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HL/"/>
    </mc:Choice>
  </mc:AlternateContent>
  <xr:revisionPtr revIDLastSave="12" documentId="11_9B7123CEC0A10F72049EC847E13CE456895B99FE" xr6:coauthVersionLast="47" xr6:coauthVersionMax="47" xr10:uidLastSave="{360A632A-2BC8-4112-BC3B-002AECD6AD87}"/>
  <bookViews>
    <workbookView xWindow="1152" yWindow="1152" windowWidth="17280" windowHeight="8964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535" i="3" l="1"/>
  <c r="BL535" i="3"/>
  <c r="BK535" i="3"/>
  <c r="BJ535" i="3"/>
  <c r="BI535" i="3"/>
  <c r="BH535" i="3"/>
  <c r="BG535" i="3"/>
  <c r="BF535" i="3"/>
  <c r="BE535" i="3"/>
  <c r="BD535" i="3"/>
  <c r="BC535" i="3"/>
  <c r="BB535" i="3"/>
  <c r="BA535" i="3"/>
  <c r="AZ535" i="3"/>
  <c r="AY535" i="3"/>
  <c r="AX535" i="3"/>
  <c r="AW535" i="3"/>
  <c r="AV535" i="3"/>
  <c r="AU535" i="3"/>
  <c r="AT535" i="3"/>
  <c r="AS535" i="3"/>
  <c r="AR535" i="3"/>
  <c r="AQ535" i="3"/>
  <c r="AP535" i="3"/>
  <c r="AO535" i="3"/>
  <c r="AL535" i="3"/>
  <c r="AM535" i="3" s="1"/>
  <c r="AK535" i="3"/>
  <c r="AJ535" i="3"/>
  <c r="AI535" i="3"/>
  <c r="AH535" i="3"/>
  <c r="AG535" i="3"/>
  <c r="AF535" i="3"/>
  <c r="AE535" i="3"/>
  <c r="AD535" i="3"/>
  <c r="AC535" i="3"/>
  <c r="AB535" i="3"/>
  <c r="AA535" i="3"/>
  <c r="Z535" i="3"/>
  <c r="Y535" i="3"/>
  <c r="X535" i="3"/>
  <c r="W535" i="3"/>
  <c r="V535" i="3"/>
  <c r="U535" i="3"/>
  <c r="T535" i="3"/>
  <c r="S535" i="3"/>
  <c r="R535" i="3"/>
  <c r="Q535" i="3"/>
  <c r="P535" i="3"/>
  <c r="O535" i="3"/>
  <c r="AN535" i="3" s="1"/>
  <c r="N535" i="3"/>
  <c r="M535" i="3"/>
  <c r="L535" i="3"/>
  <c r="K535" i="3"/>
  <c r="J535" i="3"/>
  <c r="I535" i="3"/>
  <c r="H535" i="3"/>
  <c r="G535" i="3"/>
  <c r="F535" i="3"/>
  <c r="E535" i="3"/>
  <c r="D535" i="3"/>
  <c r="C535" i="3"/>
  <c r="B535" i="3"/>
  <c r="A535" i="3"/>
  <c r="BM534" i="3"/>
  <c r="BL534" i="3"/>
  <c r="BK534" i="3"/>
  <c r="BJ534" i="3"/>
  <c r="BI534" i="3"/>
  <c r="BH534" i="3"/>
  <c r="BG534" i="3"/>
  <c r="BF534" i="3"/>
  <c r="BE534" i="3"/>
  <c r="BD534" i="3"/>
  <c r="BC534" i="3"/>
  <c r="BB534" i="3"/>
  <c r="BA534" i="3"/>
  <c r="AZ534" i="3"/>
  <c r="AY534" i="3"/>
  <c r="AX534" i="3"/>
  <c r="AW534" i="3"/>
  <c r="AV534" i="3"/>
  <c r="AU534" i="3"/>
  <c r="AT534" i="3"/>
  <c r="AS534" i="3"/>
  <c r="AR534" i="3"/>
  <c r="AQ534" i="3"/>
  <c r="AP534" i="3"/>
  <c r="AK534" i="3"/>
  <c r="AJ534" i="3"/>
  <c r="AI534" i="3"/>
  <c r="AH534" i="3"/>
  <c r="AG534" i="3"/>
  <c r="AF534" i="3"/>
  <c r="AE534" i="3"/>
  <c r="AD534" i="3"/>
  <c r="AC534" i="3"/>
  <c r="AB534" i="3"/>
  <c r="AA534" i="3"/>
  <c r="Z534" i="3"/>
  <c r="Y534" i="3"/>
  <c r="X534" i="3"/>
  <c r="W534" i="3"/>
  <c r="V534" i="3"/>
  <c r="U534" i="3"/>
  <c r="T534" i="3"/>
  <c r="S534" i="3"/>
  <c r="R534" i="3"/>
  <c r="P534" i="3"/>
  <c r="Q534" i="3" s="1"/>
  <c r="O534" i="3"/>
  <c r="AN534" i="3" s="1"/>
  <c r="N534" i="3"/>
  <c r="M534" i="3"/>
  <c r="L534" i="3"/>
  <c r="K534" i="3"/>
  <c r="J534" i="3"/>
  <c r="I534" i="3"/>
  <c r="H534" i="3"/>
  <c r="G534" i="3"/>
  <c r="F534" i="3"/>
  <c r="E534" i="3"/>
  <c r="D534" i="3"/>
  <c r="C534" i="3"/>
  <c r="B534" i="3"/>
  <c r="A534" i="3"/>
  <c r="BM533" i="3"/>
  <c r="BL533" i="3"/>
  <c r="BK533" i="3"/>
  <c r="BJ533" i="3"/>
  <c r="BI533" i="3"/>
  <c r="BH533" i="3"/>
  <c r="BG533" i="3"/>
  <c r="BF533" i="3"/>
  <c r="BE533" i="3"/>
  <c r="BD533" i="3"/>
  <c r="BC533" i="3"/>
  <c r="BB533" i="3"/>
  <c r="BA533" i="3"/>
  <c r="AZ533" i="3"/>
  <c r="AY533" i="3"/>
  <c r="AX533" i="3"/>
  <c r="AW533" i="3"/>
  <c r="AV533" i="3"/>
  <c r="AU533" i="3"/>
  <c r="AT533" i="3"/>
  <c r="AS533" i="3"/>
  <c r="AR533" i="3"/>
  <c r="AQ533" i="3"/>
  <c r="AP533" i="3"/>
  <c r="AK533" i="3"/>
  <c r="AJ533" i="3"/>
  <c r="AI533" i="3"/>
  <c r="AH533" i="3"/>
  <c r="AG533" i="3"/>
  <c r="AF533" i="3"/>
  <c r="AE533" i="3"/>
  <c r="AD533" i="3"/>
  <c r="AC533" i="3"/>
  <c r="AB533" i="3"/>
  <c r="AA533" i="3"/>
  <c r="Z533" i="3"/>
  <c r="Y533" i="3"/>
  <c r="X533" i="3"/>
  <c r="W533" i="3"/>
  <c r="V533" i="3"/>
  <c r="U533" i="3"/>
  <c r="T533" i="3"/>
  <c r="S533" i="3"/>
  <c r="R533" i="3"/>
  <c r="P533" i="3"/>
  <c r="Q533" i="3" s="1"/>
  <c r="O533" i="3"/>
  <c r="AN533" i="3" s="1"/>
  <c r="N533" i="3"/>
  <c r="M533" i="3"/>
  <c r="L533" i="3"/>
  <c r="K533" i="3"/>
  <c r="J533" i="3"/>
  <c r="I533" i="3"/>
  <c r="H533" i="3"/>
  <c r="G533" i="3"/>
  <c r="F533" i="3"/>
  <c r="E533" i="3"/>
  <c r="D533" i="3"/>
  <c r="C533" i="3"/>
  <c r="B533" i="3"/>
  <c r="A533" i="3"/>
  <c r="BM532" i="3"/>
  <c r="BL532" i="3"/>
  <c r="BK532" i="3"/>
  <c r="BJ532" i="3"/>
  <c r="BI532" i="3"/>
  <c r="BH532" i="3"/>
  <c r="BG532" i="3"/>
  <c r="BF532" i="3"/>
  <c r="BE532" i="3"/>
  <c r="BD532" i="3"/>
  <c r="BC532" i="3"/>
  <c r="BB532" i="3"/>
  <c r="BA532" i="3"/>
  <c r="AZ532" i="3"/>
  <c r="AY532" i="3"/>
  <c r="AX532" i="3"/>
  <c r="AW532" i="3"/>
  <c r="AV532" i="3"/>
  <c r="AU532" i="3"/>
  <c r="AT532" i="3"/>
  <c r="AS532" i="3"/>
  <c r="AR532" i="3"/>
  <c r="AQ532" i="3"/>
  <c r="AP532" i="3"/>
  <c r="AO532" i="3"/>
  <c r="AN532" i="3"/>
  <c r="AL532" i="3"/>
  <c r="AM532" i="3" s="1"/>
  <c r="AK532" i="3"/>
  <c r="AJ532" i="3"/>
  <c r="AI532" i="3"/>
  <c r="AH532" i="3"/>
  <c r="AG532" i="3"/>
  <c r="AF532" i="3"/>
  <c r="AE532" i="3"/>
  <c r="AD532" i="3"/>
  <c r="AC532" i="3"/>
  <c r="AB532" i="3"/>
  <c r="AA532" i="3"/>
  <c r="Z532" i="3"/>
  <c r="Y532" i="3"/>
  <c r="X532" i="3"/>
  <c r="W532" i="3"/>
  <c r="V532" i="3"/>
  <c r="U532" i="3"/>
  <c r="T532" i="3"/>
  <c r="S532" i="3"/>
  <c r="R532" i="3"/>
  <c r="P532" i="3"/>
  <c r="Q532" i="3" s="1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A532" i="3"/>
  <c r="BM531" i="3"/>
  <c r="BL531" i="3"/>
  <c r="BK531" i="3"/>
  <c r="BJ531" i="3"/>
  <c r="BI531" i="3"/>
  <c r="BH531" i="3"/>
  <c r="BG531" i="3"/>
  <c r="BF531" i="3"/>
  <c r="BE531" i="3"/>
  <c r="BD531" i="3"/>
  <c r="BC531" i="3"/>
  <c r="BB531" i="3"/>
  <c r="BA531" i="3"/>
  <c r="AZ531" i="3"/>
  <c r="AY531" i="3"/>
  <c r="AX531" i="3"/>
  <c r="AW531" i="3"/>
  <c r="AV531" i="3"/>
  <c r="AU531" i="3"/>
  <c r="AT531" i="3"/>
  <c r="AS531" i="3"/>
  <c r="AR531" i="3"/>
  <c r="AQ531" i="3"/>
  <c r="AP531" i="3"/>
  <c r="AL531" i="3"/>
  <c r="AO531" i="3" s="1"/>
  <c r="AK531" i="3"/>
  <c r="AJ531" i="3"/>
  <c r="AI531" i="3"/>
  <c r="AH531" i="3"/>
  <c r="AG531" i="3"/>
  <c r="AF531" i="3"/>
  <c r="AE531" i="3"/>
  <c r="AD531" i="3"/>
  <c r="AC531" i="3"/>
  <c r="AB531" i="3"/>
  <c r="AA531" i="3"/>
  <c r="Z531" i="3"/>
  <c r="Y531" i="3"/>
  <c r="X531" i="3"/>
  <c r="W531" i="3"/>
  <c r="V531" i="3"/>
  <c r="U531" i="3"/>
  <c r="T531" i="3"/>
  <c r="S531" i="3"/>
  <c r="R531" i="3"/>
  <c r="Q531" i="3"/>
  <c r="P531" i="3"/>
  <c r="O531" i="3"/>
  <c r="AN531" i="3" s="1"/>
  <c r="N531" i="3"/>
  <c r="M531" i="3"/>
  <c r="L531" i="3"/>
  <c r="K531" i="3"/>
  <c r="J531" i="3"/>
  <c r="I531" i="3"/>
  <c r="H531" i="3"/>
  <c r="G531" i="3"/>
  <c r="F531" i="3"/>
  <c r="E531" i="3"/>
  <c r="D531" i="3"/>
  <c r="C531" i="3"/>
  <c r="B531" i="3"/>
  <c r="A531" i="3"/>
  <c r="BM530" i="3"/>
  <c r="BL530" i="3"/>
  <c r="BK530" i="3"/>
  <c r="BJ530" i="3"/>
  <c r="BI530" i="3"/>
  <c r="BH530" i="3"/>
  <c r="BG530" i="3"/>
  <c r="BF530" i="3"/>
  <c r="BE530" i="3"/>
  <c r="BD530" i="3"/>
  <c r="BC530" i="3"/>
  <c r="BB530" i="3"/>
  <c r="BA530" i="3"/>
  <c r="AZ530" i="3"/>
  <c r="AY530" i="3"/>
  <c r="AX530" i="3"/>
  <c r="AW530" i="3"/>
  <c r="AV530" i="3"/>
  <c r="AU530" i="3"/>
  <c r="AT530" i="3"/>
  <c r="AS530" i="3"/>
  <c r="AR530" i="3"/>
  <c r="AQ530" i="3"/>
  <c r="AP530" i="3"/>
  <c r="AL530" i="3"/>
  <c r="AK530" i="3"/>
  <c r="AJ530" i="3"/>
  <c r="AI530" i="3"/>
  <c r="AH530" i="3"/>
  <c r="AG530" i="3"/>
  <c r="AF530" i="3"/>
  <c r="AE530" i="3"/>
  <c r="AD530" i="3"/>
  <c r="AC530" i="3"/>
  <c r="AB530" i="3"/>
  <c r="AA530" i="3"/>
  <c r="Z530" i="3"/>
  <c r="Y530" i="3"/>
  <c r="X530" i="3"/>
  <c r="W530" i="3"/>
  <c r="V530" i="3"/>
  <c r="U530" i="3"/>
  <c r="T530" i="3"/>
  <c r="S530" i="3"/>
  <c r="R530" i="3"/>
  <c r="P530" i="3"/>
  <c r="Q530" i="3" s="1"/>
  <c r="O530" i="3"/>
  <c r="AN530" i="3" s="1"/>
  <c r="N530" i="3"/>
  <c r="M530" i="3"/>
  <c r="L530" i="3"/>
  <c r="K530" i="3"/>
  <c r="J530" i="3"/>
  <c r="I530" i="3"/>
  <c r="H530" i="3"/>
  <c r="G530" i="3"/>
  <c r="F530" i="3"/>
  <c r="E530" i="3"/>
  <c r="D530" i="3"/>
  <c r="C530" i="3"/>
  <c r="B530" i="3"/>
  <c r="A530" i="3"/>
  <c r="BM529" i="3"/>
  <c r="BL529" i="3"/>
  <c r="BK529" i="3"/>
  <c r="BJ529" i="3"/>
  <c r="BI529" i="3"/>
  <c r="BH529" i="3"/>
  <c r="BG529" i="3"/>
  <c r="BF529" i="3"/>
  <c r="BE529" i="3"/>
  <c r="BD529" i="3"/>
  <c r="BC529" i="3"/>
  <c r="BB529" i="3"/>
  <c r="BA529" i="3"/>
  <c r="AZ529" i="3"/>
  <c r="AY529" i="3"/>
  <c r="AX529" i="3"/>
  <c r="AW529" i="3"/>
  <c r="AV529" i="3"/>
  <c r="AU529" i="3"/>
  <c r="AT529" i="3"/>
  <c r="AS529" i="3"/>
  <c r="AR529" i="3"/>
  <c r="AQ529" i="3"/>
  <c r="AP529" i="3"/>
  <c r="AK529" i="3"/>
  <c r="AJ529" i="3"/>
  <c r="AI529" i="3"/>
  <c r="AH529" i="3"/>
  <c r="AG529" i="3"/>
  <c r="AF529" i="3"/>
  <c r="AE529" i="3"/>
  <c r="AD529" i="3"/>
  <c r="AC529" i="3"/>
  <c r="AB529" i="3"/>
  <c r="AA529" i="3"/>
  <c r="Z529" i="3"/>
  <c r="Y529" i="3"/>
  <c r="X529" i="3"/>
  <c r="W529" i="3"/>
  <c r="V529" i="3"/>
  <c r="U529" i="3"/>
  <c r="T529" i="3"/>
  <c r="S529" i="3"/>
  <c r="R529" i="3"/>
  <c r="P529" i="3"/>
  <c r="Q529" i="3" s="1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B529" i="3"/>
  <c r="A529" i="3"/>
  <c r="BM528" i="3"/>
  <c r="BL528" i="3"/>
  <c r="BK528" i="3"/>
  <c r="BJ528" i="3"/>
  <c r="BI528" i="3"/>
  <c r="BH528" i="3"/>
  <c r="BG528" i="3"/>
  <c r="BF528" i="3"/>
  <c r="BE528" i="3"/>
  <c r="BD528" i="3"/>
  <c r="BC528" i="3"/>
  <c r="BB528" i="3"/>
  <c r="BA528" i="3"/>
  <c r="AZ528" i="3"/>
  <c r="AY528" i="3"/>
  <c r="AX528" i="3"/>
  <c r="AW528" i="3"/>
  <c r="AV528" i="3"/>
  <c r="AU528" i="3"/>
  <c r="AT528" i="3"/>
  <c r="AS528" i="3"/>
  <c r="AR528" i="3"/>
  <c r="AQ528" i="3"/>
  <c r="AP528" i="3"/>
  <c r="AN528" i="3"/>
  <c r="AK528" i="3"/>
  <c r="AJ528" i="3"/>
  <c r="AI528" i="3"/>
  <c r="AH528" i="3"/>
  <c r="AG528" i="3"/>
  <c r="AF528" i="3"/>
  <c r="AE528" i="3"/>
  <c r="AD528" i="3"/>
  <c r="AC528" i="3"/>
  <c r="AB528" i="3"/>
  <c r="AA528" i="3"/>
  <c r="Z528" i="3"/>
  <c r="Y528" i="3"/>
  <c r="X528" i="3"/>
  <c r="W528" i="3"/>
  <c r="V528" i="3"/>
  <c r="U528" i="3"/>
  <c r="T528" i="3"/>
  <c r="S528" i="3"/>
  <c r="R528" i="3"/>
  <c r="P528" i="3"/>
  <c r="Q528" i="3" s="1"/>
  <c r="O528" i="3"/>
  <c r="AL528" i="3" s="1"/>
  <c r="N528" i="3"/>
  <c r="M528" i="3"/>
  <c r="L528" i="3"/>
  <c r="K528" i="3"/>
  <c r="J528" i="3"/>
  <c r="I528" i="3"/>
  <c r="H528" i="3"/>
  <c r="G528" i="3"/>
  <c r="F528" i="3"/>
  <c r="E528" i="3"/>
  <c r="D528" i="3"/>
  <c r="C528" i="3"/>
  <c r="B528" i="3"/>
  <c r="A528" i="3"/>
  <c r="BM527" i="3"/>
  <c r="BL527" i="3"/>
  <c r="BK527" i="3"/>
  <c r="BJ527" i="3"/>
  <c r="BI527" i="3"/>
  <c r="BH527" i="3"/>
  <c r="BG527" i="3"/>
  <c r="BF527" i="3"/>
  <c r="BE527" i="3"/>
  <c r="BD527" i="3"/>
  <c r="BC527" i="3"/>
  <c r="BB527" i="3"/>
  <c r="BA527" i="3"/>
  <c r="AZ527" i="3"/>
  <c r="AY527" i="3"/>
  <c r="AX527" i="3"/>
  <c r="AW527" i="3"/>
  <c r="AV527" i="3"/>
  <c r="AU527" i="3"/>
  <c r="AT527" i="3"/>
  <c r="AS527" i="3"/>
  <c r="AR527" i="3"/>
  <c r="AQ527" i="3"/>
  <c r="AP527" i="3"/>
  <c r="AO527" i="3"/>
  <c r="AL527" i="3"/>
  <c r="AM527" i="3" s="1"/>
  <c r="AK527" i="3"/>
  <c r="AJ527" i="3"/>
  <c r="AI527" i="3"/>
  <c r="AH527" i="3"/>
  <c r="AG527" i="3"/>
  <c r="AF527" i="3"/>
  <c r="AE527" i="3"/>
  <c r="AD527" i="3"/>
  <c r="AC527" i="3"/>
  <c r="AB527" i="3"/>
  <c r="AA527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AN527" i="3" s="1"/>
  <c r="N527" i="3"/>
  <c r="M527" i="3"/>
  <c r="L527" i="3"/>
  <c r="K527" i="3"/>
  <c r="J527" i="3"/>
  <c r="I527" i="3"/>
  <c r="H527" i="3"/>
  <c r="G527" i="3"/>
  <c r="F527" i="3"/>
  <c r="E527" i="3"/>
  <c r="D527" i="3"/>
  <c r="C527" i="3"/>
  <c r="B527" i="3"/>
  <c r="A527" i="3"/>
  <c r="BM526" i="3"/>
  <c r="BL526" i="3"/>
  <c r="BK526" i="3"/>
  <c r="BJ526" i="3"/>
  <c r="BI526" i="3"/>
  <c r="BH526" i="3"/>
  <c r="BG526" i="3"/>
  <c r="BF526" i="3"/>
  <c r="BE526" i="3"/>
  <c r="BD526" i="3"/>
  <c r="BC526" i="3"/>
  <c r="BB526" i="3"/>
  <c r="BA526" i="3"/>
  <c r="AZ526" i="3"/>
  <c r="AY526" i="3"/>
  <c r="AX526" i="3"/>
  <c r="AW526" i="3"/>
  <c r="AV526" i="3"/>
  <c r="AU526" i="3"/>
  <c r="AT526" i="3"/>
  <c r="AS526" i="3"/>
  <c r="AR526" i="3"/>
  <c r="AQ526" i="3"/>
  <c r="AP526" i="3"/>
  <c r="AK526" i="3"/>
  <c r="AJ526" i="3"/>
  <c r="AI526" i="3"/>
  <c r="AH526" i="3"/>
  <c r="AG526" i="3"/>
  <c r="AF526" i="3"/>
  <c r="AE526" i="3"/>
  <c r="AD526" i="3"/>
  <c r="AC526" i="3"/>
  <c r="AB526" i="3"/>
  <c r="AA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AN526" i="3" s="1"/>
  <c r="N526" i="3"/>
  <c r="M526" i="3"/>
  <c r="L526" i="3"/>
  <c r="K526" i="3"/>
  <c r="J526" i="3"/>
  <c r="I526" i="3"/>
  <c r="H526" i="3"/>
  <c r="G526" i="3"/>
  <c r="F526" i="3"/>
  <c r="E526" i="3"/>
  <c r="D526" i="3"/>
  <c r="C526" i="3"/>
  <c r="B526" i="3"/>
  <c r="A526" i="3"/>
  <c r="BM525" i="3"/>
  <c r="BL525" i="3"/>
  <c r="BK525" i="3"/>
  <c r="BJ525" i="3"/>
  <c r="BI525" i="3"/>
  <c r="BH525" i="3"/>
  <c r="BG525" i="3"/>
  <c r="BF525" i="3"/>
  <c r="BE525" i="3"/>
  <c r="BD525" i="3"/>
  <c r="BC525" i="3"/>
  <c r="BB525" i="3"/>
  <c r="BA525" i="3"/>
  <c r="AZ525" i="3"/>
  <c r="AY525" i="3"/>
  <c r="AX525" i="3"/>
  <c r="AW525" i="3"/>
  <c r="AV525" i="3"/>
  <c r="AU525" i="3"/>
  <c r="AT525" i="3"/>
  <c r="AS525" i="3"/>
  <c r="AR525" i="3"/>
  <c r="AQ525" i="3"/>
  <c r="AP525" i="3"/>
  <c r="AK525" i="3"/>
  <c r="AJ525" i="3"/>
  <c r="AI525" i="3"/>
  <c r="AH525" i="3"/>
  <c r="AG525" i="3"/>
  <c r="AF525" i="3"/>
  <c r="AE525" i="3"/>
  <c r="AD525" i="3"/>
  <c r="AC525" i="3"/>
  <c r="AB525" i="3"/>
  <c r="AA525" i="3"/>
  <c r="Z525" i="3"/>
  <c r="Y525" i="3"/>
  <c r="X525" i="3"/>
  <c r="W525" i="3"/>
  <c r="V525" i="3"/>
  <c r="U525" i="3"/>
  <c r="T525" i="3"/>
  <c r="S525" i="3"/>
  <c r="R525" i="3"/>
  <c r="P525" i="3"/>
  <c r="Q525" i="3" s="1"/>
  <c r="O525" i="3"/>
  <c r="AN525" i="3" s="1"/>
  <c r="N525" i="3"/>
  <c r="M525" i="3"/>
  <c r="L525" i="3"/>
  <c r="K525" i="3"/>
  <c r="J525" i="3"/>
  <c r="I525" i="3"/>
  <c r="H525" i="3"/>
  <c r="G525" i="3"/>
  <c r="F525" i="3"/>
  <c r="E525" i="3"/>
  <c r="D525" i="3"/>
  <c r="C525" i="3"/>
  <c r="B525" i="3"/>
  <c r="A525" i="3"/>
  <c r="BM524" i="3"/>
  <c r="BL524" i="3"/>
  <c r="BK524" i="3"/>
  <c r="BJ524" i="3"/>
  <c r="BI524" i="3"/>
  <c r="BH524" i="3"/>
  <c r="BG524" i="3"/>
  <c r="BF524" i="3"/>
  <c r="BE524" i="3"/>
  <c r="BD524" i="3"/>
  <c r="BC524" i="3"/>
  <c r="BB524" i="3"/>
  <c r="BA524" i="3"/>
  <c r="AZ524" i="3"/>
  <c r="AY524" i="3"/>
  <c r="AX524" i="3"/>
  <c r="AW524" i="3"/>
  <c r="AV524" i="3"/>
  <c r="AU524" i="3"/>
  <c r="AT524" i="3"/>
  <c r="AS524" i="3"/>
  <c r="AR524" i="3"/>
  <c r="AQ524" i="3"/>
  <c r="AP524" i="3"/>
  <c r="AN524" i="3"/>
  <c r="AK524" i="3"/>
  <c r="AJ524" i="3"/>
  <c r="AI524" i="3"/>
  <c r="AH524" i="3"/>
  <c r="AG524" i="3"/>
  <c r="AF524" i="3"/>
  <c r="AE524" i="3"/>
  <c r="AD524" i="3"/>
  <c r="AC524" i="3"/>
  <c r="AB524" i="3"/>
  <c r="AA524" i="3"/>
  <c r="Z524" i="3"/>
  <c r="Y524" i="3"/>
  <c r="X524" i="3"/>
  <c r="W524" i="3"/>
  <c r="V524" i="3"/>
  <c r="U524" i="3"/>
  <c r="T524" i="3"/>
  <c r="S524" i="3"/>
  <c r="R524" i="3"/>
  <c r="Q524" i="3"/>
  <c r="P524" i="3"/>
  <c r="O524" i="3"/>
  <c r="AL524" i="3" s="1"/>
  <c r="N524" i="3"/>
  <c r="M524" i="3"/>
  <c r="L524" i="3"/>
  <c r="K524" i="3"/>
  <c r="J524" i="3"/>
  <c r="I524" i="3"/>
  <c r="H524" i="3"/>
  <c r="G524" i="3"/>
  <c r="F524" i="3"/>
  <c r="E524" i="3"/>
  <c r="D524" i="3"/>
  <c r="C524" i="3"/>
  <c r="B524" i="3"/>
  <c r="A524" i="3"/>
  <c r="BM523" i="3"/>
  <c r="BL523" i="3"/>
  <c r="BK523" i="3"/>
  <c r="BJ523" i="3"/>
  <c r="BI523" i="3"/>
  <c r="BH523" i="3"/>
  <c r="BG523" i="3"/>
  <c r="BF523" i="3"/>
  <c r="BE523" i="3"/>
  <c r="BD523" i="3"/>
  <c r="BC523" i="3"/>
  <c r="BB523" i="3"/>
  <c r="BA523" i="3"/>
  <c r="AZ523" i="3"/>
  <c r="AY523" i="3"/>
  <c r="AX523" i="3"/>
  <c r="AW523" i="3"/>
  <c r="AV523" i="3"/>
  <c r="AU523" i="3"/>
  <c r="AT523" i="3"/>
  <c r="AS523" i="3"/>
  <c r="AR523" i="3"/>
  <c r="AQ523" i="3"/>
  <c r="AP523" i="3"/>
  <c r="AN523" i="3"/>
  <c r="AL523" i="3"/>
  <c r="AO523" i="3" s="1"/>
  <c r="AK523" i="3"/>
  <c r="AJ523" i="3"/>
  <c r="AI523" i="3"/>
  <c r="AH523" i="3"/>
  <c r="AG523" i="3"/>
  <c r="AF523" i="3"/>
  <c r="AE523" i="3"/>
  <c r="AD523" i="3"/>
  <c r="AC523" i="3"/>
  <c r="AB523" i="3"/>
  <c r="AA523" i="3"/>
  <c r="Z523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C523" i="3"/>
  <c r="B523" i="3"/>
  <c r="A523" i="3"/>
  <c r="BM522" i="3"/>
  <c r="BL522" i="3"/>
  <c r="BK522" i="3"/>
  <c r="BJ522" i="3"/>
  <c r="BI522" i="3"/>
  <c r="BH522" i="3"/>
  <c r="BG522" i="3"/>
  <c r="BF522" i="3"/>
  <c r="BE522" i="3"/>
  <c r="BD522" i="3"/>
  <c r="BC522" i="3"/>
  <c r="BB522" i="3"/>
  <c r="BA522" i="3"/>
  <c r="AZ522" i="3"/>
  <c r="AY522" i="3"/>
  <c r="AX522" i="3"/>
  <c r="AW522" i="3"/>
  <c r="AV522" i="3"/>
  <c r="AU522" i="3"/>
  <c r="AT522" i="3"/>
  <c r="AS522" i="3"/>
  <c r="AR522" i="3"/>
  <c r="AQ522" i="3"/>
  <c r="AP522" i="3"/>
  <c r="AL522" i="3"/>
  <c r="AK522" i="3"/>
  <c r="AJ522" i="3"/>
  <c r="AI522" i="3"/>
  <c r="AH522" i="3"/>
  <c r="AG522" i="3"/>
  <c r="AF522" i="3"/>
  <c r="AE522" i="3"/>
  <c r="AD522" i="3"/>
  <c r="AC522" i="3"/>
  <c r="AB522" i="3"/>
  <c r="AA522" i="3"/>
  <c r="Z522" i="3"/>
  <c r="Y522" i="3"/>
  <c r="X522" i="3"/>
  <c r="W522" i="3"/>
  <c r="V522" i="3"/>
  <c r="U522" i="3"/>
  <c r="T522" i="3"/>
  <c r="S522" i="3"/>
  <c r="R522" i="3"/>
  <c r="Q522" i="3"/>
  <c r="P522" i="3"/>
  <c r="O522" i="3"/>
  <c r="AN522" i="3" s="1"/>
  <c r="N522" i="3"/>
  <c r="M522" i="3"/>
  <c r="L522" i="3"/>
  <c r="K522" i="3"/>
  <c r="J522" i="3"/>
  <c r="I522" i="3"/>
  <c r="H522" i="3"/>
  <c r="G522" i="3"/>
  <c r="F522" i="3"/>
  <c r="E522" i="3"/>
  <c r="D522" i="3"/>
  <c r="C522" i="3"/>
  <c r="B522" i="3"/>
  <c r="A522" i="3"/>
  <c r="BM521" i="3"/>
  <c r="BL521" i="3"/>
  <c r="BK521" i="3"/>
  <c r="BJ521" i="3"/>
  <c r="BI521" i="3"/>
  <c r="BH521" i="3"/>
  <c r="BG521" i="3"/>
  <c r="BF521" i="3"/>
  <c r="BE521" i="3"/>
  <c r="BD521" i="3"/>
  <c r="BC521" i="3"/>
  <c r="BB521" i="3"/>
  <c r="BA521" i="3"/>
  <c r="AZ521" i="3"/>
  <c r="AY521" i="3"/>
  <c r="AX521" i="3"/>
  <c r="AW521" i="3"/>
  <c r="AV521" i="3"/>
  <c r="AU521" i="3"/>
  <c r="AT521" i="3"/>
  <c r="AS521" i="3"/>
  <c r="AR521" i="3"/>
  <c r="AQ521" i="3"/>
  <c r="AP521" i="3"/>
  <c r="AK521" i="3"/>
  <c r="AJ521" i="3"/>
  <c r="AI521" i="3"/>
  <c r="AH521" i="3"/>
  <c r="AG521" i="3"/>
  <c r="AF521" i="3"/>
  <c r="AE521" i="3"/>
  <c r="AD521" i="3"/>
  <c r="AC521" i="3"/>
  <c r="AB521" i="3"/>
  <c r="AA521" i="3"/>
  <c r="Z521" i="3"/>
  <c r="Y521" i="3"/>
  <c r="X521" i="3"/>
  <c r="W521" i="3"/>
  <c r="V521" i="3"/>
  <c r="U521" i="3"/>
  <c r="T521" i="3"/>
  <c r="S521" i="3"/>
  <c r="R521" i="3"/>
  <c r="P521" i="3"/>
  <c r="Q521" i="3" s="1"/>
  <c r="O521" i="3"/>
  <c r="N521" i="3"/>
  <c r="M521" i="3"/>
  <c r="L521" i="3"/>
  <c r="K521" i="3"/>
  <c r="J521" i="3"/>
  <c r="I521" i="3"/>
  <c r="H521" i="3"/>
  <c r="G521" i="3"/>
  <c r="F521" i="3"/>
  <c r="E521" i="3"/>
  <c r="D521" i="3"/>
  <c r="C521" i="3"/>
  <c r="B521" i="3"/>
  <c r="A521" i="3"/>
  <c r="BM520" i="3"/>
  <c r="BL520" i="3"/>
  <c r="BK520" i="3"/>
  <c r="BJ520" i="3"/>
  <c r="BI520" i="3"/>
  <c r="BH520" i="3"/>
  <c r="BG520" i="3"/>
  <c r="BF520" i="3"/>
  <c r="BE520" i="3"/>
  <c r="BD520" i="3"/>
  <c r="BC520" i="3"/>
  <c r="BB520" i="3"/>
  <c r="BA520" i="3"/>
  <c r="AZ520" i="3"/>
  <c r="AY520" i="3"/>
  <c r="AX520" i="3"/>
  <c r="AW520" i="3"/>
  <c r="AV520" i="3"/>
  <c r="AU520" i="3"/>
  <c r="AT520" i="3"/>
  <c r="AS520" i="3"/>
  <c r="AR520" i="3"/>
  <c r="AQ520" i="3"/>
  <c r="AP520" i="3"/>
  <c r="AN520" i="3"/>
  <c r="AK520" i="3"/>
  <c r="AJ520" i="3"/>
  <c r="AI520" i="3"/>
  <c r="AH520" i="3"/>
  <c r="AG520" i="3"/>
  <c r="AF520" i="3"/>
  <c r="AE520" i="3"/>
  <c r="AD520" i="3"/>
  <c r="AC520" i="3"/>
  <c r="AB520" i="3"/>
  <c r="AA520" i="3"/>
  <c r="Z520" i="3"/>
  <c r="Y520" i="3"/>
  <c r="X520" i="3"/>
  <c r="W520" i="3"/>
  <c r="V520" i="3"/>
  <c r="U520" i="3"/>
  <c r="T520" i="3"/>
  <c r="S520" i="3"/>
  <c r="R520" i="3"/>
  <c r="P520" i="3"/>
  <c r="Q520" i="3" s="1"/>
  <c r="O520" i="3"/>
  <c r="AL520" i="3" s="1"/>
  <c r="N520" i="3"/>
  <c r="M520" i="3"/>
  <c r="L520" i="3"/>
  <c r="K520" i="3"/>
  <c r="J520" i="3"/>
  <c r="I520" i="3"/>
  <c r="H520" i="3"/>
  <c r="G520" i="3"/>
  <c r="F520" i="3"/>
  <c r="E520" i="3"/>
  <c r="D520" i="3"/>
  <c r="C520" i="3"/>
  <c r="B520" i="3"/>
  <c r="A520" i="3"/>
  <c r="BM519" i="3"/>
  <c r="BL519" i="3"/>
  <c r="BK519" i="3"/>
  <c r="BJ519" i="3"/>
  <c r="BI519" i="3"/>
  <c r="BH519" i="3"/>
  <c r="BG519" i="3"/>
  <c r="BF519" i="3"/>
  <c r="BE519" i="3"/>
  <c r="BD519" i="3"/>
  <c r="BC519" i="3"/>
  <c r="BB519" i="3"/>
  <c r="BA519" i="3"/>
  <c r="AZ519" i="3"/>
  <c r="AY519" i="3"/>
  <c r="AX519" i="3"/>
  <c r="AW519" i="3"/>
  <c r="AV519" i="3"/>
  <c r="AU519" i="3"/>
  <c r="AT519" i="3"/>
  <c r="AS519" i="3"/>
  <c r="AR519" i="3"/>
  <c r="AQ519" i="3"/>
  <c r="AP519" i="3"/>
  <c r="AO519" i="3"/>
  <c r="AN519" i="3"/>
  <c r="AL519" i="3"/>
  <c r="AM519" i="3" s="1"/>
  <c r="AK519" i="3"/>
  <c r="AJ519" i="3"/>
  <c r="AI519" i="3"/>
  <c r="AH519" i="3"/>
  <c r="AG519" i="3"/>
  <c r="AF519" i="3"/>
  <c r="AE519" i="3"/>
  <c r="AD519" i="3"/>
  <c r="AC519" i="3"/>
  <c r="AB519" i="3"/>
  <c r="AA519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C519" i="3"/>
  <c r="B519" i="3"/>
  <c r="A519" i="3"/>
  <c r="BM518" i="3"/>
  <c r="BL518" i="3"/>
  <c r="BK518" i="3"/>
  <c r="BJ518" i="3"/>
  <c r="BI518" i="3"/>
  <c r="BH518" i="3"/>
  <c r="BG518" i="3"/>
  <c r="BF518" i="3"/>
  <c r="BE518" i="3"/>
  <c r="BD518" i="3"/>
  <c r="BC518" i="3"/>
  <c r="BB518" i="3"/>
  <c r="BA518" i="3"/>
  <c r="AZ518" i="3"/>
  <c r="AY518" i="3"/>
  <c r="AX518" i="3"/>
  <c r="AW518" i="3"/>
  <c r="AV518" i="3"/>
  <c r="AU518" i="3"/>
  <c r="AT518" i="3"/>
  <c r="AS518" i="3"/>
  <c r="AR518" i="3"/>
  <c r="AQ518" i="3"/>
  <c r="AP518" i="3"/>
  <c r="AK518" i="3"/>
  <c r="AJ518" i="3"/>
  <c r="AI518" i="3"/>
  <c r="AH518" i="3"/>
  <c r="AG518" i="3"/>
  <c r="AF518" i="3"/>
  <c r="AE518" i="3"/>
  <c r="AD518" i="3"/>
  <c r="AC518" i="3"/>
  <c r="AB518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AN518" i="3" s="1"/>
  <c r="N518" i="3"/>
  <c r="M518" i="3"/>
  <c r="L518" i="3"/>
  <c r="K518" i="3"/>
  <c r="J518" i="3"/>
  <c r="I518" i="3"/>
  <c r="H518" i="3"/>
  <c r="G518" i="3"/>
  <c r="F518" i="3"/>
  <c r="E518" i="3"/>
  <c r="D518" i="3"/>
  <c r="C518" i="3"/>
  <c r="B518" i="3"/>
  <c r="A518" i="3"/>
  <c r="BM517" i="3"/>
  <c r="BL517" i="3"/>
  <c r="BK517" i="3"/>
  <c r="BJ517" i="3"/>
  <c r="BI517" i="3"/>
  <c r="BH517" i="3"/>
  <c r="BG517" i="3"/>
  <c r="BF517" i="3"/>
  <c r="BE517" i="3"/>
  <c r="BD517" i="3"/>
  <c r="BC517" i="3"/>
  <c r="BB517" i="3"/>
  <c r="BA517" i="3"/>
  <c r="AZ517" i="3"/>
  <c r="AY517" i="3"/>
  <c r="AX517" i="3"/>
  <c r="AW517" i="3"/>
  <c r="AV517" i="3"/>
  <c r="AU517" i="3"/>
  <c r="AT517" i="3"/>
  <c r="AS517" i="3"/>
  <c r="AR517" i="3"/>
  <c r="AQ517" i="3"/>
  <c r="AP517" i="3"/>
  <c r="AK517" i="3"/>
  <c r="AJ517" i="3"/>
  <c r="AI517" i="3"/>
  <c r="AH517" i="3"/>
  <c r="AG517" i="3"/>
  <c r="AF517" i="3"/>
  <c r="AE517" i="3"/>
  <c r="AD517" i="3"/>
  <c r="AC517" i="3"/>
  <c r="AB517" i="3"/>
  <c r="AA517" i="3"/>
  <c r="Z517" i="3"/>
  <c r="Y517" i="3"/>
  <c r="X517" i="3"/>
  <c r="W517" i="3"/>
  <c r="V517" i="3"/>
  <c r="U517" i="3"/>
  <c r="T517" i="3"/>
  <c r="S517" i="3"/>
  <c r="R517" i="3"/>
  <c r="P517" i="3"/>
  <c r="Q517" i="3" s="1"/>
  <c r="O517" i="3"/>
  <c r="AN517" i="3" s="1"/>
  <c r="N517" i="3"/>
  <c r="M517" i="3"/>
  <c r="L517" i="3"/>
  <c r="K517" i="3"/>
  <c r="J517" i="3"/>
  <c r="I517" i="3"/>
  <c r="H517" i="3"/>
  <c r="G517" i="3"/>
  <c r="F517" i="3"/>
  <c r="E517" i="3"/>
  <c r="D517" i="3"/>
  <c r="C517" i="3"/>
  <c r="B517" i="3"/>
  <c r="A517" i="3"/>
  <c r="BM516" i="3"/>
  <c r="BL516" i="3"/>
  <c r="BK516" i="3"/>
  <c r="BJ516" i="3"/>
  <c r="BI516" i="3"/>
  <c r="BH516" i="3"/>
  <c r="BG516" i="3"/>
  <c r="BF516" i="3"/>
  <c r="BE516" i="3"/>
  <c r="BD516" i="3"/>
  <c r="BC516" i="3"/>
  <c r="BB516" i="3"/>
  <c r="BA516" i="3"/>
  <c r="AZ516" i="3"/>
  <c r="AY516" i="3"/>
  <c r="AX516" i="3"/>
  <c r="AW516" i="3"/>
  <c r="AV516" i="3"/>
  <c r="AU516" i="3"/>
  <c r="AT516" i="3"/>
  <c r="AS516" i="3"/>
  <c r="AR516" i="3"/>
  <c r="AQ516" i="3"/>
  <c r="AP516" i="3"/>
  <c r="AN516" i="3"/>
  <c r="AK516" i="3"/>
  <c r="AJ516" i="3"/>
  <c r="AI516" i="3"/>
  <c r="AH516" i="3"/>
  <c r="AG516" i="3"/>
  <c r="AF516" i="3"/>
  <c r="AE516" i="3"/>
  <c r="AD516" i="3"/>
  <c r="AC516" i="3"/>
  <c r="AB516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AL516" i="3" s="1"/>
  <c r="N516" i="3"/>
  <c r="M516" i="3"/>
  <c r="L516" i="3"/>
  <c r="K516" i="3"/>
  <c r="J516" i="3"/>
  <c r="I516" i="3"/>
  <c r="H516" i="3"/>
  <c r="G516" i="3"/>
  <c r="F516" i="3"/>
  <c r="E516" i="3"/>
  <c r="D516" i="3"/>
  <c r="C516" i="3"/>
  <c r="B516" i="3"/>
  <c r="A516" i="3"/>
  <c r="BM515" i="3"/>
  <c r="BL515" i="3"/>
  <c r="BK515" i="3"/>
  <c r="BJ515" i="3"/>
  <c r="BI515" i="3"/>
  <c r="BH515" i="3"/>
  <c r="BG515" i="3"/>
  <c r="BF515" i="3"/>
  <c r="BE515" i="3"/>
  <c r="BD515" i="3"/>
  <c r="BC515" i="3"/>
  <c r="BB515" i="3"/>
  <c r="BA515" i="3"/>
  <c r="AZ515" i="3"/>
  <c r="AY515" i="3"/>
  <c r="AX515" i="3"/>
  <c r="AW515" i="3"/>
  <c r="AV515" i="3"/>
  <c r="AU515" i="3"/>
  <c r="AT515" i="3"/>
  <c r="AS515" i="3"/>
  <c r="AR515" i="3"/>
  <c r="AQ515" i="3"/>
  <c r="AP515" i="3"/>
  <c r="AN515" i="3"/>
  <c r="AL515" i="3"/>
  <c r="AO515" i="3" s="1"/>
  <c r="AK515" i="3"/>
  <c r="AJ515" i="3"/>
  <c r="AI515" i="3"/>
  <c r="AH515" i="3"/>
  <c r="AG515" i="3"/>
  <c r="AF515" i="3"/>
  <c r="AE515" i="3"/>
  <c r="AD515" i="3"/>
  <c r="AC515" i="3"/>
  <c r="AB515" i="3"/>
  <c r="AA515" i="3"/>
  <c r="Z515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C515" i="3"/>
  <c r="B515" i="3"/>
  <c r="A515" i="3"/>
  <c r="BM514" i="3"/>
  <c r="BL514" i="3"/>
  <c r="BK514" i="3"/>
  <c r="BJ514" i="3"/>
  <c r="BI514" i="3"/>
  <c r="BH514" i="3"/>
  <c r="BG514" i="3"/>
  <c r="BF514" i="3"/>
  <c r="BE514" i="3"/>
  <c r="BD514" i="3"/>
  <c r="BC514" i="3"/>
  <c r="BB514" i="3"/>
  <c r="BA514" i="3"/>
  <c r="AZ514" i="3"/>
  <c r="AY514" i="3"/>
  <c r="AX514" i="3"/>
  <c r="AW514" i="3"/>
  <c r="AV514" i="3"/>
  <c r="AU514" i="3"/>
  <c r="AT514" i="3"/>
  <c r="AS514" i="3"/>
  <c r="AR514" i="3"/>
  <c r="AQ514" i="3"/>
  <c r="AP514" i="3"/>
  <c r="AL514" i="3"/>
  <c r="AK514" i="3"/>
  <c r="AJ514" i="3"/>
  <c r="AI514" i="3"/>
  <c r="AH514" i="3"/>
  <c r="AG514" i="3"/>
  <c r="AF514" i="3"/>
  <c r="AE514" i="3"/>
  <c r="AD514" i="3"/>
  <c r="AC514" i="3"/>
  <c r="AB514" i="3"/>
  <c r="AA514" i="3"/>
  <c r="Z514" i="3"/>
  <c r="Y514" i="3"/>
  <c r="X514" i="3"/>
  <c r="W514" i="3"/>
  <c r="V514" i="3"/>
  <c r="U514" i="3"/>
  <c r="T514" i="3"/>
  <c r="S514" i="3"/>
  <c r="R514" i="3"/>
  <c r="Q514" i="3"/>
  <c r="P514" i="3"/>
  <c r="O514" i="3"/>
  <c r="AN514" i="3" s="1"/>
  <c r="N514" i="3"/>
  <c r="M514" i="3"/>
  <c r="L514" i="3"/>
  <c r="K514" i="3"/>
  <c r="J514" i="3"/>
  <c r="I514" i="3"/>
  <c r="H514" i="3"/>
  <c r="G514" i="3"/>
  <c r="F514" i="3"/>
  <c r="E514" i="3"/>
  <c r="D514" i="3"/>
  <c r="C514" i="3"/>
  <c r="B514" i="3"/>
  <c r="A514" i="3"/>
  <c r="BM513" i="3"/>
  <c r="BL513" i="3"/>
  <c r="BK513" i="3"/>
  <c r="BJ513" i="3"/>
  <c r="BI513" i="3"/>
  <c r="BH513" i="3"/>
  <c r="BG513" i="3"/>
  <c r="BF513" i="3"/>
  <c r="BE513" i="3"/>
  <c r="BD513" i="3"/>
  <c r="BC513" i="3"/>
  <c r="BB513" i="3"/>
  <c r="BA513" i="3"/>
  <c r="AZ513" i="3"/>
  <c r="AY513" i="3"/>
  <c r="AX513" i="3"/>
  <c r="AW513" i="3"/>
  <c r="AV513" i="3"/>
  <c r="AU513" i="3"/>
  <c r="AT513" i="3"/>
  <c r="AS513" i="3"/>
  <c r="AR513" i="3"/>
  <c r="AQ513" i="3"/>
  <c r="AP513" i="3"/>
  <c r="AK513" i="3"/>
  <c r="AJ513" i="3"/>
  <c r="AI513" i="3"/>
  <c r="AH513" i="3"/>
  <c r="AG513" i="3"/>
  <c r="AF513" i="3"/>
  <c r="AE513" i="3"/>
  <c r="AD513" i="3"/>
  <c r="AC513" i="3"/>
  <c r="AB513" i="3"/>
  <c r="AA513" i="3"/>
  <c r="Z513" i="3"/>
  <c r="Y513" i="3"/>
  <c r="X513" i="3"/>
  <c r="W513" i="3"/>
  <c r="V513" i="3"/>
  <c r="U513" i="3"/>
  <c r="T513" i="3"/>
  <c r="S513" i="3"/>
  <c r="R513" i="3"/>
  <c r="P513" i="3"/>
  <c r="Q513" i="3" s="1"/>
  <c r="O513" i="3"/>
  <c r="N513" i="3"/>
  <c r="M513" i="3"/>
  <c r="L513" i="3"/>
  <c r="K513" i="3"/>
  <c r="J513" i="3"/>
  <c r="I513" i="3"/>
  <c r="H513" i="3"/>
  <c r="G513" i="3"/>
  <c r="F513" i="3"/>
  <c r="E513" i="3"/>
  <c r="D513" i="3"/>
  <c r="C513" i="3"/>
  <c r="B513" i="3"/>
  <c r="A513" i="3"/>
  <c r="BM512" i="3"/>
  <c r="BL512" i="3"/>
  <c r="BK512" i="3"/>
  <c r="BJ512" i="3"/>
  <c r="BI512" i="3"/>
  <c r="BH512" i="3"/>
  <c r="BG512" i="3"/>
  <c r="BF512" i="3"/>
  <c r="BE512" i="3"/>
  <c r="BD512" i="3"/>
  <c r="BC512" i="3"/>
  <c r="BB512" i="3"/>
  <c r="BA512" i="3"/>
  <c r="AZ512" i="3"/>
  <c r="AY512" i="3"/>
  <c r="AX512" i="3"/>
  <c r="AW512" i="3"/>
  <c r="AV512" i="3"/>
  <c r="AU512" i="3"/>
  <c r="AT512" i="3"/>
  <c r="AS512" i="3"/>
  <c r="AR512" i="3"/>
  <c r="AQ512" i="3"/>
  <c r="AP512" i="3"/>
  <c r="AN512" i="3"/>
  <c r="AK512" i="3"/>
  <c r="AJ512" i="3"/>
  <c r="AI512" i="3"/>
  <c r="AH512" i="3"/>
  <c r="AG512" i="3"/>
  <c r="AF512" i="3"/>
  <c r="AE512" i="3"/>
  <c r="AD512" i="3"/>
  <c r="AC512" i="3"/>
  <c r="AB512" i="3"/>
  <c r="AA512" i="3"/>
  <c r="Z512" i="3"/>
  <c r="Y512" i="3"/>
  <c r="X512" i="3"/>
  <c r="W512" i="3"/>
  <c r="V512" i="3"/>
  <c r="U512" i="3"/>
  <c r="T512" i="3"/>
  <c r="S512" i="3"/>
  <c r="R512" i="3"/>
  <c r="P512" i="3"/>
  <c r="Q512" i="3" s="1"/>
  <c r="O512" i="3"/>
  <c r="AL512" i="3" s="1"/>
  <c r="N512" i="3"/>
  <c r="M512" i="3"/>
  <c r="L512" i="3"/>
  <c r="K512" i="3"/>
  <c r="J512" i="3"/>
  <c r="I512" i="3"/>
  <c r="H512" i="3"/>
  <c r="G512" i="3"/>
  <c r="F512" i="3"/>
  <c r="E512" i="3"/>
  <c r="D512" i="3"/>
  <c r="C512" i="3"/>
  <c r="B512" i="3"/>
  <c r="A512" i="3"/>
  <c r="BM511" i="3"/>
  <c r="BL511" i="3"/>
  <c r="BK511" i="3"/>
  <c r="BJ511" i="3"/>
  <c r="BI511" i="3"/>
  <c r="BH511" i="3"/>
  <c r="BG511" i="3"/>
  <c r="BF511" i="3"/>
  <c r="BE511" i="3"/>
  <c r="BD511" i="3"/>
  <c r="BC511" i="3"/>
  <c r="BB511" i="3"/>
  <c r="BA511" i="3"/>
  <c r="AZ511" i="3"/>
  <c r="AY511" i="3"/>
  <c r="AX511" i="3"/>
  <c r="AW511" i="3"/>
  <c r="AV511" i="3"/>
  <c r="AU511" i="3"/>
  <c r="AT511" i="3"/>
  <c r="AS511" i="3"/>
  <c r="AR511" i="3"/>
  <c r="AQ511" i="3"/>
  <c r="AP511" i="3"/>
  <c r="AO511" i="3"/>
  <c r="AN511" i="3"/>
  <c r="AL511" i="3"/>
  <c r="AM511" i="3" s="1"/>
  <c r="AK511" i="3"/>
  <c r="AJ511" i="3"/>
  <c r="AI511" i="3"/>
  <c r="AH511" i="3"/>
  <c r="AG511" i="3"/>
  <c r="AF511" i="3"/>
  <c r="AE511" i="3"/>
  <c r="AD511" i="3"/>
  <c r="AC511" i="3"/>
  <c r="AB511" i="3"/>
  <c r="AA511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C511" i="3"/>
  <c r="B511" i="3"/>
  <c r="A511" i="3"/>
  <c r="BM510" i="3"/>
  <c r="BL510" i="3"/>
  <c r="BK510" i="3"/>
  <c r="BJ510" i="3"/>
  <c r="BI510" i="3"/>
  <c r="BH510" i="3"/>
  <c r="BG510" i="3"/>
  <c r="BF510" i="3"/>
  <c r="BE510" i="3"/>
  <c r="BD510" i="3"/>
  <c r="BC510" i="3"/>
  <c r="BB510" i="3"/>
  <c r="BA510" i="3"/>
  <c r="AZ510" i="3"/>
  <c r="AY510" i="3"/>
  <c r="AX510" i="3"/>
  <c r="AW510" i="3"/>
  <c r="AV510" i="3"/>
  <c r="AU510" i="3"/>
  <c r="AT510" i="3"/>
  <c r="AS510" i="3"/>
  <c r="AR510" i="3"/>
  <c r="AQ510" i="3"/>
  <c r="AP510" i="3"/>
  <c r="AK510" i="3"/>
  <c r="AJ510" i="3"/>
  <c r="AI510" i="3"/>
  <c r="AH510" i="3"/>
  <c r="AG510" i="3"/>
  <c r="AF510" i="3"/>
  <c r="AE510" i="3"/>
  <c r="AD510" i="3"/>
  <c r="AC510" i="3"/>
  <c r="AB510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AN510" i="3" s="1"/>
  <c r="N510" i="3"/>
  <c r="M510" i="3"/>
  <c r="L510" i="3"/>
  <c r="K510" i="3"/>
  <c r="J510" i="3"/>
  <c r="I510" i="3"/>
  <c r="H510" i="3"/>
  <c r="G510" i="3"/>
  <c r="F510" i="3"/>
  <c r="E510" i="3"/>
  <c r="D510" i="3"/>
  <c r="C510" i="3"/>
  <c r="B510" i="3"/>
  <c r="A510" i="3"/>
  <c r="BM509" i="3"/>
  <c r="BL509" i="3"/>
  <c r="BK509" i="3"/>
  <c r="BJ509" i="3"/>
  <c r="BI509" i="3"/>
  <c r="BH509" i="3"/>
  <c r="BG509" i="3"/>
  <c r="BF509" i="3"/>
  <c r="BE509" i="3"/>
  <c r="BD509" i="3"/>
  <c r="BC509" i="3"/>
  <c r="BB509" i="3"/>
  <c r="BA509" i="3"/>
  <c r="AZ509" i="3"/>
  <c r="AY509" i="3"/>
  <c r="AX509" i="3"/>
  <c r="AW509" i="3"/>
  <c r="AV509" i="3"/>
  <c r="AU509" i="3"/>
  <c r="AT509" i="3"/>
  <c r="AS509" i="3"/>
  <c r="AR509" i="3"/>
  <c r="AQ509" i="3"/>
  <c r="AP509" i="3"/>
  <c r="AK509" i="3"/>
  <c r="AJ509" i="3"/>
  <c r="AI509" i="3"/>
  <c r="AH509" i="3"/>
  <c r="AG509" i="3"/>
  <c r="AF509" i="3"/>
  <c r="AE509" i="3"/>
  <c r="AD509" i="3"/>
  <c r="AC509" i="3"/>
  <c r="AB509" i="3"/>
  <c r="AA509" i="3"/>
  <c r="Z509" i="3"/>
  <c r="Y509" i="3"/>
  <c r="X509" i="3"/>
  <c r="W509" i="3"/>
  <c r="V509" i="3"/>
  <c r="U509" i="3"/>
  <c r="T509" i="3"/>
  <c r="S509" i="3"/>
  <c r="R509" i="3"/>
  <c r="P509" i="3"/>
  <c r="Q509" i="3" s="1"/>
  <c r="O509" i="3"/>
  <c r="AN509" i="3" s="1"/>
  <c r="N509" i="3"/>
  <c r="M509" i="3"/>
  <c r="L509" i="3"/>
  <c r="K509" i="3"/>
  <c r="J509" i="3"/>
  <c r="I509" i="3"/>
  <c r="H509" i="3"/>
  <c r="G509" i="3"/>
  <c r="F509" i="3"/>
  <c r="E509" i="3"/>
  <c r="D509" i="3"/>
  <c r="C509" i="3"/>
  <c r="B509" i="3"/>
  <c r="A509" i="3"/>
  <c r="BM508" i="3"/>
  <c r="BL508" i="3"/>
  <c r="BK508" i="3"/>
  <c r="BJ508" i="3"/>
  <c r="BI508" i="3"/>
  <c r="BH508" i="3"/>
  <c r="BG508" i="3"/>
  <c r="BF508" i="3"/>
  <c r="BE508" i="3"/>
  <c r="BD508" i="3"/>
  <c r="BC508" i="3"/>
  <c r="BB508" i="3"/>
  <c r="BA508" i="3"/>
  <c r="AZ508" i="3"/>
  <c r="AY508" i="3"/>
  <c r="AX508" i="3"/>
  <c r="AW508" i="3"/>
  <c r="AV508" i="3"/>
  <c r="AU508" i="3"/>
  <c r="AT508" i="3"/>
  <c r="AS508" i="3"/>
  <c r="AR508" i="3"/>
  <c r="AQ508" i="3"/>
  <c r="AP508" i="3"/>
  <c r="AN508" i="3"/>
  <c r="AK508" i="3"/>
  <c r="AJ508" i="3"/>
  <c r="AI508" i="3"/>
  <c r="AH508" i="3"/>
  <c r="AG508" i="3"/>
  <c r="AF508" i="3"/>
  <c r="AE508" i="3"/>
  <c r="AD508" i="3"/>
  <c r="AC508" i="3"/>
  <c r="AB508" i="3"/>
  <c r="AA508" i="3"/>
  <c r="Z508" i="3"/>
  <c r="Y508" i="3"/>
  <c r="X508" i="3"/>
  <c r="W508" i="3"/>
  <c r="V508" i="3"/>
  <c r="U508" i="3"/>
  <c r="T508" i="3"/>
  <c r="S508" i="3"/>
  <c r="R508" i="3"/>
  <c r="Q508" i="3"/>
  <c r="P508" i="3"/>
  <c r="O508" i="3"/>
  <c r="AL508" i="3" s="1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A508" i="3"/>
  <c r="BM507" i="3"/>
  <c r="BL507" i="3"/>
  <c r="BK507" i="3"/>
  <c r="BJ507" i="3"/>
  <c r="BI507" i="3"/>
  <c r="BH507" i="3"/>
  <c r="BG507" i="3"/>
  <c r="BF507" i="3"/>
  <c r="BE507" i="3"/>
  <c r="BD507" i="3"/>
  <c r="BC507" i="3"/>
  <c r="BB507" i="3"/>
  <c r="BA507" i="3"/>
  <c r="AZ507" i="3"/>
  <c r="AY507" i="3"/>
  <c r="AX507" i="3"/>
  <c r="AW507" i="3"/>
  <c r="AV507" i="3"/>
  <c r="AU507" i="3"/>
  <c r="AT507" i="3"/>
  <c r="AS507" i="3"/>
  <c r="AR507" i="3"/>
  <c r="AQ507" i="3"/>
  <c r="AP507" i="3"/>
  <c r="AN507" i="3"/>
  <c r="AL507" i="3"/>
  <c r="AO507" i="3" s="1"/>
  <c r="AK507" i="3"/>
  <c r="AJ507" i="3"/>
  <c r="AI507" i="3"/>
  <c r="AH507" i="3"/>
  <c r="AG507" i="3"/>
  <c r="AF507" i="3"/>
  <c r="AE507" i="3"/>
  <c r="AD507" i="3"/>
  <c r="AC507" i="3"/>
  <c r="AB507" i="3"/>
  <c r="AA507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C507" i="3"/>
  <c r="B507" i="3"/>
  <c r="A507" i="3"/>
  <c r="BM506" i="3"/>
  <c r="BL506" i="3"/>
  <c r="BK506" i="3"/>
  <c r="BJ506" i="3"/>
  <c r="BI506" i="3"/>
  <c r="BH506" i="3"/>
  <c r="BG506" i="3"/>
  <c r="BF506" i="3"/>
  <c r="BE506" i="3"/>
  <c r="BD506" i="3"/>
  <c r="BC506" i="3"/>
  <c r="BB506" i="3"/>
  <c r="BA506" i="3"/>
  <c r="AZ506" i="3"/>
  <c r="AY506" i="3"/>
  <c r="AX506" i="3"/>
  <c r="AW506" i="3"/>
  <c r="AV506" i="3"/>
  <c r="AU506" i="3"/>
  <c r="AT506" i="3"/>
  <c r="AS506" i="3"/>
  <c r="AR506" i="3"/>
  <c r="AQ506" i="3"/>
  <c r="AP506" i="3"/>
  <c r="AL506" i="3"/>
  <c r="AK506" i="3"/>
  <c r="AJ506" i="3"/>
  <c r="AI506" i="3"/>
  <c r="AH506" i="3"/>
  <c r="AG506" i="3"/>
  <c r="AF506" i="3"/>
  <c r="AE506" i="3"/>
  <c r="AD506" i="3"/>
  <c r="AC506" i="3"/>
  <c r="AB506" i="3"/>
  <c r="AA506" i="3"/>
  <c r="Z506" i="3"/>
  <c r="Y506" i="3"/>
  <c r="X506" i="3"/>
  <c r="W506" i="3"/>
  <c r="V506" i="3"/>
  <c r="U506" i="3"/>
  <c r="T506" i="3"/>
  <c r="S506" i="3"/>
  <c r="R506" i="3"/>
  <c r="Q506" i="3"/>
  <c r="P506" i="3"/>
  <c r="O506" i="3"/>
  <c r="AN506" i="3" s="1"/>
  <c r="N506" i="3"/>
  <c r="M506" i="3"/>
  <c r="L506" i="3"/>
  <c r="K506" i="3"/>
  <c r="J506" i="3"/>
  <c r="I506" i="3"/>
  <c r="H506" i="3"/>
  <c r="G506" i="3"/>
  <c r="F506" i="3"/>
  <c r="E506" i="3"/>
  <c r="D506" i="3"/>
  <c r="C506" i="3"/>
  <c r="B506" i="3"/>
  <c r="A506" i="3"/>
  <c r="BM505" i="3"/>
  <c r="BL505" i="3"/>
  <c r="BK505" i="3"/>
  <c r="BJ505" i="3"/>
  <c r="BI505" i="3"/>
  <c r="BH505" i="3"/>
  <c r="BG505" i="3"/>
  <c r="BF505" i="3"/>
  <c r="BE505" i="3"/>
  <c r="BD505" i="3"/>
  <c r="BC505" i="3"/>
  <c r="BB505" i="3"/>
  <c r="BA505" i="3"/>
  <c r="AZ505" i="3"/>
  <c r="AY505" i="3"/>
  <c r="AX505" i="3"/>
  <c r="AW505" i="3"/>
  <c r="AV505" i="3"/>
  <c r="AU505" i="3"/>
  <c r="AT505" i="3"/>
  <c r="AS505" i="3"/>
  <c r="AR505" i="3"/>
  <c r="AQ505" i="3"/>
  <c r="AP505" i="3"/>
  <c r="AK505" i="3"/>
  <c r="AJ505" i="3"/>
  <c r="AI505" i="3"/>
  <c r="AH505" i="3"/>
  <c r="AG505" i="3"/>
  <c r="AF505" i="3"/>
  <c r="AE505" i="3"/>
  <c r="AD505" i="3"/>
  <c r="AC505" i="3"/>
  <c r="AB505" i="3"/>
  <c r="AA505" i="3"/>
  <c r="Z505" i="3"/>
  <c r="Y505" i="3"/>
  <c r="X505" i="3"/>
  <c r="W505" i="3"/>
  <c r="V505" i="3"/>
  <c r="U505" i="3"/>
  <c r="T505" i="3"/>
  <c r="S505" i="3"/>
  <c r="R505" i="3"/>
  <c r="P505" i="3"/>
  <c r="Q505" i="3" s="1"/>
  <c r="O505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B505" i="3"/>
  <c r="A505" i="3"/>
  <c r="BM504" i="3"/>
  <c r="BL504" i="3"/>
  <c r="BK504" i="3"/>
  <c r="BJ504" i="3"/>
  <c r="BI504" i="3"/>
  <c r="BH504" i="3"/>
  <c r="BG504" i="3"/>
  <c r="BF504" i="3"/>
  <c r="BE504" i="3"/>
  <c r="BD504" i="3"/>
  <c r="BC504" i="3"/>
  <c r="BB504" i="3"/>
  <c r="BA504" i="3"/>
  <c r="AZ504" i="3"/>
  <c r="AY504" i="3"/>
  <c r="AX504" i="3"/>
  <c r="AW504" i="3"/>
  <c r="AV504" i="3"/>
  <c r="AU504" i="3"/>
  <c r="AT504" i="3"/>
  <c r="AS504" i="3"/>
  <c r="AR504" i="3"/>
  <c r="AQ504" i="3"/>
  <c r="AP504" i="3"/>
  <c r="AN504" i="3"/>
  <c r="AK504" i="3"/>
  <c r="AJ504" i="3"/>
  <c r="AI504" i="3"/>
  <c r="AH504" i="3"/>
  <c r="AG504" i="3"/>
  <c r="AF504" i="3"/>
  <c r="AE504" i="3"/>
  <c r="AD504" i="3"/>
  <c r="AC504" i="3"/>
  <c r="AB504" i="3"/>
  <c r="AA504" i="3"/>
  <c r="Z504" i="3"/>
  <c r="Y504" i="3"/>
  <c r="X504" i="3"/>
  <c r="W504" i="3"/>
  <c r="V504" i="3"/>
  <c r="U504" i="3"/>
  <c r="T504" i="3"/>
  <c r="S504" i="3"/>
  <c r="R504" i="3"/>
  <c r="P504" i="3"/>
  <c r="Q504" i="3" s="1"/>
  <c r="O504" i="3"/>
  <c r="AL504" i="3" s="1"/>
  <c r="N504" i="3"/>
  <c r="M504" i="3"/>
  <c r="L504" i="3"/>
  <c r="K504" i="3"/>
  <c r="J504" i="3"/>
  <c r="I504" i="3"/>
  <c r="H504" i="3"/>
  <c r="G504" i="3"/>
  <c r="F504" i="3"/>
  <c r="E504" i="3"/>
  <c r="D504" i="3"/>
  <c r="C504" i="3"/>
  <c r="B504" i="3"/>
  <c r="A504" i="3"/>
  <c r="BM503" i="3"/>
  <c r="BL503" i="3"/>
  <c r="BK503" i="3"/>
  <c r="BJ503" i="3"/>
  <c r="BI503" i="3"/>
  <c r="BH503" i="3"/>
  <c r="BG503" i="3"/>
  <c r="BF503" i="3"/>
  <c r="BE503" i="3"/>
  <c r="BD503" i="3"/>
  <c r="BC503" i="3"/>
  <c r="BB503" i="3"/>
  <c r="BA503" i="3"/>
  <c r="AZ503" i="3"/>
  <c r="AY503" i="3"/>
  <c r="AX503" i="3"/>
  <c r="AW503" i="3"/>
  <c r="AV503" i="3"/>
  <c r="AU503" i="3"/>
  <c r="AT503" i="3"/>
  <c r="AS503" i="3"/>
  <c r="AR503" i="3"/>
  <c r="AQ503" i="3"/>
  <c r="AP503" i="3"/>
  <c r="AO503" i="3"/>
  <c r="AN503" i="3"/>
  <c r="AL503" i="3"/>
  <c r="AM503" i="3" s="1"/>
  <c r="AK503" i="3"/>
  <c r="AJ503" i="3"/>
  <c r="AI503" i="3"/>
  <c r="AH503" i="3"/>
  <c r="AG503" i="3"/>
  <c r="AF503" i="3"/>
  <c r="AE503" i="3"/>
  <c r="AD503" i="3"/>
  <c r="AC503" i="3"/>
  <c r="AB503" i="3"/>
  <c r="AA503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B503" i="3"/>
  <c r="A503" i="3"/>
  <c r="BM502" i="3"/>
  <c r="BL502" i="3"/>
  <c r="BK502" i="3"/>
  <c r="BJ502" i="3"/>
  <c r="BI502" i="3"/>
  <c r="BH502" i="3"/>
  <c r="BG502" i="3"/>
  <c r="BF502" i="3"/>
  <c r="BE502" i="3"/>
  <c r="BD502" i="3"/>
  <c r="BC502" i="3"/>
  <c r="BB502" i="3"/>
  <c r="BA502" i="3"/>
  <c r="AZ502" i="3"/>
  <c r="AY502" i="3"/>
  <c r="AX502" i="3"/>
  <c r="AW502" i="3"/>
  <c r="AV502" i="3"/>
  <c r="AU502" i="3"/>
  <c r="AT502" i="3"/>
  <c r="AS502" i="3"/>
  <c r="AR502" i="3"/>
  <c r="AQ502" i="3"/>
  <c r="AP502" i="3"/>
  <c r="AK502" i="3"/>
  <c r="AJ502" i="3"/>
  <c r="AI502" i="3"/>
  <c r="AH502" i="3"/>
  <c r="AG502" i="3"/>
  <c r="AF502" i="3"/>
  <c r="AE502" i="3"/>
  <c r="AD502" i="3"/>
  <c r="AC502" i="3"/>
  <c r="AB502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AN502" i="3" s="1"/>
  <c r="N502" i="3"/>
  <c r="M502" i="3"/>
  <c r="L502" i="3"/>
  <c r="K502" i="3"/>
  <c r="J502" i="3"/>
  <c r="I502" i="3"/>
  <c r="H502" i="3"/>
  <c r="G502" i="3"/>
  <c r="F502" i="3"/>
  <c r="E502" i="3"/>
  <c r="D502" i="3"/>
  <c r="C502" i="3"/>
  <c r="B502" i="3"/>
  <c r="A502" i="3"/>
  <c r="BM501" i="3"/>
  <c r="BL501" i="3"/>
  <c r="BK501" i="3"/>
  <c r="BJ501" i="3"/>
  <c r="BI501" i="3"/>
  <c r="BH501" i="3"/>
  <c r="BG501" i="3"/>
  <c r="BF501" i="3"/>
  <c r="BE501" i="3"/>
  <c r="BD501" i="3"/>
  <c r="BC501" i="3"/>
  <c r="BB501" i="3"/>
  <c r="BA501" i="3"/>
  <c r="AZ501" i="3"/>
  <c r="AY501" i="3"/>
  <c r="AX501" i="3"/>
  <c r="AW501" i="3"/>
  <c r="AV501" i="3"/>
  <c r="AU501" i="3"/>
  <c r="AT501" i="3"/>
  <c r="AS501" i="3"/>
  <c r="AR501" i="3"/>
  <c r="AQ501" i="3"/>
  <c r="AP501" i="3"/>
  <c r="AN501" i="3"/>
  <c r="AK501" i="3"/>
  <c r="AJ501" i="3"/>
  <c r="AI501" i="3"/>
  <c r="AH501" i="3"/>
  <c r="AG501" i="3"/>
  <c r="AF501" i="3"/>
  <c r="AE501" i="3"/>
  <c r="AD501" i="3"/>
  <c r="AC501" i="3"/>
  <c r="AB501" i="3"/>
  <c r="AA501" i="3"/>
  <c r="Z501" i="3"/>
  <c r="Y501" i="3"/>
  <c r="X501" i="3"/>
  <c r="W501" i="3"/>
  <c r="V501" i="3"/>
  <c r="U501" i="3"/>
  <c r="T501" i="3"/>
  <c r="S501" i="3"/>
  <c r="R501" i="3"/>
  <c r="P501" i="3"/>
  <c r="Q501" i="3" s="1"/>
  <c r="O501" i="3"/>
  <c r="AL501" i="3" s="1"/>
  <c r="N501" i="3"/>
  <c r="M501" i="3"/>
  <c r="L501" i="3"/>
  <c r="K501" i="3"/>
  <c r="J501" i="3"/>
  <c r="I501" i="3"/>
  <c r="H501" i="3"/>
  <c r="G501" i="3"/>
  <c r="F501" i="3"/>
  <c r="E501" i="3"/>
  <c r="D501" i="3"/>
  <c r="C501" i="3"/>
  <c r="B501" i="3"/>
  <c r="A501" i="3"/>
  <c r="BM500" i="3"/>
  <c r="BL500" i="3"/>
  <c r="BK500" i="3"/>
  <c r="BJ500" i="3"/>
  <c r="BI500" i="3"/>
  <c r="BH500" i="3"/>
  <c r="BG500" i="3"/>
  <c r="BF500" i="3"/>
  <c r="BE500" i="3"/>
  <c r="BD500" i="3"/>
  <c r="BC500" i="3"/>
  <c r="BB500" i="3"/>
  <c r="BA500" i="3"/>
  <c r="AZ500" i="3"/>
  <c r="AY500" i="3"/>
  <c r="AX500" i="3"/>
  <c r="AW500" i="3"/>
  <c r="AV500" i="3"/>
  <c r="AU500" i="3"/>
  <c r="AT500" i="3"/>
  <c r="AS500" i="3"/>
  <c r="AR500" i="3"/>
  <c r="AQ500" i="3"/>
  <c r="AP500" i="3"/>
  <c r="AN500" i="3"/>
  <c r="AK500" i="3"/>
  <c r="AJ500" i="3"/>
  <c r="AI500" i="3"/>
  <c r="AH500" i="3"/>
  <c r="AG500" i="3"/>
  <c r="AF500" i="3"/>
  <c r="AE500" i="3"/>
  <c r="AD500" i="3"/>
  <c r="AC500" i="3"/>
  <c r="AB500" i="3"/>
  <c r="AA500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AL500" i="3" s="1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A500" i="3"/>
  <c r="BM499" i="3"/>
  <c r="BL499" i="3"/>
  <c r="BK499" i="3"/>
  <c r="BJ499" i="3"/>
  <c r="BI499" i="3"/>
  <c r="BH499" i="3"/>
  <c r="BG499" i="3"/>
  <c r="BF499" i="3"/>
  <c r="BE499" i="3"/>
  <c r="BD499" i="3"/>
  <c r="BC499" i="3"/>
  <c r="BB499" i="3"/>
  <c r="BA499" i="3"/>
  <c r="AZ499" i="3"/>
  <c r="AY499" i="3"/>
  <c r="AX499" i="3"/>
  <c r="AW499" i="3"/>
  <c r="AV499" i="3"/>
  <c r="AU499" i="3"/>
  <c r="AT499" i="3"/>
  <c r="AS499" i="3"/>
  <c r="AR499" i="3"/>
  <c r="AQ499" i="3"/>
  <c r="AP499" i="3"/>
  <c r="AN499" i="3"/>
  <c r="AL499" i="3"/>
  <c r="AO499" i="3" s="1"/>
  <c r="AK499" i="3"/>
  <c r="AJ499" i="3"/>
  <c r="AI499" i="3"/>
  <c r="AH499" i="3"/>
  <c r="AG499" i="3"/>
  <c r="AF499" i="3"/>
  <c r="AE499" i="3"/>
  <c r="AD499" i="3"/>
  <c r="AC499" i="3"/>
  <c r="AB499" i="3"/>
  <c r="AA499" i="3"/>
  <c r="Z499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B499" i="3"/>
  <c r="A499" i="3"/>
  <c r="BM498" i="3"/>
  <c r="BL498" i="3"/>
  <c r="BK498" i="3"/>
  <c r="BJ498" i="3"/>
  <c r="BI498" i="3"/>
  <c r="BH498" i="3"/>
  <c r="BG498" i="3"/>
  <c r="BF498" i="3"/>
  <c r="BE498" i="3"/>
  <c r="BD498" i="3"/>
  <c r="BC498" i="3"/>
  <c r="BB498" i="3"/>
  <c r="BA498" i="3"/>
  <c r="AZ498" i="3"/>
  <c r="AY498" i="3"/>
  <c r="AX498" i="3"/>
  <c r="AW498" i="3"/>
  <c r="AV498" i="3"/>
  <c r="AU498" i="3"/>
  <c r="AT498" i="3"/>
  <c r="AS498" i="3"/>
  <c r="AR498" i="3"/>
  <c r="AQ498" i="3"/>
  <c r="AP498" i="3"/>
  <c r="AL498" i="3"/>
  <c r="AK498" i="3"/>
  <c r="AJ498" i="3"/>
  <c r="AI498" i="3"/>
  <c r="AH498" i="3"/>
  <c r="AG498" i="3"/>
  <c r="AF498" i="3"/>
  <c r="AE498" i="3"/>
  <c r="AD498" i="3"/>
  <c r="AC498" i="3"/>
  <c r="AB498" i="3"/>
  <c r="AA498" i="3"/>
  <c r="Z498" i="3"/>
  <c r="Y498" i="3"/>
  <c r="X498" i="3"/>
  <c r="W498" i="3"/>
  <c r="V498" i="3"/>
  <c r="U498" i="3"/>
  <c r="T498" i="3"/>
  <c r="S498" i="3"/>
  <c r="R498" i="3"/>
  <c r="Q498" i="3"/>
  <c r="P498" i="3"/>
  <c r="O498" i="3"/>
  <c r="AN498" i="3" s="1"/>
  <c r="N498" i="3"/>
  <c r="M498" i="3"/>
  <c r="L498" i="3"/>
  <c r="K498" i="3"/>
  <c r="J498" i="3"/>
  <c r="I498" i="3"/>
  <c r="H498" i="3"/>
  <c r="G498" i="3"/>
  <c r="F498" i="3"/>
  <c r="E498" i="3"/>
  <c r="D498" i="3"/>
  <c r="C498" i="3"/>
  <c r="B498" i="3"/>
  <c r="A498" i="3"/>
  <c r="BM497" i="3"/>
  <c r="BL497" i="3"/>
  <c r="BK497" i="3"/>
  <c r="BJ497" i="3"/>
  <c r="BI497" i="3"/>
  <c r="BH497" i="3"/>
  <c r="BG497" i="3"/>
  <c r="BF497" i="3"/>
  <c r="BE497" i="3"/>
  <c r="BD497" i="3"/>
  <c r="BC497" i="3"/>
  <c r="BB497" i="3"/>
  <c r="BA497" i="3"/>
  <c r="AZ497" i="3"/>
  <c r="AY497" i="3"/>
  <c r="AX497" i="3"/>
  <c r="AW497" i="3"/>
  <c r="AV497" i="3"/>
  <c r="AU497" i="3"/>
  <c r="AT497" i="3"/>
  <c r="AS497" i="3"/>
  <c r="AR497" i="3"/>
  <c r="AQ497" i="3"/>
  <c r="AP497" i="3"/>
  <c r="AK497" i="3"/>
  <c r="AJ497" i="3"/>
  <c r="AI497" i="3"/>
  <c r="AH497" i="3"/>
  <c r="AG497" i="3"/>
  <c r="AF497" i="3"/>
  <c r="AE497" i="3"/>
  <c r="AD497" i="3"/>
  <c r="AC497" i="3"/>
  <c r="AB497" i="3"/>
  <c r="AA497" i="3"/>
  <c r="Z497" i="3"/>
  <c r="Y497" i="3"/>
  <c r="X497" i="3"/>
  <c r="W497" i="3"/>
  <c r="V497" i="3"/>
  <c r="U497" i="3"/>
  <c r="T497" i="3"/>
  <c r="S497" i="3"/>
  <c r="R497" i="3"/>
  <c r="P497" i="3"/>
  <c r="Q497" i="3" s="1"/>
  <c r="O497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B497" i="3"/>
  <c r="A497" i="3"/>
  <c r="BM496" i="3"/>
  <c r="BL496" i="3"/>
  <c r="BK496" i="3"/>
  <c r="BJ496" i="3"/>
  <c r="BI496" i="3"/>
  <c r="BH496" i="3"/>
  <c r="BG496" i="3"/>
  <c r="BF496" i="3"/>
  <c r="BE496" i="3"/>
  <c r="BD496" i="3"/>
  <c r="BC496" i="3"/>
  <c r="BB496" i="3"/>
  <c r="BA496" i="3"/>
  <c r="AZ496" i="3"/>
  <c r="AY496" i="3"/>
  <c r="AX496" i="3"/>
  <c r="AW496" i="3"/>
  <c r="AV496" i="3"/>
  <c r="AU496" i="3"/>
  <c r="AT496" i="3"/>
  <c r="AS496" i="3"/>
  <c r="AR496" i="3"/>
  <c r="AQ496" i="3"/>
  <c r="AP496" i="3"/>
  <c r="AN496" i="3"/>
  <c r="AK496" i="3"/>
  <c r="AJ496" i="3"/>
  <c r="AI496" i="3"/>
  <c r="AH496" i="3"/>
  <c r="AG496" i="3"/>
  <c r="AF496" i="3"/>
  <c r="AE496" i="3"/>
  <c r="AD496" i="3"/>
  <c r="AC496" i="3"/>
  <c r="AB496" i="3"/>
  <c r="AA496" i="3"/>
  <c r="Z496" i="3"/>
  <c r="Y496" i="3"/>
  <c r="X496" i="3"/>
  <c r="W496" i="3"/>
  <c r="V496" i="3"/>
  <c r="U496" i="3"/>
  <c r="T496" i="3"/>
  <c r="S496" i="3"/>
  <c r="R496" i="3"/>
  <c r="P496" i="3"/>
  <c r="Q496" i="3" s="1"/>
  <c r="O496" i="3"/>
  <c r="AL496" i="3" s="1"/>
  <c r="N496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A496" i="3"/>
  <c r="BM495" i="3"/>
  <c r="BL495" i="3"/>
  <c r="BK495" i="3"/>
  <c r="BJ495" i="3"/>
  <c r="BI495" i="3"/>
  <c r="BH495" i="3"/>
  <c r="BG495" i="3"/>
  <c r="BF495" i="3"/>
  <c r="BE495" i="3"/>
  <c r="BD495" i="3"/>
  <c r="BC495" i="3"/>
  <c r="BB495" i="3"/>
  <c r="BA495" i="3"/>
  <c r="AZ495" i="3"/>
  <c r="AY495" i="3"/>
  <c r="AX495" i="3"/>
  <c r="AW495" i="3"/>
  <c r="AV495" i="3"/>
  <c r="AU495" i="3"/>
  <c r="AT495" i="3"/>
  <c r="AS495" i="3"/>
  <c r="AR495" i="3"/>
  <c r="AQ495" i="3"/>
  <c r="AP495" i="3"/>
  <c r="AO495" i="3"/>
  <c r="AN495" i="3"/>
  <c r="AL495" i="3"/>
  <c r="AM495" i="3" s="1"/>
  <c r="AK495" i="3"/>
  <c r="AJ495" i="3"/>
  <c r="AI495" i="3"/>
  <c r="AH495" i="3"/>
  <c r="AG495" i="3"/>
  <c r="AF495" i="3"/>
  <c r="AE495" i="3"/>
  <c r="AD495" i="3"/>
  <c r="AC495" i="3"/>
  <c r="AB495" i="3"/>
  <c r="AA495" i="3"/>
  <c r="Z495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C495" i="3"/>
  <c r="B495" i="3"/>
  <c r="A495" i="3"/>
  <c r="BM494" i="3"/>
  <c r="BL494" i="3"/>
  <c r="BK494" i="3"/>
  <c r="BJ494" i="3"/>
  <c r="BI494" i="3"/>
  <c r="BH494" i="3"/>
  <c r="BG494" i="3"/>
  <c r="BF494" i="3"/>
  <c r="BE494" i="3"/>
  <c r="BD494" i="3"/>
  <c r="BC494" i="3"/>
  <c r="BB494" i="3"/>
  <c r="BA494" i="3"/>
  <c r="AZ494" i="3"/>
  <c r="AY494" i="3"/>
  <c r="AX494" i="3"/>
  <c r="AW494" i="3"/>
  <c r="AV494" i="3"/>
  <c r="AU494" i="3"/>
  <c r="AT494" i="3"/>
  <c r="AS494" i="3"/>
  <c r="AR494" i="3"/>
  <c r="AQ494" i="3"/>
  <c r="AP494" i="3"/>
  <c r="AK494" i="3"/>
  <c r="AJ494" i="3"/>
  <c r="AI494" i="3"/>
  <c r="AH494" i="3"/>
  <c r="AG494" i="3"/>
  <c r="AF494" i="3"/>
  <c r="AE494" i="3"/>
  <c r="AD494" i="3"/>
  <c r="AC494" i="3"/>
  <c r="AB494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AN494" i="3" s="1"/>
  <c r="N494" i="3"/>
  <c r="M494" i="3"/>
  <c r="L494" i="3"/>
  <c r="K494" i="3"/>
  <c r="J494" i="3"/>
  <c r="I494" i="3"/>
  <c r="H494" i="3"/>
  <c r="G494" i="3"/>
  <c r="F494" i="3"/>
  <c r="E494" i="3"/>
  <c r="D494" i="3"/>
  <c r="C494" i="3"/>
  <c r="B494" i="3"/>
  <c r="A494" i="3"/>
  <c r="BM493" i="3"/>
  <c r="BL493" i="3"/>
  <c r="BK493" i="3"/>
  <c r="BJ493" i="3"/>
  <c r="BI493" i="3"/>
  <c r="BH493" i="3"/>
  <c r="BG493" i="3"/>
  <c r="BF493" i="3"/>
  <c r="BE493" i="3"/>
  <c r="BD493" i="3"/>
  <c r="BC493" i="3"/>
  <c r="BB493" i="3"/>
  <c r="BA493" i="3"/>
  <c r="AZ493" i="3"/>
  <c r="AY493" i="3"/>
  <c r="AX493" i="3"/>
  <c r="AW493" i="3"/>
  <c r="AV493" i="3"/>
  <c r="AU493" i="3"/>
  <c r="AT493" i="3"/>
  <c r="AS493" i="3"/>
  <c r="AR493" i="3"/>
  <c r="AQ493" i="3"/>
  <c r="AP493" i="3"/>
  <c r="AN493" i="3"/>
  <c r="AK493" i="3"/>
  <c r="AJ493" i="3"/>
  <c r="AI493" i="3"/>
  <c r="AH493" i="3"/>
  <c r="AG493" i="3"/>
  <c r="AF493" i="3"/>
  <c r="AE493" i="3"/>
  <c r="AD493" i="3"/>
  <c r="AC493" i="3"/>
  <c r="AB493" i="3"/>
  <c r="AA493" i="3"/>
  <c r="Z493" i="3"/>
  <c r="Y493" i="3"/>
  <c r="X493" i="3"/>
  <c r="W493" i="3"/>
  <c r="V493" i="3"/>
  <c r="U493" i="3"/>
  <c r="T493" i="3"/>
  <c r="S493" i="3"/>
  <c r="R493" i="3"/>
  <c r="P493" i="3"/>
  <c r="Q493" i="3" s="1"/>
  <c r="O493" i="3"/>
  <c r="AL493" i="3" s="1"/>
  <c r="N493" i="3"/>
  <c r="M493" i="3"/>
  <c r="L493" i="3"/>
  <c r="K493" i="3"/>
  <c r="J493" i="3"/>
  <c r="I493" i="3"/>
  <c r="H493" i="3"/>
  <c r="G493" i="3"/>
  <c r="F493" i="3"/>
  <c r="E493" i="3"/>
  <c r="D493" i="3"/>
  <c r="C493" i="3"/>
  <c r="B493" i="3"/>
  <c r="A493" i="3"/>
  <c r="BM492" i="3"/>
  <c r="BL492" i="3"/>
  <c r="BK492" i="3"/>
  <c r="BJ492" i="3"/>
  <c r="BI492" i="3"/>
  <c r="BH492" i="3"/>
  <c r="BG492" i="3"/>
  <c r="BF492" i="3"/>
  <c r="BE492" i="3"/>
  <c r="BD492" i="3"/>
  <c r="BC492" i="3"/>
  <c r="BB492" i="3"/>
  <c r="BA492" i="3"/>
  <c r="AZ492" i="3"/>
  <c r="AY492" i="3"/>
  <c r="AX492" i="3"/>
  <c r="AW492" i="3"/>
  <c r="AV492" i="3"/>
  <c r="AU492" i="3"/>
  <c r="AT492" i="3"/>
  <c r="AS492" i="3"/>
  <c r="AR492" i="3"/>
  <c r="AQ492" i="3"/>
  <c r="AP492" i="3"/>
  <c r="AN492" i="3"/>
  <c r="AK492" i="3"/>
  <c r="AJ492" i="3"/>
  <c r="AI492" i="3"/>
  <c r="AH492" i="3"/>
  <c r="AG492" i="3"/>
  <c r="AF492" i="3"/>
  <c r="AE492" i="3"/>
  <c r="AD492" i="3"/>
  <c r="AC492" i="3"/>
  <c r="AB492" i="3"/>
  <c r="AA492" i="3"/>
  <c r="Z492" i="3"/>
  <c r="Y492" i="3"/>
  <c r="X492" i="3"/>
  <c r="W492" i="3"/>
  <c r="V492" i="3"/>
  <c r="U492" i="3"/>
  <c r="T492" i="3"/>
  <c r="S492" i="3"/>
  <c r="R492" i="3"/>
  <c r="Q492" i="3"/>
  <c r="P492" i="3"/>
  <c r="O492" i="3"/>
  <c r="AL492" i="3" s="1"/>
  <c r="N492" i="3"/>
  <c r="M492" i="3"/>
  <c r="L492" i="3"/>
  <c r="K492" i="3"/>
  <c r="J492" i="3"/>
  <c r="I492" i="3"/>
  <c r="H492" i="3"/>
  <c r="G492" i="3"/>
  <c r="F492" i="3"/>
  <c r="E492" i="3"/>
  <c r="D492" i="3"/>
  <c r="C492" i="3"/>
  <c r="B492" i="3"/>
  <c r="A492" i="3"/>
  <c r="BM491" i="3"/>
  <c r="BL491" i="3"/>
  <c r="BK491" i="3"/>
  <c r="BJ491" i="3"/>
  <c r="BI491" i="3"/>
  <c r="BH491" i="3"/>
  <c r="BG491" i="3"/>
  <c r="BF491" i="3"/>
  <c r="BE491" i="3"/>
  <c r="BD491" i="3"/>
  <c r="BC491" i="3"/>
  <c r="BB491" i="3"/>
  <c r="BA491" i="3"/>
  <c r="AZ491" i="3"/>
  <c r="AY491" i="3"/>
  <c r="AX491" i="3"/>
  <c r="AW491" i="3"/>
  <c r="AV491" i="3"/>
  <c r="AU491" i="3"/>
  <c r="AT491" i="3"/>
  <c r="AS491" i="3"/>
  <c r="AR491" i="3"/>
  <c r="AQ491" i="3"/>
  <c r="AP491" i="3"/>
  <c r="AL491" i="3"/>
  <c r="AO491" i="3" s="1"/>
  <c r="AK491" i="3"/>
  <c r="AJ491" i="3"/>
  <c r="AI491" i="3"/>
  <c r="AH491" i="3"/>
  <c r="AG491" i="3"/>
  <c r="AF491" i="3"/>
  <c r="AE491" i="3"/>
  <c r="AD491" i="3"/>
  <c r="AC491" i="3"/>
  <c r="AB491" i="3"/>
  <c r="AA491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AN491" i="3" s="1"/>
  <c r="N491" i="3"/>
  <c r="M491" i="3"/>
  <c r="L491" i="3"/>
  <c r="K491" i="3"/>
  <c r="J491" i="3"/>
  <c r="I491" i="3"/>
  <c r="H491" i="3"/>
  <c r="G491" i="3"/>
  <c r="F491" i="3"/>
  <c r="E491" i="3"/>
  <c r="D491" i="3"/>
  <c r="C491" i="3"/>
  <c r="B491" i="3"/>
  <c r="A491" i="3"/>
  <c r="BM490" i="3"/>
  <c r="BL490" i="3"/>
  <c r="BK490" i="3"/>
  <c r="BJ490" i="3"/>
  <c r="BI490" i="3"/>
  <c r="BH490" i="3"/>
  <c r="BG490" i="3"/>
  <c r="BF490" i="3"/>
  <c r="BE490" i="3"/>
  <c r="BD490" i="3"/>
  <c r="BC490" i="3"/>
  <c r="BB490" i="3"/>
  <c r="BA490" i="3"/>
  <c r="AZ490" i="3"/>
  <c r="AY490" i="3"/>
  <c r="AX490" i="3"/>
  <c r="AW490" i="3"/>
  <c r="AV490" i="3"/>
  <c r="AU490" i="3"/>
  <c r="AT490" i="3"/>
  <c r="AS490" i="3"/>
  <c r="AR490" i="3"/>
  <c r="AQ490" i="3"/>
  <c r="AP490" i="3"/>
  <c r="AL490" i="3"/>
  <c r="AK490" i="3"/>
  <c r="AJ490" i="3"/>
  <c r="AI490" i="3"/>
  <c r="AH490" i="3"/>
  <c r="AG490" i="3"/>
  <c r="AF490" i="3"/>
  <c r="AE490" i="3"/>
  <c r="AD490" i="3"/>
  <c r="AC490" i="3"/>
  <c r="AB490" i="3"/>
  <c r="AA490" i="3"/>
  <c r="Z490" i="3"/>
  <c r="Y490" i="3"/>
  <c r="X490" i="3"/>
  <c r="W490" i="3"/>
  <c r="V490" i="3"/>
  <c r="U490" i="3"/>
  <c r="T490" i="3"/>
  <c r="S490" i="3"/>
  <c r="R490" i="3"/>
  <c r="P490" i="3"/>
  <c r="Q490" i="3" s="1"/>
  <c r="O490" i="3"/>
  <c r="AN490" i="3" s="1"/>
  <c r="N490" i="3"/>
  <c r="M490" i="3"/>
  <c r="L490" i="3"/>
  <c r="K490" i="3"/>
  <c r="J490" i="3"/>
  <c r="I490" i="3"/>
  <c r="H490" i="3"/>
  <c r="G490" i="3"/>
  <c r="F490" i="3"/>
  <c r="E490" i="3"/>
  <c r="D490" i="3"/>
  <c r="C490" i="3"/>
  <c r="B490" i="3"/>
  <c r="A490" i="3"/>
  <c r="BM489" i="3"/>
  <c r="BL489" i="3"/>
  <c r="BK489" i="3"/>
  <c r="BJ489" i="3"/>
  <c r="BI489" i="3"/>
  <c r="BH489" i="3"/>
  <c r="BG489" i="3"/>
  <c r="BF489" i="3"/>
  <c r="BE489" i="3"/>
  <c r="BD489" i="3"/>
  <c r="BC489" i="3"/>
  <c r="BB489" i="3"/>
  <c r="BA489" i="3"/>
  <c r="AZ489" i="3"/>
  <c r="AY489" i="3"/>
  <c r="AX489" i="3"/>
  <c r="AW489" i="3"/>
  <c r="AV489" i="3"/>
  <c r="AU489" i="3"/>
  <c r="AT489" i="3"/>
  <c r="AS489" i="3"/>
  <c r="AR489" i="3"/>
  <c r="AQ489" i="3"/>
  <c r="AP489" i="3"/>
  <c r="AK489" i="3"/>
  <c r="AJ489" i="3"/>
  <c r="AI489" i="3"/>
  <c r="AH489" i="3"/>
  <c r="AG489" i="3"/>
  <c r="AF489" i="3"/>
  <c r="AE489" i="3"/>
  <c r="AD489" i="3"/>
  <c r="AC489" i="3"/>
  <c r="AB489" i="3"/>
  <c r="AA489" i="3"/>
  <c r="Z489" i="3"/>
  <c r="Y489" i="3"/>
  <c r="X489" i="3"/>
  <c r="W489" i="3"/>
  <c r="V489" i="3"/>
  <c r="U489" i="3"/>
  <c r="T489" i="3"/>
  <c r="S489" i="3"/>
  <c r="R489" i="3"/>
  <c r="P489" i="3"/>
  <c r="Q489" i="3" s="1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A489" i="3"/>
  <c r="BM488" i="3"/>
  <c r="BL488" i="3"/>
  <c r="BK488" i="3"/>
  <c r="BJ488" i="3"/>
  <c r="BI488" i="3"/>
  <c r="BH488" i="3"/>
  <c r="BG488" i="3"/>
  <c r="BF488" i="3"/>
  <c r="BE488" i="3"/>
  <c r="BD488" i="3"/>
  <c r="BC488" i="3"/>
  <c r="BB488" i="3"/>
  <c r="BA488" i="3"/>
  <c r="AZ488" i="3"/>
  <c r="AY488" i="3"/>
  <c r="AX488" i="3"/>
  <c r="AW488" i="3"/>
  <c r="AV488" i="3"/>
  <c r="AU488" i="3"/>
  <c r="AT488" i="3"/>
  <c r="AS488" i="3"/>
  <c r="AR488" i="3"/>
  <c r="AQ488" i="3"/>
  <c r="AP488" i="3"/>
  <c r="AN488" i="3"/>
  <c r="AK488" i="3"/>
  <c r="AJ488" i="3"/>
  <c r="AI488" i="3"/>
  <c r="AH488" i="3"/>
  <c r="AG488" i="3"/>
  <c r="AF488" i="3"/>
  <c r="AE488" i="3"/>
  <c r="AD488" i="3"/>
  <c r="AC488" i="3"/>
  <c r="AB488" i="3"/>
  <c r="AA488" i="3"/>
  <c r="Z488" i="3"/>
  <c r="Y488" i="3"/>
  <c r="X488" i="3"/>
  <c r="W488" i="3"/>
  <c r="V488" i="3"/>
  <c r="U488" i="3"/>
  <c r="T488" i="3"/>
  <c r="S488" i="3"/>
  <c r="R488" i="3"/>
  <c r="P488" i="3"/>
  <c r="Q488" i="3" s="1"/>
  <c r="O488" i="3"/>
  <c r="AL488" i="3" s="1"/>
  <c r="N488" i="3"/>
  <c r="M488" i="3"/>
  <c r="L488" i="3"/>
  <c r="K488" i="3"/>
  <c r="J488" i="3"/>
  <c r="I488" i="3"/>
  <c r="H488" i="3"/>
  <c r="G488" i="3"/>
  <c r="F488" i="3"/>
  <c r="E488" i="3"/>
  <c r="D488" i="3"/>
  <c r="C488" i="3"/>
  <c r="B488" i="3"/>
  <c r="A488" i="3"/>
  <c r="BM487" i="3"/>
  <c r="BL487" i="3"/>
  <c r="BK487" i="3"/>
  <c r="BJ487" i="3"/>
  <c r="BI487" i="3"/>
  <c r="BH487" i="3"/>
  <c r="BG487" i="3"/>
  <c r="BF487" i="3"/>
  <c r="BE487" i="3"/>
  <c r="BD487" i="3"/>
  <c r="BC487" i="3"/>
  <c r="BB487" i="3"/>
  <c r="BA487" i="3"/>
  <c r="AZ487" i="3"/>
  <c r="AY487" i="3"/>
  <c r="AX487" i="3"/>
  <c r="AW487" i="3"/>
  <c r="AV487" i="3"/>
  <c r="AU487" i="3"/>
  <c r="AT487" i="3"/>
  <c r="AS487" i="3"/>
  <c r="AR487" i="3"/>
  <c r="AQ487" i="3"/>
  <c r="AP487" i="3"/>
  <c r="AO487" i="3"/>
  <c r="AN487" i="3"/>
  <c r="AL487" i="3"/>
  <c r="AM487" i="3" s="1"/>
  <c r="AK487" i="3"/>
  <c r="AJ487" i="3"/>
  <c r="AI487" i="3"/>
  <c r="AH487" i="3"/>
  <c r="AG487" i="3"/>
  <c r="AF487" i="3"/>
  <c r="AE487" i="3"/>
  <c r="AD487" i="3"/>
  <c r="AC487" i="3"/>
  <c r="AB487" i="3"/>
  <c r="AA487" i="3"/>
  <c r="Z487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C487" i="3"/>
  <c r="B487" i="3"/>
  <c r="A487" i="3"/>
  <c r="BM486" i="3"/>
  <c r="BL486" i="3"/>
  <c r="BK486" i="3"/>
  <c r="BJ486" i="3"/>
  <c r="BI486" i="3"/>
  <c r="BH486" i="3"/>
  <c r="BG486" i="3"/>
  <c r="BF486" i="3"/>
  <c r="BE486" i="3"/>
  <c r="BD486" i="3"/>
  <c r="BC486" i="3"/>
  <c r="BB486" i="3"/>
  <c r="BA486" i="3"/>
  <c r="AZ486" i="3"/>
  <c r="AY486" i="3"/>
  <c r="AX486" i="3"/>
  <c r="AW486" i="3"/>
  <c r="AV486" i="3"/>
  <c r="AU486" i="3"/>
  <c r="AT486" i="3"/>
  <c r="AS486" i="3"/>
  <c r="AR486" i="3"/>
  <c r="AQ486" i="3"/>
  <c r="AP486" i="3"/>
  <c r="AK486" i="3"/>
  <c r="AJ486" i="3"/>
  <c r="AI486" i="3"/>
  <c r="AH486" i="3"/>
  <c r="AG486" i="3"/>
  <c r="AF486" i="3"/>
  <c r="AE486" i="3"/>
  <c r="AD486" i="3"/>
  <c r="AC486" i="3"/>
  <c r="AB486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AN486" i="3" s="1"/>
  <c r="N486" i="3"/>
  <c r="M486" i="3"/>
  <c r="L486" i="3"/>
  <c r="K486" i="3"/>
  <c r="J486" i="3"/>
  <c r="I486" i="3"/>
  <c r="H486" i="3"/>
  <c r="G486" i="3"/>
  <c r="F486" i="3"/>
  <c r="E486" i="3"/>
  <c r="D486" i="3"/>
  <c r="C486" i="3"/>
  <c r="B486" i="3"/>
  <c r="A486" i="3"/>
  <c r="BM485" i="3"/>
  <c r="BL485" i="3"/>
  <c r="BK485" i="3"/>
  <c r="BJ485" i="3"/>
  <c r="BI485" i="3"/>
  <c r="BH485" i="3"/>
  <c r="BG485" i="3"/>
  <c r="BF485" i="3"/>
  <c r="BE485" i="3"/>
  <c r="BD485" i="3"/>
  <c r="BC485" i="3"/>
  <c r="BB485" i="3"/>
  <c r="BA485" i="3"/>
  <c r="AZ485" i="3"/>
  <c r="AY485" i="3"/>
  <c r="AX485" i="3"/>
  <c r="AW485" i="3"/>
  <c r="AV485" i="3"/>
  <c r="AU485" i="3"/>
  <c r="AT485" i="3"/>
  <c r="AS485" i="3"/>
  <c r="AR485" i="3"/>
  <c r="AQ485" i="3"/>
  <c r="AP485" i="3"/>
  <c r="AN485" i="3"/>
  <c r="AK485" i="3"/>
  <c r="AJ485" i="3"/>
  <c r="AI485" i="3"/>
  <c r="AH485" i="3"/>
  <c r="AG485" i="3"/>
  <c r="AF485" i="3"/>
  <c r="AE485" i="3"/>
  <c r="AD485" i="3"/>
  <c r="AC485" i="3"/>
  <c r="AB485" i="3"/>
  <c r="AA485" i="3"/>
  <c r="Z485" i="3"/>
  <c r="Y485" i="3"/>
  <c r="X485" i="3"/>
  <c r="W485" i="3"/>
  <c r="V485" i="3"/>
  <c r="U485" i="3"/>
  <c r="T485" i="3"/>
  <c r="S485" i="3"/>
  <c r="R485" i="3"/>
  <c r="P485" i="3"/>
  <c r="Q485" i="3" s="1"/>
  <c r="O485" i="3"/>
  <c r="AL485" i="3" s="1"/>
  <c r="N485" i="3"/>
  <c r="M485" i="3"/>
  <c r="L485" i="3"/>
  <c r="K485" i="3"/>
  <c r="J485" i="3"/>
  <c r="I485" i="3"/>
  <c r="H485" i="3"/>
  <c r="G485" i="3"/>
  <c r="F485" i="3"/>
  <c r="E485" i="3"/>
  <c r="D485" i="3"/>
  <c r="C485" i="3"/>
  <c r="B485" i="3"/>
  <c r="A485" i="3"/>
  <c r="BM484" i="3"/>
  <c r="BL484" i="3"/>
  <c r="BK484" i="3"/>
  <c r="BJ484" i="3"/>
  <c r="BI484" i="3"/>
  <c r="BH484" i="3"/>
  <c r="BG484" i="3"/>
  <c r="BF484" i="3"/>
  <c r="BE484" i="3"/>
  <c r="BD484" i="3"/>
  <c r="BC484" i="3"/>
  <c r="BB484" i="3"/>
  <c r="BA484" i="3"/>
  <c r="AZ484" i="3"/>
  <c r="AY484" i="3"/>
  <c r="AX484" i="3"/>
  <c r="AW484" i="3"/>
  <c r="AV484" i="3"/>
  <c r="AU484" i="3"/>
  <c r="AT484" i="3"/>
  <c r="AS484" i="3"/>
  <c r="AR484" i="3"/>
  <c r="AQ484" i="3"/>
  <c r="AP484" i="3"/>
  <c r="AO484" i="3"/>
  <c r="AN484" i="3"/>
  <c r="AL484" i="3"/>
  <c r="AM484" i="3" s="1"/>
  <c r="AK484" i="3"/>
  <c r="AJ484" i="3"/>
  <c r="AI484" i="3"/>
  <c r="AH484" i="3"/>
  <c r="AG484" i="3"/>
  <c r="AF484" i="3"/>
  <c r="AE484" i="3"/>
  <c r="AD484" i="3"/>
  <c r="AC484" i="3"/>
  <c r="AB484" i="3"/>
  <c r="AA484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A484" i="3"/>
  <c r="BM483" i="3"/>
  <c r="BL483" i="3"/>
  <c r="BK483" i="3"/>
  <c r="BJ483" i="3"/>
  <c r="BI483" i="3"/>
  <c r="BH483" i="3"/>
  <c r="BG483" i="3"/>
  <c r="BF483" i="3"/>
  <c r="BE483" i="3"/>
  <c r="BD483" i="3"/>
  <c r="BC483" i="3"/>
  <c r="BB483" i="3"/>
  <c r="BA483" i="3"/>
  <c r="AZ483" i="3"/>
  <c r="AY483" i="3"/>
  <c r="AX483" i="3"/>
  <c r="AW483" i="3"/>
  <c r="AV483" i="3"/>
  <c r="AU483" i="3"/>
  <c r="AT483" i="3"/>
  <c r="AS483" i="3"/>
  <c r="AR483" i="3"/>
  <c r="AQ483" i="3"/>
  <c r="AP483" i="3"/>
  <c r="AL483" i="3"/>
  <c r="AO483" i="3" s="1"/>
  <c r="AK483" i="3"/>
  <c r="AJ483" i="3"/>
  <c r="AI483" i="3"/>
  <c r="AH483" i="3"/>
  <c r="AG483" i="3"/>
  <c r="AF483" i="3"/>
  <c r="AE483" i="3"/>
  <c r="AD483" i="3"/>
  <c r="AC483" i="3"/>
  <c r="AB483" i="3"/>
  <c r="AA483" i="3"/>
  <c r="Z483" i="3"/>
  <c r="Y483" i="3"/>
  <c r="X483" i="3"/>
  <c r="W483" i="3"/>
  <c r="V483" i="3"/>
  <c r="U483" i="3"/>
  <c r="T483" i="3"/>
  <c r="S483" i="3"/>
  <c r="R483" i="3"/>
  <c r="Q483" i="3"/>
  <c r="P483" i="3"/>
  <c r="O483" i="3"/>
  <c r="AN483" i="3" s="1"/>
  <c r="N483" i="3"/>
  <c r="M483" i="3"/>
  <c r="L483" i="3"/>
  <c r="K483" i="3"/>
  <c r="J483" i="3"/>
  <c r="I483" i="3"/>
  <c r="H483" i="3"/>
  <c r="G483" i="3"/>
  <c r="F483" i="3"/>
  <c r="E483" i="3"/>
  <c r="D483" i="3"/>
  <c r="C483" i="3"/>
  <c r="B483" i="3"/>
  <c r="A483" i="3"/>
  <c r="BM482" i="3"/>
  <c r="BL482" i="3"/>
  <c r="BK482" i="3"/>
  <c r="BJ482" i="3"/>
  <c r="BI482" i="3"/>
  <c r="BH482" i="3"/>
  <c r="BG482" i="3"/>
  <c r="BF482" i="3"/>
  <c r="BE482" i="3"/>
  <c r="BD482" i="3"/>
  <c r="BC482" i="3"/>
  <c r="BB482" i="3"/>
  <c r="BA482" i="3"/>
  <c r="AZ482" i="3"/>
  <c r="AY482" i="3"/>
  <c r="AX482" i="3"/>
  <c r="AW482" i="3"/>
  <c r="AV482" i="3"/>
  <c r="AU482" i="3"/>
  <c r="AT482" i="3"/>
  <c r="AS482" i="3"/>
  <c r="AR482" i="3"/>
  <c r="AQ482" i="3"/>
  <c r="AP482" i="3"/>
  <c r="AL482" i="3"/>
  <c r="AK482" i="3"/>
  <c r="AJ482" i="3"/>
  <c r="AI482" i="3"/>
  <c r="AH482" i="3"/>
  <c r="AG482" i="3"/>
  <c r="AF482" i="3"/>
  <c r="AE482" i="3"/>
  <c r="AD482" i="3"/>
  <c r="AC482" i="3"/>
  <c r="AB482" i="3"/>
  <c r="AA482" i="3"/>
  <c r="Z482" i="3"/>
  <c r="Y482" i="3"/>
  <c r="X482" i="3"/>
  <c r="W482" i="3"/>
  <c r="V482" i="3"/>
  <c r="U482" i="3"/>
  <c r="T482" i="3"/>
  <c r="S482" i="3"/>
  <c r="R482" i="3"/>
  <c r="P482" i="3"/>
  <c r="Q482" i="3" s="1"/>
  <c r="O482" i="3"/>
  <c r="AN482" i="3" s="1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A482" i="3"/>
  <c r="BM481" i="3"/>
  <c r="BL481" i="3"/>
  <c r="BK481" i="3"/>
  <c r="BJ481" i="3"/>
  <c r="BI481" i="3"/>
  <c r="BH481" i="3"/>
  <c r="BG481" i="3"/>
  <c r="BF481" i="3"/>
  <c r="BE481" i="3"/>
  <c r="BD481" i="3"/>
  <c r="BC481" i="3"/>
  <c r="BB481" i="3"/>
  <c r="BA481" i="3"/>
  <c r="AZ481" i="3"/>
  <c r="AY481" i="3"/>
  <c r="AX481" i="3"/>
  <c r="AW481" i="3"/>
  <c r="AV481" i="3"/>
  <c r="AU481" i="3"/>
  <c r="AT481" i="3"/>
  <c r="AS481" i="3"/>
  <c r="AR481" i="3"/>
  <c r="AQ481" i="3"/>
  <c r="AP481" i="3"/>
  <c r="AK481" i="3"/>
  <c r="AJ481" i="3"/>
  <c r="AI481" i="3"/>
  <c r="AH481" i="3"/>
  <c r="AG481" i="3"/>
  <c r="AF481" i="3"/>
  <c r="AE481" i="3"/>
  <c r="AD481" i="3"/>
  <c r="AC481" i="3"/>
  <c r="AB481" i="3"/>
  <c r="AA481" i="3"/>
  <c r="Z481" i="3"/>
  <c r="Y481" i="3"/>
  <c r="X481" i="3"/>
  <c r="W481" i="3"/>
  <c r="V481" i="3"/>
  <c r="U481" i="3"/>
  <c r="T481" i="3"/>
  <c r="S481" i="3"/>
  <c r="R481" i="3"/>
  <c r="P481" i="3"/>
  <c r="Q481" i="3" s="1"/>
  <c r="O481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B481" i="3"/>
  <c r="A481" i="3"/>
  <c r="BM480" i="3"/>
  <c r="BL480" i="3"/>
  <c r="BK480" i="3"/>
  <c r="BJ480" i="3"/>
  <c r="BI480" i="3"/>
  <c r="BH480" i="3"/>
  <c r="BG480" i="3"/>
  <c r="BF480" i="3"/>
  <c r="BE480" i="3"/>
  <c r="BD480" i="3"/>
  <c r="BC480" i="3"/>
  <c r="BB480" i="3"/>
  <c r="BA480" i="3"/>
  <c r="AZ480" i="3"/>
  <c r="AY480" i="3"/>
  <c r="AX480" i="3"/>
  <c r="AW480" i="3"/>
  <c r="AV480" i="3"/>
  <c r="AU480" i="3"/>
  <c r="AT480" i="3"/>
  <c r="AS480" i="3"/>
  <c r="AR480" i="3"/>
  <c r="AQ480" i="3"/>
  <c r="AP480" i="3"/>
  <c r="AN480" i="3"/>
  <c r="AK480" i="3"/>
  <c r="AJ480" i="3"/>
  <c r="AI480" i="3"/>
  <c r="AH480" i="3"/>
  <c r="AG480" i="3"/>
  <c r="AF480" i="3"/>
  <c r="AE480" i="3"/>
  <c r="AD480" i="3"/>
  <c r="AC480" i="3"/>
  <c r="AB480" i="3"/>
  <c r="AA480" i="3"/>
  <c r="Z480" i="3"/>
  <c r="Y480" i="3"/>
  <c r="X480" i="3"/>
  <c r="W480" i="3"/>
  <c r="V480" i="3"/>
  <c r="U480" i="3"/>
  <c r="T480" i="3"/>
  <c r="S480" i="3"/>
  <c r="R480" i="3"/>
  <c r="P480" i="3"/>
  <c r="Q480" i="3" s="1"/>
  <c r="O480" i="3"/>
  <c r="AL480" i="3" s="1"/>
  <c r="N480" i="3"/>
  <c r="M480" i="3"/>
  <c r="L480" i="3"/>
  <c r="K480" i="3"/>
  <c r="J480" i="3"/>
  <c r="I480" i="3"/>
  <c r="H480" i="3"/>
  <c r="G480" i="3"/>
  <c r="F480" i="3"/>
  <c r="E480" i="3"/>
  <c r="D480" i="3"/>
  <c r="C480" i="3"/>
  <c r="B480" i="3"/>
  <c r="A480" i="3"/>
  <c r="BM479" i="3"/>
  <c r="BL479" i="3"/>
  <c r="BK479" i="3"/>
  <c r="BJ479" i="3"/>
  <c r="BI479" i="3"/>
  <c r="BH479" i="3"/>
  <c r="BG479" i="3"/>
  <c r="BF479" i="3"/>
  <c r="BE479" i="3"/>
  <c r="BD479" i="3"/>
  <c r="BC479" i="3"/>
  <c r="BB479" i="3"/>
  <c r="BA479" i="3"/>
  <c r="AZ479" i="3"/>
  <c r="AY479" i="3"/>
  <c r="AX479" i="3"/>
  <c r="AW479" i="3"/>
  <c r="AV479" i="3"/>
  <c r="AU479" i="3"/>
  <c r="AT479" i="3"/>
  <c r="AS479" i="3"/>
  <c r="AR479" i="3"/>
  <c r="AQ479" i="3"/>
  <c r="AP479" i="3"/>
  <c r="AO479" i="3"/>
  <c r="AN479" i="3"/>
  <c r="AL479" i="3"/>
  <c r="AM479" i="3" s="1"/>
  <c r="AK479" i="3"/>
  <c r="AJ479" i="3"/>
  <c r="AI479" i="3"/>
  <c r="AH479" i="3"/>
  <c r="AG479" i="3"/>
  <c r="AF479" i="3"/>
  <c r="AE479" i="3"/>
  <c r="AD479" i="3"/>
  <c r="AC479" i="3"/>
  <c r="AB479" i="3"/>
  <c r="AA479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C479" i="3"/>
  <c r="B479" i="3"/>
  <c r="A479" i="3"/>
  <c r="BM478" i="3"/>
  <c r="BL478" i="3"/>
  <c r="BK478" i="3"/>
  <c r="BJ478" i="3"/>
  <c r="BI478" i="3"/>
  <c r="BH478" i="3"/>
  <c r="BG478" i="3"/>
  <c r="BF478" i="3"/>
  <c r="BE478" i="3"/>
  <c r="BD478" i="3"/>
  <c r="BC478" i="3"/>
  <c r="BB478" i="3"/>
  <c r="BA478" i="3"/>
  <c r="AZ478" i="3"/>
  <c r="AY478" i="3"/>
  <c r="AX478" i="3"/>
  <c r="AW478" i="3"/>
  <c r="AV478" i="3"/>
  <c r="AU478" i="3"/>
  <c r="AT478" i="3"/>
  <c r="AS478" i="3"/>
  <c r="AR478" i="3"/>
  <c r="AQ478" i="3"/>
  <c r="AP478" i="3"/>
  <c r="AK478" i="3"/>
  <c r="AJ478" i="3"/>
  <c r="AI478" i="3"/>
  <c r="AH478" i="3"/>
  <c r="AG478" i="3"/>
  <c r="AF478" i="3"/>
  <c r="AE478" i="3"/>
  <c r="AD478" i="3"/>
  <c r="AC478" i="3"/>
  <c r="AB478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AN478" i="3" s="1"/>
  <c r="N478" i="3"/>
  <c r="M478" i="3"/>
  <c r="L478" i="3"/>
  <c r="K478" i="3"/>
  <c r="J478" i="3"/>
  <c r="I478" i="3"/>
  <c r="H478" i="3"/>
  <c r="G478" i="3"/>
  <c r="F478" i="3"/>
  <c r="E478" i="3"/>
  <c r="D478" i="3"/>
  <c r="C478" i="3"/>
  <c r="B478" i="3"/>
  <c r="A478" i="3"/>
  <c r="BM477" i="3"/>
  <c r="BL477" i="3"/>
  <c r="BK477" i="3"/>
  <c r="BJ477" i="3"/>
  <c r="BI477" i="3"/>
  <c r="BH477" i="3"/>
  <c r="BG477" i="3"/>
  <c r="BF477" i="3"/>
  <c r="BE477" i="3"/>
  <c r="BD477" i="3"/>
  <c r="BC477" i="3"/>
  <c r="BB477" i="3"/>
  <c r="BA477" i="3"/>
  <c r="AZ477" i="3"/>
  <c r="AY477" i="3"/>
  <c r="AX477" i="3"/>
  <c r="AW477" i="3"/>
  <c r="AV477" i="3"/>
  <c r="AU477" i="3"/>
  <c r="AT477" i="3"/>
  <c r="AS477" i="3"/>
  <c r="AR477" i="3"/>
  <c r="AQ477" i="3"/>
  <c r="AP477" i="3"/>
  <c r="AN477" i="3"/>
  <c r="AK477" i="3"/>
  <c r="AJ477" i="3"/>
  <c r="AI477" i="3"/>
  <c r="AH477" i="3"/>
  <c r="AG477" i="3"/>
  <c r="AF477" i="3"/>
  <c r="AE477" i="3"/>
  <c r="AD477" i="3"/>
  <c r="AC477" i="3"/>
  <c r="AB477" i="3"/>
  <c r="AA477" i="3"/>
  <c r="Z477" i="3"/>
  <c r="Y477" i="3"/>
  <c r="X477" i="3"/>
  <c r="W477" i="3"/>
  <c r="V477" i="3"/>
  <c r="U477" i="3"/>
  <c r="T477" i="3"/>
  <c r="S477" i="3"/>
  <c r="R477" i="3"/>
  <c r="P477" i="3"/>
  <c r="Q477" i="3" s="1"/>
  <c r="O477" i="3"/>
  <c r="AL477" i="3" s="1"/>
  <c r="N477" i="3"/>
  <c r="M477" i="3"/>
  <c r="L477" i="3"/>
  <c r="K477" i="3"/>
  <c r="J477" i="3"/>
  <c r="I477" i="3"/>
  <c r="H477" i="3"/>
  <c r="G477" i="3"/>
  <c r="F477" i="3"/>
  <c r="E477" i="3"/>
  <c r="D477" i="3"/>
  <c r="C477" i="3"/>
  <c r="B477" i="3"/>
  <c r="A477" i="3"/>
  <c r="BM476" i="3"/>
  <c r="BL476" i="3"/>
  <c r="BK476" i="3"/>
  <c r="BJ476" i="3"/>
  <c r="BI476" i="3"/>
  <c r="BH476" i="3"/>
  <c r="BG476" i="3"/>
  <c r="BF476" i="3"/>
  <c r="BE476" i="3"/>
  <c r="BD476" i="3"/>
  <c r="BC476" i="3"/>
  <c r="BB476" i="3"/>
  <c r="BA476" i="3"/>
  <c r="AZ476" i="3"/>
  <c r="AY476" i="3"/>
  <c r="AX476" i="3"/>
  <c r="AW476" i="3"/>
  <c r="AV476" i="3"/>
  <c r="AU476" i="3"/>
  <c r="AT476" i="3"/>
  <c r="AS476" i="3"/>
  <c r="AR476" i="3"/>
  <c r="AQ476" i="3"/>
  <c r="AP476" i="3"/>
  <c r="AO476" i="3"/>
  <c r="AN476" i="3"/>
  <c r="AL476" i="3"/>
  <c r="AM476" i="3" s="1"/>
  <c r="AK476" i="3"/>
  <c r="AJ476" i="3"/>
  <c r="AI476" i="3"/>
  <c r="AH476" i="3"/>
  <c r="AG476" i="3"/>
  <c r="AF476" i="3"/>
  <c r="AE476" i="3"/>
  <c r="AD476" i="3"/>
  <c r="AC476" i="3"/>
  <c r="AB476" i="3"/>
  <c r="AA476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A476" i="3"/>
  <c r="BM475" i="3"/>
  <c r="BL475" i="3"/>
  <c r="BK475" i="3"/>
  <c r="BJ475" i="3"/>
  <c r="BI475" i="3"/>
  <c r="BH475" i="3"/>
  <c r="BG475" i="3"/>
  <c r="BF475" i="3"/>
  <c r="BE475" i="3"/>
  <c r="BD475" i="3"/>
  <c r="BC475" i="3"/>
  <c r="BB475" i="3"/>
  <c r="BA475" i="3"/>
  <c r="AZ475" i="3"/>
  <c r="AY475" i="3"/>
  <c r="AX475" i="3"/>
  <c r="AW475" i="3"/>
  <c r="AV475" i="3"/>
  <c r="AU475" i="3"/>
  <c r="AT475" i="3"/>
  <c r="AS475" i="3"/>
  <c r="AR475" i="3"/>
  <c r="AQ475" i="3"/>
  <c r="AP475" i="3"/>
  <c r="AL475" i="3"/>
  <c r="AK475" i="3"/>
  <c r="AJ475" i="3"/>
  <c r="AI475" i="3"/>
  <c r="AH475" i="3"/>
  <c r="AG475" i="3"/>
  <c r="AF475" i="3"/>
  <c r="AE475" i="3"/>
  <c r="AD475" i="3"/>
  <c r="AC475" i="3"/>
  <c r="AB475" i="3"/>
  <c r="AA475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AN475" i="3" s="1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A475" i="3"/>
  <c r="BM474" i="3"/>
  <c r="BL474" i="3"/>
  <c r="BK474" i="3"/>
  <c r="BJ474" i="3"/>
  <c r="BI474" i="3"/>
  <c r="BH474" i="3"/>
  <c r="BG474" i="3"/>
  <c r="BF474" i="3"/>
  <c r="BE474" i="3"/>
  <c r="BD474" i="3"/>
  <c r="BC474" i="3"/>
  <c r="BB474" i="3"/>
  <c r="BA474" i="3"/>
  <c r="AZ474" i="3"/>
  <c r="AY474" i="3"/>
  <c r="AX474" i="3"/>
  <c r="AW474" i="3"/>
  <c r="AV474" i="3"/>
  <c r="AU474" i="3"/>
  <c r="AT474" i="3"/>
  <c r="AS474" i="3"/>
  <c r="AR474" i="3"/>
  <c r="AQ474" i="3"/>
  <c r="AP474" i="3"/>
  <c r="AK474" i="3"/>
  <c r="AJ474" i="3"/>
  <c r="AI474" i="3"/>
  <c r="AH474" i="3"/>
  <c r="AG474" i="3"/>
  <c r="AF474" i="3"/>
  <c r="AE474" i="3"/>
  <c r="AD474" i="3"/>
  <c r="AC474" i="3"/>
  <c r="AB474" i="3"/>
  <c r="AA474" i="3"/>
  <c r="Z474" i="3"/>
  <c r="Y474" i="3"/>
  <c r="X474" i="3"/>
  <c r="W474" i="3"/>
  <c r="V474" i="3"/>
  <c r="U474" i="3"/>
  <c r="T474" i="3"/>
  <c r="S474" i="3"/>
  <c r="R474" i="3"/>
  <c r="P474" i="3"/>
  <c r="Q474" i="3" s="1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B474" i="3"/>
  <c r="A474" i="3"/>
  <c r="BM473" i="3"/>
  <c r="BL473" i="3"/>
  <c r="BK473" i="3"/>
  <c r="BJ473" i="3"/>
  <c r="BI473" i="3"/>
  <c r="BH473" i="3"/>
  <c r="BG473" i="3"/>
  <c r="BF473" i="3"/>
  <c r="BE473" i="3"/>
  <c r="BD473" i="3"/>
  <c r="BC473" i="3"/>
  <c r="BB473" i="3"/>
  <c r="BA473" i="3"/>
  <c r="AZ473" i="3"/>
  <c r="AY473" i="3"/>
  <c r="AX473" i="3"/>
  <c r="AW473" i="3"/>
  <c r="AV473" i="3"/>
  <c r="AU473" i="3"/>
  <c r="AT473" i="3"/>
  <c r="AS473" i="3"/>
  <c r="AR473" i="3"/>
  <c r="AQ473" i="3"/>
  <c r="AP473" i="3"/>
  <c r="AM473" i="3"/>
  <c r="AK473" i="3"/>
  <c r="AJ473" i="3"/>
  <c r="AI473" i="3"/>
  <c r="AH473" i="3"/>
  <c r="AG473" i="3"/>
  <c r="AF473" i="3"/>
  <c r="AE473" i="3"/>
  <c r="AD473" i="3"/>
  <c r="AC473" i="3"/>
  <c r="AB473" i="3"/>
  <c r="AA473" i="3"/>
  <c r="Z473" i="3"/>
  <c r="Y473" i="3"/>
  <c r="X473" i="3"/>
  <c r="W473" i="3"/>
  <c r="V473" i="3"/>
  <c r="U473" i="3"/>
  <c r="T473" i="3"/>
  <c r="S473" i="3"/>
  <c r="R473" i="3"/>
  <c r="P473" i="3"/>
  <c r="Q473" i="3" s="1"/>
  <c r="O473" i="3"/>
  <c r="AL473" i="3" s="1"/>
  <c r="AO473" i="3" s="1"/>
  <c r="N473" i="3"/>
  <c r="M473" i="3"/>
  <c r="L473" i="3"/>
  <c r="K473" i="3"/>
  <c r="J473" i="3"/>
  <c r="I473" i="3"/>
  <c r="H473" i="3"/>
  <c r="G473" i="3"/>
  <c r="F473" i="3"/>
  <c r="E473" i="3"/>
  <c r="D473" i="3"/>
  <c r="C473" i="3"/>
  <c r="B473" i="3"/>
  <c r="A473" i="3"/>
  <c r="BM472" i="3"/>
  <c r="BL472" i="3"/>
  <c r="BK472" i="3"/>
  <c r="BJ472" i="3"/>
  <c r="BI472" i="3"/>
  <c r="BH472" i="3"/>
  <c r="BG472" i="3"/>
  <c r="BF472" i="3"/>
  <c r="BE472" i="3"/>
  <c r="BD472" i="3"/>
  <c r="BC472" i="3"/>
  <c r="BB472" i="3"/>
  <c r="BA472" i="3"/>
  <c r="AZ472" i="3"/>
  <c r="AY472" i="3"/>
  <c r="AX472" i="3"/>
  <c r="AW472" i="3"/>
  <c r="AV472" i="3"/>
  <c r="AU472" i="3"/>
  <c r="AT472" i="3"/>
  <c r="AS472" i="3"/>
  <c r="AR472" i="3"/>
  <c r="AQ472" i="3"/>
  <c r="AP472" i="3"/>
  <c r="AN472" i="3"/>
  <c r="AK472" i="3"/>
  <c r="AJ472" i="3"/>
  <c r="AI472" i="3"/>
  <c r="AH472" i="3"/>
  <c r="AG472" i="3"/>
  <c r="AF472" i="3"/>
  <c r="AE472" i="3"/>
  <c r="AD472" i="3"/>
  <c r="AC472" i="3"/>
  <c r="AB472" i="3"/>
  <c r="AA472" i="3"/>
  <c r="Z472" i="3"/>
  <c r="Y472" i="3"/>
  <c r="X472" i="3"/>
  <c r="W472" i="3"/>
  <c r="V472" i="3"/>
  <c r="U472" i="3"/>
  <c r="T472" i="3"/>
  <c r="S472" i="3"/>
  <c r="R472" i="3"/>
  <c r="P472" i="3"/>
  <c r="Q472" i="3" s="1"/>
  <c r="O472" i="3"/>
  <c r="AL472" i="3" s="1"/>
  <c r="AM472" i="3" s="1"/>
  <c r="N472" i="3"/>
  <c r="M472" i="3"/>
  <c r="L472" i="3"/>
  <c r="K472" i="3"/>
  <c r="J472" i="3"/>
  <c r="I472" i="3"/>
  <c r="H472" i="3"/>
  <c r="G472" i="3"/>
  <c r="F472" i="3"/>
  <c r="E472" i="3"/>
  <c r="D472" i="3"/>
  <c r="C472" i="3"/>
  <c r="B472" i="3"/>
  <c r="A472" i="3"/>
  <c r="BM471" i="3"/>
  <c r="BL471" i="3"/>
  <c r="BK471" i="3"/>
  <c r="BJ471" i="3"/>
  <c r="BI471" i="3"/>
  <c r="BH471" i="3"/>
  <c r="BG471" i="3"/>
  <c r="BF471" i="3"/>
  <c r="BE471" i="3"/>
  <c r="BD471" i="3"/>
  <c r="BC471" i="3"/>
  <c r="BB471" i="3"/>
  <c r="BA471" i="3"/>
  <c r="AZ471" i="3"/>
  <c r="AY471" i="3"/>
  <c r="AX471" i="3"/>
  <c r="AW471" i="3"/>
  <c r="AV471" i="3"/>
  <c r="AU471" i="3"/>
  <c r="AT471" i="3"/>
  <c r="AS471" i="3"/>
  <c r="AR471" i="3"/>
  <c r="AQ471" i="3"/>
  <c r="AP471" i="3"/>
  <c r="AO471" i="3"/>
  <c r="AN471" i="3"/>
  <c r="AL471" i="3"/>
  <c r="AM471" i="3" s="1"/>
  <c r="AK471" i="3"/>
  <c r="AJ471" i="3"/>
  <c r="AI471" i="3"/>
  <c r="AH471" i="3"/>
  <c r="AG471" i="3"/>
  <c r="AF471" i="3"/>
  <c r="AE471" i="3"/>
  <c r="AD471" i="3"/>
  <c r="AC471" i="3"/>
  <c r="AB471" i="3"/>
  <c r="AA471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B471" i="3"/>
  <c r="A471" i="3"/>
  <c r="BM470" i="3"/>
  <c r="BL470" i="3"/>
  <c r="BK470" i="3"/>
  <c r="BJ470" i="3"/>
  <c r="BI470" i="3"/>
  <c r="BH470" i="3"/>
  <c r="BG470" i="3"/>
  <c r="BF470" i="3"/>
  <c r="BE470" i="3"/>
  <c r="BD470" i="3"/>
  <c r="BC470" i="3"/>
  <c r="BB470" i="3"/>
  <c r="BA470" i="3"/>
  <c r="AZ470" i="3"/>
  <c r="AY470" i="3"/>
  <c r="AX470" i="3"/>
  <c r="AW470" i="3"/>
  <c r="AV470" i="3"/>
  <c r="AU470" i="3"/>
  <c r="AT470" i="3"/>
  <c r="AS470" i="3"/>
  <c r="AR470" i="3"/>
  <c r="AQ470" i="3"/>
  <c r="AP470" i="3"/>
  <c r="AK470" i="3"/>
  <c r="AJ470" i="3"/>
  <c r="AI470" i="3"/>
  <c r="AH470" i="3"/>
  <c r="AG470" i="3"/>
  <c r="AF470" i="3"/>
  <c r="AE470" i="3"/>
  <c r="AD470" i="3"/>
  <c r="AC470" i="3"/>
  <c r="AB470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AN470" i="3" s="1"/>
  <c r="N470" i="3"/>
  <c r="M470" i="3"/>
  <c r="L470" i="3"/>
  <c r="K470" i="3"/>
  <c r="J470" i="3"/>
  <c r="I470" i="3"/>
  <c r="H470" i="3"/>
  <c r="G470" i="3"/>
  <c r="F470" i="3"/>
  <c r="E470" i="3"/>
  <c r="D470" i="3"/>
  <c r="C470" i="3"/>
  <c r="B470" i="3"/>
  <c r="A470" i="3"/>
  <c r="BM469" i="3"/>
  <c r="BL469" i="3"/>
  <c r="BK469" i="3"/>
  <c r="BJ469" i="3"/>
  <c r="BI469" i="3"/>
  <c r="BH469" i="3"/>
  <c r="BG469" i="3"/>
  <c r="BF469" i="3"/>
  <c r="BE469" i="3"/>
  <c r="BD469" i="3"/>
  <c r="BC469" i="3"/>
  <c r="BB469" i="3"/>
  <c r="BA469" i="3"/>
  <c r="AZ469" i="3"/>
  <c r="AY469" i="3"/>
  <c r="AX469" i="3"/>
  <c r="AW469" i="3"/>
  <c r="AV469" i="3"/>
  <c r="AU469" i="3"/>
  <c r="AT469" i="3"/>
  <c r="AS469" i="3"/>
  <c r="AR469" i="3"/>
  <c r="AQ469" i="3"/>
  <c r="AP469" i="3"/>
  <c r="AN469" i="3"/>
  <c r="AK469" i="3"/>
  <c r="AJ469" i="3"/>
  <c r="AI469" i="3"/>
  <c r="AH469" i="3"/>
  <c r="AG469" i="3"/>
  <c r="AF469" i="3"/>
  <c r="AE469" i="3"/>
  <c r="AD469" i="3"/>
  <c r="AC469" i="3"/>
  <c r="AB469" i="3"/>
  <c r="AA469" i="3"/>
  <c r="Z469" i="3"/>
  <c r="Y469" i="3"/>
  <c r="X469" i="3"/>
  <c r="W469" i="3"/>
  <c r="V469" i="3"/>
  <c r="U469" i="3"/>
  <c r="T469" i="3"/>
  <c r="S469" i="3"/>
  <c r="R469" i="3"/>
  <c r="P469" i="3"/>
  <c r="Q469" i="3" s="1"/>
  <c r="O469" i="3"/>
  <c r="AL469" i="3" s="1"/>
  <c r="N469" i="3"/>
  <c r="M469" i="3"/>
  <c r="L469" i="3"/>
  <c r="K469" i="3"/>
  <c r="J469" i="3"/>
  <c r="I469" i="3"/>
  <c r="H469" i="3"/>
  <c r="G469" i="3"/>
  <c r="F469" i="3"/>
  <c r="E469" i="3"/>
  <c r="D469" i="3"/>
  <c r="C469" i="3"/>
  <c r="B469" i="3"/>
  <c r="A469" i="3"/>
  <c r="BM468" i="3"/>
  <c r="BL468" i="3"/>
  <c r="BK468" i="3"/>
  <c r="BJ468" i="3"/>
  <c r="BI468" i="3"/>
  <c r="BH468" i="3"/>
  <c r="BG468" i="3"/>
  <c r="BF468" i="3"/>
  <c r="BE468" i="3"/>
  <c r="BD468" i="3"/>
  <c r="BC468" i="3"/>
  <c r="BB468" i="3"/>
  <c r="BA468" i="3"/>
  <c r="AZ468" i="3"/>
  <c r="AY468" i="3"/>
  <c r="AX468" i="3"/>
  <c r="AW468" i="3"/>
  <c r="AV468" i="3"/>
  <c r="AU468" i="3"/>
  <c r="AT468" i="3"/>
  <c r="AS468" i="3"/>
  <c r="AR468" i="3"/>
  <c r="AQ468" i="3"/>
  <c r="AP468" i="3"/>
  <c r="AO468" i="3"/>
  <c r="AN468" i="3"/>
  <c r="AL468" i="3"/>
  <c r="AM468" i="3" s="1"/>
  <c r="AK468" i="3"/>
  <c r="AJ468" i="3"/>
  <c r="AI468" i="3"/>
  <c r="AH468" i="3"/>
  <c r="AG468" i="3"/>
  <c r="AF468" i="3"/>
  <c r="AE468" i="3"/>
  <c r="AD468" i="3"/>
  <c r="AC468" i="3"/>
  <c r="AB468" i="3"/>
  <c r="AA468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A468" i="3"/>
  <c r="BM467" i="3"/>
  <c r="BL467" i="3"/>
  <c r="BK467" i="3"/>
  <c r="BJ467" i="3"/>
  <c r="BI467" i="3"/>
  <c r="BH467" i="3"/>
  <c r="BG467" i="3"/>
  <c r="BF467" i="3"/>
  <c r="BE467" i="3"/>
  <c r="BD467" i="3"/>
  <c r="BC467" i="3"/>
  <c r="BB467" i="3"/>
  <c r="BA467" i="3"/>
  <c r="AZ467" i="3"/>
  <c r="AY467" i="3"/>
  <c r="AX467" i="3"/>
  <c r="AW467" i="3"/>
  <c r="AV467" i="3"/>
  <c r="AU467" i="3"/>
  <c r="AT467" i="3"/>
  <c r="AS467" i="3"/>
  <c r="AR467" i="3"/>
  <c r="AQ467" i="3"/>
  <c r="AP467" i="3"/>
  <c r="AL467" i="3"/>
  <c r="AK467" i="3"/>
  <c r="AJ467" i="3"/>
  <c r="AI467" i="3"/>
  <c r="AH467" i="3"/>
  <c r="AG467" i="3"/>
  <c r="AF467" i="3"/>
  <c r="AE467" i="3"/>
  <c r="AD467" i="3"/>
  <c r="AC467" i="3"/>
  <c r="AB467" i="3"/>
  <c r="AA467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AN467" i="3" s="1"/>
  <c r="N467" i="3"/>
  <c r="M467" i="3"/>
  <c r="L467" i="3"/>
  <c r="K467" i="3"/>
  <c r="J467" i="3"/>
  <c r="I467" i="3"/>
  <c r="H467" i="3"/>
  <c r="G467" i="3"/>
  <c r="F467" i="3"/>
  <c r="E467" i="3"/>
  <c r="D467" i="3"/>
  <c r="C467" i="3"/>
  <c r="B467" i="3"/>
  <c r="A467" i="3"/>
  <c r="BM466" i="3"/>
  <c r="BL466" i="3"/>
  <c r="BK466" i="3"/>
  <c r="BJ466" i="3"/>
  <c r="BI466" i="3"/>
  <c r="BH466" i="3"/>
  <c r="BG466" i="3"/>
  <c r="BF466" i="3"/>
  <c r="BE466" i="3"/>
  <c r="BD466" i="3"/>
  <c r="BC466" i="3"/>
  <c r="BB466" i="3"/>
  <c r="BA466" i="3"/>
  <c r="AZ466" i="3"/>
  <c r="AY466" i="3"/>
  <c r="AX466" i="3"/>
  <c r="AW466" i="3"/>
  <c r="AV466" i="3"/>
  <c r="AU466" i="3"/>
  <c r="AT466" i="3"/>
  <c r="AS466" i="3"/>
  <c r="AR466" i="3"/>
  <c r="AQ466" i="3"/>
  <c r="AP466" i="3"/>
  <c r="AL466" i="3"/>
  <c r="AO466" i="3" s="1"/>
  <c r="AK466" i="3"/>
  <c r="AJ466" i="3"/>
  <c r="AI466" i="3"/>
  <c r="AH466" i="3"/>
  <c r="AG466" i="3"/>
  <c r="AF466" i="3"/>
  <c r="AE466" i="3"/>
  <c r="AD466" i="3"/>
  <c r="AC466" i="3"/>
  <c r="AB466" i="3"/>
  <c r="AA466" i="3"/>
  <c r="Z466" i="3"/>
  <c r="Y466" i="3"/>
  <c r="X466" i="3"/>
  <c r="W466" i="3"/>
  <c r="V466" i="3"/>
  <c r="U466" i="3"/>
  <c r="T466" i="3"/>
  <c r="S466" i="3"/>
  <c r="R466" i="3"/>
  <c r="P466" i="3"/>
  <c r="Q466" i="3" s="1"/>
  <c r="O466" i="3"/>
  <c r="AN466" i="3" s="1"/>
  <c r="N466" i="3"/>
  <c r="M466" i="3"/>
  <c r="L466" i="3"/>
  <c r="K466" i="3"/>
  <c r="J466" i="3"/>
  <c r="I466" i="3"/>
  <c r="H466" i="3"/>
  <c r="G466" i="3"/>
  <c r="F466" i="3"/>
  <c r="E466" i="3"/>
  <c r="D466" i="3"/>
  <c r="C466" i="3"/>
  <c r="B466" i="3"/>
  <c r="A466" i="3"/>
  <c r="BM465" i="3"/>
  <c r="BL465" i="3"/>
  <c r="BK465" i="3"/>
  <c r="BJ465" i="3"/>
  <c r="BI465" i="3"/>
  <c r="BH465" i="3"/>
  <c r="BG465" i="3"/>
  <c r="BF465" i="3"/>
  <c r="BE465" i="3"/>
  <c r="BD465" i="3"/>
  <c r="BC465" i="3"/>
  <c r="BB465" i="3"/>
  <c r="BA465" i="3"/>
  <c r="AZ465" i="3"/>
  <c r="AY465" i="3"/>
  <c r="AX465" i="3"/>
  <c r="AW465" i="3"/>
  <c r="AV465" i="3"/>
  <c r="AU465" i="3"/>
  <c r="AT465" i="3"/>
  <c r="AS465" i="3"/>
  <c r="AR465" i="3"/>
  <c r="AQ465" i="3"/>
  <c r="AP465" i="3"/>
  <c r="AK465" i="3"/>
  <c r="AJ465" i="3"/>
  <c r="AI465" i="3"/>
  <c r="AH465" i="3"/>
  <c r="AG465" i="3"/>
  <c r="AF465" i="3"/>
  <c r="AE465" i="3"/>
  <c r="AD465" i="3"/>
  <c r="AC465" i="3"/>
  <c r="AB465" i="3"/>
  <c r="AA465" i="3"/>
  <c r="Z465" i="3"/>
  <c r="Y465" i="3"/>
  <c r="X465" i="3"/>
  <c r="W465" i="3"/>
  <c r="V465" i="3"/>
  <c r="U465" i="3"/>
  <c r="T465" i="3"/>
  <c r="S465" i="3"/>
  <c r="R465" i="3"/>
  <c r="P465" i="3"/>
  <c r="Q465" i="3" s="1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B465" i="3"/>
  <c r="A465" i="3"/>
  <c r="BM464" i="3"/>
  <c r="BL464" i="3"/>
  <c r="BK464" i="3"/>
  <c r="BJ464" i="3"/>
  <c r="BI464" i="3"/>
  <c r="BH464" i="3"/>
  <c r="BG464" i="3"/>
  <c r="BF464" i="3"/>
  <c r="BE464" i="3"/>
  <c r="BD464" i="3"/>
  <c r="BC464" i="3"/>
  <c r="BB464" i="3"/>
  <c r="BA464" i="3"/>
  <c r="AZ464" i="3"/>
  <c r="AY464" i="3"/>
  <c r="AX464" i="3"/>
  <c r="AW464" i="3"/>
  <c r="AV464" i="3"/>
  <c r="AU464" i="3"/>
  <c r="AT464" i="3"/>
  <c r="AS464" i="3"/>
  <c r="AR464" i="3"/>
  <c r="AQ464" i="3"/>
  <c r="AP464" i="3"/>
  <c r="AN464" i="3"/>
  <c r="AK464" i="3"/>
  <c r="AJ464" i="3"/>
  <c r="AI464" i="3"/>
  <c r="AH464" i="3"/>
  <c r="AG464" i="3"/>
  <c r="AF464" i="3"/>
  <c r="AE464" i="3"/>
  <c r="AD464" i="3"/>
  <c r="AC464" i="3"/>
  <c r="AB464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AL464" i="3" s="1"/>
  <c r="AM464" i="3" s="1"/>
  <c r="N464" i="3"/>
  <c r="M464" i="3"/>
  <c r="L464" i="3"/>
  <c r="K464" i="3"/>
  <c r="J464" i="3"/>
  <c r="I464" i="3"/>
  <c r="H464" i="3"/>
  <c r="G464" i="3"/>
  <c r="F464" i="3"/>
  <c r="E464" i="3"/>
  <c r="D464" i="3"/>
  <c r="C464" i="3"/>
  <c r="B464" i="3"/>
  <c r="A464" i="3"/>
  <c r="BM463" i="3"/>
  <c r="BL463" i="3"/>
  <c r="BK463" i="3"/>
  <c r="BJ463" i="3"/>
  <c r="BI463" i="3"/>
  <c r="BH463" i="3"/>
  <c r="BG463" i="3"/>
  <c r="BF463" i="3"/>
  <c r="BE463" i="3"/>
  <c r="BD463" i="3"/>
  <c r="BC463" i="3"/>
  <c r="BB463" i="3"/>
  <c r="BA463" i="3"/>
  <c r="AZ463" i="3"/>
  <c r="AY463" i="3"/>
  <c r="AX463" i="3"/>
  <c r="AW463" i="3"/>
  <c r="AV463" i="3"/>
  <c r="AU463" i="3"/>
  <c r="AT463" i="3"/>
  <c r="AS463" i="3"/>
  <c r="AR463" i="3"/>
  <c r="AQ463" i="3"/>
  <c r="AP463" i="3"/>
  <c r="AO463" i="3"/>
  <c r="AN463" i="3"/>
  <c r="AL463" i="3"/>
  <c r="AM463" i="3" s="1"/>
  <c r="AK463" i="3"/>
  <c r="AJ463" i="3"/>
  <c r="AI463" i="3"/>
  <c r="AH463" i="3"/>
  <c r="AG463" i="3"/>
  <c r="AF463" i="3"/>
  <c r="AE463" i="3"/>
  <c r="AD463" i="3"/>
  <c r="AC463" i="3"/>
  <c r="AB463" i="3"/>
  <c r="AA463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B463" i="3"/>
  <c r="A463" i="3"/>
  <c r="BM462" i="3"/>
  <c r="BL462" i="3"/>
  <c r="BK462" i="3"/>
  <c r="BJ462" i="3"/>
  <c r="BI462" i="3"/>
  <c r="BH462" i="3"/>
  <c r="BG462" i="3"/>
  <c r="BF462" i="3"/>
  <c r="BE462" i="3"/>
  <c r="BD462" i="3"/>
  <c r="BC462" i="3"/>
  <c r="BB462" i="3"/>
  <c r="BA462" i="3"/>
  <c r="AZ462" i="3"/>
  <c r="AY462" i="3"/>
  <c r="AX462" i="3"/>
  <c r="AW462" i="3"/>
  <c r="AV462" i="3"/>
  <c r="AU462" i="3"/>
  <c r="AT462" i="3"/>
  <c r="AS462" i="3"/>
  <c r="AR462" i="3"/>
  <c r="AQ462" i="3"/>
  <c r="AP462" i="3"/>
  <c r="AK462" i="3"/>
  <c r="AJ462" i="3"/>
  <c r="AI462" i="3"/>
  <c r="AH462" i="3"/>
  <c r="AG462" i="3"/>
  <c r="AF462" i="3"/>
  <c r="AE462" i="3"/>
  <c r="AD462" i="3"/>
  <c r="AC462" i="3"/>
  <c r="AB462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AN462" i="3" s="1"/>
  <c r="N462" i="3"/>
  <c r="M462" i="3"/>
  <c r="L462" i="3"/>
  <c r="K462" i="3"/>
  <c r="J462" i="3"/>
  <c r="I462" i="3"/>
  <c r="H462" i="3"/>
  <c r="G462" i="3"/>
  <c r="F462" i="3"/>
  <c r="E462" i="3"/>
  <c r="D462" i="3"/>
  <c r="C462" i="3"/>
  <c r="B462" i="3"/>
  <c r="A462" i="3"/>
  <c r="BM461" i="3"/>
  <c r="BL461" i="3"/>
  <c r="BK461" i="3"/>
  <c r="BJ461" i="3"/>
  <c r="BI461" i="3"/>
  <c r="BH461" i="3"/>
  <c r="BG461" i="3"/>
  <c r="BF461" i="3"/>
  <c r="BE461" i="3"/>
  <c r="BD461" i="3"/>
  <c r="BC461" i="3"/>
  <c r="BB461" i="3"/>
  <c r="BA461" i="3"/>
  <c r="AZ461" i="3"/>
  <c r="AY461" i="3"/>
  <c r="AX461" i="3"/>
  <c r="AW461" i="3"/>
  <c r="AV461" i="3"/>
  <c r="AU461" i="3"/>
  <c r="AT461" i="3"/>
  <c r="AS461" i="3"/>
  <c r="AR461" i="3"/>
  <c r="AQ461" i="3"/>
  <c r="AP461" i="3"/>
  <c r="AN461" i="3"/>
  <c r="AK461" i="3"/>
  <c r="AJ461" i="3"/>
  <c r="AI461" i="3"/>
  <c r="AH461" i="3"/>
  <c r="AG461" i="3"/>
  <c r="AF461" i="3"/>
  <c r="AE461" i="3"/>
  <c r="AD461" i="3"/>
  <c r="AC461" i="3"/>
  <c r="AB461" i="3"/>
  <c r="AA461" i="3"/>
  <c r="Z461" i="3"/>
  <c r="Y461" i="3"/>
  <c r="X461" i="3"/>
  <c r="W461" i="3"/>
  <c r="V461" i="3"/>
  <c r="U461" i="3"/>
  <c r="T461" i="3"/>
  <c r="S461" i="3"/>
  <c r="R461" i="3"/>
  <c r="P461" i="3"/>
  <c r="Q461" i="3" s="1"/>
  <c r="O461" i="3"/>
  <c r="AL461" i="3" s="1"/>
  <c r="N461" i="3"/>
  <c r="M461" i="3"/>
  <c r="L461" i="3"/>
  <c r="K461" i="3"/>
  <c r="J461" i="3"/>
  <c r="I461" i="3"/>
  <c r="H461" i="3"/>
  <c r="G461" i="3"/>
  <c r="F461" i="3"/>
  <c r="E461" i="3"/>
  <c r="D461" i="3"/>
  <c r="C461" i="3"/>
  <c r="B461" i="3"/>
  <c r="A461" i="3"/>
  <c r="BM460" i="3"/>
  <c r="BL460" i="3"/>
  <c r="BK460" i="3"/>
  <c r="BJ460" i="3"/>
  <c r="BI460" i="3"/>
  <c r="BH460" i="3"/>
  <c r="BG460" i="3"/>
  <c r="BF460" i="3"/>
  <c r="BE460" i="3"/>
  <c r="BD460" i="3"/>
  <c r="BC460" i="3"/>
  <c r="BB460" i="3"/>
  <c r="BA460" i="3"/>
  <c r="AZ460" i="3"/>
  <c r="AY460" i="3"/>
  <c r="AX460" i="3"/>
  <c r="AW460" i="3"/>
  <c r="AV460" i="3"/>
  <c r="AU460" i="3"/>
  <c r="AT460" i="3"/>
  <c r="AS460" i="3"/>
  <c r="AR460" i="3"/>
  <c r="AQ460" i="3"/>
  <c r="AP460" i="3"/>
  <c r="AO460" i="3"/>
  <c r="AN460" i="3"/>
  <c r="AL460" i="3"/>
  <c r="AM460" i="3" s="1"/>
  <c r="AK460" i="3"/>
  <c r="AJ460" i="3"/>
  <c r="AI460" i="3"/>
  <c r="AH460" i="3"/>
  <c r="AG460" i="3"/>
  <c r="AF460" i="3"/>
  <c r="AE460" i="3"/>
  <c r="AD460" i="3"/>
  <c r="AC460" i="3"/>
  <c r="AB460" i="3"/>
  <c r="AA460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A460" i="3"/>
  <c r="BM459" i="3"/>
  <c r="BL459" i="3"/>
  <c r="BK459" i="3"/>
  <c r="BJ459" i="3"/>
  <c r="BI459" i="3"/>
  <c r="BH459" i="3"/>
  <c r="BG459" i="3"/>
  <c r="BF459" i="3"/>
  <c r="BE459" i="3"/>
  <c r="BD459" i="3"/>
  <c r="BC459" i="3"/>
  <c r="BB459" i="3"/>
  <c r="BA459" i="3"/>
  <c r="AZ459" i="3"/>
  <c r="AY459" i="3"/>
  <c r="AX459" i="3"/>
  <c r="AW459" i="3"/>
  <c r="AV459" i="3"/>
  <c r="AU459" i="3"/>
  <c r="AT459" i="3"/>
  <c r="AS459" i="3"/>
  <c r="AR459" i="3"/>
  <c r="AQ459" i="3"/>
  <c r="AP459" i="3"/>
  <c r="AL459" i="3"/>
  <c r="AK459" i="3"/>
  <c r="AJ459" i="3"/>
  <c r="AI459" i="3"/>
  <c r="AH459" i="3"/>
  <c r="AG459" i="3"/>
  <c r="AF459" i="3"/>
  <c r="AE459" i="3"/>
  <c r="AD459" i="3"/>
  <c r="AC459" i="3"/>
  <c r="AB459" i="3"/>
  <c r="AA459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AN459" i="3" s="1"/>
  <c r="N459" i="3"/>
  <c r="M459" i="3"/>
  <c r="L459" i="3"/>
  <c r="K459" i="3"/>
  <c r="J459" i="3"/>
  <c r="I459" i="3"/>
  <c r="H459" i="3"/>
  <c r="G459" i="3"/>
  <c r="F459" i="3"/>
  <c r="E459" i="3"/>
  <c r="D459" i="3"/>
  <c r="C459" i="3"/>
  <c r="B459" i="3"/>
  <c r="A459" i="3"/>
  <c r="BM458" i="3"/>
  <c r="BL458" i="3"/>
  <c r="BK458" i="3"/>
  <c r="BJ458" i="3"/>
  <c r="BI458" i="3"/>
  <c r="BH458" i="3"/>
  <c r="BG458" i="3"/>
  <c r="BF458" i="3"/>
  <c r="BE458" i="3"/>
  <c r="BD458" i="3"/>
  <c r="BC458" i="3"/>
  <c r="BB458" i="3"/>
  <c r="BA458" i="3"/>
  <c r="AZ458" i="3"/>
  <c r="AY458" i="3"/>
  <c r="AX458" i="3"/>
  <c r="AW458" i="3"/>
  <c r="AV458" i="3"/>
  <c r="AU458" i="3"/>
  <c r="AT458" i="3"/>
  <c r="AS458" i="3"/>
  <c r="AR458" i="3"/>
  <c r="AQ458" i="3"/>
  <c r="AP458" i="3"/>
  <c r="AL458" i="3"/>
  <c r="AK458" i="3"/>
  <c r="AJ458" i="3"/>
  <c r="AI458" i="3"/>
  <c r="AH458" i="3"/>
  <c r="AG458" i="3"/>
  <c r="AF458" i="3"/>
  <c r="AE458" i="3"/>
  <c r="AD458" i="3"/>
  <c r="AC458" i="3"/>
  <c r="AB458" i="3"/>
  <c r="AA458" i="3"/>
  <c r="Z458" i="3"/>
  <c r="Y458" i="3"/>
  <c r="X458" i="3"/>
  <c r="W458" i="3"/>
  <c r="V458" i="3"/>
  <c r="U458" i="3"/>
  <c r="T458" i="3"/>
  <c r="S458" i="3"/>
  <c r="R458" i="3"/>
  <c r="P458" i="3"/>
  <c r="Q458" i="3" s="1"/>
  <c r="O458" i="3"/>
  <c r="AN458" i="3" s="1"/>
  <c r="N458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A458" i="3"/>
  <c r="BM457" i="3"/>
  <c r="BL457" i="3"/>
  <c r="BK457" i="3"/>
  <c r="BJ457" i="3"/>
  <c r="BI457" i="3"/>
  <c r="BH457" i="3"/>
  <c r="BG457" i="3"/>
  <c r="BF457" i="3"/>
  <c r="BE457" i="3"/>
  <c r="BD457" i="3"/>
  <c r="BC457" i="3"/>
  <c r="BB457" i="3"/>
  <c r="BA457" i="3"/>
  <c r="AZ457" i="3"/>
  <c r="AY457" i="3"/>
  <c r="AX457" i="3"/>
  <c r="AW457" i="3"/>
  <c r="AV457" i="3"/>
  <c r="AU457" i="3"/>
  <c r="AT457" i="3"/>
  <c r="AS457" i="3"/>
  <c r="AR457" i="3"/>
  <c r="AQ457" i="3"/>
  <c r="AP457" i="3"/>
  <c r="AN457" i="3"/>
  <c r="AK457" i="3"/>
  <c r="AJ457" i="3"/>
  <c r="AI457" i="3"/>
  <c r="AH457" i="3"/>
  <c r="AG457" i="3"/>
  <c r="AF457" i="3"/>
  <c r="AE457" i="3"/>
  <c r="AD457" i="3"/>
  <c r="AC457" i="3"/>
  <c r="AB457" i="3"/>
  <c r="AA457" i="3"/>
  <c r="Z457" i="3"/>
  <c r="Y457" i="3"/>
  <c r="X457" i="3"/>
  <c r="W457" i="3"/>
  <c r="V457" i="3"/>
  <c r="U457" i="3"/>
  <c r="T457" i="3"/>
  <c r="S457" i="3"/>
  <c r="R457" i="3"/>
  <c r="P457" i="3"/>
  <c r="Q457" i="3" s="1"/>
  <c r="O457" i="3"/>
  <c r="AL457" i="3" s="1"/>
  <c r="AO457" i="3" s="1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A457" i="3"/>
  <c r="BM456" i="3"/>
  <c r="BL456" i="3"/>
  <c r="BK456" i="3"/>
  <c r="BJ456" i="3"/>
  <c r="BI456" i="3"/>
  <c r="BH456" i="3"/>
  <c r="BG456" i="3"/>
  <c r="BF456" i="3"/>
  <c r="BE456" i="3"/>
  <c r="BD456" i="3"/>
  <c r="BC456" i="3"/>
  <c r="BB456" i="3"/>
  <c r="BA456" i="3"/>
  <c r="AZ456" i="3"/>
  <c r="AY456" i="3"/>
  <c r="AX456" i="3"/>
  <c r="AW456" i="3"/>
  <c r="AV456" i="3"/>
  <c r="AU456" i="3"/>
  <c r="AT456" i="3"/>
  <c r="AS456" i="3"/>
  <c r="AR456" i="3"/>
  <c r="AQ456" i="3"/>
  <c r="AP456" i="3"/>
  <c r="AN456" i="3"/>
  <c r="AK456" i="3"/>
  <c r="AJ456" i="3"/>
  <c r="AI456" i="3"/>
  <c r="AH456" i="3"/>
  <c r="AG456" i="3"/>
  <c r="AF456" i="3"/>
  <c r="AE456" i="3"/>
  <c r="AD456" i="3"/>
  <c r="AC456" i="3"/>
  <c r="AB456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AL456" i="3" s="1"/>
  <c r="AM456" i="3" s="1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A456" i="3"/>
  <c r="BM455" i="3"/>
  <c r="BL455" i="3"/>
  <c r="BK455" i="3"/>
  <c r="BJ455" i="3"/>
  <c r="BI455" i="3"/>
  <c r="BH455" i="3"/>
  <c r="BG455" i="3"/>
  <c r="BF455" i="3"/>
  <c r="BE455" i="3"/>
  <c r="BD455" i="3"/>
  <c r="BC455" i="3"/>
  <c r="BB455" i="3"/>
  <c r="BA455" i="3"/>
  <c r="AZ455" i="3"/>
  <c r="AY455" i="3"/>
  <c r="AX455" i="3"/>
  <c r="AW455" i="3"/>
  <c r="AV455" i="3"/>
  <c r="AU455" i="3"/>
  <c r="AT455" i="3"/>
  <c r="AS455" i="3"/>
  <c r="AR455" i="3"/>
  <c r="AQ455" i="3"/>
  <c r="AP455" i="3"/>
  <c r="AO455" i="3"/>
  <c r="AN455" i="3"/>
  <c r="AL455" i="3"/>
  <c r="AM455" i="3" s="1"/>
  <c r="AK455" i="3"/>
  <c r="AJ455" i="3"/>
  <c r="AI455" i="3"/>
  <c r="AH455" i="3"/>
  <c r="AG455" i="3"/>
  <c r="AF455" i="3"/>
  <c r="AE455" i="3"/>
  <c r="AD455" i="3"/>
  <c r="AC455" i="3"/>
  <c r="AB455" i="3"/>
  <c r="AA455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A455" i="3"/>
  <c r="BM454" i="3"/>
  <c r="BL454" i="3"/>
  <c r="BK454" i="3"/>
  <c r="BJ454" i="3"/>
  <c r="BI454" i="3"/>
  <c r="BH454" i="3"/>
  <c r="BG454" i="3"/>
  <c r="BF454" i="3"/>
  <c r="BE454" i="3"/>
  <c r="BD454" i="3"/>
  <c r="BC454" i="3"/>
  <c r="BB454" i="3"/>
  <c r="BA454" i="3"/>
  <c r="AZ454" i="3"/>
  <c r="AY454" i="3"/>
  <c r="AX454" i="3"/>
  <c r="AW454" i="3"/>
  <c r="AV454" i="3"/>
  <c r="AU454" i="3"/>
  <c r="AT454" i="3"/>
  <c r="AS454" i="3"/>
  <c r="AR454" i="3"/>
  <c r="AQ454" i="3"/>
  <c r="AP454" i="3"/>
  <c r="AK454" i="3"/>
  <c r="AJ454" i="3"/>
  <c r="AI454" i="3"/>
  <c r="AH454" i="3"/>
  <c r="AG454" i="3"/>
  <c r="AF454" i="3"/>
  <c r="AE454" i="3"/>
  <c r="AD454" i="3"/>
  <c r="AC454" i="3"/>
  <c r="AB454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AN454" i="3" s="1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A454" i="3"/>
  <c r="BM453" i="3"/>
  <c r="BL453" i="3"/>
  <c r="BK453" i="3"/>
  <c r="BJ453" i="3"/>
  <c r="BI453" i="3"/>
  <c r="BH453" i="3"/>
  <c r="BG453" i="3"/>
  <c r="BF453" i="3"/>
  <c r="BE453" i="3"/>
  <c r="BD453" i="3"/>
  <c r="BC453" i="3"/>
  <c r="BB453" i="3"/>
  <c r="BA453" i="3"/>
  <c r="AZ453" i="3"/>
  <c r="AY453" i="3"/>
  <c r="AX453" i="3"/>
  <c r="AW453" i="3"/>
  <c r="AV453" i="3"/>
  <c r="AU453" i="3"/>
  <c r="AT453" i="3"/>
  <c r="AS453" i="3"/>
  <c r="AR453" i="3"/>
  <c r="AQ453" i="3"/>
  <c r="AP453" i="3"/>
  <c r="AN453" i="3"/>
  <c r="AK453" i="3"/>
  <c r="AJ453" i="3"/>
  <c r="AI453" i="3"/>
  <c r="AH453" i="3"/>
  <c r="AG453" i="3"/>
  <c r="AF453" i="3"/>
  <c r="AE453" i="3"/>
  <c r="AD453" i="3"/>
  <c r="AC453" i="3"/>
  <c r="AB453" i="3"/>
  <c r="AA453" i="3"/>
  <c r="Z453" i="3"/>
  <c r="Y453" i="3"/>
  <c r="X453" i="3"/>
  <c r="W453" i="3"/>
  <c r="V453" i="3"/>
  <c r="U453" i="3"/>
  <c r="T453" i="3"/>
  <c r="S453" i="3"/>
  <c r="R453" i="3"/>
  <c r="P453" i="3"/>
  <c r="Q453" i="3" s="1"/>
  <c r="O453" i="3"/>
  <c r="AL453" i="3" s="1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A453" i="3"/>
  <c r="BM452" i="3"/>
  <c r="BL452" i="3"/>
  <c r="BK452" i="3"/>
  <c r="BJ452" i="3"/>
  <c r="BI452" i="3"/>
  <c r="BH452" i="3"/>
  <c r="BG452" i="3"/>
  <c r="BF452" i="3"/>
  <c r="BE452" i="3"/>
  <c r="BD452" i="3"/>
  <c r="BC452" i="3"/>
  <c r="BB452" i="3"/>
  <c r="BA452" i="3"/>
  <c r="AZ452" i="3"/>
  <c r="AY452" i="3"/>
  <c r="AX452" i="3"/>
  <c r="AW452" i="3"/>
  <c r="AV452" i="3"/>
  <c r="AU452" i="3"/>
  <c r="AT452" i="3"/>
  <c r="AS452" i="3"/>
  <c r="AR452" i="3"/>
  <c r="AQ452" i="3"/>
  <c r="AP452" i="3"/>
  <c r="AO452" i="3"/>
  <c r="AN452" i="3"/>
  <c r="AL452" i="3"/>
  <c r="AM452" i="3" s="1"/>
  <c r="AK452" i="3"/>
  <c r="AJ452" i="3"/>
  <c r="AI452" i="3"/>
  <c r="AH452" i="3"/>
  <c r="AG452" i="3"/>
  <c r="AF452" i="3"/>
  <c r="AE452" i="3"/>
  <c r="AD452" i="3"/>
  <c r="AC452" i="3"/>
  <c r="AB452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A452" i="3"/>
  <c r="BM451" i="3"/>
  <c r="BL451" i="3"/>
  <c r="BK451" i="3"/>
  <c r="BJ451" i="3"/>
  <c r="BI451" i="3"/>
  <c r="BH451" i="3"/>
  <c r="BG451" i="3"/>
  <c r="BF451" i="3"/>
  <c r="BE451" i="3"/>
  <c r="BD451" i="3"/>
  <c r="BC451" i="3"/>
  <c r="BB451" i="3"/>
  <c r="BA451" i="3"/>
  <c r="AZ451" i="3"/>
  <c r="AY451" i="3"/>
  <c r="AX451" i="3"/>
  <c r="AW451" i="3"/>
  <c r="AV451" i="3"/>
  <c r="AU451" i="3"/>
  <c r="AT451" i="3"/>
  <c r="AS451" i="3"/>
  <c r="AR451" i="3"/>
  <c r="AQ451" i="3"/>
  <c r="AP451" i="3"/>
  <c r="AL451" i="3"/>
  <c r="AK451" i="3"/>
  <c r="AJ451" i="3"/>
  <c r="AI451" i="3"/>
  <c r="AH451" i="3"/>
  <c r="AG451" i="3"/>
  <c r="AF451" i="3"/>
  <c r="AE451" i="3"/>
  <c r="AD451" i="3"/>
  <c r="AC451" i="3"/>
  <c r="AB451" i="3"/>
  <c r="AA451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AN451" i="3" s="1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A451" i="3"/>
  <c r="BM450" i="3"/>
  <c r="BL450" i="3"/>
  <c r="BK450" i="3"/>
  <c r="BJ450" i="3"/>
  <c r="BI450" i="3"/>
  <c r="BH450" i="3"/>
  <c r="BG450" i="3"/>
  <c r="BF450" i="3"/>
  <c r="BE450" i="3"/>
  <c r="BD450" i="3"/>
  <c r="BC450" i="3"/>
  <c r="BB450" i="3"/>
  <c r="BA450" i="3"/>
  <c r="AZ450" i="3"/>
  <c r="AY450" i="3"/>
  <c r="AX450" i="3"/>
  <c r="AW450" i="3"/>
  <c r="AV450" i="3"/>
  <c r="AU450" i="3"/>
  <c r="AT450" i="3"/>
  <c r="AS450" i="3"/>
  <c r="AR450" i="3"/>
  <c r="AQ450" i="3"/>
  <c r="AP450" i="3"/>
  <c r="AK450" i="3"/>
  <c r="AJ450" i="3"/>
  <c r="AI450" i="3"/>
  <c r="AH450" i="3"/>
  <c r="AG450" i="3"/>
  <c r="AF450" i="3"/>
  <c r="AE450" i="3"/>
  <c r="AD450" i="3"/>
  <c r="AC450" i="3"/>
  <c r="AB450" i="3"/>
  <c r="AA450" i="3"/>
  <c r="Z450" i="3"/>
  <c r="Y450" i="3"/>
  <c r="X450" i="3"/>
  <c r="W450" i="3"/>
  <c r="V450" i="3"/>
  <c r="U450" i="3"/>
  <c r="T450" i="3"/>
  <c r="S450" i="3"/>
  <c r="R450" i="3"/>
  <c r="P450" i="3"/>
  <c r="Q450" i="3" s="1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A450" i="3"/>
  <c r="BM449" i="3"/>
  <c r="BL449" i="3"/>
  <c r="BK449" i="3"/>
  <c r="BJ449" i="3"/>
  <c r="BI449" i="3"/>
  <c r="BH449" i="3"/>
  <c r="BG449" i="3"/>
  <c r="BF449" i="3"/>
  <c r="BE449" i="3"/>
  <c r="BD449" i="3"/>
  <c r="BC449" i="3"/>
  <c r="BB449" i="3"/>
  <c r="BA449" i="3"/>
  <c r="AZ449" i="3"/>
  <c r="AY449" i="3"/>
  <c r="AX449" i="3"/>
  <c r="AW449" i="3"/>
  <c r="AV449" i="3"/>
  <c r="AU449" i="3"/>
  <c r="AT449" i="3"/>
  <c r="AS449" i="3"/>
  <c r="AR449" i="3"/>
  <c r="AQ449" i="3"/>
  <c r="AP449" i="3"/>
  <c r="AN449" i="3"/>
  <c r="AM449" i="3"/>
  <c r="AK449" i="3"/>
  <c r="AJ449" i="3"/>
  <c r="AI449" i="3"/>
  <c r="AH449" i="3"/>
  <c r="AG449" i="3"/>
  <c r="AF449" i="3"/>
  <c r="AE449" i="3"/>
  <c r="AD449" i="3"/>
  <c r="AC449" i="3"/>
  <c r="AB449" i="3"/>
  <c r="AA449" i="3"/>
  <c r="Z449" i="3"/>
  <c r="Y449" i="3"/>
  <c r="X449" i="3"/>
  <c r="W449" i="3"/>
  <c r="V449" i="3"/>
  <c r="U449" i="3"/>
  <c r="T449" i="3"/>
  <c r="S449" i="3"/>
  <c r="R449" i="3"/>
  <c r="P449" i="3"/>
  <c r="Q449" i="3" s="1"/>
  <c r="O449" i="3"/>
  <c r="AL449" i="3" s="1"/>
  <c r="AO449" i="3" s="1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A449" i="3"/>
  <c r="BM448" i="3"/>
  <c r="BL448" i="3"/>
  <c r="BK448" i="3"/>
  <c r="BJ448" i="3"/>
  <c r="BI448" i="3"/>
  <c r="BH448" i="3"/>
  <c r="BG448" i="3"/>
  <c r="BF448" i="3"/>
  <c r="BE448" i="3"/>
  <c r="BD448" i="3"/>
  <c r="BC448" i="3"/>
  <c r="BB448" i="3"/>
  <c r="BA448" i="3"/>
  <c r="AZ448" i="3"/>
  <c r="AY448" i="3"/>
  <c r="AX448" i="3"/>
  <c r="AW448" i="3"/>
  <c r="AV448" i="3"/>
  <c r="AU448" i="3"/>
  <c r="AT448" i="3"/>
  <c r="AS448" i="3"/>
  <c r="AR448" i="3"/>
  <c r="AQ448" i="3"/>
  <c r="AP448" i="3"/>
  <c r="AN448" i="3"/>
  <c r="AK448" i="3"/>
  <c r="AJ448" i="3"/>
  <c r="AI448" i="3"/>
  <c r="AH448" i="3"/>
  <c r="AG448" i="3"/>
  <c r="AF448" i="3"/>
  <c r="AE448" i="3"/>
  <c r="AD448" i="3"/>
  <c r="AC448" i="3"/>
  <c r="AB448" i="3"/>
  <c r="AA448" i="3"/>
  <c r="Z448" i="3"/>
  <c r="Y448" i="3"/>
  <c r="X448" i="3"/>
  <c r="W448" i="3"/>
  <c r="V448" i="3"/>
  <c r="U448" i="3"/>
  <c r="T448" i="3"/>
  <c r="S448" i="3"/>
  <c r="R448" i="3"/>
  <c r="P448" i="3"/>
  <c r="Q448" i="3" s="1"/>
  <c r="O448" i="3"/>
  <c r="AL448" i="3" s="1"/>
  <c r="AM448" i="3" s="1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A448" i="3"/>
  <c r="BM447" i="3"/>
  <c r="BL447" i="3"/>
  <c r="BK447" i="3"/>
  <c r="BJ447" i="3"/>
  <c r="BI447" i="3"/>
  <c r="BH447" i="3"/>
  <c r="BG447" i="3"/>
  <c r="BF447" i="3"/>
  <c r="BE447" i="3"/>
  <c r="BD447" i="3"/>
  <c r="BC447" i="3"/>
  <c r="BB447" i="3"/>
  <c r="BA447" i="3"/>
  <c r="AZ447" i="3"/>
  <c r="AY447" i="3"/>
  <c r="AX447" i="3"/>
  <c r="AW447" i="3"/>
  <c r="AV447" i="3"/>
  <c r="AU447" i="3"/>
  <c r="AT447" i="3"/>
  <c r="AS447" i="3"/>
  <c r="AR447" i="3"/>
  <c r="AQ447" i="3"/>
  <c r="AP447" i="3"/>
  <c r="AO447" i="3"/>
  <c r="AN447" i="3"/>
  <c r="AL447" i="3"/>
  <c r="AM447" i="3" s="1"/>
  <c r="AK447" i="3"/>
  <c r="AJ447" i="3"/>
  <c r="AI447" i="3"/>
  <c r="AH447" i="3"/>
  <c r="AG447" i="3"/>
  <c r="AF447" i="3"/>
  <c r="AE447" i="3"/>
  <c r="AD447" i="3"/>
  <c r="AC447" i="3"/>
  <c r="AB447" i="3"/>
  <c r="AA447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A447" i="3"/>
  <c r="BM446" i="3"/>
  <c r="BL446" i="3"/>
  <c r="BK446" i="3"/>
  <c r="BJ446" i="3"/>
  <c r="BI446" i="3"/>
  <c r="BH446" i="3"/>
  <c r="BG446" i="3"/>
  <c r="BF446" i="3"/>
  <c r="BE446" i="3"/>
  <c r="BD446" i="3"/>
  <c r="BC446" i="3"/>
  <c r="BB446" i="3"/>
  <c r="BA446" i="3"/>
  <c r="AZ446" i="3"/>
  <c r="AY446" i="3"/>
  <c r="AX446" i="3"/>
  <c r="AW446" i="3"/>
  <c r="AV446" i="3"/>
  <c r="AU446" i="3"/>
  <c r="AT446" i="3"/>
  <c r="AS446" i="3"/>
  <c r="AR446" i="3"/>
  <c r="AQ446" i="3"/>
  <c r="AP446" i="3"/>
  <c r="AK446" i="3"/>
  <c r="AJ446" i="3"/>
  <c r="AI446" i="3"/>
  <c r="AH446" i="3"/>
  <c r="AG446" i="3"/>
  <c r="AF446" i="3"/>
  <c r="AE446" i="3"/>
  <c r="AD446" i="3"/>
  <c r="AC446" i="3"/>
  <c r="AB446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AN446" i="3" s="1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A446" i="3"/>
  <c r="BM445" i="3"/>
  <c r="BL445" i="3"/>
  <c r="BK445" i="3"/>
  <c r="BJ445" i="3"/>
  <c r="BI445" i="3"/>
  <c r="BH445" i="3"/>
  <c r="BG445" i="3"/>
  <c r="BF445" i="3"/>
  <c r="BE445" i="3"/>
  <c r="BD445" i="3"/>
  <c r="BC445" i="3"/>
  <c r="BB445" i="3"/>
  <c r="BA445" i="3"/>
  <c r="AZ445" i="3"/>
  <c r="AY445" i="3"/>
  <c r="AX445" i="3"/>
  <c r="AW445" i="3"/>
  <c r="AV445" i="3"/>
  <c r="AU445" i="3"/>
  <c r="AT445" i="3"/>
  <c r="AS445" i="3"/>
  <c r="AR445" i="3"/>
  <c r="AQ445" i="3"/>
  <c r="AP445" i="3"/>
  <c r="AN445" i="3"/>
  <c r="AK445" i="3"/>
  <c r="AJ445" i="3"/>
  <c r="AI445" i="3"/>
  <c r="AH445" i="3"/>
  <c r="AG445" i="3"/>
  <c r="AF445" i="3"/>
  <c r="AE445" i="3"/>
  <c r="AD445" i="3"/>
  <c r="AC445" i="3"/>
  <c r="AB445" i="3"/>
  <c r="AA445" i="3"/>
  <c r="Z445" i="3"/>
  <c r="Y445" i="3"/>
  <c r="X445" i="3"/>
  <c r="W445" i="3"/>
  <c r="V445" i="3"/>
  <c r="U445" i="3"/>
  <c r="T445" i="3"/>
  <c r="S445" i="3"/>
  <c r="R445" i="3"/>
  <c r="P445" i="3"/>
  <c r="Q445" i="3" s="1"/>
  <c r="O445" i="3"/>
  <c r="AL445" i="3" s="1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A445" i="3"/>
  <c r="BM444" i="3"/>
  <c r="BL444" i="3"/>
  <c r="BK444" i="3"/>
  <c r="BJ444" i="3"/>
  <c r="BI444" i="3"/>
  <c r="BH444" i="3"/>
  <c r="BG444" i="3"/>
  <c r="BF444" i="3"/>
  <c r="BE444" i="3"/>
  <c r="BD444" i="3"/>
  <c r="BC444" i="3"/>
  <c r="BB444" i="3"/>
  <c r="BA444" i="3"/>
  <c r="AZ444" i="3"/>
  <c r="AY444" i="3"/>
  <c r="AX444" i="3"/>
  <c r="AW444" i="3"/>
  <c r="AV444" i="3"/>
  <c r="AU444" i="3"/>
  <c r="AT444" i="3"/>
  <c r="AS444" i="3"/>
  <c r="AR444" i="3"/>
  <c r="AQ444" i="3"/>
  <c r="AP444" i="3"/>
  <c r="AO444" i="3"/>
  <c r="AN444" i="3"/>
  <c r="AL444" i="3"/>
  <c r="AM444" i="3" s="1"/>
  <c r="AK444" i="3"/>
  <c r="AJ444" i="3"/>
  <c r="AI444" i="3"/>
  <c r="AH444" i="3"/>
  <c r="AG444" i="3"/>
  <c r="AF444" i="3"/>
  <c r="AE444" i="3"/>
  <c r="AD444" i="3"/>
  <c r="AC444" i="3"/>
  <c r="AB444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A444" i="3"/>
  <c r="BM443" i="3"/>
  <c r="BL443" i="3"/>
  <c r="BK443" i="3"/>
  <c r="BJ443" i="3"/>
  <c r="BI443" i="3"/>
  <c r="BH443" i="3"/>
  <c r="BG443" i="3"/>
  <c r="BF443" i="3"/>
  <c r="BE443" i="3"/>
  <c r="BD443" i="3"/>
  <c r="BC443" i="3"/>
  <c r="BB443" i="3"/>
  <c r="BA443" i="3"/>
  <c r="AZ443" i="3"/>
  <c r="AY443" i="3"/>
  <c r="AX443" i="3"/>
  <c r="AW443" i="3"/>
  <c r="AV443" i="3"/>
  <c r="AU443" i="3"/>
  <c r="AT443" i="3"/>
  <c r="AS443" i="3"/>
  <c r="AR443" i="3"/>
  <c r="AQ443" i="3"/>
  <c r="AP443" i="3"/>
  <c r="AL443" i="3"/>
  <c r="AK443" i="3"/>
  <c r="AJ443" i="3"/>
  <c r="AI443" i="3"/>
  <c r="AH443" i="3"/>
  <c r="AG443" i="3"/>
  <c r="AF443" i="3"/>
  <c r="AE443" i="3"/>
  <c r="AD443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AN443" i="3" s="1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A443" i="3"/>
  <c r="BM442" i="3"/>
  <c r="BL442" i="3"/>
  <c r="BK442" i="3"/>
  <c r="BJ442" i="3"/>
  <c r="BI442" i="3"/>
  <c r="BH442" i="3"/>
  <c r="BG442" i="3"/>
  <c r="BF442" i="3"/>
  <c r="BE442" i="3"/>
  <c r="BD442" i="3"/>
  <c r="BC442" i="3"/>
  <c r="BB442" i="3"/>
  <c r="BA442" i="3"/>
  <c r="AZ442" i="3"/>
  <c r="AY442" i="3"/>
  <c r="AX442" i="3"/>
  <c r="AW442" i="3"/>
  <c r="AV442" i="3"/>
  <c r="AU442" i="3"/>
  <c r="AT442" i="3"/>
  <c r="AS442" i="3"/>
  <c r="AR442" i="3"/>
  <c r="AQ442" i="3"/>
  <c r="AP442" i="3"/>
  <c r="AK442" i="3"/>
  <c r="AJ442" i="3"/>
  <c r="AI442" i="3"/>
  <c r="AH442" i="3"/>
  <c r="AG442" i="3"/>
  <c r="AF442" i="3"/>
  <c r="AE442" i="3"/>
  <c r="AD442" i="3"/>
  <c r="AC442" i="3"/>
  <c r="AB442" i="3"/>
  <c r="AA442" i="3"/>
  <c r="Z442" i="3"/>
  <c r="Y442" i="3"/>
  <c r="X442" i="3"/>
  <c r="W442" i="3"/>
  <c r="V442" i="3"/>
  <c r="U442" i="3"/>
  <c r="T442" i="3"/>
  <c r="S442" i="3"/>
  <c r="R442" i="3"/>
  <c r="P442" i="3"/>
  <c r="Q442" i="3" s="1"/>
  <c r="O442" i="3"/>
  <c r="AN442" i="3" s="1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A442" i="3"/>
  <c r="BM441" i="3"/>
  <c r="BL441" i="3"/>
  <c r="BK441" i="3"/>
  <c r="BJ441" i="3"/>
  <c r="BI441" i="3"/>
  <c r="BH441" i="3"/>
  <c r="BG441" i="3"/>
  <c r="BF441" i="3"/>
  <c r="BE441" i="3"/>
  <c r="BD441" i="3"/>
  <c r="BC441" i="3"/>
  <c r="BB441" i="3"/>
  <c r="BA441" i="3"/>
  <c r="AZ441" i="3"/>
  <c r="AY441" i="3"/>
  <c r="AX441" i="3"/>
  <c r="AW441" i="3"/>
  <c r="AV441" i="3"/>
  <c r="AU441" i="3"/>
  <c r="AT441" i="3"/>
  <c r="AS441" i="3"/>
  <c r="AR441" i="3"/>
  <c r="AQ441" i="3"/>
  <c r="AP441" i="3"/>
  <c r="AM441" i="3"/>
  <c r="AK441" i="3"/>
  <c r="AJ441" i="3"/>
  <c r="AI441" i="3"/>
  <c r="AH441" i="3"/>
  <c r="AG441" i="3"/>
  <c r="AF441" i="3"/>
  <c r="AE441" i="3"/>
  <c r="AD441" i="3"/>
  <c r="AC441" i="3"/>
  <c r="AB441" i="3"/>
  <c r="AA441" i="3"/>
  <c r="Z441" i="3"/>
  <c r="Y441" i="3"/>
  <c r="X441" i="3"/>
  <c r="W441" i="3"/>
  <c r="V441" i="3"/>
  <c r="U441" i="3"/>
  <c r="T441" i="3"/>
  <c r="S441" i="3"/>
  <c r="R441" i="3"/>
  <c r="P441" i="3"/>
  <c r="Q441" i="3" s="1"/>
  <c r="O441" i="3"/>
  <c r="AL441" i="3" s="1"/>
  <c r="AO441" i="3" s="1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A441" i="3"/>
  <c r="BM440" i="3"/>
  <c r="BL440" i="3"/>
  <c r="BK440" i="3"/>
  <c r="BJ440" i="3"/>
  <c r="BI440" i="3"/>
  <c r="BH440" i="3"/>
  <c r="BG440" i="3"/>
  <c r="BF440" i="3"/>
  <c r="BE440" i="3"/>
  <c r="BD440" i="3"/>
  <c r="BC440" i="3"/>
  <c r="BB440" i="3"/>
  <c r="BA440" i="3"/>
  <c r="AZ440" i="3"/>
  <c r="AY440" i="3"/>
  <c r="AX440" i="3"/>
  <c r="AW440" i="3"/>
  <c r="AV440" i="3"/>
  <c r="AU440" i="3"/>
  <c r="AT440" i="3"/>
  <c r="AS440" i="3"/>
  <c r="AR440" i="3"/>
  <c r="AQ440" i="3"/>
  <c r="AP440" i="3"/>
  <c r="AO440" i="3"/>
  <c r="AN440" i="3"/>
  <c r="AK440" i="3"/>
  <c r="AJ440" i="3"/>
  <c r="AI440" i="3"/>
  <c r="AH440" i="3"/>
  <c r="AG440" i="3"/>
  <c r="AF440" i="3"/>
  <c r="AE440" i="3"/>
  <c r="AD440" i="3"/>
  <c r="AC440" i="3"/>
  <c r="AB440" i="3"/>
  <c r="AA440" i="3"/>
  <c r="Z440" i="3"/>
  <c r="Y440" i="3"/>
  <c r="X440" i="3"/>
  <c r="W440" i="3"/>
  <c r="V440" i="3"/>
  <c r="U440" i="3"/>
  <c r="T440" i="3"/>
  <c r="S440" i="3"/>
  <c r="R440" i="3"/>
  <c r="P440" i="3"/>
  <c r="Q440" i="3" s="1"/>
  <c r="O440" i="3"/>
  <c r="AL440" i="3" s="1"/>
  <c r="AM440" i="3" s="1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A440" i="3"/>
  <c r="BM439" i="3"/>
  <c r="BL439" i="3"/>
  <c r="BK439" i="3"/>
  <c r="BJ439" i="3"/>
  <c r="BI439" i="3"/>
  <c r="BH439" i="3"/>
  <c r="BG439" i="3"/>
  <c r="BF439" i="3"/>
  <c r="BE439" i="3"/>
  <c r="BD439" i="3"/>
  <c r="BC439" i="3"/>
  <c r="BB439" i="3"/>
  <c r="BA439" i="3"/>
  <c r="AZ439" i="3"/>
  <c r="AY439" i="3"/>
  <c r="AX439" i="3"/>
  <c r="AW439" i="3"/>
  <c r="AV439" i="3"/>
  <c r="AU439" i="3"/>
  <c r="AT439" i="3"/>
  <c r="AS439" i="3"/>
  <c r="AR439" i="3"/>
  <c r="AQ439" i="3"/>
  <c r="AP439" i="3"/>
  <c r="AO439" i="3"/>
  <c r="AN439" i="3"/>
  <c r="AL439" i="3"/>
  <c r="AM439" i="3" s="1"/>
  <c r="AK439" i="3"/>
  <c r="AJ439" i="3"/>
  <c r="AI439" i="3"/>
  <c r="AH439" i="3"/>
  <c r="AG439" i="3"/>
  <c r="AF439" i="3"/>
  <c r="AE439" i="3"/>
  <c r="AD439" i="3"/>
  <c r="AC439" i="3"/>
  <c r="AB439" i="3"/>
  <c r="AA439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A439" i="3"/>
  <c r="BM438" i="3"/>
  <c r="BL438" i="3"/>
  <c r="BK438" i="3"/>
  <c r="BJ438" i="3"/>
  <c r="BI438" i="3"/>
  <c r="BH438" i="3"/>
  <c r="BG438" i="3"/>
  <c r="BF438" i="3"/>
  <c r="BE438" i="3"/>
  <c r="BD438" i="3"/>
  <c r="BC438" i="3"/>
  <c r="BB438" i="3"/>
  <c r="BA438" i="3"/>
  <c r="AZ438" i="3"/>
  <c r="AY438" i="3"/>
  <c r="AX438" i="3"/>
  <c r="AW438" i="3"/>
  <c r="AV438" i="3"/>
  <c r="AU438" i="3"/>
  <c r="AT438" i="3"/>
  <c r="AS438" i="3"/>
  <c r="AR438" i="3"/>
  <c r="AQ438" i="3"/>
  <c r="AP438" i="3"/>
  <c r="AK438" i="3"/>
  <c r="AJ438" i="3"/>
  <c r="AI438" i="3"/>
  <c r="AH438" i="3"/>
  <c r="AG438" i="3"/>
  <c r="AF438" i="3"/>
  <c r="AE438" i="3"/>
  <c r="AD438" i="3"/>
  <c r="AC438" i="3"/>
  <c r="AB438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AN438" i="3" s="1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A438" i="3"/>
  <c r="BM437" i="3"/>
  <c r="BL437" i="3"/>
  <c r="BK437" i="3"/>
  <c r="BJ437" i="3"/>
  <c r="BI437" i="3"/>
  <c r="BH437" i="3"/>
  <c r="BG437" i="3"/>
  <c r="BF437" i="3"/>
  <c r="BE437" i="3"/>
  <c r="BD437" i="3"/>
  <c r="BC437" i="3"/>
  <c r="BB437" i="3"/>
  <c r="BA437" i="3"/>
  <c r="AZ437" i="3"/>
  <c r="AY437" i="3"/>
  <c r="AX437" i="3"/>
  <c r="AW437" i="3"/>
  <c r="AV437" i="3"/>
  <c r="AU437" i="3"/>
  <c r="AT437" i="3"/>
  <c r="AS437" i="3"/>
  <c r="AR437" i="3"/>
  <c r="AQ437" i="3"/>
  <c r="AP437" i="3"/>
  <c r="AN437" i="3"/>
  <c r="AK437" i="3"/>
  <c r="AJ437" i="3"/>
  <c r="AI437" i="3"/>
  <c r="AH437" i="3"/>
  <c r="AG437" i="3"/>
  <c r="AF437" i="3"/>
  <c r="AE437" i="3"/>
  <c r="AD437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P437" i="3"/>
  <c r="Q437" i="3" s="1"/>
  <c r="O437" i="3"/>
  <c r="AL437" i="3" s="1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A437" i="3"/>
  <c r="BM436" i="3"/>
  <c r="BL436" i="3"/>
  <c r="BK436" i="3"/>
  <c r="BJ436" i="3"/>
  <c r="BI436" i="3"/>
  <c r="BH436" i="3"/>
  <c r="BG436" i="3"/>
  <c r="BF436" i="3"/>
  <c r="BE436" i="3"/>
  <c r="BD436" i="3"/>
  <c r="BC436" i="3"/>
  <c r="BB436" i="3"/>
  <c r="BA436" i="3"/>
  <c r="AZ436" i="3"/>
  <c r="AY436" i="3"/>
  <c r="AX436" i="3"/>
  <c r="AW436" i="3"/>
  <c r="AV436" i="3"/>
  <c r="AU436" i="3"/>
  <c r="AT436" i="3"/>
  <c r="AS436" i="3"/>
  <c r="AR436" i="3"/>
  <c r="AQ436" i="3"/>
  <c r="AP436" i="3"/>
  <c r="AO436" i="3"/>
  <c r="AN436" i="3"/>
  <c r="AL436" i="3"/>
  <c r="AM436" i="3" s="1"/>
  <c r="AK436" i="3"/>
  <c r="AJ436" i="3"/>
  <c r="AI436" i="3"/>
  <c r="AH436" i="3"/>
  <c r="AG436" i="3"/>
  <c r="AF436" i="3"/>
  <c r="AE436" i="3"/>
  <c r="AD436" i="3"/>
  <c r="AC436" i="3"/>
  <c r="AB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A436" i="3"/>
  <c r="BM435" i="3"/>
  <c r="BL435" i="3"/>
  <c r="BK435" i="3"/>
  <c r="BJ435" i="3"/>
  <c r="BI435" i="3"/>
  <c r="BH435" i="3"/>
  <c r="BG435" i="3"/>
  <c r="BF435" i="3"/>
  <c r="BE435" i="3"/>
  <c r="BD435" i="3"/>
  <c r="BC435" i="3"/>
  <c r="BB435" i="3"/>
  <c r="BA435" i="3"/>
  <c r="AZ435" i="3"/>
  <c r="AY435" i="3"/>
  <c r="AX435" i="3"/>
  <c r="AW435" i="3"/>
  <c r="AV435" i="3"/>
  <c r="AU435" i="3"/>
  <c r="AT435" i="3"/>
  <c r="AS435" i="3"/>
  <c r="AR435" i="3"/>
  <c r="AQ435" i="3"/>
  <c r="AP435" i="3"/>
  <c r="AL435" i="3"/>
  <c r="AK435" i="3"/>
  <c r="AJ435" i="3"/>
  <c r="AI435" i="3"/>
  <c r="AH435" i="3"/>
  <c r="AG435" i="3"/>
  <c r="AF435" i="3"/>
  <c r="AE435" i="3"/>
  <c r="AD435" i="3"/>
  <c r="AC435" i="3"/>
  <c r="AB435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AN435" i="3" s="1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A435" i="3"/>
  <c r="BM434" i="3"/>
  <c r="BL434" i="3"/>
  <c r="BK434" i="3"/>
  <c r="BJ434" i="3"/>
  <c r="BI434" i="3"/>
  <c r="BH434" i="3"/>
  <c r="BG434" i="3"/>
  <c r="BF434" i="3"/>
  <c r="BE434" i="3"/>
  <c r="BD434" i="3"/>
  <c r="BC434" i="3"/>
  <c r="BB434" i="3"/>
  <c r="BA434" i="3"/>
  <c r="AZ434" i="3"/>
  <c r="AY434" i="3"/>
  <c r="AX434" i="3"/>
  <c r="AW434" i="3"/>
  <c r="AV434" i="3"/>
  <c r="AU434" i="3"/>
  <c r="AT434" i="3"/>
  <c r="AS434" i="3"/>
  <c r="AR434" i="3"/>
  <c r="AQ434" i="3"/>
  <c r="AP434" i="3"/>
  <c r="AM434" i="3"/>
  <c r="AL434" i="3"/>
  <c r="AO434" i="3" s="1"/>
  <c r="AK434" i="3"/>
  <c r="AJ434" i="3"/>
  <c r="AI434" i="3"/>
  <c r="AH434" i="3"/>
  <c r="AG434" i="3"/>
  <c r="AF434" i="3"/>
  <c r="AE434" i="3"/>
  <c r="AD434" i="3"/>
  <c r="AC434" i="3"/>
  <c r="AB434" i="3"/>
  <c r="AA434" i="3"/>
  <c r="Z434" i="3"/>
  <c r="Y434" i="3"/>
  <c r="X434" i="3"/>
  <c r="W434" i="3"/>
  <c r="V434" i="3"/>
  <c r="U434" i="3"/>
  <c r="T434" i="3"/>
  <c r="S434" i="3"/>
  <c r="R434" i="3"/>
  <c r="P434" i="3"/>
  <c r="Q434" i="3" s="1"/>
  <c r="O434" i="3"/>
  <c r="AN434" i="3" s="1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A434" i="3"/>
  <c r="BM433" i="3"/>
  <c r="BL433" i="3"/>
  <c r="BK433" i="3"/>
  <c r="BJ433" i="3"/>
  <c r="BI433" i="3"/>
  <c r="BH433" i="3"/>
  <c r="BG433" i="3"/>
  <c r="BF433" i="3"/>
  <c r="BE433" i="3"/>
  <c r="BD433" i="3"/>
  <c r="BC433" i="3"/>
  <c r="BB433" i="3"/>
  <c r="BA433" i="3"/>
  <c r="AZ433" i="3"/>
  <c r="AY433" i="3"/>
  <c r="AX433" i="3"/>
  <c r="AW433" i="3"/>
  <c r="AV433" i="3"/>
  <c r="AU433" i="3"/>
  <c r="AT433" i="3"/>
  <c r="AS433" i="3"/>
  <c r="AR433" i="3"/>
  <c r="AQ433" i="3"/>
  <c r="AP433" i="3"/>
  <c r="AK433" i="3"/>
  <c r="AJ433" i="3"/>
  <c r="AI433" i="3"/>
  <c r="AH433" i="3"/>
  <c r="AG433" i="3"/>
  <c r="AF433" i="3"/>
  <c r="AE433" i="3"/>
  <c r="AD433" i="3"/>
  <c r="AC433" i="3"/>
  <c r="AB433" i="3"/>
  <c r="AA433" i="3"/>
  <c r="Z433" i="3"/>
  <c r="Y433" i="3"/>
  <c r="X433" i="3"/>
  <c r="W433" i="3"/>
  <c r="V433" i="3"/>
  <c r="U433" i="3"/>
  <c r="T433" i="3"/>
  <c r="S433" i="3"/>
  <c r="R433" i="3"/>
  <c r="P433" i="3"/>
  <c r="Q433" i="3" s="1"/>
  <c r="O433" i="3"/>
  <c r="AL433" i="3" s="1"/>
  <c r="AO433" i="3" s="1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A433" i="3"/>
  <c r="BM432" i="3"/>
  <c r="BL432" i="3"/>
  <c r="BK432" i="3"/>
  <c r="BJ432" i="3"/>
  <c r="BI432" i="3"/>
  <c r="BH432" i="3"/>
  <c r="BG432" i="3"/>
  <c r="BF432" i="3"/>
  <c r="BE432" i="3"/>
  <c r="BD432" i="3"/>
  <c r="BC432" i="3"/>
  <c r="BB432" i="3"/>
  <c r="BA432" i="3"/>
  <c r="AZ432" i="3"/>
  <c r="AY432" i="3"/>
  <c r="AX432" i="3"/>
  <c r="AW432" i="3"/>
  <c r="AV432" i="3"/>
  <c r="AU432" i="3"/>
  <c r="AT432" i="3"/>
  <c r="AS432" i="3"/>
  <c r="AR432" i="3"/>
  <c r="AQ432" i="3"/>
  <c r="AP432" i="3"/>
  <c r="AN432" i="3"/>
  <c r="AK432" i="3"/>
  <c r="AJ432" i="3"/>
  <c r="AI432" i="3"/>
  <c r="AH432" i="3"/>
  <c r="AG432" i="3"/>
  <c r="AF432" i="3"/>
  <c r="AE432" i="3"/>
  <c r="AD432" i="3"/>
  <c r="AC432" i="3"/>
  <c r="AB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AL432" i="3" s="1"/>
  <c r="AM432" i="3" s="1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A432" i="3"/>
  <c r="BM431" i="3"/>
  <c r="BL431" i="3"/>
  <c r="BK431" i="3"/>
  <c r="BJ431" i="3"/>
  <c r="BI431" i="3"/>
  <c r="BH431" i="3"/>
  <c r="BG431" i="3"/>
  <c r="BF431" i="3"/>
  <c r="BE431" i="3"/>
  <c r="BD431" i="3"/>
  <c r="BC431" i="3"/>
  <c r="BB431" i="3"/>
  <c r="BA431" i="3"/>
  <c r="AZ431" i="3"/>
  <c r="AY431" i="3"/>
  <c r="AX431" i="3"/>
  <c r="AW431" i="3"/>
  <c r="AV431" i="3"/>
  <c r="AU431" i="3"/>
  <c r="AT431" i="3"/>
  <c r="AS431" i="3"/>
  <c r="AR431" i="3"/>
  <c r="AQ431" i="3"/>
  <c r="AP431" i="3"/>
  <c r="AO431" i="3"/>
  <c r="AN431" i="3"/>
  <c r="AL431" i="3"/>
  <c r="AM431" i="3" s="1"/>
  <c r="AK431" i="3"/>
  <c r="AJ431" i="3"/>
  <c r="AI431" i="3"/>
  <c r="AH431" i="3"/>
  <c r="AG431" i="3"/>
  <c r="AF431" i="3"/>
  <c r="AE431" i="3"/>
  <c r="AD431" i="3"/>
  <c r="AC431" i="3"/>
  <c r="AB431" i="3"/>
  <c r="AA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A431" i="3"/>
  <c r="BM430" i="3"/>
  <c r="BL430" i="3"/>
  <c r="BK430" i="3"/>
  <c r="BJ430" i="3"/>
  <c r="BI430" i="3"/>
  <c r="BH430" i="3"/>
  <c r="BG430" i="3"/>
  <c r="BF430" i="3"/>
  <c r="BE430" i="3"/>
  <c r="BD430" i="3"/>
  <c r="BC430" i="3"/>
  <c r="BB430" i="3"/>
  <c r="BA430" i="3"/>
  <c r="AZ430" i="3"/>
  <c r="AY430" i="3"/>
  <c r="AX430" i="3"/>
  <c r="AW430" i="3"/>
  <c r="AV430" i="3"/>
  <c r="AU430" i="3"/>
  <c r="AT430" i="3"/>
  <c r="AS430" i="3"/>
  <c r="AR430" i="3"/>
  <c r="AQ430" i="3"/>
  <c r="AP430" i="3"/>
  <c r="AK430" i="3"/>
  <c r="AJ430" i="3"/>
  <c r="AI430" i="3"/>
  <c r="AH430" i="3"/>
  <c r="AG430" i="3"/>
  <c r="AF430" i="3"/>
  <c r="AE430" i="3"/>
  <c r="AD430" i="3"/>
  <c r="AC430" i="3"/>
  <c r="AB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AN430" i="3" s="1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A430" i="3"/>
  <c r="BM429" i="3"/>
  <c r="BL429" i="3"/>
  <c r="BK429" i="3"/>
  <c r="BJ429" i="3"/>
  <c r="BI429" i="3"/>
  <c r="BH429" i="3"/>
  <c r="BG429" i="3"/>
  <c r="BF429" i="3"/>
  <c r="BE429" i="3"/>
  <c r="BD429" i="3"/>
  <c r="BC429" i="3"/>
  <c r="BB429" i="3"/>
  <c r="BA429" i="3"/>
  <c r="AZ429" i="3"/>
  <c r="AY429" i="3"/>
  <c r="AX429" i="3"/>
  <c r="AW429" i="3"/>
  <c r="AV429" i="3"/>
  <c r="AU429" i="3"/>
  <c r="AT429" i="3"/>
  <c r="AS429" i="3"/>
  <c r="AR429" i="3"/>
  <c r="AQ429" i="3"/>
  <c r="AP429" i="3"/>
  <c r="AN429" i="3"/>
  <c r="AK429" i="3"/>
  <c r="AJ429" i="3"/>
  <c r="AI429" i="3"/>
  <c r="AH429" i="3"/>
  <c r="AG429" i="3"/>
  <c r="AF429" i="3"/>
  <c r="AE429" i="3"/>
  <c r="AD429" i="3"/>
  <c r="AC429" i="3"/>
  <c r="AB429" i="3"/>
  <c r="AA429" i="3"/>
  <c r="Z429" i="3"/>
  <c r="Y429" i="3"/>
  <c r="X429" i="3"/>
  <c r="W429" i="3"/>
  <c r="V429" i="3"/>
  <c r="U429" i="3"/>
  <c r="T429" i="3"/>
  <c r="S429" i="3"/>
  <c r="R429" i="3"/>
  <c r="P429" i="3"/>
  <c r="Q429" i="3" s="1"/>
  <c r="O429" i="3"/>
  <c r="AL429" i="3" s="1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A429" i="3"/>
  <c r="BM428" i="3"/>
  <c r="BL428" i="3"/>
  <c r="BK428" i="3"/>
  <c r="BJ428" i="3"/>
  <c r="BI428" i="3"/>
  <c r="BH428" i="3"/>
  <c r="BG428" i="3"/>
  <c r="BF428" i="3"/>
  <c r="BE428" i="3"/>
  <c r="BD428" i="3"/>
  <c r="BC428" i="3"/>
  <c r="BB428" i="3"/>
  <c r="BA428" i="3"/>
  <c r="AZ428" i="3"/>
  <c r="AY428" i="3"/>
  <c r="AX428" i="3"/>
  <c r="AW428" i="3"/>
  <c r="AV428" i="3"/>
  <c r="AU428" i="3"/>
  <c r="AT428" i="3"/>
  <c r="AS428" i="3"/>
  <c r="AR428" i="3"/>
  <c r="AQ428" i="3"/>
  <c r="AP428" i="3"/>
  <c r="AO428" i="3"/>
  <c r="AN428" i="3"/>
  <c r="AL428" i="3"/>
  <c r="AM428" i="3" s="1"/>
  <c r="AK428" i="3"/>
  <c r="AJ428" i="3"/>
  <c r="AI428" i="3"/>
  <c r="AH428" i="3"/>
  <c r="AG428" i="3"/>
  <c r="AF428" i="3"/>
  <c r="AE428" i="3"/>
  <c r="AD428" i="3"/>
  <c r="AC428" i="3"/>
  <c r="AB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A428" i="3"/>
  <c r="BM427" i="3"/>
  <c r="BL427" i="3"/>
  <c r="BK427" i="3"/>
  <c r="BJ427" i="3"/>
  <c r="BI427" i="3"/>
  <c r="BH427" i="3"/>
  <c r="BG427" i="3"/>
  <c r="BF427" i="3"/>
  <c r="BE427" i="3"/>
  <c r="BD427" i="3"/>
  <c r="BC427" i="3"/>
  <c r="BB427" i="3"/>
  <c r="BA427" i="3"/>
  <c r="AZ427" i="3"/>
  <c r="AY427" i="3"/>
  <c r="AX427" i="3"/>
  <c r="AW427" i="3"/>
  <c r="AV427" i="3"/>
  <c r="AU427" i="3"/>
  <c r="AT427" i="3"/>
  <c r="AS427" i="3"/>
  <c r="AR427" i="3"/>
  <c r="AQ427" i="3"/>
  <c r="AP427" i="3"/>
  <c r="AL427" i="3"/>
  <c r="AK427" i="3"/>
  <c r="AJ427" i="3"/>
  <c r="AI427" i="3"/>
  <c r="AH427" i="3"/>
  <c r="AG427" i="3"/>
  <c r="AF427" i="3"/>
  <c r="AE427" i="3"/>
  <c r="AD427" i="3"/>
  <c r="AC427" i="3"/>
  <c r="AB427" i="3"/>
  <c r="AA427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AN427" i="3" s="1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A427" i="3"/>
  <c r="BM426" i="3"/>
  <c r="BL426" i="3"/>
  <c r="BK426" i="3"/>
  <c r="BJ426" i="3"/>
  <c r="BI426" i="3"/>
  <c r="BH426" i="3"/>
  <c r="BG426" i="3"/>
  <c r="BF426" i="3"/>
  <c r="BE426" i="3"/>
  <c r="BD426" i="3"/>
  <c r="BC426" i="3"/>
  <c r="BB426" i="3"/>
  <c r="BA426" i="3"/>
  <c r="AZ426" i="3"/>
  <c r="AY426" i="3"/>
  <c r="AX426" i="3"/>
  <c r="AW426" i="3"/>
  <c r="AV426" i="3"/>
  <c r="AU426" i="3"/>
  <c r="AT426" i="3"/>
  <c r="AS426" i="3"/>
  <c r="AR426" i="3"/>
  <c r="AQ426" i="3"/>
  <c r="AP426" i="3"/>
  <c r="AL426" i="3"/>
  <c r="AO426" i="3" s="1"/>
  <c r="AK426" i="3"/>
  <c r="AJ426" i="3"/>
  <c r="AI426" i="3"/>
  <c r="AH426" i="3"/>
  <c r="AG426" i="3"/>
  <c r="AF426" i="3"/>
  <c r="AE426" i="3"/>
  <c r="AD426" i="3"/>
  <c r="AC426" i="3"/>
  <c r="AB426" i="3"/>
  <c r="AA426" i="3"/>
  <c r="Z426" i="3"/>
  <c r="Y426" i="3"/>
  <c r="X426" i="3"/>
  <c r="W426" i="3"/>
  <c r="V426" i="3"/>
  <c r="U426" i="3"/>
  <c r="T426" i="3"/>
  <c r="S426" i="3"/>
  <c r="R426" i="3"/>
  <c r="P426" i="3"/>
  <c r="Q426" i="3" s="1"/>
  <c r="O426" i="3"/>
  <c r="AN426" i="3" s="1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A426" i="3"/>
  <c r="BM425" i="3"/>
  <c r="BL425" i="3"/>
  <c r="BK425" i="3"/>
  <c r="BJ425" i="3"/>
  <c r="BI425" i="3"/>
  <c r="BH425" i="3"/>
  <c r="BG425" i="3"/>
  <c r="BF425" i="3"/>
  <c r="BE425" i="3"/>
  <c r="BD425" i="3"/>
  <c r="BC425" i="3"/>
  <c r="BB425" i="3"/>
  <c r="BA425" i="3"/>
  <c r="AZ425" i="3"/>
  <c r="AY425" i="3"/>
  <c r="AX425" i="3"/>
  <c r="AW425" i="3"/>
  <c r="AV425" i="3"/>
  <c r="AU425" i="3"/>
  <c r="AT425" i="3"/>
  <c r="AS425" i="3"/>
  <c r="AR425" i="3"/>
  <c r="AQ425" i="3"/>
  <c r="AP425" i="3"/>
  <c r="AK425" i="3"/>
  <c r="AJ425" i="3"/>
  <c r="AI425" i="3"/>
  <c r="AH425" i="3"/>
  <c r="AG425" i="3"/>
  <c r="AF425" i="3"/>
  <c r="AE425" i="3"/>
  <c r="AD425" i="3"/>
  <c r="AC425" i="3"/>
  <c r="AB425" i="3"/>
  <c r="AA425" i="3"/>
  <c r="Z425" i="3"/>
  <c r="Y425" i="3"/>
  <c r="X425" i="3"/>
  <c r="W425" i="3"/>
  <c r="V425" i="3"/>
  <c r="U425" i="3"/>
  <c r="T425" i="3"/>
  <c r="S425" i="3"/>
  <c r="R425" i="3"/>
  <c r="P425" i="3"/>
  <c r="Q425" i="3" s="1"/>
  <c r="O425" i="3"/>
  <c r="AL425" i="3" s="1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A425" i="3"/>
  <c r="BM424" i="3"/>
  <c r="BL424" i="3"/>
  <c r="BK424" i="3"/>
  <c r="BJ424" i="3"/>
  <c r="BI424" i="3"/>
  <c r="BH424" i="3"/>
  <c r="BG424" i="3"/>
  <c r="BF424" i="3"/>
  <c r="BE424" i="3"/>
  <c r="BD424" i="3"/>
  <c r="BC424" i="3"/>
  <c r="BB424" i="3"/>
  <c r="BA424" i="3"/>
  <c r="AZ424" i="3"/>
  <c r="AY424" i="3"/>
  <c r="AX424" i="3"/>
  <c r="AW424" i="3"/>
  <c r="AV424" i="3"/>
  <c r="AU424" i="3"/>
  <c r="AT424" i="3"/>
  <c r="AS424" i="3"/>
  <c r="AR424" i="3"/>
  <c r="AQ424" i="3"/>
  <c r="AP424" i="3"/>
  <c r="AN424" i="3"/>
  <c r="AK424" i="3"/>
  <c r="AJ424" i="3"/>
  <c r="AI424" i="3"/>
  <c r="AH424" i="3"/>
  <c r="AG424" i="3"/>
  <c r="AF424" i="3"/>
  <c r="AE424" i="3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AL424" i="3" s="1"/>
  <c r="AM424" i="3" s="1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A424" i="3"/>
  <c r="BM423" i="3"/>
  <c r="BL423" i="3"/>
  <c r="BK423" i="3"/>
  <c r="BJ423" i="3"/>
  <c r="BI423" i="3"/>
  <c r="BH423" i="3"/>
  <c r="BG423" i="3"/>
  <c r="BF423" i="3"/>
  <c r="BE423" i="3"/>
  <c r="BD423" i="3"/>
  <c r="BC423" i="3"/>
  <c r="BB423" i="3"/>
  <c r="BA423" i="3"/>
  <c r="AZ423" i="3"/>
  <c r="AY423" i="3"/>
  <c r="AX423" i="3"/>
  <c r="AW423" i="3"/>
  <c r="AV423" i="3"/>
  <c r="AU423" i="3"/>
  <c r="AT423" i="3"/>
  <c r="AS423" i="3"/>
  <c r="AR423" i="3"/>
  <c r="AQ423" i="3"/>
  <c r="AP423" i="3"/>
  <c r="AN423" i="3"/>
  <c r="AL423" i="3"/>
  <c r="AK423" i="3"/>
  <c r="AJ423" i="3"/>
  <c r="AI423" i="3"/>
  <c r="AH423" i="3"/>
  <c r="AG423" i="3"/>
  <c r="AF423" i="3"/>
  <c r="AE423" i="3"/>
  <c r="AD423" i="3"/>
  <c r="AC423" i="3"/>
  <c r="AB423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A423" i="3"/>
  <c r="BM422" i="3"/>
  <c r="BL422" i="3"/>
  <c r="BK422" i="3"/>
  <c r="BJ422" i="3"/>
  <c r="BI422" i="3"/>
  <c r="BH422" i="3"/>
  <c r="BG422" i="3"/>
  <c r="BF422" i="3"/>
  <c r="BE422" i="3"/>
  <c r="BD422" i="3"/>
  <c r="BC422" i="3"/>
  <c r="BB422" i="3"/>
  <c r="BA422" i="3"/>
  <c r="AZ422" i="3"/>
  <c r="AY422" i="3"/>
  <c r="AX422" i="3"/>
  <c r="AW422" i="3"/>
  <c r="AV422" i="3"/>
  <c r="AU422" i="3"/>
  <c r="AT422" i="3"/>
  <c r="AS422" i="3"/>
  <c r="AR422" i="3"/>
  <c r="AQ422" i="3"/>
  <c r="AP422" i="3"/>
  <c r="AL422" i="3"/>
  <c r="AK422" i="3"/>
  <c r="AJ422" i="3"/>
  <c r="AI422" i="3"/>
  <c r="AH422" i="3"/>
  <c r="AG422" i="3"/>
  <c r="AF422" i="3"/>
  <c r="AE422" i="3"/>
  <c r="AD422" i="3"/>
  <c r="AC422" i="3"/>
  <c r="AB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AN422" i="3" s="1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A422" i="3"/>
  <c r="BM421" i="3"/>
  <c r="BL421" i="3"/>
  <c r="BK421" i="3"/>
  <c r="BJ421" i="3"/>
  <c r="BI421" i="3"/>
  <c r="BH421" i="3"/>
  <c r="BG421" i="3"/>
  <c r="BF421" i="3"/>
  <c r="BE421" i="3"/>
  <c r="BD421" i="3"/>
  <c r="BC421" i="3"/>
  <c r="BB421" i="3"/>
  <c r="BA421" i="3"/>
  <c r="AZ421" i="3"/>
  <c r="AY421" i="3"/>
  <c r="AX421" i="3"/>
  <c r="AW421" i="3"/>
  <c r="AV421" i="3"/>
  <c r="AU421" i="3"/>
  <c r="AT421" i="3"/>
  <c r="AS421" i="3"/>
  <c r="AR421" i="3"/>
  <c r="AQ421" i="3"/>
  <c r="AP421" i="3"/>
  <c r="AK421" i="3"/>
  <c r="AJ421" i="3"/>
  <c r="AI421" i="3"/>
  <c r="AH421" i="3"/>
  <c r="AG421" i="3"/>
  <c r="AF421" i="3"/>
  <c r="AE421" i="3"/>
  <c r="AD421" i="3"/>
  <c r="AC421" i="3"/>
  <c r="AB421" i="3"/>
  <c r="AA421" i="3"/>
  <c r="Z421" i="3"/>
  <c r="Y421" i="3"/>
  <c r="X421" i="3"/>
  <c r="W421" i="3"/>
  <c r="V421" i="3"/>
  <c r="U421" i="3"/>
  <c r="T421" i="3"/>
  <c r="S421" i="3"/>
  <c r="R421" i="3"/>
  <c r="P421" i="3"/>
  <c r="Q421" i="3" s="1"/>
  <c r="O421" i="3"/>
  <c r="AL421" i="3" s="1"/>
  <c r="AO421" i="3" s="1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A421" i="3"/>
  <c r="BM420" i="3"/>
  <c r="BL420" i="3"/>
  <c r="BK420" i="3"/>
  <c r="BJ420" i="3"/>
  <c r="BI420" i="3"/>
  <c r="BH420" i="3"/>
  <c r="BG420" i="3"/>
  <c r="BF420" i="3"/>
  <c r="BE420" i="3"/>
  <c r="BD420" i="3"/>
  <c r="BC420" i="3"/>
  <c r="BB420" i="3"/>
  <c r="BA420" i="3"/>
  <c r="AZ420" i="3"/>
  <c r="AY420" i="3"/>
  <c r="AX420" i="3"/>
  <c r="AW420" i="3"/>
  <c r="AV420" i="3"/>
  <c r="AU420" i="3"/>
  <c r="AT420" i="3"/>
  <c r="AS420" i="3"/>
  <c r="AR420" i="3"/>
  <c r="AQ420" i="3"/>
  <c r="AP420" i="3"/>
  <c r="AO420" i="3"/>
  <c r="AN420" i="3"/>
  <c r="AL420" i="3"/>
  <c r="AM420" i="3" s="1"/>
  <c r="AK420" i="3"/>
  <c r="AJ420" i="3"/>
  <c r="AI420" i="3"/>
  <c r="AH420" i="3"/>
  <c r="AG420" i="3"/>
  <c r="AF420" i="3"/>
  <c r="AE420" i="3"/>
  <c r="AD420" i="3"/>
  <c r="AC420" i="3"/>
  <c r="AB420" i="3"/>
  <c r="AA420" i="3"/>
  <c r="Z420" i="3"/>
  <c r="Y420" i="3"/>
  <c r="X420" i="3"/>
  <c r="W420" i="3"/>
  <c r="V420" i="3"/>
  <c r="U420" i="3"/>
  <c r="T420" i="3"/>
  <c r="S420" i="3"/>
  <c r="R420" i="3"/>
  <c r="P420" i="3"/>
  <c r="Q420" i="3" s="1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A420" i="3"/>
  <c r="BM419" i="3"/>
  <c r="BL419" i="3"/>
  <c r="BK419" i="3"/>
  <c r="BJ419" i="3"/>
  <c r="BI419" i="3"/>
  <c r="BH419" i="3"/>
  <c r="BG419" i="3"/>
  <c r="BF419" i="3"/>
  <c r="BE419" i="3"/>
  <c r="BD419" i="3"/>
  <c r="BC419" i="3"/>
  <c r="BB419" i="3"/>
  <c r="BA419" i="3"/>
  <c r="AZ419" i="3"/>
  <c r="AY419" i="3"/>
  <c r="AX419" i="3"/>
  <c r="AW419" i="3"/>
  <c r="AV419" i="3"/>
  <c r="AU419" i="3"/>
  <c r="AT419" i="3"/>
  <c r="AS419" i="3"/>
  <c r="AR419" i="3"/>
  <c r="AQ419" i="3"/>
  <c r="AP419" i="3"/>
  <c r="AK419" i="3"/>
  <c r="AJ419" i="3"/>
  <c r="AI419" i="3"/>
  <c r="AH419" i="3"/>
  <c r="AG419" i="3"/>
  <c r="AF419" i="3"/>
  <c r="AE419" i="3"/>
  <c r="AD419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AN419" i="3" s="1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A419" i="3"/>
  <c r="BM418" i="3"/>
  <c r="BL418" i="3"/>
  <c r="BK418" i="3"/>
  <c r="BJ418" i="3"/>
  <c r="BI418" i="3"/>
  <c r="BH418" i="3"/>
  <c r="BG418" i="3"/>
  <c r="BF418" i="3"/>
  <c r="BE418" i="3"/>
  <c r="BD418" i="3"/>
  <c r="BC418" i="3"/>
  <c r="BB418" i="3"/>
  <c r="BA418" i="3"/>
  <c r="AZ418" i="3"/>
  <c r="AY418" i="3"/>
  <c r="AX418" i="3"/>
  <c r="AW418" i="3"/>
  <c r="AV418" i="3"/>
  <c r="AU418" i="3"/>
  <c r="AT418" i="3"/>
  <c r="AS418" i="3"/>
  <c r="AR418" i="3"/>
  <c r="AQ418" i="3"/>
  <c r="AP418" i="3"/>
  <c r="AK418" i="3"/>
  <c r="AJ418" i="3"/>
  <c r="AI418" i="3"/>
  <c r="AH418" i="3"/>
  <c r="AG418" i="3"/>
  <c r="AF418" i="3"/>
  <c r="AE418" i="3"/>
  <c r="AD418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P418" i="3"/>
  <c r="Q418" i="3" s="1"/>
  <c r="O418" i="3"/>
  <c r="AN418" i="3" s="1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A418" i="3"/>
  <c r="BM417" i="3"/>
  <c r="BL417" i="3"/>
  <c r="BK417" i="3"/>
  <c r="BJ417" i="3"/>
  <c r="BI417" i="3"/>
  <c r="BH417" i="3"/>
  <c r="BG417" i="3"/>
  <c r="BF417" i="3"/>
  <c r="BE417" i="3"/>
  <c r="BD417" i="3"/>
  <c r="BC417" i="3"/>
  <c r="BB417" i="3"/>
  <c r="BA417" i="3"/>
  <c r="AZ417" i="3"/>
  <c r="AY417" i="3"/>
  <c r="AX417" i="3"/>
  <c r="AW417" i="3"/>
  <c r="AV417" i="3"/>
  <c r="AU417" i="3"/>
  <c r="AT417" i="3"/>
  <c r="AS417" i="3"/>
  <c r="AR417" i="3"/>
  <c r="AQ417" i="3"/>
  <c r="AP417" i="3"/>
  <c r="AK417" i="3"/>
  <c r="AJ417" i="3"/>
  <c r="AI417" i="3"/>
  <c r="AH417" i="3"/>
  <c r="AG417" i="3"/>
  <c r="AF417" i="3"/>
  <c r="AE417" i="3"/>
  <c r="AD417" i="3"/>
  <c r="AC417" i="3"/>
  <c r="AB417" i="3"/>
  <c r="AA417" i="3"/>
  <c r="Z417" i="3"/>
  <c r="Y417" i="3"/>
  <c r="X417" i="3"/>
  <c r="W417" i="3"/>
  <c r="V417" i="3"/>
  <c r="U417" i="3"/>
  <c r="T417" i="3"/>
  <c r="S417" i="3"/>
  <c r="R417" i="3"/>
  <c r="P417" i="3"/>
  <c r="Q417" i="3" s="1"/>
  <c r="O417" i="3"/>
  <c r="AN417" i="3" s="1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A417" i="3"/>
  <c r="BM416" i="3"/>
  <c r="BL416" i="3"/>
  <c r="BK416" i="3"/>
  <c r="BJ416" i="3"/>
  <c r="BI416" i="3"/>
  <c r="BH416" i="3"/>
  <c r="BG416" i="3"/>
  <c r="BF416" i="3"/>
  <c r="BE416" i="3"/>
  <c r="BD416" i="3"/>
  <c r="BC416" i="3"/>
  <c r="BB416" i="3"/>
  <c r="BA416" i="3"/>
  <c r="AZ416" i="3"/>
  <c r="AY416" i="3"/>
  <c r="AX416" i="3"/>
  <c r="AW416" i="3"/>
  <c r="AV416" i="3"/>
  <c r="AU416" i="3"/>
  <c r="AT416" i="3"/>
  <c r="AS416" i="3"/>
  <c r="AR416" i="3"/>
  <c r="AQ416" i="3"/>
  <c r="AP416" i="3"/>
  <c r="AK416" i="3"/>
  <c r="AJ416" i="3"/>
  <c r="AI416" i="3"/>
  <c r="AH416" i="3"/>
  <c r="AG416" i="3"/>
  <c r="AF416" i="3"/>
  <c r="AE416" i="3"/>
  <c r="AD416" i="3"/>
  <c r="AC416" i="3"/>
  <c r="AB416" i="3"/>
  <c r="AA416" i="3"/>
  <c r="Z416" i="3"/>
  <c r="Y416" i="3"/>
  <c r="X416" i="3"/>
  <c r="W416" i="3"/>
  <c r="V416" i="3"/>
  <c r="U416" i="3"/>
  <c r="T416" i="3"/>
  <c r="S416" i="3"/>
  <c r="R416" i="3"/>
  <c r="P416" i="3"/>
  <c r="Q416" i="3" s="1"/>
  <c r="O416" i="3"/>
  <c r="AL416" i="3" s="1"/>
  <c r="AO416" i="3" s="1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A416" i="3"/>
  <c r="BM415" i="3"/>
  <c r="BL415" i="3"/>
  <c r="BK415" i="3"/>
  <c r="BJ415" i="3"/>
  <c r="BI415" i="3"/>
  <c r="BH415" i="3"/>
  <c r="BG415" i="3"/>
  <c r="BF415" i="3"/>
  <c r="BE415" i="3"/>
  <c r="BD415" i="3"/>
  <c r="BC415" i="3"/>
  <c r="BB415" i="3"/>
  <c r="BA415" i="3"/>
  <c r="AZ415" i="3"/>
  <c r="AY415" i="3"/>
  <c r="AX415" i="3"/>
  <c r="AW415" i="3"/>
  <c r="AV415" i="3"/>
  <c r="AU415" i="3"/>
  <c r="AT415" i="3"/>
  <c r="AS415" i="3"/>
  <c r="AR415" i="3"/>
  <c r="AQ415" i="3"/>
  <c r="AP415" i="3"/>
  <c r="AO415" i="3"/>
  <c r="AN415" i="3"/>
  <c r="AL415" i="3"/>
  <c r="AM415" i="3" s="1"/>
  <c r="AK415" i="3"/>
  <c r="AJ415" i="3"/>
  <c r="AI415" i="3"/>
  <c r="AH415" i="3"/>
  <c r="AG415" i="3"/>
  <c r="AF415" i="3"/>
  <c r="AE415" i="3"/>
  <c r="AD415" i="3"/>
  <c r="AC415" i="3"/>
  <c r="AB415" i="3"/>
  <c r="AA415" i="3"/>
  <c r="Z415" i="3"/>
  <c r="Y415" i="3"/>
  <c r="X415" i="3"/>
  <c r="W415" i="3"/>
  <c r="V415" i="3"/>
  <c r="U415" i="3"/>
  <c r="T415" i="3"/>
  <c r="S415" i="3"/>
  <c r="R415" i="3"/>
  <c r="P415" i="3"/>
  <c r="Q415" i="3" s="1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A415" i="3"/>
  <c r="BM414" i="3"/>
  <c r="BL414" i="3"/>
  <c r="BK414" i="3"/>
  <c r="BJ414" i="3"/>
  <c r="BI414" i="3"/>
  <c r="BH414" i="3"/>
  <c r="BG414" i="3"/>
  <c r="BF414" i="3"/>
  <c r="BE414" i="3"/>
  <c r="BD414" i="3"/>
  <c r="BC414" i="3"/>
  <c r="BB414" i="3"/>
  <c r="BA414" i="3"/>
  <c r="AZ414" i="3"/>
  <c r="AY414" i="3"/>
  <c r="AX414" i="3"/>
  <c r="AW414" i="3"/>
  <c r="AV414" i="3"/>
  <c r="AU414" i="3"/>
  <c r="AT414" i="3"/>
  <c r="AS414" i="3"/>
  <c r="AR414" i="3"/>
  <c r="AQ414" i="3"/>
  <c r="AP414" i="3"/>
  <c r="AK414" i="3"/>
  <c r="AJ414" i="3"/>
  <c r="AI414" i="3"/>
  <c r="AH414" i="3"/>
  <c r="AG414" i="3"/>
  <c r="AF414" i="3"/>
  <c r="AE414" i="3"/>
  <c r="AD414" i="3"/>
  <c r="AC414" i="3"/>
  <c r="AB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AN414" i="3" s="1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A414" i="3"/>
  <c r="BM413" i="3"/>
  <c r="BL413" i="3"/>
  <c r="BK413" i="3"/>
  <c r="BJ413" i="3"/>
  <c r="BI413" i="3"/>
  <c r="BH413" i="3"/>
  <c r="BG413" i="3"/>
  <c r="BF413" i="3"/>
  <c r="BE413" i="3"/>
  <c r="BD413" i="3"/>
  <c r="BC413" i="3"/>
  <c r="BB413" i="3"/>
  <c r="BA413" i="3"/>
  <c r="AZ413" i="3"/>
  <c r="AY413" i="3"/>
  <c r="AX413" i="3"/>
  <c r="AW413" i="3"/>
  <c r="AV413" i="3"/>
  <c r="AU413" i="3"/>
  <c r="AT413" i="3"/>
  <c r="AS413" i="3"/>
  <c r="AR413" i="3"/>
  <c r="AQ413" i="3"/>
  <c r="AP413" i="3"/>
  <c r="AN413" i="3"/>
  <c r="AM413" i="3"/>
  <c r="AK413" i="3"/>
  <c r="AJ413" i="3"/>
  <c r="AI413" i="3"/>
  <c r="AH413" i="3"/>
  <c r="AG413" i="3"/>
  <c r="AF413" i="3"/>
  <c r="AE413" i="3"/>
  <c r="AD413" i="3"/>
  <c r="AC413" i="3"/>
  <c r="AB413" i="3"/>
  <c r="AA413" i="3"/>
  <c r="Z413" i="3"/>
  <c r="Y413" i="3"/>
  <c r="X413" i="3"/>
  <c r="W413" i="3"/>
  <c r="V413" i="3"/>
  <c r="U413" i="3"/>
  <c r="T413" i="3"/>
  <c r="S413" i="3"/>
  <c r="R413" i="3"/>
  <c r="P413" i="3"/>
  <c r="Q413" i="3" s="1"/>
  <c r="O413" i="3"/>
  <c r="AL413" i="3" s="1"/>
  <c r="AO413" i="3" s="1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A413" i="3"/>
  <c r="BM412" i="3"/>
  <c r="BL412" i="3"/>
  <c r="BK412" i="3"/>
  <c r="BJ412" i="3"/>
  <c r="BI412" i="3"/>
  <c r="BH412" i="3"/>
  <c r="BG412" i="3"/>
  <c r="BF412" i="3"/>
  <c r="BE412" i="3"/>
  <c r="BD412" i="3"/>
  <c r="BC412" i="3"/>
  <c r="BB412" i="3"/>
  <c r="BA412" i="3"/>
  <c r="AZ412" i="3"/>
  <c r="AY412" i="3"/>
  <c r="AX412" i="3"/>
  <c r="AW412" i="3"/>
  <c r="AV412" i="3"/>
  <c r="AU412" i="3"/>
  <c r="AT412" i="3"/>
  <c r="AS412" i="3"/>
  <c r="AR412" i="3"/>
  <c r="AQ412" i="3"/>
  <c r="AP412" i="3"/>
  <c r="AN412" i="3"/>
  <c r="AL412" i="3"/>
  <c r="AM412" i="3" s="1"/>
  <c r="AK412" i="3"/>
  <c r="AJ412" i="3"/>
  <c r="AI412" i="3"/>
  <c r="AH412" i="3"/>
  <c r="AG412" i="3"/>
  <c r="AF412" i="3"/>
  <c r="AE412" i="3"/>
  <c r="AD412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A412" i="3"/>
  <c r="BM411" i="3"/>
  <c r="BL411" i="3"/>
  <c r="BK411" i="3"/>
  <c r="BJ411" i="3"/>
  <c r="BI411" i="3"/>
  <c r="BH411" i="3"/>
  <c r="BG411" i="3"/>
  <c r="BF411" i="3"/>
  <c r="BE411" i="3"/>
  <c r="BD411" i="3"/>
  <c r="BC411" i="3"/>
  <c r="BB411" i="3"/>
  <c r="BA411" i="3"/>
  <c r="AZ411" i="3"/>
  <c r="AY411" i="3"/>
  <c r="AX411" i="3"/>
  <c r="AW411" i="3"/>
  <c r="AV411" i="3"/>
  <c r="AU411" i="3"/>
  <c r="AT411" i="3"/>
  <c r="AS411" i="3"/>
  <c r="AR411" i="3"/>
  <c r="AQ411" i="3"/>
  <c r="AP411" i="3"/>
  <c r="AL411" i="3"/>
  <c r="AO411" i="3" s="1"/>
  <c r="AK411" i="3"/>
  <c r="AJ411" i="3"/>
  <c r="AI411" i="3"/>
  <c r="AH411" i="3"/>
  <c r="AG411" i="3"/>
  <c r="AF411" i="3"/>
  <c r="AE411" i="3"/>
  <c r="AD411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AN411" i="3" s="1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A411" i="3"/>
  <c r="BM410" i="3"/>
  <c r="BL410" i="3"/>
  <c r="BK410" i="3"/>
  <c r="BJ410" i="3"/>
  <c r="BI410" i="3"/>
  <c r="BH410" i="3"/>
  <c r="BG410" i="3"/>
  <c r="BF410" i="3"/>
  <c r="BE410" i="3"/>
  <c r="BD410" i="3"/>
  <c r="BC410" i="3"/>
  <c r="BB410" i="3"/>
  <c r="BA410" i="3"/>
  <c r="AZ410" i="3"/>
  <c r="AY410" i="3"/>
  <c r="AX410" i="3"/>
  <c r="AW410" i="3"/>
  <c r="AV410" i="3"/>
  <c r="AU410" i="3"/>
  <c r="AT410" i="3"/>
  <c r="AS410" i="3"/>
  <c r="AR410" i="3"/>
  <c r="AQ410" i="3"/>
  <c r="AP410" i="3"/>
  <c r="AL410" i="3"/>
  <c r="AO410" i="3" s="1"/>
  <c r="AK410" i="3"/>
  <c r="AJ410" i="3"/>
  <c r="AI410" i="3"/>
  <c r="AH410" i="3"/>
  <c r="AG410" i="3"/>
  <c r="AF410" i="3"/>
  <c r="AE410" i="3"/>
  <c r="AD410" i="3"/>
  <c r="AC410" i="3"/>
  <c r="AB410" i="3"/>
  <c r="AA410" i="3"/>
  <c r="Z410" i="3"/>
  <c r="Y410" i="3"/>
  <c r="X410" i="3"/>
  <c r="W410" i="3"/>
  <c r="V410" i="3"/>
  <c r="U410" i="3"/>
  <c r="T410" i="3"/>
  <c r="S410" i="3"/>
  <c r="R410" i="3"/>
  <c r="P410" i="3"/>
  <c r="Q410" i="3" s="1"/>
  <c r="O410" i="3"/>
  <c r="AN410" i="3" s="1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A410" i="3"/>
  <c r="BM409" i="3"/>
  <c r="BL409" i="3"/>
  <c r="BK409" i="3"/>
  <c r="BJ409" i="3"/>
  <c r="BI409" i="3"/>
  <c r="BH409" i="3"/>
  <c r="BG409" i="3"/>
  <c r="BF409" i="3"/>
  <c r="BE409" i="3"/>
  <c r="BD409" i="3"/>
  <c r="BC409" i="3"/>
  <c r="BB409" i="3"/>
  <c r="BA409" i="3"/>
  <c r="AZ409" i="3"/>
  <c r="AY409" i="3"/>
  <c r="AX409" i="3"/>
  <c r="AW409" i="3"/>
  <c r="AV409" i="3"/>
  <c r="AU409" i="3"/>
  <c r="AT409" i="3"/>
  <c r="AS409" i="3"/>
  <c r="AR409" i="3"/>
  <c r="AQ409" i="3"/>
  <c r="AP409" i="3"/>
  <c r="AO409" i="3"/>
  <c r="AN409" i="3"/>
  <c r="AL409" i="3"/>
  <c r="AM409" i="3" s="1"/>
  <c r="AK409" i="3"/>
  <c r="AJ409" i="3"/>
  <c r="AI409" i="3"/>
  <c r="AH409" i="3"/>
  <c r="AG409" i="3"/>
  <c r="AF409" i="3"/>
  <c r="AE409" i="3"/>
  <c r="AD409" i="3"/>
  <c r="AC409" i="3"/>
  <c r="AB409" i="3"/>
  <c r="AA409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A409" i="3"/>
  <c r="BM408" i="3"/>
  <c r="BL408" i="3"/>
  <c r="BK408" i="3"/>
  <c r="BJ408" i="3"/>
  <c r="BI408" i="3"/>
  <c r="BH408" i="3"/>
  <c r="BG408" i="3"/>
  <c r="BF408" i="3"/>
  <c r="BE408" i="3"/>
  <c r="BD408" i="3"/>
  <c r="BC408" i="3"/>
  <c r="BB408" i="3"/>
  <c r="BA408" i="3"/>
  <c r="AZ408" i="3"/>
  <c r="AY408" i="3"/>
  <c r="AX408" i="3"/>
  <c r="AW408" i="3"/>
  <c r="AV408" i="3"/>
  <c r="AU408" i="3"/>
  <c r="AT408" i="3"/>
  <c r="AS408" i="3"/>
  <c r="AR408" i="3"/>
  <c r="AQ408" i="3"/>
  <c r="AP408" i="3"/>
  <c r="AO408" i="3"/>
  <c r="AM408" i="3"/>
  <c r="AK408" i="3"/>
  <c r="AJ408" i="3"/>
  <c r="AI408" i="3"/>
  <c r="AH408" i="3"/>
  <c r="AG408" i="3"/>
  <c r="AF408" i="3"/>
  <c r="AE408" i="3"/>
  <c r="AD408" i="3"/>
  <c r="AC408" i="3"/>
  <c r="AB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AL408" i="3" s="1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A408" i="3"/>
  <c r="BM407" i="3"/>
  <c r="BL407" i="3"/>
  <c r="BK407" i="3"/>
  <c r="BJ407" i="3"/>
  <c r="BI407" i="3"/>
  <c r="BH407" i="3"/>
  <c r="BG407" i="3"/>
  <c r="BF407" i="3"/>
  <c r="BE407" i="3"/>
  <c r="BD407" i="3"/>
  <c r="BC407" i="3"/>
  <c r="BB407" i="3"/>
  <c r="BA407" i="3"/>
  <c r="AZ407" i="3"/>
  <c r="AY407" i="3"/>
  <c r="AX407" i="3"/>
  <c r="AW407" i="3"/>
  <c r="AV407" i="3"/>
  <c r="AU407" i="3"/>
  <c r="AT407" i="3"/>
  <c r="AS407" i="3"/>
  <c r="AR407" i="3"/>
  <c r="AQ407" i="3"/>
  <c r="AP407" i="3"/>
  <c r="AN407" i="3"/>
  <c r="AL407" i="3"/>
  <c r="AM407" i="3" s="1"/>
  <c r="AK407" i="3"/>
  <c r="AJ407" i="3"/>
  <c r="AI407" i="3"/>
  <c r="AH407" i="3"/>
  <c r="AG407" i="3"/>
  <c r="AF407" i="3"/>
  <c r="AE407" i="3"/>
  <c r="AD407" i="3"/>
  <c r="AC407" i="3"/>
  <c r="AB407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A407" i="3"/>
  <c r="BM406" i="3"/>
  <c r="BL406" i="3"/>
  <c r="BK406" i="3"/>
  <c r="BJ406" i="3"/>
  <c r="BI406" i="3"/>
  <c r="BH406" i="3"/>
  <c r="BG406" i="3"/>
  <c r="BF406" i="3"/>
  <c r="BE406" i="3"/>
  <c r="BD406" i="3"/>
  <c r="BC406" i="3"/>
  <c r="BB406" i="3"/>
  <c r="BA406" i="3"/>
  <c r="AZ406" i="3"/>
  <c r="AY406" i="3"/>
  <c r="AX406" i="3"/>
  <c r="AW406" i="3"/>
  <c r="AV406" i="3"/>
  <c r="AU406" i="3"/>
  <c r="AT406" i="3"/>
  <c r="AS406" i="3"/>
  <c r="AR406" i="3"/>
  <c r="AQ406" i="3"/>
  <c r="AP406" i="3"/>
  <c r="AL406" i="3"/>
  <c r="AO406" i="3" s="1"/>
  <c r="AK406" i="3"/>
  <c r="AJ406" i="3"/>
  <c r="AI406" i="3"/>
  <c r="AH406" i="3"/>
  <c r="AG406" i="3"/>
  <c r="AF406" i="3"/>
  <c r="AE406" i="3"/>
  <c r="AD406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AN406" i="3" s="1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A406" i="3"/>
  <c r="BM405" i="3"/>
  <c r="BL405" i="3"/>
  <c r="BK405" i="3"/>
  <c r="BJ405" i="3"/>
  <c r="BI405" i="3"/>
  <c r="BH405" i="3"/>
  <c r="BG405" i="3"/>
  <c r="BF405" i="3"/>
  <c r="BE405" i="3"/>
  <c r="BD405" i="3"/>
  <c r="BC405" i="3"/>
  <c r="BB405" i="3"/>
  <c r="BA405" i="3"/>
  <c r="AZ405" i="3"/>
  <c r="AY405" i="3"/>
  <c r="AX405" i="3"/>
  <c r="AW405" i="3"/>
  <c r="AV405" i="3"/>
  <c r="AU405" i="3"/>
  <c r="AT405" i="3"/>
  <c r="AS405" i="3"/>
  <c r="AR405" i="3"/>
  <c r="AQ405" i="3"/>
  <c r="AP405" i="3"/>
  <c r="AL405" i="3"/>
  <c r="AO405" i="3" s="1"/>
  <c r="AK405" i="3"/>
  <c r="AJ405" i="3"/>
  <c r="AI405" i="3"/>
  <c r="AH405" i="3"/>
  <c r="AG405" i="3"/>
  <c r="AF405" i="3"/>
  <c r="AE405" i="3"/>
  <c r="AD405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P405" i="3"/>
  <c r="Q405" i="3" s="1"/>
  <c r="O405" i="3"/>
  <c r="AN405" i="3" s="1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A405" i="3"/>
  <c r="BM404" i="3"/>
  <c r="BL404" i="3"/>
  <c r="BK404" i="3"/>
  <c r="BJ404" i="3"/>
  <c r="BI404" i="3"/>
  <c r="BH404" i="3"/>
  <c r="BG404" i="3"/>
  <c r="BF404" i="3"/>
  <c r="BE404" i="3"/>
  <c r="BD404" i="3"/>
  <c r="BC404" i="3"/>
  <c r="BB404" i="3"/>
  <c r="BA404" i="3"/>
  <c r="AZ404" i="3"/>
  <c r="AY404" i="3"/>
  <c r="AX404" i="3"/>
  <c r="AW404" i="3"/>
  <c r="AV404" i="3"/>
  <c r="AU404" i="3"/>
  <c r="AT404" i="3"/>
  <c r="AS404" i="3"/>
  <c r="AR404" i="3"/>
  <c r="AQ404" i="3"/>
  <c r="AP404" i="3"/>
  <c r="AO404" i="3"/>
  <c r="AN404" i="3"/>
  <c r="AL404" i="3"/>
  <c r="AM404" i="3" s="1"/>
  <c r="AK404" i="3"/>
  <c r="AJ404" i="3"/>
  <c r="AI404" i="3"/>
  <c r="AH404" i="3"/>
  <c r="AG404" i="3"/>
  <c r="AF404" i="3"/>
  <c r="AE404" i="3"/>
  <c r="AD404" i="3"/>
  <c r="AC404" i="3"/>
  <c r="AB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A404" i="3"/>
  <c r="BM403" i="3"/>
  <c r="BL403" i="3"/>
  <c r="BK403" i="3"/>
  <c r="BJ403" i="3"/>
  <c r="BI403" i="3"/>
  <c r="BH403" i="3"/>
  <c r="BG403" i="3"/>
  <c r="BF403" i="3"/>
  <c r="BE403" i="3"/>
  <c r="BD403" i="3"/>
  <c r="BC403" i="3"/>
  <c r="BB403" i="3"/>
  <c r="BA403" i="3"/>
  <c r="AZ403" i="3"/>
  <c r="AY403" i="3"/>
  <c r="AX403" i="3"/>
  <c r="AW403" i="3"/>
  <c r="AV403" i="3"/>
  <c r="AU403" i="3"/>
  <c r="AT403" i="3"/>
  <c r="AS403" i="3"/>
  <c r="AR403" i="3"/>
  <c r="AQ403" i="3"/>
  <c r="AP403" i="3"/>
  <c r="AL403" i="3"/>
  <c r="AO403" i="3" s="1"/>
  <c r="AK403" i="3"/>
  <c r="AJ403" i="3"/>
  <c r="AI403" i="3"/>
  <c r="AH403" i="3"/>
  <c r="AG403" i="3"/>
  <c r="AF403" i="3"/>
  <c r="AE403" i="3"/>
  <c r="AD403" i="3"/>
  <c r="AC403" i="3"/>
  <c r="AB403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AN403" i="3" s="1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A403" i="3"/>
  <c r="BM402" i="3"/>
  <c r="BL402" i="3"/>
  <c r="BK402" i="3"/>
  <c r="BJ402" i="3"/>
  <c r="BI402" i="3"/>
  <c r="BH402" i="3"/>
  <c r="BG402" i="3"/>
  <c r="BF402" i="3"/>
  <c r="BE402" i="3"/>
  <c r="BD402" i="3"/>
  <c r="BC402" i="3"/>
  <c r="BB402" i="3"/>
  <c r="BA402" i="3"/>
  <c r="AZ402" i="3"/>
  <c r="AY402" i="3"/>
  <c r="AX402" i="3"/>
  <c r="AW402" i="3"/>
  <c r="AV402" i="3"/>
  <c r="AU402" i="3"/>
  <c r="AT402" i="3"/>
  <c r="AS402" i="3"/>
  <c r="AR402" i="3"/>
  <c r="AQ402" i="3"/>
  <c r="AP402" i="3"/>
  <c r="AK402" i="3"/>
  <c r="AJ402" i="3"/>
  <c r="AI402" i="3"/>
  <c r="AH402" i="3"/>
  <c r="AG402" i="3"/>
  <c r="AF402" i="3"/>
  <c r="AE402" i="3"/>
  <c r="AD402" i="3"/>
  <c r="AC402" i="3"/>
  <c r="AB402" i="3"/>
  <c r="AA402" i="3"/>
  <c r="Z402" i="3"/>
  <c r="Y402" i="3"/>
  <c r="X402" i="3"/>
  <c r="W402" i="3"/>
  <c r="V402" i="3"/>
  <c r="U402" i="3"/>
  <c r="T402" i="3"/>
  <c r="S402" i="3"/>
  <c r="R402" i="3"/>
  <c r="P402" i="3"/>
  <c r="Q402" i="3" s="1"/>
  <c r="O402" i="3"/>
  <c r="AN402" i="3" s="1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A402" i="3"/>
  <c r="BM401" i="3"/>
  <c r="BL401" i="3"/>
  <c r="BK401" i="3"/>
  <c r="BJ401" i="3"/>
  <c r="BI401" i="3"/>
  <c r="BH401" i="3"/>
  <c r="BG401" i="3"/>
  <c r="BF401" i="3"/>
  <c r="BE401" i="3"/>
  <c r="BD401" i="3"/>
  <c r="BC401" i="3"/>
  <c r="BB401" i="3"/>
  <c r="BA401" i="3"/>
  <c r="AZ401" i="3"/>
  <c r="AY401" i="3"/>
  <c r="AX401" i="3"/>
  <c r="AW401" i="3"/>
  <c r="AV401" i="3"/>
  <c r="AU401" i="3"/>
  <c r="AT401" i="3"/>
  <c r="AS401" i="3"/>
  <c r="AR401" i="3"/>
  <c r="AQ401" i="3"/>
  <c r="AP401" i="3"/>
  <c r="AN401" i="3"/>
  <c r="AK401" i="3"/>
  <c r="AJ401" i="3"/>
  <c r="AI401" i="3"/>
  <c r="AH401" i="3"/>
  <c r="AG401" i="3"/>
  <c r="AF401" i="3"/>
  <c r="AE401" i="3"/>
  <c r="AD401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P401" i="3"/>
  <c r="Q401" i="3" s="1"/>
  <c r="O401" i="3"/>
  <c r="AL401" i="3" s="1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A401" i="3"/>
  <c r="BM400" i="3"/>
  <c r="BL400" i="3"/>
  <c r="BK400" i="3"/>
  <c r="BJ400" i="3"/>
  <c r="BI400" i="3"/>
  <c r="BH400" i="3"/>
  <c r="BG400" i="3"/>
  <c r="BF400" i="3"/>
  <c r="BE400" i="3"/>
  <c r="BD400" i="3"/>
  <c r="BC400" i="3"/>
  <c r="BB400" i="3"/>
  <c r="BA400" i="3"/>
  <c r="AZ400" i="3"/>
  <c r="AY400" i="3"/>
  <c r="AX400" i="3"/>
  <c r="AW400" i="3"/>
  <c r="AV400" i="3"/>
  <c r="AU400" i="3"/>
  <c r="AT400" i="3"/>
  <c r="AS400" i="3"/>
  <c r="AR400" i="3"/>
  <c r="AQ400" i="3"/>
  <c r="AP400" i="3"/>
  <c r="AO400" i="3"/>
  <c r="AK400" i="3"/>
  <c r="AJ400" i="3"/>
  <c r="AI400" i="3"/>
  <c r="AH400" i="3"/>
  <c r="AG400" i="3"/>
  <c r="AF400" i="3"/>
  <c r="AE400" i="3"/>
  <c r="AD400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P400" i="3"/>
  <c r="Q400" i="3" s="1"/>
  <c r="O400" i="3"/>
  <c r="AL400" i="3" s="1"/>
  <c r="AM400" i="3" s="1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A400" i="3"/>
  <c r="BM399" i="3"/>
  <c r="BL399" i="3"/>
  <c r="BK399" i="3"/>
  <c r="BJ399" i="3"/>
  <c r="BI399" i="3"/>
  <c r="BH399" i="3"/>
  <c r="BG399" i="3"/>
  <c r="BF399" i="3"/>
  <c r="BE399" i="3"/>
  <c r="BD399" i="3"/>
  <c r="BC399" i="3"/>
  <c r="BB399" i="3"/>
  <c r="BA399" i="3"/>
  <c r="AZ399" i="3"/>
  <c r="AY399" i="3"/>
  <c r="AX399" i="3"/>
  <c r="AW399" i="3"/>
  <c r="AV399" i="3"/>
  <c r="AU399" i="3"/>
  <c r="AT399" i="3"/>
  <c r="AS399" i="3"/>
  <c r="AR399" i="3"/>
  <c r="AQ399" i="3"/>
  <c r="AP399" i="3"/>
  <c r="AN399" i="3"/>
  <c r="AL399" i="3"/>
  <c r="AK399" i="3"/>
  <c r="AJ399" i="3"/>
  <c r="AI399" i="3"/>
  <c r="AH399" i="3"/>
  <c r="AG399" i="3"/>
  <c r="AF399" i="3"/>
  <c r="AE399" i="3"/>
  <c r="AD399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A399" i="3"/>
  <c r="BM398" i="3"/>
  <c r="BL398" i="3"/>
  <c r="BK398" i="3"/>
  <c r="BJ398" i="3"/>
  <c r="BI398" i="3"/>
  <c r="BH398" i="3"/>
  <c r="BG398" i="3"/>
  <c r="BF398" i="3"/>
  <c r="BE398" i="3"/>
  <c r="BD398" i="3"/>
  <c r="BC398" i="3"/>
  <c r="BB398" i="3"/>
  <c r="BA398" i="3"/>
  <c r="AZ398" i="3"/>
  <c r="AY398" i="3"/>
  <c r="AX398" i="3"/>
  <c r="AW398" i="3"/>
  <c r="AV398" i="3"/>
  <c r="AU398" i="3"/>
  <c r="AT398" i="3"/>
  <c r="AS398" i="3"/>
  <c r="AR398" i="3"/>
  <c r="AQ398" i="3"/>
  <c r="AP398" i="3"/>
  <c r="AL398" i="3"/>
  <c r="AO398" i="3" s="1"/>
  <c r="AK398" i="3"/>
  <c r="AJ398" i="3"/>
  <c r="AI398" i="3"/>
  <c r="AH398" i="3"/>
  <c r="AG398" i="3"/>
  <c r="AF398" i="3"/>
  <c r="AE398" i="3"/>
  <c r="AD398" i="3"/>
  <c r="AC398" i="3"/>
  <c r="AB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AN398" i="3" s="1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A398" i="3"/>
  <c r="BM397" i="3"/>
  <c r="BL397" i="3"/>
  <c r="BK397" i="3"/>
  <c r="BJ397" i="3"/>
  <c r="BI397" i="3"/>
  <c r="BH397" i="3"/>
  <c r="BG397" i="3"/>
  <c r="BF397" i="3"/>
  <c r="BE397" i="3"/>
  <c r="BD397" i="3"/>
  <c r="BC397" i="3"/>
  <c r="BB397" i="3"/>
  <c r="BA397" i="3"/>
  <c r="AZ397" i="3"/>
  <c r="AY397" i="3"/>
  <c r="AX397" i="3"/>
  <c r="AW397" i="3"/>
  <c r="AV397" i="3"/>
  <c r="AU397" i="3"/>
  <c r="AT397" i="3"/>
  <c r="AS397" i="3"/>
  <c r="AR397" i="3"/>
  <c r="AQ397" i="3"/>
  <c r="AP397" i="3"/>
  <c r="AK397" i="3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P397" i="3"/>
  <c r="Q397" i="3" s="1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A397" i="3"/>
  <c r="BM396" i="3"/>
  <c r="BL396" i="3"/>
  <c r="BK396" i="3"/>
  <c r="BJ396" i="3"/>
  <c r="BI396" i="3"/>
  <c r="BH396" i="3"/>
  <c r="BG396" i="3"/>
  <c r="BF396" i="3"/>
  <c r="BE396" i="3"/>
  <c r="BD396" i="3"/>
  <c r="BC396" i="3"/>
  <c r="BB396" i="3"/>
  <c r="BA396" i="3"/>
  <c r="AZ396" i="3"/>
  <c r="AY396" i="3"/>
  <c r="AX396" i="3"/>
  <c r="AW396" i="3"/>
  <c r="AV396" i="3"/>
  <c r="AU396" i="3"/>
  <c r="AT396" i="3"/>
  <c r="AS396" i="3"/>
  <c r="AR396" i="3"/>
  <c r="AQ396" i="3"/>
  <c r="AP396" i="3"/>
  <c r="AN396" i="3"/>
  <c r="AK396" i="3"/>
  <c r="AJ396" i="3"/>
  <c r="AI396" i="3"/>
  <c r="AH396" i="3"/>
  <c r="AG396" i="3"/>
  <c r="AF396" i="3"/>
  <c r="AE396" i="3"/>
  <c r="AD396" i="3"/>
  <c r="AC396" i="3"/>
  <c r="AB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AL396" i="3" s="1"/>
  <c r="AM396" i="3" s="1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A396" i="3"/>
  <c r="BM395" i="3"/>
  <c r="BL395" i="3"/>
  <c r="BK395" i="3"/>
  <c r="BJ395" i="3"/>
  <c r="BI395" i="3"/>
  <c r="BH395" i="3"/>
  <c r="BG395" i="3"/>
  <c r="BF395" i="3"/>
  <c r="BE395" i="3"/>
  <c r="BD395" i="3"/>
  <c r="BC395" i="3"/>
  <c r="BB395" i="3"/>
  <c r="BA395" i="3"/>
  <c r="AZ395" i="3"/>
  <c r="AY395" i="3"/>
  <c r="AX395" i="3"/>
  <c r="AW395" i="3"/>
  <c r="AV395" i="3"/>
  <c r="AU395" i="3"/>
  <c r="AT395" i="3"/>
  <c r="AS395" i="3"/>
  <c r="AR395" i="3"/>
  <c r="AQ395" i="3"/>
  <c r="AP395" i="3"/>
  <c r="AO395" i="3"/>
  <c r="AN395" i="3"/>
  <c r="AL395" i="3"/>
  <c r="AM395" i="3" s="1"/>
  <c r="AK395" i="3"/>
  <c r="AJ395" i="3"/>
  <c r="AI395" i="3"/>
  <c r="AH395" i="3"/>
  <c r="AG395" i="3"/>
  <c r="AF395" i="3"/>
  <c r="AE395" i="3"/>
  <c r="AD395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395" i="3"/>
  <c r="BM394" i="3"/>
  <c r="BL394" i="3"/>
  <c r="BK394" i="3"/>
  <c r="BJ394" i="3"/>
  <c r="BI394" i="3"/>
  <c r="BH394" i="3"/>
  <c r="BG394" i="3"/>
  <c r="BF394" i="3"/>
  <c r="BE394" i="3"/>
  <c r="BD394" i="3"/>
  <c r="BC394" i="3"/>
  <c r="BB394" i="3"/>
  <c r="BA394" i="3"/>
  <c r="AZ394" i="3"/>
  <c r="AY394" i="3"/>
  <c r="AX394" i="3"/>
  <c r="AW394" i="3"/>
  <c r="AV394" i="3"/>
  <c r="AU394" i="3"/>
  <c r="AT394" i="3"/>
  <c r="AS394" i="3"/>
  <c r="AR394" i="3"/>
  <c r="AQ394" i="3"/>
  <c r="AP394" i="3"/>
  <c r="AL394" i="3"/>
  <c r="AO394" i="3" s="1"/>
  <c r="AK394" i="3"/>
  <c r="AJ394" i="3"/>
  <c r="AI394" i="3"/>
  <c r="AH394" i="3"/>
  <c r="AG394" i="3"/>
  <c r="AF394" i="3"/>
  <c r="AE394" i="3"/>
  <c r="AD394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AN394" i="3" s="1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A394" i="3"/>
  <c r="BM393" i="3"/>
  <c r="BL393" i="3"/>
  <c r="BK393" i="3"/>
  <c r="BJ393" i="3"/>
  <c r="BI393" i="3"/>
  <c r="BH393" i="3"/>
  <c r="BG393" i="3"/>
  <c r="BF393" i="3"/>
  <c r="BE393" i="3"/>
  <c r="BD393" i="3"/>
  <c r="BC393" i="3"/>
  <c r="BB393" i="3"/>
  <c r="BA393" i="3"/>
  <c r="AZ393" i="3"/>
  <c r="AY393" i="3"/>
  <c r="AX393" i="3"/>
  <c r="AW393" i="3"/>
  <c r="AV393" i="3"/>
  <c r="AU393" i="3"/>
  <c r="AT393" i="3"/>
  <c r="AS393" i="3"/>
  <c r="AR393" i="3"/>
  <c r="AQ393" i="3"/>
  <c r="AP393" i="3"/>
  <c r="AK393" i="3"/>
  <c r="AJ393" i="3"/>
  <c r="AI393" i="3"/>
  <c r="AH393" i="3"/>
  <c r="AG393" i="3"/>
  <c r="AF393" i="3"/>
  <c r="AE393" i="3"/>
  <c r="AD393" i="3"/>
  <c r="AC393" i="3"/>
  <c r="AB393" i="3"/>
  <c r="AA393" i="3"/>
  <c r="Z393" i="3"/>
  <c r="Y393" i="3"/>
  <c r="X393" i="3"/>
  <c r="W393" i="3"/>
  <c r="V393" i="3"/>
  <c r="U393" i="3"/>
  <c r="T393" i="3"/>
  <c r="S393" i="3"/>
  <c r="R393" i="3"/>
  <c r="P393" i="3"/>
  <c r="Q393" i="3" s="1"/>
  <c r="O393" i="3"/>
  <c r="AN393" i="3" s="1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A393" i="3"/>
  <c r="BM392" i="3"/>
  <c r="BL392" i="3"/>
  <c r="BK392" i="3"/>
  <c r="BJ392" i="3"/>
  <c r="BI392" i="3"/>
  <c r="BH392" i="3"/>
  <c r="BG392" i="3"/>
  <c r="BF392" i="3"/>
  <c r="BE392" i="3"/>
  <c r="BD392" i="3"/>
  <c r="BC392" i="3"/>
  <c r="BB392" i="3"/>
  <c r="BA392" i="3"/>
  <c r="AZ392" i="3"/>
  <c r="AY392" i="3"/>
  <c r="AX392" i="3"/>
  <c r="AW392" i="3"/>
  <c r="AV392" i="3"/>
  <c r="AU392" i="3"/>
  <c r="AT392" i="3"/>
  <c r="AS392" i="3"/>
  <c r="AR392" i="3"/>
  <c r="AQ392" i="3"/>
  <c r="AP392" i="3"/>
  <c r="AN392" i="3"/>
  <c r="AK392" i="3"/>
  <c r="AJ392" i="3"/>
  <c r="AI392" i="3"/>
  <c r="AH392" i="3"/>
  <c r="AG392" i="3"/>
  <c r="AF392" i="3"/>
  <c r="AE392" i="3"/>
  <c r="AD392" i="3"/>
  <c r="AC392" i="3"/>
  <c r="AB392" i="3"/>
  <c r="AA392" i="3"/>
  <c r="Z392" i="3"/>
  <c r="Y392" i="3"/>
  <c r="X392" i="3"/>
  <c r="W392" i="3"/>
  <c r="V392" i="3"/>
  <c r="U392" i="3"/>
  <c r="T392" i="3"/>
  <c r="S392" i="3"/>
  <c r="R392" i="3"/>
  <c r="P392" i="3"/>
  <c r="Q392" i="3" s="1"/>
  <c r="O392" i="3"/>
  <c r="AL392" i="3" s="1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A392" i="3"/>
  <c r="BM391" i="3"/>
  <c r="BL391" i="3"/>
  <c r="BK391" i="3"/>
  <c r="BJ391" i="3"/>
  <c r="BI391" i="3"/>
  <c r="BH391" i="3"/>
  <c r="BG391" i="3"/>
  <c r="BF391" i="3"/>
  <c r="BE391" i="3"/>
  <c r="BD391" i="3"/>
  <c r="BC391" i="3"/>
  <c r="BB391" i="3"/>
  <c r="BA391" i="3"/>
  <c r="AZ391" i="3"/>
  <c r="AY391" i="3"/>
  <c r="AX391" i="3"/>
  <c r="AW391" i="3"/>
  <c r="AV391" i="3"/>
  <c r="AU391" i="3"/>
  <c r="AT391" i="3"/>
  <c r="AS391" i="3"/>
  <c r="AR391" i="3"/>
  <c r="AQ391" i="3"/>
  <c r="AP391" i="3"/>
  <c r="AN391" i="3"/>
  <c r="AL391" i="3"/>
  <c r="AK391" i="3"/>
  <c r="AJ391" i="3"/>
  <c r="AI391" i="3"/>
  <c r="AH391" i="3"/>
  <c r="AG391" i="3"/>
  <c r="AF391" i="3"/>
  <c r="AE391" i="3"/>
  <c r="AD391" i="3"/>
  <c r="AC391" i="3"/>
  <c r="AB391" i="3"/>
  <c r="AA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A391" i="3"/>
  <c r="BM390" i="3"/>
  <c r="BL390" i="3"/>
  <c r="BK390" i="3"/>
  <c r="BJ390" i="3"/>
  <c r="BI390" i="3"/>
  <c r="BH390" i="3"/>
  <c r="BG390" i="3"/>
  <c r="BF390" i="3"/>
  <c r="BE390" i="3"/>
  <c r="BD390" i="3"/>
  <c r="BC390" i="3"/>
  <c r="BB390" i="3"/>
  <c r="BA390" i="3"/>
  <c r="AZ390" i="3"/>
  <c r="AY390" i="3"/>
  <c r="AX390" i="3"/>
  <c r="AW390" i="3"/>
  <c r="AV390" i="3"/>
  <c r="AU390" i="3"/>
  <c r="AT390" i="3"/>
  <c r="AS390" i="3"/>
  <c r="AR390" i="3"/>
  <c r="AQ390" i="3"/>
  <c r="AP390" i="3"/>
  <c r="AL390" i="3"/>
  <c r="AO390" i="3" s="1"/>
  <c r="AK390" i="3"/>
  <c r="AJ390" i="3"/>
  <c r="AI390" i="3"/>
  <c r="AH390" i="3"/>
  <c r="AG390" i="3"/>
  <c r="AF390" i="3"/>
  <c r="AE390" i="3"/>
  <c r="AD390" i="3"/>
  <c r="AC390" i="3"/>
  <c r="AB390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AN390" i="3" s="1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A390" i="3"/>
  <c r="BM389" i="3"/>
  <c r="BL389" i="3"/>
  <c r="BK389" i="3"/>
  <c r="BJ389" i="3"/>
  <c r="BI389" i="3"/>
  <c r="BH389" i="3"/>
  <c r="BG389" i="3"/>
  <c r="BF389" i="3"/>
  <c r="BE389" i="3"/>
  <c r="BD389" i="3"/>
  <c r="BC389" i="3"/>
  <c r="BB389" i="3"/>
  <c r="BA389" i="3"/>
  <c r="AZ389" i="3"/>
  <c r="AY389" i="3"/>
  <c r="AX389" i="3"/>
  <c r="AW389" i="3"/>
  <c r="AV389" i="3"/>
  <c r="AU389" i="3"/>
  <c r="AT389" i="3"/>
  <c r="AS389" i="3"/>
  <c r="AR389" i="3"/>
  <c r="AQ389" i="3"/>
  <c r="AP389" i="3"/>
  <c r="AN389" i="3"/>
  <c r="AM389" i="3"/>
  <c r="AK389" i="3"/>
  <c r="AJ389" i="3"/>
  <c r="AI389" i="3"/>
  <c r="AH389" i="3"/>
  <c r="AG389" i="3"/>
  <c r="AF389" i="3"/>
  <c r="AE389" i="3"/>
  <c r="AD389" i="3"/>
  <c r="AC389" i="3"/>
  <c r="AB389" i="3"/>
  <c r="AA389" i="3"/>
  <c r="Z389" i="3"/>
  <c r="Y389" i="3"/>
  <c r="X389" i="3"/>
  <c r="W389" i="3"/>
  <c r="V389" i="3"/>
  <c r="U389" i="3"/>
  <c r="T389" i="3"/>
  <c r="S389" i="3"/>
  <c r="R389" i="3"/>
  <c r="P389" i="3"/>
  <c r="Q389" i="3" s="1"/>
  <c r="O389" i="3"/>
  <c r="AL389" i="3" s="1"/>
  <c r="AO389" i="3" s="1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A389" i="3"/>
  <c r="BM388" i="3"/>
  <c r="BL388" i="3"/>
  <c r="BK388" i="3"/>
  <c r="BJ388" i="3"/>
  <c r="BI388" i="3"/>
  <c r="BH388" i="3"/>
  <c r="BG388" i="3"/>
  <c r="BF388" i="3"/>
  <c r="BE388" i="3"/>
  <c r="BD388" i="3"/>
  <c r="BC388" i="3"/>
  <c r="BB388" i="3"/>
  <c r="BA388" i="3"/>
  <c r="AZ388" i="3"/>
  <c r="AY388" i="3"/>
  <c r="AX388" i="3"/>
  <c r="AW388" i="3"/>
  <c r="AV388" i="3"/>
  <c r="AU388" i="3"/>
  <c r="AT388" i="3"/>
  <c r="AS388" i="3"/>
  <c r="AR388" i="3"/>
  <c r="AQ388" i="3"/>
  <c r="AP388" i="3"/>
  <c r="AN388" i="3"/>
  <c r="AK388" i="3"/>
  <c r="AJ388" i="3"/>
  <c r="AI388" i="3"/>
  <c r="AH388" i="3"/>
  <c r="AG388" i="3"/>
  <c r="AF388" i="3"/>
  <c r="AE388" i="3"/>
  <c r="AD388" i="3"/>
  <c r="AC388" i="3"/>
  <c r="AB388" i="3"/>
  <c r="AA388" i="3"/>
  <c r="Z388" i="3"/>
  <c r="Y388" i="3"/>
  <c r="X388" i="3"/>
  <c r="W388" i="3"/>
  <c r="V388" i="3"/>
  <c r="U388" i="3"/>
  <c r="T388" i="3"/>
  <c r="S388" i="3"/>
  <c r="R388" i="3"/>
  <c r="P388" i="3"/>
  <c r="Q388" i="3" s="1"/>
  <c r="O388" i="3"/>
  <c r="AL388" i="3" s="1"/>
  <c r="AM388" i="3" s="1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A388" i="3"/>
  <c r="BM387" i="3"/>
  <c r="BL387" i="3"/>
  <c r="BK387" i="3"/>
  <c r="BJ387" i="3"/>
  <c r="BI387" i="3"/>
  <c r="BH387" i="3"/>
  <c r="BG387" i="3"/>
  <c r="BF387" i="3"/>
  <c r="BE387" i="3"/>
  <c r="BD387" i="3"/>
  <c r="BC387" i="3"/>
  <c r="BB387" i="3"/>
  <c r="BA387" i="3"/>
  <c r="AZ387" i="3"/>
  <c r="AY387" i="3"/>
  <c r="AX387" i="3"/>
  <c r="AW387" i="3"/>
  <c r="AV387" i="3"/>
  <c r="AU387" i="3"/>
  <c r="AT387" i="3"/>
  <c r="AS387" i="3"/>
  <c r="AR387" i="3"/>
  <c r="AQ387" i="3"/>
  <c r="AP387" i="3"/>
  <c r="AO387" i="3"/>
  <c r="AN387" i="3"/>
  <c r="AL387" i="3"/>
  <c r="AM387" i="3" s="1"/>
  <c r="AK387" i="3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A387" i="3"/>
  <c r="BM386" i="3"/>
  <c r="BL386" i="3"/>
  <c r="BK386" i="3"/>
  <c r="BJ386" i="3"/>
  <c r="BI386" i="3"/>
  <c r="BH386" i="3"/>
  <c r="BG386" i="3"/>
  <c r="BF386" i="3"/>
  <c r="BE386" i="3"/>
  <c r="BD386" i="3"/>
  <c r="BC386" i="3"/>
  <c r="BB386" i="3"/>
  <c r="BA386" i="3"/>
  <c r="AZ386" i="3"/>
  <c r="AY386" i="3"/>
  <c r="AX386" i="3"/>
  <c r="AW386" i="3"/>
  <c r="AV386" i="3"/>
  <c r="AU386" i="3"/>
  <c r="AT386" i="3"/>
  <c r="AS386" i="3"/>
  <c r="AR386" i="3"/>
  <c r="AQ386" i="3"/>
  <c r="AP386" i="3"/>
  <c r="AL386" i="3"/>
  <c r="AO386" i="3" s="1"/>
  <c r="AK386" i="3"/>
  <c r="AJ386" i="3"/>
  <c r="AI386" i="3"/>
  <c r="AH386" i="3"/>
  <c r="AG386" i="3"/>
  <c r="AF386" i="3"/>
  <c r="AE386" i="3"/>
  <c r="AD386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AN386" i="3" s="1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A386" i="3"/>
  <c r="BM385" i="3"/>
  <c r="BL385" i="3"/>
  <c r="BK385" i="3"/>
  <c r="BJ385" i="3"/>
  <c r="BI385" i="3"/>
  <c r="BH385" i="3"/>
  <c r="BG385" i="3"/>
  <c r="BF385" i="3"/>
  <c r="BE385" i="3"/>
  <c r="BD385" i="3"/>
  <c r="BC385" i="3"/>
  <c r="BB385" i="3"/>
  <c r="BA385" i="3"/>
  <c r="AZ385" i="3"/>
  <c r="AY385" i="3"/>
  <c r="AX385" i="3"/>
  <c r="AW385" i="3"/>
  <c r="AV385" i="3"/>
  <c r="AU385" i="3"/>
  <c r="AT385" i="3"/>
  <c r="AS385" i="3"/>
  <c r="AR385" i="3"/>
  <c r="AQ385" i="3"/>
  <c r="AP385" i="3"/>
  <c r="AK385" i="3"/>
  <c r="AJ385" i="3"/>
  <c r="AI385" i="3"/>
  <c r="AH385" i="3"/>
  <c r="AG385" i="3"/>
  <c r="AF385" i="3"/>
  <c r="AE385" i="3"/>
  <c r="AD385" i="3"/>
  <c r="AC385" i="3"/>
  <c r="AB385" i="3"/>
  <c r="AA385" i="3"/>
  <c r="Z385" i="3"/>
  <c r="Y385" i="3"/>
  <c r="X385" i="3"/>
  <c r="W385" i="3"/>
  <c r="V385" i="3"/>
  <c r="U385" i="3"/>
  <c r="T385" i="3"/>
  <c r="S385" i="3"/>
  <c r="R385" i="3"/>
  <c r="P385" i="3"/>
  <c r="Q385" i="3" s="1"/>
  <c r="O385" i="3"/>
  <c r="AN385" i="3" s="1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BM384" i="3"/>
  <c r="BL384" i="3"/>
  <c r="BK384" i="3"/>
  <c r="BJ384" i="3"/>
  <c r="BI384" i="3"/>
  <c r="BH384" i="3"/>
  <c r="BG384" i="3"/>
  <c r="BF384" i="3"/>
  <c r="BE384" i="3"/>
  <c r="BD384" i="3"/>
  <c r="BC384" i="3"/>
  <c r="BB384" i="3"/>
  <c r="BA384" i="3"/>
  <c r="AZ384" i="3"/>
  <c r="AY384" i="3"/>
  <c r="AX384" i="3"/>
  <c r="AW384" i="3"/>
  <c r="AV384" i="3"/>
  <c r="AU384" i="3"/>
  <c r="AT384" i="3"/>
  <c r="AS384" i="3"/>
  <c r="AR384" i="3"/>
  <c r="AQ384" i="3"/>
  <c r="AP384" i="3"/>
  <c r="AN384" i="3"/>
  <c r="AK384" i="3"/>
  <c r="AJ384" i="3"/>
  <c r="AI384" i="3"/>
  <c r="AH384" i="3"/>
  <c r="AG384" i="3"/>
  <c r="AF384" i="3"/>
  <c r="AE384" i="3"/>
  <c r="AD384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P384" i="3"/>
  <c r="Q384" i="3" s="1"/>
  <c r="O384" i="3"/>
  <c r="AL384" i="3" s="1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A384" i="3"/>
  <c r="BM383" i="3"/>
  <c r="BL383" i="3"/>
  <c r="BK383" i="3"/>
  <c r="BJ383" i="3"/>
  <c r="BI383" i="3"/>
  <c r="BH383" i="3"/>
  <c r="BG383" i="3"/>
  <c r="BF383" i="3"/>
  <c r="BE383" i="3"/>
  <c r="BD383" i="3"/>
  <c r="BC383" i="3"/>
  <c r="BB383" i="3"/>
  <c r="BA383" i="3"/>
  <c r="AZ383" i="3"/>
  <c r="AY383" i="3"/>
  <c r="AX383" i="3"/>
  <c r="AW383" i="3"/>
  <c r="AV383" i="3"/>
  <c r="AU383" i="3"/>
  <c r="AT383" i="3"/>
  <c r="AS383" i="3"/>
  <c r="AR383" i="3"/>
  <c r="AQ383" i="3"/>
  <c r="AP383" i="3"/>
  <c r="AN383" i="3"/>
  <c r="AL383" i="3"/>
  <c r="AK383" i="3"/>
  <c r="AJ383" i="3"/>
  <c r="AI383" i="3"/>
  <c r="AH383" i="3"/>
  <c r="AG383" i="3"/>
  <c r="AF383" i="3"/>
  <c r="AE383" i="3"/>
  <c r="AD383" i="3"/>
  <c r="AC383" i="3"/>
  <c r="AB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A383" i="3"/>
  <c r="BM382" i="3"/>
  <c r="BL382" i="3"/>
  <c r="BK382" i="3"/>
  <c r="BJ382" i="3"/>
  <c r="BI382" i="3"/>
  <c r="BH382" i="3"/>
  <c r="BG382" i="3"/>
  <c r="BF382" i="3"/>
  <c r="BE382" i="3"/>
  <c r="BD382" i="3"/>
  <c r="BC382" i="3"/>
  <c r="BB382" i="3"/>
  <c r="BA382" i="3"/>
  <c r="AZ382" i="3"/>
  <c r="AY382" i="3"/>
  <c r="AX382" i="3"/>
  <c r="AW382" i="3"/>
  <c r="AV382" i="3"/>
  <c r="AU382" i="3"/>
  <c r="AT382" i="3"/>
  <c r="AS382" i="3"/>
  <c r="AR382" i="3"/>
  <c r="AQ382" i="3"/>
  <c r="AP382" i="3"/>
  <c r="AL382" i="3"/>
  <c r="AK382" i="3"/>
  <c r="AJ382" i="3"/>
  <c r="AI382" i="3"/>
  <c r="AH382" i="3"/>
  <c r="AG382" i="3"/>
  <c r="AF382" i="3"/>
  <c r="AE382" i="3"/>
  <c r="AD382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AN382" i="3" s="1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A382" i="3"/>
  <c r="BM381" i="3"/>
  <c r="BL381" i="3"/>
  <c r="BK381" i="3"/>
  <c r="BJ381" i="3"/>
  <c r="BI381" i="3"/>
  <c r="BH381" i="3"/>
  <c r="BG381" i="3"/>
  <c r="BF381" i="3"/>
  <c r="BE381" i="3"/>
  <c r="BD381" i="3"/>
  <c r="BC381" i="3"/>
  <c r="BB381" i="3"/>
  <c r="BA381" i="3"/>
  <c r="AZ381" i="3"/>
  <c r="AY381" i="3"/>
  <c r="AX381" i="3"/>
  <c r="AW381" i="3"/>
  <c r="AV381" i="3"/>
  <c r="AU381" i="3"/>
  <c r="AT381" i="3"/>
  <c r="AS381" i="3"/>
  <c r="AR381" i="3"/>
  <c r="AQ381" i="3"/>
  <c r="AP381" i="3"/>
  <c r="AN381" i="3"/>
  <c r="AK381" i="3"/>
  <c r="AJ381" i="3"/>
  <c r="AI381" i="3"/>
  <c r="AH381" i="3"/>
  <c r="AG381" i="3"/>
  <c r="AF381" i="3"/>
  <c r="AE381" i="3"/>
  <c r="AD381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P381" i="3"/>
  <c r="Q381" i="3" s="1"/>
  <c r="O381" i="3"/>
  <c r="AL381" i="3" s="1"/>
  <c r="AO381" i="3" s="1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A381" i="3"/>
  <c r="BM380" i="3"/>
  <c r="BL380" i="3"/>
  <c r="BK380" i="3"/>
  <c r="BJ380" i="3"/>
  <c r="BI380" i="3"/>
  <c r="BH380" i="3"/>
  <c r="BG380" i="3"/>
  <c r="BF380" i="3"/>
  <c r="BE380" i="3"/>
  <c r="BD380" i="3"/>
  <c r="BC380" i="3"/>
  <c r="BB380" i="3"/>
  <c r="BA380" i="3"/>
  <c r="AZ380" i="3"/>
  <c r="AY380" i="3"/>
  <c r="AX380" i="3"/>
  <c r="AW380" i="3"/>
  <c r="AV380" i="3"/>
  <c r="AU380" i="3"/>
  <c r="AT380" i="3"/>
  <c r="AS380" i="3"/>
  <c r="AR380" i="3"/>
  <c r="AQ380" i="3"/>
  <c r="AP380" i="3"/>
  <c r="AN380" i="3"/>
  <c r="AK380" i="3"/>
  <c r="AJ380" i="3"/>
  <c r="AI380" i="3"/>
  <c r="AH380" i="3"/>
  <c r="AG380" i="3"/>
  <c r="AF380" i="3"/>
  <c r="AE380" i="3"/>
  <c r="AD380" i="3"/>
  <c r="AC380" i="3"/>
  <c r="AB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AL380" i="3" s="1"/>
  <c r="AM380" i="3" s="1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A380" i="3"/>
  <c r="BM379" i="3"/>
  <c r="BL379" i="3"/>
  <c r="BK379" i="3"/>
  <c r="BJ379" i="3"/>
  <c r="BI379" i="3"/>
  <c r="BH379" i="3"/>
  <c r="BG379" i="3"/>
  <c r="BF379" i="3"/>
  <c r="BE379" i="3"/>
  <c r="BD379" i="3"/>
  <c r="BC379" i="3"/>
  <c r="BB379" i="3"/>
  <c r="BA379" i="3"/>
  <c r="AZ379" i="3"/>
  <c r="AY379" i="3"/>
  <c r="AX379" i="3"/>
  <c r="AW379" i="3"/>
  <c r="AV379" i="3"/>
  <c r="AU379" i="3"/>
  <c r="AT379" i="3"/>
  <c r="AS379" i="3"/>
  <c r="AR379" i="3"/>
  <c r="AQ379" i="3"/>
  <c r="AP379" i="3"/>
  <c r="AO379" i="3"/>
  <c r="AN379" i="3"/>
  <c r="AL379" i="3"/>
  <c r="AM379" i="3" s="1"/>
  <c r="AK379" i="3"/>
  <c r="AJ379" i="3"/>
  <c r="AI379" i="3"/>
  <c r="AH379" i="3"/>
  <c r="AG379" i="3"/>
  <c r="AF379" i="3"/>
  <c r="AE379" i="3"/>
  <c r="AD379" i="3"/>
  <c r="AC379" i="3"/>
  <c r="AB379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A379" i="3"/>
  <c r="BM378" i="3"/>
  <c r="BL378" i="3"/>
  <c r="BK378" i="3"/>
  <c r="BJ378" i="3"/>
  <c r="BI378" i="3"/>
  <c r="BH378" i="3"/>
  <c r="BG378" i="3"/>
  <c r="BF378" i="3"/>
  <c r="BE378" i="3"/>
  <c r="BD378" i="3"/>
  <c r="BC378" i="3"/>
  <c r="BB378" i="3"/>
  <c r="BA378" i="3"/>
  <c r="AZ378" i="3"/>
  <c r="AY378" i="3"/>
  <c r="AX378" i="3"/>
  <c r="AW378" i="3"/>
  <c r="AV378" i="3"/>
  <c r="AU378" i="3"/>
  <c r="AT378" i="3"/>
  <c r="AS378" i="3"/>
  <c r="AR378" i="3"/>
  <c r="AQ378" i="3"/>
  <c r="AP378" i="3"/>
  <c r="AL378" i="3"/>
  <c r="AO378" i="3" s="1"/>
  <c r="AK378" i="3"/>
  <c r="AJ378" i="3"/>
  <c r="AI378" i="3"/>
  <c r="AH378" i="3"/>
  <c r="AG378" i="3"/>
  <c r="AF378" i="3"/>
  <c r="AE378" i="3"/>
  <c r="AD378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AN378" i="3" s="1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A378" i="3"/>
  <c r="BM377" i="3"/>
  <c r="BL377" i="3"/>
  <c r="BK377" i="3"/>
  <c r="BJ377" i="3"/>
  <c r="BI377" i="3"/>
  <c r="BH377" i="3"/>
  <c r="BG377" i="3"/>
  <c r="BF377" i="3"/>
  <c r="BE377" i="3"/>
  <c r="BD377" i="3"/>
  <c r="BC377" i="3"/>
  <c r="BB377" i="3"/>
  <c r="BA377" i="3"/>
  <c r="AZ377" i="3"/>
  <c r="AY377" i="3"/>
  <c r="AX377" i="3"/>
  <c r="AW377" i="3"/>
  <c r="AV377" i="3"/>
  <c r="AU377" i="3"/>
  <c r="AT377" i="3"/>
  <c r="AS377" i="3"/>
  <c r="AR377" i="3"/>
  <c r="AQ377" i="3"/>
  <c r="AP377" i="3"/>
  <c r="AK377" i="3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P377" i="3"/>
  <c r="Q377" i="3" s="1"/>
  <c r="O377" i="3"/>
  <c r="AN377" i="3" s="1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A377" i="3"/>
  <c r="BM376" i="3"/>
  <c r="BL376" i="3"/>
  <c r="BK376" i="3"/>
  <c r="BJ376" i="3"/>
  <c r="BI376" i="3"/>
  <c r="BH376" i="3"/>
  <c r="BG376" i="3"/>
  <c r="BF376" i="3"/>
  <c r="BE376" i="3"/>
  <c r="BD376" i="3"/>
  <c r="BC376" i="3"/>
  <c r="BB376" i="3"/>
  <c r="BA376" i="3"/>
  <c r="AZ376" i="3"/>
  <c r="AY376" i="3"/>
  <c r="AX376" i="3"/>
  <c r="AW376" i="3"/>
  <c r="AV376" i="3"/>
  <c r="AU376" i="3"/>
  <c r="AT376" i="3"/>
  <c r="AS376" i="3"/>
  <c r="AR376" i="3"/>
  <c r="AQ376" i="3"/>
  <c r="AP376" i="3"/>
  <c r="AN376" i="3"/>
  <c r="AK376" i="3"/>
  <c r="AJ376" i="3"/>
  <c r="AI376" i="3"/>
  <c r="AH376" i="3"/>
  <c r="AG376" i="3"/>
  <c r="AF376" i="3"/>
  <c r="AE376" i="3"/>
  <c r="AD376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P376" i="3"/>
  <c r="Q376" i="3" s="1"/>
  <c r="O376" i="3"/>
  <c r="AL376" i="3" s="1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BM375" i="3"/>
  <c r="BL375" i="3"/>
  <c r="BK375" i="3"/>
  <c r="BJ375" i="3"/>
  <c r="BI375" i="3"/>
  <c r="BH375" i="3"/>
  <c r="BG375" i="3"/>
  <c r="BF375" i="3"/>
  <c r="BE375" i="3"/>
  <c r="BD375" i="3"/>
  <c r="BC375" i="3"/>
  <c r="BB375" i="3"/>
  <c r="BA375" i="3"/>
  <c r="AZ375" i="3"/>
  <c r="AY375" i="3"/>
  <c r="AX375" i="3"/>
  <c r="AW375" i="3"/>
  <c r="AV375" i="3"/>
  <c r="AU375" i="3"/>
  <c r="AT375" i="3"/>
  <c r="AS375" i="3"/>
  <c r="AR375" i="3"/>
  <c r="AQ375" i="3"/>
  <c r="AP375" i="3"/>
  <c r="AN375" i="3"/>
  <c r="AL375" i="3"/>
  <c r="AK375" i="3"/>
  <c r="AJ375" i="3"/>
  <c r="AI375" i="3"/>
  <c r="AH375" i="3"/>
  <c r="AG375" i="3"/>
  <c r="AF375" i="3"/>
  <c r="AE375" i="3"/>
  <c r="AD375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A375" i="3"/>
  <c r="BM374" i="3"/>
  <c r="BL374" i="3"/>
  <c r="BK374" i="3"/>
  <c r="BJ374" i="3"/>
  <c r="BI374" i="3"/>
  <c r="BH374" i="3"/>
  <c r="BG374" i="3"/>
  <c r="BF374" i="3"/>
  <c r="BE374" i="3"/>
  <c r="BD374" i="3"/>
  <c r="BC374" i="3"/>
  <c r="BB374" i="3"/>
  <c r="BA374" i="3"/>
  <c r="AZ374" i="3"/>
  <c r="AY374" i="3"/>
  <c r="AX374" i="3"/>
  <c r="AW374" i="3"/>
  <c r="AV374" i="3"/>
  <c r="AU374" i="3"/>
  <c r="AT374" i="3"/>
  <c r="AS374" i="3"/>
  <c r="AR374" i="3"/>
  <c r="AQ374" i="3"/>
  <c r="AP374" i="3"/>
  <c r="AK374" i="3"/>
  <c r="AJ374" i="3"/>
  <c r="AI374" i="3"/>
  <c r="AH374" i="3"/>
  <c r="AG374" i="3"/>
  <c r="AF374" i="3"/>
  <c r="AE374" i="3"/>
  <c r="AD374" i="3"/>
  <c r="AC374" i="3"/>
  <c r="AB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A374" i="3"/>
  <c r="BM373" i="3"/>
  <c r="BL373" i="3"/>
  <c r="BK373" i="3"/>
  <c r="BJ373" i="3"/>
  <c r="BI373" i="3"/>
  <c r="BH373" i="3"/>
  <c r="BG373" i="3"/>
  <c r="BF373" i="3"/>
  <c r="BE373" i="3"/>
  <c r="BD373" i="3"/>
  <c r="BC373" i="3"/>
  <c r="BB373" i="3"/>
  <c r="BA373" i="3"/>
  <c r="AZ373" i="3"/>
  <c r="AY373" i="3"/>
  <c r="AX373" i="3"/>
  <c r="AW373" i="3"/>
  <c r="AV373" i="3"/>
  <c r="AU373" i="3"/>
  <c r="AT373" i="3"/>
  <c r="AS373" i="3"/>
  <c r="AR373" i="3"/>
  <c r="AQ373" i="3"/>
  <c r="AP373" i="3"/>
  <c r="AN373" i="3"/>
  <c r="AM373" i="3"/>
  <c r="AK373" i="3"/>
  <c r="AJ373" i="3"/>
  <c r="AI373" i="3"/>
  <c r="AH373" i="3"/>
  <c r="AG373" i="3"/>
  <c r="AF373" i="3"/>
  <c r="AE373" i="3"/>
  <c r="AD373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P373" i="3"/>
  <c r="Q373" i="3" s="1"/>
  <c r="O373" i="3"/>
  <c r="AL373" i="3" s="1"/>
  <c r="AO373" i="3" s="1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A373" i="3"/>
  <c r="BM372" i="3"/>
  <c r="BL372" i="3"/>
  <c r="BK372" i="3"/>
  <c r="BJ372" i="3"/>
  <c r="BI372" i="3"/>
  <c r="BH372" i="3"/>
  <c r="BG372" i="3"/>
  <c r="BF372" i="3"/>
  <c r="BE372" i="3"/>
  <c r="BD372" i="3"/>
  <c r="BC372" i="3"/>
  <c r="BB372" i="3"/>
  <c r="BA372" i="3"/>
  <c r="AZ372" i="3"/>
  <c r="AY372" i="3"/>
  <c r="AX372" i="3"/>
  <c r="AW372" i="3"/>
  <c r="AV372" i="3"/>
  <c r="AU372" i="3"/>
  <c r="AT372" i="3"/>
  <c r="AS372" i="3"/>
  <c r="AR372" i="3"/>
  <c r="AQ372" i="3"/>
  <c r="AP372" i="3"/>
  <c r="AN372" i="3"/>
  <c r="AK372" i="3"/>
  <c r="AJ372" i="3"/>
  <c r="AI372" i="3"/>
  <c r="AH372" i="3"/>
  <c r="AG372" i="3"/>
  <c r="AF372" i="3"/>
  <c r="AE372" i="3"/>
  <c r="AD372" i="3"/>
  <c r="AC372" i="3"/>
  <c r="AB372" i="3"/>
  <c r="AA372" i="3"/>
  <c r="Z372" i="3"/>
  <c r="Y372" i="3"/>
  <c r="X372" i="3"/>
  <c r="W372" i="3"/>
  <c r="V372" i="3"/>
  <c r="U372" i="3"/>
  <c r="T372" i="3"/>
  <c r="S372" i="3"/>
  <c r="R372" i="3"/>
  <c r="P372" i="3"/>
  <c r="Q372" i="3" s="1"/>
  <c r="O372" i="3"/>
  <c r="AL372" i="3" s="1"/>
  <c r="AM372" i="3" s="1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A372" i="3"/>
  <c r="BM371" i="3"/>
  <c r="BL371" i="3"/>
  <c r="BK371" i="3"/>
  <c r="BJ371" i="3"/>
  <c r="BI371" i="3"/>
  <c r="BH371" i="3"/>
  <c r="BG371" i="3"/>
  <c r="BF371" i="3"/>
  <c r="BE371" i="3"/>
  <c r="BD371" i="3"/>
  <c r="BC371" i="3"/>
  <c r="BB371" i="3"/>
  <c r="BA371" i="3"/>
  <c r="AZ371" i="3"/>
  <c r="AY371" i="3"/>
  <c r="AX371" i="3"/>
  <c r="AW371" i="3"/>
  <c r="AV371" i="3"/>
  <c r="AU371" i="3"/>
  <c r="AT371" i="3"/>
  <c r="AS371" i="3"/>
  <c r="AR371" i="3"/>
  <c r="AQ371" i="3"/>
  <c r="AP371" i="3"/>
  <c r="AO371" i="3"/>
  <c r="AN371" i="3"/>
  <c r="AL371" i="3"/>
  <c r="AM371" i="3" s="1"/>
  <c r="AK371" i="3"/>
  <c r="AJ371" i="3"/>
  <c r="AI371" i="3"/>
  <c r="AH371" i="3"/>
  <c r="AG371" i="3"/>
  <c r="AF371" i="3"/>
  <c r="AE371" i="3"/>
  <c r="AD371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A371" i="3"/>
  <c r="BM370" i="3"/>
  <c r="BL370" i="3"/>
  <c r="BK370" i="3"/>
  <c r="BJ370" i="3"/>
  <c r="BI370" i="3"/>
  <c r="BH370" i="3"/>
  <c r="BG370" i="3"/>
  <c r="BF370" i="3"/>
  <c r="BE370" i="3"/>
  <c r="BD370" i="3"/>
  <c r="BC370" i="3"/>
  <c r="BB370" i="3"/>
  <c r="BA370" i="3"/>
  <c r="AZ370" i="3"/>
  <c r="AY370" i="3"/>
  <c r="AX370" i="3"/>
  <c r="AW370" i="3"/>
  <c r="AV370" i="3"/>
  <c r="AU370" i="3"/>
  <c r="AT370" i="3"/>
  <c r="AS370" i="3"/>
  <c r="AR370" i="3"/>
  <c r="AQ370" i="3"/>
  <c r="AP370" i="3"/>
  <c r="AL370" i="3"/>
  <c r="AO370" i="3" s="1"/>
  <c r="AK370" i="3"/>
  <c r="AJ370" i="3"/>
  <c r="AI370" i="3"/>
  <c r="AH370" i="3"/>
  <c r="AG370" i="3"/>
  <c r="AF370" i="3"/>
  <c r="AE370" i="3"/>
  <c r="AD370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AN370" i="3" s="1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A370" i="3"/>
  <c r="BM369" i="3"/>
  <c r="BL369" i="3"/>
  <c r="BK369" i="3"/>
  <c r="BJ369" i="3"/>
  <c r="BI369" i="3"/>
  <c r="BH369" i="3"/>
  <c r="BG369" i="3"/>
  <c r="BF369" i="3"/>
  <c r="BE369" i="3"/>
  <c r="BD369" i="3"/>
  <c r="BC369" i="3"/>
  <c r="BB369" i="3"/>
  <c r="BA369" i="3"/>
  <c r="AZ369" i="3"/>
  <c r="AY369" i="3"/>
  <c r="AX369" i="3"/>
  <c r="AW369" i="3"/>
  <c r="AV369" i="3"/>
  <c r="AU369" i="3"/>
  <c r="AT369" i="3"/>
  <c r="AS369" i="3"/>
  <c r="AR369" i="3"/>
  <c r="AQ369" i="3"/>
  <c r="AP369" i="3"/>
  <c r="AK369" i="3"/>
  <c r="AJ369" i="3"/>
  <c r="AI369" i="3"/>
  <c r="AH369" i="3"/>
  <c r="AG369" i="3"/>
  <c r="AF369" i="3"/>
  <c r="AE369" i="3"/>
  <c r="AD369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P369" i="3"/>
  <c r="Q369" i="3" s="1"/>
  <c r="O369" i="3"/>
  <c r="AN369" i="3" s="1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A369" i="3"/>
  <c r="BM368" i="3"/>
  <c r="BL368" i="3"/>
  <c r="BK368" i="3"/>
  <c r="BJ368" i="3"/>
  <c r="BI368" i="3"/>
  <c r="BH368" i="3"/>
  <c r="BG368" i="3"/>
  <c r="BF368" i="3"/>
  <c r="BE368" i="3"/>
  <c r="BD368" i="3"/>
  <c r="BC368" i="3"/>
  <c r="BB368" i="3"/>
  <c r="BA368" i="3"/>
  <c r="AZ368" i="3"/>
  <c r="AY368" i="3"/>
  <c r="AX368" i="3"/>
  <c r="AW368" i="3"/>
  <c r="AV368" i="3"/>
  <c r="AU368" i="3"/>
  <c r="AT368" i="3"/>
  <c r="AS368" i="3"/>
  <c r="AR368" i="3"/>
  <c r="AQ368" i="3"/>
  <c r="AP368" i="3"/>
  <c r="AN368" i="3"/>
  <c r="AK368" i="3"/>
  <c r="AJ368" i="3"/>
  <c r="AI368" i="3"/>
  <c r="AH368" i="3"/>
  <c r="AG368" i="3"/>
  <c r="AF368" i="3"/>
  <c r="AE368" i="3"/>
  <c r="AD368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P368" i="3"/>
  <c r="Q368" i="3" s="1"/>
  <c r="O368" i="3"/>
  <c r="AL368" i="3" s="1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A368" i="3"/>
  <c r="BM367" i="3"/>
  <c r="BL367" i="3"/>
  <c r="BK367" i="3"/>
  <c r="BJ367" i="3"/>
  <c r="BI367" i="3"/>
  <c r="BH367" i="3"/>
  <c r="BG367" i="3"/>
  <c r="BF367" i="3"/>
  <c r="BE367" i="3"/>
  <c r="BD367" i="3"/>
  <c r="BC367" i="3"/>
  <c r="BB367" i="3"/>
  <c r="BA367" i="3"/>
  <c r="AZ367" i="3"/>
  <c r="AY367" i="3"/>
  <c r="AX367" i="3"/>
  <c r="AW367" i="3"/>
  <c r="AV367" i="3"/>
  <c r="AU367" i="3"/>
  <c r="AT367" i="3"/>
  <c r="AS367" i="3"/>
  <c r="AR367" i="3"/>
  <c r="AQ367" i="3"/>
  <c r="AP367" i="3"/>
  <c r="AN367" i="3"/>
  <c r="AL367" i="3"/>
  <c r="AK367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A367" i="3"/>
  <c r="BM366" i="3"/>
  <c r="BL366" i="3"/>
  <c r="BK366" i="3"/>
  <c r="BJ366" i="3"/>
  <c r="BI366" i="3"/>
  <c r="BH366" i="3"/>
  <c r="BG366" i="3"/>
  <c r="BF366" i="3"/>
  <c r="BE366" i="3"/>
  <c r="BD366" i="3"/>
  <c r="BC366" i="3"/>
  <c r="BB366" i="3"/>
  <c r="BA366" i="3"/>
  <c r="AZ366" i="3"/>
  <c r="AY366" i="3"/>
  <c r="AX366" i="3"/>
  <c r="AW366" i="3"/>
  <c r="AV366" i="3"/>
  <c r="AU366" i="3"/>
  <c r="AT366" i="3"/>
  <c r="AS366" i="3"/>
  <c r="AR366" i="3"/>
  <c r="AQ366" i="3"/>
  <c r="AP366" i="3"/>
  <c r="AL366" i="3"/>
  <c r="AO366" i="3" s="1"/>
  <c r="AK366" i="3"/>
  <c r="AJ366" i="3"/>
  <c r="AI366" i="3"/>
  <c r="AH366" i="3"/>
  <c r="AG366" i="3"/>
  <c r="AF366" i="3"/>
  <c r="AE366" i="3"/>
  <c r="AD366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AN366" i="3" s="1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A366" i="3"/>
  <c r="BM365" i="3"/>
  <c r="BL365" i="3"/>
  <c r="BK365" i="3"/>
  <c r="BJ365" i="3"/>
  <c r="BI365" i="3"/>
  <c r="BH365" i="3"/>
  <c r="BG365" i="3"/>
  <c r="BF365" i="3"/>
  <c r="BE365" i="3"/>
  <c r="BD365" i="3"/>
  <c r="BC365" i="3"/>
  <c r="BB365" i="3"/>
  <c r="BA365" i="3"/>
  <c r="AZ365" i="3"/>
  <c r="AY365" i="3"/>
  <c r="AX365" i="3"/>
  <c r="AW365" i="3"/>
  <c r="AV365" i="3"/>
  <c r="AU365" i="3"/>
  <c r="AT365" i="3"/>
  <c r="AS365" i="3"/>
  <c r="AR365" i="3"/>
  <c r="AQ365" i="3"/>
  <c r="AP365" i="3"/>
  <c r="AK365" i="3"/>
  <c r="AJ365" i="3"/>
  <c r="AI365" i="3"/>
  <c r="AH365" i="3"/>
  <c r="AG365" i="3"/>
  <c r="AF365" i="3"/>
  <c r="AE365" i="3"/>
  <c r="AD365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P365" i="3"/>
  <c r="Q365" i="3" s="1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A365" i="3"/>
  <c r="BM364" i="3"/>
  <c r="BL364" i="3"/>
  <c r="BK364" i="3"/>
  <c r="BJ364" i="3"/>
  <c r="BI364" i="3"/>
  <c r="BH364" i="3"/>
  <c r="BG364" i="3"/>
  <c r="BF364" i="3"/>
  <c r="BE364" i="3"/>
  <c r="BD364" i="3"/>
  <c r="BC364" i="3"/>
  <c r="BB364" i="3"/>
  <c r="BA364" i="3"/>
  <c r="AZ364" i="3"/>
  <c r="AY364" i="3"/>
  <c r="AX364" i="3"/>
  <c r="AW364" i="3"/>
  <c r="AV364" i="3"/>
  <c r="AU364" i="3"/>
  <c r="AT364" i="3"/>
  <c r="AS364" i="3"/>
  <c r="AR364" i="3"/>
  <c r="AQ364" i="3"/>
  <c r="AP364" i="3"/>
  <c r="AN364" i="3"/>
  <c r="AK364" i="3"/>
  <c r="AJ364" i="3"/>
  <c r="AI364" i="3"/>
  <c r="AH364" i="3"/>
  <c r="AG364" i="3"/>
  <c r="AF364" i="3"/>
  <c r="AE364" i="3"/>
  <c r="AD364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AL364" i="3" s="1"/>
  <c r="AM364" i="3" s="1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A364" i="3"/>
  <c r="BM363" i="3"/>
  <c r="BL363" i="3"/>
  <c r="BK363" i="3"/>
  <c r="BJ363" i="3"/>
  <c r="BI363" i="3"/>
  <c r="BH363" i="3"/>
  <c r="BG363" i="3"/>
  <c r="BF363" i="3"/>
  <c r="BE363" i="3"/>
  <c r="BD363" i="3"/>
  <c r="BC363" i="3"/>
  <c r="BB363" i="3"/>
  <c r="BA363" i="3"/>
  <c r="AZ363" i="3"/>
  <c r="AY363" i="3"/>
  <c r="AX363" i="3"/>
  <c r="AW363" i="3"/>
  <c r="AV363" i="3"/>
  <c r="AU363" i="3"/>
  <c r="AT363" i="3"/>
  <c r="AS363" i="3"/>
  <c r="AR363" i="3"/>
  <c r="AQ363" i="3"/>
  <c r="AP363" i="3"/>
  <c r="AO363" i="3"/>
  <c r="AN363" i="3"/>
  <c r="AL363" i="3"/>
  <c r="AM363" i="3" s="1"/>
  <c r="AK363" i="3"/>
  <c r="AJ363" i="3"/>
  <c r="AI363" i="3"/>
  <c r="AH363" i="3"/>
  <c r="AG363" i="3"/>
  <c r="AF363" i="3"/>
  <c r="AE363" i="3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A363" i="3"/>
  <c r="BM362" i="3"/>
  <c r="BL362" i="3"/>
  <c r="BK362" i="3"/>
  <c r="BJ362" i="3"/>
  <c r="BI362" i="3"/>
  <c r="BH362" i="3"/>
  <c r="BG362" i="3"/>
  <c r="BF362" i="3"/>
  <c r="BE362" i="3"/>
  <c r="BD362" i="3"/>
  <c r="BC362" i="3"/>
  <c r="BB362" i="3"/>
  <c r="BA362" i="3"/>
  <c r="AZ362" i="3"/>
  <c r="AY362" i="3"/>
  <c r="AX362" i="3"/>
  <c r="AW362" i="3"/>
  <c r="AV362" i="3"/>
  <c r="AU362" i="3"/>
  <c r="AT362" i="3"/>
  <c r="AS362" i="3"/>
  <c r="AR362" i="3"/>
  <c r="AQ362" i="3"/>
  <c r="AP362" i="3"/>
  <c r="AL362" i="3"/>
  <c r="AO362" i="3" s="1"/>
  <c r="AK362" i="3"/>
  <c r="AJ362" i="3"/>
  <c r="AI362" i="3"/>
  <c r="AH362" i="3"/>
  <c r="AG362" i="3"/>
  <c r="AF362" i="3"/>
  <c r="AE362" i="3"/>
  <c r="AD362" i="3"/>
  <c r="AC362" i="3"/>
  <c r="AB362" i="3"/>
  <c r="AA362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AN362" i="3" s="1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A362" i="3"/>
  <c r="BM361" i="3"/>
  <c r="BL361" i="3"/>
  <c r="BK361" i="3"/>
  <c r="BJ361" i="3"/>
  <c r="BI361" i="3"/>
  <c r="BH361" i="3"/>
  <c r="BG361" i="3"/>
  <c r="BF361" i="3"/>
  <c r="BE361" i="3"/>
  <c r="BD361" i="3"/>
  <c r="BC361" i="3"/>
  <c r="BB361" i="3"/>
  <c r="BA361" i="3"/>
  <c r="AZ361" i="3"/>
  <c r="AY361" i="3"/>
  <c r="AX361" i="3"/>
  <c r="AW361" i="3"/>
  <c r="AV361" i="3"/>
  <c r="AU361" i="3"/>
  <c r="AT361" i="3"/>
  <c r="AS361" i="3"/>
  <c r="AR361" i="3"/>
  <c r="AQ361" i="3"/>
  <c r="AP361" i="3"/>
  <c r="AK361" i="3"/>
  <c r="AJ361" i="3"/>
  <c r="AI361" i="3"/>
  <c r="AH361" i="3"/>
  <c r="AG361" i="3"/>
  <c r="AF361" i="3"/>
  <c r="AE361" i="3"/>
  <c r="AD361" i="3"/>
  <c r="AC361" i="3"/>
  <c r="AB361" i="3"/>
  <c r="AA361" i="3"/>
  <c r="Z361" i="3"/>
  <c r="Y361" i="3"/>
  <c r="X361" i="3"/>
  <c r="W361" i="3"/>
  <c r="V361" i="3"/>
  <c r="U361" i="3"/>
  <c r="T361" i="3"/>
  <c r="S361" i="3"/>
  <c r="R361" i="3"/>
  <c r="P361" i="3"/>
  <c r="Q361" i="3" s="1"/>
  <c r="O361" i="3"/>
  <c r="AN361" i="3" s="1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A361" i="3"/>
  <c r="BM360" i="3"/>
  <c r="BL360" i="3"/>
  <c r="BK360" i="3"/>
  <c r="BJ360" i="3"/>
  <c r="BI360" i="3"/>
  <c r="BH360" i="3"/>
  <c r="BG360" i="3"/>
  <c r="BF360" i="3"/>
  <c r="BE360" i="3"/>
  <c r="BD360" i="3"/>
  <c r="BC360" i="3"/>
  <c r="BB360" i="3"/>
  <c r="BA360" i="3"/>
  <c r="AZ360" i="3"/>
  <c r="AY360" i="3"/>
  <c r="AX360" i="3"/>
  <c r="AW360" i="3"/>
  <c r="AV360" i="3"/>
  <c r="AU360" i="3"/>
  <c r="AT360" i="3"/>
  <c r="AS360" i="3"/>
  <c r="AR360" i="3"/>
  <c r="AQ360" i="3"/>
  <c r="AP360" i="3"/>
  <c r="AN360" i="3"/>
  <c r="AK360" i="3"/>
  <c r="AJ360" i="3"/>
  <c r="AI360" i="3"/>
  <c r="AH360" i="3"/>
  <c r="AG360" i="3"/>
  <c r="AF360" i="3"/>
  <c r="AE360" i="3"/>
  <c r="AD360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P360" i="3"/>
  <c r="Q360" i="3" s="1"/>
  <c r="O360" i="3"/>
  <c r="AL360" i="3" s="1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A360" i="3"/>
  <c r="BM359" i="3"/>
  <c r="BL359" i="3"/>
  <c r="BK359" i="3"/>
  <c r="BJ359" i="3"/>
  <c r="BI359" i="3"/>
  <c r="BH359" i="3"/>
  <c r="BG359" i="3"/>
  <c r="BF359" i="3"/>
  <c r="BE359" i="3"/>
  <c r="BD359" i="3"/>
  <c r="BC359" i="3"/>
  <c r="BB359" i="3"/>
  <c r="BA359" i="3"/>
  <c r="AZ359" i="3"/>
  <c r="AY359" i="3"/>
  <c r="AX359" i="3"/>
  <c r="AW359" i="3"/>
  <c r="AV359" i="3"/>
  <c r="AU359" i="3"/>
  <c r="AT359" i="3"/>
  <c r="AS359" i="3"/>
  <c r="AR359" i="3"/>
  <c r="AQ359" i="3"/>
  <c r="AP359" i="3"/>
  <c r="AN359" i="3"/>
  <c r="AL359" i="3"/>
  <c r="AK359" i="3"/>
  <c r="AJ359" i="3"/>
  <c r="AI359" i="3"/>
  <c r="AH359" i="3"/>
  <c r="AG359" i="3"/>
  <c r="AF359" i="3"/>
  <c r="AE359" i="3"/>
  <c r="AD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A359" i="3"/>
  <c r="BM358" i="3"/>
  <c r="BL358" i="3"/>
  <c r="BK358" i="3"/>
  <c r="BJ358" i="3"/>
  <c r="BI358" i="3"/>
  <c r="BH358" i="3"/>
  <c r="BG358" i="3"/>
  <c r="BF358" i="3"/>
  <c r="BE358" i="3"/>
  <c r="BD358" i="3"/>
  <c r="BC358" i="3"/>
  <c r="BB358" i="3"/>
  <c r="BA358" i="3"/>
  <c r="AZ358" i="3"/>
  <c r="AY358" i="3"/>
  <c r="AX358" i="3"/>
  <c r="AW358" i="3"/>
  <c r="AV358" i="3"/>
  <c r="AU358" i="3"/>
  <c r="AT358" i="3"/>
  <c r="AS358" i="3"/>
  <c r="AR358" i="3"/>
  <c r="AQ358" i="3"/>
  <c r="AP358" i="3"/>
  <c r="AL358" i="3"/>
  <c r="AO358" i="3" s="1"/>
  <c r="AK358" i="3"/>
  <c r="AJ358" i="3"/>
  <c r="AI358" i="3"/>
  <c r="AH358" i="3"/>
  <c r="AG358" i="3"/>
  <c r="AF358" i="3"/>
  <c r="AE358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AN358" i="3" s="1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A358" i="3"/>
  <c r="BM357" i="3"/>
  <c r="BL357" i="3"/>
  <c r="BK357" i="3"/>
  <c r="BJ357" i="3"/>
  <c r="BI357" i="3"/>
  <c r="BH357" i="3"/>
  <c r="BG357" i="3"/>
  <c r="BF357" i="3"/>
  <c r="BE357" i="3"/>
  <c r="BD357" i="3"/>
  <c r="BC357" i="3"/>
  <c r="BB357" i="3"/>
  <c r="BA357" i="3"/>
  <c r="AZ357" i="3"/>
  <c r="AY357" i="3"/>
  <c r="AX357" i="3"/>
  <c r="AW357" i="3"/>
  <c r="AV357" i="3"/>
  <c r="AU357" i="3"/>
  <c r="AT357" i="3"/>
  <c r="AS357" i="3"/>
  <c r="AR357" i="3"/>
  <c r="AQ357" i="3"/>
  <c r="AP357" i="3"/>
  <c r="AM357" i="3"/>
  <c r="AK357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P357" i="3"/>
  <c r="Q357" i="3" s="1"/>
  <c r="O357" i="3"/>
  <c r="AL357" i="3" s="1"/>
  <c r="AO357" i="3" s="1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A357" i="3"/>
  <c r="BM356" i="3"/>
  <c r="BL356" i="3"/>
  <c r="BK356" i="3"/>
  <c r="BJ356" i="3"/>
  <c r="BI356" i="3"/>
  <c r="BH356" i="3"/>
  <c r="BG356" i="3"/>
  <c r="BF356" i="3"/>
  <c r="BE356" i="3"/>
  <c r="BD356" i="3"/>
  <c r="BC356" i="3"/>
  <c r="BB356" i="3"/>
  <c r="BA356" i="3"/>
  <c r="AZ356" i="3"/>
  <c r="AY356" i="3"/>
  <c r="AX356" i="3"/>
  <c r="AW356" i="3"/>
  <c r="AV356" i="3"/>
  <c r="AU356" i="3"/>
  <c r="AT356" i="3"/>
  <c r="AS356" i="3"/>
  <c r="AR356" i="3"/>
  <c r="AQ356" i="3"/>
  <c r="AP356" i="3"/>
  <c r="AN356" i="3"/>
  <c r="AK356" i="3"/>
  <c r="AJ356" i="3"/>
  <c r="AI356" i="3"/>
  <c r="AH356" i="3"/>
  <c r="AG356" i="3"/>
  <c r="AF356" i="3"/>
  <c r="AE356" i="3"/>
  <c r="AD356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P356" i="3"/>
  <c r="Q356" i="3" s="1"/>
  <c r="O356" i="3"/>
  <c r="AL356" i="3" s="1"/>
  <c r="AM356" i="3" s="1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A356" i="3"/>
  <c r="BM355" i="3"/>
  <c r="BL355" i="3"/>
  <c r="BK355" i="3"/>
  <c r="BJ355" i="3"/>
  <c r="BI355" i="3"/>
  <c r="BH355" i="3"/>
  <c r="BG355" i="3"/>
  <c r="BF355" i="3"/>
  <c r="BE355" i="3"/>
  <c r="BD355" i="3"/>
  <c r="BC355" i="3"/>
  <c r="BB355" i="3"/>
  <c r="BA355" i="3"/>
  <c r="AZ355" i="3"/>
  <c r="AY355" i="3"/>
  <c r="AX355" i="3"/>
  <c r="AW355" i="3"/>
  <c r="AV355" i="3"/>
  <c r="AU355" i="3"/>
  <c r="AT355" i="3"/>
  <c r="AS355" i="3"/>
  <c r="AR355" i="3"/>
  <c r="AQ355" i="3"/>
  <c r="AP355" i="3"/>
  <c r="AO355" i="3"/>
  <c r="AN355" i="3"/>
  <c r="AL355" i="3"/>
  <c r="AM355" i="3" s="1"/>
  <c r="AK355" i="3"/>
  <c r="AJ355" i="3"/>
  <c r="AI355" i="3"/>
  <c r="AH355" i="3"/>
  <c r="AG355" i="3"/>
  <c r="AF355" i="3"/>
  <c r="AE355" i="3"/>
  <c r="AD355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A355" i="3"/>
  <c r="BM354" i="3"/>
  <c r="BL354" i="3"/>
  <c r="BK354" i="3"/>
  <c r="BJ354" i="3"/>
  <c r="BI354" i="3"/>
  <c r="BH354" i="3"/>
  <c r="BG354" i="3"/>
  <c r="BF354" i="3"/>
  <c r="BE354" i="3"/>
  <c r="BD354" i="3"/>
  <c r="BC354" i="3"/>
  <c r="BB354" i="3"/>
  <c r="BA354" i="3"/>
  <c r="AZ354" i="3"/>
  <c r="AY354" i="3"/>
  <c r="AX354" i="3"/>
  <c r="AW354" i="3"/>
  <c r="AV354" i="3"/>
  <c r="AU354" i="3"/>
  <c r="AT354" i="3"/>
  <c r="AS354" i="3"/>
  <c r="AR354" i="3"/>
  <c r="AQ354" i="3"/>
  <c r="AP354" i="3"/>
  <c r="AL354" i="3"/>
  <c r="AO354" i="3" s="1"/>
  <c r="AK354" i="3"/>
  <c r="AJ354" i="3"/>
  <c r="AI354" i="3"/>
  <c r="AH354" i="3"/>
  <c r="AG354" i="3"/>
  <c r="AF354" i="3"/>
  <c r="AE354" i="3"/>
  <c r="AD354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AN354" i="3" s="1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A354" i="3"/>
  <c r="BM353" i="3"/>
  <c r="BL353" i="3"/>
  <c r="BK353" i="3"/>
  <c r="BJ353" i="3"/>
  <c r="BI353" i="3"/>
  <c r="BH353" i="3"/>
  <c r="BG353" i="3"/>
  <c r="BF353" i="3"/>
  <c r="BE353" i="3"/>
  <c r="BD353" i="3"/>
  <c r="BC353" i="3"/>
  <c r="BB353" i="3"/>
  <c r="BA353" i="3"/>
  <c r="AZ353" i="3"/>
  <c r="AY353" i="3"/>
  <c r="AX353" i="3"/>
  <c r="AW353" i="3"/>
  <c r="AV353" i="3"/>
  <c r="AU353" i="3"/>
  <c r="AT353" i="3"/>
  <c r="AS353" i="3"/>
  <c r="AR353" i="3"/>
  <c r="AQ353" i="3"/>
  <c r="AP353" i="3"/>
  <c r="AK353" i="3"/>
  <c r="AJ353" i="3"/>
  <c r="AI353" i="3"/>
  <c r="AH353" i="3"/>
  <c r="AG353" i="3"/>
  <c r="AF353" i="3"/>
  <c r="AE353" i="3"/>
  <c r="AD353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P353" i="3"/>
  <c r="Q353" i="3" s="1"/>
  <c r="O353" i="3"/>
  <c r="AN353" i="3" s="1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BM352" i="3"/>
  <c r="BL352" i="3"/>
  <c r="BK352" i="3"/>
  <c r="BJ352" i="3"/>
  <c r="BI352" i="3"/>
  <c r="BH352" i="3"/>
  <c r="BG352" i="3"/>
  <c r="BF352" i="3"/>
  <c r="BE352" i="3"/>
  <c r="BD352" i="3"/>
  <c r="BC352" i="3"/>
  <c r="BB352" i="3"/>
  <c r="BA352" i="3"/>
  <c r="AZ352" i="3"/>
  <c r="AY352" i="3"/>
  <c r="AX352" i="3"/>
  <c r="AW352" i="3"/>
  <c r="AV352" i="3"/>
  <c r="AU352" i="3"/>
  <c r="AT352" i="3"/>
  <c r="AS352" i="3"/>
  <c r="AR352" i="3"/>
  <c r="AQ352" i="3"/>
  <c r="AP352" i="3"/>
  <c r="AN352" i="3"/>
  <c r="AK352" i="3"/>
  <c r="AJ352" i="3"/>
  <c r="AI352" i="3"/>
  <c r="AH352" i="3"/>
  <c r="AG352" i="3"/>
  <c r="AF352" i="3"/>
  <c r="AE352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P352" i="3"/>
  <c r="Q352" i="3" s="1"/>
  <c r="O352" i="3"/>
  <c r="AL352" i="3" s="1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A352" i="3"/>
  <c r="BM351" i="3"/>
  <c r="BL351" i="3"/>
  <c r="BK351" i="3"/>
  <c r="BJ351" i="3"/>
  <c r="BI351" i="3"/>
  <c r="BH351" i="3"/>
  <c r="BG351" i="3"/>
  <c r="BF351" i="3"/>
  <c r="BE351" i="3"/>
  <c r="BD351" i="3"/>
  <c r="BC351" i="3"/>
  <c r="BB351" i="3"/>
  <c r="BA351" i="3"/>
  <c r="AZ351" i="3"/>
  <c r="AY351" i="3"/>
  <c r="AX351" i="3"/>
  <c r="AW351" i="3"/>
  <c r="AV351" i="3"/>
  <c r="AU351" i="3"/>
  <c r="AT351" i="3"/>
  <c r="AS351" i="3"/>
  <c r="AR351" i="3"/>
  <c r="AQ351" i="3"/>
  <c r="AP351" i="3"/>
  <c r="AN351" i="3"/>
  <c r="AL351" i="3"/>
  <c r="AK351" i="3"/>
  <c r="AJ351" i="3"/>
  <c r="AI351" i="3"/>
  <c r="AH351" i="3"/>
  <c r="AG351" i="3"/>
  <c r="AF351" i="3"/>
  <c r="AE351" i="3"/>
  <c r="AD351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A351" i="3"/>
  <c r="BM350" i="3"/>
  <c r="BL350" i="3"/>
  <c r="BK350" i="3"/>
  <c r="BJ350" i="3"/>
  <c r="BI350" i="3"/>
  <c r="BH350" i="3"/>
  <c r="BG350" i="3"/>
  <c r="BF350" i="3"/>
  <c r="BE350" i="3"/>
  <c r="BD350" i="3"/>
  <c r="BC350" i="3"/>
  <c r="BB350" i="3"/>
  <c r="BA350" i="3"/>
  <c r="AZ350" i="3"/>
  <c r="AY350" i="3"/>
  <c r="AX350" i="3"/>
  <c r="AW350" i="3"/>
  <c r="AV350" i="3"/>
  <c r="AU350" i="3"/>
  <c r="AT350" i="3"/>
  <c r="AS350" i="3"/>
  <c r="AR350" i="3"/>
  <c r="AQ350" i="3"/>
  <c r="AP350" i="3"/>
  <c r="AL350" i="3"/>
  <c r="AK350" i="3"/>
  <c r="AJ350" i="3"/>
  <c r="AI350" i="3"/>
  <c r="AH350" i="3"/>
  <c r="AG350" i="3"/>
  <c r="AF350" i="3"/>
  <c r="AE350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AN350" i="3" s="1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A350" i="3"/>
  <c r="BM349" i="3"/>
  <c r="BL349" i="3"/>
  <c r="BK349" i="3"/>
  <c r="BJ349" i="3"/>
  <c r="BI349" i="3"/>
  <c r="BH349" i="3"/>
  <c r="BG349" i="3"/>
  <c r="BF349" i="3"/>
  <c r="BE349" i="3"/>
  <c r="BD349" i="3"/>
  <c r="BC349" i="3"/>
  <c r="BB349" i="3"/>
  <c r="BA349" i="3"/>
  <c r="AZ349" i="3"/>
  <c r="AY349" i="3"/>
  <c r="AX349" i="3"/>
  <c r="AW349" i="3"/>
  <c r="AV349" i="3"/>
  <c r="AU349" i="3"/>
  <c r="AT349" i="3"/>
  <c r="AS349" i="3"/>
  <c r="AR349" i="3"/>
  <c r="AQ349" i="3"/>
  <c r="AP349" i="3"/>
  <c r="AN349" i="3"/>
  <c r="AK349" i="3"/>
  <c r="AJ349" i="3"/>
  <c r="AI349" i="3"/>
  <c r="AH349" i="3"/>
  <c r="AG349" i="3"/>
  <c r="AF349" i="3"/>
  <c r="AE349" i="3"/>
  <c r="AD349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P349" i="3"/>
  <c r="Q349" i="3" s="1"/>
  <c r="O349" i="3"/>
  <c r="AL349" i="3" s="1"/>
  <c r="AO349" i="3" s="1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A349" i="3"/>
  <c r="BM348" i="3"/>
  <c r="BL348" i="3"/>
  <c r="BK348" i="3"/>
  <c r="BJ348" i="3"/>
  <c r="BI348" i="3"/>
  <c r="BH348" i="3"/>
  <c r="BG348" i="3"/>
  <c r="BF348" i="3"/>
  <c r="BE348" i="3"/>
  <c r="BD348" i="3"/>
  <c r="BC348" i="3"/>
  <c r="BB348" i="3"/>
  <c r="BA348" i="3"/>
  <c r="AZ348" i="3"/>
  <c r="AY348" i="3"/>
  <c r="AX348" i="3"/>
  <c r="AW348" i="3"/>
  <c r="AV348" i="3"/>
  <c r="AU348" i="3"/>
  <c r="AT348" i="3"/>
  <c r="AS348" i="3"/>
  <c r="AR348" i="3"/>
  <c r="AQ348" i="3"/>
  <c r="AP348" i="3"/>
  <c r="AN348" i="3"/>
  <c r="AK348" i="3"/>
  <c r="AJ348" i="3"/>
  <c r="AI348" i="3"/>
  <c r="AH348" i="3"/>
  <c r="AG348" i="3"/>
  <c r="AF348" i="3"/>
  <c r="AE348" i="3"/>
  <c r="AD348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AL348" i="3" s="1"/>
  <c r="AM348" i="3" s="1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A348" i="3"/>
  <c r="BM347" i="3"/>
  <c r="BL347" i="3"/>
  <c r="BK347" i="3"/>
  <c r="BJ347" i="3"/>
  <c r="BI347" i="3"/>
  <c r="BH347" i="3"/>
  <c r="BG347" i="3"/>
  <c r="BF347" i="3"/>
  <c r="BE347" i="3"/>
  <c r="BD347" i="3"/>
  <c r="BC347" i="3"/>
  <c r="BB347" i="3"/>
  <c r="BA347" i="3"/>
  <c r="AZ347" i="3"/>
  <c r="AY347" i="3"/>
  <c r="AX347" i="3"/>
  <c r="AW347" i="3"/>
  <c r="AV347" i="3"/>
  <c r="AU347" i="3"/>
  <c r="AT347" i="3"/>
  <c r="AS347" i="3"/>
  <c r="AR347" i="3"/>
  <c r="AQ347" i="3"/>
  <c r="AP347" i="3"/>
  <c r="AO347" i="3"/>
  <c r="AN347" i="3"/>
  <c r="AL347" i="3"/>
  <c r="AM347" i="3" s="1"/>
  <c r="AK347" i="3"/>
  <c r="AJ347" i="3"/>
  <c r="AI347" i="3"/>
  <c r="AH347" i="3"/>
  <c r="AG347" i="3"/>
  <c r="AF347" i="3"/>
  <c r="AE347" i="3"/>
  <c r="AD347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A347" i="3"/>
  <c r="BM346" i="3"/>
  <c r="BL346" i="3"/>
  <c r="BK346" i="3"/>
  <c r="BJ346" i="3"/>
  <c r="BI346" i="3"/>
  <c r="BH346" i="3"/>
  <c r="BG346" i="3"/>
  <c r="BF346" i="3"/>
  <c r="BE346" i="3"/>
  <c r="BD346" i="3"/>
  <c r="BC346" i="3"/>
  <c r="BB346" i="3"/>
  <c r="BA346" i="3"/>
  <c r="AZ346" i="3"/>
  <c r="AY346" i="3"/>
  <c r="AX346" i="3"/>
  <c r="AW346" i="3"/>
  <c r="AV346" i="3"/>
  <c r="AU346" i="3"/>
  <c r="AT346" i="3"/>
  <c r="AS346" i="3"/>
  <c r="AR346" i="3"/>
  <c r="AQ346" i="3"/>
  <c r="AP346" i="3"/>
  <c r="AL346" i="3"/>
  <c r="AO346" i="3" s="1"/>
  <c r="AK346" i="3"/>
  <c r="AJ346" i="3"/>
  <c r="AI346" i="3"/>
  <c r="AH346" i="3"/>
  <c r="AG346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AN346" i="3" s="1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A346" i="3"/>
  <c r="BM345" i="3"/>
  <c r="BL345" i="3"/>
  <c r="BK345" i="3"/>
  <c r="BJ345" i="3"/>
  <c r="BI345" i="3"/>
  <c r="BH345" i="3"/>
  <c r="BG345" i="3"/>
  <c r="BF345" i="3"/>
  <c r="BE345" i="3"/>
  <c r="BD345" i="3"/>
  <c r="BC345" i="3"/>
  <c r="BB345" i="3"/>
  <c r="BA345" i="3"/>
  <c r="AZ345" i="3"/>
  <c r="AY345" i="3"/>
  <c r="AX345" i="3"/>
  <c r="AW345" i="3"/>
  <c r="AV345" i="3"/>
  <c r="AU345" i="3"/>
  <c r="AT345" i="3"/>
  <c r="AS345" i="3"/>
  <c r="AR345" i="3"/>
  <c r="AQ345" i="3"/>
  <c r="AP345" i="3"/>
  <c r="AK345" i="3"/>
  <c r="AJ345" i="3"/>
  <c r="AI345" i="3"/>
  <c r="AH345" i="3"/>
  <c r="AG345" i="3"/>
  <c r="AF345" i="3"/>
  <c r="AE345" i="3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P345" i="3"/>
  <c r="Q345" i="3" s="1"/>
  <c r="O345" i="3"/>
  <c r="AN345" i="3" s="1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A345" i="3"/>
  <c r="BM344" i="3"/>
  <c r="BL344" i="3"/>
  <c r="BK344" i="3"/>
  <c r="BJ344" i="3"/>
  <c r="BI344" i="3"/>
  <c r="BH344" i="3"/>
  <c r="BG344" i="3"/>
  <c r="BF344" i="3"/>
  <c r="BE344" i="3"/>
  <c r="BD344" i="3"/>
  <c r="BC344" i="3"/>
  <c r="BB344" i="3"/>
  <c r="BA344" i="3"/>
  <c r="AZ344" i="3"/>
  <c r="AY344" i="3"/>
  <c r="AX344" i="3"/>
  <c r="AW344" i="3"/>
  <c r="AV344" i="3"/>
  <c r="AU344" i="3"/>
  <c r="AT344" i="3"/>
  <c r="AS344" i="3"/>
  <c r="AR344" i="3"/>
  <c r="AQ344" i="3"/>
  <c r="AP344" i="3"/>
  <c r="AN344" i="3"/>
  <c r="AK344" i="3"/>
  <c r="AJ344" i="3"/>
  <c r="AI344" i="3"/>
  <c r="AH344" i="3"/>
  <c r="AG344" i="3"/>
  <c r="AF344" i="3"/>
  <c r="AE344" i="3"/>
  <c r="AD344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P344" i="3"/>
  <c r="Q344" i="3" s="1"/>
  <c r="O344" i="3"/>
  <c r="AL344" i="3" s="1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A344" i="3"/>
  <c r="BM343" i="3"/>
  <c r="BL343" i="3"/>
  <c r="BK343" i="3"/>
  <c r="BJ343" i="3"/>
  <c r="BI343" i="3"/>
  <c r="BH343" i="3"/>
  <c r="BG343" i="3"/>
  <c r="BF343" i="3"/>
  <c r="BE343" i="3"/>
  <c r="BD343" i="3"/>
  <c r="BC343" i="3"/>
  <c r="BB343" i="3"/>
  <c r="BA343" i="3"/>
  <c r="AZ343" i="3"/>
  <c r="AY343" i="3"/>
  <c r="AX343" i="3"/>
  <c r="AW343" i="3"/>
  <c r="AV343" i="3"/>
  <c r="AU343" i="3"/>
  <c r="AT343" i="3"/>
  <c r="AS343" i="3"/>
  <c r="AR343" i="3"/>
  <c r="AQ343" i="3"/>
  <c r="AP343" i="3"/>
  <c r="AN343" i="3"/>
  <c r="AL343" i="3"/>
  <c r="AK343" i="3"/>
  <c r="AJ343" i="3"/>
  <c r="AI343" i="3"/>
  <c r="AH343" i="3"/>
  <c r="AG343" i="3"/>
  <c r="AF343" i="3"/>
  <c r="AE343" i="3"/>
  <c r="AD343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A343" i="3"/>
  <c r="BM342" i="3"/>
  <c r="BL342" i="3"/>
  <c r="BK342" i="3"/>
  <c r="BJ342" i="3"/>
  <c r="BI342" i="3"/>
  <c r="BH342" i="3"/>
  <c r="BG342" i="3"/>
  <c r="BF342" i="3"/>
  <c r="BE342" i="3"/>
  <c r="BD342" i="3"/>
  <c r="BC342" i="3"/>
  <c r="BB342" i="3"/>
  <c r="BA342" i="3"/>
  <c r="AZ342" i="3"/>
  <c r="AY342" i="3"/>
  <c r="AX342" i="3"/>
  <c r="AW342" i="3"/>
  <c r="AV342" i="3"/>
  <c r="AU342" i="3"/>
  <c r="AT342" i="3"/>
  <c r="AS342" i="3"/>
  <c r="AR342" i="3"/>
  <c r="AQ342" i="3"/>
  <c r="AP342" i="3"/>
  <c r="AK342" i="3"/>
  <c r="AJ342" i="3"/>
  <c r="AI342" i="3"/>
  <c r="AH342" i="3"/>
  <c r="AG342" i="3"/>
  <c r="AF342" i="3"/>
  <c r="AE342" i="3"/>
  <c r="AD342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A342" i="3"/>
  <c r="BM341" i="3"/>
  <c r="BL341" i="3"/>
  <c r="BK341" i="3"/>
  <c r="BJ341" i="3"/>
  <c r="BI341" i="3"/>
  <c r="BH341" i="3"/>
  <c r="BG341" i="3"/>
  <c r="BF341" i="3"/>
  <c r="BE341" i="3"/>
  <c r="BD341" i="3"/>
  <c r="BC341" i="3"/>
  <c r="BB341" i="3"/>
  <c r="BA341" i="3"/>
  <c r="AZ341" i="3"/>
  <c r="AY341" i="3"/>
  <c r="AX341" i="3"/>
  <c r="AW341" i="3"/>
  <c r="AV341" i="3"/>
  <c r="AU341" i="3"/>
  <c r="AT341" i="3"/>
  <c r="AS341" i="3"/>
  <c r="AR341" i="3"/>
  <c r="AQ341" i="3"/>
  <c r="AP341" i="3"/>
  <c r="AN341" i="3"/>
  <c r="AM341" i="3"/>
  <c r="AK341" i="3"/>
  <c r="AJ341" i="3"/>
  <c r="AI341" i="3"/>
  <c r="AH341" i="3"/>
  <c r="AG341" i="3"/>
  <c r="AF341" i="3"/>
  <c r="AE341" i="3"/>
  <c r="AD341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P341" i="3"/>
  <c r="Q341" i="3" s="1"/>
  <c r="O341" i="3"/>
  <c r="AL341" i="3" s="1"/>
  <c r="AO341" i="3" s="1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BM340" i="3"/>
  <c r="BL340" i="3"/>
  <c r="BK340" i="3"/>
  <c r="BJ340" i="3"/>
  <c r="BI340" i="3"/>
  <c r="BH340" i="3"/>
  <c r="BG340" i="3"/>
  <c r="BF340" i="3"/>
  <c r="BE340" i="3"/>
  <c r="BD340" i="3"/>
  <c r="BC340" i="3"/>
  <c r="BB340" i="3"/>
  <c r="BA340" i="3"/>
  <c r="AZ340" i="3"/>
  <c r="AY340" i="3"/>
  <c r="AX340" i="3"/>
  <c r="AW340" i="3"/>
  <c r="AV340" i="3"/>
  <c r="AU340" i="3"/>
  <c r="AT340" i="3"/>
  <c r="AS340" i="3"/>
  <c r="AR340" i="3"/>
  <c r="AQ340" i="3"/>
  <c r="AP340" i="3"/>
  <c r="AN340" i="3"/>
  <c r="AK340" i="3"/>
  <c r="AJ340" i="3"/>
  <c r="AI340" i="3"/>
  <c r="AH340" i="3"/>
  <c r="AG340" i="3"/>
  <c r="AF340" i="3"/>
  <c r="AE340" i="3"/>
  <c r="AD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P340" i="3"/>
  <c r="Q340" i="3" s="1"/>
  <c r="O340" i="3"/>
  <c r="AL340" i="3" s="1"/>
  <c r="AM340" i="3" s="1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BM339" i="3"/>
  <c r="BL339" i="3"/>
  <c r="BK339" i="3"/>
  <c r="BJ339" i="3"/>
  <c r="BI339" i="3"/>
  <c r="BH339" i="3"/>
  <c r="BG339" i="3"/>
  <c r="BF339" i="3"/>
  <c r="BE339" i="3"/>
  <c r="BD339" i="3"/>
  <c r="BC339" i="3"/>
  <c r="BB339" i="3"/>
  <c r="BA339" i="3"/>
  <c r="AZ339" i="3"/>
  <c r="AY339" i="3"/>
  <c r="AX339" i="3"/>
  <c r="AW339" i="3"/>
  <c r="AV339" i="3"/>
  <c r="AU339" i="3"/>
  <c r="AT339" i="3"/>
  <c r="AS339" i="3"/>
  <c r="AR339" i="3"/>
  <c r="AQ339" i="3"/>
  <c r="AP339" i="3"/>
  <c r="AO339" i="3"/>
  <c r="AN339" i="3"/>
  <c r="AL339" i="3"/>
  <c r="AM339" i="3" s="1"/>
  <c r="AK339" i="3"/>
  <c r="AJ339" i="3"/>
  <c r="AI339" i="3"/>
  <c r="AH339" i="3"/>
  <c r="AG339" i="3"/>
  <c r="AF339" i="3"/>
  <c r="AE339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A339" i="3"/>
  <c r="BM338" i="3"/>
  <c r="BL338" i="3"/>
  <c r="BK338" i="3"/>
  <c r="BJ338" i="3"/>
  <c r="BI338" i="3"/>
  <c r="BH338" i="3"/>
  <c r="BG338" i="3"/>
  <c r="BF338" i="3"/>
  <c r="BE338" i="3"/>
  <c r="BD338" i="3"/>
  <c r="BC338" i="3"/>
  <c r="BB338" i="3"/>
  <c r="BA338" i="3"/>
  <c r="AZ338" i="3"/>
  <c r="AY338" i="3"/>
  <c r="AX338" i="3"/>
  <c r="AW338" i="3"/>
  <c r="AV338" i="3"/>
  <c r="AU338" i="3"/>
  <c r="AT338" i="3"/>
  <c r="AS338" i="3"/>
  <c r="AR338" i="3"/>
  <c r="AQ338" i="3"/>
  <c r="AP338" i="3"/>
  <c r="AL338" i="3"/>
  <c r="AK338" i="3"/>
  <c r="AJ338" i="3"/>
  <c r="AI338" i="3"/>
  <c r="AH338" i="3"/>
  <c r="AG338" i="3"/>
  <c r="AF338" i="3"/>
  <c r="AE338" i="3"/>
  <c r="AD338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AN338" i="3" s="1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A338" i="3"/>
  <c r="BM337" i="3"/>
  <c r="BL337" i="3"/>
  <c r="BK337" i="3"/>
  <c r="BJ337" i="3"/>
  <c r="BI337" i="3"/>
  <c r="BH337" i="3"/>
  <c r="BG337" i="3"/>
  <c r="BF337" i="3"/>
  <c r="BE337" i="3"/>
  <c r="BD337" i="3"/>
  <c r="BC337" i="3"/>
  <c r="BB337" i="3"/>
  <c r="BA337" i="3"/>
  <c r="AZ337" i="3"/>
  <c r="AY337" i="3"/>
  <c r="AX337" i="3"/>
  <c r="AW337" i="3"/>
  <c r="AV337" i="3"/>
  <c r="AU337" i="3"/>
  <c r="AT337" i="3"/>
  <c r="AS337" i="3"/>
  <c r="AR337" i="3"/>
  <c r="AQ337" i="3"/>
  <c r="AP337" i="3"/>
  <c r="AK337" i="3"/>
  <c r="AJ337" i="3"/>
  <c r="AI337" i="3"/>
  <c r="AH337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P337" i="3"/>
  <c r="Q337" i="3" s="1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BM336" i="3"/>
  <c r="BL336" i="3"/>
  <c r="BK336" i="3"/>
  <c r="BJ336" i="3"/>
  <c r="BI336" i="3"/>
  <c r="BH336" i="3"/>
  <c r="BG336" i="3"/>
  <c r="BF336" i="3"/>
  <c r="BE336" i="3"/>
  <c r="BD336" i="3"/>
  <c r="BC336" i="3"/>
  <c r="BB336" i="3"/>
  <c r="BA336" i="3"/>
  <c r="AZ336" i="3"/>
  <c r="AY336" i="3"/>
  <c r="AX336" i="3"/>
  <c r="AW336" i="3"/>
  <c r="AV336" i="3"/>
  <c r="AU336" i="3"/>
  <c r="AT336" i="3"/>
  <c r="AS336" i="3"/>
  <c r="AR336" i="3"/>
  <c r="AQ336" i="3"/>
  <c r="AP336" i="3"/>
  <c r="AN336" i="3"/>
  <c r="AK336" i="3"/>
  <c r="AJ336" i="3"/>
  <c r="AI336" i="3"/>
  <c r="AH336" i="3"/>
  <c r="AG336" i="3"/>
  <c r="AF336" i="3"/>
  <c r="AE336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AL336" i="3" s="1"/>
  <c r="AM336" i="3" s="1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A336" i="3"/>
  <c r="BM335" i="3"/>
  <c r="BL335" i="3"/>
  <c r="BK335" i="3"/>
  <c r="BJ335" i="3"/>
  <c r="BI335" i="3"/>
  <c r="BH335" i="3"/>
  <c r="BG335" i="3"/>
  <c r="BF335" i="3"/>
  <c r="BE335" i="3"/>
  <c r="BD335" i="3"/>
  <c r="BC335" i="3"/>
  <c r="BB335" i="3"/>
  <c r="BA335" i="3"/>
  <c r="AZ335" i="3"/>
  <c r="AY335" i="3"/>
  <c r="AX335" i="3"/>
  <c r="AW335" i="3"/>
  <c r="AV335" i="3"/>
  <c r="AU335" i="3"/>
  <c r="AT335" i="3"/>
  <c r="AS335" i="3"/>
  <c r="AR335" i="3"/>
  <c r="AQ335" i="3"/>
  <c r="AP335" i="3"/>
  <c r="AN335" i="3"/>
  <c r="AL335" i="3"/>
  <c r="AK335" i="3"/>
  <c r="AJ335" i="3"/>
  <c r="AI335" i="3"/>
  <c r="AH335" i="3"/>
  <c r="AG335" i="3"/>
  <c r="AF335" i="3"/>
  <c r="AE335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A335" i="3"/>
  <c r="BM334" i="3"/>
  <c r="BL334" i="3"/>
  <c r="BK334" i="3"/>
  <c r="BJ334" i="3"/>
  <c r="BI334" i="3"/>
  <c r="BH334" i="3"/>
  <c r="BG334" i="3"/>
  <c r="BF334" i="3"/>
  <c r="BE334" i="3"/>
  <c r="BD334" i="3"/>
  <c r="BC334" i="3"/>
  <c r="BB334" i="3"/>
  <c r="BA334" i="3"/>
  <c r="AZ334" i="3"/>
  <c r="AY334" i="3"/>
  <c r="AX334" i="3"/>
  <c r="AW334" i="3"/>
  <c r="AV334" i="3"/>
  <c r="AU334" i="3"/>
  <c r="AT334" i="3"/>
  <c r="AS334" i="3"/>
  <c r="AR334" i="3"/>
  <c r="AQ334" i="3"/>
  <c r="AP334" i="3"/>
  <c r="AL334" i="3"/>
  <c r="AK334" i="3"/>
  <c r="AJ334" i="3"/>
  <c r="AI334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AN334" i="3" s="1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A334" i="3"/>
  <c r="BM333" i="3"/>
  <c r="BL333" i="3"/>
  <c r="BK333" i="3"/>
  <c r="BJ333" i="3"/>
  <c r="BI333" i="3"/>
  <c r="BH333" i="3"/>
  <c r="BG333" i="3"/>
  <c r="BF333" i="3"/>
  <c r="BE333" i="3"/>
  <c r="BD333" i="3"/>
  <c r="BC333" i="3"/>
  <c r="BB333" i="3"/>
  <c r="BA333" i="3"/>
  <c r="AZ333" i="3"/>
  <c r="AY333" i="3"/>
  <c r="AX333" i="3"/>
  <c r="AW333" i="3"/>
  <c r="AV333" i="3"/>
  <c r="AU333" i="3"/>
  <c r="AT333" i="3"/>
  <c r="AS333" i="3"/>
  <c r="AR333" i="3"/>
  <c r="AQ333" i="3"/>
  <c r="AP333" i="3"/>
  <c r="AN333" i="3"/>
  <c r="AK333" i="3"/>
  <c r="AJ333" i="3"/>
  <c r="AI333" i="3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P333" i="3"/>
  <c r="Q333" i="3" s="1"/>
  <c r="O333" i="3"/>
  <c r="AL333" i="3" s="1"/>
  <c r="AO333" i="3" s="1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BM332" i="3"/>
  <c r="BL332" i="3"/>
  <c r="BK332" i="3"/>
  <c r="BJ332" i="3"/>
  <c r="BI332" i="3"/>
  <c r="BH332" i="3"/>
  <c r="BG332" i="3"/>
  <c r="BF332" i="3"/>
  <c r="BE332" i="3"/>
  <c r="BD332" i="3"/>
  <c r="BC332" i="3"/>
  <c r="BB332" i="3"/>
  <c r="BA332" i="3"/>
  <c r="AZ332" i="3"/>
  <c r="AY332" i="3"/>
  <c r="AX332" i="3"/>
  <c r="AW332" i="3"/>
  <c r="AV332" i="3"/>
  <c r="AU332" i="3"/>
  <c r="AT332" i="3"/>
  <c r="AS332" i="3"/>
  <c r="AR332" i="3"/>
  <c r="AQ332" i="3"/>
  <c r="AP332" i="3"/>
  <c r="AN332" i="3"/>
  <c r="AK332" i="3"/>
  <c r="AJ332" i="3"/>
  <c r="AI332" i="3"/>
  <c r="AH332" i="3"/>
  <c r="AG332" i="3"/>
  <c r="AF332" i="3"/>
  <c r="AE332" i="3"/>
  <c r="AD332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AL332" i="3" s="1"/>
  <c r="AM332" i="3" s="1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BM331" i="3"/>
  <c r="BL331" i="3"/>
  <c r="BK331" i="3"/>
  <c r="BJ331" i="3"/>
  <c r="BI331" i="3"/>
  <c r="BH331" i="3"/>
  <c r="BG331" i="3"/>
  <c r="BF331" i="3"/>
  <c r="BE331" i="3"/>
  <c r="BD331" i="3"/>
  <c r="BC331" i="3"/>
  <c r="BB331" i="3"/>
  <c r="BA331" i="3"/>
  <c r="AZ331" i="3"/>
  <c r="AY331" i="3"/>
  <c r="AX331" i="3"/>
  <c r="AW331" i="3"/>
  <c r="AV331" i="3"/>
  <c r="AU331" i="3"/>
  <c r="AT331" i="3"/>
  <c r="AS331" i="3"/>
  <c r="AR331" i="3"/>
  <c r="AQ331" i="3"/>
  <c r="AP331" i="3"/>
  <c r="AN331" i="3"/>
  <c r="AL331" i="3"/>
  <c r="AM331" i="3" s="1"/>
  <c r="AK331" i="3"/>
  <c r="AJ331" i="3"/>
  <c r="AI331" i="3"/>
  <c r="AH331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A331" i="3"/>
  <c r="BM330" i="3"/>
  <c r="BL330" i="3"/>
  <c r="BK330" i="3"/>
  <c r="BJ330" i="3"/>
  <c r="BI330" i="3"/>
  <c r="BH330" i="3"/>
  <c r="BG330" i="3"/>
  <c r="BF330" i="3"/>
  <c r="BE330" i="3"/>
  <c r="BD330" i="3"/>
  <c r="BC330" i="3"/>
  <c r="BB330" i="3"/>
  <c r="BA330" i="3"/>
  <c r="AZ330" i="3"/>
  <c r="AY330" i="3"/>
  <c r="AX330" i="3"/>
  <c r="AW330" i="3"/>
  <c r="AV330" i="3"/>
  <c r="AU330" i="3"/>
  <c r="AT330" i="3"/>
  <c r="AS330" i="3"/>
  <c r="AR330" i="3"/>
  <c r="AQ330" i="3"/>
  <c r="AP330" i="3"/>
  <c r="AK330" i="3"/>
  <c r="AJ330" i="3"/>
  <c r="AI330" i="3"/>
  <c r="AH330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AN330" i="3" s="1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A330" i="3"/>
  <c r="BM329" i="3"/>
  <c r="BL329" i="3"/>
  <c r="BK329" i="3"/>
  <c r="BJ329" i="3"/>
  <c r="BI329" i="3"/>
  <c r="BH329" i="3"/>
  <c r="BG329" i="3"/>
  <c r="BF329" i="3"/>
  <c r="BE329" i="3"/>
  <c r="BD329" i="3"/>
  <c r="BC329" i="3"/>
  <c r="BB329" i="3"/>
  <c r="BA329" i="3"/>
  <c r="AZ329" i="3"/>
  <c r="AY329" i="3"/>
  <c r="AX329" i="3"/>
  <c r="AW329" i="3"/>
  <c r="AV329" i="3"/>
  <c r="AU329" i="3"/>
  <c r="AT329" i="3"/>
  <c r="AS329" i="3"/>
  <c r="AR329" i="3"/>
  <c r="AQ329" i="3"/>
  <c r="AP329" i="3"/>
  <c r="AK329" i="3"/>
  <c r="AJ329" i="3"/>
  <c r="AI329" i="3"/>
  <c r="AH329" i="3"/>
  <c r="AG329" i="3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P329" i="3"/>
  <c r="Q329" i="3" s="1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A329" i="3"/>
  <c r="BM328" i="3"/>
  <c r="BL328" i="3"/>
  <c r="BK328" i="3"/>
  <c r="BJ328" i="3"/>
  <c r="BI328" i="3"/>
  <c r="BH328" i="3"/>
  <c r="BG328" i="3"/>
  <c r="BF328" i="3"/>
  <c r="BE328" i="3"/>
  <c r="BD328" i="3"/>
  <c r="BC328" i="3"/>
  <c r="BB328" i="3"/>
  <c r="BA328" i="3"/>
  <c r="AZ328" i="3"/>
  <c r="AY328" i="3"/>
  <c r="AX328" i="3"/>
  <c r="AW328" i="3"/>
  <c r="AV328" i="3"/>
  <c r="AU328" i="3"/>
  <c r="AT328" i="3"/>
  <c r="AS328" i="3"/>
  <c r="AR328" i="3"/>
  <c r="AQ328" i="3"/>
  <c r="AP328" i="3"/>
  <c r="AN328" i="3"/>
  <c r="AK328" i="3"/>
  <c r="AJ328" i="3"/>
  <c r="AI328" i="3"/>
  <c r="AH328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AL328" i="3" s="1"/>
  <c r="AM328" i="3" s="1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BM327" i="3"/>
  <c r="BL327" i="3"/>
  <c r="BK327" i="3"/>
  <c r="BJ327" i="3"/>
  <c r="BI327" i="3"/>
  <c r="BH327" i="3"/>
  <c r="BG327" i="3"/>
  <c r="BF327" i="3"/>
  <c r="BE327" i="3"/>
  <c r="BD327" i="3"/>
  <c r="BC327" i="3"/>
  <c r="BB327" i="3"/>
  <c r="BA327" i="3"/>
  <c r="AZ327" i="3"/>
  <c r="AY327" i="3"/>
  <c r="AX327" i="3"/>
  <c r="AW327" i="3"/>
  <c r="AV327" i="3"/>
  <c r="AU327" i="3"/>
  <c r="AT327" i="3"/>
  <c r="AS327" i="3"/>
  <c r="AR327" i="3"/>
  <c r="AQ327" i="3"/>
  <c r="AP327" i="3"/>
  <c r="AN327" i="3"/>
  <c r="AL327" i="3"/>
  <c r="AK327" i="3"/>
  <c r="AJ327" i="3"/>
  <c r="AI327" i="3"/>
  <c r="AH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A327" i="3"/>
  <c r="BM326" i="3"/>
  <c r="BL326" i="3"/>
  <c r="BK326" i="3"/>
  <c r="BJ326" i="3"/>
  <c r="BI326" i="3"/>
  <c r="BH326" i="3"/>
  <c r="BG326" i="3"/>
  <c r="BF326" i="3"/>
  <c r="BE326" i="3"/>
  <c r="BD326" i="3"/>
  <c r="BC326" i="3"/>
  <c r="BB326" i="3"/>
  <c r="BA326" i="3"/>
  <c r="AZ326" i="3"/>
  <c r="AY326" i="3"/>
  <c r="AX326" i="3"/>
  <c r="AW326" i="3"/>
  <c r="AV326" i="3"/>
  <c r="AU326" i="3"/>
  <c r="AT326" i="3"/>
  <c r="AS326" i="3"/>
  <c r="AR326" i="3"/>
  <c r="AQ326" i="3"/>
  <c r="AP326" i="3"/>
  <c r="AK326" i="3"/>
  <c r="AJ326" i="3"/>
  <c r="AI326" i="3"/>
  <c r="AH326" i="3"/>
  <c r="AG326" i="3"/>
  <c r="AF326" i="3"/>
  <c r="AE326" i="3"/>
  <c r="AD326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A326" i="3"/>
  <c r="BM325" i="3"/>
  <c r="BL325" i="3"/>
  <c r="BK325" i="3"/>
  <c r="BJ325" i="3"/>
  <c r="BI325" i="3"/>
  <c r="BH325" i="3"/>
  <c r="BG325" i="3"/>
  <c r="BF325" i="3"/>
  <c r="BE325" i="3"/>
  <c r="BD325" i="3"/>
  <c r="BC325" i="3"/>
  <c r="BB325" i="3"/>
  <c r="BA325" i="3"/>
  <c r="AZ325" i="3"/>
  <c r="AY325" i="3"/>
  <c r="AX325" i="3"/>
  <c r="AW325" i="3"/>
  <c r="AV325" i="3"/>
  <c r="AU325" i="3"/>
  <c r="AT325" i="3"/>
  <c r="AS325" i="3"/>
  <c r="AR325" i="3"/>
  <c r="AQ325" i="3"/>
  <c r="AP325" i="3"/>
  <c r="AL325" i="3"/>
  <c r="AO325" i="3" s="1"/>
  <c r="AK325" i="3"/>
  <c r="AJ325" i="3"/>
  <c r="AI325" i="3"/>
  <c r="AH325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P325" i="3"/>
  <c r="Q325" i="3" s="1"/>
  <c r="O325" i="3"/>
  <c r="AN325" i="3" s="1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BM324" i="3"/>
  <c r="BL324" i="3"/>
  <c r="BK324" i="3"/>
  <c r="BJ324" i="3"/>
  <c r="BI324" i="3"/>
  <c r="BH324" i="3"/>
  <c r="BG324" i="3"/>
  <c r="BF324" i="3"/>
  <c r="BE324" i="3"/>
  <c r="BD324" i="3"/>
  <c r="BC324" i="3"/>
  <c r="BB324" i="3"/>
  <c r="BA324" i="3"/>
  <c r="AZ324" i="3"/>
  <c r="AY324" i="3"/>
  <c r="AX324" i="3"/>
  <c r="AW324" i="3"/>
  <c r="AV324" i="3"/>
  <c r="AU324" i="3"/>
  <c r="AT324" i="3"/>
  <c r="AS324" i="3"/>
  <c r="AR324" i="3"/>
  <c r="AQ324" i="3"/>
  <c r="AP324" i="3"/>
  <c r="AO324" i="3"/>
  <c r="AM324" i="3"/>
  <c r="AK324" i="3"/>
  <c r="AJ324" i="3"/>
  <c r="AI324" i="3"/>
  <c r="AH324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P324" i="3"/>
  <c r="Q324" i="3" s="1"/>
  <c r="O324" i="3"/>
  <c r="AL324" i="3" s="1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A324" i="3"/>
  <c r="BM323" i="3"/>
  <c r="BL323" i="3"/>
  <c r="BK323" i="3"/>
  <c r="BJ323" i="3"/>
  <c r="BI323" i="3"/>
  <c r="BH323" i="3"/>
  <c r="BG323" i="3"/>
  <c r="BF323" i="3"/>
  <c r="BE323" i="3"/>
  <c r="BD323" i="3"/>
  <c r="BC323" i="3"/>
  <c r="BB323" i="3"/>
  <c r="BA323" i="3"/>
  <c r="AZ323" i="3"/>
  <c r="AY323" i="3"/>
  <c r="AX323" i="3"/>
  <c r="AW323" i="3"/>
  <c r="AV323" i="3"/>
  <c r="AU323" i="3"/>
  <c r="AT323" i="3"/>
  <c r="AS323" i="3"/>
  <c r="AR323" i="3"/>
  <c r="AQ323" i="3"/>
  <c r="AP323" i="3"/>
  <c r="AN323" i="3"/>
  <c r="AL323" i="3"/>
  <c r="AK323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P323" i="3"/>
  <c r="Q323" i="3" s="1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A323" i="3"/>
  <c r="BM322" i="3"/>
  <c r="BL322" i="3"/>
  <c r="BK322" i="3"/>
  <c r="BJ322" i="3"/>
  <c r="BI322" i="3"/>
  <c r="BH322" i="3"/>
  <c r="BG322" i="3"/>
  <c r="BF322" i="3"/>
  <c r="BE322" i="3"/>
  <c r="BD322" i="3"/>
  <c r="BC322" i="3"/>
  <c r="BB322" i="3"/>
  <c r="BA322" i="3"/>
  <c r="AZ322" i="3"/>
  <c r="AY322" i="3"/>
  <c r="AX322" i="3"/>
  <c r="AW322" i="3"/>
  <c r="AV322" i="3"/>
  <c r="AU322" i="3"/>
  <c r="AT322" i="3"/>
  <c r="AS322" i="3"/>
  <c r="AR322" i="3"/>
  <c r="AQ322" i="3"/>
  <c r="AP322" i="3"/>
  <c r="AL322" i="3"/>
  <c r="AK322" i="3"/>
  <c r="AJ322" i="3"/>
  <c r="AI322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AN322" i="3" s="1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A322" i="3"/>
  <c r="BM321" i="3"/>
  <c r="BL321" i="3"/>
  <c r="BK321" i="3"/>
  <c r="BJ321" i="3"/>
  <c r="BI321" i="3"/>
  <c r="BH321" i="3"/>
  <c r="BG321" i="3"/>
  <c r="BF321" i="3"/>
  <c r="BE321" i="3"/>
  <c r="BD321" i="3"/>
  <c r="BC321" i="3"/>
  <c r="BB321" i="3"/>
  <c r="BA321" i="3"/>
  <c r="AZ321" i="3"/>
  <c r="AY321" i="3"/>
  <c r="AX321" i="3"/>
  <c r="AW321" i="3"/>
  <c r="AV321" i="3"/>
  <c r="AU321" i="3"/>
  <c r="AT321" i="3"/>
  <c r="AS321" i="3"/>
  <c r="AR321" i="3"/>
  <c r="AQ321" i="3"/>
  <c r="AP321" i="3"/>
  <c r="AL321" i="3"/>
  <c r="AK321" i="3"/>
  <c r="AJ321" i="3"/>
  <c r="AI321" i="3"/>
  <c r="AH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P321" i="3"/>
  <c r="Q321" i="3" s="1"/>
  <c r="O321" i="3"/>
  <c r="AN321" i="3" s="1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BM320" i="3"/>
  <c r="BL320" i="3"/>
  <c r="BK320" i="3"/>
  <c r="BJ320" i="3"/>
  <c r="BI320" i="3"/>
  <c r="BH320" i="3"/>
  <c r="BG320" i="3"/>
  <c r="BF320" i="3"/>
  <c r="BE320" i="3"/>
  <c r="BD320" i="3"/>
  <c r="BC320" i="3"/>
  <c r="BB320" i="3"/>
  <c r="BA320" i="3"/>
  <c r="AZ320" i="3"/>
  <c r="AY320" i="3"/>
  <c r="AX320" i="3"/>
  <c r="AW320" i="3"/>
  <c r="AV320" i="3"/>
  <c r="AU320" i="3"/>
  <c r="AT320" i="3"/>
  <c r="AS320" i="3"/>
  <c r="AR320" i="3"/>
  <c r="AQ320" i="3"/>
  <c r="AP320" i="3"/>
  <c r="AK320" i="3"/>
  <c r="AJ320" i="3"/>
  <c r="AI320" i="3"/>
  <c r="AH320" i="3"/>
  <c r="AG320" i="3"/>
  <c r="AF320" i="3"/>
  <c r="AE320" i="3"/>
  <c r="AD320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P320" i="3"/>
  <c r="Q320" i="3" s="1"/>
  <c r="O320" i="3"/>
  <c r="AL320" i="3" s="1"/>
  <c r="AO320" i="3" s="1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A320" i="3"/>
  <c r="BM319" i="3"/>
  <c r="BL319" i="3"/>
  <c r="BK319" i="3"/>
  <c r="BJ319" i="3"/>
  <c r="BI319" i="3"/>
  <c r="BH319" i="3"/>
  <c r="BG319" i="3"/>
  <c r="BF319" i="3"/>
  <c r="BE319" i="3"/>
  <c r="BD319" i="3"/>
  <c r="BC319" i="3"/>
  <c r="BB319" i="3"/>
  <c r="BA319" i="3"/>
  <c r="AZ319" i="3"/>
  <c r="AY319" i="3"/>
  <c r="AX319" i="3"/>
  <c r="AW319" i="3"/>
  <c r="AV319" i="3"/>
  <c r="AU319" i="3"/>
  <c r="AT319" i="3"/>
  <c r="AS319" i="3"/>
  <c r="AR319" i="3"/>
  <c r="AQ319" i="3"/>
  <c r="AP319" i="3"/>
  <c r="AO319" i="3"/>
  <c r="AN319" i="3"/>
  <c r="AL319" i="3"/>
  <c r="AM319" i="3" s="1"/>
  <c r="AK319" i="3"/>
  <c r="AJ319" i="3"/>
  <c r="AI319" i="3"/>
  <c r="AH319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P319" i="3"/>
  <c r="Q319" i="3" s="1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BM318" i="3"/>
  <c r="BL318" i="3"/>
  <c r="BK318" i="3"/>
  <c r="BJ318" i="3"/>
  <c r="BI318" i="3"/>
  <c r="BH318" i="3"/>
  <c r="BG318" i="3"/>
  <c r="BF318" i="3"/>
  <c r="BE318" i="3"/>
  <c r="BD318" i="3"/>
  <c r="BC318" i="3"/>
  <c r="BB318" i="3"/>
  <c r="BA318" i="3"/>
  <c r="AZ318" i="3"/>
  <c r="AY318" i="3"/>
  <c r="AX318" i="3"/>
  <c r="AW318" i="3"/>
  <c r="AV318" i="3"/>
  <c r="AU318" i="3"/>
  <c r="AT318" i="3"/>
  <c r="AS318" i="3"/>
  <c r="AR318" i="3"/>
  <c r="AQ318" i="3"/>
  <c r="AP318" i="3"/>
  <c r="AK318" i="3"/>
  <c r="AJ318" i="3"/>
  <c r="AI318" i="3"/>
  <c r="AH318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AN318" i="3" s="1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A318" i="3"/>
  <c r="BM317" i="3"/>
  <c r="BL317" i="3"/>
  <c r="BK317" i="3"/>
  <c r="BJ317" i="3"/>
  <c r="BI317" i="3"/>
  <c r="BH317" i="3"/>
  <c r="BG317" i="3"/>
  <c r="BF317" i="3"/>
  <c r="BE317" i="3"/>
  <c r="BD317" i="3"/>
  <c r="BC317" i="3"/>
  <c r="BB317" i="3"/>
  <c r="BA317" i="3"/>
  <c r="AZ317" i="3"/>
  <c r="AY317" i="3"/>
  <c r="AX317" i="3"/>
  <c r="AW317" i="3"/>
  <c r="AV317" i="3"/>
  <c r="AU317" i="3"/>
  <c r="AT317" i="3"/>
  <c r="AS317" i="3"/>
  <c r="AR317" i="3"/>
  <c r="AQ317" i="3"/>
  <c r="AP317" i="3"/>
  <c r="AK317" i="3"/>
  <c r="AJ317" i="3"/>
  <c r="AI317" i="3"/>
  <c r="AH317" i="3"/>
  <c r="AG317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P317" i="3"/>
  <c r="Q317" i="3" s="1"/>
  <c r="O317" i="3"/>
  <c r="AN317" i="3" s="1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BM316" i="3"/>
  <c r="BL316" i="3"/>
  <c r="BK316" i="3"/>
  <c r="BJ316" i="3"/>
  <c r="BI316" i="3"/>
  <c r="BH316" i="3"/>
  <c r="BG316" i="3"/>
  <c r="BF316" i="3"/>
  <c r="BE316" i="3"/>
  <c r="BD316" i="3"/>
  <c r="BC316" i="3"/>
  <c r="BB316" i="3"/>
  <c r="BA316" i="3"/>
  <c r="AZ316" i="3"/>
  <c r="AY316" i="3"/>
  <c r="AX316" i="3"/>
  <c r="AW316" i="3"/>
  <c r="AV316" i="3"/>
  <c r="AU316" i="3"/>
  <c r="AT316" i="3"/>
  <c r="AS316" i="3"/>
  <c r="AR316" i="3"/>
  <c r="AQ316" i="3"/>
  <c r="AP316" i="3"/>
  <c r="AM316" i="3"/>
  <c r="AK316" i="3"/>
  <c r="AJ316" i="3"/>
  <c r="AI316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P316" i="3"/>
  <c r="Q316" i="3" s="1"/>
  <c r="O316" i="3"/>
  <c r="AL316" i="3" s="1"/>
  <c r="AO316" i="3" s="1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A316" i="3"/>
  <c r="BM315" i="3"/>
  <c r="BL315" i="3"/>
  <c r="BK315" i="3"/>
  <c r="BJ315" i="3"/>
  <c r="BI315" i="3"/>
  <c r="BH315" i="3"/>
  <c r="BG315" i="3"/>
  <c r="BF315" i="3"/>
  <c r="BE315" i="3"/>
  <c r="BD315" i="3"/>
  <c r="BC315" i="3"/>
  <c r="BB315" i="3"/>
  <c r="BA315" i="3"/>
  <c r="AZ315" i="3"/>
  <c r="AY315" i="3"/>
  <c r="AX315" i="3"/>
  <c r="AW315" i="3"/>
  <c r="AV315" i="3"/>
  <c r="AU315" i="3"/>
  <c r="AT315" i="3"/>
  <c r="AS315" i="3"/>
  <c r="AR315" i="3"/>
  <c r="AQ315" i="3"/>
  <c r="AP315" i="3"/>
  <c r="AN315" i="3"/>
  <c r="AL315" i="3"/>
  <c r="AM315" i="3" s="1"/>
  <c r="AK315" i="3"/>
  <c r="AJ315" i="3"/>
  <c r="AI315" i="3"/>
  <c r="AH315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P315" i="3"/>
  <c r="Q315" i="3" s="1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A315" i="3"/>
  <c r="BM314" i="3"/>
  <c r="BL314" i="3"/>
  <c r="BK314" i="3"/>
  <c r="BJ314" i="3"/>
  <c r="BI314" i="3"/>
  <c r="BH314" i="3"/>
  <c r="BG314" i="3"/>
  <c r="BF314" i="3"/>
  <c r="BE314" i="3"/>
  <c r="BD314" i="3"/>
  <c r="BC314" i="3"/>
  <c r="BB314" i="3"/>
  <c r="BA314" i="3"/>
  <c r="AZ314" i="3"/>
  <c r="AY314" i="3"/>
  <c r="AX314" i="3"/>
  <c r="AW314" i="3"/>
  <c r="AV314" i="3"/>
  <c r="AU314" i="3"/>
  <c r="AT314" i="3"/>
  <c r="AS314" i="3"/>
  <c r="AR314" i="3"/>
  <c r="AQ314" i="3"/>
  <c r="AP314" i="3"/>
  <c r="AL314" i="3"/>
  <c r="AO314" i="3" s="1"/>
  <c r="AK314" i="3"/>
  <c r="AJ314" i="3"/>
  <c r="AI314" i="3"/>
  <c r="AH314" i="3"/>
  <c r="AG314" i="3"/>
  <c r="AF314" i="3"/>
  <c r="AE314" i="3"/>
  <c r="AD314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AN314" i="3" s="1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BM313" i="3"/>
  <c r="BL313" i="3"/>
  <c r="BK313" i="3"/>
  <c r="BJ313" i="3"/>
  <c r="BI313" i="3"/>
  <c r="BH313" i="3"/>
  <c r="BG313" i="3"/>
  <c r="BF313" i="3"/>
  <c r="BE313" i="3"/>
  <c r="BD313" i="3"/>
  <c r="BC313" i="3"/>
  <c r="BB313" i="3"/>
  <c r="BA313" i="3"/>
  <c r="AZ313" i="3"/>
  <c r="AY313" i="3"/>
  <c r="AX313" i="3"/>
  <c r="AW313" i="3"/>
  <c r="AV313" i="3"/>
  <c r="AU313" i="3"/>
  <c r="AT313" i="3"/>
  <c r="AS313" i="3"/>
  <c r="AR313" i="3"/>
  <c r="AQ313" i="3"/>
  <c r="AP313" i="3"/>
  <c r="AL313" i="3"/>
  <c r="AO313" i="3" s="1"/>
  <c r="AK313" i="3"/>
  <c r="AJ313" i="3"/>
  <c r="AI313" i="3"/>
  <c r="AH313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P313" i="3"/>
  <c r="Q313" i="3" s="1"/>
  <c r="O313" i="3"/>
  <c r="AN313" i="3" s="1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BM312" i="3"/>
  <c r="BL312" i="3"/>
  <c r="BK312" i="3"/>
  <c r="BJ312" i="3"/>
  <c r="BI312" i="3"/>
  <c r="BH312" i="3"/>
  <c r="BG312" i="3"/>
  <c r="BF312" i="3"/>
  <c r="BE312" i="3"/>
  <c r="BD312" i="3"/>
  <c r="BC312" i="3"/>
  <c r="BB312" i="3"/>
  <c r="BA312" i="3"/>
  <c r="AZ312" i="3"/>
  <c r="AY312" i="3"/>
  <c r="AX312" i="3"/>
  <c r="AW312" i="3"/>
  <c r="AV312" i="3"/>
  <c r="AU312" i="3"/>
  <c r="AT312" i="3"/>
  <c r="AS312" i="3"/>
  <c r="AR312" i="3"/>
  <c r="AQ312" i="3"/>
  <c r="AP312" i="3"/>
  <c r="AM312" i="3"/>
  <c r="AK312" i="3"/>
  <c r="AJ312" i="3"/>
  <c r="AI312" i="3"/>
  <c r="AH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AL312" i="3" s="1"/>
  <c r="AO312" i="3" s="1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A312" i="3"/>
  <c r="BM311" i="3"/>
  <c r="BL311" i="3"/>
  <c r="BK311" i="3"/>
  <c r="BJ311" i="3"/>
  <c r="BI311" i="3"/>
  <c r="BH311" i="3"/>
  <c r="BG311" i="3"/>
  <c r="BF311" i="3"/>
  <c r="BE311" i="3"/>
  <c r="BD311" i="3"/>
  <c r="BC311" i="3"/>
  <c r="BB311" i="3"/>
  <c r="BA311" i="3"/>
  <c r="AZ311" i="3"/>
  <c r="AY311" i="3"/>
  <c r="AX311" i="3"/>
  <c r="AW311" i="3"/>
  <c r="AV311" i="3"/>
  <c r="AU311" i="3"/>
  <c r="AT311" i="3"/>
  <c r="AS311" i="3"/>
  <c r="AR311" i="3"/>
  <c r="AQ311" i="3"/>
  <c r="AP311" i="3"/>
  <c r="AN311" i="3"/>
  <c r="AL311" i="3"/>
  <c r="AM311" i="3" s="1"/>
  <c r="AK311" i="3"/>
  <c r="AJ311" i="3"/>
  <c r="AI311" i="3"/>
  <c r="AH311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A311" i="3"/>
  <c r="BM310" i="3"/>
  <c r="BL310" i="3"/>
  <c r="BK310" i="3"/>
  <c r="BJ310" i="3"/>
  <c r="BI310" i="3"/>
  <c r="BH310" i="3"/>
  <c r="BG310" i="3"/>
  <c r="BF310" i="3"/>
  <c r="BE310" i="3"/>
  <c r="BD310" i="3"/>
  <c r="BC310" i="3"/>
  <c r="BB310" i="3"/>
  <c r="BA310" i="3"/>
  <c r="AZ310" i="3"/>
  <c r="AY310" i="3"/>
  <c r="AX310" i="3"/>
  <c r="AW310" i="3"/>
  <c r="AV310" i="3"/>
  <c r="AU310" i="3"/>
  <c r="AT310" i="3"/>
  <c r="AS310" i="3"/>
  <c r="AR310" i="3"/>
  <c r="AQ310" i="3"/>
  <c r="AP310" i="3"/>
  <c r="AL310" i="3"/>
  <c r="AO310" i="3" s="1"/>
  <c r="AK310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AN310" i="3" s="1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A310" i="3"/>
  <c r="BM309" i="3"/>
  <c r="BL309" i="3"/>
  <c r="BK309" i="3"/>
  <c r="BJ309" i="3"/>
  <c r="BI309" i="3"/>
  <c r="BH309" i="3"/>
  <c r="BG309" i="3"/>
  <c r="BF309" i="3"/>
  <c r="BE309" i="3"/>
  <c r="BD309" i="3"/>
  <c r="BC309" i="3"/>
  <c r="BB309" i="3"/>
  <c r="BA309" i="3"/>
  <c r="AZ309" i="3"/>
  <c r="AY309" i="3"/>
  <c r="AX309" i="3"/>
  <c r="AW309" i="3"/>
  <c r="AV309" i="3"/>
  <c r="AU309" i="3"/>
  <c r="AT309" i="3"/>
  <c r="AS309" i="3"/>
  <c r="AR309" i="3"/>
  <c r="AQ309" i="3"/>
  <c r="AP309" i="3"/>
  <c r="AL309" i="3"/>
  <c r="AO309" i="3" s="1"/>
  <c r="AK309" i="3"/>
  <c r="AJ309" i="3"/>
  <c r="AI309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P309" i="3"/>
  <c r="Q309" i="3" s="1"/>
  <c r="O309" i="3"/>
  <c r="AN309" i="3" s="1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A309" i="3"/>
  <c r="BM308" i="3"/>
  <c r="BL308" i="3"/>
  <c r="BK308" i="3"/>
  <c r="BJ308" i="3"/>
  <c r="BI308" i="3"/>
  <c r="BH308" i="3"/>
  <c r="BG308" i="3"/>
  <c r="BF308" i="3"/>
  <c r="BE308" i="3"/>
  <c r="BD308" i="3"/>
  <c r="BC308" i="3"/>
  <c r="BB308" i="3"/>
  <c r="BA308" i="3"/>
  <c r="AZ308" i="3"/>
  <c r="AY308" i="3"/>
  <c r="AX308" i="3"/>
  <c r="AW308" i="3"/>
  <c r="AV308" i="3"/>
  <c r="AU308" i="3"/>
  <c r="AT308" i="3"/>
  <c r="AS308" i="3"/>
  <c r="AR308" i="3"/>
  <c r="AQ308" i="3"/>
  <c r="AP308" i="3"/>
  <c r="AO308" i="3"/>
  <c r="AM308" i="3"/>
  <c r="AK308" i="3"/>
  <c r="AJ308" i="3"/>
  <c r="AI308" i="3"/>
  <c r="AH308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AL308" i="3" s="1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A308" i="3"/>
  <c r="BM307" i="3"/>
  <c r="BL307" i="3"/>
  <c r="BK307" i="3"/>
  <c r="BJ307" i="3"/>
  <c r="BI307" i="3"/>
  <c r="BH307" i="3"/>
  <c r="BG307" i="3"/>
  <c r="BF307" i="3"/>
  <c r="BE307" i="3"/>
  <c r="BD307" i="3"/>
  <c r="BC307" i="3"/>
  <c r="BB307" i="3"/>
  <c r="BA307" i="3"/>
  <c r="AZ307" i="3"/>
  <c r="AY307" i="3"/>
  <c r="AX307" i="3"/>
  <c r="AW307" i="3"/>
  <c r="AV307" i="3"/>
  <c r="AU307" i="3"/>
  <c r="AT307" i="3"/>
  <c r="AS307" i="3"/>
  <c r="AR307" i="3"/>
  <c r="AQ307" i="3"/>
  <c r="AP307" i="3"/>
  <c r="AO307" i="3"/>
  <c r="AN307" i="3"/>
  <c r="AL307" i="3"/>
  <c r="AM307" i="3" s="1"/>
  <c r="AK307" i="3"/>
  <c r="AJ307" i="3"/>
  <c r="AI307" i="3"/>
  <c r="AH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A307" i="3"/>
  <c r="BM306" i="3"/>
  <c r="BL306" i="3"/>
  <c r="BK306" i="3"/>
  <c r="BJ306" i="3"/>
  <c r="BI306" i="3"/>
  <c r="BH306" i="3"/>
  <c r="BG306" i="3"/>
  <c r="BF306" i="3"/>
  <c r="BE306" i="3"/>
  <c r="BD306" i="3"/>
  <c r="BC306" i="3"/>
  <c r="BB306" i="3"/>
  <c r="BA306" i="3"/>
  <c r="AZ306" i="3"/>
  <c r="AY306" i="3"/>
  <c r="AX306" i="3"/>
  <c r="AW306" i="3"/>
  <c r="AV306" i="3"/>
  <c r="AU306" i="3"/>
  <c r="AT306" i="3"/>
  <c r="AS306" i="3"/>
  <c r="AR306" i="3"/>
  <c r="AQ306" i="3"/>
  <c r="AP306" i="3"/>
  <c r="AO306" i="3"/>
  <c r="AL306" i="3"/>
  <c r="AM306" i="3" s="1"/>
  <c r="AK306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AN306" i="3" s="1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A306" i="3"/>
  <c r="BM305" i="3"/>
  <c r="BL305" i="3"/>
  <c r="BK305" i="3"/>
  <c r="BJ305" i="3"/>
  <c r="BI305" i="3"/>
  <c r="BH305" i="3"/>
  <c r="BG305" i="3"/>
  <c r="BF305" i="3"/>
  <c r="BE305" i="3"/>
  <c r="BD305" i="3"/>
  <c r="BC305" i="3"/>
  <c r="BB305" i="3"/>
  <c r="BA305" i="3"/>
  <c r="AZ305" i="3"/>
  <c r="AY305" i="3"/>
  <c r="AX305" i="3"/>
  <c r="AW305" i="3"/>
  <c r="AV305" i="3"/>
  <c r="AU305" i="3"/>
  <c r="AT305" i="3"/>
  <c r="AS305" i="3"/>
  <c r="AR305" i="3"/>
  <c r="AQ305" i="3"/>
  <c r="AP305" i="3"/>
  <c r="AK305" i="3"/>
  <c r="AJ305" i="3"/>
  <c r="AI305" i="3"/>
  <c r="AH305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P305" i="3"/>
  <c r="Q305" i="3" s="1"/>
  <c r="O305" i="3"/>
  <c r="AL305" i="3" s="1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A305" i="3"/>
  <c r="BM304" i="3"/>
  <c r="BL304" i="3"/>
  <c r="BK304" i="3"/>
  <c r="BJ304" i="3"/>
  <c r="BI304" i="3"/>
  <c r="BH304" i="3"/>
  <c r="BG304" i="3"/>
  <c r="BF304" i="3"/>
  <c r="BE304" i="3"/>
  <c r="BD304" i="3"/>
  <c r="BC304" i="3"/>
  <c r="BB304" i="3"/>
  <c r="BA304" i="3"/>
  <c r="AZ304" i="3"/>
  <c r="AY304" i="3"/>
  <c r="AX304" i="3"/>
  <c r="AW304" i="3"/>
  <c r="AV304" i="3"/>
  <c r="AU304" i="3"/>
  <c r="AT304" i="3"/>
  <c r="AS304" i="3"/>
  <c r="AR304" i="3"/>
  <c r="AQ304" i="3"/>
  <c r="AP304" i="3"/>
  <c r="AO304" i="3"/>
  <c r="AN304" i="3"/>
  <c r="AL304" i="3"/>
  <c r="AM304" i="3" s="1"/>
  <c r="AK304" i="3"/>
  <c r="AJ304" i="3"/>
  <c r="AI304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A304" i="3"/>
  <c r="BM303" i="3"/>
  <c r="BL303" i="3"/>
  <c r="BK303" i="3"/>
  <c r="BJ303" i="3"/>
  <c r="BI303" i="3"/>
  <c r="BH303" i="3"/>
  <c r="BG303" i="3"/>
  <c r="BF303" i="3"/>
  <c r="BE303" i="3"/>
  <c r="BD303" i="3"/>
  <c r="BC303" i="3"/>
  <c r="BB303" i="3"/>
  <c r="BA303" i="3"/>
  <c r="AZ303" i="3"/>
  <c r="AY303" i="3"/>
  <c r="AX303" i="3"/>
  <c r="AW303" i="3"/>
  <c r="AV303" i="3"/>
  <c r="AU303" i="3"/>
  <c r="AT303" i="3"/>
  <c r="AS303" i="3"/>
  <c r="AR303" i="3"/>
  <c r="AQ303" i="3"/>
  <c r="AP303" i="3"/>
  <c r="AL303" i="3"/>
  <c r="AM303" i="3" s="1"/>
  <c r="AK303" i="3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AN303" i="3" s="1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A303" i="3"/>
  <c r="BM302" i="3"/>
  <c r="BL302" i="3"/>
  <c r="BK302" i="3"/>
  <c r="BJ302" i="3"/>
  <c r="BI302" i="3"/>
  <c r="BH302" i="3"/>
  <c r="BG302" i="3"/>
  <c r="BF302" i="3"/>
  <c r="BE302" i="3"/>
  <c r="BD302" i="3"/>
  <c r="BC302" i="3"/>
  <c r="BB302" i="3"/>
  <c r="BA302" i="3"/>
  <c r="AZ302" i="3"/>
  <c r="AY302" i="3"/>
  <c r="AX302" i="3"/>
  <c r="AW302" i="3"/>
  <c r="AV302" i="3"/>
  <c r="AU302" i="3"/>
  <c r="AT302" i="3"/>
  <c r="AS302" i="3"/>
  <c r="AR302" i="3"/>
  <c r="AQ302" i="3"/>
  <c r="AP302" i="3"/>
  <c r="AL302" i="3"/>
  <c r="AO302" i="3" s="1"/>
  <c r="AK302" i="3"/>
  <c r="AJ302" i="3"/>
  <c r="AI302" i="3"/>
  <c r="AH302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P302" i="3"/>
  <c r="Q302" i="3" s="1"/>
  <c r="O302" i="3"/>
  <c r="AN302" i="3" s="1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A302" i="3"/>
  <c r="BM301" i="3"/>
  <c r="BL301" i="3"/>
  <c r="BK301" i="3"/>
  <c r="BJ301" i="3"/>
  <c r="BI301" i="3"/>
  <c r="BH301" i="3"/>
  <c r="BG301" i="3"/>
  <c r="BF301" i="3"/>
  <c r="BE301" i="3"/>
  <c r="BD301" i="3"/>
  <c r="BC301" i="3"/>
  <c r="BB301" i="3"/>
  <c r="BA301" i="3"/>
  <c r="AZ301" i="3"/>
  <c r="AY301" i="3"/>
  <c r="AX301" i="3"/>
  <c r="AW301" i="3"/>
  <c r="AV301" i="3"/>
  <c r="AU301" i="3"/>
  <c r="AT301" i="3"/>
  <c r="AS301" i="3"/>
  <c r="AR301" i="3"/>
  <c r="AQ301" i="3"/>
  <c r="AP301" i="3"/>
  <c r="AK301" i="3"/>
  <c r="AJ301" i="3"/>
  <c r="AI301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P301" i="3"/>
  <c r="Q301" i="3" s="1"/>
  <c r="O301" i="3"/>
  <c r="AN301" i="3" s="1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BM300" i="3"/>
  <c r="BL300" i="3"/>
  <c r="BK300" i="3"/>
  <c r="BJ300" i="3"/>
  <c r="BI300" i="3"/>
  <c r="BH300" i="3"/>
  <c r="BG300" i="3"/>
  <c r="BF300" i="3"/>
  <c r="BE300" i="3"/>
  <c r="BD300" i="3"/>
  <c r="BC300" i="3"/>
  <c r="BB300" i="3"/>
  <c r="BA300" i="3"/>
  <c r="AZ300" i="3"/>
  <c r="AY300" i="3"/>
  <c r="AX300" i="3"/>
  <c r="AW300" i="3"/>
  <c r="AV300" i="3"/>
  <c r="AU300" i="3"/>
  <c r="AT300" i="3"/>
  <c r="AS300" i="3"/>
  <c r="AR300" i="3"/>
  <c r="AQ300" i="3"/>
  <c r="AP300" i="3"/>
  <c r="AN300" i="3"/>
  <c r="AL300" i="3"/>
  <c r="AK300" i="3"/>
  <c r="AJ300" i="3"/>
  <c r="AI300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P300" i="3"/>
  <c r="Q300" i="3" s="1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A300" i="3"/>
  <c r="BM299" i="3"/>
  <c r="BL299" i="3"/>
  <c r="BK299" i="3"/>
  <c r="BJ299" i="3"/>
  <c r="BI299" i="3"/>
  <c r="BH299" i="3"/>
  <c r="BG299" i="3"/>
  <c r="BF299" i="3"/>
  <c r="BE299" i="3"/>
  <c r="BD299" i="3"/>
  <c r="BC299" i="3"/>
  <c r="BB299" i="3"/>
  <c r="BA299" i="3"/>
  <c r="AZ299" i="3"/>
  <c r="AY299" i="3"/>
  <c r="AX299" i="3"/>
  <c r="AW299" i="3"/>
  <c r="AV299" i="3"/>
  <c r="AU299" i="3"/>
  <c r="AT299" i="3"/>
  <c r="AS299" i="3"/>
  <c r="AR299" i="3"/>
  <c r="AQ299" i="3"/>
  <c r="AP299" i="3"/>
  <c r="AL299" i="3"/>
  <c r="AO299" i="3" s="1"/>
  <c r="AK299" i="3"/>
  <c r="AJ299" i="3"/>
  <c r="AI299" i="3"/>
  <c r="AH299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AN299" i="3" s="1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A299" i="3"/>
  <c r="BM298" i="3"/>
  <c r="BL298" i="3"/>
  <c r="BK298" i="3"/>
  <c r="BJ298" i="3"/>
  <c r="BI298" i="3"/>
  <c r="BH298" i="3"/>
  <c r="BG298" i="3"/>
  <c r="BF298" i="3"/>
  <c r="BE298" i="3"/>
  <c r="BD298" i="3"/>
  <c r="BC298" i="3"/>
  <c r="BB298" i="3"/>
  <c r="BA298" i="3"/>
  <c r="AZ298" i="3"/>
  <c r="AY298" i="3"/>
  <c r="AX298" i="3"/>
  <c r="AW298" i="3"/>
  <c r="AV298" i="3"/>
  <c r="AU298" i="3"/>
  <c r="AT298" i="3"/>
  <c r="AS298" i="3"/>
  <c r="AR298" i="3"/>
  <c r="AQ298" i="3"/>
  <c r="AP298" i="3"/>
  <c r="AN298" i="3"/>
  <c r="AK298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P298" i="3"/>
  <c r="Q298" i="3" s="1"/>
  <c r="O298" i="3"/>
  <c r="AL298" i="3" s="1"/>
  <c r="AO298" i="3" s="1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A298" i="3"/>
  <c r="BM297" i="3"/>
  <c r="BL297" i="3"/>
  <c r="BK297" i="3"/>
  <c r="BJ297" i="3"/>
  <c r="BI297" i="3"/>
  <c r="BH297" i="3"/>
  <c r="BG297" i="3"/>
  <c r="BF297" i="3"/>
  <c r="BE297" i="3"/>
  <c r="BD297" i="3"/>
  <c r="BC297" i="3"/>
  <c r="BB297" i="3"/>
  <c r="BA297" i="3"/>
  <c r="AZ297" i="3"/>
  <c r="AY297" i="3"/>
  <c r="AX297" i="3"/>
  <c r="AW297" i="3"/>
  <c r="AV297" i="3"/>
  <c r="AU297" i="3"/>
  <c r="AT297" i="3"/>
  <c r="AS297" i="3"/>
  <c r="AR297" i="3"/>
  <c r="AQ297" i="3"/>
  <c r="AP297" i="3"/>
  <c r="AN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P297" i="3"/>
  <c r="Q297" i="3" s="1"/>
  <c r="O297" i="3"/>
  <c r="AL297" i="3" s="1"/>
  <c r="AM297" i="3" s="1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A297" i="3"/>
  <c r="BM296" i="3"/>
  <c r="BL296" i="3"/>
  <c r="BK296" i="3"/>
  <c r="BJ296" i="3"/>
  <c r="BI296" i="3"/>
  <c r="BH296" i="3"/>
  <c r="BG296" i="3"/>
  <c r="BF296" i="3"/>
  <c r="BE296" i="3"/>
  <c r="BD296" i="3"/>
  <c r="BC296" i="3"/>
  <c r="BB296" i="3"/>
  <c r="BA296" i="3"/>
  <c r="AZ296" i="3"/>
  <c r="AY296" i="3"/>
  <c r="AX296" i="3"/>
  <c r="AW296" i="3"/>
  <c r="AV296" i="3"/>
  <c r="AU296" i="3"/>
  <c r="AT296" i="3"/>
  <c r="AS296" i="3"/>
  <c r="AR296" i="3"/>
  <c r="AQ296" i="3"/>
  <c r="AP296" i="3"/>
  <c r="AO296" i="3"/>
  <c r="AN296" i="3"/>
  <c r="AL296" i="3"/>
  <c r="AM296" i="3" s="1"/>
  <c r="AK296" i="3"/>
  <c r="AJ296" i="3"/>
  <c r="AI296" i="3"/>
  <c r="AH296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A296" i="3"/>
  <c r="BM295" i="3"/>
  <c r="BL295" i="3"/>
  <c r="BK295" i="3"/>
  <c r="BJ295" i="3"/>
  <c r="BI295" i="3"/>
  <c r="BH295" i="3"/>
  <c r="BG295" i="3"/>
  <c r="BF295" i="3"/>
  <c r="BE295" i="3"/>
  <c r="BD295" i="3"/>
  <c r="BC295" i="3"/>
  <c r="BB295" i="3"/>
  <c r="BA295" i="3"/>
  <c r="AZ295" i="3"/>
  <c r="AY295" i="3"/>
  <c r="AX295" i="3"/>
  <c r="AW295" i="3"/>
  <c r="AV295" i="3"/>
  <c r="AU295" i="3"/>
  <c r="AT295" i="3"/>
  <c r="AS295" i="3"/>
  <c r="AR295" i="3"/>
  <c r="AQ295" i="3"/>
  <c r="AP295" i="3"/>
  <c r="AL295" i="3"/>
  <c r="AM295" i="3" s="1"/>
  <c r="AK295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AN295" i="3" s="1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A295" i="3"/>
  <c r="BM294" i="3"/>
  <c r="BL294" i="3"/>
  <c r="BK294" i="3"/>
  <c r="BJ294" i="3"/>
  <c r="BI294" i="3"/>
  <c r="BH294" i="3"/>
  <c r="BG294" i="3"/>
  <c r="BF294" i="3"/>
  <c r="BE294" i="3"/>
  <c r="BD294" i="3"/>
  <c r="BC294" i="3"/>
  <c r="BB294" i="3"/>
  <c r="BA294" i="3"/>
  <c r="AZ294" i="3"/>
  <c r="AY294" i="3"/>
  <c r="AX294" i="3"/>
  <c r="AW294" i="3"/>
  <c r="AV294" i="3"/>
  <c r="AU294" i="3"/>
  <c r="AT294" i="3"/>
  <c r="AS294" i="3"/>
  <c r="AR294" i="3"/>
  <c r="AQ294" i="3"/>
  <c r="AP294" i="3"/>
  <c r="AL294" i="3"/>
  <c r="AO294" i="3" s="1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P294" i="3"/>
  <c r="Q294" i="3" s="1"/>
  <c r="O294" i="3"/>
  <c r="AN294" i="3" s="1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A294" i="3"/>
  <c r="BM293" i="3"/>
  <c r="BL293" i="3"/>
  <c r="BK293" i="3"/>
  <c r="BJ293" i="3"/>
  <c r="BI293" i="3"/>
  <c r="BH293" i="3"/>
  <c r="BG293" i="3"/>
  <c r="BF293" i="3"/>
  <c r="BE293" i="3"/>
  <c r="BD293" i="3"/>
  <c r="BC293" i="3"/>
  <c r="BB293" i="3"/>
  <c r="BA293" i="3"/>
  <c r="AZ293" i="3"/>
  <c r="AY293" i="3"/>
  <c r="AX293" i="3"/>
  <c r="AW293" i="3"/>
  <c r="AV293" i="3"/>
  <c r="AU293" i="3"/>
  <c r="AT293" i="3"/>
  <c r="AS293" i="3"/>
  <c r="AR293" i="3"/>
  <c r="AQ293" i="3"/>
  <c r="AP293" i="3"/>
  <c r="AK293" i="3"/>
  <c r="AJ293" i="3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P293" i="3"/>
  <c r="Q293" i="3" s="1"/>
  <c r="O293" i="3"/>
  <c r="AN293" i="3" s="1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BM292" i="3"/>
  <c r="BL292" i="3"/>
  <c r="BK292" i="3"/>
  <c r="BJ292" i="3"/>
  <c r="BI292" i="3"/>
  <c r="BH292" i="3"/>
  <c r="BG292" i="3"/>
  <c r="BF292" i="3"/>
  <c r="BE292" i="3"/>
  <c r="BD292" i="3"/>
  <c r="BC292" i="3"/>
  <c r="BB292" i="3"/>
  <c r="BA292" i="3"/>
  <c r="AZ292" i="3"/>
  <c r="AY292" i="3"/>
  <c r="AX292" i="3"/>
  <c r="AW292" i="3"/>
  <c r="AV292" i="3"/>
  <c r="AU292" i="3"/>
  <c r="AT292" i="3"/>
  <c r="AS292" i="3"/>
  <c r="AR292" i="3"/>
  <c r="AQ292" i="3"/>
  <c r="AP292" i="3"/>
  <c r="AN292" i="3"/>
  <c r="AL292" i="3"/>
  <c r="AK292" i="3"/>
  <c r="AJ292" i="3"/>
  <c r="AI292" i="3"/>
  <c r="AH292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P292" i="3"/>
  <c r="Q292" i="3" s="1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A292" i="3"/>
  <c r="BM291" i="3"/>
  <c r="BL291" i="3"/>
  <c r="BK291" i="3"/>
  <c r="BJ291" i="3"/>
  <c r="BI291" i="3"/>
  <c r="BH291" i="3"/>
  <c r="BG291" i="3"/>
  <c r="BF291" i="3"/>
  <c r="BE291" i="3"/>
  <c r="BD291" i="3"/>
  <c r="BC291" i="3"/>
  <c r="BB291" i="3"/>
  <c r="BA291" i="3"/>
  <c r="AZ291" i="3"/>
  <c r="AY291" i="3"/>
  <c r="AX291" i="3"/>
  <c r="AW291" i="3"/>
  <c r="AV291" i="3"/>
  <c r="AU291" i="3"/>
  <c r="AT291" i="3"/>
  <c r="AS291" i="3"/>
  <c r="AR291" i="3"/>
  <c r="AQ291" i="3"/>
  <c r="AP291" i="3"/>
  <c r="AL291" i="3"/>
  <c r="AK291" i="3"/>
  <c r="AJ291" i="3"/>
  <c r="AI291" i="3"/>
  <c r="AH291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AN291" i="3" s="1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A291" i="3"/>
  <c r="BM290" i="3"/>
  <c r="BL290" i="3"/>
  <c r="BK290" i="3"/>
  <c r="BJ290" i="3"/>
  <c r="BI290" i="3"/>
  <c r="BH290" i="3"/>
  <c r="BG290" i="3"/>
  <c r="BF290" i="3"/>
  <c r="BE290" i="3"/>
  <c r="BD290" i="3"/>
  <c r="BC290" i="3"/>
  <c r="BB290" i="3"/>
  <c r="BA290" i="3"/>
  <c r="AZ290" i="3"/>
  <c r="AY290" i="3"/>
  <c r="AX290" i="3"/>
  <c r="AW290" i="3"/>
  <c r="AV290" i="3"/>
  <c r="AU290" i="3"/>
  <c r="AT290" i="3"/>
  <c r="AS290" i="3"/>
  <c r="AR290" i="3"/>
  <c r="AQ290" i="3"/>
  <c r="AP290" i="3"/>
  <c r="AK290" i="3"/>
  <c r="AJ290" i="3"/>
  <c r="AI290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P290" i="3"/>
  <c r="Q290" i="3" s="1"/>
  <c r="O290" i="3"/>
  <c r="AL290" i="3" s="1"/>
  <c r="AO290" i="3" s="1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A290" i="3"/>
  <c r="BM289" i="3"/>
  <c r="BL289" i="3"/>
  <c r="BK289" i="3"/>
  <c r="BJ289" i="3"/>
  <c r="BI289" i="3"/>
  <c r="BH289" i="3"/>
  <c r="BG289" i="3"/>
  <c r="BF289" i="3"/>
  <c r="BE289" i="3"/>
  <c r="BD289" i="3"/>
  <c r="BC289" i="3"/>
  <c r="BB289" i="3"/>
  <c r="BA289" i="3"/>
  <c r="AZ289" i="3"/>
  <c r="AY289" i="3"/>
  <c r="AX289" i="3"/>
  <c r="AW289" i="3"/>
  <c r="AV289" i="3"/>
  <c r="AU289" i="3"/>
  <c r="AT289" i="3"/>
  <c r="AS289" i="3"/>
  <c r="AR289" i="3"/>
  <c r="AQ289" i="3"/>
  <c r="AP289" i="3"/>
  <c r="AN289" i="3"/>
  <c r="AK289" i="3"/>
  <c r="AJ289" i="3"/>
  <c r="AI289" i="3"/>
  <c r="AH289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AL289" i="3" s="1"/>
  <c r="AM289" i="3" s="1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A289" i="3"/>
  <c r="BM288" i="3"/>
  <c r="BL288" i="3"/>
  <c r="BK288" i="3"/>
  <c r="BJ288" i="3"/>
  <c r="BI288" i="3"/>
  <c r="BH288" i="3"/>
  <c r="BG288" i="3"/>
  <c r="BF288" i="3"/>
  <c r="BE288" i="3"/>
  <c r="BD288" i="3"/>
  <c r="BC288" i="3"/>
  <c r="BB288" i="3"/>
  <c r="BA288" i="3"/>
  <c r="AZ288" i="3"/>
  <c r="AY288" i="3"/>
  <c r="AX288" i="3"/>
  <c r="AW288" i="3"/>
  <c r="AV288" i="3"/>
  <c r="AU288" i="3"/>
  <c r="AT288" i="3"/>
  <c r="AS288" i="3"/>
  <c r="AR288" i="3"/>
  <c r="AQ288" i="3"/>
  <c r="AP288" i="3"/>
  <c r="AN288" i="3"/>
  <c r="AK288" i="3"/>
  <c r="AJ288" i="3"/>
  <c r="AI288" i="3"/>
  <c r="AH288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AL288" i="3" s="1"/>
  <c r="AM288" i="3" s="1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A288" i="3"/>
  <c r="BM287" i="3"/>
  <c r="BL287" i="3"/>
  <c r="BK287" i="3"/>
  <c r="BJ287" i="3"/>
  <c r="BI287" i="3"/>
  <c r="BH287" i="3"/>
  <c r="BG287" i="3"/>
  <c r="BF287" i="3"/>
  <c r="BE287" i="3"/>
  <c r="BD287" i="3"/>
  <c r="BC287" i="3"/>
  <c r="BB287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AL287" i="3"/>
  <c r="AM287" i="3" s="1"/>
  <c r="AK287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AN287" i="3" s="1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A287" i="3"/>
  <c r="BM286" i="3"/>
  <c r="BL286" i="3"/>
  <c r="BK286" i="3"/>
  <c r="BJ286" i="3"/>
  <c r="BI286" i="3"/>
  <c r="BH286" i="3"/>
  <c r="BG286" i="3"/>
  <c r="BF286" i="3"/>
  <c r="BE286" i="3"/>
  <c r="BD286" i="3"/>
  <c r="BC286" i="3"/>
  <c r="BB286" i="3"/>
  <c r="BA286" i="3"/>
  <c r="AZ286" i="3"/>
  <c r="AY286" i="3"/>
  <c r="AX286" i="3"/>
  <c r="AW286" i="3"/>
  <c r="AV286" i="3"/>
  <c r="AU286" i="3"/>
  <c r="AT286" i="3"/>
  <c r="AS286" i="3"/>
  <c r="AR286" i="3"/>
  <c r="AQ286" i="3"/>
  <c r="AP286" i="3"/>
  <c r="AL286" i="3"/>
  <c r="AO286" i="3" s="1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P286" i="3"/>
  <c r="Q286" i="3" s="1"/>
  <c r="O286" i="3"/>
  <c r="AN286" i="3" s="1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A286" i="3"/>
  <c r="BM285" i="3"/>
  <c r="BL285" i="3"/>
  <c r="BK285" i="3"/>
  <c r="BJ285" i="3"/>
  <c r="BI285" i="3"/>
  <c r="BH285" i="3"/>
  <c r="BG285" i="3"/>
  <c r="BF285" i="3"/>
  <c r="BE285" i="3"/>
  <c r="BD285" i="3"/>
  <c r="BC285" i="3"/>
  <c r="BB285" i="3"/>
  <c r="BA285" i="3"/>
  <c r="AZ285" i="3"/>
  <c r="AY285" i="3"/>
  <c r="AX285" i="3"/>
  <c r="AW285" i="3"/>
  <c r="AV285" i="3"/>
  <c r="AU285" i="3"/>
  <c r="AT285" i="3"/>
  <c r="AS285" i="3"/>
  <c r="AR285" i="3"/>
  <c r="AQ285" i="3"/>
  <c r="AP285" i="3"/>
  <c r="AK285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P285" i="3"/>
  <c r="Q285" i="3" s="1"/>
  <c r="O285" i="3"/>
  <c r="AN285" i="3" s="1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BM284" i="3"/>
  <c r="BL284" i="3"/>
  <c r="BK284" i="3"/>
  <c r="BJ284" i="3"/>
  <c r="BI284" i="3"/>
  <c r="BH284" i="3"/>
  <c r="BG284" i="3"/>
  <c r="BF284" i="3"/>
  <c r="BE284" i="3"/>
  <c r="BD284" i="3"/>
  <c r="BC284" i="3"/>
  <c r="BB284" i="3"/>
  <c r="BA284" i="3"/>
  <c r="AZ284" i="3"/>
  <c r="AY284" i="3"/>
  <c r="AX284" i="3"/>
  <c r="AW284" i="3"/>
  <c r="AV284" i="3"/>
  <c r="AU284" i="3"/>
  <c r="AT284" i="3"/>
  <c r="AS284" i="3"/>
  <c r="AR284" i="3"/>
  <c r="AQ284" i="3"/>
  <c r="AP284" i="3"/>
  <c r="AN284" i="3"/>
  <c r="AL284" i="3"/>
  <c r="AK284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P284" i="3"/>
  <c r="Q284" i="3" s="1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A284" i="3"/>
  <c r="BM283" i="3"/>
  <c r="BL283" i="3"/>
  <c r="BK283" i="3"/>
  <c r="BJ283" i="3"/>
  <c r="BI283" i="3"/>
  <c r="BH283" i="3"/>
  <c r="BG283" i="3"/>
  <c r="BF283" i="3"/>
  <c r="BE283" i="3"/>
  <c r="BD283" i="3"/>
  <c r="BC283" i="3"/>
  <c r="BB283" i="3"/>
  <c r="BA283" i="3"/>
  <c r="AZ283" i="3"/>
  <c r="AY283" i="3"/>
  <c r="AX283" i="3"/>
  <c r="AW283" i="3"/>
  <c r="AV283" i="3"/>
  <c r="AU283" i="3"/>
  <c r="AT283" i="3"/>
  <c r="AS283" i="3"/>
  <c r="AR283" i="3"/>
  <c r="AQ283" i="3"/>
  <c r="AP283" i="3"/>
  <c r="AL283" i="3"/>
  <c r="AK283" i="3"/>
  <c r="AJ283" i="3"/>
  <c r="AI283" i="3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AN283" i="3" s="1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A283" i="3"/>
  <c r="BM282" i="3"/>
  <c r="BL282" i="3"/>
  <c r="BK282" i="3"/>
  <c r="BJ282" i="3"/>
  <c r="BI282" i="3"/>
  <c r="BH282" i="3"/>
  <c r="BG282" i="3"/>
  <c r="BF282" i="3"/>
  <c r="BE282" i="3"/>
  <c r="BD282" i="3"/>
  <c r="BC282" i="3"/>
  <c r="BB282" i="3"/>
  <c r="BA282" i="3"/>
  <c r="AZ282" i="3"/>
  <c r="AY282" i="3"/>
  <c r="AX282" i="3"/>
  <c r="AW282" i="3"/>
  <c r="AV282" i="3"/>
  <c r="AU282" i="3"/>
  <c r="AT282" i="3"/>
  <c r="AS282" i="3"/>
  <c r="AR282" i="3"/>
  <c r="AQ282" i="3"/>
  <c r="AP282" i="3"/>
  <c r="AK282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P282" i="3"/>
  <c r="Q282" i="3" s="1"/>
  <c r="O282" i="3"/>
  <c r="AL282" i="3" s="1"/>
  <c r="AO282" i="3" s="1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A282" i="3"/>
  <c r="BM281" i="3"/>
  <c r="BL281" i="3"/>
  <c r="BK281" i="3"/>
  <c r="BJ281" i="3"/>
  <c r="BI281" i="3"/>
  <c r="BH281" i="3"/>
  <c r="BG281" i="3"/>
  <c r="BF281" i="3"/>
  <c r="BE281" i="3"/>
  <c r="BD281" i="3"/>
  <c r="BC281" i="3"/>
  <c r="BB281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AN281" i="3"/>
  <c r="AK281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AL281" i="3" s="1"/>
  <c r="AM281" i="3" s="1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A281" i="3"/>
  <c r="BM280" i="3"/>
  <c r="BL280" i="3"/>
  <c r="BK280" i="3"/>
  <c r="BJ280" i="3"/>
  <c r="BI280" i="3"/>
  <c r="BH280" i="3"/>
  <c r="BG280" i="3"/>
  <c r="BF280" i="3"/>
  <c r="BE280" i="3"/>
  <c r="BD280" i="3"/>
  <c r="BC280" i="3"/>
  <c r="BB280" i="3"/>
  <c r="BA280" i="3"/>
  <c r="AZ280" i="3"/>
  <c r="AY280" i="3"/>
  <c r="AX280" i="3"/>
  <c r="AW280" i="3"/>
  <c r="AV280" i="3"/>
  <c r="AU280" i="3"/>
  <c r="AT280" i="3"/>
  <c r="AS280" i="3"/>
  <c r="AR280" i="3"/>
  <c r="AQ280" i="3"/>
  <c r="AP280" i="3"/>
  <c r="AO280" i="3"/>
  <c r="AN280" i="3"/>
  <c r="AL280" i="3"/>
  <c r="AM280" i="3" s="1"/>
  <c r="AK280" i="3"/>
  <c r="AJ280" i="3"/>
  <c r="AI280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A280" i="3"/>
  <c r="BM279" i="3"/>
  <c r="BL279" i="3"/>
  <c r="BK279" i="3"/>
  <c r="BJ279" i="3"/>
  <c r="BI279" i="3"/>
  <c r="BH279" i="3"/>
  <c r="BG279" i="3"/>
  <c r="BF279" i="3"/>
  <c r="BE279" i="3"/>
  <c r="BD279" i="3"/>
  <c r="BC279" i="3"/>
  <c r="BB279" i="3"/>
  <c r="BA279" i="3"/>
  <c r="AZ279" i="3"/>
  <c r="AY279" i="3"/>
  <c r="AX279" i="3"/>
  <c r="AW279" i="3"/>
  <c r="AV279" i="3"/>
  <c r="AU279" i="3"/>
  <c r="AT279" i="3"/>
  <c r="AS279" i="3"/>
  <c r="AR279" i="3"/>
  <c r="AQ279" i="3"/>
  <c r="AP279" i="3"/>
  <c r="AL279" i="3"/>
  <c r="AM279" i="3" s="1"/>
  <c r="AK279" i="3"/>
  <c r="AJ279" i="3"/>
  <c r="AI279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AN279" i="3" s="1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A279" i="3"/>
  <c r="BM278" i="3"/>
  <c r="BL278" i="3"/>
  <c r="BK278" i="3"/>
  <c r="BJ278" i="3"/>
  <c r="BI278" i="3"/>
  <c r="BH278" i="3"/>
  <c r="BG278" i="3"/>
  <c r="BF278" i="3"/>
  <c r="BE278" i="3"/>
  <c r="BD278" i="3"/>
  <c r="BC278" i="3"/>
  <c r="BB278" i="3"/>
  <c r="BA278" i="3"/>
  <c r="AZ278" i="3"/>
  <c r="AY278" i="3"/>
  <c r="AX278" i="3"/>
  <c r="AW278" i="3"/>
  <c r="AV278" i="3"/>
  <c r="AU278" i="3"/>
  <c r="AT278" i="3"/>
  <c r="AS278" i="3"/>
  <c r="AR278" i="3"/>
  <c r="AQ278" i="3"/>
  <c r="AP278" i="3"/>
  <c r="AL278" i="3"/>
  <c r="AO278" i="3" s="1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P278" i="3"/>
  <c r="Q278" i="3" s="1"/>
  <c r="O278" i="3"/>
  <c r="AN278" i="3" s="1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A278" i="3"/>
  <c r="BM277" i="3"/>
  <c r="BL277" i="3"/>
  <c r="BK277" i="3"/>
  <c r="BJ277" i="3"/>
  <c r="BI277" i="3"/>
  <c r="BH277" i="3"/>
  <c r="BG277" i="3"/>
  <c r="BF277" i="3"/>
  <c r="BE277" i="3"/>
  <c r="BD277" i="3"/>
  <c r="BC277" i="3"/>
  <c r="BB277" i="3"/>
  <c r="BA277" i="3"/>
  <c r="AZ277" i="3"/>
  <c r="AY277" i="3"/>
  <c r="AX277" i="3"/>
  <c r="AW277" i="3"/>
  <c r="AV277" i="3"/>
  <c r="AU277" i="3"/>
  <c r="AT277" i="3"/>
  <c r="AS277" i="3"/>
  <c r="AR277" i="3"/>
  <c r="AQ277" i="3"/>
  <c r="AP277" i="3"/>
  <c r="AK277" i="3"/>
  <c r="AJ277" i="3"/>
  <c r="AI277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P277" i="3"/>
  <c r="Q277" i="3" s="1"/>
  <c r="O277" i="3"/>
  <c r="AN277" i="3" s="1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BM276" i="3"/>
  <c r="BL276" i="3"/>
  <c r="BK276" i="3"/>
  <c r="BJ276" i="3"/>
  <c r="BI276" i="3"/>
  <c r="BH276" i="3"/>
  <c r="BG276" i="3"/>
  <c r="BF276" i="3"/>
  <c r="BE276" i="3"/>
  <c r="BD276" i="3"/>
  <c r="BC276" i="3"/>
  <c r="BB276" i="3"/>
  <c r="BA276" i="3"/>
  <c r="AZ276" i="3"/>
  <c r="AY276" i="3"/>
  <c r="AX276" i="3"/>
  <c r="AW276" i="3"/>
  <c r="AV276" i="3"/>
  <c r="AU276" i="3"/>
  <c r="AT276" i="3"/>
  <c r="AS276" i="3"/>
  <c r="AR276" i="3"/>
  <c r="AQ276" i="3"/>
  <c r="AP276" i="3"/>
  <c r="AN276" i="3"/>
  <c r="AL276" i="3"/>
  <c r="AK276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P276" i="3"/>
  <c r="Q276" i="3" s="1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A276" i="3"/>
  <c r="BM275" i="3"/>
  <c r="BL275" i="3"/>
  <c r="BK275" i="3"/>
  <c r="BJ275" i="3"/>
  <c r="BI275" i="3"/>
  <c r="BH275" i="3"/>
  <c r="BG275" i="3"/>
  <c r="BF275" i="3"/>
  <c r="BE275" i="3"/>
  <c r="BD275" i="3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L275" i="3"/>
  <c r="AO275" i="3" s="1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AN275" i="3" s="1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A275" i="3"/>
  <c r="BM274" i="3"/>
  <c r="BL274" i="3"/>
  <c r="BK274" i="3"/>
  <c r="BJ274" i="3"/>
  <c r="BI274" i="3"/>
  <c r="BH274" i="3"/>
  <c r="BG274" i="3"/>
  <c r="BF274" i="3"/>
  <c r="BE274" i="3"/>
  <c r="BD274" i="3"/>
  <c r="BC274" i="3"/>
  <c r="BB274" i="3"/>
  <c r="BA274" i="3"/>
  <c r="AZ274" i="3"/>
  <c r="AY274" i="3"/>
  <c r="AX274" i="3"/>
  <c r="AW274" i="3"/>
  <c r="AV274" i="3"/>
  <c r="AU274" i="3"/>
  <c r="AT274" i="3"/>
  <c r="AS274" i="3"/>
  <c r="AR274" i="3"/>
  <c r="AQ274" i="3"/>
  <c r="AP274" i="3"/>
  <c r="AN274" i="3"/>
  <c r="AM274" i="3"/>
  <c r="AK274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P274" i="3"/>
  <c r="Q274" i="3" s="1"/>
  <c r="O274" i="3"/>
  <c r="AL274" i="3" s="1"/>
  <c r="AO274" i="3" s="1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A274" i="3"/>
  <c r="BM273" i="3"/>
  <c r="BL273" i="3"/>
  <c r="BK273" i="3"/>
  <c r="BJ273" i="3"/>
  <c r="BI273" i="3"/>
  <c r="BH273" i="3"/>
  <c r="BG273" i="3"/>
  <c r="BF273" i="3"/>
  <c r="BE273" i="3"/>
  <c r="BD273" i="3"/>
  <c r="BC273" i="3"/>
  <c r="BB273" i="3"/>
  <c r="BA273" i="3"/>
  <c r="AZ273" i="3"/>
  <c r="AY273" i="3"/>
  <c r="AX273" i="3"/>
  <c r="AW273" i="3"/>
  <c r="AV273" i="3"/>
  <c r="AU273" i="3"/>
  <c r="AT273" i="3"/>
  <c r="AS273" i="3"/>
  <c r="AR273" i="3"/>
  <c r="AQ273" i="3"/>
  <c r="AP273" i="3"/>
  <c r="AN273" i="3"/>
  <c r="AK273" i="3"/>
  <c r="AJ273" i="3"/>
  <c r="AI273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AL273" i="3" s="1"/>
  <c r="AM273" i="3" s="1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A273" i="3"/>
  <c r="BM272" i="3"/>
  <c r="BL272" i="3"/>
  <c r="BK272" i="3"/>
  <c r="BJ272" i="3"/>
  <c r="BI272" i="3"/>
  <c r="BH272" i="3"/>
  <c r="BG272" i="3"/>
  <c r="BF272" i="3"/>
  <c r="BE272" i="3"/>
  <c r="BD272" i="3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N272" i="3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AL272" i="3" s="1"/>
  <c r="AM272" i="3" s="1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A272" i="3"/>
  <c r="BM271" i="3"/>
  <c r="BL271" i="3"/>
  <c r="BK271" i="3"/>
  <c r="BJ271" i="3"/>
  <c r="BI271" i="3"/>
  <c r="BH271" i="3"/>
  <c r="BG271" i="3"/>
  <c r="BF271" i="3"/>
  <c r="BE271" i="3"/>
  <c r="BD271" i="3"/>
  <c r="BC271" i="3"/>
  <c r="BB271" i="3"/>
  <c r="BA271" i="3"/>
  <c r="AZ271" i="3"/>
  <c r="AY271" i="3"/>
  <c r="AX271" i="3"/>
  <c r="AW271" i="3"/>
  <c r="AV271" i="3"/>
  <c r="AU271" i="3"/>
  <c r="AT271" i="3"/>
  <c r="AS271" i="3"/>
  <c r="AR271" i="3"/>
  <c r="AQ271" i="3"/>
  <c r="AP271" i="3"/>
  <c r="AL271" i="3"/>
  <c r="AM271" i="3" s="1"/>
  <c r="AK271" i="3"/>
  <c r="AJ271" i="3"/>
  <c r="AI271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AN271" i="3" s="1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A271" i="3"/>
  <c r="BM270" i="3"/>
  <c r="BL270" i="3"/>
  <c r="BK270" i="3"/>
  <c r="BJ270" i="3"/>
  <c r="BI270" i="3"/>
  <c r="BH270" i="3"/>
  <c r="BG270" i="3"/>
  <c r="BF270" i="3"/>
  <c r="BE270" i="3"/>
  <c r="BD270" i="3"/>
  <c r="BC270" i="3"/>
  <c r="BB270" i="3"/>
  <c r="BA270" i="3"/>
  <c r="AZ270" i="3"/>
  <c r="AY270" i="3"/>
  <c r="AX270" i="3"/>
  <c r="AW270" i="3"/>
  <c r="AV270" i="3"/>
  <c r="AU270" i="3"/>
  <c r="AT270" i="3"/>
  <c r="AS270" i="3"/>
  <c r="AR270" i="3"/>
  <c r="AQ270" i="3"/>
  <c r="AP270" i="3"/>
  <c r="AL270" i="3"/>
  <c r="AO270" i="3" s="1"/>
  <c r="AK270" i="3"/>
  <c r="AJ270" i="3"/>
  <c r="AI270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P270" i="3"/>
  <c r="Q270" i="3" s="1"/>
  <c r="O270" i="3"/>
  <c r="AN270" i="3" s="1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A270" i="3"/>
  <c r="BM269" i="3"/>
  <c r="BL269" i="3"/>
  <c r="BK269" i="3"/>
  <c r="BJ269" i="3"/>
  <c r="BI269" i="3"/>
  <c r="BH269" i="3"/>
  <c r="BG269" i="3"/>
  <c r="BF269" i="3"/>
  <c r="BE269" i="3"/>
  <c r="BD269" i="3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AL269" i="3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P269" i="3"/>
  <c r="Q269" i="3" s="1"/>
  <c r="O269" i="3"/>
  <c r="AN269" i="3" s="1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A269" i="3"/>
  <c r="BM268" i="3"/>
  <c r="BL268" i="3"/>
  <c r="BK268" i="3"/>
  <c r="BJ268" i="3"/>
  <c r="BI268" i="3"/>
  <c r="BH268" i="3"/>
  <c r="BG268" i="3"/>
  <c r="BF268" i="3"/>
  <c r="BE268" i="3"/>
  <c r="BD268" i="3"/>
  <c r="BC268" i="3"/>
  <c r="BB268" i="3"/>
  <c r="BA268" i="3"/>
  <c r="AZ268" i="3"/>
  <c r="AY268" i="3"/>
  <c r="AX268" i="3"/>
  <c r="AW268" i="3"/>
  <c r="AV268" i="3"/>
  <c r="AU268" i="3"/>
  <c r="AT268" i="3"/>
  <c r="AS268" i="3"/>
  <c r="AR268" i="3"/>
  <c r="AQ268" i="3"/>
  <c r="AP268" i="3"/>
  <c r="AK268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P268" i="3"/>
  <c r="Q268" i="3" s="1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A268" i="3"/>
  <c r="BM267" i="3"/>
  <c r="BL267" i="3"/>
  <c r="BK267" i="3"/>
  <c r="BJ267" i="3"/>
  <c r="BI267" i="3"/>
  <c r="BH267" i="3"/>
  <c r="BG267" i="3"/>
  <c r="BF267" i="3"/>
  <c r="BE267" i="3"/>
  <c r="BD267" i="3"/>
  <c r="BC267" i="3"/>
  <c r="BB267" i="3"/>
  <c r="BA267" i="3"/>
  <c r="AZ267" i="3"/>
  <c r="AY267" i="3"/>
  <c r="AX267" i="3"/>
  <c r="AW267" i="3"/>
  <c r="AV267" i="3"/>
  <c r="AU267" i="3"/>
  <c r="AT267" i="3"/>
  <c r="AS267" i="3"/>
  <c r="AR267" i="3"/>
  <c r="AQ267" i="3"/>
  <c r="AP267" i="3"/>
  <c r="AN267" i="3"/>
  <c r="AM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P267" i="3"/>
  <c r="Q267" i="3" s="1"/>
  <c r="O267" i="3"/>
  <c r="AL267" i="3" s="1"/>
  <c r="AO267" i="3" s="1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BM266" i="3"/>
  <c r="BL266" i="3"/>
  <c r="BK266" i="3"/>
  <c r="BJ266" i="3"/>
  <c r="BI266" i="3"/>
  <c r="BH266" i="3"/>
  <c r="BG266" i="3"/>
  <c r="BF266" i="3"/>
  <c r="BE266" i="3"/>
  <c r="BD266" i="3"/>
  <c r="BC266" i="3"/>
  <c r="BB266" i="3"/>
  <c r="BA266" i="3"/>
  <c r="AZ266" i="3"/>
  <c r="AY266" i="3"/>
  <c r="AX266" i="3"/>
  <c r="AW266" i="3"/>
  <c r="AV266" i="3"/>
  <c r="AU266" i="3"/>
  <c r="AT266" i="3"/>
  <c r="AS266" i="3"/>
  <c r="AR266" i="3"/>
  <c r="AQ266" i="3"/>
  <c r="AP266" i="3"/>
  <c r="AN266" i="3"/>
  <c r="AM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P266" i="3"/>
  <c r="Q266" i="3" s="1"/>
  <c r="O266" i="3"/>
  <c r="AL266" i="3" s="1"/>
  <c r="AO266" i="3" s="1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BM265" i="3"/>
  <c r="BL265" i="3"/>
  <c r="BK265" i="3"/>
  <c r="BJ265" i="3"/>
  <c r="BI265" i="3"/>
  <c r="BH265" i="3"/>
  <c r="BG265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AN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AL265" i="3" s="1"/>
  <c r="AM265" i="3" s="1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BM264" i="3"/>
  <c r="BL264" i="3"/>
  <c r="BK264" i="3"/>
  <c r="BJ264" i="3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L264" i="3"/>
  <c r="AM264" i="3" s="1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BM263" i="3"/>
  <c r="BL263" i="3"/>
  <c r="BK263" i="3"/>
  <c r="BJ263" i="3"/>
  <c r="BI263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L263" i="3"/>
  <c r="AM263" i="3" s="1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AN263" i="3" s="1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BM262" i="3"/>
  <c r="BL262" i="3"/>
  <c r="BK262" i="3"/>
  <c r="BJ262" i="3"/>
  <c r="BI262" i="3"/>
  <c r="BH262" i="3"/>
  <c r="BG262" i="3"/>
  <c r="BF262" i="3"/>
  <c r="BE262" i="3"/>
  <c r="BD262" i="3"/>
  <c r="BC262" i="3"/>
  <c r="BB262" i="3"/>
  <c r="BA262" i="3"/>
  <c r="AZ262" i="3"/>
  <c r="AY262" i="3"/>
  <c r="AX262" i="3"/>
  <c r="AW262" i="3"/>
  <c r="AV262" i="3"/>
  <c r="AU262" i="3"/>
  <c r="AT262" i="3"/>
  <c r="AS262" i="3"/>
  <c r="AR262" i="3"/>
  <c r="AQ262" i="3"/>
  <c r="AP262" i="3"/>
  <c r="AL262" i="3"/>
  <c r="AO262" i="3" s="1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P262" i="3"/>
  <c r="Q262" i="3" s="1"/>
  <c r="O262" i="3"/>
  <c r="AN262" i="3" s="1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BM261" i="3"/>
  <c r="BL261" i="3"/>
  <c r="BK261" i="3"/>
  <c r="BJ261" i="3"/>
  <c r="BI261" i="3"/>
  <c r="BH261" i="3"/>
  <c r="BG261" i="3"/>
  <c r="BF261" i="3"/>
  <c r="BE261" i="3"/>
  <c r="BD261" i="3"/>
  <c r="BC261" i="3"/>
  <c r="BB261" i="3"/>
  <c r="BA261" i="3"/>
  <c r="AZ261" i="3"/>
  <c r="AY261" i="3"/>
  <c r="AX261" i="3"/>
  <c r="AW261" i="3"/>
  <c r="AV261" i="3"/>
  <c r="AU261" i="3"/>
  <c r="AT261" i="3"/>
  <c r="AS261" i="3"/>
  <c r="AR261" i="3"/>
  <c r="AQ261" i="3"/>
  <c r="AP261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P261" i="3"/>
  <c r="Q261" i="3" s="1"/>
  <c r="O261" i="3"/>
  <c r="AN261" i="3" s="1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BM260" i="3"/>
  <c r="BL260" i="3"/>
  <c r="BK260" i="3"/>
  <c r="BJ260" i="3"/>
  <c r="BI260" i="3"/>
  <c r="BH260" i="3"/>
  <c r="BG260" i="3"/>
  <c r="BF260" i="3"/>
  <c r="BE260" i="3"/>
  <c r="BD260" i="3"/>
  <c r="BC260" i="3"/>
  <c r="BB260" i="3"/>
  <c r="BA260" i="3"/>
  <c r="AZ260" i="3"/>
  <c r="AY260" i="3"/>
  <c r="AX260" i="3"/>
  <c r="AW260" i="3"/>
  <c r="AV260" i="3"/>
  <c r="AU260" i="3"/>
  <c r="AT260" i="3"/>
  <c r="AS260" i="3"/>
  <c r="AR260" i="3"/>
  <c r="AQ260" i="3"/>
  <c r="AP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P260" i="3"/>
  <c r="Q260" i="3" s="1"/>
  <c r="O260" i="3"/>
  <c r="AN260" i="3" s="1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BM259" i="3"/>
  <c r="BL259" i="3"/>
  <c r="BK259" i="3"/>
  <c r="BJ259" i="3"/>
  <c r="BI259" i="3"/>
  <c r="BH259" i="3"/>
  <c r="BG259" i="3"/>
  <c r="BF259" i="3"/>
  <c r="BE259" i="3"/>
  <c r="BD259" i="3"/>
  <c r="BC259" i="3"/>
  <c r="BB259" i="3"/>
  <c r="BA259" i="3"/>
  <c r="AZ259" i="3"/>
  <c r="AY259" i="3"/>
  <c r="AX259" i="3"/>
  <c r="AW259" i="3"/>
  <c r="AV259" i="3"/>
  <c r="AU259" i="3"/>
  <c r="AT259" i="3"/>
  <c r="AS259" i="3"/>
  <c r="AR259" i="3"/>
  <c r="AQ259" i="3"/>
  <c r="AP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P259" i="3"/>
  <c r="Q259" i="3" s="1"/>
  <c r="O259" i="3"/>
  <c r="AN259" i="3" s="1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BM258" i="3"/>
  <c r="BL258" i="3"/>
  <c r="BK258" i="3"/>
  <c r="BJ258" i="3"/>
  <c r="BI258" i="3"/>
  <c r="BH258" i="3"/>
  <c r="BG258" i="3"/>
  <c r="BF258" i="3"/>
  <c r="BE258" i="3"/>
  <c r="BD258" i="3"/>
  <c r="BC258" i="3"/>
  <c r="BB258" i="3"/>
  <c r="BA258" i="3"/>
  <c r="AZ258" i="3"/>
  <c r="AY258" i="3"/>
  <c r="AX258" i="3"/>
  <c r="AW258" i="3"/>
  <c r="AV258" i="3"/>
  <c r="AU258" i="3"/>
  <c r="AT258" i="3"/>
  <c r="AS258" i="3"/>
  <c r="AR258" i="3"/>
  <c r="AQ258" i="3"/>
  <c r="AP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AL258" i="3" s="1"/>
  <c r="AO258" i="3" s="1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BM257" i="3"/>
  <c r="BL257" i="3"/>
  <c r="BK257" i="3"/>
  <c r="BJ257" i="3"/>
  <c r="BI257" i="3"/>
  <c r="BH257" i="3"/>
  <c r="BG257" i="3"/>
  <c r="BF257" i="3"/>
  <c r="BE257" i="3"/>
  <c r="BD257" i="3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AN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AL257" i="3" s="1"/>
  <c r="AM257" i="3" s="1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BM256" i="3"/>
  <c r="BL256" i="3"/>
  <c r="BK256" i="3"/>
  <c r="BJ256" i="3"/>
  <c r="BI256" i="3"/>
  <c r="BH256" i="3"/>
  <c r="BG256" i="3"/>
  <c r="BF256" i="3"/>
  <c r="BE256" i="3"/>
  <c r="BD256" i="3"/>
  <c r="BC256" i="3"/>
  <c r="BB256" i="3"/>
  <c r="BA256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L256" i="3"/>
  <c r="AM256" i="3" s="1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BM255" i="3"/>
  <c r="BL255" i="3"/>
  <c r="BK255" i="3"/>
  <c r="BJ255" i="3"/>
  <c r="BI255" i="3"/>
  <c r="BH255" i="3"/>
  <c r="BG255" i="3"/>
  <c r="BF255" i="3"/>
  <c r="BE255" i="3"/>
  <c r="BD255" i="3"/>
  <c r="BC255" i="3"/>
  <c r="BB255" i="3"/>
  <c r="BA255" i="3"/>
  <c r="AZ255" i="3"/>
  <c r="AY255" i="3"/>
  <c r="AX255" i="3"/>
  <c r="AW255" i="3"/>
  <c r="AV255" i="3"/>
  <c r="AU255" i="3"/>
  <c r="AT255" i="3"/>
  <c r="AS255" i="3"/>
  <c r="AR255" i="3"/>
  <c r="AQ255" i="3"/>
  <c r="AP255" i="3"/>
  <c r="AL255" i="3"/>
  <c r="AM255" i="3" s="1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AN255" i="3" s="1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BM254" i="3"/>
  <c r="BL254" i="3"/>
  <c r="BK254" i="3"/>
  <c r="BJ254" i="3"/>
  <c r="BI254" i="3"/>
  <c r="BH254" i="3"/>
  <c r="BG254" i="3"/>
  <c r="BF254" i="3"/>
  <c r="BE254" i="3"/>
  <c r="BD254" i="3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AL254" i="3"/>
  <c r="AO254" i="3" s="1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P254" i="3"/>
  <c r="Q254" i="3" s="1"/>
  <c r="O254" i="3"/>
  <c r="AN254" i="3" s="1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BM253" i="3"/>
  <c r="BL253" i="3"/>
  <c r="BK253" i="3"/>
  <c r="BJ253" i="3"/>
  <c r="BI253" i="3"/>
  <c r="BH253" i="3"/>
  <c r="BG253" i="3"/>
  <c r="BF253" i="3"/>
  <c r="BE253" i="3"/>
  <c r="BD253" i="3"/>
  <c r="BC253" i="3"/>
  <c r="BB253" i="3"/>
  <c r="BA253" i="3"/>
  <c r="AZ253" i="3"/>
  <c r="AY253" i="3"/>
  <c r="AX253" i="3"/>
  <c r="AW253" i="3"/>
  <c r="AV253" i="3"/>
  <c r="AU253" i="3"/>
  <c r="AT253" i="3"/>
  <c r="AS253" i="3"/>
  <c r="AR253" i="3"/>
  <c r="AQ253" i="3"/>
  <c r="AP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P253" i="3"/>
  <c r="Q253" i="3" s="1"/>
  <c r="O253" i="3"/>
  <c r="AN253" i="3" s="1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BM252" i="3"/>
  <c r="BL252" i="3"/>
  <c r="BK252" i="3"/>
  <c r="BJ252" i="3"/>
  <c r="BI252" i="3"/>
  <c r="BH252" i="3"/>
  <c r="BG252" i="3"/>
  <c r="BF252" i="3"/>
  <c r="BE252" i="3"/>
  <c r="BD252" i="3"/>
  <c r="BC252" i="3"/>
  <c r="BB252" i="3"/>
  <c r="BA252" i="3"/>
  <c r="AZ252" i="3"/>
  <c r="AY252" i="3"/>
  <c r="AX252" i="3"/>
  <c r="AW252" i="3"/>
  <c r="AV252" i="3"/>
  <c r="AU252" i="3"/>
  <c r="AT252" i="3"/>
  <c r="AS252" i="3"/>
  <c r="AR252" i="3"/>
  <c r="AQ252" i="3"/>
  <c r="AP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P252" i="3"/>
  <c r="Q252" i="3" s="1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BM251" i="3"/>
  <c r="BL251" i="3"/>
  <c r="BK251" i="3"/>
  <c r="BJ251" i="3"/>
  <c r="BI251" i="3"/>
  <c r="BH251" i="3"/>
  <c r="BG251" i="3"/>
  <c r="BF251" i="3"/>
  <c r="BE251" i="3"/>
  <c r="BD251" i="3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N251" i="3"/>
  <c r="AM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P251" i="3"/>
  <c r="Q251" i="3" s="1"/>
  <c r="O251" i="3"/>
  <c r="AL251" i="3" s="1"/>
  <c r="AO251" i="3" s="1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BM250" i="3"/>
  <c r="BL250" i="3"/>
  <c r="BK250" i="3"/>
  <c r="BJ250" i="3"/>
  <c r="BI250" i="3"/>
  <c r="BH250" i="3"/>
  <c r="BG250" i="3"/>
  <c r="BF250" i="3"/>
  <c r="BE250" i="3"/>
  <c r="BD250" i="3"/>
  <c r="BC250" i="3"/>
  <c r="BB250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AM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P250" i="3"/>
  <c r="Q250" i="3" s="1"/>
  <c r="O250" i="3"/>
  <c r="AL250" i="3" s="1"/>
  <c r="AO250" i="3" s="1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BM249" i="3"/>
  <c r="BL249" i="3"/>
  <c r="BK249" i="3"/>
  <c r="BJ249" i="3"/>
  <c r="BI249" i="3"/>
  <c r="BH249" i="3"/>
  <c r="BG249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N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AL249" i="3" s="1"/>
  <c r="AM249" i="3" s="1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BM248" i="3"/>
  <c r="BL248" i="3"/>
  <c r="BK248" i="3"/>
  <c r="BJ248" i="3"/>
  <c r="BI248" i="3"/>
  <c r="BH248" i="3"/>
  <c r="BG248" i="3"/>
  <c r="BF248" i="3"/>
  <c r="BE248" i="3"/>
  <c r="BD248" i="3"/>
  <c r="BC248" i="3"/>
  <c r="BB248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AN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AL248" i="3" s="1"/>
  <c r="AM248" i="3" s="1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BM247" i="3"/>
  <c r="BL247" i="3"/>
  <c r="BK247" i="3"/>
  <c r="BJ247" i="3"/>
  <c r="BI247" i="3"/>
  <c r="BH247" i="3"/>
  <c r="BG247" i="3"/>
  <c r="BF247" i="3"/>
  <c r="BE247" i="3"/>
  <c r="BD247" i="3"/>
  <c r="BC247" i="3"/>
  <c r="BB247" i="3"/>
  <c r="BA247" i="3"/>
  <c r="AZ247" i="3"/>
  <c r="AY247" i="3"/>
  <c r="AX247" i="3"/>
  <c r="AW247" i="3"/>
  <c r="AV247" i="3"/>
  <c r="AU247" i="3"/>
  <c r="AT247" i="3"/>
  <c r="AS247" i="3"/>
  <c r="AR247" i="3"/>
  <c r="AQ247" i="3"/>
  <c r="AP247" i="3"/>
  <c r="AN247" i="3"/>
  <c r="AL247" i="3"/>
  <c r="AM247" i="3" s="1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BM246" i="3"/>
  <c r="BL246" i="3"/>
  <c r="BK246" i="3"/>
  <c r="BJ246" i="3"/>
  <c r="BI246" i="3"/>
  <c r="BH246" i="3"/>
  <c r="BG246" i="3"/>
  <c r="BF246" i="3"/>
  <c r="BE246" i="3"/>
  <c r="BD246" i="3"/>
  <c r="BC246" i="3"/>
  <c r="BB246" i="3"/>
  <c r="BA246" i="3"/>
  <c r="AZ246" i="3"/>
  <c r="AY246" i="3"/>
  <c r="AX246" i="3"/>
  <c r="AW246" i="3"/>
  <c r="AV246" i="3"/>
  <c r="AU246" i="3"/>
  <c r="AT246" i="3"/>
  <c r="AS246" i="3"/>
  <c r="AR246" i="3"/>
  <c r="AQ246" i="3"/>
  <c r="AP246" i="3"/>
  <c r="AL246" i="3"/>
  <c r="AO246" i="3" s="1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AN246" i="3" s="1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BM245" i="3"/>
  <c r="BL245" i="3"/>
  <c r="BK245" i="3"/>
  <c r="BJ245" i="3"/>
  <c r="BI245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P245" i="3"/>
  <c r="Q245" i="3" s="1"/>
  <c r="O245" i="3"/>
  <c r="AN245" i="3" s="1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BM244" i="3"/>
  <c r="BL244" i="3"/>
  <c r="BK244" i="3"/>
  <c r="BJ244" i="3"/>
  <c r="BI244" i="3"/>
  <c r="BH244" i="3"/>
  <c r="BG244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AL244" i="3"/>
  <c r="AO244" i="3" s="1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P244" i="3"/>
  <c r="Q244" i="3" s="1"/>
  <c r="O244" i="3"/>
  <c r="AN244" i="3" s="1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BM243" i="3"/>
  <c r="BL243" i="3"/>
  <c r="BK243" i="3"/>
  <c r="BJ243" i="3"/>
  <c r="BI243" i="3"/>
  <c r="BH243" i="3"/>
  <c r="BG243" i="3"/>
  <c r="BF243" i="3"/>
  <c r="BE243" i="3"/>
  <c r="BD243" i="3"/>
  <c r="BC243" i="3"/>
  <c r="BB243" i="3"/>
  <c r="BA243" i="3"/>
  <c r="AZ243" i="3"/>
  <c r="AY243" i="3"/>
  <c r="AX243" i="3"/>
  <c r="AW243" i="3"/>
  <c r="AV243" i="3"/>
  <c r="AU243" i="3"/>
  <c r="AT243" i="3"/>
  <c r="AS243" i="3"/>
  <c r="AR243" i="3"/>
  <c r="AQ243" i="3"/>
  <c r="AP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P243" i="3"/>
  <c r="Q243" i="3" s="1"/>
  <c r="O243" i="3"/>
  <c r="AN243" i="3" s="1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BM242" i="3"/>
  <c r="BL242" i="3"/>
  <c r="BK242" i="3"/>
  <c r="BJ242" i="3"/>
  <c r="BI242" i="3"/>
  <c r="BH242" i="3"/>
  <c r="BG242" i="3"/>
  <c r="BF242" i="3"/>
  <c r="BE242" i="3"/>
  <c r="BD242" i="3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P242" i="3"/>
  <c r="Q242" i="3" s="1"/>
  <c r="O242" i="3"/>
  <c r="AL242" i="3" s="1"/>
  <c r="AM242" i="3" s="1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BM241" i="3"/>
  <c r="BL241" i="3"/>
  <c r="BK241" i="3"/>
  <c r="BJ241" i="3"/>
  <c r="BI241" i="3"/>
  <c r="BH241" i="3"/>
  <c r="BG241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AN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AL241" i="3" s="1"/>
  <c r="AM241" i="3" s="1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BM240" i="3"/>
  <c r="BL240" i="3"/>
  <c r="BK240" i="3"/>
  <c r="BJ240" i="3"/>
  <c r="BI240" i="3"/>
  <c r="BH240" i="3"/>
  <c r="BG240" i="3"/>
  <c r="BF240" i="3"/>
  <c r="BE240" i="3"/>
  <c r="BD240" i="3"/>
  <c r="BC240" i="3"/>
  <c r="BB240" i="3"/>
  <c r="BA240" i="3"/>
  <c r="AZ240" i="3"/>
  <c r="AY240" i="3"/>
  <c r="AX240" i="3"/>
  <c r="AW240" i="3"/>
  <c r="AV240" i="3"/>
  <c r="AU240" i="3"/>
  <c r="AT240" i="3"/>
  <c r="AS240" i="3"/>
  <c r="AR240" i="3"/>
  <c r="AQ240" i="3"/>
  <c r="AP240" i="3"/>
  <c r="AN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AL240" i="3" s="1"/>
  <c r="AM240" i="3" s="1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BM239" i="3"/>
  <c r="BL239" i="3"/>
  <c r="BK239" i="3"/>
  <c r="BJ239" i="3"/>
  <c r="BI239" i="3"/>
  <c r="BH239" i="3"/>
  <c r="BG239" i="3"/>
  <c r="BF239" i="3"/>
  <c r="BE239" i="3"/>
  <c r="BD239" i="3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AL239" i="3"/>
  <c r="AM239" i="3" s="1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AN239" i="3" s="1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BM238" i="3"/>
  <c r="BL238" i="3"/>
  <c r="BK238" i="3"/>
  <c r="BJ238" i="3"/>
  <c r="BI238" i="3"/>
  <c r="BH238" i="3"/>
  <c r="BG238" i="3"/>
  <c r="BF238" i="3"/>
  <c r="BE238" i="3"/>
  <c r="BD238" i="3"/>
  <c r="BC238" i="3"/>
  <c r="BB238" i="3"/>
  <c r="BA238" i="3"/>
  <c r="AZ238" i="3"/>
  <c r="AY238" i="3"/>
  <c r="AX238" i="3"/>
  <c r="AW238" i="3"/>
  <c r="AV238" i="3"/>
  <c r="AU238" i="3"/>
  <c r="AT238" i="3"/>
  <c r="AS238" i="3"/>
  <c r="AR238" i="3"/>
  <c r="AQ238" i="3"/>
  <c r="AP238" i="3"/>
  <c r="AL238" i="3"/>
  <c r="AO238" i="3" s="1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AN238" i="3" s="1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BM237" i="3"/>
  <c r="BL237" i="3"/>
  <c r="BK237" i="3"/>
  <c r="BJ237" i="3"/>
  <c r="BI237" i="3"/>
  <c r="BH237" i="3"/>
  <c r="BG237" i="3"/>
  <c r="BF237" i="3"/>
  <c r="BE237" i="3"/>
  <c r="BD237" i="3"/>
  <c r="BC237" i="3"/>
  <c r="BB237" i="3"/>
  <c r="BA237" i="3"/>
  <c r="AZ237" i="3"/>
  <c r="AY237" i="3"/>
  <c r="AX237" i="3"/>
  <c r="AW237" i="3"/>
  <c r="AV237" i="3"/>
  <c r="AU237" i="3"/>
  <c r="AT237" i="3"/>
  <c r="AS237" i="3"/>
  <c r="AR237" i="3"/>
  <c r="AQ237" i="3"/>
  <c r="AP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P237" i="3"/>
  <c r="Q237" i="3" s="1"/>
  <c r="O237" i="3"/>
  <c r="AN237" i="3" s="1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BM236" i="3"/>
  <c r="BL236" i="3"/>
  <c r="BK236" i="3"/>
  <c r="BJ236" i="3"/>
  <c r="BI236" i="3"/>
  <c r="BH236" i="3"/>
  <c r="BG236" i="3"/>
  <c r="BF236" i="3"/>
  <c r="BE236" i="3"/>
  <c r="BD236" i="3"/>
  <c r="BC236" i="3"/>
  <c r="BB236" i="3"/>
  <c r="BA236" i="3"/>
  <c r="AZ236" i="3"/>
  <c r="AY236" i="3"/>
  <c r="AX236" i="3"/>
  <c r="AW236" i="3"/>
  <c r="AV236" i="3"/>
  <c r="AU236" i="3"/>
  <c r="AT236" i="3"/>
  <c r="AS236" i="3"/>
  <c r="AR236" i="3"/>
  <c r="AQ236" i="3"/>
  <c r="AP236" i="3"/>
  <c r="AM236" i="3"/>
  <c r="AL236" i="3"/>
  <c r="AO236" i="3" s="1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P236" i="3"/>
  <c r="Q236" i="3" s="1"/>
  <c r="O236" i="3"/>
  <c r="AN236" i="3" s="1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BM235" i="3"/>
  <c r="BL235" i="3"/>
  <c r="BK235" i="3"/>
  <c r="BJ235" i="3"/>
  <c r="BI235" i="3"/>
  <c r="BH235" i="3"/>
  <c r="BG235" i="3"/>
  <c r="BF235" i="3"/>
  <c r="BE235" i="3"/>
  <c r="BD235" i="3"/>
  <c r="BC235" i="3"/>
  <c r="BB235" i="3"/>
  <c r="BA235" i="3"/>
  <c r="AZ235" i="3"/>
  <c r="AY235" i="3"/>
  <c r="AX235" i="3"/>
  <c r="AW235" i="3"/>
  <c r="AV235" i="3"/>
  <c r="AU235" i="3"/>
  <c r="AT235" i="3"/>
  <c r="AS235" i="3"/>
  <c r="AR235" i="3"/>
  <c r="AQ235" i="3"/>
  <c r="AP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AN235" i="3" s="1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AL234" i="3" s="1"/>
  <c r="AO234" i="3" s="1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N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AL233" i="3" s="1"/>
  <c r="AM233" i="3" s="1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BM232" i="3"/>
  <c r="BL232" i="3"/>
  <c r="BK232" i="3"/>
  <c r="BJ232" i="3"/>
  <c r="BI232" i="3"/>
  <c r="BH232" i="3"/>
  <c r="BG232" i="3"/>
  <c r="BF232" i="3"/>
  <c r="BE232" i="3"/>
  <c r="BD232" i="3"/>
  <c r="BC232" i="3"/>
  <c r="BB232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AN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AL232" i="3" s="1"/>
  <c r="AM232" i="3" s="1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BM231" i="3"/>
  <c r="BL231" i="3"/>
  <c r="BK231" i="3"/>
  <c r="BJ231" i="3"/>
  <c r="BI231" i="3"/>
  <c r="BH231" i="3"/>
  <c r="BG231" i="3"/>
  <c r="BF231" i="3"/>
  <c r="BE231" i="3"/>
  <c r="BD231" i="3"/>
  <c r="BC231" i="3"/>
  <c r="BB231" i="3"/>
  <c r="BA231" i="3"/>
  <c r="AZ231" i="3"/>
  <c r="AY231" i="3"/>
  <c r="AX231" i="3"/>
  <c r="AW231" i="3"/>
  <c r="AV231" i="3"/>
  <c r="AU231" i="3"/>
  <c r="AT231" i="3"/>
  <c r="AS231" i="3"/>
  <c r="AR231" i="3"/>
  <c r="AQ231" i="3"/>
  <c r="AP231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AN231" i="3" s="1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BM230" i="3"/>
  <c r="BL230" i="3"/>
  <c r="BK230" i="3"/>
  <c r="BJ230" i="3"/>
  <c r="BI230" i="3"/>
  <c r="BH230" i="3"/>
  <c r="BG230" i="3"/>
  <c r="BF230" i="3"/>
  <c r="BE230" i="3"/>
  <c r="BD230" i="3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AL230" i="3"/>
  <c r="AO230" i="3" s="1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P230" i="3"/>
  <c r="Q230" i="3" s="1"/>
  <c r="O230" i="3"/>
  <c r="AN230" i="3" s="1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BM229" i="3"/>
  <c r="BL229" i="3"/>
  <c r="BK229" i="3"/>
  <c r="BJ229" i="3"/>
  <c r="BI229" i="3"/>
  <c r="BH229" i="3"/>
  <c r="BG229" i="3"/>
  <c r="BF229" i="3"/>
  <c r="BE229" i="3"/>
  <c r="BD229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P229" i="3"/>
  <c r="Q229" i="3" s="1"/>
  <c r="O229" i="3"/>
  <c r="AN229" i="3" s="1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BM228" i="3"/>
  <c r="BL228" i="3"/>
  <c r="BK228" i="3"/>
  <c r="BJ228" i="3"/>
  <c r="BI228" i="3"/>
  <c r="BH228" i="3"/>
  <c r="BG228" i="3"/>
  <c r="BF228" i="3"/>
  <c r="BE228" i="3"/>
  <c r="BD228" i="3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AQ228" i="3"/>
  <c r="AP228" i="3"/>
  <c r="AN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BM227" i="3"/>
  <c r="BL227" i="3"/>
  <c r="BK227" i="3"/>
  <c r="BJ227" i="3"/>
  <c r="BI227" i="3"/>
  <c r="BH227" i="3"/>
  <c r="BG227" i="3"/>
  <c r="BF227" i="3"/>
  <c r="BE227" i="3"/>
  <c r="BD227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L227" i="3"/>
  <c r="AO227" i="3" s="1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AN227" i="3" s="1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BM226" i="3"/>
  <c r="BL226" i="3"/>
  <c r="BK226" i="3"/>
  <c r="BJ226" i="3"/>
  <c r="BI226" i="3"/>
  <c r="BH226" i="3"/>
  <c r="BG226" i="3"/>
  <c r="BF226" i="3"/>
  <c r="BE226" i="3"/>
  <c r="BD226" i="3"/>
  <c r="BC226" i="3"/>
  <c r="BB226" i="3"/>
  <c r="BA226" i="3"/>
  <c r="AZ226" i="3"/>
  <c r="AY226" i="3"/>
  <c r="AX226" i="3"/>
  <c r="AW226" i="3"/>
  <c r="AV226" i="3"/>
  <c r="AU226" i="3"/>
  <c r="AT226" i="3"/>
  <c r="AS226" i="3"/>
  <c r="AR226" i="3"/>
  <c r="AQ226" i="3"/>
  <c r="AP226" i="3"/>
  <c r="AL226" i="3"/>
  <c r="AO226" i="3" s="1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P226" i="3"/>
  <c r="Q226" i="3" s="1"/>
  <c r="O226" i="3"/>
  <c r="AN226" i="3" s="1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BM225" i="3"/>
  <c r="BL225" i="3"/>
  <c r="BK225" i="3"/>
  <c r="BJ225" i="3"/>
  <c r="BI225" i="3"/>
  <c r="BH225" i="3"/>
  <c r="BG225" i="3"/>
  <c r="BF225" i="3"/>
  <c r="BE225" i="3"/>
  <c r="BD225" i="3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AQ225" i="3"/>
  <c r="AP225" i="3"/>
  <c r="AN225" i="3"/>
  <c r="AM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P225" i="3"/>
  <c r="Q225" i="3" s="1"/>
  <c r="O225" i="3"/>
  <c r="AL225" i="3" s="1"/>
  <c r="AO225" i="3" s="1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BM224" i="3"/>
  <c r="BL224" i="3"/>
  <c r="BK224" i="3"/>
  <c r="BJ224" i="3"/>
  <c r="BI224" i="3"/>
  <c r="BH224" i="3"/>
  <c r="BG224" i="3"/>
  <c r="BF224" i="3"/>
  <c r="BE224" i="3"/>
  <c r="BD224" i="3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L224" i="3"/>
  <c r="AM224" i="3" s="1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P224" i="3"/>
  <c r="Q224" i="3" s="1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BM223" i="3"/>
  <c r="BL223" i="3"/>
  <c r="BK223" i="3"/>
  <c r="BJ223" i="3"/>
  <c r="BI223" i="3"/>
  <c r="BH223" i="3"/>
  <c r="BG223" i="3"/>
  <c r="BF223" i="3"/>
  <c r="BE223" i="3"/>
  <c r="BD223" i="3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AQ223" i="3"/>
  <c r="AP223" i="3"/>
  <c r="AL223" i="3"/>
  <c r="AM223" i="3" s="1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AN223" i="3" s="1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BM222" i="3"/>
  <c r="BL222" i="3"/>
  <c r="BK222" i="3"/>
  <c r="BJ222" i="3"/>
  <c r="BI222" i="3"/>
  <c r="BH222" i="3"/>
  <c r="BG222" i="3"/>
  <c r="BF222" i="3"/>
  <c r="BE222" i="3"/>
  <c r="BD222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AP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P222" i="3"/>
  <c r="Q222" i="3" s="1"/>
  <c r="O222" i="3"/>
  <c r="AN222" i="3" s="1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BM221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P221" i="3"/>
  <c r="Q221" i="3" s="1"/>
  <c r="O221" i="3"/>
  <c r="AN221" i="3" s="1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N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P220" i="3"/>
  <c r="Q220" i="3" s="1"/>
  <c r="O220" i="3"/>
  <c r="AL220" i="3" s="1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N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BM218" i="3"/>
  <c r="BL218" i="3"/>
  <c r="BK218" i="3"/>
  <c r="BJ218" i="3"/>
  <c r="BI218" i="3"/>
  <c r="BH218" i="3"/>
  <c r="BG218" i="3"/>
  <c r="BF218" i="3"/>
  <c r="BE218" i="3"/>
  <c r="BD218" i="3"/>
  <c r="BC218" i="3"/>
  <c r="BB218" i="3"/>
  <c r="BA218" i="3"/>
  <c r="AZ218" i="3"/>
  <c r="AY218" i="3"/>
  <c r="AX218" i="3"/>
  <c r="AW218" i="3"/>
  <c r="AV218" i="3"/>
  <c r="AU218" i="3"/>
  <c r="AT218" i="3"/>
  <c r="AS218" i="3"/>
  <c r="AR218" i="3"/>
  <c r="AQ218" i="3"/>
  <c r="AP218" i="3"/>
  <c r="AL218" i="3"/>
  <c r="AO218" i="3" s="1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AN218" i="3" s="1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BM217" i="3"/>
  <c r="BL217" i="3"/>
  <c r="BK217" i="3"/>
  <c r="BJ217" i="3"/>
  <c r="BI217" i="3"/>
  <c r="BH217" i="3"/>
  <c r="BG217" i="3"/>
  <c r="BF217" i="3"/>
  <c r="BE217" i="3"/>
  <c r="BD217" i="3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AQ217" i="3"/>
  <c r="AP217" i="3"/>
  <c r="AM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AL217" i="3" s="1"/>
  <c r="AO217" i="3" s="1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BM216" i="3"/>
  <c r="BL216" i="3"/>
  <c r="BK216" i="3"/>
  <c r="BJ216" i="3"/>
  <c r="BI216" i="3"/>
  <c r="BH216" i="3"/>
  <c r="BG216" i="3"/>
  <c r="BF216" i="3"/>
  <c r="BE216" i="3"/>
  <c r="BD216" i="3"/>
  <c r="BC216" i="3"/>
  <c r="BB216" i="3"/>
  <c r="BA216" i="3"/>
  <c r="AZ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L216" i="3"/>
  <c r="AM216" i="3" s="1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BM215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AN215" i="3" s="1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BM214" i="3"/>
  <c r="BL214" i="3"/>
  <c r="BK214" i="3"/>
  <c r="BJ214" i="3"/>
  <c r="BI214" i="3"/>
  <c r="BH214" i="3"/>
  <c r="BG214" i="3"/>
  <c r="BF214" i="3"/>
  <c r="BE214" i="3"/>
  <c r="BD214" i="3"/>
  <c r="BC214" i="3"/>
  <c r="BB214" i="3"/>
  <c r="BA214" i="3"/>
  <c r="AZ214" i="3"/>
  <c r="AY214" i="3"/>
  <c r="AX214" i="3"/>
  <c r="AW214" i="3"/>
  <c r="AV214" i="3"/>
  <c r="AU214" i="3"/>
  <c r="AT214" i="3"/>
  <c r="AS214" i="3"/>
  <c r="AR214" i="3"/>
  <c r="AQ214" i="3"/>
  <c r="AP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P214" i="3"/>
  <c r="Q214" i="3" s="1"/>
  <c r="O214" i="3"/>
  <c r="AN214" i="3" s="1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BM213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AQ213" i="3"/>
  <c r="AP213" i="3"/>
  <c r="AM213" i="3"/>
  <c r="AL213" i="3"/>
  <c r="AO213" i="3" s="1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P213" i="3"/>
  <c r="Q213" i="3" s="1"/>
  <c r="O213" i="3"/>
  <c r="AN213" i="3" s="1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BM212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AS212" i="3"/>
  <c r="AR212" i="3"/>
  <c r="AQ212" i="3"/>
  <c r="AP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AN212" i="3" s="1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BM211" i="3"/>
  <c r="BL211" i="3"/>
  <c r="BK211" i="3"/>
  <c r="BJ211" i="3"/>
  <c r="BI211" i="3"/>
  <c r="BH211" i="3"/>
  <c r="BG211" i="3"/>
  <c r="BF211" i="3"/>
  <c r="BE211" i="3"/>
  <c r="BD211" i="3"/>
  <c r="BC211" i="3"/>
  <c r="BB211" i="3"/>
  <c r="BA211" i="3"/>
  <c r="AZ211" i="3"/>
  <c r="AY211" i="3"/>
  <c r="AX211" i="3"/>
  <c r="AW211" i="3"/>
  <c r="AV211" i="3"/>
  <c r="AU211" i="3"/>
  <c r="AT211" i="3"/>
  <c r="AS211" i="3"/>
  <c r="AR211" i="3"/>
  <c r="AQ211" i="3"/>
  <c r="AP211" i="3"/>
  <c r="AN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P211" i="3"/>
  <c r="Q211" i="3" s="1"/>
  <c r="O211" i="3"/>
  <c r="AL211" i="3" s="1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BM210" i="3"/>
  <c r="BL210" i="3"/>
  <c r="BK210" i="3"/>
  <c r="BJ210" i="3"/>
  <c r="BI210" i="3"/>
  <c r="BH210" i="3"/>
  <c r="BG210" i="3"/>
  <c r="BF210" i="3"/>
  <c r="BE210" i="3"/>
  <c r="BD210" i="3"/>
  <c r="BC210" i="3"/>
  <c r="BB210" i="3"/>
  <c r="BA210" i="3"/>
  <c r="AZ210" i="3"/>
  <c r="AY210" i="3"/>
  <c r="AX210" i="3"/>
  <c r="AW210" i="3"/>
  <c r="AV210" i="3"/>
  <c r="AU210" i="3"/>
  <c r="AT210" i="3"/>
  <c r="AS210" i="3"/>
  <c r="AR210" i="3"/>
  <c r="AQ210" i="3"/>
  <c r="AP210" i="3"/>
  <c r="AN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M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AL209" i="3" s="1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BM208" i="3"/>
  <c r="BL208" i="3"/>
  <c r="BK208" i="3"/>
  <c r="BJ208" i="3"/>
  <c r="BI208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L208" i="3"/>
  <c r="AM208" i="3" s="1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BM207" i="3"/>
  <c r="BL207" i="3"/>
  <c r="BK207" i="3"/>
  <c r="BJ207" i="3"/>
  <c r="BI207" i="3"/>
  <c r="BH207" i="3"/>
  <c r="BG207" i="3"/>
  <c r="BF207" i="3"/>
  <c r="BE207" i="3"/>
  <c r="BD207" i="3"/>
  <c r="BC207" i="3"/>
  <c r="BB207" i="3"/>
  <c r="BA207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L207" i="3"/>
  <c r="AM207" i="3" s="1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AN207" i="3" s="1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BM206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AM206" i="3"/>
  <c r="AL206" i="3"/>
  <c r="AO206" i="3" s="1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P206" i="3"/>
  <c r="Q206" i="3" s="1"/>
  <c r="O206" i="3"/>
  <c r="AN206" i="3" s="1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BM205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AQ205" i="3"/>
  <c r="AP205" i="3"/>
  <c r="AL205" i="3"/>
  <c r="AO205" i="3" s="1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P205" i="3"/>
  <c r="Q205" i="3" s="1"/>
  <c r="O205" i="3"/>
  <c r="AN205" i="3" s="1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L204" i="3"/>
  <c r="AM204" i="3" s="1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AU203" i="3"/>
  <c r="AT203" i="3"/>
  <c r="AS203" i="3"/>
  <c r="AR203" i="3"/>
  <c r="AQ203" i="3"/>
  <c r="AP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AN203" i="3" s="1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BM202" i="3"/>
  <c r="BL202" i="3"/>
  <c r="BK202" i="3"/>
  <c r="BJ202" i="3"/>
  <c r="BI202" i="3"/>
  <c r="BH202" i="3"/>
  <c r="BG202" i="3"/>
  <c r="BF202" i="3"/>
  <c r="BE202" i="3"/>
  <c r="BD202" i="3"/>
  <c r="BC202" i="3"/>
  <c r="BB202" i="3"/>
  <c r="BA202" i="3"/>
  <c r="AZ202" i="3"/>
  <c r="AY202" i="3"/>
  <c r="AX202" i="3"/>
  <c r="AW202" i="3"/>
  <c r="AV202" i="3"/>
  <c r="AU202" i="3"/>
  <c r="AT202" i="3"/>
  <c r="AS202" i="3"/>
  <c r="AR202" i="3"/>
  <c r="AQ202" i="3"/>
  <c r="AP202" i="3"/>
  <c r="AN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P202" i="3"/>
  <c r="Q202" i="3" s="1"/>
  <c r="O202" i="3"/>
  <c r="AL202" i="3" s="1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BM201" i="3"/>
  <c r="BL201" i="3"/>
  <c r="BK201" i="3"/>
  <c r="BJ201" i="3"/>
  <c r="BI201" i="3"/>
  <c r="BH201" i="3"/>
  <c r="BG201" i="3"/>
  <c r="BF201" i="3"/>
  <c r="BE201" i="3"/>
  <c r="BD201" i="3"/>
  <c r="BC201" i="3"/>
  <c r="BB201" i="3"/>
  <c r="BA201" i="3"/>
  <c r="AZ201" i="3"/>
  <c r="AY201" i="3"/>
  <c r="AX201" i="3"/>
  <c r="AW201" i="3"/>
  <c r="AV201" i="3"/>
  <c r="AU201" i="3"/>
  <c r="AT201" i="3"/>
  <c r="AS201" i="3"/>
  <c r="AR201" i="3"/>
  <c r="AQ201" i="3"/>
  <c r="AP201" i="3"/>
  <c r="AO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P201" i="3"/>
  <c r="Q201" i="3" s="1"/>
  <c r="O201" i="3"/>
  <c r="AL201" i="3" s="1"/>
  <c r="AM201" i="3" s="1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BM200" i="3"/>
  <c r="BL200" i="3"/>
  <c r="BK200" i="3"/>
  <c r="BJ200" i="3"/>
  <c r="BI200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L200" i="3"/>
  <c r="AM200" i="3" s="1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P200" i="3"/>
  <c r="Q200" i="3" s="1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AQ199" i="3"/>
  <c r="AP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AN199" i="3" s="1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AQ198" i="3"/>
  <c r="AP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P198" i="3"/>
  <c r="Q198" i="3" s="1"/>
  <c r="O198" i="3"/>
  <c r="AN198" i="3" s="1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P197" i="3"/>
  <c r="AN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P197" i="3"/>
  <c r="Q197" i="3" s="1"/>
  <c r="O197" i="3"/>
  <c r="AL197" i="3" s="1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N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AL195" i="3"/>
  <c r="AO195" i="3" s="1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AN195" i="3" s="1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P194" i="3"/>
  <c r="Q194" i="3" s="1"/>
  <c r="O194" i="3"/>
  <c r="AN194" i="3" s="1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P193" i="3"/>
  <c r="Q193" i="3" s="1"/>
  <c r="O193" i="3"/>
  <c r="AL193" i="3" s="1"/>
  <c r="AM193" i="3" s="1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N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P192" i="3"/>
  <c r="Q192" i="3" s="1"/>
  <c r="O192" i="3"/>
  <c r="AL192" i="3" s="1"/>
  <c r="AM192" i="3" s="1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L191" i="3"/>
  <c r="AM191" i="3" s="1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AN190" i="3" s="1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N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P189" i="3"/>
  <c r="Q189" i="3" s="1"/>
  <c r="O189" i="3"/>
  <c r="AL189" i="3" s="1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N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AN187" i="3" s="1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P186" i="3"/>
  <c r="Q186" i="3" s="1"/>
  <c r="O186" i="3"/>
  <c r="AL186" i="3" s="1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M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P185" i="3"/>
  <c r="Q185" i="3" s="1"/>
  <c r="O185" i="3"/>
  <c r="AL185" i="3" s="1"/>
  <c r="AO185" i="3" s="1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N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P184" i="3"/>
  <c r="Q184" i="3" s="1"/>
  <c r="O184" i="3"/>
  <c r="AL184" i="3" s="1"/>
  <c r="AM184" i="3" s="1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L183" i="3"/>
  <c r="AM183" i="3" s="1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AN182" i="3" s="1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N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P181" i="3"/>
  <c r="Q181" i="3" s="1"/>
  <c r="O181" i="3"/>
  <c r="AL181" i="3" s="1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N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L179" i="3"/>
  <c r="AO179" i="3" s="1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AN179" i="3" s="1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L178" i="3"/>
  <c r="AO178" i="3" s="1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P178" i="3"/>
  <c r="Q178" i="3" s="1"/>
  <c r="O178" i="3"/>
  <c r="AN178" i="3" s="1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M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P177" i="3"/>
  <c r="Q177" i="3" s="1"/>
  <c r="O177" i="3"/>
  <c r="AL177" i="3" s="1"/>
  <c r="AO177" i="3" s="1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N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P176" i="3"/>
  <c r="Q176" i="3" s="1"/>
  <c r="O176" i="3"/>
  <c r="AL176" i="3" s="1"/>
  <c r="AM176" i="3" s="1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L175" i="3"/>
  <c r="AM175" i="3" s="1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AN174" i="3" s="1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N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P173" i="3"/>
  <c r="Q173" i="3" s="1"/>
  <c r="O173" i="3"/>
  <c r="AL173" i="3" s="1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N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L171" i="3"/>
  <c r="AO171" i="3" s="1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AN171" i="3" s="1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L170" i="3"/>
  <c r="AO170" i="3" s="1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P170" i="3"/>
  <c r="Q170" i="3" s="1"/>
  <c r="O170" i="3"/>
  <c r="AN170" i="3" s="1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M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AL169" i="3" s="1"/>
  <c r="AO169" i="3" s="1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N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AL168" i="3" s="1"/>
  <c r="AM168" i="3" s="1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L167" i="3"/>
  <c r="AM167" i="3" s="1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AN166" i="3" s="1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N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P165" i="3"/>
  <c r="Q165" i="3" s="1"/>
  <c r="O165" i="3"/>
  <c r="AL165" i="3" s="1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N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L163" i="3"/>
  <c r="AO163" i="3" s="1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AN163" i="3" s="1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P162" i="3"/>
  <c r="Q162" i="3" s="1"/>
  <c r="O162" i="3"/>
  <c r="AN162" i="3" s="1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P161" i="3"/>
  <c r="Q161" i="3" s="1"/>
  <c r="O161" i="3"/>
  <c r="AL161" i="3" s="1"/>
  <c r="AM161" i="3" s="1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N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P160" i="3"/>
  <c r="Q160" i="3" s="1"/>
  <c r="O160" i="3"/>
  <c r="AL160" i="3" s="1"/>
  <c r="AM160" i="3" s="1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L159" i="3"/>
  <c r="AM159" i="3" s="1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AN158" i="3" s="1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N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P157" i="3"/>
  <c r="Q157" i="3" s="1"/>
  <c r="O157" i="3"/>
  <c r="AL157" i="3" s="1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N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M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P154" i="3"/>
  <c r="Q154" i="3" s="1"/>
  <c r="O154" i="3"/>
  <c r="AL154" i="3" s="1"/>
  <c r="AO154" i="3" s="1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M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P153" i="3"/>
  <c r="Q153" i="3" s="1"/>
  <c r="O153" i="3"/>
  <c r="AL153" i="3" s="1"/>
  <c r="AO153" i="3" s="1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N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P152" i="3"/>
  <c r="Q152" i="3" s="1"/>
  <c r="O152" i="3"/>
  <c r="AL152" i="3" s="1"/>
  <c r="AM152" i="3" s="1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L151" i="3"/>
  <c r="AM151" i="3" s="1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AN150" i="3" s="1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N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P149" i="3"/>
  <c r="Q149" i="3" s="1"/>
  <c r="O149" i="3"/>
  <c r="AL149" i="3" s="1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N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L147" i="3"/>
  <c r="AO147" i="3" s="1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AN147" i="3" s="1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L146" i="3"/>
  <c r="AO146" i="3" s="1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P146" i="3"/>
  <c r="Q146" i="3" s="1"/>
  <c r="O146" i="3"/>
  <c r="AN146" i="3" s="1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M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P145" i="3"/>
  <c r="Q145" i="3" s="1"/>
  <c r="O145" i="3"/>
  <c r="AL145" i="3" s="1"/>
  <c r="AO145" i="3" s="1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N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P144" i="3"/>
  <c r="Q144" i="3" s="1"/>
  <c r="O144" i="3"/>
  <c r="AL144" i="3" s="1"/>
  <c r="AM144" i="3" s="1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L143" i="3"/>
  <c r="AM143" i="3" s="1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AN142" i="3" s="1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N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P141" i="3"/>
  <c r="Q141" i="3" s="1"/>
  <c r="O141" i="3"/>
  <c r="AL141" i="3" s="1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N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L139" i="3"/>
  <c r="AO139" i="3" s="1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AN139" i="3" s="1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L138" i="3"/>
  <c r="AO138" i="3" s="1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P138" i="3"/>
  <c r="Q138" i="3" s="1"/>
  <c r="O138" i="3"/>
  <c r="AN138" i="3" s="1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M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AL137" i="3" s="1"/>
  <c r="AO137" i="3" s="1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N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AL136" i="3" s="1"/>
  <c r="AM136" i="3" s="1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L135" i="3"/>
  <c r="AM135" i="3" s="1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AN134" i="3" s="1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N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P133" i="3"/>
  <c r="Q133" i="3" s="1"/>
  <c r="O133" i="3"/>
  <c r="AL133" i="3" s="1"/>
  <c r="AO133" i="3" s="1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N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P132" i="3"/>
  <c r="Q132" i="3" s="1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AN131" i="3" s="1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P130" i="3"/>
  <c r="Q130" i="3" s="1"/>
  <c r="O130" i="3"/>
  <c r="AN130" i="3" s="1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P129" i="3"/>
  <c r="Q129" i="3" s="1"/>
  <c r="O129" i="3"/>
  <c r="AN129" i="3" s="1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M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P128" i="3"/>
  <c r="Q128" i="3" s="1"/>
  <c r="O128" i="3"/>
  <c r="AL128" i="3" s="1"/>
  <c r="AO128" i="3" s="1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N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P127" i="3"/>
  <c r="Q127" i="3" s="1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AN126" i="3" s="1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N125" i="3"/>
  <c r="AM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P125" i="3"/>
  <c r="Q125" i="3" s="1"/>
  <c r="O125" i="3"/>
  <c r="AL125" i="3" s="1"/>
  <c r="AO125" i="3" s="1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N124" i="3"/>
  <c r="AL124" i="3"/>
  <c r="AM124" i="3" s="1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P124" i="3"/>
  <c r="Q124" i="3" s="1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L123" i="3"/>
  <c r="AO123" i="3" s="1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AN123" i="3" s="1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L122" i="3"/>
  <c r="AO122" i="3" s="1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P122" i="3"/>
  <c r="Q122" i="3" s="1"/>
  <c r="O122" i="3"/>
  <c r="AN122" i="3" s="1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L121" i="3"/>
  <c r="AO121" i="3" s="1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P121" i="3"/>
  <c r="Q121" i="3" s="1"/>
  <c r="O121" i="3"/>
  <c r="AN121" i="3" s="1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M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P120" i="3"/>
  <c r="Q120" i="3" s="1"/>
  <c r="O120" i="3"/>
  <c r="AL120" i="3" s="1"/>
  <c r="AO120" i="3" s="1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N119" i="3"/>
  <c r="AL119" i="3"/>
  <c r="AM119" i="3" s="1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P119" i="3"/>
  <c r="Q119" i="3" s="1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L118" i="3"/>
  <c r="AO118" i="3" s="1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AN118" i="3" s="1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L117" i="3"/>
  <c r="AO117" i="3" s="1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P117" i="3"/>
  <c r="Q117" i="3" s="1"/>
  <c r="O117" i="3"/>
  <c r="AN117" i="3" s="1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L116" i="3"/>
  <c r="AO116" i="3" s="1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AN116" i="3" s="1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L115" i="3"/>
  <c r="AO115" i="3" s="1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P115" i="3"/>
  <c r="Q115" i="3" s="1"/>
  <c r="O115" i="3"/>
  <c r="AN115" i="3" s="1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P114" i="3"/>
  <c r="Q114" i="3" s="1"/>
  <c r="O114" i="3"/>
  <c r="AN114" i="3" s="1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P113" i="3"/>
  <c r="Q113" i="3" s="1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N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P112" i="3"/>
  <c r="Q112" i="3" s="1"/>
  <c r="O112" i="3"/>
  <c r="AL112" i="3" s="1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L111" i="3"/>
  <c r="AM111" i="3" s="1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AN110" i="3" s="1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N109" i="3"/>
  <c r="AL109" i="3"/>
  <c r="AO109" i="3" s="1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P109" i="3"/>
  <c r="Q109" i="3" s="1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L108" i="3"/>
  <c r="AO108" i="3" s="1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AN108" i="3" s="1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L107" i="3"/>
  <c r="AO107" i="3" s="1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P107" i="3"/>
  <c r="Q107" i="3" s="1"/>
  <c r="O107" i="3"/>
  <c r="AN107" i="3" s="1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P106" i="3"/>
  <c r="Q106" i="3" s="1"/>
  <c r="O106" i="3"/>
  <c r="AN106" i="3" s="1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P105" i="3"/>
  <c r="Q105" i="3" s="1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N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AL104" i="3" s="1"/>
  <c r="AM104" i="3" s="1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L103" i="3"/>
  <c r="AM103" i="3" s="1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AN102" i="3" s="1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N101" i="3"/>
  <c r="AL101" i="3"/>
  <c r="AO101" i="3" s="1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P101" i="3"/>
  <c r="Q101" i="3" s="1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L100" i="3"/>
  <c r="AO100" i="3" s="1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AN100" i="3" s="1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P99" i="3"/>
  <c r="Q99" i="3" s="1"/>
  <c r="O99" i="3"/>
  <c r="AN99" i="3" s="1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P98" i="3"/>
  <c r="Q98" i="3" s="1"/>
  <c r="O98" i="3"/>
  <c r="AN98" i="3" s="1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M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P97" i="3"/>
  <c r="Q97" i="3" s="1"/>
  <c r="O97" i="3"/>
  <c r="AL97" i="3" s="1"/>
  <c r="AO97" i="3" s="1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N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P96" i="3"/>
  <c r="Q96" i="3" s="1"/>
  <c r="O96" i="3"/>
  <c r="AL96" i="3" s="1"/>
  <c r="AM96" i="3" s="1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L95" i="3"/>
  <c r="AM95" i="3" s="1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AN94" i="3" s="1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N93" i="3"/>
  <c r="AL93" i="3"/>
  <c r="AO93" i="3" s="1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P93" i="3"/>
  <c r="Q93" i="3" s="1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L92" i="3"/>
  <c r="AO92" i="3" s="1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AN92" i="3" s="1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P91" i="3"/>
  <c r="Q91" i="3" s="1"/>
  <c r="O91" i="3"/>
  <c r="AN91" i="3" s="1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P90" i="3"/>
  <c r="Q90" i="3" s="1"/>
  <c r="O90" i="3"/>
  <c r="AN90" i="3" s="1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N89" i="3"/>
  <c r="AM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P89" i="3"/>
  <c r="Q89" i="3" s="1"/>
  <c r="O89" i="3"/>
  <c r="AL89" i="3" s="1"/>
  <c r="AO89" i="3" s="1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N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AL88" i="3" s="1"/>
  <c r="AM88" i="3" s="1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L87" i="3"/>
  <c r="AM87" i="3" s="1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AN86" i="3" s="1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N85" i="3"/>
  <c r="AL85" i="3"/>
  <c r="AO85" i="3" s="1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P85" i="3"/>
  <c r="Q85" i="3" s="1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L84" i="3"/>
  <c r="AO84" i="3" s="1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AN84" i="3" s="1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P83" i="3"/>
  <c r="Q83" i="3" s="1"/>
  <c r="O83" i="3"/>
  <c r="AN83" i="3" s="1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P82" i="3"/>
  <c r="Q82" i="3" s="1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P81" i="3"/>
  <c r="Q81" i="3" s="1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N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P80" i="3"/>
  <c r="Q80" i="3" s="1"/>
  <c r="O80" i="3"/>
  <c r="AL80" i="3" s="1"/>
  <c r="AM80" i="3" s="1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L79" i="3"/>
  <c r="AM79" i="3" s="1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AN78" i="3" s="1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N77" i="3"/>
  <c r="AL77" i="3"/>
  <c r="AO77" i="3" s="1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P77" i="3"/>
  <c r="Q77" i="3" s="1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AN76" i="3" s="1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P75" i="3"/>
  <c r="Q75" i="3" s="1"/>
  <c r="O75" i="3"/>
  <c r="AN75" i="3" s="1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P74" i="3"/>
  <c r="Q74" i="3" s="1"/>
  <c r="O74" i="3"/>
  <c r="AN74" i="3" s="1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M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P73" i="3"/>
  <c r="Q73" i="3" s="1"/>
  <c r="O73" i="3"/>
  <c r="AL73" i="3" s="1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N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AL72" i="3" s="1"/>
  <c r="AM72" i="3" s="1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BL71" i="3"/>
  <c r="BJ71" i="3"/>
  <c r="BH71" i="3"/>
  <c r="BF71" i="3"/>
  <c r="BD71" i="3"/>
  <c r="BB71" i="3"/>
  <c r="AZ71" i="3"/>
  <c r="AX71" i="3"/>
  <c r="AV71" i="3"/>
  <c r="AT71" i="3"/>
  <c r="AS71" i="3"/>
  <c r="AR71" i="3"/>
  <c r="AQ71" i="3"/>
  <c r="AP71" i="3"/>
  <c r="AK71" i="3"/>
  <c r="AJ71" i="3"/>
  <c r="AI71" i="3"/>
  <c r="AI3" i="3" s="1"/>
  <c r="AH71" i="3"/>
  <c r="AG71" i="3"/>
  <c r="AF71" i="3"/>
  <c r="AE71" i="3"/>
  <c r="AD71" i="3"/>
  <c r="AC71" i="3"/>
  <c r="AB71" i="3"/>
  <c r="AA71" i="3"/>
  <c r="Z71" i="3"/>
  <c r="Y71" i="3"/>
  <c r="BM71" i="3" s="1"/>
  <c r="X71" i="3"/>
  <c r="W71" i="3"/>
  <c r="V71" i="3"/>
  <c r="U71" i="3"/>
  <c r="T71" i="3"/>
  <c r="S71" i="3"/>
  <c r="AW71" i="3" s="1"/>
  <c r="R71" i="3"/>
  <c r="P71" i="3"/>
  <c r="Q71" i="3" s="1"/>
  <c r="O71" i="3"/>
  <c r="AN71" i="3" s="1"/>
  <c r="N71" i="3"/>
  <c r="M71" i="3"/>
  <c r="L71" i="3"/>
  <c r="K71" i="3"/>
  <c r="J71" i="3"/>
  <c r="I71" i="3"/>
  <c r="H71" i="3"/>
  <c r="G71" i="3"/>
  <c r="F71" i="3"/>
  <c r="E71" i="3"/>
  <c r="D71" i="3"/>
  <c r="C71" i="3"/>
  <c r="C4" i="3" s="1"/>
  <c r="B71" i="3"/>
  <c r="A71" i="3"/>
  <c r="BL70" i="3"/>
  <c r="BJ70" i="3"/>
  <c r="BH70" i="3"/>
  <c r="BF70" i="3"/>
  <c r="BD70" i="3"/>
  <c r="BB70" i="3"/>
  <c r="AZ70" i="3"/>
  <c r="AX70" i="3"/>
  <c r="AY2" i="3" s="1"/>
  <c r="AV70" i="3"/>
  <c r="AT70" i="3"/>
  <c r="AS70" i="3"/>
  <c r="AR70" i="3"/>
  <c r="AQ70" i="3"/>
  <c r="AQ4" i="3" s="1"/>
  <c r="AP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U4" i="3" s="1"/>
  <c r="T70" i="3"/>
  <c r="S70" i="3"/>
  <c r="R70" i="3"/>
  <c r="Q70" i="3"/>
  <c r="P70" i="3"/>
  <c r="O70" i="3"/>
  <c r="AN70" i="3" s="1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BL69" i="3"/>
  <c r="BJ69" i="3"/>
  <c r="BH69" i="3"/>
  <c r="BF69" i="3"/>
  <c r="BD69" i="3"/>
  <c r="BB69" i="3"/>
  <c r="AZ69" i="3"/>
  <c r="AX69" i="3"/>
  <c r="AW69" i="3"/>
  <c r="AV69" i="3"/>
  <c r="AT69" i="3"/>
  <c r="AS69" i="3"/>
  <c r="AR69" i="3"/>
  <c r="AQ69" i="3"/>
  <c r="AP69" i="3"/>
  <c r="AN69" i="3"/>
  <c r="AL69" i="3"/>
  <c r="AO69" i="3" s="1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BK69" i="3" s="1"/>
  <c r="X69" i="3"/>
  <c r="W69" i="3"/>
  <c r="AY69" i="3" s="1"/>
  <c r="V69" i="3"/>
  <c r="U69" i="3"/>
  <c r="T69" i="3"/>
  <c r="S69" i="3"/>
  <c r="R69" i="3"/>
  <c r="P69" i="3"/>
  <c r="Q69" i="3" s="1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BL68" i="3"/>
  <c r="BJ68" i="3"/>
  <c r="BI68" i="3"/>
  <c r="BH68" i="3"/>
  <c r="BF68" i="3"/>
  <c r="BD68" i="3"/>
  <c r="BB68" i="3"/>
  <c r="AZ68" i="3"/>
  <c r="AX68" i="3"/>
  <c r="AV68" i="3"/>
  <c r="AT68" i="3"/>
  <c r="AS68" i="3"/>
  <c r="AR68" i="3"/>
  <c r="AQ68" i="3"/>
  <c r="AP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AU68" i="3" s="1"/>
  <c r="S68" i="3"/>
  <c r="R68" i="3"/>
  <c r="Q68" i="3"/>
  <c r="P68" i="3"/>
  <c r="O68" i="3"/>
  <c r="AN68" i="3" s="1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BL67" i="3"/>
  <c r="BJ67" i="3"/>
  <c r="BH67" i="3"/>
  <c r="BF67" i="3"/>
  <c r="BD67" i="3"/>
  <c r="BB67" i="3"/>
  <c r="AZ67" i="3"/>
  <c r="AX67" i="3"/>
  <c r="AW67" i="3"/>
  <c r="AV67" i="3"/>
  <c r="AT67" i="3"/>
  <c r="AS67" i="3"/>
  <c r="AR67" i="3"/>
  <c r="AQ67" i="3"/>
  <c r="AP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BE67" i="3" s="1"/>
  <c r="X67" i="3"/>
  <c r="W67" i="3"/>
  <c r="V67" i="3"/>
  <c r="U67" i="3"/>
  <c r="T67" i="3"/>
  <c r="S67" i="3"/>
  <c r="AY67" i="3" s="1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BL66" i="3"/>
  <c r="BJ66" i="3"/>
  <c r="BH66" i="3"/>
  <c r="BF66" i="3"/>
  <c r="BD66" i="3"/>
  <c r="BB66" i="3"/>
  <c r="AZ66" i="3"/>
  <c r="AX66" i="3"/>
  <c r="AV66" i="3"/>
  <c r="AT66" i="3"/>
  <c r="AS66" i="3"/>
  <c r="AR66" i="3"/>
  <c r="AQ66" i="3"/>
  <c r="AP66" i="3"/>
  <c r="AK66" i="3"/>
  <c r="AJ66" i="3"/>
  <c r="AI66" i="3"/>
  <c r="AH66" i="3"/>
  <c r="AG66" i="3"/>
  <c r="AF66" i="3"/>
  <c r="BK66" i="3" s="1"/>
  <c r="AE66" i="3"/>
  <c r="AD66" i="3"/>
  <c r="AC66" i="3"/>
  <c r="AB66" i="3"/>
  <c r="AA66" i="3"/>
  <c r="Z66" i="3"/>
  <c r="Y66" i="3"/>
  <c r="X66" i="3"/>
  <c r="W66" i="3"/>
  <c r="V66" i="3"/>
  <c r="AW66" i="3" s="1"/>
  <c r="U66" i="3"/>
  <c r="T66" i="3"/>
  <c r="S66" i="3"/>
  <c r="R66" i="3"/>
  <c r="P66" i="3"/>
  <c r="Q66" i="3" s="1"/>
  <c r="O66" i="3"/>
  <c r="AL66" i="3" s="1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BL65" i="3"/>
  <c r="BJ65" i="3"/>
  <c r="BH65" i="3"/>
  <c r="BF65" i="3"/>
  <c r="BD65" i="3"/>
  <c r="BB65" i="3"/>
  <c r="AZ65" i="3"/>
  <c r="AX65" i="3"/>
  <c r="AV65" i="3"/>
  <c r="AT65" i="3"/>
  <c r="AS65" i="3"/>
  <c r="AR65" i="3"/>
  <c r="AQ65" i="3"/>
  <c r="AP65" i="3"/>
  <c r="AN65" i="3"/>
  <c r="AK65" i="3"/>
  <c r="AJ65" i="3"/>
  <c r="AI65" i="3"/>
  <c r="AH65" i="3"/>
  <c r="AG65" i="3"/>
  <c r="AF65" i="3"/>
  <c r="AE65" i="3"/>
  <c r="BG65" i="3" s="1"/>
  <c r="AD65" i="3"/>
  <c r="AC65" i="3"/>
  <c r="AB65" i="3"/>
  <c r="AA65" i="3"/>
  <c r="Z65" i="3"/>
  <c r="Y65" i="3"/>
  <c r="X65" i="3"/>
  <c r="W65" i="3"/>
  <c r="V65" i="3"/>
  <c r="U65" i="3"/>
  <c r="T65" i="3"/>
  <c r="S65" i="3"/>
  <c r="AY65" i="3" s="1"/>
  <c r="R65" i="3"/>
  <c r="Q65" i="3"/>
  <c r="P65" i="3"/>
  <c r="O65" i="3"/>
  <c r="AL65" i="3" s="1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BL64" i="3"/>
  <c r="BJ64" i="3"/>
  <c r="BH64" i="3"/>
  <c r="BF64" i="3"/>
  <c r="BD64" i="3"/>
  <c r="BB64" i="3"/>
  <c r="AZ64" i="3"/>
  <c r="AX64" i="3"/>
  <c r="AW64" i="3"/>
  <c r="AV64" i="3"/>
  <c r="AT64" i="3"/>
  <c r="AS64" i="3"/>
  <c r="AR64" i="3"/>
  <c r="AQ64" i="3"/>
  <c r="AP64" i="3"/>
  <c r="AN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AU64" i="3" s="1"/>
  <c r="R64" i="3"/>
  <c r="Q64" i="3"/>
  <c r="P64" i="3"/>
  <c r="O64" i="3"/>
  <c r="AL64" i="3" s="1"/>
  <c r="AM64" i="3" s="1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BL63" i="3"/>
  <c r="BJ63" i="3"/>
  <c r="BH63" i="3"/>
  <c r="BF63" i="3"/>
  <c r="BD63" i="3"/>
  <c r="BB63" i="3"/>
  <c r="AZ63" i="3"/>
  <c r="AX63" i="3"/>
  <c r="AV63" i="3"/>
  <c r="AT63" i="3"/>
  <c r="AS63" i="3"/>
  <c r="AR63" i="3"/>
  <c r="AQ63" i="3"/>
  <c r="AP63" i="3"/>
  <c r="AO63" i="3"/>
  <c r="AN63" i="3"/>
  <c r="AL63" i="3"/>
  <c r="AM63" i="3" s="1"/>
  <c r="AK63" i="3"/>
  <c r="AJ63" i="3"/>
  <c r="AI63" i="3"/>
  <c r="AH63" i="3"/>
  <c r="AG63" i="3"/>
  <c r="AF63" i="3"/>
  <c r="AE63" i="3"/>
  <c r="AD63" i="3"/>
  <c r="AC63" i="3"/>
  <c r="AB63" i="3"/>
  <c r="AA63" i="3"/>
  <c r="Z63" i="3"/>
  <c r="BI63" i="3" s="1"/>
  <c r="Y63" i="3"/>
  <c r="X63" i="3"/>
  <c r="W63" i="3"/>
  <c r="V63" i="3"/>
  <c r="U63" i="3"/>
  <c r="T63" i="3"/>
  <c r="S63" i="3"/>
  <c r="AU63" i="3" s="1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BL62" i="3"/>
  <c r="BJ62" i="3"/>
  <c r="BH62" i="3"/>
  <c r="BF62" i="3"/>
  <c r="BD62" i="3"/>
  <c r="BB62" i="3"/>
  <c r="AZ62" i="3"/>
  <c r="AX62" i="3"/>
  <c r="AV62" i="3"/>
  <c r="AT62" i="3"/>
  <c r="AS62" i="3"/>
  <c r="AR62" i="3"/>
  <c r="AQ62" i="3"/>
  <c r="AP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AY62" i="3" s="1"/>
  <c r="S62" i="3"/>
  <c r="R62" i="3"/>
  <c r="Q62" i="3"/>
  <c r="P62" i="3"/>
  <c r="O62" i="3"/>
  <c r="AN62" i="3" s="1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BL61" i="3"/>
  <c r="BJ61" i="3"/>
  <c r="BH61" i="3"/>
  <c r="BF61" i="3"/>
  <c r="BD61" i="3"/>
  <c r="BB61" i="3"/>
  <c r="AZ61" i="3"/>
  <c r="AX61" i="3"/>
  <c r="AV61" i="3"/>
  <c r="AT61" i="3"/>
  <c r="AS61" i="3"/>
  <c r="AR61" i="3"/>
  <c r="AQ61" i="3"/>
  <c r="AP61" i="3"/>
  <c r="AK61" i="3"/>
  <c r="AJ61" i="3"/>
  <c r="AI61" i="3"/>
  <c r="AH61" i="3"/>
  <c r="AG61" i="3"/>
  <c r="AF61" i="3"/>
  <c r="AE61" i="3"/>
  <c r="AD61" i="3"/>
  <c r="AC61" i="3"/>
  <c r="AB61" i="3"/>
  <c r="AA61" i="3"/>
  <c r="BC61" i="3" s="1"/>
  <c r="Z61" i="3"/>
  <c r="Y61" i="3"/>
  <c r="BM61" i="3" s="1"/>
  <c r="X61" i="3"/>
  <c r="W61" i="3"/>
  <c r="V61" i="3"/>
  <c r="U61" i="3"/>
  <c r="AY61" i="3" s="1"/>
  <c r="T61" i="3"/>
  <c r="S61" i="3"/>
  <c r="R61" i="3"/>
  <c r="P61" i="3"/>
  <c r="Q61" i="3" s="1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BL60" i="3"/>
  <c r="BJ60" i="3"/>
  <c r="BI60" i="3"/>
  <c r="BH60" i="3"/>
  <c r="BF60" i="3"/>
  <c r="BD60" i="3"/>
  <c r="BB60" i="3"/>
  <c r="AZ60" i="3"/>
  <c r="AX60" i="3"/>
  <c r="AV60" i="3"/>
  <c r="AT60" i="3"/>
  <c r="AS60" i="3"/>
  <c r="AR60" i="3"/>
  <c r="AQ60" i="3"/>
  <c r="AP60" i="3"/>
  <c r="AN60" i="3"/>
  <c r="AL60" i="3"/>
  <c r="AK60" i="3"/>
  <c r="AJ60" i="3"/>
  <c r="AI60" i="3"/>
  <c r="AH60" i="3"/>
  <c r="AG60" i="3"/>
  <c r="AF60" i="3"/>
  <c r="AE60" i="3"/>
  <c r="AD60" i="3"/>
  <c r="AC60" i="3"/>
  <c r="BA60" i="3" s="1"/>
  <c r="AB60" i="3"/>
  <c r="AA60" i="3"/>
  <c r="BG60" i="3" s="1"/>
  <c r="Z60" i="3"/>
  <c r="Y60" i="3"/>
  <c r="BM60" i="3" s="1"/>
  <c r="X60" i="3"/>
  <c r="W60" i="3"/>
  <c r="V60" i="3"/>
  <c r="U60" i="3"/>
  <c r="T60" i="3"/>
  <c r="S60" i="3"/>
  <c r="AY60" i="3" s="1"/>
  <c r="R60" i="3"/>
  <c r="P60" i="3"/>
  <c r="Q60" i="3" s="1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BL59" i="3"/>
  <c r="BJ59" i="3"/>
  <c r="BH59" i="3"/>
  <c r="BF59" i="3"/>
  <c r="BD59" i="3"/>
  <c r="BB59" i="3"/>
  <c r="AZ59" i="3"/>
  <c r="AX59" i="3"/>
  <c r="AV59" i="3"/>
  <c r="AT59" i="3"/>
  <c r="AS59" i="3"/>
  <c r="AR59" i="3"/>
  <c r="AQ59" i="3"/>
  <c r="AP59" i="3"/>
  <c r="AL59" i="3"/>
  <c r="AM59" i="3" s="1"/>
  <c r="AK59" i="3"/>
  <c r="AJ59" i="3"/>
  <c r="AI59" i="3"/>
  <c r="AH59" i="3"/>
  <c r="AG59" i="3"/>
  <c r="AF59" i="3"/>
  <c r="AE59" i="3"/>
  <c r="AD59" i="3"/>
  <c r="BI59" i="3" s="1"/>
  <c r="AC59" i="3"/>
  <c r="AB59" i="3"/>
  <c r="AA59" i="3"/>
  <c r="Z59" i="3"/>
  <c r="Y59" i="3"/>
  <c r="X59" i="3"/>
  <c r="W59" i="3"/>
  <c r="V59" i="3"/>
  <c r="AW59" i="3" s="1"/>
  <c r="U59" i="3"/>
  <c r="T59" i="3"/>
  <c r="S59" i="3"/>
  <c r="R59" i="3"/>
  <c r="Q59" i="3"/>
  <c r="P59" i="3"/>
  <c r="O59" i="3"/>
  <c r="AN59" i="3" s="1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BL58" i="3"/>
  <c r="BJ58" i="3"/>
  <c r="BH58" i="3"/>
  <c r="BF58" i="3"/>
  <c r="BD58" i="3"/>
  <c r="BC58" i="3"/>
  <c r="BB58" i="3"/>
  <c r="AZ58" i="3"/>
  <c r="AX58" i="3"/>
  <c r="AV58" i="3"/>
  <c r="AT58" i="3"/>
  <c r="AS58" i="3"/>
  <c r="AR58" i="3"/>
  <c r="AQ58" i="3"/>
  <c r="AP58" i="3"/>
  <c r="AM58" i="3"/>
  <c r="AL58" i="3"/>
  <c r="AO58" i="3" s="1"/>
  <c r="AK58" i="3"/>
  <c r="AJ58" i="3"/>
  <c r="AI58" i="3"/>
  <c r="AH58" i="3"/>
  <c r="AG58" i="3"/>
  <c r="AF58" i="3"/>
  <c r="AE58" i="3"/>
  <c r="AD58" i="3"/>
  <c r="BK58" i="3" s="1"/>
  <c r="AC58" i="3"/>
  <c r="AB58" i="3"/>
  <c r="AA58" i="3"/>
  <c r="Z58" i="3"/>
  <c r="Y58" i="3"/>
  <c r="BI58" i="3" s="1"/>
  <c r="X58" i="3"/>
  <c r="W58" i="3"/>
  <c r="V58" i="3"/>
  <c r="U58" i="3"/>
  <c r="T58" i="3"/>
  <c r="S58" i="3"/>
  <c r="R58" i="3"/>
  <c r="P58" i="3"/>
  <c r="Q58" i="3" s="1"/>
  <c r="O58" i="3"/>
  <c r="AN58" i="3" s="1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BL57" i="3"/>
  <c r="BJ57" i="3"/>
  <c r="BH57" i="3"/>
  <c r="BF57" i="3"/>
  <c r="BD57" i="3"/>
  <c r="BB57" i="3"/>
  <c r="AZ57" i="3"/>
  <c r="AX57" i="3"/>
  <c r="AW57" i="3"/>
  <c r="AV57" i="3"/>
  <c r="AU57" i="3"/>
  <c r="AT57" i="3"/>
  <c r="AS57" i="3"/>
  <c r="AR57" i="3"/>
  <c r="AQ57" i="3"/>
  <c r="AP57" i="3"/>
  <c r="AO57" i="3"/>
  <c r="AM57" i="3"/>
  <c r="AK57" i="3"/>
  <c r="AJ57" i="3"/>
  <c r="AI57" i="3"/>
  <c r="AH57" i="3"/>
  <c r="AG57" i="3"/>
  <c r="AF57" i="3"/>
  <c r="BM57" i="3" s="1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AY57" i="3" s="1"/>
  <c r="R57" i="3"/>
  <c r="P57" i="3"/>
  <c r="Q57" i="3" s="1"/>
  <c r="O57" i="3"/>
  <c r="AL57" i="3" s="1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BM56" i="3"/>
  <c r="BL56" i="3"/>
  <c r="BJ56" i="3"/>
  <c r="BH56" i="3"/>
  <c r="BF56" i="3"/>
  <c r="BD56" i="3"/>
  <c r="BB56" i="3"/>
  <c r="AZ56" i="3"/>
  <c r="AX56" i="3"/>
  <c r="AW56" i="3"/>
  <c r="AV56" i="3"/>
  <c r="AT56" i="3"/>
  <c r="AS56" i="3"/>
  <c r="AR56" i="3"/>
  <c r="AQ56" i="3"/>
  <c r="AP56" i="3"/>
  <c r="AN56" i="3"/>
  <c r="AK56" i="3"/>
  <c r="AJ56" i="3"/>
  <c r="AI56" i="3"/>
  <c r="AH56" i="3"/>
  <c r="AG56" i="3"/>
  <c r="AF56" i="3"/>
  <c r="AE56" i="3"/>
  <c r="AD56" i="3"/>
  <c r="AC56" i="3"/>
  <c r="AB56" i="3"/>
  <c r="BE56" i="3" s="1"/>
  <c r="AA56" i="3"/>
  <c r="Z56" i="3"/>
  <c r="Y56" i="3"/>
  <c r="X56" i="3"/>
  <c r="W56" i="3"/>
  <c r="V56" i="3"/>
  <c r="U56" i="3"/>
  <c r="T56" i="3"/>
  <c r="AU56" i="3" s="1"/>
  <c r="S56" i="3"/>
  <c r="R56" i="3"/>
  <c r="P56" i="3"/>
  <c r="Q56" i="3" s="1"/>
  <c r="O56" i="3"/>
  <c r="AL56" i="3" s="1"/>
  <c r="AM56" i="3" s="1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BL55" i="3"/>
  <c r="BJ55" i="3"/>
  <c r="BH55" i="3"/>
  <c r="BF55" i="3"/>
  <c r="BD55" i="3"/>
  <c r="BB55" i="3"/>
  <c r="AZ55" i="3"/>
  <c r="AX55" i="3"/>
  <c r="AV55" i="3"/>
  <c r="AT55" i="3"/>
  <c r="AS55" i="3"/>
  <c r="AR55" i="3"/>
  <c r="AQ55" i="3"/>
  <c r="AP55" i="3"/>
  <c r="AO55" i="3"/>
  <c r="AN55" i="3"/>
  <c r="AL55" i="3"/>
  <c r="AM55" i="3" s="1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AY55" i="3" s="1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BL54" i="3"/>
  <c r="BJ54" i="3"/>
  <c r="BH54" i="3"/>
  <c r="BF54" i="3"/>
  <c r="BD54" i="3"/>
  <c r="BB54" i="3"/>
  <c r="AZ54" i="3"/>
  <c r="AX54" i="3"/>
  <c r="AV54" i="3"/>
  <c r="AT54" i="3"/>
  <c r="AS54" i="3"/>
  <c r="AR54" i="3"/>
  <c r="AQ54" i="3"/>
  <c r="AP54" i="3"/>
  <c r="AO54" i="3"/>
  <c r="AL54" i="3"/>
  <c r="AM54" i="3" s="1"/>
  <c r="AK54" i="3"/>
  <c r="AJ54" i="3"/>
  <c r="AI54" i="3"/>
  <c r="AH54" i="3"/>
  <c r="AG54" i="3"/>
  <c r="AF54" i="3"/>
  <c r="AE54" i="3"/>
  <c r="AD54" i="3"/>
  <c r="AC54" i="3"/>
  <c r="AB54" i="3"/>
  <c r="AA54" i="3"/>
  <c r="Z54" i="3"/>
  <c r="BM54" i="3" s="1"/>
  <c r="Y54" i="3"/>
  <c r="X54" i="3"/>
  <c r="W54" i="3"/>
  <c r="V54" i="3"/>
  <c r="U54" i="3"/>
  <c r="T54" i="3"/>
  <c r="S54" i="3"/>
  <c r="R54" i="3"/>
  <c r="Q54" i="3"/>
  <c r="P54" i="3"/>
  <c r="O54" i="3"/>
  <c r="AN54" i="3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BL53" i="3"/>
  <c r="BJ53" i="3"/>
  <c r="BH53" i="3"/>
  <c r="BF53" i="3"/>
  <c r="BD53" i="3"/>
  <c r="BB53" i="3"/>
  <c r="AZ53" i="3"/>
  <c r="AX53" i="3"/>
  <c r="AV53" i="3"/>
  <c r="AU53" i="3"/>
  <c r="AT53" i="3"/>
  <c r="AS53" i="3"/>
  <c r="AR53" i="3"/>
  <c r="AQ53" i="3"/>
  <c r="AP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BI53" i="3" s="1"/>
  <c r="Y53" i="3"/>
  <c r="X53" i="3"/>
  <c r="W53" i="3"/>
  <c r="V53" i="3"/>
  <c r="U53" i="3"/>
  <c r="T53" i="3"/>
  <c r="AY53" i="3" s="1"/>
  <c r="S53" i="3"/>
  <c r="R53" i="3"/>
  <c r="P53" i="3"/>
  <c r="Q53" i="3" s="1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BL52" i="3"/>
  <c r="BJ52" i="3"/>
  <c r="BH52" i="3"/>
  <c r="BF52" i="3"/>
  <c r="BD52" i="3"/>
  <c r="BB52" i="3"/>
  <c r="AZ52" i="3"/>
  <c r="AX52" i="3"/>
  <c r="AV52" i="3"/>
  <c r="AT52" i="3"/>
  <c r="AS52" i="3"/>
  <c r="AR52" i="3"/>
  <c r="AQ52" i="3"/>
  <c r="AP52" i="3"/>
  <c r="AN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P52" i="3"/>
  <c r="Q52" i="3" s="1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BL51" i="3"/>
  <c r="BJ51" i="3"/>
  <c r="BH51" i="3"/>
  <c r="BF51" i="3"/>
  <c r="BD51" i="3"/>
  <c r="BB51" i="3"/>
  <c r="AZ51" i="3"/>
  <c r="AX51" i="3"/>
  <c r="AV51" i="3"/>
  <c r="AU51" i="3"/>
  <c r="AT51" i="3"/>
  <c r="AS51" i="3"/>
  <c r="AR51" i="3"/>
  <c r="AQ51" i="3"/>
  <c r="AP51" i="3"/>
  <c r="AK51" i="3"/>
  <c r="AJ51" i="3"/>
  <c r="AI51" i="3"/>
  <c r="AH51" i="3"/>
  <c r="AG51" i="3"/>
  <c r="AF51" i="3"/>
  <c r="AE51" i="3"/>
  <c r="AD51" i="3"/>
  <c r="AC51" i="3"/>
  <c r="BI51" i="3" s="1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BL50" i="3"/>
  <c r="BK50" i="3"/>
  <c r="BJ50" i="3"/>
  <c r="BI50" i="3"/>
  <c r="BH50" i="3"/>
  <c r="BF50" i="3"/>
  <c r="BD50" i="3"/>
  <c r="BB50" i="3"/>
  <c r="AZ50" i="3"/>
  <c r="AX50" i="3"/>
  <c r="AV50" i="3"/>
  <c r="AT50" i="3"/>
  <c r="AS50" i="3"/>
  <c r="AR50" i="3"/>
  <c r="AQ50" i="3"/>
  <c r="AP50" i="3"/>
  <c r="AN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BA50" i="3" s="1"/>
  <c r="Y50" i="3"/>
  <c r="X50" i="3"/>
  <c r="W50" i="3"/>
  <c r="V50" i="3"/>
  <c r="AU50" i="3" s="1"/>
  <c r="U50" i="3"/>
  <c r="T50" i="3"/>
  <c r="S50" i="3"/>
  <c r="R50" i="3"/>
  <c r="P50" i="3"/>
  <c r="Q50" i="3" s="1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BL49" i="3"/>
  <c r="BJ49" i="3"/>
  <c r="BH49" i="3"/>
  <c r="BF49" i="3"/>
  <c r="BD49" i="3"/>
  <c r="BB49" i="3"/>
  <c r="AZ49" i="3"/>
  <c r="AX49" i="3"/>
  <c r="AV49" i="3"/>
  <c r="AT49" i="3"/>
  <c r="AS49" i="3"/>
  <c r="AR49" i="3"/>
  <c r="AQ49" i="3"/>
  <c r="AP49" i="3"/>
  <c r="AN49" i="3"/>
  <c r="AL49" i="3"/>
  <c r="AK49" i="3"/>
  <c r="AJ49" i="3"/>
  <c r="AI49" i="3"/>
  <c r="AH49" i="3"/>
  <c r="AG49" i="3"/>
  <c r="AF49" i="3"/>
  <c r="BE49" i="3" s="1"/>
  <c r="AE49" i="3"/>
  <c r="AD49" i="3"/>
  <c r="BC49" i="3" s="1"/>
  <c r="AC49" i="3"/>
  <c r="AB49" i="3"/>
  <c r="AA49" i="3"/>
  <c r="Z49" i="3"/>
  <c r="Y49" i="3"/>
  <c r="X49" i="3"/>
  <c r="W49" i="3"/>
  <c r="V49" i="3"/>
  <c r="U49" i="3"/>
  <c r="T49" i="3"/>
  <c r="S49" i="3"/>
  <c r="AY49" i="3" s="1"/>
  <c r="R49" i="3"/>
  <c r="P49" i="3"/>
  <c r="Q49" i="3" s="1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BL48" i="3"/>
  <c r="BJ48" i="3"/>
  <c r="BH48" i="3"/>
  <c r="BF48" i="3"/>
  <c r="BD48" i="3"/>
  <c r="BB48" i="3"/>
  <c r="AZ48" i="3"/>
  <c r="AX48" i="3"/>
  <c r="AW48" i="3"/>
  <c r="AV48" i="3"/>
  <c r="AT48" i="3"/>
  <c r="AS48" i="3"/>
  <c r="AR48" i="3"/>
  <c r="AQ48" i="3"/>
  <c r="AP48" i="3"/>
  <c r="AO48" i="3"/>
  <c r="AK48" i="3"/>
  <c r="AJ48" i="3"/>
  <c r="AI48" i="3"/>
  <c r="AH48" i="3"/>
  <c r="AG48" i="3"/>
  <c r="AF48" i="3"/>
  <c r="AE48" i="3"/>
  <c r="AD48" i="3"/>
  <c r="AC48" i="3"/>
  <c r="AB48" i="3"/>
  <c r="BC48" i="3" s="1"/>
  <c r="AA48" i="3"/>
  <c r="Z48" i="3"/>
  <c r="Y48" i="3"/>
  <c r="X48" i="3"/>
  <c r="W48" i="3"/>
  <c r="V48" i="3"/>
  <c r="U48" i="3"/>
  <c r="T48" i="3"/>
  <c r="AU48" i="3" s="1"/>
  <c r="S48" i="3"/>
  <c r="R48" i="3"/>
  <c r="P48" i="3"/>
  <c r="Q48" i="3" s="1"/>
  <c r="O48" i="3"/>
  <c r="AL48" i="3" s="1"/>
  <c r="AM48" i="3" s="1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BL47" i="3"/>
  <c r="BJ47" i="3"/>
  <c r="BH47" i="3"/>
  <c r="BF47" i="3"/>
  <c r="BD47" i="3"/>
  <c r="BB47" i="3"/>
  <c r="AZ47" i="3"/>
  <c r="AY47" i="3"/>
  <c r="AX47" i="3"/>
  <c r="AW47" i="3"/>
  <c r="AV47" i="3"/>
  <c r="AT47" i="3"/>
  <c r="AS47" i="3"/>
  <c r="AR47" i="3"/>
  <c r="AQ47" i="3"/>
  <c r="AP47" i="3"/>
  <c r="AO47" i="3"/>
  <c r="AN47" i="3"/>
  <c r="AL47" i="3"/>
  <c r="AM47" i="3" s="1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BL46" i="3"/>
  <c r="BJ46" i="3"/>
  <c r="BH46" i="3"/>
  <c r="BF46" i="3"/>
  <c r="BD46" i="3"/>
  <c r="BB46" i="3"/>
  <c r="AZ46" i="3"/>
  <c r="AX46" i="3"/>
  <c r="AV46" i="3"/>
  <c r="AT46" i="3"/>
  <c r="AS46" i="3"/>
  <c r="AR46" i="3"/>
  <c r="AQ46" i="3"/>
  <c r="AP46" i="3"/>
  <c r="AO46" i="3"/>
  <c r="AL46" i="3"/>
  <c r="AM46" i="3" s="1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AN46" i="3" s="1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BL45" i="3"/>
  <c r="BK45" i="3"/>
  <c r="BJ45" i="3"/>
  <c r="BH45" i="3"/>
  <c r="BG45" i="3"/>
  <c r="BF45" i="3"/>
  <c r="BD45" i="3"/>
  <c r="BB45" i="3"/>
  <c r="AZ45" i="3"/>
  <c r="AX45" i="3"/>
  <c r="AV45" i="3"/>
  <c r="AT45" i="3"/>
  <c r="AS45" i="3"/>
  <c r="AR45" i="3"/>
  <c r="AQ45" i="3"/>
  <c r="AP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BM45" i="3" s="1"/>
  <c r="X45" i="3"/>
  <c r="W45" i="3"/>
  <c r="V45" i="3"/>
  <c r="U45" i="3"/>
  <c r="T45" i="3"/>
  <c r="AU45" i="3" s="1"/>
  <c r="S45" i="3"/>
  <c r="R45" i="3"/>
  <c r="P45" i="3"/>
  <c r="Q45" i="3" s="1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BL44" i="3"/>
  <c r="BJ44" i="3"/>
  <c r="BH44" i="3"/>
  <c r="BF44" i="3"/>
  <c r="BD44" i="3"/>
  <c r="BB44" i="3"/>
  <c r="AZ44" i="3"/>
  <c r="AX44" i="3"/>
  <c r="AV44" i="3"/>
  <c r="AT44" i="3"/>
  <c r="AS44" i="3"/>
  <c r="AR44" i="3"/>
  <c r="AQ44" i="3"/>
  <c r="AP44" i="3"/>
  <c r="AN44" i="3"/>
  <c r="AL44" i="3"/>
  <c r="AK44" i="3"/>
  <c r="AJ44" i="3"/>
  <c r="AI44" i="3"/>
  <c r="AH44" i="3"/>
  <c r="AG44" i="3"/>
  <c r="AF44" i="3"/>
  <c r="AE44" i="3"/>
  <c r="AD44" i="3"/>
  <c r="AC44" i="3"/>
  <c r="AB44" i="3"/>
  <c r="BA44" i="3" s="1"/>
  <c r="AA44" i="3"/>
  <c r="Z44" i="3"/>
  <c r="Y44" i="3"/>
  <c r="X44" i="3"/>
  <c r="W44" i="3"/>
  <c r="V44" i="3"/>
  <c r="U44" i="3"/>
  <c r="T44" i="3"/>
  <c r="S44" i="3"/>
  <c r="R44" i="3"/>
  <c r="P44" i="3"/>
  <c r="Q44" i="3" s="1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BL43" i="3"/>
  <c r="BJ43" i="3"/>
  <c r="BH43" i="3"/>
  <c r="BF43" i="3"/>
  <c r="BE43" i="3"/>
  <c r="BD43" i="3"/>
  <c r="BB43" i="3"/>
  <c r="AZ43" i="3"/>
  <c r="AX43" i="3"/>
  <c r="AV43" i="3"/>
  <c r="AU43" i="3"/>
  <c r="AT43" i="3"/>
  <c r="AS43" i="3"/>
  <c r="AR43" i="3"/>
  <c r="AQ43" i="3"/>
  <c r="AP43" i="3"/>
  <c r="AL43" i="3"/>
  <c r="AO43" i="3" s="1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AW43" i="3" s="1"/>
  <c r="T43" i="3"/>
  <c r="S43" i="3"/>
  <c r="AY43" i="3" s="1"/>
  <c r="R43" i="3"/>
  <c r="Q43" i="3"/>
  <c r="P43" i="3"/>
  <c r="O43" i="3"/>
  <c r="AN43" i="3" s="1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BL42" i="3"/>
  <c r="BJ42" i="3"/>
  <c r="BH42" i="3"/>
  <c r="BF42" i="3"/>
  <c r="BD42" i="3"/>
  <c r="BB42" i="3"/>
  <c r="AZ42" i="3"/>
  <c r="AX42" i="3"/>
  <c r="AW42" i="3"/>
  <c r="AV42" i="3"/>
  <c r="AT42" i="3"/>
  <c r="AS42" i="3"/>
  <c r="AR42" i="3"/>
  <c r="AQ42" i="3"/>
  <c r="AP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BA42" i="3" s="1"/>
  <c r="Y42" i="3"/>
  <c r="X42" i="3"/>
  <c r="W42" i="3"/>
  <c r="V42" i="3"/>
  <c r="U42" i="3"/>
  <c r="AU42" i="3" s="1"/>
  <c r="T42" i="3"/>
  <c r="S42" i="3"/>
  <c r="R42" i="3"/>
  <c r="P42" i="3"/>
  <c r="Q42" i="3" s="1"/>
  <c r="O42" i="3"/>
  <c r="AN42" i="3" s="1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BL41" i="3"/>
  <c r="BJ41" i="3"/>
  <c r="BH41" i="3"/>
  <c r="BF41" i="3"/>
  <c r="BE41" i="3"/>
  <c r="BD41" i="3"/>
  <c r="BB41" i="3"/>
  <c r="AZ41" i="3"/>
  <c r="AX41" i="3"/>
  <c r="AV41" i="3"/>
  <c r="AT41" i="3"/>
  <c r="AS41" i="3"/>
  <c r="AR41" i="3"/>
  <c r="AQ41" i="3"/>
  <c r="AP41" i="3"/>
  <c r="AN41" i="3"/>
  <c r="AK41" i="3"/>
  <c r="AJ41" i="3"/>
  <c r="AI41" i="3"/>
  <c r="AH41" i="3"/>
  <c r="AG41" i="3"/>
  <c r="AF41" i="3"/>
  <c r="AE41" i="3"/>
  <c r="AD41" i="3"/>
  <c r="AC41" i="3"/>
  <c r="AB41" i="3"/>
  <c r="AA41" i="3"/>
  <c r="BK41" i="3" s="1"/>
  <c r="Z41" i="3"/>
  <c r="Y41" i="3"/>
  <c r="X41" i="3"/>
  <c r="W41" i="3"/>
  <c r="V41" i="3"/>
  <c r="U41" i="3"/>
  <c r="T41" i="3"/>
  <c r="S41" i="3"/>
  <c r="AU41" i="3" s="1"/>
  <c r="R41" i="3"/>
  <c r="P41" i="3"/>
  <c r="Q41" i="3" s="1"/>
  <c r="O41" i="3"/>
  <c r="AL41" i="3" s="1"/>
  <c r="AM41" i="3" s="1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BL40" i="3"/>
  <c r="BJ40" i="3"/>
  <c r="BH40" i="3"/>
  <c r="BF40" i="3"/>
  <c r="BD40" i="3"/>
  <c r="BB40" i="3"/>
  <c r="AZ40" i="3"/>
  <c r="AX40" i="3"/>
  <c r="AW40" i="3"/>
  <c r="AV40" i="3"/>
  <c r="AT40" i="3"/>
  <c r="AS40" i="3"/>
  <c r="AR40" i="3"/>
  <c r="AQ40" i="3"/>
  <c r="AP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BM40" i="3" s="1"/>
  <c r="X40" i="3"/>
  <c r="W40" i="3"/>
  <c r="V40" i="3"/>
  <c r="U40" i="3"/>
  <c r="T40" i="3"/>
  <c r="AU40" i="3" s="1"/>
  <c r="S40" i="3"/>
  <c r="R40" i="3"/>
  <c r="Q40" i="3"/>
  <c r="P40" i="3"/>
  <c r="O40" i="3"/>
  <c r="AL40" i="3" s="1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BL39" i="3"/>
  <c r="BJ39" i="3"/>
  <c r="BH39" i="3"/>
  <c r="BF39" i="3"/>
  <c r="BE39" i="3"/>
  <c r="BD39" i="3"/>
  <c r="BB39" i="3"/>
  <c r="AZ39" i="3"/>
  <c r="AY39" i="3"/>
  <c r="AX39" i="3"/>
  <c r="AV39" i="3"/>
  <c r="AT39" i="3"/>
  <c r="AS39" i="3"/>
  <c r="AR39" i="3"/>
  <c r="AQ39" i="3"/>
  <c r="AP39" i="3"/>
  <c r="AO39" i="3"/>
  <c r="AN39" i="3"/>
  <c r="AL39" i="3"/>
  <c r="AM39" i="3" s="1"/>
  <c r="AK39" i="3"/>
  <c r="AJ39" i="3"/>
  <c r="AI39" i="3"/>
  <c r="AH39" i="3"/>
  <c r="AG39" i="3"/>
  <c r="AF39" i="3"/>
  <c r="AE39" i="3"/>
  <c r="AD39" i="3"/>
  <c r="AC39" i="3"/>
  <c r="AB39" i="3"/>
  <c r="AA39" i="3"/>
  <c r="Z39" i="3"/>
  <c r="BI39" i="3" s="1"/>
  <c r="Y39" i="3"/>
  <c r="X39" i="3"/>
  <c r="W39" i="3"/>
  <c r="V39" i="3"/>
  <c r="U39" i="3"/>
  <c r="T39" i="3"/>
  <c r="S39" i="3"/>
  <c r="AU39" i="3" s="1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BL38" i="3"/>
  <c r="BJ38" i="3"/>
  <c r="BH38" i="3"/>
  <c r="BF38" i="3"/>
  <c r="BD38" i="3"/>
  <c r="BB38" i="3"/>
  <c r="AZ38" i="3"/>
  <c r="AX38" i="3"/>
  <c r="AV38" i="3"/>
  <c r="AT38" i="3"/>
  <c r="AS38" i="3"/>
  <c r="AR38" i="3"/>
  <c r="AQ38" i="3"/>
  <c r="AP38" i="3"/>
  <c r="AL38" i="3"/>
  <c r="AK38" i="3"/>
  <c r="AJ38" i="3"/>
  <c r="AI38" i="3"/>
  <c r="AH38" i="3"/>
  <c r="AG38" i="3"/>
  <c r="AF38" i="3"/>
  <c r="AE38" i="3"/>
  <c r="AD38" i="3"/>
  <c r="AC38" i="3"/>
  <c r="AB38" i="3"/>
  <c r="BG38" i="3" s="1"/>
  <c r="AA38" i="3"/>
  <c r="BE38" i="3" s="1"/>
  <c r="Z38" i="3"/>
  <c r="Y38" i="3"/>
  <c r="X38" i="3"/>
  <c r="W38" i="3"/>
  <c r="V38" i="3"/>
  <c r="U38" i="3"/>
  <c r="T38" i="3"/>
  <c r="AW38" i="3" s="1"/>
  <c r="S38" i="3"/>
  <c r="R38" i="3"/>
  <c r="Q38" i="3"/>
  <c r="P38" i="3"/>
  <c r="O38" i="3"/>
  <c r="AN38" i="3" s="1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BL37" i="3"/>
  <c r="BJ37" i="3"/>
  <c r="BH37" i="3"/>
  <c r="BG37" i="3"/>
  <c r="BF37" i="3"/>
  <c r="BD37" i="3"/>
  <c r="BC37" i="3"/>
  <c r="BB37" i="3"/>
  <c r="AZ37" i="3"/>
  <c r="AX37" i="3"/>
  <c r="AV37" i="3"/>
  <c r="AT37" i="3"/>
  <c r="AS37" i="3"/>
  <c r="AR37" i="3"/>
  <c r="AQ37" i="3"/>
  <c r="AP37" i="3"/>
  <c r="AK37" i="3"/>
  <c r="AJ37" i="3"/>
  <c r="AI37" i="3"/>
  <c r="AH37" i="3"/>
  <c r="AG37" i="3"/>
  <c r="AF37" i="3"/>
  <c r="AE37" i="3"/>
  <c r="AD37" i="3"/>
  <c r="AC37" i="3"/>
  <c r="AB37" i="3"/>
  <c r="AA37" i="3"/>
  <c r="BI37" i="3" s="1"/>
  <c r="Z37" i="3"/>
  <c r="BK37" i="3" s="1"/>
  <c r="Y37" i="3"/>
  <c r="X37" i="3"/>
  <c r="W37" i="3"/>
  <c r="V37" i="3"/>
  <c r="U37" i="3"/>
  <c r="T37" i="3"/>
  <c r="S37" i="3"/>
  <c r="R37" i="3"/>
  <c r="P37" i="3"/>
  <c r="Q37" i="3" s="1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BL36" i="3"/>
  <c r="BJ36" i="3"/>
  <c r="BH36" i="3"/>
  <c r="BF36" i="3"/>
  <c r="BD36" i="3"/>
  <c r="BB36" i="3"/>
  <c r="AZ36" i="3"/>
  <c r="AX36" i="3"/>
  <c r="AV36" i="3"/>
  <c r="AT36" i="3"/>
  <c r="AS36" i="3"/>
  <c r="AR36" i="3"/>
  <c r="AQ36" i="3"/>
  <c r="AP36" i="3"/>
  <c r="AN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BI36" i="3" s="1"/>
  <c r="Z36" i="3"/>
  <c r="Y36" i="3"/>
  <c r="X36" i="3"/>
  <c r="W36" i="3"/>
  <c r="V36" i="3"/>
  <c r="U36" i="3"/>
  <c r="T36" i="3"/>
  <c r="S36" i="3"/>
  <c r="R36" i="3"/>
  <c r="P36" i="3"/>
  <c r="Q36" i="3" s="1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BL35" i="3"/>
  <c r="BJ35" i="3"/>
  <c r="BH35" i="3"/>
  <c r="BF35" i="3"/>
  <c r="BD35" i="3"/>
  <c r="BB35" i="3"/>
  <c r="AZ35" i="3"/>
  <c r="AX35" i="3"/>
  <c r="AV35" i="3"/>
  <c r="AT35" i="3"/>
  <c r="AS35" i="3"/>
  <c r="AR35" i="3"/>
  <c r="AQ35" i="3"/>
  <c r="AP35" i="3"/>
  <c r="AL35" i="3"/>
  <c r="AM35" i="3" s="1"/>
  <c r="AK35" i="3"/>
  <c r="AJ35" i="3"/>
  <c r="AI35" i="3"/>
  <c r="AH35" i="3"/>
  <c r="AG35" i="3"/>
  <c r="AF35" i="3"/>
  <c r="AE35" i="3"/>
  <c r="AD35" i="3"/>
  <c r="AC35" i="3"/>
  <c r="AB35" i="3"/>
  <c r="BI35" i="3" s="1"/>
  <c r="AA35" i="3"/>
  <c r="Z35" i="3"/>
  <c r="Y35" i="3"/>
  <c r="X35" i="3"/>
  <c r="W35" i="3"/>
  <c r="V35" i="3"/>
  <c r="U35" i="3"/>
  <c r="T35" i="3"/>
  <c r="AW35" i="3" s="1"/>
  <c r="S35" i="3"/>
  <c r="R35" i="3"/>
  <c r="Q35" i="3"/>
  <c r="P35" i="3"/>
  <c r="O35" i="3"/>
  <c r="AN35" i="3" s="1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BL34" i="3"/>
  <c r="BJ34" i="3"/>
  <c r="BH34" i="3"/>
  <c r="BF34" i="3"/>
  <c r="BD34" i="3"/>
  <c r="BB34" i="3"/>
  <c r="AZ34" i="3"/>
  <c r="AX34" i="3"/>
  <c r="AW34" i="3"/>
  <c r="AV34" i="3"/>
  <c r="AT34" i="3"/>
  <c r="AS34" i="3"/>
  <c r="AR34" i="3"/>
  <c r="AQ34" i="3"/>
  <c r="AP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AU34" i="3" s="1"/>
  <c r="U34" i="3"/>
  <c r="T34" i="3"/>
  <c r="S34" i="3"/>
  <c r="R34" i="3"/>
  <c r="P34" i="3"/>
  <c r="Q34" i="3" s="1"/>
  <c r="O34" i="3"/>
  <c r="AL34" i="3" s="1"/>
  <c r="AO34" i="3" s="1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BL33" i="3"/>
  <c r="BJ33" i="3"/>
  <c r="BH33" i="3"/>
  <c r="BF33" i="3"/>
  <c r="BE33" i="3"/>
  <c r="BD33" i="3"/>
  <c r="BB33" i="3"/>
  <c r="AZ33" i="3"/>
  <c r="AX33" i="3"/>
  <c r="AV33" i="3"/>
  <c r="AT33" i="3"/>
  <c r="AS33" i="3"/>
  <c r="AR33" i="3"/>
  <c r="AQ33" i="3"/>
  <c r="AP33" i="3"/>
  <c r="AN33" i="3"/>
  <c r="AL33" i="3"/>
  <c r="AK33" i="3"/>
  <c r="AJ33" i="3"/>
  <c r="AI33" i="3"/>
  <c r="AH33" i="3"/>
  <c r="AG33" i="3"/>
  <c r="AF33" i="3"/>
  <c r="BK33" i="3" s="1"/>
  <c r="AE33" i="3"/>
  <c r="AD33" i="3"/>
  <c r="BG33" i="3" s="1"/>
  <c r="AC33" i="3"/>
  <c r="AB33" i="3"/>
  <c r="AA33" i="3"/>
  <c r="BM33" i="3" s="1"/>
  <c r="Z33" i="3"/>
  <c r="Y33" i="3"/>
  <c r="X33" i="3"/>
  <c r="W33" i="3"/>
  <c r="V33" i="3"/>
  <c r="U33" i="3"/>
  <c r="T33" i="3"/>
  <c r="S33" i="3"/>
  <c r="AY33" i="3" s="1"/>
  <c r="R33" i="3"/>
  <c r="P33" i="3"/>
  <c r="Q33" i="3" s="1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BL32" i="3"/>
  <c r="BJ32" i="3"/>
  <c r="BH32" i="3"/>
  <c r="BF32" i="3"/>
  <c r="BD32" i="3"/>
  <c r="BB32" i="3"/>
  <c r="AZ32" i="3"/>
  <c r="AX32" i="3"/>
  <c r="AV32" i="3"/>
  <c r="AT32" i="3"/>
  <c r="AS32" i="3"/>
  <c r="AR32" i="3"/>
  <c r="AQ32" i="3"/>
  <c r="AP32" i="3"/>
  <c r="AO32" i="3"/>
  <c r="AM32" i="3"/>
  <c r="AK32" i="3"/>
  <c r="AJ32" i="3"/>
  <c r="AI32" i="3"/>
  <c r="AH32" i="3"/>
  <c r="AG32" i="3"/>
  <c r="AF32" i="3"/>
  <c r="AE32" i="3"/>
  <c r="AD32" i="3"/>
  <c r="AC32" i="3"/>
  <c r="AB32" i="3"/>
  <c r="BE32" i="3" s="1"/>
  <c r="AA32" i="3"/>
  <c r="Z32" i="3"/>
  <c r="Y32" i="3"/>
  <c r="BK32" i="3" s="1"/>
  <c r="X32" i="3"/>
  <c r="W32" i="3"/>
  <c r="V32" i="3"/>
  <c r="U32" i="3"/>
  <c r="T32" i="3"/>
  <c r="AW32" i="3" s="1"/>
  <c r="S32" i="3"/>
  <c r="R32" i="3"/>
  <c r="Q32" i="3"/>
  <c r="P32" i="3"/>
  <c r="O32" i="3"/>
  <c r="AL32" i="3" s="1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BL31" i="3"/>
  <c r="BJ31" i="3"/>
  <c r="BH31" i="3"/>
  <c r="BF31" i="3"/>
  <c r="BE31" i="3"/>
  <c r="BD31" i="3"/>
  <c r="BB31" i="3"/>
  <c r="AZ31" i="3"/>
  <c r="AX31" i="3"/>
  <c r="AW31" i="3"/>
  <c r="AV31" i="3"/>
  <c r="AT31" i="3"/>
  <c r="AS31" i="3"/>
  <c r="AR31" i="3"/>
  <c r="AQ31" i="3"/>
  <c r="AP31" i="3"/>
  <c r="AO31" i="3"/>
  <c r="AN31" i="3"/>
  <c r="AL31" i="3"/>
  <c r="AM31" i="3" s="1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AY31" i="3" s="1"/>
  <c r="T31" i="3"/>
  <c r="S31" i="3"/>
  <c r="AU31" i="3" s="1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BL30" i="3"/>
  <c r="BJ30" i="3"/>
  <c r="BH30" i="3"/>
  <c r="BF30" i="3"/>
  <c r="BD30" i="3"/>
  <c r="BB30" i="3"/>
  <c r="AZ30" i="3"/>
  <c r="AX30" i="3"/>
  <c r="AV30" i="3"/>
  <c r="AT30" i="3"/>
  <c r="AS30" i="3"/>
  <c r="AR30" i="3"/>
  <c r="AQ30" i="3"/>
  <c r="AP30" i="3"/>
  <c r="AO30" i="3"/>
  <c r="AL30" i="3"/>
  <c r="AM30" i="3" s="1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AN30" i="3" s="1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BL29" i="3"/>
  <c r="BJ29" i="3"/>
  <c r="BI29" i="3"/>
  <c r="BH29" i="3"/>
  <c r="BF29" i="3"/>
  <c r="BD29" i="3"/>
  <c r="BB29" i="3"/>
  <c r="AZ29" i="3"/>
  <c r="AX29" i="3"/>
  <c r="AV29" i="3"/>
  <c r="AT29" i="3"/>
  <c r="AS29" i="3"/>
  <c r="AR29" i="3"/>
  <c r="AQ29" i="3"/>
  <c r="AP29" i="3"/>
  <c r="AK29" i="3"/>
  <c r="AJ29" i="3"/>
  <c r="AI29" i="3"/>
  <c r="AH29" i="3"/>
  <c r="AG29" i="3"/>
  <c r="AF29" i="3"/>
  <c r="AE29" i="3"/>
  <c r="AD29" i="3"/>
  <c r="AC29" i="3"/>
  <c r="AB29" i="3"/>
  <c r="AA29" i="3"/>
  <c r="BC29" i="3" s="1"/>
  <c r="Z29" i="3"/>
  <c r="Y29" i="3"/>
  <c r="X29" i="3"/>
  <c r="W29" i="3"/>
  <c r="V29" i="3"/>
  <c r="U29" i="3"/>
  <c r="T29" i="3"/>
  <c r="S29" i="3"/>
  <c r="AU29" i="3" s="1"/>
  <c r="R29" i="3"/>
  <c r="P29" i="3"/>
  <c r="Q29" i="3" s="1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BL28" i="3"/>
  <c r="BJ28" i="3"/>
  <c r="BH28" i="3"/>
  <c r="BF28" i="3"/>
  <c r="BD28" i="3"/>
  <c r="BB28" i="3"/>
  <c r="AZ28" i="3"/>
  <c r="AX28" i="3"/>
  <c r="AV28" i="3"/>
  <c r="AT28" i="3"/>
  <c r="AS28" i="3"/>
  <c r="AR28" i="3"/>
  <c r="AQ28" i="3"/>
  <c r="AP28" i="3"/>
  <c r="AN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P28" i="3"/>
  <c r="Q28" i="3" s="1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BL27" i="3"/>
  <c r="BJ27" i="3"/>
  <c r="BH27" i="3"/>
  <c r="BF27" i="3"/>
  <c r="BD27" i="3"/>
  <c r="BB27" i="3"/>
  <c r="BA27" i="3"/>
  <c r="AZ27" i="3"/>
  <c r="AX27" i="3"/>
  <c r="AV27" i="3"/>
  <c r="AT27" i="3"/>
  <c r="AS27" i="3"/>
  <c r="AR27" i="3"/>
  <c r="AQ27" i="3"/>
  <c r="AP27" i="3"/>
  <c r="AK27" i="3"/>
  <c r="AJ27" i="3"/>
  <c r="AI27" i="3"/>
  <c r="AH27" i="3"/>
  <c r="AG27" i="3"/>
  <c r="AG3" i="3" s="1"/>
  <c r="AF27" i="3"/>
  <c r="AE27" i="3"/>
  <c r="AD27" i="3"/>
  <c r="AC27" i="3"/>
  <c r="AB27" i="3"/>
  <c r="AA27" i="3"/>
  <c r="Z27" i="3"/>
  <c r="Y27" i="3"/>
  <c r="BE27" i="3" s="1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BL26" i="3"/>
  <c r="BK26" i="3"/>
  <c r="BJ26" i="3"/>
  <c r="BH26" i="3"/>
  <c r="BF26" i="3"/>
  <c r="BD26" i="3"/>
  <c r="BC26" i="3"/>
  <c r="BB26" i="3"/>
  <c r="BA26" i="3"/>
  <c r="AZ26" i="3"/>
  <c r="AX26" i="3"/>
  <c r="AW26" i="3"/>
  <c r="AV26" i="3"/>
  <c r="AT26" i="3"/>
  <c r="AS26" i="3"/>
  <c r="AR26" i="3"/>
  <c r="AQ26" i="3"/>
  <c r="AP26" i="3"/>
  <c r="AM26" i="3"/>
  <c r="AL26" i="3"/>
  <c r="AO26" i="3" s="1"/>
  <c r="AK26" i="3"/>
  <c r="AJ26" i="3"/>
  <c r="AI26" i="3"/>
  <c r="AH26" i="3"/>
  <c r="AG26" i="3"/>
  <c r="AF26" i="3"/>
  <c r="AE26" i="3"/>
  <c r="BI26" i="3" s="1"/>
  <c r="AD26" i="3"/>
  <c r="AC26" i="3"/>
  <c r="AB26" i="3"/>
  <c r="AA26" i="3"/>
  <c r="Z26" i="3"/>
  <c r="Y26" i="3"/>
  <c r="BG26" i="3" s="1"/>
  <c r="X26" i="3"/>
  <c r="W26" i="3"/>
  <c r="V26" i="3"/>
  <c r="U26" i="3"/>
  <c r="T26" i="3"/>
  <c r="S26" i="3"/>
  <c r="AY26" i="3" s="1"/>
  <c r="R26" i="3"/>
  <c r="P26" i="3"/>
  <c r="Q26" i="3" s="1"/>
  <c r="O26" i="3"/>
  <c r="AN26" i="3" s="1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BL25" i="3"/>
  <c r="BJ25" i="3"/>
  <c r="BH25" i="3"/>
  <c r="BF25" i="3"/>
  <c r="BD25" i="3"/>
  <c r="BB25" i="3"/>
  <c r="AZ25" i="3"/>
  <c r="AX25" i="3"/>
  <c r="AV25" i="3"/>
  <c r="AU25" i="3"/>
  <c r="AT25" i="3"/>
  <c r="AS25" i="3"/>
  <c r="AR25" i="3"/>
  <c r="AQ25" i="3"/>
  <c r="AP25" i="3"/>
  <c r="AM25" i="3"/>
  <c r="AK25" i="3"/>
  <c r="AJ25" i="3"/>
  <c r="AI25" i="3"/>
  <c r="AH25" i="3"/>
  <c r="AG25" i="3"/>
  <c r="AF25" i="3"/>
  <c r="AE25" i="3"/>
  <c r="BM25" i="3" s="1"/>
  <c r="AD25" i="3"/>
  <c r="AC25" i="3"/>
  <c r="AB25" i="3"/>
  <c r="AA25" i="3"/>
  <c r="Z25" i="3"/>
  <c r="Y25" i="3"/>
  <c r="X25" i="3"/>
  <c r="W25" i="3"/>
  <c r="AY25" i="3" s="1"/>
  <c r="V25" i="3"/>
  <c r="U25" i="3"/>
  <c r="T25" i="3"/>
  <c r="S25" i="3"/>
  <c r="R25" i="3"/>
  <c r="P25" i="3"/>
  <c r="Q25" i="3" s="1"/>
  <c r="O25" i="3"/>
  <c r="AL25" i="3" s="1"/>
  <c r="AO25" i="3" s="1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BL24" i="3"/>
  <c r="BJ24" i="3"/>
  <c r="BH24" i="3"/>
  <c r="BF24" i="3"/>
  <c r="BD24" i="3"/>
  <c r="BB24" i="3"/>
  <c r="AZ24" i="3"/>
  <c r="AX24" i="3"/>
  <c r="AV24" i="3"/>
  <c r="AT24" i="3"/>
  <c r="AS24" i="3"/>
  <c r="AR24" i="3"/>
  <c r="AQ24" i="3"/>
  <c r="AP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AU24" i="3" s="1"/>
  <c r="V24" i="3"/>
  <c r="U24" i="3"/>
  <c r="T24" i="3"/>
  <c r="S24" i="3"/>
  <c r="R24" i="3"/>
  <c r="P24" i="3"/>
  <c r="Q24" i="3" s="1"/>
  <c r="O24" i="3"/>
  <c r="AL24" i="3" s="1"/>
  <c r="AO24" i="3" s="1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BL23" i="3"/>
  <c r="BJ23" i="3"/>
  <c r="BH23" i="3"/>
  <c r="BF23" i="3"/>
  <c r="BD23" i="3"/>
  <c r="BB23" i="3"/>
  <c r="AZ23" i="3"/>
  <c r="AX23" i="3"/>
  <c r="AV23" i="3"/>
  <c r="AT23" i="3"/>
  <c r="AS23" i="3"/>
  <c r="AR23" i="3"/>
  <c r="AQ23" i="3"/>
  <c r="AP23" i="3"/>
  <c r="AO23" i="3"/>
  <c r="AN23" i="3"/>
  <c r="AL23" i="3"/>
  <c r="AM23" i="3" s="1"/>
  <c r="AK23" i="3"/>
  <c r="AJ23" i="3"/>
  <c r="AI23" i="3"/>
  <c r="AH23" i="3"/>
  <c r="AG23" i="3"/>
  <c r="AF23" i="3"/>
  <c r="AE23" i="3"/>
  <c r="AD23" i="3"/>
  <c r="AC23" i="3"/>
  <c r="AB23" i="3"/>
  <c r="AA23" i="3"/>
  <c r="BM23" i="3" s="1"/>
  <c r="Z23" i="3"/>
  <c r="Y23" i="3"/>
  <c r="BG23" i="3" s="1"/>
  <c r="X23" i="3"/>
  <c r="W23" i="3"/>
  <c r="V23" i="3"/>
  <c r="U23" i="3"/>
  <c r="T23" i="3"/>
  <c r="S23" i="3"/>
  <c r="AY23" i="3" s="1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BL22" i="3"/>
  <c r="BJ22" i="3"/>
  <c r="BH22" i="3"/>
  <c r="BF22" i="3"/>
  <c r="BD22" i="3"/>
  <c r="BB22" i="3"/>
  <c r="AZ22" i="3"/>
  <c r="AX22" i="3"/>
  <c r="AW22" i="3"/>
  <c r="AV22" i="3"/>
  <c r="AT22" i="3"/>
  <c r="AS22" i="3"/>
  <c r="AR22" i="3"/>
  <c r="AQ22" i="3"/>
  <c r="AP22" i="3"/>
  <c r="AL22" i="3"/>
  <c r="AM22" i="3" s="1"/>
  <c r="AK22" i="3"/>
  <c r="AJ22" i="3"/>
  <c r="AI22" i="3"/>
  <c r="AH22" i="3"/>
  <c r="AG22" i="3"/>
  <c r="AF22" i="3"/>
  <c r="AE22" i="3"/>
  <c r="AD22" i="3"/>
  <c r="BG22" i="3" s="1"/>
  <c r="AC22" i="3"/>
  <c r="AB22" i="3"/>
  <c r="AA22" i="3"/>
  <c r="BE22" i="3" s="1"/>
  <c r="Z22" i="3"/>
  <c r="BM22" i="3" s="1"/>
  <c r="Y22" i="3"/>
  <c r="X22" i="3"/>
  <c r="W22" i="3"/>
  <c r="V22" i="3"/>
  <c r="U22" i="3"/>
  <c r="T22" i="3"/>
  <c r="S22" i="3"/>
  <c r="AY22" i="3" s="1"/>
  <c r="R22" i="3"/>
  <c r="Q22" i="3"/>
  <c r="P22" i="3"/>
  <c r="O22" i="3"/>
  <c r="AN22" i="3" s="1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BL21" i="3"/>
  <c r="BJ21" i="3"/>
  <c r="BH21" i="3"/>
  <c r="BF21" i="3"/>
  <c r="BD21" i="3"/>
  <c r="BB21" i="3"/>
  <c r="AZ21" i="3"/>
  <c r="AX21" i="3"/>
  <c r="AV21" i="3"/>
  <c r="AT21" i="3"/>
  <c r="AS21" i="3"/>
  <c r="AR21" i="3"/>
  <c r="AQ21" i="3"/>
  <c r="AP21" i="3"/>
  <c r="AK21" i="3"/>
  <c r="AJ21" i="3"/>
  <c r="AI21" i="3"/>
  <c r="AH21" i="3"/>
  <c r="AG21" i="3"/>
  <c r="AF21" i="3"/>
  <c r="AE21" i="3"/>
  <c r="BA21" i="3" s="1"/>
  <c r="AD21" i="3"/>
  <c r="AC21" i="3"/>
  <c r="BG21" i="3" s="1"/>
  <c r="AB21" i="3"/>
  <c r="AA21" i="3"/>
  <c r="BK21" i="3" s="1"/>
  <c r="Z21" i="3"/>
  <c r="BC21" i="3" s="1"/>
  <c r="Y21" i="3"/>
  <c r="X21" i="3"/>
  <c r="W21" i="3"/>
  <c r="V21" i="3"/>
  <c r="U21" i="3"/>
  <c r="AY21" i="3" s="1"/>
  <c r="T21" i="3"/>
  <c r="S21" i="3"/>
  <c r="R21" i="3"/>
  <c r="P21" i="3"/>
  <c r="Q21" i="3" s="1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BL20" i="3"/>
  <c r="BJ20" i="3"/>
  <c r="BI20" i="3"/>
  <c r="BH20" i="3"/>
  <c r="BG20" i="3"/>
  <c r="BF20" i="3"/>
  <c r="BD20" i="3"/>
  <c r="BB20" i="3"/>
  <c r="BA20" i="3"/>
  <c r="AZ20" i="3"/>
  <c r="AY20" i="3"/>
  <c r="AX20" i="3"/>
  <c r="AV20" i="3"/>
  <c r="AU20" i="3"/>
  <c r="AT20" i="3"/>
  <c r="AS20" i="3"/>
  <c r="AR20" i="3"/>
  <c r="AQ20" i="3"/>
  <c r="AP20" i="3"/>
  <c r="AN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BM20" i="3" s="1"/>
  <c r="X20" i="3"/>
  <c r="W20" i="3"/>
  <c r="V20" i="3"/>
  <c r="U20" i="3"/>
  <c r="T20" i="3"/>
  <c r="S20" i="3"/>
  <c r="R20" i="3"/>
  <c r="P20" i="3"/>
  <c r="Q20" i="3" s="1"/>
  <c r="O20" i="3"/>
  <c r="AL20" i="3" s="1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BL19" i="3"/>
  <c r="BJ19" i="3"/>
  <c r="BH19" i="3"/>
  <c r="BF19" i="3"/>
  <c r="BD19" i="3"/>
  <c r="BC19" i="3"/>
  <c r="BB19" i="3"/>
  <c r="AZ19" i="3"/>
  <c r="AX19" i="3"/>
  <c r="AV19" i="3"/>
  <c r="AT19" i="3"/>
  <c r="AS19" i="3"/>
  <c r="AR19" i="3"/>
  <c r="AQ19" i="3"/>
  <c r="AP19" i="3"/>
  <c r="AL19" i="3"/>
  <c r="AM19" i="3" s="1"/>
  <c r="AK19" i="3"/>
  <c r="AJ19" i="3"/>
  <c r="AI19" i="3"/>
  <c r="AH19" i="3"/>
  <c r="AG19" i="3"/>
  <c r="AF19" i="3"/>
  <c r="AE19" i="3"/>
  <c r="AD19" i="3"/>
  <c r="BM19" i="3" s="1"/>
  <c r="AC19" i="3"/>
  <c r="AB19" i="3"/>
  <c r="BA19" i="3" s="1"/>
  <c r="AA19" i="3"/>
  <c r="Z19" i="3"/>
  <c r="Y19" i="3"/>
  <c r="X19" i="3"/>
  <c r="W19" i="3"/>
  <c r="V19" i="3"/>
  <c r="AU19" i="3" s="1"/>
  <c r="U19" i="3"/>
  <c r="T19" i="3"/>
  <c r="AW19" i="3" s="1"/>
  <c r="S19" i="3"/>
  <c r="R19" i="3"/>
  <c r="P19" i="3"/>
  <c r="Q19" i="3" s="1"/>
  <c r="O19" i="3"/>
  <c r="AN19" i="3" s="1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BL18" i="3"/>
  <c r="BK18" i="3"/>
  <c r="BJ18" i="3"/>
  <c r="BH18" i="3"/>
  <c r="BF18" i="3"/>
  <c r="BD18" i="3"/>
  <c r="BC18" i="3"/>
  <c r="BB18" i="3"/>
  <c r="AZ18" i="3"/>
  <c r="AX18" i="3"/>
  <c r="AV18" i="3"/>
  <c r="AT18" i="3"/>
  <c r="AS18" i="3"/>
  <c r="AR18" i="3"/>
  <c r="AQ18" i="3"/>
  <c r="AP18" i="3"/>
  <c r="AL18" i="3"/>
  <c r="AO18" i="3" s="1"/>
  <c r="AK18" i="3"/>
  <c r="AJ18" i="3"/>
  <c r="AI18" i="3"/>
  <c r="AH18" i="3"/>
  <c r="AG18" i="3"/>
  <c r="AF18" i="3"/>
  <c r="AE18" i="3"/>
  <c r="AD18" i="3"/>
  <c r="AC18" i="3"/>
  <c r="AB18" i="3"/>
  <c r="AA18" i="3"/>
  <c r="BI18" i="3" s="1"/>
  <c r="Z18" i="3"/>
  <c r="Y18" i="3"/>
  <c r="BE18" i="3" s="1"/>
  <c r="X18" i="3"/>
  <c r="W18" i="3"/>
  <c r="V18" i="3"/>
  <c r="U18" i="3"/>
  <c r="T18" i="3"/>
  <c r="S18" i="3"/>
  <c r="AY18" i="3" s="1"/>
  <c r="R18" i="3"/>
  <c r="Q18" i="3"/>
  <c r="P18" i="3"/>
  <c r="O18" i="3"/>
  <c r="AN18" i="3" s="1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BL17" i="3"/>
  <c r="BK17" i="3"/>
  <c r="BJ17" i="3"/>
  <c r="BH17" i="3"/>
  <c r="BF17" i="3"/>
  <c r="BD17" i="3"/>
  <c r="BB17" i="3"/>
  <c r="AZ17" i="3"/>
  <c r="AX17" i="3"/>
  <c r="AV17" i="3"/>
  <c r="AT17" i="3"/>
  <c r="AS17" i="3"/>
  <c r="AR17" i="3"/>
  <c r="AQ17" i="3"/>
  <c r="AP17" i="3"/>
  <c r="AN17" i="3"/>
  <c r="AL17" i="3"/>
  <c r="AO17" i="3" s="1"/>
  <c r="AK17" i="3"/>
  <c r="AJ17" i="3"/>
  <c r="AI17" i="3"/>
  <c r="AH17" i="3"/>
  <c r="AG17" i="3"/>
  <c r="AF17" i="3"/>
  <c r="AE17" i="3"/>
  <c r="AD17" i="3"/>
  <c r="AC17" i="3"/>
  <c r="AB17" i="3"/>
  <c r="AA17" i="3"/>
  <c r="Z17" i="3"/>
  <c r="BG17" i="3" s="1"/>
  <c r="Y17" i="3"/>
  <c r="X17" i="3"/>
  <c r="W17" i="3"/>
  <c r="V17" i="3"/>
  <c r="U17" i="3"/>
  <c r="T17" i="3"/>
  <c r="S17" i="3"/>
  <c r="AW17" i="3" s="1"/>
  <c r="R17" i="3"/>
  <c r="P17" i="3"/>
  <c r="Q17" i="3" s="1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BL16" i="3"/>
  <c r="BJ16" i="3"/>
  <c r="BH16" i="3"/>
  <c r="BF16" i="3"/>
  <c r="BD16" i="3"/>
  <c r="BB16" i="3"/>
  <c r="AZ16" i="3"/>
  <c r="AY16" i="3"/>
  <c r="AX16" i="3"/>
  <c r="AV16" i="3"/>
  <c r="AT16" i="3"/>
  <c r="AS16" i="3"/>
  <c r="AR16" i="3"/>
  <c r="AQ16" i="3"/>
  <c r="AP16" i="3"/>
  <c r="AO16" i="3"/>
  <c r="AM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AW16" i="3" s="1"/>
  <c r="R16" i="3"/>
  <c r="P16" i="3"/>
  <c r="Q16" i="3" s="1"/>
  <c r="O16" i="3"/>
  <c r="AL16" i="3" s="1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BL15" i="3"/>
  <c r="BJ15" i="3"/>
  <c r="BH15" i="3"/>
  <c r="BF15" i="3"/>
  <c r="BD15" i="3"/>
  <c r="BB15" i="3"/>
  <c r="AZ15" i="3"/>
  <c r="AX15" i="3"/>
  <c r="AV15" i="3"/>
  <c r="AT15" i="3"/>
  <c r="AS15" i="3"/>
  <c r="AR15" i="3"/>
  <c r="AQ15" i="3"/>
  <c r="AP15" i="3"/>
  <c r="AN15" i="3"/>
  <c r="AL15" i="3"/>
  <c r="AM15" i="3" s="1"/>
  <c r="AK15" i="3"/>
  <c r="AJ15" i="3"/>
  <c r="AI15" i="3"/>
  <c r="AH15" i="3"/>
  <c r="AG15" i="3"/>
  <c r="AF15" i="3"/>
  <c r="AE15" i="3"/>
  <c r="AD15" i="3"/>
  <c r="BG15" i="3" s="1"/>
  <c r="AC15" i="3"/>
  <c r="AB15" i="3"/>
  <c r="BM15" i="3" s="1"/>
  <c r="AA15" i="3"/>
  <c r="Z15" i="3"/>
  <c r="BA15" i="3" s="1"/>
  <c r="Y15" i="3"/>
  <c r="X15" i="3"/>
  <c r="W15" i="3"/>
  <c r="V15" i="3"/>
  <c r="AW15" i="3" s="1"/>
  <c r="U15" i="3"/>
  <c r="T15" i="3"/>
  <c r="S15" i="3"/>
  <c r="R15" i="3"/>
  <c r="P15" i="3"/>
  <c r="Q15" i="3" s="1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BL14" i="3"/>
  <c r="BJ14" i="3"/>
  <c r="BK2" i="3" s="1"/>
  <c r="BH14" i="3"/>
  <c r="BF14" i="3"/>
  <c r="BD14" i="3"/>
  <c r="BB14" i="3"/>
  <c r="BC2" i="3" s="1"/>
  <c r="AZ14" i="3"/>
  <c r="AX14" i="3"/>
  <c r="AV14" i="3"/>
  <c r="AT14" i="3"/>
  <c r="AU2" i="3" s="1"/>
  <c r="AS14" i="3"/>
  <c r="AR14" i="3"/>
  <c r="AQ14" i="3"/>
  <c r="AP14" i="3"/>
  <c r="AL14" i="3"/>
  <c r="AO14" i="3" s="1"/>
  <c r="AK14" i="3"/>
  <c r="AJ14" i="3"/>
  <c r="AI14" i="3"/>
  <c r="AH14" i="3"/>
  <c r="AG14" i="3"/>
  <c r="AF14" i="3"/>
  <c r="AE14" i="3"/>
  <c r="AD14" i="3"/>
  <c r="AC14" i="3"/>
  <c r="BC14" i="3" s="1"/>
  <c r="AB14" i="3"/>
  <c r="AA14" i="3"/>
  <c r="BM14" i="3" s="1"/>
  <c r="Z14" i="3"/>
  <c r="BG14" i="3" s="1"/>
  <c r="Y14" i="3"/>
  <c r="X14" i="3"/>
  <c r="W14" i="3"/>
  <c r="V14" i="3"/>
  <c r="U14" i="3"/>
  <c r="AU14" i="3" s="1"/>
  <c r="T14" i="3"/>
  <c r="S14" i="3"/>
  <c r="AY14" i="3" s="1"/>
  <c r="R14" i="3"/>
  <c r="Q14" i="3"/>
  <c r="P14" i="3"/>
  <c r="O14" i="3"/>
  <c r="AN14" i="3" s="1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BL13" i="3"/>
  <c r="BJ13" i="3"/>
  <c r="BI13" i="3"/>
  <c r="BH13" i="3"/>
  <c r="BF13" i="3"/>
  <c r="BD13" i="3"/>
  <c r="BB13" i="3"/>
  <c r="AZ13" i="3"/>
  <c r="AX13" i="3"/>
  <c r="AV13" i="3"/>
  <c r="AT13" i="3"/>
  <c r="AS13" i="3"/>
  <c r="AR13" i="3"/>
  <c r="AQ13" i="3"/>
  <c r="AP13" i="3"/>
  <c r="AK13" i="3"/>
  <c r="AJ13" i="3"/>
  <c r="AI13" i="3"/>
  <c r="AH13" i="3"/>
  <c r="AG13" i="3"/>
  <c r="AF13" i="3"/>
  <c r="BG13" i="3" s="1"/>
  <c r="AE13" i="3"/>
  <c r="AD13" i="3"/>
  <c r="AC13" i="3"/>
  <c r="AB13" i="3"/>
  <c r="AA13" i="3"/>
  <c r="Z13" i="3"/>
  <c r="BC13" i="3" s="1"/>
  <c r="Y13" i="3"/>
  <c r="X13" i="3"/>
  <c r="W13" i="3"/>
  <c r="AY13" i="3" s="1"/>
  <c r="V13" i="3"/>
  <c r="U13" i="3"/>
  <c r="T13" i="3"/>
  <c r="S13" i="3"/>
  <c r="R13" i="3"/>
  <c r="P13" i="3"/>
  <c r="Q13" i="3" s="1"/>
  <c r="O13" i="3"/>
  <c r="AL13" i="3" s="1"/>
  <c r="AO13" i="3" s="1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BL12" i="3"/>
  <c r="BJ12" i="3"/>
  <c r="BH12" i="3"/>
  <c r="BF12" i="3"/>
  <c r="BD12" i="3"/>
  <c r="BB12" i="3"/>
  <c r="AZ12" i="3"/>
  <c r="AX12" i="3"/>
  <c r="AV12" i="3"/>
  <c r="AW2" i="3" s="1"/>
  <c r="AT12" i="3"/>
  <c r="AS12" i="3"/>
  <c r="AR12" i="3"/>
  <c r="AQ12" i="3"/>
  <c r="AP12" i="3"/>
  <c r="AK12" i="3"/>
  <c r="AJ12" i="3"/>
  <c r="AI12" i="3"/>
  <c r="AH12" i="3"/>
  <c r="AG12" i="3"/>
  <c r="AF12" i="3"/>
  <c r="AE12" i="3"/>
  <c r="AD12" i="3"/>
  <c r="AC12" i="3"/>
  <c r="BK12" i="3" s="1"/>
  <c r="AB12" i="3"/>
  <c r="AA12" i="3"/>
  <c r="Z12" i="3"/>
  <c r="Y12" i="3"/>
  <c r="BI12" i="3" s="1"/>
  <c r="X12" i="3"/>
  <c r="W12" i="3"/>
  <c r="V12" i="3"/>
  <c r="U12" i="3"/>
  <c r="AU12" i="3" s="1"/>
  <c r="T12" i="3"/>
  <c r="S12" i="3"/>
  <c r="AY12" i="3" s="1"/>
  <c r="R12" i="3"/>
  <c r="P12" i="3"/>
  <c r="Q12" i="3" s="1"/>
  <c r="O12" i="3"/>
  <c r="AL12" i="3" s="1"/>
  <c r="AO12" i="3" s="1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BL11" i="3"/>
  <c r="BM2" i="3" s="1"/>
  <c r="BJ11" i="3"/>
  <c r="BH11" i="3"/>
  <c r="BF11" i="3"/>
  <c r="BD11" i="3"/>
  <c r="BB11" i="3"/>
  <c r="AZ11" i="3"/>
  <c r="AX11" i="3"/>
  <c r="AV11" i="3"/>
  <c r="AT11" i="3"/>
  <c r="AS11" i="3"/>
  <c r="AR11" i="3"/>
  <c r="AQ11" i="3"/>
  <c r="AP11" i="3"/>
  <c r="AL11" i="3"/>
  <c r="AO11" i="3" s="1"/>
  <c r="AK11" i="3"/>
  <c r="AJ11" i="3"/>
  <c r="AI11" i="3"/>
  <c r="AH11" i="3"/>
  <c r="AG11" i="3"/>
  <c r="AF11" i="3"/>
  <c r="AE11" i="3"/>
  <c r="AD11" i="3"/>
  <c r="BI11" i="3" s="1"/>
  <c r="AC11" i="3"/>
  <c r="AB11" i="3"/>
  <c r="BA11" i="3" s="1"/>
  <c r="AA11" i="3"/>
  <c r="Z11" i="3"/>
  <c r="Y11" i="3"/>
  <c r="BE11" i="3" s="1"/>
  <c r="X11" i="3"/>
  <c r="W11" i="3"/>
  <c r="V11" i="3"/>
  <c r="U11" i="3"/>
  <c r="T11" i="3"/>
  <c r="AW11" i="3" s="1"/>
  <c r="S11" i="3"/>
  <c r="R11" i="3"/>
  <c r="Q11" i="3"/>
  <c r="P11" i="3"/>
  <c r="O11" i="3"/>
  <c r="AN11" i="3" s="1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BL10" i="3"/>
  <c r="BK10" i="3"/>
  <c r="BJ10" i="3"/>
  <c r="BH10" i="3"/>
  <c r="BF10" i="3"/>
  <c r="BD10" i="3"/>
  <c r="BB10" i="3"/>
  <c r="AZ10" i="3"/>
  <c r="AX10" i="3"/>
  <c r="AV10" i="3"/>
  <c r="AT10" i="3"/>
  <c r="AS10" i="3"/>
  <c r="AR10" i="3"/>
  <c r="AQ10" i="3"/>
  <c r="AP10" i="3"/>
  <c r="AM10" i="3"/>
  <c r="AK10" i="3"/>
  <c r="AJ10" i="3"/>
  <c r="AI10" i="3"/>
  <c r="AH10" i="3"/>
  <c r="AG10" i="3"/>
  <c r="AF10" i="3"/>
  <c r="AE10" i="3"/>
  <c r="AD10" i="3"/>
  <c r="AC10" i="3"/>
  <c r="BC10" i="3" s="1"/>
  <c r="AB10" i="3"/>
  <c r="AA10" i="3"/>
  <c r="BI10" i="3" s="1"/>
  <c r="Z10" i="3"/>
  <c r="Y10" i="3"/>
  <c r="BG10" i="3" s="1"/>
  <c r="X10" i="3"/>
  <c r="W10" i="3"/>
  <c r="V10" i="3"/>
  <c r="U10" i="3"/>
  <c r="AU10" i="3" s="1"/>
  <c r="T10" i="3"/>
  <c r="S10" i="3"/>
  <c r="AY10" i="3" s="1"/>
  <c r="R10" i="3"/>
  <c r="Q10" i="3"/>
  <c r="P10" i="3"/>
  <c r="O10" i="3"/>
  <c r="AL10" i="3" s="1"/>
  <c r="AO10" i="3" s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BL9" i="3"/>
  <c r="BJ9" i="3"/>
  <c r="BH9" i="3"/>
  <c r="BF9" i="3"/>
  <c r="BD9" i="3"/>
  <c r="BB9" i="3"/>
  <c r="AZ9" i="3"/>
  <c r="AX9" i="3"/>
  <c r="AV9" i="3"/>
  <c r="AT9" i="3"/>
  <c r="AS9" i="3"/>
  <c r="AR9" i="3"/>
  <c r="AQ9" i="3"/>
  <c r="AP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BE9" i="3" s="1"/>
  <c r="X9" i="3"/>
  <c r="W9" i="3"/>
  <c r="V9" i="3"/>
  <c r="U9" i="3"/>
  <c r="T9" i="3"/>
  <c r="S9" i="3"/>
  <c r="AW9" i="3" s="1"/>
  <c r="R9" i="3"/>
  <c r="Q9" i="3"/>
  <c r="P9" i="3"/>
  <c r="O9" i="3"/>
  <c r="AN9" i="3" s="1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BL8" i="3"/>
  <c r="BJ8" i="3"/>
  <c r="BH8" i="3"/>
  <c r="BF8" i="3"/>
  <c r="BD8" i="3"/>
  <c r="BB8" i="3"/>
  <c r="AZ8" i="3"/>
  <c r="AX8" i="3"/>
  <c r="AV8" i="3"/>
  <c r="AT8" i="3"/>
  <c r="AS8" i="3"/>
  <c r="AR8" i="3"/>
  <c r="AQ8" i="3"/>
  <c r="AQ3" i="3" s="1"/>
  <c r="AP8" i="3"/>
  <c r="AQ2" i="3" s="1"/>
  <c r="AK8" i="3"/>
  <c r="AJ8" i="3"/>
  <c r="AI8" i="3"/>
  <c r="AH8" i="3"/>
  <c r="AG8" i="3"/>
  <c r="AF8" i="3"/>
  <c r="AE8" i="3"/>
  <c r="AD8" i="3"/>
  <c r="AC8" i="3"/>
  <c r="AB8" i="3"/>
  <c r="AA8" i="3"/>
  <c r="Z8" i="3"/>
  <c r="AA2" i="3" s="1"/>
  <c r="Y8" i="3"/>
  <c r="BM8" i="3" s="1"/>
  <c r="X8" i="3"/>
  <c r="W8" i="3"/>
  <c r="V8" i="3"/>
  <c r="U8" i="3"/>
  <c r="T8" i="3"/>
  <c r="S8" i="3"/>
  <c r="AW8" i="3" s="1"/>
  <c r="R8" i="3"/>
  <c r="Q8" i="3"/>
  <c r="P8" i="3"/>
  <c r="O8" i="3"/>
  <c r="N8" i="3"/>
  <c r="M8" i="3"/>
  <c r="L8" i="3"/>
  <c r="K8" i="3"/>
  <c r="J8" i="3"/>
  <c r="K2" i="3" s="1"/>
  <c r="I8" i="3"/>
  <c r="I3" i="3" s="1"/>
  <c r="H8" i="3"/>
  <c r="G8" i="3"/>
  <c r="G4" i="3" s="1"/>
  <c r="F8" i="3"/>
  <c r="E8" i="3"/>
  <c r="D8" i="3"/>
  <c r="C8" i="3"/>
  <c r="B8" i="3"/>
  <c r="A8" i="3"/>
  <c r="BL7" i="3"/>
  <c r="BJ7" i="3"/>
  <c r="BH7" i="3"/>
  <c r="BF7" i="3"/>
  <c r="BD7" i="3"/>
  <c r="BE2" i="3" s="1"/>
  <c r="BB7" i="3"/>
  <c r="AZ7" i="3"/>
  <c r="AX7" i="3"/>
  <c r="AW7" i="3"/>
  <c r="AV7" i="3"/>
  <c r="AT7" i="3"/>
  <c r="AS7" i="3"/>
  <c r="AR7" i="3"/>
  <c r="AQ7" i="3"/>
  <c r="AP7" i="3"/>
  <c r="AO7" i="3"/>
  <c r="AN7" i="3"/>
  <c r="AL7" i="3"/>
  <c r="AM7" i="3" s="1"/>
  <c r="AK7" i="3"/>
  <c r="AJ7" i="3"/>
  <c r="AI7" i="3"/>
  <c r="AH7" i="3"/>
  <c r="AG7" i="3"/>
  <c r="AF7" i="3"/>
  <c r="AE7" i="3"/>
  <c r="AD7" i="3"/>
  <c r="AC7" i="3"/>
  <c r="AB7" i="3"/>
  <c r="AA7" i="3"/>
  <c r="BA7" i="3" s="1"/>
  <c r="Z7" i="3"/>
  <c r="Y7" i="3"/>
  <c r="X7" i="3"/>
  <c r="Y2" i="3" s="1"/>
  <c r="W7" i="3"/>
  <c r="V7" i="3"/>
  <c r="U7" i="3"/>
  <c r="T7" i="3"/>
  <c r="S7" i="3"/>
  <c r="AY7" i="3" s="1"/>
  <c r="R7" i="3"/>
  <c r="P7" i="3"/>
  <c r="Q7" i="3" s="1"/>
  <c r="O7" i="3"/>
  <c r="N7" i="3"/>
  <c r="M7" i="3"/>
  <c r="L7" i="3"/>
  <c r="K7" i="3"/>
  <c r="J7" i="3"/>
  <c r="I7" i="3"/>
  <c r="H7" i="3"/>
  <c r="I2" i="3" s="1"/>
  <c r="G7" i="3"/>
  <c r="F7" i="3"/>
  <c r="E7" i="3"/>
  <c r="D7" i="3"/>
  <c r="C7" i="3"/>
  <c r="B7" i="3"/>
  <c r="A7" i="3"/>
  <c r="BM6" i="3"/>
  <c r="BK6" i="3"/>
  <c r="BI6" i="3"/>
  <c r="BG6" i="3"/>
  <c r="BE6" i="3"/>
  <c r="BC6" i="3"/>
  <c r="BA6" i="3"/>
  <c r="AY6" i="3"/>
  <c r="AW6" i="3"/>
  <c r="AU6" i="3"/>
  <c r="AS6" i="3"/>
  <c r="AQ6" i="3"/>
  <c r="AO6" i="3"/>
  <c r="AM6" i="3"/>
  <c r="AK6" i="3"/>
  <c r="AI6" i="3"/>
  <c r="AG6" i="3"/>
  <c r="AE6" i="3"/>
  <c r="AC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C3" i="3"/>
  <c r="AI2" i="3"/>
  <c r="S2" i="3"/>
  <c r="C2" i="3"/>
  <c r="AL71" i="3" l="1"/>
  <c r="AM71" i="3" s="1"/>
  <c r="AG4" i="3"/>
  <c r="BE71" i="3"/>
  <c r="BA71" i="3"/>
  <c r="BI71" i="3"/>
  <c r="AI4" i="3"/>
  <c r="AI5" i="3" s="1"/>
  <c r="E2" i="3"/>
  <c r="AK2" i="3"/>
  <c r="M2" i="3"/>
  <c r="AC2" i="3"/>
  <c r="BA2" i="3"/>
  <c r="AS4" i="3"/>
  <c r="AY71" i="3"/>
  <c r="BG71" i="3"/>
  <c r="S3" i="3"/>
  <c r="AS2" i="3"/>
  <c r="AQ5" i="3"/>
  <c r="AS3" i="3"/>
  <c r="BI2" i="3"/>
  <c r="AU71" i="3"/>
  <c r="BC71" i="3"/>
  <c r="BK71" i="3"/>
  <c r="K4" i="3"/>
  <c r="K5" i="3" s="1"/>
  <c r="AA3" i="3"/>
  <c r="AO71" i="3"/>
  <c r="U3" i="3"/>
  <c r="AK4" i="3"/>
  <c r="AC3" i="3"/>
  <c r="G3" i="3"/>
  <c r="AY70" i="3"/>
  <c r="BG70" i="3"/>
  <c r="M4" i="3"/>
  <c r="M5" i="3" s="1"/>
  <c r="BM70" i="3"/>
  <c r="E4" i="3"/>
  <c r="E5" i="3" s="1"/>
  <c r="AW70" i="3"/>
  <c r="W2" i="3"/>
  <c r="G2" i="3"/>
  <c r="G5" i="3" s="1"/>
  <c r="BA70" i="3"/>
  <c r="BI70" i="3"/>
  <c r="O2" i="3"/>
  <c r="AK5" i="3"/>
  <c r="AU70" i="3"/>
  <c r="BC70" i="3"/>
  <c r="BK70" i="3"/>
  <c r="BG2" i="3"/>
  <c r="BE70" i="3"/>
  <c r="W3" i="3"/>
  <c r="AE3" i="3"/>
  <c r="BI69" i="3"/>
  <c r="BM69" i="3"/>
  <c r="BE69" i="3"/>
  <c r="AU69" i="3"/>
  <c r="BC69" i="3"/>
  <c r="C5" i="3"/>
  <c r="BG69" i="3"/>
  <c r="BA69" i="3"/>
  <c r="AO20" i="3"/>
  <c r="AM20" i="3"/>
  <c r="AS5" i="3"/>
  <c r="Q4" i="3"/>
  <c r="Q3" i="3"/>
  <c r="BC34" i="3"/>
  <c r="BK34" i="3"/>
  <c r="BA34" i="3"/>
  <c r="BI34" i="3"/>
  <c r="AE2" i="3"/>
  <c r="Q2" i="3"/>
  <c r="AG2" i="3"/>
  <c r="AG5" i="3" s="1"/>
  <c r="S4" i="3"/>
  <c r="S5" i="3" s="1"/>
  <c r="BE7" i="3"/>
  <c r="AY8" i="3"/>
  <c r="BG8" i="3"/>
  <c r="BG9" i="3"/>
  <c r="BA10" i="3"/>
  <c r="AM12" i="3"/>
  <c r="BC12" i="3"/>
  <c r="AN13" i="3"/>
  <c r="BA14" i="3"/>
  <c r="BI14" i="3"/>
  <c r="BE15" i="3"/>
  <c r="BI16" i="3"/>
  <c r="BA16" i="3"/>
  <c r="BG16" i="3"/>
  <c r="AY17" i="3"/>
  <c r="BA23" i="3"/>
  <c r="AM24" i="3"/>
  <c r="BG29" i="3"/>
  <c r="AU30" i="3"/>
  <c r="AW30" i="3"/>
  <c r="BC32" i="3"/>
  <c r="BM32" i="3"/>
  <c r="BC33" i="3"/>
  <c r="AY35" i="3"/>
  <c r="AW37" i="3"/>
  <c r="AU37" i="3"/>
  <c r="AU38" i="3"/>
  <c r="AY42" i="3"/>
  <c r="BE48" i="3"/>
  <c r="BG49" i="3"/>
  <c r="AW51" i="3"/>
  <c r="BE51" i="3"/>
  <c r="BG52" i="3"/>
  <c r="BG54" i="3"/>
  <c r="BK57" i="3"/>
  <c r="BM59" i="3"/>
  <c r="BE63" i="3"/>
  <c r="BK68" i="3"/>
  <c r="BC68" i="3"/>
  <c r="BA68" i="3"/>
  <c r="BI21" i="3"/>
  <c r="AW36" i="3"/>
  <c r="AU36" i="3"/>
  <c r="AO50" i="3"/>
  <c r="AM50" i="3"/>
  <c r="AO52" i="3"/>
  <c r="AM52" i="3"/>
  <c r="AO66" i="3"/>
  <c r="AM66" i="3"/>
  <c r="Y4" i="3"/>
  <c r="Y5" i="3" s="1"/>
  <c r="BG7" i="3"/>
  <c r="BA8" i="3"/>
  <c r="BC11" i="3"/>
  <c r="AW12" i="3"/>
  <c r="BA13" i="3"/>
  <c r="BK14" i="3"/>
  <c r="AN25" i="3"/>
  <c r="AU35" i="3"/>
  <c r="BK46" i="3"/>
  <c r="BC46" i="3"/>
  <c r="BI46" i="3"/>
  <c r="BA46" i="3"/>
  <c r="BG46" i="3"/>
  <c r="BE46" i="3"/>
  <c r="BM46" i="3"/>
  <c r="BG53" i="3"/>
  <c r="AU54" i="3"/>
  <c r="AY54" i="3"/>
  <c r="AW54" i="3"/>
  <c r="BE57" i="3"/>
  <c r="AO65" i="3"/>
  <c r="AM65" i="3"/>
  <c r="U2" i="3"/>
  <c r="U5" i="3" s="1"/>
  <c r="E3" i="3"/>
  <c r="AA4" i="3"/>
  <c r="AA5" i="3" s="1"/>
  <c r="BK7" i="3"/>
  <c r="BC7" i="3"/>
  <c r="BI7" i="3"/>
  <c r="AN10" i="3"/>
  <c r="AM11" i="3"/>
  <c r="AU11" i="3"/>
  <c r="BK13" i="3"/>
  <c r="AM14" i="3"/>
  <c r="AO15" i="3"/>
  <c r="BK16" i="3"/>
  <c r="BC17" i="3"/>
  <c r="AM18" i="3"/>
  <c r="AU18" i="3"/>
  <c r="BM18" i="3"/>
  <c r="BE19" i="3"/>
  <c r="AW20" i="3"/>
  <c r="BK20" i="3"/>
  <c r="BM21" i="3"/>
  <c r="AO22" i="3"/>
  <c r="BE23" i="3"/>
  <c r="BI24" i="3"/>
  <c r="BA24" i="3"/>
  <c r="BG24" i="3"/>
  <c r="BK24" i="3"/>
  <c r="BM24" i="3"/>
  <c r="AW25" i="3"/>
  <c r="AU26" i="3"/>
  <c r="AY27" i="3"/>
  <c r="BC27" i="3"/>
  <c r="AW28" i="3"/>
  <c r="AU28" i="3"/>
  <c r="AY28" i="3"/>
  <c r="BK28" i="3"/>
  <c r="BC28" i="3"/>
  <c r="BA28" i="3"/>
  <c r="BI28" i="3"/>
  <c r="BG28" i="3"/>
  <c r="AU32" i="3"/>
  <c r="AY37" i="3"/>
  <c r="AM38" i="3"/>
  <c r="AO38" i="3"/>
  <c r="AW41" i="3"/>
  <c r="AO44" i="3"/>
  <c r="AM44" i="3"/>
  <c r="AO49" i="3"/>
  <c r="AM49" i="3"/>
  <c r="AN51" i="3"/>
  <c r="AL51" i="3"/>
  <c r="BI62" i="3"/>
  <c r="BA62" i="3"/>
  <c r="BG62" i="3"/>
  <c r="BC65" i="3"/>
  <c r="BC66" i="3"/>
  <c r="AU67" i="3"/>
  <c r="AN82" i="3"/>
  <c r="AL82" i="3"/>
  <c r="AL113" i="3"/>
  <c r="AN113" i="3"/>
  <c r="I4" i="3"/>
  <c r="I5" i="3" s="1"/>
  <c r="AC4" i="3"/>
  <c r="AC5" i="3" s="1"/>
  <c r="AU8" i="3"/>
  <c r="BC8" i="3"/>
  <c r="BK8" i="3"/>
  <c r="AL9" i="3"/>
  <c r="BC9" i="3"/>
  <c r="BM9" i="3"/>
  <c r="AW10" i="3"/>
  <c r="BE10" i="3"/>
  <c r="BM10" i="3"/>
  <c r="BG12" i="3"/>
  <c r="AW13" i="3"/>
  <c r="AU13" i="3"/>
  <c r="AW14" i="3"/>
  <c r="BE14" i="3"/>
  <c r="BI15" i="3"/>
  <c r="BC16" i="3"/>
  <c r="AM17" i="3"/>
  <c r="AU17" i="3"/>
  <c r="BM17" i="3"/>
  <c r="BG19" i="3"/>
  <c r="BK19" i="3"/>
  <c r="AO19" i="3"/>
  <c r="BC20" i="3"/>
  <c r="BC24" i="3"/>
  <c r="BI25" i="3"/>
  <c r="BA25" i="3"/>
  <c r="BE25" i="3"/>
  <c r="BC25" i="3"/>
  <c r="AN29" i="3"/>
  <c r="AL29" i="3"/>
  <c r="BK29" i="3"/>
  <c r="AY30" i="3"/>
  <c r="BK31" i="3"/>
  <c r="BC31" i="3"/>
  <c r="BI31" i="3"/>
  <c r="BG31" i="3"/>
  <c r="AO35" i="3"/>
  <c r="AO36" i="3"/>
  <c r="AM36" i="3"/>
  <c r="AY38" i="3"/>
  <c r="AN40" i="3"/>
  <c r="AO41" i="3"/>
  <c r="BK42" i="3"/>
  <c r="AM43" i="3"/>
  <c r="BA45" i="3"/>
  <c r="BI45" i="3"/>
  <c r="BC45" i="3"/>
  <c r="AU46" i="3"/>
  <c r="AW46" i="3"/>
  <c r="AY46" i="3"/>
  <c r="BK48" i="3"/>
  <c r="BA51" i="3"/>
  <c r="BC57" i="3"/>
  <c r="AY58" i="3"/>
  <c r="BC59" i="3"/>
  <c r="AU59" i="3"/>
  <c r="AO64" i="3"/>
  <c r="BI65" i="3"/>
  <c r="BA65" i="3"/>
  <c r="BK65" i="3"/>
  <c r="BM65" i="3"/>
  <c r="AO98" i="3"/>
  <c r="AM98" i="3"/>
  <c r="AN12" i="3"/>
  <c r="AO126" i="3"/>
  <c r="AM126" i="3"/>
  <c r="AO129" i="3"/>
  <c r="AM129" i="3"/>
  <c r="AM132" i="3"/>
  <c r="AO132" i="3"/>
  <c r="AK3" i="3"/>
  <c r="BE12" i="3"/>
  <c r="BM13" i="3"/>
  <c r="AN21" i="3"/>
  <c r="AO2" i="3" s="1"/>
  <c r="AL21" i="3"/>
  <c r="BG25" i="3"/>
  <c r="K3" i="3"/>
  <c r="AU7" i="3"/>
  <c r="AL8" i="3"/>
  <c r="O4" i="3"/>
  <c r="O5" i="3" s="1"/>
  <c r="W4" i="3"/>
  <c r="W5" i="3" s="1"/>
  <c r="AE4" i="3"/>
  <c r="AN8" i="3"/>
  <c r="AU9" i="3"/>
  <c r="BG11" i="3"/>
  <c r="BK11" i="3"/>
  <c r="AU16" i="3"/>
  <c r="BM16" i="3"/>
  <c r="BE17" i="3"/>
  <c r="BG18" i="3"/>
  <c r="BA18" i="3"/>
  <c r="AW18" i="3"/>
  <c r="AW21" i="3"/>
  <c r="AU21" i="3"/>
  <c r="AY24" i="3"/>
  <c r="BK25" i="3"/>
  <c r="AU27" i="3"/>
  <c r="AO33" i="3"/>
  <c r="AM33" i="3"/>
  <c r="AM34" i="3"/>
  <c r="BK35" i="3"/>
  <c r="AY36" i="3"/>
  <c r="BA37" i="3"/>
  <c r="AO40" i="3"/>
  <c r="AM40" i="3"/>
  <c r="AY41" i="3"/>
  <c r="BC50" i="3"/>
  <c r="BM51" i="3"/>
  <c r="BK55" i="3"/>
  <c r="BC55" i="3"/>
  <c r="BG55" i="3"/>
  <c r="BE55" i="3"/>
  <c r="BI55" i="3"/>
  <c r="BM55" i="3"/>
  <c r="BE65" i="3"/>
  <c r="AN67" i="3"/>
  <c r="AL67" i="3"/>
  <c r="AY9" i="3"/>
  <c r="BG27" i="3"/>
  <c r="BM27" i="3"/>
  <c r="BK27" i="3"/>
  <c r="BI27" i="3"/>
  <c r="BK36" i="3"/>
  <c r="BC36" i="3"/>
  <c r="BG36" i="3"/>
  <c r="BC53" i="3"/>
  <c r="BA53" i="3"/>
  <c r="AO75" i="3"/>
  <c r="AM75" i="3"/>
  <c r="AO106" i="3"/>
  <c r="AM106" i="3"/>
  <c r="BI8" i="3"/>
  <c r="BM11" i="3"/>
  <c r="BM12" i="3"/>
  <c r="Y3" i="3"/>
  <c r="M3" i="3"/>
  <c r="BM7" i="3"/>
  <c r="BE8" i="3"/>
  <c r="BA12" i="3"/>
  <c r="AU15" i="3"/>
  <c r="AY15" i="3"/>
  <c r="AN16" i="3"/>
  <c r="BE16" i="3"/>
  <c r="BI17" i="3"/>
  <c r="BA17" i="3"/>
  <c r="AY19" i="3"/>
  <c r="BI19" i="3"/>
  <c r="AW24" i="3"/>
  <c r="BE24" i="3"/>
  <c r="AW27" i="3"/>
  <c r="AO28" i="3"/>
  <c r="AM28" i="3"/>
  <c r="BA29" i="3"/>
  <c r="BK30" i="3"/>
  <c r="BC30" i="3"/>
  <c r="BI30" i="3"/>
  <c r="BA30" i="3"/>
  <c r="BG30" i="3"/>
  <c r="BE30" i="3"/>
  <c r="BM30" i="3"/>
  <c r="BA31" i="3"/>
  <c r="BM31" i="3"/>
  <c r="AN34" i="3"/>
  <c r="BE35" i="3"/>
  <c r="BM37" i="3"/>
  <c r="BK39" i="3"/>
  <c r="BC39" i="3"/>
  <c r="BG39" i="3"/>
  <c r="BM39" i="3"/>
  <c r="BA39" i="3"/>
  <c r="BI41" i="3"/>
  <c r="BA41" i="3"/>
  <c r="BM41" i="3"/>
  <c r="BC41" i="3"/>
  <c r="BG41" i="3"/>
  <c r="BG43" i="3"/>
  <c r="BC43" i="3"/>
  <c r="BK43" i="3"/>
  <c r="BI43" i="3"/>
  <c r="BA43" i="3"/>
  <c r="BM43" i="3"/>
  <c r="BM44" i="3"/>
  <c r="BM48" i="3"/>
  <c r="BM49" i="3"/>
  <c r="BC51" i="3"/>
  <c r="BA52" i="3"/>
  <c r="BK53" i="3"/>
  <c r="BA55" i="3"/>
  <c r="AO59" i="3"/>
  <c r="BM63" i="3"/>
  <c r="BK64" i="3"/>
  <c r="BC64" i="3"/>
  <c r="BI64" i="3"/>
  <c r="BA64" i="3"/>
  <c r="BG64" i="3"/>
  <c r="BE64" i="3"/>
  <c r="BM64" i="3"/>
  <c r="AL81" i="3"/>
  <c r="AN81" i="3"/>
  <c r="AU23" i="3"/>
  <c r="AW23" i="3"/>
  <c r="AN24" i="3"/>
  <c r="O3" i="3"/>
  <c r="BI9" i="3"/>
  <c r="BA9" i="3"/>
  <c r="BK9" i="3"/>
  <c r="AY11" i="3"/>
  <c r="AM13" i="3"/>
  <c r="AU22" i="3"/>
  <c r="BK23" i="3"/>
  <c r="BC23" i="3"/>
  <c r="BI23" i="3"/>
  <c r="AN27" i="3"/>
  <c r="AL27" i="3"/>
  <c r="AW29" i="3"/>
  <c r="AY29" i="3"/>
  <c r="BI32" i="3"/>
  <c r="BA32" i="3"/>
  <c r="BG32" i="3"/>
  <c r="BA35" i="3"/>
  <c r="BM35" i="3"/>
  <c r="BM36" i="3"/>
  <c r="BA36" i="3"/>
  <c r="BM38" i="3"/>
  <c r="BI40" i="3"/>
  <c r="BA40" i="3"/>
  <c r="BG40" i="3"/>
  <c r="BK40" i="3"/>
  <c r="BE40" i="3"/>
  <c r="BC40" i="3"/>
  <c r="BI42" i="3"/>
  <c r="BC42" i="3"/>
  <c r="BK47" i="3"/>
  <c r="BC47" i="3"/>
  <c r="BA47" i="3"/>
  <c r="BI47" i="3"/>
  <c r="BG47" i="3"/>
  <c r="BE47" i="3"/>
  <c r="BM47" i="3"/>
  <c r="AY51" i="3"/>
  <c r="AY52" i="3"/>
  <c r="BI52" i="3"/>
  <c r="AN53" i="3"/>
  <c r="AL53" i="3"/>
  <c r="AU55" i="3"/>
  <c r="AW55" i="3"/>
  <c r="AW61" i="3"/>
  <c r="AU61" i="3"/>
  <c r="BK61" i="3"/>
  <c r="BA61" i="3"/>
  <c r="BI61" i="3"/>
  <c r="BG61" i="3"/>
  <c r="BG63" i="3"/>
  <c r="BA63" i="3"/>
  <c r="AN66" i="3"/>
  <c r="BG67" i="3"/>
  <c r="BM67" i="3"/>
  <c r="BC67" i="3"/>
  <c r="BK67" i="3"/>
  <c r="BA67" i="3"/>
  <c r="BI67" i="3"/>
  <c r="AO180" i="3"/>
  <c r="AM180" i="3"/>
  <c r="AO181" i="3"/>
  <c r="AM181" i="3"/>
  <c r="AY32" i="3"/>
  <c r="AU33" i="3"/>
  <c r="BG34" i="3"/>
  <c r="BC35" i="3"/>
  <c r="AN37" i="3"/>
  <c r="AL37" i="3"/>
  <c r="AW44" i="3"/>
  <c r="AU44" i="3"/>
  <c r="BK44" i="3"/>
  <c r="BC44" i="3"/>
  <c r="AW45" i="3"/>
  <c r="BI48" i="3"/>
  <c r="BA48" i="3"/>
  <c r="BG48" i="3"/>
  <c r="BK49" i="3"/>
  <c r="BK51" i="3"/>
  <c r="BE54" i="3"/>
  <c r="BE59" i="3"/>
  <c r="BM62" i="3"/>
  <c r="AU65" i="3"/>
  <c r="BI66" i="3"/>
  <c r="AY68" i="3"/>
  <c r="BG68" i="3"/>
  <c r="AO76" i="3"/>
  <c r="AM76" i="3"/>
  <c r="BK15" i="3"/>
  <c r="BC15" i="3"/>
  <c r="BK22" i="3"/>
  <c r="BC22" i="3"/>
  <c r="BI22" i="3"/>
  <c r="BA22" i="3"/>
  <c r="BI33" i="3"/>
  <c r="BA33" i="3"/>
  <c r="AW33" i="3"/>
  <c r="AY34" i="3"/>
  <c r="AL42" i="3"/>
  <c r="BG44" i="3"/>
  <c r="AY48" i="3"/>
  <c r="AU49" i="3"/>
  <c r="BG50" i="3"/>
  <c r="BM52" i="3"/>
  <c r="BM53" i="3"/>
  <c r="AO56" i="3"/>
  <c r="AN57" i="3"/>
  <c r="BG59" i="3"/>
  <c r="AU60" i="3"/>
  <c r="BK60" i="3"/>
  <c r="BC60" i="3"/>
  <c r="AW62" i="3"/>
  <c r="AU62" i="3"/>
  <c r="AW65" i="3"/>
  <c r="AY66" i="3"/>
  <c r="AL74" i="3"/>
  <c r="AO80" i="3"/>
  <c r="AN97" i="3"/>
  <c r="AO131" i="3"/>
  <c r="AM131" i="3"/>
  <c r="AO68" i="3"/>
  <c r="AM68" i="3"/>
  <c r="AO83" i="3"/>
  <c r="AM83" i="3"/>
  <c r="AO88" i="3"/>
  <c r="AO186" i="3"/>
  <c r="AM186" i="3"/>
  <c r="BM28" i="3"/>
  <c r="BM29" i="3"/>
  <c r="AN32" i="3"/>
  <c r="BG35" i="3"/>
  <c r="BK38" i="3"/>
  <c r="BC38" i="3"/>
  <c r="BI38" i="3"/>
  <c r="BA38" i="3"/>
  <c r="AW39" i="3"/>
  <c r="AY44" i="3"/>
  <c r="BI44" i="3"/>
  <c r="AY45" i="3"/>
  <c r="BI49" i="3"/>
  <c r="BA49" i="3"/>
  <c r="AW49" i="3"/>
  <c r="AY50" i="3"/>
  <c r="AW52" i="3"/>
  <c r="AU52" i="3"/>
  <c r="BK52" i="3"/>
  <c r="BC52" i="3"/>
  <c r="AW53" i="3"/>
  <c r="BK56" i="3"/>
  <c r="BC56" i="3"/>
  <c r="BI56" i="3"/>
  <c r="BA56" i="3"/>
  <c r="BG56" i="3"/>
  <c r="BI57" i="3"/>
  <c r="BA57" i="3"/>
  <c r="BG57" i="3"/>
  <c r="AY59" i="3"/>
  <c r="BA59" i="3"/>
  <c r="AO60" i="3"/>
  <c r="AM60" i="3"/>
  <c r="AN61" i="3"/>
  <c r="AL61" i="3"/>
  <c r="AW63" i="3"/>
  <c r="AN73" i="3"/>
  <c r="AO91" i="3"/>
  <c r="AM91" i="3"/>
  <c r="AO96" i="3"/>
  <c r="AL105" i="3"/>
  <c r="AN105" i="3"/>
  <c r="AM112" i="3"/>
  <c r="AO112" i="3"/>
  <c r="AO114" i="3"/>
  <c r="AM114" i="3"/>
  <c r="AM127" i="3"/>
  <c r="AO127" i="3"/>
  <c r="AO130" i="3"/>
  <c r="AM130" i="3"/>
  <c r="AO160" i="3"/>
  <c r="AY40" i="3"/>
  <c r="BG42" i="3"/>
  <c r="AN45" i="3"/>
  <c r="AL45" i="3"/>
  <c r="AU47" i="3"/>
  <c r="BG51" i="3"/>
  <c r="BK54" i="3"/>
  <c r="BC54" i="3"/>
  <c r="BI54" i="3"/>
  <c r="BA54" i="3"/>
  <c r="BK59" i="3"/>
  <c r="AO62" i="3"/>
  <c r="AM62" i="3"/>
  <c r="AU66" i="3"/>
  <c r="AO72" i="3"/>
  <c r="AO99" i="3"/>
  <c r="AM99" i="3"/>
  <c r="AO104" i="3"/>
  <c r="AO148" i="3"/>
  <c r="AM148" i="3"/>
  <c r="AO149" i="3"/>
  <c r="AM149" i="3"/>
  <c r="AN48" i="3"/>
  <c r="AW50" i="3"/>
  <c r="AY56" i="3"/>
  <c r="AW58" i="3"/>
  <c r="AU58" i="3"/>
  <c r="BK63" i="3"/>
  <c r="BC63" i="3"/>
  <c r="AY63" i="3"/>
  <c r="BM68" i="3"/>
  <c r="AL90" i="3"/>
  <c r="AN155" i="3"/>
  <c r="AL155" i="3"/>
  <c r="AO192" i="3"/>
  <c r="AO210" i="3"/>
  <c r="AM210" i="3"/>
  <c r="AO211" i="3"/>
  <c r="AM211" i="3"/>
  <c r="AO249" i="3"/>
  <c r="AN268" i="3"/>
  <c r="AL268" i="3"/>
  <c r="AO284" i="3"/>
  <c r="AM284" i="3"/>
  <c r="AO305" i="3"/>
  <c r="AM305" i="3"/>
  <c r="AN128" i="3"/>
  <c r="AN153" i="3"/>
  <c r="AN154" i="3"/>
  <c r="AN185" i="3"/>
  <c r="AN186" i="3"/>
  <c r="AM218" i="3"/>
  <c r="AM226" i="3"/>
  <c r="AM227" i="3"/>
  <c r="AM231" i="3"/>
  <c r="AO231" i="3"/>
  <c r="AM244" i="3"/>
  <c r="AO300" i="3"/>
  <c r="AM300" i="3"/>
  <c r="AN326" i="3"/>
  <c r="AL326" i="3"/>
  <c r="AL529" i="3"/>
  <c r="AN529" i="3"/>
  <c r="AM107" i="3"/>
  <c r="AM115" i="3"/>
  <c r="AO140" i="3"/>
  <c r="AM140" i="3"/>
  <c r="AO141" i="3"/>
  <c r="AM141" i="3"/>
  <c r="AM146" i="3"/>
  <c r="AM147" i="3"/>
  <c r="AO152" i="3"/>
  <c r="AO172" i="3"/>
  <c r="AM172" i="3"/>
  <c r="AO173" i="3"/>
  <c r="AM173" i="3"/>
  <c r="AM178" i="3"/>
  <c r="AM179" i="3"/>
  <c r="AO184" i="3"/>
  <c r="AN217" i="3"/>
  <c r="AO261" i="3"/>
  <c r="AM261" i="3"/>
  <c r="AO321" i="3"/>
  <c r="AM321" i="3"/>
  <c r="AM325" i="3"/>
  <c r="AO396" i="3"/>
  <c r="BE26" i="3"/>
  <c r="BM26" i="3"/>
  <c r="BE34" i="3"/>
  <c r="BM34" i="3"/>
  <c r="BE42" i="3"/>
  <c r="BM42" i="3"/>
  <c r="BE50" i="3"/>
  <c r="BM50" i="3"/>
  <c r="BE58" i="3"/>
  <c r="BM58" i="3"/>
  <c r="AY64" i="3"/>
  <c r="BE66" i="3"/>
  <c r="BM66" i="3"/>
  <c r="AM84" i="3"/>
  <c r="AM92" i="3"/>
  <c r="AM100" i="3"/>
  <c r="AM108" i="3"/>
  <c r="AM116" i="3"/>
  <c r="AM117" i="3"/>
  <c r="AM118" i="3"/>
  <c r="AN120" i="3"/>
  <c r="AM121" i="3"/>
  <c r="AM122" i="3"/>
  <c r="AM123" i="3"/>
  <c r="AN145" i="3"/>
  <c r="AN177" i="3"/>
  <c r="AM215" i="3"/>
  <c r="AO215" i="3"/>
  <c r="AM230" i="3"/>
  <c r="AO243" i="3"/>
  <c r="AM243" i="3"/>
  <c r="AO283" i="3"/>
  <c r="AM283" i="3"/>
  <c r="AO292" i="3"/>
  <c r="AM292" i="3"/>
  <c r="AM69" i="3"/>
  <c r="AL70" i="3"/>
  <c r="AM77" i="3"/>
  <c r="AL78" i="3"/>
  <c r="AM85" i="3"/>
  <c r="AL86" i="3"/>
  <c r="AM93" i="3"/>
  <c r="AL94" i="3"/>
  <c r="AM101" i="3"/>
  <c r="AL102" i="3"/>
  <c r="AM109" i="3"/>
  <c r="AL110" i="3"/>
  <c r="AO119" i="3"/>
  <c r="AO124" i="3"/>
  <c r="AM138" i="3"/>
  <c r="AM139" i="3"/>
  <c r="AO144" i="3"/>
  <c r="AO164" i="3"/>
  <c r="AM164" i="3"/>
  <c r="AO165" i="3"/>
  <c r="AM165" i="3"/>
  <c r="AM170" i="3"/>
  <c r="AM171" i="3"/>
  <c r="AO176" i="3"/>
  <c r="AO196" i="3"/>
  <c r="AM196" i="3"/>
  <c r="AO197" i="3"/>
  <c r="AM197" i="3"/>
  <c r="AN252" i="3"/>
  <c r="AL252" i="3"/>
  <c r="AO265" i="3"/>
  <c r="BE20" i="3"/>
  <c r="BE28" i="3"/>
  <c r="BE36" i="3"/>
  <c r="BE44" i="3"/>
  <c r="BE52" i="3"/>
  <c r="BG58" i="3"/>
  <c r="AW60" i="3"/>
  <c r="BE60" i="3"/>
  <c r="BC62" i="3"/>
  <c r="BK62" i="3"/>
  <c r="BG66" i="3"/>
  <c r="AW68" i="3"/>
  <c r="BE68" i="3"/>
  <c r="AN137" i="3"/>
  <c r="AL162" i="3"/>
  <c r="AN169" i="3"/>
  <c r="AL194" i="3"/>
  <c r="AO223" i="3"/>
  <c r="AO229" i="3"/>
  <c r="AM229" i="3"/>
  <c r="AO260" i="3"/>
  <c r="AM260" i="3"/>
  <c r="BE13" i="3"/>
  <c r="BE21" i="3"/>
  <c r="BE29" i="3"/>
  <c r="BE37" i="3"/>
  <c r="BE45" i="3"/>
  <c r="BE53" i="3"/>
  <c r="BE61" i="3"/>
  <c r="AL134" i="3"/>
  <c r="AO136" i="3"/>
  <c r="AO156" i="3"/>
  <c r="AM156" i="3"/>
  <c r="AO157" i="3"/>
  <c r="AM157" i="3"/>
  <c r="AM163" i="3"/>
  <c r="AO168" i="3"/>
  <c r="AO188" i="3"/>
  <c r="AM188" i="3"/>
  <c r="AO189" i="3"/>
  <c r="AM189" i="3"/>
  <c r="AM195" i="3"/>
  <c r="AO202" i="3"/>
  <c r="AM202" i="3"/>
  <c r="AO222" i="3"/>
  <c r="AM222" i="3"/>
  <c r="AN250" i="3"/>
  <c r="AM275" i="3"/>
  <c r="AO291" i="3"/>
  <c r="AM291" i="3"/>
  <c r="BA58" i="3"/>
  <c r="BE62" i="3"/>
  <c r="BA66" i="3"/>
  <c r="AM133" i="3"/>
  <c r="AN161" i="3"/>
  <c r="AL187" i="3"/>
  <c r="AN193" i="3"/>
  <c r="AO219" i="3"/>
  <c r="AM219" i="3"/>
  <c r="AO220" i="3"/>
  <c r="AM220" i="3"/>
  <c r="AO228" i="3"/>
  <c r="AM228" i="3"/>
  <c r="AN342" i="3"/>
  <c r="AL342" i="3"/>
  <c r="AO322" i="3"/>
  <c r="AM322" i="3"/>
  <c r="AO334" i="3"/>
  <c r="AM334" i="3"/>
  <c r="AO350" i="3"/>
  <c r="AM350" i="3"/>
  <c r="AL397" i="3"/>
  <c r="AN397" i="3"/>
  <c r="AO383" i="3"/>
  <c r="AM383" i="3"/>
  <c r="AO384" i="3"/>
  <c r="AM384" i="3"/>
  <c r="AM512" i="3"/>
  <c r="AO512" i="3"/>
  <c r="AO514" i="3"/>
  <c r="AM514" i="3"/>
  <c r="AL198" i="3"/>
  <c r="AL199" i="3"/>
  <c r="AN209" i="3"/>
  <c r="AL214" i="3"/>
  <c r="AL221" i="3"/>
  <c r="AL237" i="3"/>
  <c r="AO248" i="3"/>
  <c r="AL259" i="3"/>
  <c r="AM282" i="3"/>
  <c r="AM290" i="3"/>
  <c r="AL365" i="3"/>
  <c r="AN365" i="3"/>
  <c r="AL142" i="3"/>
  <c r="AL150" i="3"/>
  <c r="AL158" i="3"/>
  <c r="AL166" i="3"/>
  <c r="AL174" i="3"/>
  <c r="AL182" i="3"/>
  <c r="AL190" i="3"/>
  <c r="AN201" i="3"/>
  <c r="AL203" i="3"/>
  <c r="AL212" i="3"/>
  <c r="AM234" i="3"/>
  <c r="AL235" i="3"/>
  <c r="AN242" i="3"/>
  <c r="AO253" i="3"/>
  <c r="AM253" i="3"/>
  <c r="AM258" i="3"/>
  <c r="AO269" i="3"/>
  <c r="AM269" i="3"/>
  <c r="AN282" i="3"/>
  <c r="AN290" i="3"/>
  <c r="AM298" i="3"/>
  <c r="AM299" i="3"/>
  <c r="AO364" i="3"/>
  <c r="AO382" i="3"/>
  <c r="AM382" i="3"/>
  <c r="AN450" i="3"/>
  <c r="AL450" i="3"/>
  <c r="AN234" i="3"/>
  <c r="AO241" i="3"/>
  <c r="AN258" i="3"/>
  <c r="AO273" i="3"/>
  <c r="AM323" i="3"/>
  <c r="AO323" i="3"/>
  <c r="AN337" i="3"/>
  <c r="AL337" i="3"/>
  <c r="AO422" i="3"/>
  <c r="AM422" i="3"/>
  <c r="AM205" i="3"/>
  <c r="AO233" i="3"/>
  <c r="AO240" i="3"/>
  <c r="AO257" i="3"/>
  <c r="AO272" i="3"/>
  <c r="AO281" i="3"/>
  <c r="AO289" i="3"/>
  <c r="AL329" i="3"/>
  <c r="AN329" i="3"/>
  <c r="AM335" i="3"/>
  <c r="AO335" i="3"/>
  <c r="AO336" i="3"/>
  <c r="AO351" i="3"/>
  <c r="AM351" i="3"/>
  <c r="AO352" i="3"/>
  <c r="AM352" i="3"/>
  <c r="AN374" i="3"/>
  <c r="AL374" i="3"/>
  <c r="AO401" i="3"/>
  <c r="AM401" i="3"/>
  <c r="AO232" i="3"/>
  <c r="AO245" i="3"/>
  <c r="AM245" i="3"/>
  <c r="AO276" i="3"/>
  <c r="AM276" i="3"/>
  <c r="AO288" i="3"/>
  <c r="AO297" i="3"/>
  <c r="AM327" i="3"/>
  <c r="AO327" i="3"/>
  <c r="AO328" i="3"/>
  <c r="AO239" i="3"/>
  <c r="AO247" i="3"/>
  <c r="AO255" i="3"/>
  <c r="AO263" i="3"/>
  <c r="AO271" i="3"/>
  <c r="AO279" i="3"/>
  <c r="AO287" i="3"/>
  <c r="AO295" i="3"/>
  <c r="AO303" i="3"/>
  <c r="AN305" i="3"/>
  <c r="AO356" i="3"/>
  <c r="AO388" i="3"/>
  <c r="AL277" i="3"/>
  <c r="AL285" i="3"/>
  <c r="AL293" i="3"/>
  <c r="AL301" i="3"/>
  <c r="AL317" i="3"/>
  <c r="AL318" i="3"/>
  <c r="AM320" i="3"/>
  <c r="AN324" i="3"/>
  <c r="AM333" i="3"/>
  <c r="AM349" i="3"/>
  <c r="AO359" i="3"/>
  <c r="AM359" i="3"/>
  <c r="AO360" i="3"/>
  <c r="AM360" i="3"/>
  <c r="AM381" i="3"/>
  <c r="AO391" i="3"/>
  <c r="AM391" i="3"/>
  <c r="AO392" i="3"/>
  <c r="AM392" i="3"/>
  <c r="AN425" i="3"/>
  <c r="AO501" i="3"/>
  <c r="AM501" i="3"/>
  <c r="AO508" i="3"/>
  <c r="AM508" i="3"/>
  <c r="AN320" i="3"/>
  <c r="AO340" i="3"/>
  <c r="AO372" i="3"/>
  <c r="AO445" i="3"/>
  <c r="AM445" i="3"/>
  <c r="AO459" i="3"/>
  <c r="AM459" i="3"/>
  <c r="AL465" i="3"/>
  <c r="AN465" i="3"/>
  <c r="AL497" i="3"/>
  <c r="AN497" i="3"/>
  <c r="AM238" i="3"/>
  <c r="AM246" i="3"/>
  <c r="AM254" i="3"/>
  <c r="AM262" i="3"/>
  <c r="AM270" i="3"/>
  <c r="AM278" i="3"/>
  <c r="AM286" i="3"/>
  <c r="AM294" i="3"/>
  <c r="AM302" i="3"/>
  <c r="AM313" i="3"/>
  <c r="AM314" i="3"/>
  <c r="AN316" i="3"/>
  <c r="AO338" i="3"/>
  <c r="AM338" i="3"/>
  <c r="AM358" i="3"/>
  <c r="AO367" i="3"/>
  <c r="AM367" i="3"/>
  <c r="AO368" i="3"/>
  <c r="AM368" i="3"/>
  <c r="AM390" i="3"/>
  <c r="AO399" i="3"/>
  <c r="AM399" i="3"/>
  <c r="AO425" i="3"/>
  <c r="AM425" i="3"/>
  <c r="AO464" i="3"/>
  <c r="AO493" i="3"/>
  <c r="AM493" i="3"/>
  <c r="AM309" i="3"/>
  <c r="AM310" i="3"/>
  <c r="AN312" i="3"/>
  <c r="AO315" i="3"/>
  <c r="AL330" i="3"/>
  <c r="AO332" i="3"/>
  <c r="AO348" i="3"/>
  <c r="AN357" i="3"/>
  <c r="AO380" i="3"/>
  <c r="AO458" i="3"/>
  <c r="AM458" i="3"/>
  <c r="AN308" i="3"/>
  <c r="AO311" i="3"/>
  <c r="AO331" i="3"/>
  <c r="AO343" i="3"/>
  <c r="AM343" i="3"/>
  <c r="AO344" i="3"/>
  <c r="AM344" i="3"/>
  <c r="AM366" i="3"/>
  <c r="AO375" i="3"/>
  <c r="AM375" i="3"/>
  <c r="AO376" i="3"/>
  <c r="AM376" i="3"/>
  <c r="AM398" i="3"/>
  <c r="AM423" i="3"/>
  <c r="AO423" i="3"/>
  <c r="AN474" i="3"/>
  <c r="AL474" i="3"/>
  <c r="AM421" i="3"/>
  <c r="AO424" i="3"/>
  <c r="AM433" i="3"/>
  <c r="AO443" i="3"/>
  <c r="AM443" i="3"/>
  <c r="AO469" i="3"/>
  <c r="AM469" i="3"/>
  <c r="AN473" i="3"/>
  <c r="AO500" i="3"/>
  <c r="AM500" i="3"/>
  <c r="AM504" i="3"/>
  <c r="AO504" i="3"/>
  <c r="AL345" i="3"/>
  <c r="AL353" i="3"/>
  <c r="AL361" i="3"/>
  <c r="AL369" i="3"/>
  <c r="AL377" i="3"/>
  <c r="AL385" i="3"/>
  <c r="AL393" i="3"/>
  <c r="AN400" i="3"/>
  <c r="AL402" i="3"/>
  <c r="AL414" i="3"/>
  <c r="AM416" i="3"/>
  <c r="AL417" i="3"/>
  <c r="AL418" i="3"/>
  <c r="AL419" i="3"/>
  <c r="AN421" i="3"/>
  <c r="AO429" i="3"/>
  <c r="AM429" i="3"/>
  <c r="AN433" i="3"/>
  <c r="AL442" i="3"/>
  <c r="AO448" i="3"/>
  <c r="AM457" i="3"/>
  <c r="AO467" i="3"/>
  <c r="AM467" i="3"/>
  <c r="AL489" i="3"/>
  <c r="AN489" i="3"/>
  <c r="AO492" i="3"/>
  <c r="AM492" i="3"/>
  <c r="AM496" i="3"/>
  <c r="AO496" i="3"/>
  <c r="AO506" i="3"/>
  <c r="AM506" i="3"/>
  <c r="AL521" i="3"/>
  <c r="AN521" i="3"/>
  <c r="AM528" i="3"/>
  <c r="AO528" i="3"/>
  <c r="AO530" i="3"/>
  <c r="AM530" i="3"/>
  <c r="AN416" i="3"/>
  <c r="AO427" i="3"/>
  <c r="AM427" i="3"/>
  <c r="AO453" i="3"/>
  <c r="AM453" i="3"/>
  <c r="AO472" i="3"/>
  <c r="AL481" i="3"/>
  <c r="AN481" i="3"/>
  <c r="AO485" i="3"/>
  <c r="AM485" i="3"/>
  <c r="AO498" i="3"/>
  <c r="AM498" i="3"/>
  <c r="AM346" i="3"/>
  <c r="AM354" i="3"/>
  <c r="AM362" i="3"/>
  <c r="AM370" i="3"/>
  <c r="AM378" i="3"/>
  <c r="AM386" i="3"/>
  <c r="AM394" i="3"/>
  <c r="AM403" i="3"/>
  <c r="AO432" i="3"/>
  <c r="AO451" i="3"/>
  <c r="AM451" i="3"/>
  <c r="AM466" i="3"/>
  <c r="AO477" i="3"/>
  <c r="AM477" i="3"/>
  <c r="AL513" i="3"/>
  <c r="AN513" i="3"/>
  <c r="AO524" i="3"/>
  <c r="AM524" i="3"/>
  <c r="AM405" i="3"/>
  <c r="AM406" i="3"/>
  <c r="AN408" i="3"/>
  <c r="AM410" i="3"/>
  <c r="AM411" i="3"/>
  <c r="AM426" i="3"/>
  <c r="AO437" i="3"/>
  <c r="AM437" i="3"/>
  <c r="AN441" i="3"/>
  <c r="AO456" i="3"/>
  <c r="AO475" i="3"/>
  <c r="AM475" i="3"/>
  <c r="AM488" i="3"/>
  <c r="AO488" i="3"/>
  <c r="AO490" i="3"/>
  <c r="AM490" i="3"/>
  <c r="AM520" i="3"/>
  <c r="AO520" i="3"/>
  <c r="AO407" i="3"/>
  <c r="AO412" i="3"/>
  <c r="AO435" i="3"/>
  <c r="AM435" i="3"/>
  <c r="AO461" i="3"/>
  <c r="AM461" i="3"/>
  <c r="AM480" i="3"/>
  <c r="AO480" i="3"/>
  <c r="AO482" i="3"/>
  <c r="AM482" i="3"/>
  <c r="AL505" i="3"/>
  <c r="AN505" i="3"/>
  <c r="AO516" i="3"/>
  <c r="AM516" i="3"/>
  <c r="AO522" i="3"/>
  <c r="AM522" i="3"/>
  <c r="AM483" i="3"/>
  <c r="AM491" i="3"/>
  <c r="AM499" i="3"/>
  <c r="AM507" i="3"/>
  <c r="AM515" i="3"/>
  <c r="AM523" i="3"/>
  <c r="AM531" i="3"/>
  <c r="AL509" i="3"/>
  <c r="AL517" i="3"/>
  <c r="AL525" i="3"/>
  <c r="AL533" i="3"/>
  <c r="AL430" i="3"/>
  <c r="AL438" i="3"/>
  <c r="AL446" i="3"/>
  <c r="AL454" i="3"/>
  <c r="AL462" i="3"/>
  <c r="AL470" i="3"/>
  <c r="AL478" i="3"/>
  <c r="AL486" i="3"/>
  <c r="AL494" i="3"/>
  <c r="AL502" i="3"/>
  <c r="AL510" i="3"/>
  <c r="AL518" i="3"/>
  <c r="AL526" i="3"/>
  <c r="AL534" i="3"/>
  <c r="AE5" i="3" l="1"/>
  <c r="AY4" i="3"/>
  <c r="AY5" i="3" s="1"/>
  <c r="AW4" i="3"/>
  <c r="AW5" i="3" s="1"/>
  <c r="BA4" i="3"/>
  <c r="BA5" i="3" s="1"/>
  <c r="AO214" i="3"/>
  <c r="AM214" i="3"/>
  <c r="AO78" i="3"/>
  <c r="AM78" i="3"/>
  <c r="AO438" i="3"/>
  <c r="AM438" i="3"/>
  <c r="AO414" i="3"/>
  <c r="AM414" i="3"/>
  <c r="BE4" i="3"/>
  <c r="BE5" i="3" s="1"/>
  <c r="BE3" i="3"/>
  <c r="AO494" i="3"/>
  <c r="AM494" i="3"/>
  <c r="AO430" i="3"/>
  <c r="AM430" i="3"/>
  <c r="AO402" i="3"/>
  <c r="AM402" i="3"/>
  <c r="AO345" i="3"/>
  <c r="AM345" i="3"/>
  <c r="AO182" i="3"/>
  <c r="AM182" i="3"/>
  <c r="AO199" i="3"/>
  <c r="AM199" i="3"/>
  <c r="AO102" i="3"/>
  <c r="AM102" i="3"/>
  <c r="AO70" i="3"/>
  <c r="AM70" i="3"/>
  <c r="AO37" i="3"/>
  <c r="AM37" i="3"/>
  <c r="AY3" i="3"/>
  <c r="AO446" i="3"/>
  <c r="AM446" i="3"/>
  <c r="AO190" i="3"/>
  <c r="AM190" i="3"/>
  <c r="AO533" i="3"/>
  <c r="AM533" i="3"/>
  <c r="AO505" i="3"/>
  <c r="AM505" i="3"/>
  <c r="AO513" i="3"/>
  <c r="AM513" i="3"/>
  <c r="AO521" i="3"/>
  <c r="AM521" i="3"/>
  <c r="AO489" i="3"/>
  <c r="AM489" i="3"/>
  <c r="AO318" i="3"/>
  <c r="AM318" i="3"/>
  <c r="AO329" i="3"/>
  <c r="AM329" i="3"/>
  <c r="AO174" i="3"/>
  <c r="AM174" i="3"/>
  <c r="AO198" i="3"/>
  <c r="AM198" i="3"/>
  <c r="AO268" i="3"/>
  <c r="AM268" i="3"/>
  <c r="AO155" i="3"/>
  <c r="AM155" i="3"/>
  <c r="AO74" i="3"/>
  <c r="AM74" i="3"/>
  <c r="AO27" i="3"/>
  <c r="AM27" i="3"/>
  <c r="AO81" i="3"/>
  <c r="AM81" i="3"/>
  <c r="AO8" i="3"/>
  <c r="AM8" i="3"/>
  <c r="BI3" i="3"/>
  <c r="BI4" i="3"/>
  <c r="BI5" i="3" s="1"/>
  <c r="AW3" i="3"/>
  <c r="BA3" i="3"/>
  <c r="AO110" i="3"/>
  <c r="AM110" i="3"/>
  <c r="AU4" i="3"/>
  <c r="AU5" i="3" s="1"/>
  <c r="AU3" i="3"/>
  <c r="AO29" i="3"/>
  <c r="AM29" i="3"/>
  <c r="BC4" i="3"/>
  <c r="BC5" i="3" s="1"/>
  <c r="BC3" i="3"/>
  <c r="AO442" i="3"/>
  <c r="AM442" i="3"/>
  <c r="BM4" i="3"/>
  <c r="BM5" i="3" s="1"/>
  <c r="BM3" i="3"/>
  <c r="AO502" i="3"/>
  <c r="AM502" i="3"/>
  <c r="AO365" i="3"/>
  <c r="AM365" i="3"/>
  <c r="AO393" i="3"/>
  <c r="AM393" i="3"/>
  <c r="AO235" i="3"/>
  <c r="AM235" i="3"/>
  <c r="AO94" i="3"/>
  <c r="AM94" i="3"/>
  <c r="AO534" i="3"/>
  <c r="AM534" i="3"/>
  <c r="AO470" i="3"/>
  <c r="AM470" i="3"/>
  <c r="AO517" i="3"/>
  <c r="AM517" i="3"/>
  <c r="AO419" i="3"/>
  <c r="AM419" i="3"/>
  <c r="AO385" i="3"/>
  <c r="AM385" i="3"/>
  <c r="AO301" i="3"/>
  <c r="AM301" i="3"/>
  <c r="AO337" i="3"/>
  <c r="AM337" i="3"/>
  <c r="AO450" i="3"/>
  <c r="AM450" i="3"/>
  <c r="AO158" i="3"/>
  <c r="AM158" i="3"/>
  <c r="AO397" i="3"/>
  <c r="AM397" i="3"/>
  <c r="AO187" i="3"/>
  <c r="AM187" i="3"/>
  <c r="AO90" i="3"/>
  <c r="AM90" i="3"/>
  <c r="AO61" i="3"/>
  <c r="AM61" i="3"/>
  <c r="AO53" i="3"/>
  <c r="AM53" i="3"/>
  <c r="AO67" i="3"/>
  <c r="AM67" i="3"/>
  <c r="AO113" i="3"/>
  <c r="AM113" i="3"/>
  <c r="BK4" i="3"/>
  <c r="BK5" i="3" s="1"/>
  <c r="BK3" i="3"/>
  <c r="AO510" i="3"/>
  <c r="AM510" i="3"/>
  <c r="AO361" i="3"/>
  <c r="AM361" i="3"/>
  <c r="AO353" i="3"/>
  <c r="AM353" i="3"/>
  <c r="AO45" i="3"/>
  <c r="AM45" i="3"/>
  <c r="AO486" i="3"/>
  <c r="AM486" i="3"/>
  <c r="AO525" i="3"/>
  <c r="AM525" i="3"/>
  <c r="AO317" i="3"/>
  <c r="AM317" i="3"/>
  <c r="AO166" i="3"/>
  <c r="AM166" i="3"/>
  <c r="AO194" i="3"/>
  <c r="AM194" i="3"/>
  <c r="AO42" i="3"/>
  <c r="AM42" i="3"/>
  <c r="AO526" i="3"/>
  <c r="AM526" i="3"/>
  <c r="AO509" i="3"/>
  <c r="AM509" i="3"/>
  <c r="AO418" i="3"/>
  <c r="AM418" i="3"/>
  <c r="AO377" i="3"/>
  <c r="AM377" i="3"/>
  <c r="AO330" i="3"/>
  <c r="AM330" i="3"/>
  <c r="AO293" i="3"/>
  <c r="AM293" i="3"/>
  <c r="AO212" i="3"/>
  <c r="AM212" i="3"/>
  <c r="AO150" i="3"/>
  <c r="AM150" i="3"/>
  <c r="AO237" i="3"/>
  <c r="AM237" i="3"/>
  <c r="AO162" i="3"/>
  <c r="AM162" i="3"/>
  <c r="AO252" i="3"/>
  <c r="AM252" i="3"/>
  <c r="AO86" i="3"/>
  <c r="AM86" i="3"/>
  <c r="AO9" i="3"/>
  <c r="AM9" i="3"/>
  <c r="AO82" i="3"/>
  <c r="AM82" i="3"/>
  <c r="AO51" i="3"/>
  <c r="AM51" i="3"/>
  <c r="AO277" i="3"/>
  <c r="AM277" i="3"/>
  <c r="AO326" i="3"/>
  <c r="AM326" i="3"/>
  <c r="AO465" i="3"/>
  <c r="AM465" i="3"/>
  <c r="AO374" i="3"/>
  <c r="AM374" i="3"/>
  <c r="AO478" i="3"/>
  <c r="AM478" i="3"/>
  <c r="AO259" i="3"/>
  <c r="AM259" i="3"/>
  <c r="AO342" i="3"/>
  <c r="AM342" i="3"/>
  <c r="AO462" i="3"/>
  <c r="AM462" i="3"/>
  <c r="AO518" i="3"/>
  <c r="AM518" i="3"/>
  <c r="AO454" i="3"/>
  <c r="AM454" i="3"/>
  <c r="AO481" i="3"/>
  <c r="AM481" i="3"/>
  <c r="AO417" i="3"/>
  <c r="AM417" i="3"/>
  <c r="AO369" i="3"/>
  <c r="AM369" i="3"/>
  <c r="AO474" i="3"/>
  <c r="AM474" i="3"/>
  <c r="AO497" i="3"/>
  <c r="AM497" i="3"/>
  <c r="AO285" i="3"/>
  <c r="AM285" i="3"/>
  <c r="AO203" i="3"/>
  <c r="AM203" i="3"/>
  <c r="AO142" i="3"/>
  <c r="AM142" i="3"/>
  <c r="AO221" i="3"/>
  <c r="AM221" i="3"/>
  <c r="AO134" i="3"/>
  <c r="AM134" i="3"/>
  <c r="AO529" i="3"/>
  <c r="AM529" i="3"/>
  <c r="AO105" i="3"/>
  <c r="AM105" i="3"/>
  <c r="AO21" i="3"/>
  <c r="AM21" i="3"/>
  <c r="AM2" i="3"/>
  <c r="BG4" i="3"/>
  <c r="BG5" i="3" s="1"/>
  <c r="BG3" i="3"/>
  <c r="Q5" i="3"/>
  <c r="AO4" i="3" l="1"/>
  <c r="AO5" i="3" s="1"/>
  <c r="AO3" i="3"/>
  <c r="AM4" i="3"/>
  <c r="AM5" i="3" s="1"/>
  <c r="AM3" i="3"/>
  <c r="C8" i="2" l="1"/>
  <c r="B8" i="2" s="1"/>
  <c r="C4" i="2"/>
  <c r="B4" i="2" s="1"/>
  <c r="C7" i="2"/>
  <c r="B7" i="2" s="1"/>
  <c r="C5" i="2"/>
  <c r="B5" i="2" s="1"/>
  <c r="C6" i="2"/>
  <c r="B6" i="2" s="1"/>
</calcChain>
</file>

<file path=xl/sharedStrings.xml><?xml version="1.0" encoding="utf-8"?>
<sst xmlns="http://schemas.openxmlformats.org/spreadsheetml/2006/main" count="262" uniqueCount="89">
  <si>
    <t>Date</t>
  </si>
  <si>
    <t>Away Team</t>
  </si>
  <si>
    <t>Home Team</t>
  </si>
  <si>
    <t>Away Team Score</t>
  </si>
  <si>
    <t>Home Team Score</t>
  </si>
  <si>
    <t>Overtime?</t>
  </si>
  <si>
    <t>Over/Under</t>
  </si>
  <si>
    <t>Over</t>
  </si>
  <si>
    <t>Under</t>
  </si>
  <si>
    <t>60 Min - Away Team</t>
  </si>
  <si>
    <t>60 Min - Tie</t>
  </si>
  <si>
    <t>60 Min - Home Team</t>
  </si>
  <si>
    <t>60 Min - Away by 1</t>
  </si>
  <si>
    <t>60 Min - Away by 2</t>
  </si>
  <si>
    <t>60 Min - Away by 3+</t>
  </si>
  <si>
    <t>60 Min - Home by 1</t>
  </si>
  <si>
    <t>60 Min - Home by 2</t>
  </si>
  <si>
    <t>60 Min - Home by 3+</t>
  </si>
  <si>
    <t>Both to Score - Yes</t>
  </si>
  <si>
    <t>Both to Score - No</t>
  </si>
  <si>
    <t>60 Min - Draw no Bet - Away</t>
  </si>
  <si>
    <t>60 Min - Draw no Bet - Home</t>
  </si>
  <si>
    <t>Overtime - Yes</t>
  </si>
  <si>
    <t>Overtime - No</t>
  </si>
  <si>
    <t>Highest Scoring Period - 1</t>
  </si>
  <si>
    <t>Highest Scoring Period - 2</t>
  </si>
  <si>
    <t>Highest Scoring Period - 3</t>
  </si>
  <si>
    <t>Highest Scoring Period - Tie</t>
  </si>
  <si>
    <t>08/10/2022</t>
  </si>
  <si>
    <t>San Jose Sharks</t>
  </si>
  <si>
    <t>Nashville Predators</t>
  </si>
  <si>
    <t>09/10/2022</t>
  </si>
  <si>
    <t>12/10/2022</t>
  </si>
  <si>
    <t>Tampa Bay Lightning</t>
  </si>
  <si>
    <t>New York Rangers</t>
  </si>
  <si>
    <t>Vegas Golden Knights</t>
  </si>
  <si>
    <t>Los Angeles Kings</t>
  </si>
  <si>
    <t>13/10/2022</t>
  </si>
  <si>
    <t>Columbus Blue Jackets</t>
  </si>
  <si>
    <t>Carolina Hurricanes</t>
  </si>
  <si>
    <t>Toronto Maple Leafs</t>
  </si>
  <si>
    <t>Montreal Canadiens</t>
  </si>
  <si>
    <t>Boston Bruins</t>
  </si>
  <si>
    <t>Washington Capitals</t>
  </si>
  <si>
    <t>Chicago Blackhawks</t>
  </si>
  <si>
    <t>Colorado Avalanche</t>
  </si>
  <si>
    <t>Vancouver Canucks</t>
  </si>
  <si>
    <t>Edmonton Oilers</t>
  </si>
  <si>
    <t>Seattle Kraken</t>
  </si>
  <si>
    <t>Anaheim Ducks</t>
  </si>
  <si>
    <t>14/10/2022</t>
  </si>
  <si>
    <t>Ottawa Senators</t>
  </si>
  <si>
    <t>Buffalo Sabres</t>
  </si>
  <si>
    <t>New Jersey Devils</t>
  </si>
  <si>
    <t>Philadelphia Flyers</t>
  </si>
  <si>
    <t>Arizona Coyotes</t>
  </si>
  <si>
    <t>Pittsburgh Penguins</t>
  </si>
  <si>
    <t>Florida Panthers</t>
  </si>
  <si>
    <t>New York Islanders</t>
  </si>
  <si>
    <t>Minnesota Wild</t>
  </si>
  <si>
    <t>Dallas Stars</t>
  </si>
  <si>
    <t>Calgary Flames</t>
  </si>
  <si>
    <t>15/10/2022</t>
  </si>
  <si>
    <t>Detroit Red Wings</t>
  </si>
  <si>
    <t>Winnipeg Jets</t>
  </si>
  <si>
    <t>16/10/2022</t>
  </si>
  <si>
    <t>St. Louis Blues</t>
  </si>
  <si>
    <t>18/10/2022</t>
  </si>
  <si>
    <t>20/10/2022</t>
  </si>
  <si>
    <t>21/10/2022</t>
  </si>
  <si>
    <t>Bet</t>
  </si>
  <si>
    <t>Multiplier</t>
  </si>
  <si>
    <t>Home Win</t>
  </si>
  <si>
    <t>Away Win</t>
  </si>
  <si>
    <t>Fave</t>
  </si>
  <si>
    <t>Underdog</t>
  </si>
  <si>
    <t>60 Min - First</t>
  </si>
  <si>
    <t>60 Min - Second</t>
  </si>
  <si>
    <t>60 Min - Third</t>
  </si>
  <si>
    <t>60 Min Margin - First</t>
  </si>
  <si>
    <t>60 Min Margin - Second</t>
  </si>
  <si>
    <t>60 Min Margin - Third</t>
  </si>
  <si>
    <t>60 Min Margin - Fourth</t>
  </si>
  <si>
    <t>60 Min Margin - Fifth</t>
  </si>
  <si>
    <t>60 Min Margin - Sixth</t>
  </si>
  <si>
    <t>60 Min Margin - Seventh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</si>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</sst>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tabSelected="1" topLeftCell="A43" zoomScale="70" zoomScaleNormal="70" workbookViewId="0">
      <selection activeCell="G73" sqref="G73"/>
    </sheetView>
  </sheetViews>
  <sheetFormatPr defaultColWidth="25.33203125" defaultRowHeight="14.4" x14ac:dyDescent="0.3"/>
  <cols>
    <col min="1" max="1" width="11.5546875" bestFit="1" customWidth="1"/>
    <col min="2" max="2" width="21.109375" bestFit="1" customWidth="1"/>
    <col min="3" max="3" width="20.109375" bestFit="1" customWidth="1"/>
    <col min="4" max="4" width="16.109375" bestFit="1" customWidth="1"/>
    <col min="5" max="5" width="16.44140625" bestFit="1" customWidth="1"/>
    <col min="6" max="6" width="16.44140625" customWidth="1"/>
    <col min="7" max="7" width="11.21875" bestFit="1" customWidth="1"/>
    <col min="8" max="8" width="5.5546875" bestFit="1" customWidth="1"/>
    <col min="9" max="9" width="6.33203125" bestFit="1" customWidth="1"/>
    <col min="10" max="10" width="10.77734375" bestFit="1" customWidth="1"/>
    <col min="11" max="11" width="11.109375" bestFit="1" customWidth="1"/>
    <col min="12" max="12" width="18.6640625" bestFit="1" customWidth="1"/>
    <col min="13" max="13" width="11.33203125" bestFit="1" customWidth="1"/>
    <col min="14" max="14" width="19.109375" bestFit="1" customWidth="1"/>
    <col min="15" max="16" width="17.77734375" bestFit="1" customWidth="1"/>
    <col min="17" max="17" width="18.6640625" bestFit="1" customWidth="1"/>
    <col min="18" max="19" width="18" bestFit="1" customWidth="1"/>
    <col min="20" max="20" width="19.109375" bestFit="1" customWidth="1"/>
    <col min="21" max="21" width="11.33203125" bestFit="1" customWidth="1"/>
    <col min="22" max="22" width="17.109375" bestFit="1" customWidth="1"/>
    <col min="23" max="23" width="16.6640625" bestFit="1" customWidth="1"/>
    <col min="24" max="24" width="26" bestFit="1" customWidth="1"/>
    <col min="25" max="25" width="26.33203125" bestFit="1" customWidth="1"/>
    <col min="26" max="26" width="13.44140625" bestFit="1" customWidth="1"/>
    <col min="27" max="27" width="13" bestFit="1" customWidth="1"/>
    <col min="28" max="30" width="23.88671875" bestFit="1" customWidth="1"/>
    <col min="31" max="31" width="25.33203125" bestFit="1" customWidth="1"/>
    <col min="32" max="32" width="16.33203125" bestFit="1" customWidth="1"/>
    <col min="33" max="38" width="10.109375" bestFit="1" customWidth="1"/>
    <col min="39" max="40" width="27.77734375" bestFit="1" customWidth="1"/>
    <col min="41" max="48" width="7.777343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</v>
      </c>
      <c r="K1" t="s">
        <v>2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10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</row>
    <row r="2" spans="1:31" x14ac:dyDescent="0.3">
      <c r="A2" s="5" t="s">
        <v>28</v>
      </c>
      <c r="B2" t="s">
        <v>29</v>
      </c>
      <c r="C2" t="s">
        <v>30</v>
      </c>
      <c r="D2">
        <v>1</v>
      </c>
      <c r="E2">
        <v>4</v>
      </c>
      <c r="F2">
        <v>0</v>
      </c>
      <c r="G2">
        <v>6</v>
      </c>
      <c r="H2">
        <v>1.94</v>
      </c>
      <c r="I2">
        <v>1.86</v>
      </c>
      <c r="J2" s="1">
        <v>2.61</v>
      </c>
      <c r="K2" s="1">
        <v>1.5</v>
      </c>
      <c r="L2" s="1">
        <v>3.4</v>
      </c>
      <c r="M2">
        <v>4.3</v>
      </c>
      <c r="N2">
        <v>1.81</v>
      </c>
      <c r="O2">
        <v>9.25</v>
      </c>
      <c r="P2">
        <v>9</v>
      </c>
      <c r="Q2">
        <v>8</v>
      </c>
      <c r="R2">
        <v>8</v>
      </c>
      <c r="S2">
        <v>5.9</v>
      </c>
      <c r="T2">
        <v>3.2</v>
      </c>
      <c r="U2">
        <v>4.2</v>
      </c>
      <c r="V2">
        <v>1.07</v>
      </c>
      <c r="W2">
        <v>8</v>
      </c>
      <c r="X2">
        <v>2.74</v>
      </c>
      <c r="Y2" s="1">
        <v>1.42</v>
      </c>
      <c r="Z2">
        <v>4.4000000000000004</v>
      </c>
      <c r="AA2">
        <v>1.2</v>
      </c>
      <c r="AB2">
        <v>4.5</v>
      </c>
      <c r="AC2">
        <v>3.25</v>
      </c>
      <c r="AD2">
        <v>3.35</v>
      </c>
      <c r="AE2">
        <v>3.25</v>
      </c>
    </row>
    <row r="3" spans="1:31" x14ac:dyDescent="0.3">
      <c r="A3" s="5" t="s">
        <v>31</v>
      </c>
      <c r="B3" t="s">
        <v>30</v>
      </c>
      <c r="C3" t="s">
        <v>29</v>
      </c>
      <c r="D3">
        <v>2</v>
      </c>
      <c r="E3">
        <v>3</v>
      </c>
      <c r="F3">
        <v>0</v>
      </c>
      <c r="G3">
        <v>6</v>
      </c>
      <c r="H3">
        <v>1.9</v>
      </c>
      <c r="I3">
        <v>1.9</v>
      </c>
      <c r="J3" s="1">
        <v>1.54</v>
      </c>
      <c r="K3" s="1">
        <v>2.48</v>
      </c>
      <c r="L3" s="1">
        <v>1.92</v>
      </c>
      <c r="M3">
        <v>4.25</v>
      </c>
      <c r="N3">
        <v>3.1</v>
      </c>
      <c r="O3">
        <v>8</v>
      </c>
      <c r="P3">
        <v>6</v>
      </c>
      <c r="Q3">
        <v>3.5</v>
      </c>
      <c r="R3">
        <v>9</v>
      </c>
      <c r="S3">
        <v>8.5</v>
      </c>
      <c r="T3">
        <v>7</v>
      </c>
      <c r="U3">
        <v>4.0999999999999996</v>
      </c>
      <c r="V3">
        <v>1.07</v>
      </c>
      <c r="W3">
        <v>8</v>
      </c>
      <c r="X3">
        <v>1.5</v>
      </c>
      <c r="Y3">
        <v>2.4700000000000002</v>
      </c>
      <c r="Z3">
        <v>4.4000000000000004</v>
      </c>
      <c r="AA3">
        <v>1.2</v>
      </c>
      <c r="AB3">
        <v>4.5</v>
      </c>
      <c r="AC3">
        <v>3.25</v>
      </c>
      <c r="AD3">
        <v>3.35</v>
      </c>
      <c r="AE3">
        <v>3.25</v>
      </c>
    </row>
    <row r="4" spans="1:31" x14ac:dyDescent="0.3">
      <c r="A4" s="5" t="s">
        <v>32</v>
      </c>
      <c r="B4" t="s">
        <v>33</v>
      </c>
      <c r="C4" t="s">
        <v>34</v>
      </c>
      <c r="D4">
        <v>1</v>
      </c>
      <c r="E4">
        <v>3</v>
      </c>
      <c r="F4">
        <v>0</v>
      </c>
      <c r="G4">
        <v>5.5</v>
      </c>
      <c r="H4">
        <v>1.9</v>
      </c>
      <c r="I4">
        <v>1.9</v>
      </c>
      <c r="J4" s="1">
        <v>1.97</v>
      </c>
      <c r="K4" s="1">
        <v>1.84</v>
      </c>
      <c r="L4" s="1">
        <v>2.5</v>
      </c>
      <c r="M4">
        <v>4</v>
      </c>
      <c r="N4">
        <v>2.2999999999999998</v>
      </c>
      <c r="O4">
        <v>8</v>
      </c>
      <c r="P4">
        <v>7</v>
      </c>
      <c r="Q4">
        <v>5.5</v>
      </c>
      <c r="R4">
        <v>8</v>
      </c>
      <c r="S4">
        <v>6.75</v>
      </c>
      <c r="T4">
        <v>4.9000000000000004</v>
      </c>
      <c r="U4">
        <v>3.9</v>
      </c>
      <c r="V4">
        <v>1.08</v>
      </c>
      <c r="W4">
        <v>7.5</v>
      </c>
      <c r="X4">
        <v>1.94</v>
      </c>
      <c r="Y4" s="2">
        <v>1.79</v>
      </c>
      <c r="Z4">
        <v>4.1500000000000004</v>
      </c>
      <c r="AA4">
        <v>1.22</v>
      </c>
      <c r="AB4">
        <v>4.5</v>
      </c>
      <c r="AC4">
        <v>3.3</v>
      </c>
      <c r="AD4">
        <v>3.35</v>
      </c>
      <c r="AE4">
        <v>3.2</v>
      </c>
    </row>
    <row r="5" spans="1:31" x14ac:dyDescent="0.3">
      <c r="A5" s="5" t="s">
        <v>32</v>
      </c>
      <c r="B5" t="s">
        <v>35</v>
      </c>
      <c r="C5" t="s">
        <v>36</v>
      </c>
      <c r="D5">
        <v>4</v>
      </c>
      <c r="E5">
        <v>3</v>
      </c>
      <c r="F5">
        <v>0</v>
      </c>
      <c r="G5">
        <v>6</v>
      </c>
      <c r="H5">
        <v>1.98</v>
      </c>
      <c r="I5">
        <v>1.83</v>
      </c>
      <c r="J5" s="1">
        <v>1.94</v>
      </c>
      <c r="K5" s="1">
        <v>1.86</v>
      </c>
      <c r="L5" s="1">
        <v>2.4500000000000002</v>
      </c>
      <c r="M5">
        <v>4.0999999999999996</v>
      </c>
      <c r="N5">
        <v>2.35</v>
      </c>
      <c r="O5">
        <v>8.25</v>
      </c>
      <c r="P5">
        <v>7</v>
      </c>
      <c r="Q5">
        <v>5.2</v>
      </c>
      <c r="R5">
        <v>8.25</v>
      </c>
      <c r="S5">
        <v>6.75</v>
      </c>
      <c r="T5">
        <v>4.8</v>
      </c>
      <c r="U5">
        <v>3.9</v>
      </c>
      <c r="V5">
        <v>1.07</v>
      </c>
      <c r="W5">
        <v>8</v>
      </c>
      <c r="X5">
        <v>1.91</v>
      </c>
      <c r="Y5" s="2">
        <v>1.82</v>
      </c>
      <c r="Z5">
        <v>4.1500000000000004</v>
      </c>
      <c r="AA5">
        <v>1.22</v>
      </c>
      <c r="AB5">
        <v>4.5</v>
      </c>
      <c r="AC5">
        <v>3.3</v>
      </c>
      <c r="AD5">
        <v>3.35</v>
      </c>
      <c r="AE5">
        <v>3.25</v>
      </c>
    </row>
    <row r="6" spans="1:31" x14ac:dyDescent="0.3">
      <c r="A6" s="5" t="s">
        <v>37</v>
      </c>
      <c r="B6" t="s">
        <v>38</v>
      </c>
      <c r="C6" t="s">
        <v>39</v>
      </c>
      <c r="D6">
        <v>1</v>
      </c>
      <c r="E6">
        <v>4</v>
      </c>
      <c r="F6">
        <v>0</v>
      </c>
      <c r="G6">
        <v>6</v>
      </c>
      <c r="H6">
        <v>1.86</v>
      </c>
      <c r="I6">
        <v>1.95</v>
      </c>
      <c r="J6" s="1">
        <v>3.19</v>
      </c>
      <c r="K6" s="1">
        <v>1.35</v>
      </c>
      <c r="L6" s="1">
        <v>4.0999999999999996</v>
      </c>
      <c r="M6">
        <v>4.5999999999999996</v>
      </c>
      <c r="N6">
        <v>1.62</v>
      </c>
      <c r="O6">
        <v>10</v>
      </c>
      <c r="P6">
        <v>10.5</v>
      </c>
      <c r="Q6">
        <v>10</v>
      </c>
      <c r="R6">
        <v>8.25</v>
      </c>
      <c r="S6">
        <v>5.75</v>
      </c>
      <c r="T6">
        <v>2.7</v>
      </c>
      <c r="U6">
        <v>4.4000000000000004</v>
      </c>
      <c r="V6">
        <v>1.07</v>
      </c>
      <c r="W6">
        <v>8</v>
      </c>
      <c r="X6">
        <v>3.32</v>
      </c>
      <c r="Y6" s="2">
        <v>1.3</v>
      </c>
      <c r="Z6">
        <v>4.8499999999999996</v>
      </c>
      <c r="AA6">
        <v>1.17</v>
      </c>
      <c r="AB6">
        <v>4.5</v>
      </c>
      <c r="AC6">
        <v>3.25</v>
      </c>
      <c r="AD6">
        <v>3.35</v>
      </c>
      <c r="AE6">
        <v>3.25</v>
      </c>
    </row>
    <row r="7" spans="1:31" x14ac:dyDescent="0.3">
      <c r="A7" s="5" t="s">
        <v>37</v>
      </c>
      <c r="B7" t="s">
        <v>40</v>
      </c>
      <c r="C7" t="s">
        <v>41</v>
      </c>
      <c r="D7">
        <v>3</v>
      </c>
      <c r="E7">
        <v>4</v>
      </c>
      <c r="F7">
        <v>0</v>
      </c>
      <c r="G7">
        <v>6.5</v>
      </c>
      <c r="H7">
        <v>1.74</v>
      </c>
      <c r="I7">
        <v>2.1</v>
      </c>
      <c r="J7" s="1">
        <v>1.35</v>
      </c>
      <c r="K7" s="1">
        <v>3.25</v>
      </c>
      <c r="L7" s="1">
        <v>1.59</v>
      </c>
      <c r="M7">
        <v>4.8</v>
      </c>
      <c r="N7">
        <v>4.2</v>
      </c>
      <c r="O7">
        <v>9.5</v>
      </c>
      <c r="P7">
        <v>6</v>
      </c>
      <c r="Q7">
        <v>2.4500000000000002</v>
      </c>
      <c r="R7">
        <v>11.5</v>
      </c>
      <c r="S7">
        <v>10.5</v>
      </c>
      <c r="T7">
        <v>9.25</v>
      </c>
      <c r="U7">
        <v>4.5999999999999996</v>
      </c>
      <c r="V7">
        <v>1.04</v>
      </c>
      <c r="W7">
        <v>10</v>
      </c>
      <c r="X7">
        <v>1.28</v>
      </c>
      <c r="Y7" s="2">
        <v>3.4</v>
      </c>
      <c r="Z7">
        <v>4.9000000000000004</v>
      </c>
      <c r="AA7">
        <v>1.17</v>
      </c>
      <c r="AB7">
        <v>4.4000000000000004</v>
      </c>
      <c r="AC7">
        <v>3.15</v>
      </c>
      <c r="AD7">
        <v>3.25</v>
      </c>
      <c r="AE7">
        <v>3.5</v>
      </c>
    </row>
    <row r="8" spans="1:31" x14ac:dyDescent="0.3">
      <c r="A8" s="5" t="s">
        <v>37</v>
      </c>
      <c r="B8" t="s">
        <v>42</v>
      </c>
      <c r="C8" t="s">
        <v>43</v>
      </c>
      <c r="D8">
        <v>5</v>
      </c>
      <c r="E8">
        <v>2</v>
      </c>
      <c r="F8">
        <v>0</v>
      </c>
      <c r="G8">
        <v>6</v>
      </c>
      <c r="H8">
        <v>1.82</v>
      </c>
      <c r="I8">
        <v>1.99</v>
      </c>
      <c r="J8" s="1">
        <v>2.2000000000000002</v>
      </c>
      <c r="K8" s="1">
        <v>1.68</v>
      </c>
      <c r="L8" s="1">
        <v>2.75</v>
      </c>
      <c r="M8">
        <v>4.2</v>
      </c>
      <c r="N8">
        <v>2.08</v>
      </c>
      <c r="O8">
        <v>8.75</v>
      </c>
      <c r="P8">
        <v>7.75</v>
      </c>
      <c r="Q8">
        <v>6</v>
      </c>
      <c r="R8">
        <v>8.25</v>
      </c>
      <c r="S8">
        <v>6.25</v>
      </c>
      <c r="T8">
        <v>3.9</v>
      </c>
      <c r="U8">
        <v>4</v>
      </c>
      <c r="V8">
        <v>1.06</v>
      </c>
      <c r="W8">
        <v>8.5</v>
      </c>
      <c r="X8">
        <v>2.19</v>
      </c>
      <c r="Y8" s="2">
        <v>1.63</v>
      </c>
      <c r="Z8">
        <v>4.3499999999999996</v>
      </c>
      <c r="AA8">
        <v>1.21</v>
      </c>
      <c r="AB8">
        <v>4.5</v>
      </c>
      <c r="AC8">
        <v>3.25</v>
      </c>
      <c r="AD8">
        <v>3.35</v>
      </c>
      <c r="AE8">
        <v>3.25</v>
      </c>
    </row>
    <row r="9" spans="1:31" x14ac:dyDescent="0.3">
      <c r="A9" s="5" t="s">
        <v>37</v>
      </c>
      <c r="B9" t="s">
        <v>44</v>
      </c>
      <c r="C9" t="s">
        <v>45</v>
      </c>
      <c r="D9">
        <v>2</v>
      </c>
      <c r="E9">
        <v>5</v>
      </c>
      <c r="F9">
        <v>0</v>
      </c>
      <c r="G9">
        <v>6.5</v>
      </c>
      <c r="H9">
        <v>1.8</v>
      </c>
      <c r="I9">
        <v>2.0099999999999998</v>
      </c>
      <c r="J9" s="1">
        <v>4.45</v>
      </c>
      <c r="K9" s="1">
        <v>1.21</v>
      </c>
      <c r="L9" s="1">
        <v>5.6</v>
      </c>
      <c r="M9">
        <v>5.3</v>
      </c>
      <c r="N9">
        <v>1.4</v>
      </c>
      <c r="O9">
        <v>12.5</v>
      </c>
      <c r="P9">
        <v>12.5</v>
      </c>
      <c r="Q9">
        <v>13</v>
      </c>
      <c r="R9">
        <v>10</v>
      </c>
      <c r="S9">
        <v>5.8</v>
      </c>
      <c r="T9">
        <v>2.0299999999999998</v>
      </c>
      <c r="U9">
        <v>5.0999999999999996</v>
      </c>
      <c r="V9">
        <v>1.06</v>
      </c>
      <c r="W9">
        <v>8.5</v>
      </c>
      <c r="X9">
        <v>4.6500000000000004</v>
      </c>
      <c r="Y9" s="2">
        <v>1.17</v>
      </c>
      <c r="Z9">
        <v>5.5</v>
      </c>
      <c r="AA9">
        <v>1.1399999999999999</v>
      </c>
      <c r="AB9">
        <v>4.4000000000000004</v>
      </c>
      <c r="AC9">
        <v>3.15</v>
      </c>
      <c r="AD9">
        <v>3.3</v>
      </c>
      <c r="AE9">
        <v>3.45</v>
      </c>
    </row>
    <row r="10" spans="1:31" x14ac:dyDescent="0.3">
      <c r="A10" s="5" t="s">
        <v>37</v>
      </c>
      <c r="B10" t="s">
        <v>46</v>
      </c>
      <c r="C10" t="s">
        <v>47</v>
      </c>
      <c r="D10">
        <v>3</v>
      </c>
      <c r="E10">
        <v>5</v>
      </c>
      <c r="F10">
        <v>0</v>
      </c>
      <c r="G10">
        <v>6.5</v>
      </c>
      <c r="H10">
        <v>1.95</v>
      </c>
      <c r="I10">
        <v>1.86</v>
      </c>
      <c r="J10" s="1">
        <v>2.56</v>
      </c>
      <c r="K10" s="1">
        <v>1.51</v>
      </c>
      <c r="L10" s="1">
        <v>3.2</v>
      </c>
      <c r="M10">
        <v>4.4000000000000004</v>
      </c>
      <c r="N10">
        <v>1.85</v>
      </c>
      <c r="O10">
        <v>9.75</v>
      </c>
      <c r="P10">
        <v>8.75</v>
      </c>
      <c r="Q10">
        <v>7</v>
      </c>
      <c r="R10">
        <v>8.5</v>
      </c>
      <c r="S10">
        <v>6.25</v>
      </c>
      <c r="T10">
        <v>3.2</v>
      </c>
      <c r="U10">
        <v>4.3</v>
      </c>
      <c r="V10">
        <v>1.05</v>
      </c>
      <c r="W10">
        <v>9.5</v>
      </c>
      <c r="X10">
        <v>2.58</v>
      </c>
      <c r="Y10" s="2">
        <v>1.46</v>
      </c>
      <c r="Z10">
        <v>4.4000000000000004</v>
      </c>
      <c r="AA10">
        <v>1.2</v>
      </c>
      <c r="AB10">
        <v>4.5</v>
      </c>
      <c r="AC10">
        <v>3.25</v>
      </c>
      <c r="AD10">
        <v>3.35</v>
      </c>
      <c r="AE10">
        <v>3.25</v>
      </c>
    </row>
    <row r="11" spans="1:31" x14ac:dyDescent="0.3">
      <c r="A11" s="5" t="s">
        <v>37</v>
      </c>
      <c r="B11" t="s">
        <v>48</v>
      </c>
      <c r="C11" t="s">
        <v>49</v>
      </c>
      <c r="D11">
        <v>4</v>
      </c>
      <c r="E11">
        <v>5</v>
      </c>
      <c r="F11">
        <v>1</v>
      </c>
      <c r="G11">
        <v>6</v>
      </c>
      <c r="H11">
        <v>1.96</v>
      </c>
      <c r="I11">
        <v>1.85</v>
      </c>
      <c r="J11" s="1">
        <v>2.0299999999999998</v>
      </c>
      <c r="K11" s="1">
        <v>1.79</v>
      </c>
      <c r="L11" s="1">
        <v>2.6</v>
      </c>
      <c r="M11">
        <v>4</v>
      </c>
      <c r="N11">
        <v>2.2000000000000002</v>
      </c>
      <c r="O11">
        <v>8.5</v>
      </c>
      <c r="P11">
        <v>7.25</v>
      </c>
      <c r="Q11">
        <v>5.5</v>
      </c>
      <c r="R11">
        <v>8.25</v>
      </c>
      <c r="S11">
        <v>6.5</v>
      </c>
      <c r="T11">
        <v>4.5</v>
      </c>
      <c r="U11">
        <v>3.9</v>
      </c>
      <c r="V11">
        <v>1.06</v>
      </c>
      <c r="W11">
        <v>8.5</v>
      </c>
      <c r="X11">
        <v>2.0099999999999998</v>
      </c>
      <c r="Y11">
        <v>1.74</v>
      </c>
      <c r="Z11">
        <v>4.1500000000000004</v>
      </c>
      <c r="AA11">
        <v>1.22</v>
      </c>
      <c r="AB11">
        <v>4.5</v>
      </c>
      <c r="AC11">
        <v>3.3</v>
      </c>
      <c r="AD11">
        <v>3.3</v>
      </c>
      <c r="AE11">
        <v>3.25</v>
      </c>
    </row>
    <row r="12" spans="1:31" x14ac:dyDescent="0.3">
      <c r="A12" s="5" t="s">
        <v>50</v>
      </c>
      <c r="B12" t="s">
        <v>51</v>
      </c>
      <c r="C12" t="s">
        <v>52</v>
      </c>
      <c r="D12">
        <v>1</v>
      </c>
      <c r="E12">
        <v>4</v>
      </c>
      <c r="F12">
        <v>0</v>
      </c>
      <c r="G12">
        <v>6</v>
      </c>
      <c r="H12">
        <v>1.78</v>
      </c>
      <c r="I12">
        <v>2.0499999999999998</v>
      </c>
      <c r="J12" s="1">
        <v>1.82</v>
      </c>
      <c r="K12" s="1">
        <v>1.99</v>
      </c>
      <c r="L12" s="1">
        <v>2.2999999999999998</v>
      </c>
      <c r="M12">
        <v>4.0999999999999996</v>
      </c>
      <c r="N12">
        <v>2.4500000000000002</v>
      </c>
      <c r="O12">
        <v>8.5</v>
      </c>
      <c r="P12">
        <v>6.75</v>
      </c>
      <c r="Q12">
        <v>4.7</v>
      </c>
      <c r="R12">
        <v>8.5</v>
      </c>
      <c r="S12">
        <v>7</v>
      </c>
      <c r="T12">
        <v>5</v>
      </c>
      <c r="U12">
        <v>4</v>
      </c>
      <c r="V12">
        <v>1.06</v>
      </c>
      <c r="W12">
        <v>8.5</v>
      </c>
      <c r="X12">
        <v>1.82</v>
      </c>
      <c r="Y12">
        <v>1.91</v>
      </c>
      <c r="Z12">
        <v>4.1500000000000004</v>
      </c>
      <c r="AA12">
        <v>1.22</v>
      </c>
      <c r="AB12">
        <v>4.5</v>
      </c>
      <c r="AC12">
        <v>3.25</v>
      </c>
      <c r="AD12">
        <v>3.3</v>
      </c>
      <c r="AE12">
        <v>3.25</v>
      </c>
    </row>
    <row r="13" spans="1:31" x14ac:dyDescent="0.3">
      <c r="A13" s="5" t="s">
        <v>50</v>
      </c>
      <c r="B13" t="s">
        <v>53</v>
      </c>
      <c r="C13" t="s">
        <v>54</v>
      </c>
      <c r="D13">
        <v>2</v>
      </c>
      <c r="E13">
        <v>5</v>
      </c>
      <c r="F13">
        <v>0</v>
      </c>
      <c r="G13">
        <v>6</v>
      </c>
      <c r="H13">
        <v>1.87</v>
      </c>
      <c r="I13">
        <v>1.93</v>
      </c>
      <c r="J13" s="1">
        <v>1.7</v>
      </c>
      <c r="K13" s="1">
        <v>2.15</v>
      </c>
      <c r="L13" s="1">
        <v>2.15</v>
      </c>
      <c r="M13">
        <v>4.0999999999999996</v>
      </c>
      <c r="N13">
        <v>2.65</v>
      </c>
      <c r="O13">
        <v>8.25</v>
      </c>
      <c r="P13">
        <v>6.5</v>
      </c>
      <c r="Q13">
        <v>4.25</v>
      </c>
      <c r="R13">
        <v>8.5</v>
      </c>
      <c r="S13">
        <v>7.5</v>
      </c>
      <c r="T13">
        <v>5.75</v>
      </c>
      <c r="U13">
        <v>4</v>
      </c>
      <c r="V13">
        <v>1.06</v>
      </c>
      <c r="W13">
        <v>8.5</v>
      </c>
      <c r="X13">
        <v>1.69</v>
      </c>
      <c r="Y13">
        <v>2.08</v>
      </c>
      <c r="Z13">
        <v>4.1500000000000004</v>
      </c>
      <c r="AA13">
        <v>1.22</v>
      </c>
      <c r="AB13">
        <v>4.5</v>
      </c>
      <c r="AC13">
        <v>3.25</v>
      </c>
      <c r="AD13">
        <v>3.3</v>
      </c>
      <c r="AE13">
        <v>3.25</v>
      </c>
    </row>
    <row r="14" spans="1:31" x14ac:dyDescent="0.3">
      <c r="A14" s="5" t="s">
        <v>50</v>
      </c>
      <c r="B14" t="s">
        <v>55</v>
      </c>
      <c r="C14" t="s">
        <v>56</v>
      </c>
      <c r="D14">
        <v>2</v>
      </c>
      <c r="E14">
        <v>6</v>
      </c>
      <c r="F14">
        <v>0</v>
      </c>
      <c r="G14">
        <v>6.5</v>
      </c>
      <c r="H14">
        <v>1.99</v>
      </c>
      <c r="I14">
        <v>1.82</v>
      </c>
      <c r="J14" s="1">
        <v>4.2</v>
      </c>
      <c r="K14" s="1">
        <v>1.23</v>
      </c>
      <c r="L14" s="1">
        <v>5.4</v>
      </c>
      <c r="M14">
        <v>5.0999999999999996</v>
      </c>
      <c r="N14">
        <v>1.43</v>
      </c>
      <c r="O14">
        <v>12.5</v>
      </c>
      <c r="P14">
        <v>12.5</v>
      </c>
      <c r="Q14">
        <v>13</v>
      </c>
      <c r="R14">
        <v>9.25</v>
      </c>
      <c r="S14">
        <v>5.6</v>
      </c>
      <c r="T14">
        <v>2.15</v>
      </c>
      <c r="U14">
        <v>4.9000000000000004</v>
      </c>
      <c r="V14">
        <v>1.08</v>
      </c>
      <c r="W14">
        <v>7</v>
      </c>
      <c r="X14">
        <v>4.5999999999999996</v>
      </c>
      <c r="Y14">
        <v>1.17</v>
      </c>
      <c r="Z14">
        <v>5.25</v>
      </c>
      <c r="AA14">
        <v>1.1599999999999999</v>
      </c>
      <c r="AB14">
        <v>4.4000000000000004</v>
      </c>
      <c r="AC14">
        <v>3.2</v>
      </c>
      <c r="AD14">
        <v>3.3</v>
      </c>
      <c r="AE14">
        <v>3.4</v>
      </c>
    </row>
    <row r="15" spans="1:31" x14ac:dyDescent="0.3">
      <c r="A15" s="5" t="s">
        <v>50</v>
      </c>
      <c r="B15" t="s">
        <v>57</v>
      </c>
      <c r="C15" t="s">
        <v>58</v>
      </c>
      <c r="D15">
        <v>3</v>
      </c>
      <c r="E15">
        <v>1</v>
      </c>
      <c r="F15">
        <v>0</v>
      </c>
      <c r="G15">
        <v>6</v>
      </c>
      <c r="H15">
        <v>1.9</v>
      </c>
      <c r="I15">
        <v>1.9</v>
      </c>
      <c r="J15">
        <v>1.73</v>
      </c>
      <c r="K15">
        <v>2.12</v>
      </c>
      <c r="L15">
        <v>2.2000000000000002</v>
      </c>
      <c r="M15">
        <v>4.0999999999999996</v>
      </c>
      <c r="N15">
        <v>2.6</v>
      </c>
      <c r="O15">
        <v>8.25</v>
      </c>
      <c r="P15">
        <v>6.5</v>
      </c>
      <c r="Q15">
        <v>4.3</v>
      </c>
      <c r="R15">
        <v>8.5</v>
      </c>
      <c r="S15">
        <v>7.5</v>
      </c>
      <c r="T15">
        <v>5.6</v>
      </c>
      <c r="U15">
        <v>4</v>
      </c>
      <c r="V15">
        <v>1.06</v>
      </c>
      <c r="W15">
        <v>8.5</v>
      </c>
      <c r="X15">
        <v>1.71</v>
      </c>
      <c r="Y15">
        <v>2.06</v>
      </c>
      <c r="Z15">
        <v>4.1500000000000004</v>
      </c>
      <c r="AA15">
        <v>1.22</v>
      </c>
      <c r="AB15">
        <v>4.5</v>
      </c>
      <c r="AC15">
        <v>3.25</v>
      </c>
      <c r="AD15">
        <v>3.3</v>
      </c>
      <c r="AE15">
        <v>3.25</v>
      </c>
    </row>
    <row r="16" spans="1:31" x14ac:dyDescent="0.3">
      <c r="A16" s="5" t="s">
        <v>50</v>
      </c>
      <c r="B16" t="s">
        <v>43</v>
      </c>
      <c r="C16" t="s">
        <v>40</v>
      </c>
      <c r="D16">
        <v>2</v>
      </c>
      <c r="E16">
        <v>3</v>
      </c>
      <c r="F16">
        <v>0</v>
      </c>
      <c r="G16">
        <v>6.5</v>
      </c>
      <c r="H16">
        <v>1.71</v>
      </c>
      <c r="I16">
        <v>2.14</v>
      </c>
      <c r="J16">
        <v>2.66</v>
      </c>
      <c r="K16">
        <v>1.48</v>
      </c>
      <c r="L16">
        <v>3.2</v>
      </c>
      <c r="M16">
        <v>4.4000000000000004</v>
      </c>
      <c r="N16">
        <v>1.85</v>
      </c>
      <c r="O16">
        <v>9.75</v>
      </c>
      <c r="P16">
        <v>8.75</v>
      </c>
      <c r="Q16">
        <v>6.75</v>
      </c>
      <c r="R16">
        <v>8.75</v>
      </c>
      <c r="S16">
        <v>6.25</v>
      </c>
      <c r="T16">
        <v>3.15</v>
      </c>
      <c r="U16">
        <v>4.3</v>
      </c>
      <c r="V16">
        <v>1.04</v>
      </c>
      <c r="W16">
        <v>10</v>
      </c>
      <c r="X16">
        <v>2.58</v>
      </c>
      <c r="Y16">
        <v>1.46</v>
      </c>
      <c r="Z16">
        <v>4.55</v>
      </c>
      <c r="AA16">
        <v>1.19</v>
      </c>
      <c r="AB16">
        <v>4.5</v>
      </c>
      <c r="AC16">
        <v>3.25</v>
      </c>
      <c r="AD16">
        <v>3.35</v>
      </c>
      <c r="AE16">
        <v>3.25</v>
      </c>
    </row>
    <row r="17" spans="1:31" x14ac:dyDescent="0.3">
      <c r="A17" s="5" t="s">
        <v>50</v>
      </c>
      <c r="B17" t="s">
        <v>34</v>
      </c>
      <c r="C17" t="s">
        <v>59</v>
      </c>
      <c r="D17">
        <v>7</v>
      </c>
      <c r="E17">
        <v>3</v>
      </c>
      <c r="F17">
        <v>0</v>
      </c>
      <c r="G17">
        <v>6</v>
      </c>
      <c r="H17">
        <v>1.86</v>
      </c>
      <c r="I17">
        <v>1.95</v>
      </c>
      <c r="J17">
        <v>2.19</v>
      </c>
      <c r="K17">
        <v>1.68</v>
      </c>
      <c r="L17">
        <v>2.7</v>
      </c>
      <c r="M17">
        <v>4.0999999999999996</v>
      </c>
      <c r="N17">
        <v>2.12</v>
      </c>
      <c r="O17">
        <v>8.75</v>
      </c>
      <c r="P17">
        <v>7.5</v>
      </c>
      <c r="Q17">
        <v>5.9</v>
      </c>
      <c r="R17">
        <v>8.25</v>
      </c>
      <c r="S17">
        <v>6.5</v>
      </c>
      <c r="T17">
        <v>4.0999999999999996</v>
      </c>
      <c r="U17">
        <v>4</v>
      </c>
      <c r="V17">
        <v>1.06</v>
      </c>
      <c r="W17">
        <v>8.5</v>
      </c>
      <c r="X17">
        <v>2.15</v>
      </c>
      <c r="Y17">
        <v>1.65</v>
      </c>
      <c r="Z17">
        <v>4.1500000000000004</v>
      </c>
      <c r="AA17">
        <v>1.22</v>
      </c>
      <c r="AB17">
        <v>4.5</v>
      </c>
      <c r="AC17">
        <v>3.25</v>
      </c>
      <c r="AD17">
        <v>3.3</v>
      </c>
      <c r="AE17">
        <v>3.25</v>
      </c>
    </row>
    <row r="18" spans="1:31" x14ac:dyDescent="0.3">
      <c r="A18" s="5" t="s">
        <v>50</v>
      </c>
      <c r="B18" t="s">
        <v>60</v>
      </c>
      <c r="C18" t="s">
        <v>30</v>
      </c>
      <c r="D18">
        <v>4</v>
      </c>
      <c r="E18">
        <v>1</v>
      </c>
      <c r="F18">
        <v>0</v>
      </c>
      <c r="G18">
        <v>5.5</v>
      </c>
      <c r="H18">
        <v>1.83</v>
      </c>
      <c r="I18">
        <v>1.98</v>
      </c>
      <c r="J18">
        <v>2.13</v>
      </c>
      <c r="K18">
        <v>1.72</v>
      </c>
      <c r="L18">
        <v>2.65</v>
      </c>
      <c r="M18">
        <v>4</v>
      </c>
      <c r="N18">
        <v>2.2000000000000002</v>
      </c>
      <c r="O18">
        <v>8.25</v>
      </c>
      <c r="P18">
        <v>7.25</v>
      </c>
      <c r="Q18">
        <v>5.9</v>
      </c>
      <c r="R18">
        <v>8</v>
      </c>
      <c r="S18">
        <v>6.5</v>
      </c>
      <c r="T18">
        <v>4.4000000000000004</v>
      </c>
      <c r="U18">
        <v>3.9</v>
      </c>
      <c r="V18">
        <v>1.08</v>
      </c>
      <c r="W18">
        <v>7.5</v>
      </c>
      <c r="X18">
        <v>2.0699999999999998</v>
      </c>
      <c r="Y18">
        <v>1.7</v>
      </c>
      <c r="Z18">
        <v>4.1500000000000004</v>
      </c>
      <c r="AA18">
        <v>1.22</v>
      </c>
      <c r="AB18">
        <v>4.5</v>
      </c>
      <c r="AC18">
        <v>3.3</v>
      </c>
      <c r="AD18">
        <v>3.35</v>
      </c>
      <c r="AE18">
        <v>3.2</v>
      </c>
    </row>
    <row r="19" spans="1:31" x14ac:dyDescent="0.3">
      <c r="A19" s="5" t="s">
        <v>50</v>
      </c>
      <c r="B19" t="s">
        <v>45</v>
      </c>
      <c r="C19" t="s">
        <v>61</v>
      </c>
      <c r="D19">
        <v>3</v>
      </c>
      <c r="E19">
        <v>5</v>
      </c>
      <c r="F19">
        <v>0</v>
      </c>
      <c r="G19">
        <v>6.5</v>
      </c>
      <c r="H19">
        <v>1.98</v>
      </c>
      <c r="I19">
        <v>1.83</v>
      </c>
      <c r="J19">
        <v>2.08</v>
      </c>
      <c r="K19">
        <v>1.74</v>
      </c>
      <c r="L19">
        <v>2.5</v>
      </c>
      <c r="M19">
        <v>4.0999999999999996</v>
      </c>
      <c r="N19">
        <v>2.25</v>
      </c>
      <c r="O19">
        <v>8.5</v>
      </c>
      <c r="P19">
        <v>7.25</v>
      </c>
      <c r="Q19">
        <v>5.0999999999999996</v>
      </c>
      <c r="R19">
        <v>8.5</v>
      </c>
      <c r="S19">
        <v>6.75</v>
      </c>
      <c r="T19">
        <v>4.5</v>
      </c>
      <c r="U19">
        <v>4</v>
      </c>
      <c r="V19">
        <v>1.05</v>
      </c>
      <c r="W19">
        <v>9.5</v>
      </c>
      <c r="X19">
        <v>1.96</v>
      </c>
      <c r="Y19">
        <v>1.78</v>
      </c>
      <c r="Z19">
        <v>4.3</v>
      </c>
      <c r="AA19">
        <v>1.21</v>
      </c>
      <c r="AB19">
        <v>4.5</v>
      </c>
      <c r="AC19">
        <v>3.25</v>
      </c>
      <c r="AD19">
        <v>3.3</v>
      </c>
      <c r="AE19">
        <v>3.25</v>
      </c>
    </row>
    <row r="20" spans="1:31" x14ac:dyDescent="0.3">
      <c r="A20" s="5" t="s">
        <v>50</v>
      </c>
      <c r="B20" t="s">
        <v>44</v>
      </c>
      <c r="C20" t="s">
        <v>35</v>
      </c>
      <c r="D20">
        <v>0</v>
      </c>
      <c r="E20">
        <v>1</v>
      </c>
      <c r="F20">
        <v>0</v>
      </c>
      <c r="G20">
        <v>6.5</v>
      </c>
      <c r="H20">
        <v>1.92</v>
      </c>
      <c r="I20">
        <v>1.87</v>
      </c>
      <c r="J20">
        <v>4</v>
      </c>
      <c r="K20">
        <v>1.25</v>
      </c>
      <c r="L20">
        <v>4.9000000000000004</v>
      </c>
      <c r="M20">
        <v>4.9000000000000004</v>
      </c>
      <c r="N20">
        <v>1.49</v>
      </c>
      <c r="O20">
        <v>12</v>
      </c>
      <c r="P20">
        <v>12</v>
      </c>
      <c r="Q20">
        <v>12</v>
      </c>
      <c r="R20">
        <v>9</v>
      </c>
      <c r="S20">
        <v>5.7</v>
      </c>
      <c r="T20">
        <v>2.25</v>
      </c>
      <c r="U20">
        <v>4.75</v>
      </c>
      <c r="V20">
        <v>1.07</v>
      </c>
      <c r="W20">
        <v>8</v>
      </c>
      <c r="X20">
        <v>4</v>
      </c>
      <c r="Y20">
        <v>1.22</v>
      </c>
      <c r="Z20">
        <v>4.9000000000000004</v>
      </c>
      <c r="AA20">
        <v>1.17</v>
      </c>
      <c r="AB20">
        <v>4.4000000000000004</v>
      </c>
      <c r="AC20">
        <v>3.2</v>
      </c>
      <c r="AD20">
        <v>3.3</v>
      </c>
      <c r="AE20">
        <v>3.4</v>
      </c>
    </row>
    <row r="21" spans="1:31" x14ac:dyDescent="0.3">
      <c r="A21" s="5" t="s">
        <v>50</v>
      </c>
      <c r="B21" t="s">
        <v>48</v>
      </c>
      <c r="C21" t="s">
        <v>36</v>
      </c>
      <c r="D21">
        <v>4</v>
      </c>
      <c r="E21">
        <v>1</v>
      </c>
      <c r="F21">
        <v>0</v>
      </c>
      <c r="G21">
        <v>6</v>
      </c>
      <c r="H21">
        <v>1.97</v>
      </c>
      <c r="I21">
        <v>1.83</v>
      </c>
      <c r="J21">
        <v>2.6</v>
      </c>
      <c r="K21">
        <v>1.5</v>
      </c>
      <c r="L21">
        <v>3.3</v>
      </c>
      <c r="M21">
        <v>4.3</v>
      </c>
      <c r="N21">
        <v>1.85</v>
      </c>
      <c r="O21">
        <v>9</v>
      </c>
      <c r="P21">
        <v>8.75</v>
      </c>
      <c r="Q21">
        <v>7.75</v>
      </c>
      <c r="R21">
        <v>8</v>
      </c>
      <c r="S21">
        <v>6</v>
      </c>
      <c r="T21">
        <v>3.35</v>
      </c>
      <c r="U21">
        <v>4.0999999999999996</v>
      </c>
      <c r="V21">
        <v>1.07</v>
      </c>
      <c r="W21">
        <v>8</v>
      </c>
      <c r="X21">
        <v>2.62</v>
      </c>
      <c r="Y21">
        <v>1.45</v>
      </c>
      <c r="Z21">
        <v>4.4000000000000004</v>
      </c>
      <c r="AA21">
        <v>1.2</v>
      </c>
      <c r="AB21">
        <v>4.5</v>
      </c>
      <c r="AC21">
        <v>3.25</v>
      </c>
      <c r="AD21">
        <v>3.35</v>
      </c>
      <c r="AE21">
        <v>3.25</v>
      </c>
    </row>
    <row r="22" spans="1:31" x14ac:dyDescent="0.3">
      <c r="A22" s="5" t="s">
        <v>62</v>
      </c>
      <c r="B22" t="s">
        <v>41</v>
      </c>
      <c r="C22" t="s">
        <v>63</v>
      </c>
      <c r="D22">
        <v>0</v>
      </c>
      <c r="E22">
        <v>3</v>
      </c>
      <c r="F22">
        <v>0</v>
      </c>
      <c r="G22">
        <v>6.5</v>
      </c>
      <c r="H22">
        <v>1.93</v>
      </c>
      <c r="I22">
        <v>1.87</v>
      </c>
      <c r="J22">
        <v>2.4300000000000002</v>
      </c>
      <c r="K22">
        <v>1.56</v>
      </c>
      <c r="L22">
        <v>3.1</v>
      </c>
      <c r="M22">
        <v>4.4000000000000004</v>
      </c>
      <c r="N22">
        <v>1.89</v>
      </c>
      <c r="O22">
        <v>9</v>
      </c>
      <c r="P22">
        <v>8.5</v>
      </c>
      <c r="Q22">
        <v>7</v>
      </c>
      <c r="R22">
        <v>8</v>
      </c>
      <c r="S22">
        <v>6</v>
      </c>
      <c r="T22">
        <v>3.4</v>
      </c>
      <c r="U22">
        <v>4.25</v>
      </c>
      <c r="V22">
        <v>1.06</v>
      </c>
      <c r="W22">
        <v>8.5</v>
      </c>
      <c r="X22">
        <v>2.5</v>
      </c>
      <c r="Y22">
        <v>1.49</v>
      </c>
      <c r="Z22">
        <v>4.4000000000000004</v>
      </c>
      <c r="AA22">
        <v>1.2</v>
      </c>
      <c r="AB22">
        <v>4.5</v>
      </c>
      <c r="AC22">
        <v>3.25</v>
      </c>
      <c r="AD22">
        <v>3.35</v>
      </c>
      <c r="AE22">
        <v>3.25</v>
      </c>
    </row>
    <row r="23" spans="1:31" x14ac:dyDescent="0.3">
      <c r="A23" s="5" t="s">
        <v>62</v>
      </c>
      <c r="B23" t="s">
        <v>33</v>
      </c>
      <c r="C23" t="s">
        <v>38</v>
      </c>
      <c r="D23">
        <v>5</v>
      </c>
      <c r="E23">
        <v>2</v>
      </c>
      <c r="F23">
        <v>0</v>
      </c>
      <c r="G23">
        <v>6.5</v>
      </c>
      <c r="H23">
        <v>1.98</v>
      </c>
      <c r="I23">
        <v>1.83</v>
      </c>
      <c r="J23">
        <v>1.55</v>
      </c>
      <c r="K23">
        <v>2.46</v>
      </c>
      <c r="L23">
        <v>1.88</v>
      </c>
      <c r="M23">
        <v>4.3</v>
      </c>
      <c r="N23">
        <v>3.2</v>
      </c>
      <c r="O23">
        <v>8.25</v>
      </c>
      <c r="P23">
        <v>6</v>
      </c>
      <c r="Q23">
        <v>3.35</v>
      </c>
      <c r="R23">
        <v>9.25</v>
      </c>
      <c r="S23">
        <v>8.5</v>
      </c>
      <c r="T23">
        <v>7</v>
      </c>
      <c r="U23">
        <v>4.0999999999999996</v>
      </c>
      <c r="V23">
        <v>1.06</v>
      </c>
      <c r="W23">
        <v>8.5</v>
      </c>
      <c r="X23">
        <v>1.48</v>
      </c>
      <c r="Y23">
        <v>2.54</v>
      </c>
      <c r="Z23">
        <v>4.4000000000000004</v>
      </c>
      <c r="AA23">
        <v>1.2</v>
      </c>
      <c r="AB23">
        <v>4.5</v>
      </c>
      <c r="AC23">
        <v>3.25</v>
      </c>
      <c r="AD23">
        <v>3.35</v>
      </c>
      <c r="AE23">
        <v>3.25</v>
      </c>
    </row>
    <row r="24" spans="1:31" x14ac:dyDescent="0.3">
      <c r="A24" s="5" t="s">
        <v>62</v>
      </c>
      <c r="B24" t="s">
        <v>34</v>
      </c>
      <c r="C24" t="s">
        <v>64</v>
      </c>
      <c r="D24">
        <v>1</v>
      </c>
      <c r="E24">
        <v>4</v>
      </c>
      <c r="F24">
        <v>0</v>
      </c>
      <c r="G24">
        <v>6</v>
      </c>
      <c r="H24">
        <v>1.85</v>
      </c>
      <c r="I24">
        <v>1.96</v>
      </c>
      <c r="J24">
        <v>2.02</v>
      </c>
      <c r="K24">
        <v>1.79</v>
      </c>
      <c r="L24">
        <v>2.5</v>
      </c>
      <c r="M24">
        <v>4</v>
      </c>
      <c r="N24">
        <v>2.2999999999999998</v>
      </c>
      <c r="O24">
        <v>8.5</v>
      </c>
      <c r="P24">
        <v>7</v>
      </c>
      <c r="Q24">
        <v>5.2</v>
      </c>
      <c r="R24">
        <v>8.5</v>
      </c>
      <c r="S24">
        <v>6.75</v>
      </c>
      <c r="T24">
        <v>4.5999999999999996</v>
      </c>
      <c r="U24">
        <v>3.9</v>
      </c>
      <c r="V24">
        <v>1.06</v>
      </c>
      <c r="W24">
        <v>8.5</v>
      </c>
      <c r="X24">
        <v>1.95</v>
      </c>
      <c r="Y24">
        <v>1.79</v>
      </c>
      <c r="Z24">
        <v>4.1500000000000004</v>
      </c>
      <c r="AA24">
        <v>1.22</v>
      </c>
      <c r="AB24">
        <v>4.5</v>
      </c>
      <c r="AC24">
        <v>3.25</v>
      </c>
      <c r="AD24">
        <v>3.3</v>
      </c>
      <c r="AE24">
        <v>3.25</v>
      </c>
    </row>
    <row r="25" spans="1:31" x14ac:dyDescent="0.3">
      <c r="A25" s="5" t="s">
        <v>62</v>
      </c>
      <c r="B25" t="s">
        <v>39</v>
      </c>
      <c r="C25" t="s">
        <v>29</v>
      </c>
      <c r="D25">
        <v>2</v>
      </c>
      <c r="E25">
        <v>1</v>
      </c>
      <c r="F25">
        <v>0</v>
      </c>
      <c r="G25">
        <v>6</v>
      </c>
      <c r="H25">
        <v>1.9</v>
      </c>
      <c r="I25">
        <v>1.9</v>
      </c>
      <c r="J25">
        <v>1.47</v>
      </c>
      <c r="K25">
        <v>2.7</v>
      </c>
      <c r="L25">
        <v>1.76</v>
      </c>
      <c r="M25">
        <v>4.4000000000000004</v>
      </c>
      <c r="N25">
        <v>3.5</v>
      </c>
      <c r="O25">
        <v>7.75</v>
      </c>
      <c r="P25">
        <v>5.9</v>
      </c>
      <c r="Q25">
        <v>3.1</v>
      </c>
      <c r="R25">
        <v>9.25</v>
      </c>
      <c r="S25">
        <v>9.25</v>
      </c>
      <c r="T25">
        <v>8.5</v>
      </c>
      <c r="U25">
        <v>4.3</v>
      </c>
      <c r="V25">
        <v>1.07</v>
      </c>
      <c r="W25">
        <v>8</v>
      </c>
      <c r="X25">
        <v>1.39</v>
      </c>
      <c r="Y25">
        <v>2.84</v>
      </c>
      <c r="Z25">
        <v>4.55</v>
      </c>
      <c r="AA25">
        <v>1.19</v>
      </c>
      <c r="AB25">
        <v>4.5</v>
      </c>
      <c r="AC25">
        <v>3.25</v>
      </c>
      <c r="AD25">
        <v>3.35</v>
      </c>
      <c r="AE25">
        <v>3.25</v>
      </c>
    </row>
    <row r="26" spans="1:31" x14ac:dyDescent="0.3">
      <c r="A26" s="5" t="s">
        <v>65</v>
      </c>
      <c r="B26" t="s">
        <v>57</v>
      </c>
      <c r="C26" t="s">
        <v>52</v>
      </c>
      <c r="D26">
        <v>4</v>
      </c>
      <c r="E26">
        <v>3</v>
      </c>
      <c r="F26">
        <v>0</v>
      </c>
      <c r="G26">
        <v>7</v>
      </c>
      <c r="H26">
        <v>2</v>
      </c>
      <c r="I26">
        <v>1.8</v>
      </c>
      <c r="J26">
        <v>1.51</v>
      </c>
      <c r="K26">
        <v>2.58</v>
      </c>
      <c r="L26">
        <v>1.79</v>
      </c>
      <c r="M26">
        <v>4.7</v>
      </c>
      <c r="N26">
        <v>3.3</v>
      </c>
      <c r="O26">
        <v>8.75</v>
      </c>
      <c r="P26">
        <v>6.25</v>
      </c>
      <c r="Q26">
        <v>2.95</v>
      </c>
      <c r="R26">
        <v>10</v>
      </c>
      <c r="S26">
        <v>9.25</v>
      </c>
      <c r="T26">
        <v>7</v>
      </c>
      <c r="U26">
        <v>4.5</v>
      </c>
      <c r="V26">
        <v>1.04</v>
      </c>
      <c r="W26">
        <v>10.5</v>
      </c>
      <c r="X26">
        <v>1.43</v>
      </c>
      <c r="Y26">
        <v>2.68</v>
      </c>
      <c r="Z26">
        <v>4.8499999999999996</v>
      </c>
      <c r="AA26">
        <v>1.17</v>
      </c>
      <c r="AB26">
        <v>4.5</v>
      </c>
      <c r="AC26">
        <v>3.2</v>
      </c>
      <c r="AD26">
        <v>3.35</v>
      </c>
      <c r="AE26">
        <v>3.25</v>
      </c>
    </row>
    <row r="27" spans="1:31" x14ac:dyDescent="0.3">
      <c r="A27" s="5" t="s">
        <v>65</v>
      </c>
      <c r="B27" t="s">
        <v>46</v>
      </c>
      <c r="C27" t="s">
        <v>54</v>
      </c>
      <c r="D27">
        <v>2</v>
      </c>
      <c r="E27">
        <v>3</v>
      </c>
      <c r="F27">
        <v>0</v>
      </c>
      <c r="G27">
        <v>6</v>
      </c>
      <c r="H27">
        <v>1.85</v>
      </c>
      <c r="I27">
        <v>1.96</v>
      </c>
      <c r="J27">
        <v>1.71</v>
      </c>
      <c r="K27">
        <v>2.15</v>
      </c>
      <c r="L27">
        <v>2.15</v>
      </c>
      <c r="M27">
        <v>4.0999999999999996</v>
      </c>
      <c r="N27">
        <v>2.65</v>
      </c>
      <c r="O27">
        <v>8.25</v>
      </c>
      <c r="P27">
        <v>6.5</v>
      </c>
      <c r="Q27">
        <v>4.2</v>
      </c>
      <c r="R27">
        <v>8.75</v>
      </c>
      <c r="S27">
        <v>7.5</v>
      </c>
      <c r="T27">
        <v>5.75</v>
      </c>
      <c r="U27">
        <v>3.9</v>
      </c>
      <c r="V27">
        <v>1.06</v>
      </c>
      <c r="W27">
        <v>8.5</v>
      </c>
      <c r="X27">
        <v>1.69</v>
      </c>
      <c r="Y27">
        <v>2.09</v>
      </c>
      <c r="Z27">
        <v>4.1500000000000004</v>
      </c>
      <c r="AA27">
        <v>1.22</v>
      </c>
      <c r="AB27">
        <v>4.5</v>
      </c>
      <c r="AC27">
        <v>3.25</v>
      </c>
      <c r="AD27">
        <v>3.3</v>
      </c>
      <c r="AE27">
        <v>3.25</v>
      </c>
    </row>
    <row r="28" spans="1:31" x14ac:dyDescent="0.3">
      <c r="A28" s="5" t="s">
        <v>65</v>
      </c>
      <c r="B28" t="s">
        <v>41</v>
      </c>
      <c r="C28" t="s">
        <v>43</v>
      </c>
      <c r="D28">
        <v>1</v>
      </c>
      <c r="E28">
        <v>3</v>
      </c>
      <c r="F28">
        <v>0</v>
      </c>
      <c r="G28">
        <v>6.5</v>
      </c>
      <c r="H28">
        <v>1.9</v>
      </c>
      <c r="I28">
        <v>1.9</v>
      </c>
      <c r="J28">
        <v>3.29</v>
      </c>
      <c r="K28">
        <v>1.34</v>
      </c>
      <c r="L28">
        <v>4.2</v>
      </c>
      <c r="M28">
        <v>4.5999999999999996</v>
      </c>
      <c r="N28">
        <v>1.6</v>
      </c>
      <c r="O28">
        <v>11</v>
      </c>
      <c r="P28">
        <v>10.5</v>
      </c>
      <c r="Q28">
        <v>10</v>
      </c>
      <c r="R28">
        <v>8.75</v>
      </c>
      <c r="S28">
        <v>5.8</v>
      </c>
      <c r="T28">
        <v>2.5499999999999998</v>
      </c>
      <c r="U28">
        <v>4.5</v>
      </c>
      <c r="V28">
        <v>1.06</v>
      </c>
      <c r="W28">
        <v>8.5</v>
      </c>
      <c r="X28">
        <v>3.45</v>
      </c>
      <c r="Y28">
        <v>1.28</v>
      </c>
      <c r="Z28">
        <v>4.8499999999999996</v>
      </c>
      <c r="AA28">
        <v>1.17</v>
      </c>
      <c r="AB28">
        <v>4.5</v>
      </c>
      <c r="AC28">
        <v>3.25</v>
      </c>
      <c r="AD28">
        <v>3.35</v>
      </c>
      <c r="AE28">
        <v>3.25</v>
      </c>
    </row>
    <row r="29" spans="1:31" x14ac:dyDescent="0.3">
      <c r="A29" s="5" t="s">
        <v>65</v>
      </c>
      <c r="B29" t="s">
        <v>63</v>
      </c>
      <c r="C29" t="s">
        <v>53</v>
      </c>
      <c r="D29">
        <v>5</v>
      </c>
      <c r="E29">
        <v>2</v>
      </c>
      <c r="F29">
        <v>0</v>
      </c>
      <c r="G29">
        <v>6.5</v>
      </c>
      <c r="H29">
        <v>1.73</v>
      </c>
      <c r="I29">
        <v>2.12</v>
      </c>
      <c r="J29">
        <v>2.41</v>
      </c>
      <c r="K29">
        <v>1.57</v>
      </c>
      <c r="L29">
        <v>3.05</v>
      </c>
      <c r="M29">
        <v>4.5</v>
      </c>
      <c r="N29">
        <v>1.89</v>
      </c>
      <c r="O29">
        <v>9.5</v>
      </c>
      <c r="P29">
        <v>8.5</v>
      </c>
      <c r="Q29">
        <v>6.5</v>
      </c>
      <c r="R29">
        <v>8.5</v>
      </c>
      <c r="S29">
        <v>6.25</v>
      </c>
      <c r="T29">
        <v>3.3</v>
      </c>
      <c r="U29">
        <v>4.3</v>
      </c>
      <c r="V29">
        <v>1.04</v>
      </c>
      <c r="W29">
        <v>10</v>
      </c>
      <c r="X29">
        <v>2.4700000000000002</v>
      </c>
      <c r="Y29">
        <v>1.5</v>
      </c>
      <c r="Z29">
        <v>4.7</v>
      </c>
      <c r="AA29">
        <v>1.18</v>
      </c>
      <c r="AB29">
        <v>4.5</v>
      </c>
      <c r="AC29">
        <v>3.25</v>
      </c>
      <c r="AD29">
        <v>3.35</v>
      </c>
      <c r="AE29">
        <v>3.25</v>
      </c>
    </row>
    <row r="30" spans="1:31" x14ac:dyDescent="0.3">
      <c r="A30" s="5" t="s">
        <v>65</v>
      </c>
      <c r="B30" t="s">
        <v>55</v>
      </c>
      <c r="C30" t="s">
        <v>42</v>
      </c>
      <c r="D30">
        <v>3</v>
      </c>
      <c r="E30">
        <v>6</v>
      </c>
      <c r="F30">
        <v>0</v>
      </c>
      <c r="G30">
        <v>6.5</v>
      </c>
      <c r="H30">
        <v>1.96</v>
      </c>
      <c r="I30">
        <v>1.85</v>
      </c>
      <c r="J30">
        <v>3.7</v>
      </c>
      <c r="K30">
        <v>1.28</v>
      </c>
      <c r="L30">
        <v>4.9000000000000004</v>
      </c>
      <c r="M30">
        <v>4.9000000000000004</v>
      </c>
      <c r="N30">
        <v>1.49</v>
      </c>
      <c r="O30">
        <v>11.5</v>
      </c>
      <c r="P30">
        <v>12</v>
      </c>
      <c r="Q30">
        <v>12.5</v>
      </c>
      <c r="R30">
        <v>9</v>
      </c>
      <c r="S30">
        <v>5.6</v>
      </c>
      <c r="T30">
        <v>2.2999999999999998</v>
      </c>
      <c r="U30">
        <v>4.75</v>
      </c>
      <c r="V30">
        <v>1.08</v>
      </c>
      <c r="W30">
        <v>7.5</v>
      </c>
      <c r="X30">
        <v>4</v>
      </c>
      <c r="Y30">
        <v>1.22</v>
      </c>
      <c r="Z30">
        <v>4.9000000000000004</v>
      </c>
      <c r="AA30">
        <v>1.17</v>
      </c>
      <c r="AB30">
        <v>4.5</v>
      </c>
      <c r="AC30">
        <v>3.25</v>
      </c>
      <c r="AD30">
        <v>3.35</v>
      </c>
      <c r="AE30">
        <v>3.25</v>
      </c>
    </row>
    <row r="31" spans="1:31" x14ac:dyDescent="0.3">
      <c r="A31" s="5" t="s">
        <v>65</v>
      </c>
      <c r="B31" t="s">
        <v>51</v>
      </c>
      <c r="C31" t="s">
        <v>40</v>
      </c>
      <c r="D31">
        <v>2</v>
      </c>
      <c r="E31">
        <v>3</v>
      </c>
      <c r="F31">
        <v>0</v>
      </c>
      <c r="G31">
        <v>7</v>
      </c>
      <c r="H31">
        <v>2.0299999999999998</v>
      </c>
      <c r="I31">
        <v>1.79</v>
      </c>
      <c r="J31">
        <v>2.79</v>
      </c>
      <c r="K31">
        <v>1.44</v>
      </c>
      <c r="L31">
        <v>3.7</v>
      </c>
      <c r="M31">
        <v>4.8</v>
      </c>
      <c r="N31">
        <v>1.67</v>
      </c>
      <c r="O31">
        <v>10.5</v>
      </c>
      <c r="P31">
        <v>10</v>
      </c>
      <c r="Q31">
        <v>8.25</v>
      </c>
      <c r="R31">
        <v>8.75</v>
      </c>
      <c r="S31">
        <v>6</v>
      </c>
      <c r="T31">
        <v>2.65</v>
      </c>
      <c r="U31">
        <v>4.5999999999999996</v>
      </c>
      <c r="V31">
        <v>1.04</v>
      </c>
      <c r="W31">
        <v>10</v>
      </c>
      <c r="X31">
        <v>3.07</v>
      </c>
      <c r="Y31">
        <v>1.34</v>
      </c>
      <c r="Z31">
        <v>4.9000000000000004</v>
      </c>
      <c r="AA31">
        <v>1.17</v>
      </c>
      <c r="AB31">
        <v>4.4000000000000004</v>
      </c>
      <c r="AC31">
        <v>3.15</v>
      </c>
      <c r="AD31">
        <v>3.3</v>
      </c>
      <c r="AE31">
        <v>3.5</v>
      </c>
    </row>
    <row r="32" spans="1:31" x14ac:dyDescent="0.3">
      <c r="A32" s="5" t="s">
        <v>65</v>
      </c>
      <c r="B32" t="s">
        <v>33</v>
      </c>
      <c r="C32" t="s">
        <v>56</v>
      </c>
      <c r="D32">
        <v>2</v>
      </c>
      <c r="E32">
        <v>6</v>
      </c>
      <c r="F32">
        <v>0</v>
      </c>
      <c r="G32">
        <v>6.5</v>
      </c>
      <c r="H32">
        <v>1.9</v>
      </c>
      <c r="I32">
        <v>1.9</v>
      </c>
      <c r="J32">
        <v>2.27</v>
      </c>
      <c r="K32">
        <v>1.63</v>
      </c>
      <c r="L32">
        <v>2.7</v>
      </c>
      <c r="M32">
        <v>4.3</v>
      </c>
      <c r="N32">
        <v>2.08</v>
      </c>
      <c r="O32">
        <v>8.75</v>
      </c>
      <c r="P32">
        <v>7.75</v>
      </c>
      <c r="Q32">
        <v>5.8</v>
      </c>
      <c r="R32">
        <v>8.25</v>
      </c>
      <c r="S32">
        <v>6.5</v>
      </c>
      <c r="T32">
        <v>3.9</v>
      </c>
      <c r="U32">
        <v>4.0999999999999996</v>
      </c>
      <c r="V32">
        <v>1.05</v>
      </c>
      <c r="W32">
        <v>9.5</v>
      </c>
      <c r="X32">
        <v>2.16</v>
      </c>
      <c r="Y32">
        <v>1.64</v>
      </c>
      <c r="Z32">
        <v>4.4000000000000004</v>
      </c>
      <c r="AA32">
        <v>1.2</v>
      </c>
      <c r="AB32">
        <v>4.5</v>
      </c>
      <c r="AC32">
        <v>3.25</v>
      </c>
      <c r="AD32">
        <v>3.35</v>
      </c>
      <c r="AE32">
        <v>3.25</v>
      </c>
    </row>
    <row r="33" spans="1:31" x14ac:dyDescent="0.3">
      <c r="A33" s="5" t="s">
        <v>65</v>
      </c>
      <c r="B33" t="s">
        <v>49</v>
      </c>
      <c r="C33" t="s">
        <v>58</v>
      </c>
      <c r="D33">
        <v>1</v>
      </c>
      <c r="E33">
        <v>7</v>
      </c>
      <c r="F33">
        <v>0</v>
      </c>
      <c r="G33">
        <v>5.5</v>
      </c>
      <c r="H33">
        <v>1.9</v>
      </c>
      <c r="I33">
        <v>1.9</v>
      </c>
      <c r="J33">
        <v>2.46</v>
      </c>
      <c r="K33">
        <v>1.55</v>
      </c>
      <c r="L33">
        <v>3.2</v>
      </c>
      <c r="M33">
        <v>4.2</v>
      </c>
      <c r="N33">
        <v>1.89</v>
      </c>
      <c r="O33">
        <v>8.75</v>
      </c>
      <c r="P33">
        <v>8.5</v>
      </c>
      <c r="Q33">
        <v>7.75</v>
      </c>
      <c r="R33">
        <v>7.5</v>
      </c>
      <c r="S33">
        <v>5.9</v>
      </c>
      <c r="T33">
        <v>3.6</v>
      </c>
      <c r="U33">
        <v>4.0999999999999996</v>
      </c>
      <c r="V33">
        <v>1.1000000000000001</v>
      </c>
      <c r="W33">
        <v>6.5</v>
      </c>
      <c r="X33">
        <v>2.5499999999999998</v>
      </c>
      <c r="Y33">
        <v>1.47</v>
      </c>
      <c r="Z33">
        <v>4.3499999999999996</v>
      </c>
      <c r="AA33">
        <v>1.2</v>
      </c>
      <c r="AB33">
        <v>4.5</v>
      </c>
      <c r="AC33">
        <v>3.3</v>
      </c>
      <c r="AD33">
        <v>3.35</v>
      </c>
      <c r="AE33">
        <v>3.2</v>
      </c>
    </row>
    <row r="34" spans="1:31" x14ac:dyDescent="0.3">
      <c r="A34" s="5" t="s">
        <v>65</v>
      </c>
      <c r="B34" t="s">
        <v>30</v>
      </c>
      <c r="C34" t="s">
        <v>60</v>
      </c>
      <c r="D34">
        <v>1</v>
      </c>
      <c r="E34">
        <v>5</v>
      </c>
      <c r="F34">
        <v>0</v>
      </c>
      <c r="G34">
        <v>6</v>
      </c>
      <c r="H34">
        <v>2</v>
      </c>
      <c r="I34">
        <v>1.81</v>
      </c>
      <c r="J34">
        <v>1.99</v>
      </c>
      <c r="K34">
        <v>1.82</v>
      </c>
      <c r="L34">
        <v>2.6</v>
      </c>
      <c r="M34">
        <v>4.0999999999999996</v>
      </c>
      <c r="N34">
        <v>2.2000000000000002</v>
      </c>
      <c r="O34">
        <v>8.25</v>
      </c>
      <c r="P34">
        <v>7.25</v>
      </c>
      <c r="Q34">
        <v>5.7</v>
      </c>
      <c r="R34">
        <v>8</v>
      </c>
      <c r="S34">
        <v>6.5</v>
      </c>
      <c r="T34">
        <v>4.5</v>
      </c>
      <c r="U34">
        <v>3.9</v>
      </c>
      <c r="V34">
        <v>1.07</v>
      </c>
      <c r="W34">
        <v>8</v>
      </c>
      <c r="X34">
        <v>2.04</v>
      </c>
      <c r="Y34">
        <v>1.72</v>
      </c>
      <c r="Z34">
        <v>4.1500000000000004</v>
      </c>
      <c r="AA34">
        <v>1.22</v>
      </c>
      <c r="AB34">
        <v>4.5</v>
      </c>
      <c r="AC34">
        <v>3.3</v>
      </c>
      <c r="AD34">
        <v>3.35</v>
      </c>
      <c r="AE34">
        <v>3.25</v>
      </c>
    </row>
    <row r="35" spans="1:31" x14ac:dyDescent="0.3">
      <c r="A35" s="5" t="s">
        <v>65</v>
      </c>
      <c r="B35" t="s">
        <v>36</v>
      </c>
      <c r="C35" t="s">
        <v>59</v>
      </c>
      <c r="D35">
        <v>7</v>
      </c>
      <c r="E35">
        <v>6</v>
      </c>
      <c r="F35">
        <v>0</v>
      </c>
      <c r="G35">
        <v>6</v>
      </c>
      <c r="H35">
        <v>1.9</v>
      </c>
      <c r="I35">
        <v>1.9</v>
      </c>
      <c r="J35">
        <v>2.31</v>
      </c>
      <c r="K35">
        <v>1.62</v>
      </c>
      <c r="L35">
        <v>3.05</v>
      </c>
      <c r="M35">
        <v>4.3</v>
      </c>
      <c r="N35">
        <v>1.93</v>
      </c>
      <c r="O35">
        <v>8.75</v>
      </c>
      <c r="P35">
        <v>8.25</v>
      </c>
      <c r="Q35">
        <v>7</v>
      </c>
      <c r="R35">
        <v>7.75</v>
      </c>
      <c r="S35">
        <v>6</v>
      </c>
      <c r="T35">
        <v>3.6</v>
      </c>
      <c r="U35">
        <v>4.0999999999999996</v>
      </c>
      <c r="V35">
        <v>1.06</v>
      </c>
      <c r="W35">
        <v>8.5</v>
      </c>
      <c r="X35">
        <v>2.44</v>
      </c>
      <c r="Y35">
        <v>1.51</v>
      </c>
      <c r="Z35">
        <v>4.4000000000000004</v>
      </c>
      <c r="AA35">
        <v>1.2</v>
      </c>
      <c r="AB35">
        <v>4.5</v>
      </c>
      <c r="AC35">
        <v>3.25</v>
      </c>
      <c r="AD35">
        <v>3.35</v>
      </c>
      <c r="AE35">
        <v>3.25</v>
      </c>
    </row>
    <row r="36" spans="1:31" x14ac:dyDescent="0.3">
      <c r="A36" s="5" t="s">
        <v>65</v>
      </c>
      <c r="B36" t="s">
        <v>38</v>
      </c>
      <c r="C36" t="s">
        <v>66</v>
      </c>
      <c r="D36">
        <v>2</v>
      </c>
      <c r="E36">
        <v>5</v>
      </c>
      <c r="F36">
        <v>0</v>
      </c>
      <c r="G36">
        <v>6.5</v>
      </c>
      <c r="H36">
        <v>1.82</v>
      </c>
      <c r="I36">
        <v>1.99</v>
      </c>
      <c r="J36">
        <v>2.85</v>
      </c>
      <c r="K36">
        <v>1.43</v>
      </c>
      <c r="L36">
        <v>3.7</v>
      </c>
      <c r="M36">
        <v>4.5999999999999996</v>
      </c>
      <c r="N36">
        <v>1.69</v>
      </c>
      <c r="O36">
        <v>10</v>
      </c>
      <c r="P36">
        <v>9.75</v>
      </c>
      <c r="Q36">
        <v>8.5</v>
      </c>
      <c r="R36">
        <v>8.25</v>
      </c>
      <c r="S36">
        <v>6</v>
      </c>
      <c r="T36">
        <v>2.8</v>
      </c>
      <c r="U36">
        <v>4.5</v>
      </c>
      <c r="V36">
        <v>1.05</v>
      </c>
      <c r="W36">
        <v>9.5</v>
      </c>
      <c r="X36">
        <v>3.02</v>
      </c>
      <c r="Y36">
        <v>1.35</v>
      </c>
      <c r="Z36">
        <v>4.8499999999999996</v>
      </c>
      <c r="AA36">
        <v>1.17</v>
      </c>
      <c r="AB36">
        <v>4.5</v>
      </c>
      <c r="AC36">
        <v>3.25</v>
      </c>
      <c r="AD36">
        <v>3.35</v>
      </c>
      <c r="AE36">
        <v>3.25</v>
      </c>
    </row>
    <row r="37" spans="1:31" x14ac:dyDescent="0.3">
      <c r="A37" s="5" t="s">
        <v>65</v>
      </c>
      <c r="B37" t="s">
        <v>61</v>
      </c>
      <c r="C37" t="s">
        <v>47</v>
      </c>
      <c r="D37">
        <v>4</v>
      </c>
      <c r="E37">
        <v>3</v>
      </c>
      <c r="F37">
        <v>0</v>
      </c>
      <c r="G37">
        <v>7</v>
      </c>
      <c r="H37">
        <v>2.19</v>
      </c>
      <c r="I37">
        <v>1.67</v>
      </c>
      <c r="J37">
        <v>2.08</v>
      </c>
      <c r="K37">
        <v>1.74</v>
      </c>
      <c r="L37">
        <v>2.5499999999999998</v>
      </c>
      <c r="M37">
        <v>4.3</v>
      </c>
      <c r="N37">
        <v>2.2000000000000002</v>
      </c>
      <c r="O37">
        <v>9.25</v>
      </c>
      <c r="P37">
        <v>7.5</v>
      </c>
      <c r="Q37">
        <v>5</v>
      </c>
      <c r="R37">
        <v>9</v>
      </c>
      <c r="S37">
        <v>6.75</v>
      </c>
      <c r="T37">
        <v>4</v>
      </c>
      <c r="U37">
        <v>4.2</v>
      </c>
      <c r="V37">
        <v>1.03</v>
      </c>
      <c r="W37">
        <v>11</v>
      </c>
      <c r="X37">
        <v>2.0099999999999998</v>
      </c>
      <c r="Y37">
        <v>1.73</v>
      </c>
      <c r="Z37">
        <v>4.4000000000000004</v>
      </c>
      <c r="AA37">
        <v>1.2</v>
      </c>
      <c r="AB37">
        <v>4.5</v>
      </c>
      <c r="AC37">
        <v>3.25</v>
      </c>
      <c r="AD37">
        <v>3.35</v>
      </c>
      <c r="AE37">
        <v>3.25</v>
      </c>
    </row>
    <row r="38" spans="1:31" x14ac:dyDescent="0.3">
      <c r="A38" s="5" t="s">
        <v>65</v>
      </c>
      <c r="B38" t="s">
        <v>35</v>
      </c>
      <c r="C38" t="s">
        <v>48</v>
      </c>
      <c r="D38">
        <v>5</v>
      </c>
      <c r="E38">
        <v>2</v>
      </c>
      <c r="F38">
        <v>0</v>
      </c>
      <c r="G38">
        <v>6.5</v>
      </c>
      <c r="H38">
        <v>1.93</v>
      </c>
      <c r="I38">
        <v>1.87</v>
      </c>
      <c r="J38">
        <v>1.74</v>
      </c>
      <c r="K38">
        <v>2.1</v>
      </c>
      <c r="L38">
        <v>2.15</v>
      </c>
      <c r="M38">
        <v>4.2</v>
      </c>
      <c r="N38">
        <v>2.65</v>
      </c>
      <c r="O38">
        <v>8.5</v>
      </c>
      <c r="P38">
        <v>6.5</v>
      </c>
      <c r="Q38">
        <v>4.0999999999999996</v>
      </c>
      <c r="R38">
        <v>8.75</v>
      </c>
      <c r="S38">
        <v>7.5</v>
      </c>
      <c r="T38">
        <v>5.6</v>
      </c>
      <c r="U38">
        <v>4</v>
      </c>
      <c r="V38">
        <v>1.05</v>
      </c>
      <c r="W38">
        <v>9.5</v>
      </c>
      <c r="X38">
        <v>1.68</v>
      </c>
      <c r="Y38">
        <v>2.1</v>
      </c>
      <c r="Z38">
        <v>4.3499999999999996</v>
      </c>
      <c r="AA38">
        <v>1.2</v>
      </c>
      <c r="AB38">
        <v>4.5</v>
      </c>
      <c r="AC38">
        <v>3.25</v>
      </c>
      <c r="AD38">
        <v>3.3</v>
      </c>
      <c r="AE38">
        <v>3.25</v>
      </c>
    </row>
    <row r="39" spans="1:31" x14ac:dyDescent="0.3">
      <c r="A39" s="5" t="s">
        <v>65</v>
      </c>
      <c r="B39" t="s">
        <v>44</v>
      </c>
      <c r="C39" t="s">
        <v>29</v>
      </c>
      <c r="D39">
        <v>5</v>
      </c>
      <c r="E39">
        <v>2</v>
      </c>
      <c r="F39">
        <v>0</v>
      </c>
      <c r="G39">
        <v>6.5</v>
      </c>
      <c r="H39">
        <v>2.02</v>
      </c>
      <c r="I39">
        <v>1.8</v>
      </c>
      <c r="J39">
        <v>2.2400000000000002</v>
      </c>
      <c r="K39">
        <v>1.65</v>
      </c>
      <c r="L39">
        <v>2.95</v>
      </c>
      <c r="M39">
        <v>4.25</v>
      </c>
      <c r="N39">
        <v>1.98</v>
      </c>
      <c r="O39">
        <v>9</v>
      </c>
      <c r="P39">
        <v>8.25</v>
      </c>
      <c r="Q39">
        <v>6.5</v>
      </c>
      <c r="R39">
        <v>8.25</v>
      </c>
      <c r="S39">
        <v>6.25</v>
      </c>
      <c r="T39">
        <v>3.6</v>
      </c>
      <c r="U39">
        <v>4.0999999999999996</v>
      </c>
      <c r="V39">
        <v>1.06</v>
      </c>
      <c r="W39">
        <v>8.5</v>
      </c>
      <c r="X39">
        <v>2.35</v>
      </c>
      <c r="Y39">
        <v>1.55</v>
      </c>
      <c r="Z39">
        <v>4.4000000000000004</v>
      </c>
      <c r="AA39">
        <v>1.2</v>
      </c>
      <c r="AB39">
        <v>4.5</v>
      </c>
      <c r="AC39">
        <v>3.25</v>
      </c>
      <c r="AD39">
        <v>3.35</v>
      </c>
      <c r="AE39">
        <v>3.25</v>
      </c>
    </row>
    <row r="40" spans="1:31" x14ac:dyDescent="0.3">
      <c r="A40" s="5" t="s">
        <v>67</v>
      </c>
      <c r="B40" t="s">
        <v>57</v>
      </c>
      <c r="C40" t="s">
        <v>42</v>
      </c>
      <c r="D40">
        <v>3</v>
      </c>
      <c r="E40">
        <v>5</v>
      </c>
      <c r="F40">
        <v>0</v>
      </c>
      <c r="G40">
        <v>6.5</v>
      </c>
      <c r="H40">
        <v>1.83</v>
      </c>
      <c r="I40">
        <v>1.98</v>
      </c>
      <c r="J40">
        <v>1.75</v>
      </c>
      <c r="K40">
        <v>2.08</v>
      </c>
      <c r="L40">
        <v>2.2000000000000002</v>
      </c>
      <c r="M40">
        <v>4.25</v>
      </c>
      <c r="N40">
        <v>2.5499999999999998</v>
      </c>
      <c r="O40">
        <v>8.5</v>
      </c>
      <c r="P40">
        <v>6.75</v>
      </c>
      <c r="Q40">
        <v>4.2</v>
      </c>
      <c r="R40">
        <v>9</v>
      </c>
      <c r="S40">
        <v>7.5</v>
      </c>
      <c r="T40">
        <v>5.2</v>
      </c>
      <c r="U40">
        <v>4.0999999999999996</v>
      </c>
      <c r="V40">
        <v>1.04</v>
      </c>
      <c r="W40">
        <v>10</v>
      </c>
      <c r="X40">
        <v>1.74</v>
      </c>
      <c r="Y40">
        <v>2.0099999999999998</v>
      </c>
      <c r="Z40">
        <v>4.3499999999999996</v>
      </c>
      <c r="AA40">
        <v>1.2</v>
      </c>
      <c r="AB40">
        <v>4.5</v>
      </c>
      <c r="AC40">
        <v>3.25</v>
      </c>
      <c r="AD40">
        <v>3.3</v>
      </c>
      <c r="AE40">
        <v>3.25</v>
      </c>
    </row>
    <row r="41" spans="1:31" x14ac:dyDescent="0.3">
      <c r="A41" s="5" t="s">
        <v>67</v>
      </c>
      <c r="B41" t="s">
        <v>56</v>
      </c>
      <c r="C41" t="s">
        <v>41</v>
      </c>
      <c r="D41">
        <v>2</v>
      </c>
      <c r="E41">
        <v>3</v>
      </c>
      <c r="F41">
        <v>1</v>
      </c>
      <c r="G41">
        <v>6.5</v>
      </c>
      <c r="H41">
        <v>1.8</v>
      </c>
      <c r="I41">
        <v>2.0099999999999998</v>
      </c>
      <c r="J41">
        <v>1.39</v>
      </c>
      <c r="K41">
        <v>3.03</v>
      </c>
      <c r="L41">
        <v>1.66</v>
      </c>
      <c r="M41">
        <v>4.75</v>
      </c>
      <c r="N41">
        <v>3.8</v>
      </c>
      <c r="O41">
        <v>8.5</v>
      </c>
      <c r="P41">
        <v>6</v>
      </c>
      <c r="Q41">
        <v>2.7</v>
      </c>
      <c r="R41">
        <v>10.5</v>
      </c>
      <c r="S41">
        <v>10</v>
      </c>
      <c r="T41">
        <v>8.75</v>
      </c>
      <c r="U41">
        <v>4.5</v>
      </c>
      <c r="V41">
        <v>1.05</v>
      </c>
      <c r="W41">
        <v>9.5</v>
      </c>
      <c r="X41">
        <v>1.33</v>
      </c>
      <c r="Y41">
        <v>3.13</v>
      </c>
      <c r="Z41">
        <v>4.9000000000000004</v>
      </c>
      <c r="AA41">
        <v>1.17</v>
      </c>
      <c r="AB41">
        <v>4.5</v>
      </c>
      <c r="AC41">
        <v>3.25</v>
      </c>
      <c r="AD41">
        <v>3.35</v>
      </c>
      <c r="AE41">
        <v>3.25</v>
      </c>
    </row>
    <row r="42" spans="1:31" x14ac:dyDescent="0.3">
      <c r="A42" s="5" t="s">
        <v>67</v>
      </c>
      <c r="B42" t="s">
        <v>55</v>
      </c>
      <c r="C42" t="s">
        <v>40</v>
      </c>
      <c r="D42">
        <v>4</v>
      </c>
      <c r="E42">
        <v>2</v>
      </c>
      <c r="F42">
        <v>0</v>
      </c>
      <c r="G42">
        <v>7</v>
      </c>
      <c r="H42">
        <v>2.14</v>
      </c>
      <c r="I42">
        <v>1.7</v>
      </c>
      <c r="J42">
        <v>4.95</v>
      </c>
      <c r="K42">
        <v>1.18</v>
      </c>
      <c r="L42">
        <v>6</v>
      </c>
      <c r="M42">
        <v>5.6</v>
      </c>
      <c r="N42">
        <v>1.35</v>
      </c>
      <c r="O42">
        <v>13</v>
      </c>
      <c r="P42">
        <v>13</v>
      </c>
      <c r="Q42">
        <v>14</v>
      </c>
      <c r="R42">
        <v>10</v>
      </c>
      <c r="S42">
        <v>5.9</v>
      </c>
      <c r="T42">
        <v>1.91</v>
      </c>
      <c r="U42">
        <v>5.4</v>
      </c>
      <c r="V42">
        <v>1.06</v>
      </c>
      <c r="W42">
        <v>8.5</v>
      </c>
      <c r="X42">
        <v>5.2</v>
      </c>
      <c r="Y42">
        <v>1.1399999999999999</v>
      </c>
      <c r="Z42">
        <v>5.75</v>
      </c>
      <c r="AA42">
        <v>1.1399999999999999</v>
      </c>
      <c r="AB42">
        <v>4.4000000000000004</v>
      </c>
      <c r="AC42">
        <v>3.15</v>
      </c>
      <c r="AD42">
        <v>3.3</v>
      </c>
      <c r="AE42">
        <v>3.5</v>
      </c>
    </row>
    <row r="43" spans="1:31" x14ac:dyDescent="0.3">
      <c r="A43" s="5" t="s">
        <v>67</v>
      </c>
      <c r="B43" t="s">
        <v>49</v>
      </c>
      <c r="C43" t="s">
        <v>34</v>
      </c>
      <c r="D43">
        <v>6</v>
      </c>
      <c r="E43">
        <v>4</v>
      </c>
      <c r="F43">
        <v>0</v>
      </c>
      <c r="G43">
        <v>6</v>
      </c>
      <c r="H43">
        <v>1.9</v>
      </c>
      <c r="I43">
        <v>1.9</v>
      </c>
      <c r="J43">
        <v>2.97</v>
      </c>
      <c r="K43">
        <v>1.4</v>
      </c>
      <c r="L43">
        <v>3.9</v>
      </c>
      <c r="M43">
        <v>4.5</v>
      </c>
      <c r="N43">
        <v>1.66</v>
      </c>
      <c r="O43">
        <v>9.75</v>
      </c>
      <c r="P43">
        <v>10</v>
      </c>
      <c r="Q43">
        <v>9.75</v>
      </c>
      <c r="R43">
        <v>8</v>
      </c>
      <c r="S43">
        <v>5.75</v>
      </c>
      <c r="T43">
        <v>2.8</v>
      </c>
      <c r="U43">
        <v>4.4000000000000004</v>
      </c>
      <c r="V43">
        <v>1.08</v>
      </c>
      <c r="W43">
        <v>7.5</v>
      </c>
      <c r="X43">
        <v>3.18</v>
      </c>
      <c r="Y43">
        <v>1.33</v>
      </c>
      <c r="Z43">
        <v>4.7</v>
      </c>
      <c r="AA43">
        <v>1.18</v>
      </c>
      <c r="AB43">
        <v>4.5</v>
      </c>
      <c r="AC43">
        <v>3.25</v>
      </c>
      <c r="AD43">
        <v>3.35</v>
      </c>
      <c r="AE43">
        <v>3.25</v>
      </c>
    </row>
    <row r="44" spans="1:31" x14ac:dyDescent="0.3">
      <c r="A44" s="5" t="s">
        <v>67</v>
      </c>
      <c r="B44" t="s">
        <v>46</v>
      </c>
      <c r="C44" t="s">
        <v>43</v>
      </c>
      <c r="D44">
        <v>4</v>
      </c>
      <c r="E44">
        <v>6</v>
      </c>
      <c r="F44">
        <v>0</v>
      </c>
      <c r="G44">
        <v>6</v>
      </c>
      <c r="H44">
        <v>1.77</v>
      </c>
      <c r="I44">
        <v>2.06</v>
      </c>
      <c r="J44">
        <v>2.13</v>
      </c>
      <c r="K44">
        <v>1.72</v>
      </c>
      <c r="L44">
        <v>2.7</v>
      </c>
      <c r="M44">
        <v>4.2</v>
      </c>
      <c r="N44">
        <v>2.12</v>
      </c>
      <c r="O44">
        <v>8.75</v>
      </c>
      <c r="P44">
        <v>7.5</v>
      </c>
      <c r="Q44">
        <v>5.9</v>
      </c>
      <c r="R44">
        <v>8.25</v>
      </c>
      <c r="S44">
        <v>6.5</v>
      </c>
      <c r="T44">
        <v>4.0999999999999996</v>
      </c>
      <c r="U44">
        <v>4</v>
      </c>
      <c r="V44">
        <v>1.06</v>
      </c>
      <c r="W44">
        <v>8.5</v>
      </c>
      <c r="X44">
        <v>2.14</v>
      </c>
      <c r="Y44">
        <v>1.65</v>
      </c>
      <c r="Z44">
        <v>4.3499999999999996</v>
      </c>
      <c r="AA44">
        <v>1.21</v>
      </c>
      <c r="AB44">
        <v>4.5</v>
      </c>
      <c r="AC44">
        <v>3.25</v>
      </c>
      <c r="AD44">
        <v>3.35</v>
      </c>
      <c r="AE44">
        <v>3.25</v>
      </c>
    </row>
    <row r="45" spans="1:31" x14ac:dyDescent="0.3">
      <c r="A45" s="5" t="s">
        <v>67</v>
      </c>
      <c r="B45" t="s">
        <v>36</v>
      </c>
      <c r="C45" t="s">
        <v>63</v>
      </c>
      <c r="D45">
        <v>5</v>
      </c>
      <c r="E45">
        <v>4</v>
      </c>
      <c r="F45">
        <v>1</v>
      </c>
      <c r="G45">
        <v>6.5</v>
      </c>
      <c r="H45">
        <v>2.0099999999999998</v>
      </c>
      <c r="I45">
        <v>1.8</v>
      </c>
      <c r="J45">
        <v>1.81</v>
      </c>
      <c r="K45">
        <v>2</v>
      </c>
      <c r="L45">
        <v>2.2999999999999998</v>
      </c>
      <c r="M45">
        <v>4.0999999999999996</v>
      </c>
      <c r="N45">
        <v>2.4500000000000002</v>
      </c>
      <c r="O45">
        <v>8.5</v>
      </c>
      <c r="P45">
        <v>6.75</v>
      </c>
      <c r="Q45">
        <v>4.5999999999999996</v>
      </c>
      <c r="R45">
        <v>8.5</v>
      </c>
      <c r="S45">
        <v>7</v>
      </c>
      <c r="T45">
        <v>5</v>
      </c>
      <c r="U45">
        <v>4</v>
      </c>
      <c r="V45">
        <v>1.06</v>
      </c>
      <c r="W45">
        <v>8.5</v>
      </c>
      <c r="X45">
        <v>1.81</v>
      </c>
      <c r="Y45">
        <v>1.92</v>
      </c>
      <c r="Z45">
        <v>4.1500000000000004</v>
      </c>
      <c r="AA45">
        <v>1.22</v>
      </c>
      <c r="AB45">
        <v>4.5</v>
      </c>
      <c r="AC45">
        <v>3.25</v>
      </c>
      <c r="AD45">
        <v>3.3</v>
      </c>
      <c r="AE45">
        <v>3.25</v>
      </c>
    </row>
    <row r="46" spans="1:31" x14ac:dyDescent="0.3">
      <c r="A46" s="5" t="s">
        <v>67</v>
      </c>
      <c r="B46" t="s">
        <v>45</v>
      </c>
      <c r="C46" t="s">
        <v>59</v>
      </c>
      <c r="D46">
        <v>6</v>
      </c>
      <c r="E46">
        <v>3</v>
      </c>
      <c r="F46">
        <v>0</v>
      </c>
      <c r="G46">
        <v>6.5</v>
      </c>
      <c r="H46">
        <v>1.79</v>
      </c>
      <c r="I46">
        <v>2.0299999999999998</v>
      </c>
      <c r="J46">
        <v>1.81</v>
      </c>
      <c r="K46">
        <v>1.99</v>
      </c>
      <c r="L46">
        <v>2.2999999999999998</v>
      </c>
      <c r="M46">
        <v>4.2</v>
      </c>
      <c r="N46">
        <v>2.4</v>
      </c>
      <c r="O46">
        <v>8.75</v>
      </c>
      <c r="P46">
        <v>7</v>
      </c>
      <c r="Q46">
        <v>4.5</v>
      </c>
      <c r="R46">
        <v>8.75</v>
      </c>
      <c r="S46">
        <v>7.25</v>
      </c>
      <c r="T46">
        <v>4.8</v>
      </c>
      <c r="U46">
        <v>4.0999999999999996</v>
      </c>
      <c r="V46">
        <v>1.04</v>
      </c>
      <c r="W46">
        <v>10</v>
      </c>
      <c r="X46">
        <v>1.82</v>
      </c>
      <c r="Y46">
        <v>1.91</v>
      </c>
      <c r="Z46">
        <v>4.3499999999999996</v>
      </c>
      <c r="AA46">
        <v>1.2</v>
      </c>
      <c r="AB46">
        <v>4.5</v>
      </c>
      <c r="AC46">
        <v>3.25</v>
      </c>
      <c r="AD46">
        <v>3.3</v>
      </c>
      <c r="AE46">
        <v>3.25</v>
      </c>
    </row>
    <row r="47" spans="1:31" x14ac:dyDescent="0.3">
      <c r="A47" s="5" t="s">
        <v>67</v>
      </c>
      <c r="B47" t="s">
        <v>64</v>
      </c>
      <c r="C47" t="s">
        <v>60</v>
      </c>
      <c r="D47">
        <v>1</v>
      </c>
      <c r="E47">
        <v>4</v>
      </c>
      <c r="F47">
        <v>0</v>
      </c>
      <c r="G47">
        <v>6</v>
      </c>
      <c r="H47">
        <v>1.84</v>
      </c>
      <c r="I47">
        <v>1.97</v>
      </c>
      <c r="J47">
        <v>2.1800000000000002</v>
      </c>
      <c r="K47">
        <v>1.69</v>
      </c>
      <c r="L47">
        <v>2.8</v>
      </c>
      <c r="M47">
        <v>4.0999999999999996</v>
      </c>
      <c r="N47">
        <v>2.08</v>
      </c>
      <c r="O47">
        <v>8.75</v>
      </c>
      <c r="P47">
        <v>7.75</v>
      </c>
      <c r="Q47">
        <v>6</v>
      </c>
      <c r="R47">
        <v>8.25</v>
      </c>
      <c r="S47">
        <v>6.25</v>
      </c>
      <c r="T47">
        <v>4</v>
      </c>
      <c r="U47">
        <v>4</v>
      </c>
      <c r="V47">
        <v>1.06</v>
      </c>
      <c r="W47">
        <v>8.5</v>
      </c>
      <c r="X47">
        <v>2.2000000000000002</v>
      </c>
      <c r="Y47">
        <v>1.62</v>
      </c>
      <c r="Z47">
        <v>4.3</v>
      </c>
      <c r="AA47">
        <v>1.21</v>
      </c>
      <c r="AB47">
        <v>4.5</v>
      </c>
      <c r="AC47">
        <v>3.25</v>
      </c>
      <c r="AD47">
        <v>3.3</v>
      </c>
      <c r="AE47">
        <v>3.25</v>
      </c>
    </row>
    <row r="48" spans="1:31" x14ac:dyDescent="0.3">
      <c r="A48" s="5" t="s">
        <v>67</v>
      </c>
      <c r="B48" t="s">
        <v>39</v>
      </c>
      <c r="C48" t="s">
        <v>48</v>
      </c>
      <c r="D48">
        <v>5</v>
      </c>
      <c r="E48">
        <v>1</v>
      </c>
      <c r="F48">
        <v>0</v>
      </c>
      <c r="G48">
        <v>6</v>
      </c>
      <c r="H48">
        <v>1.81</v>
      </c>
      <c r="I48">
        <v>2</v>
      </c>
      <c r="J48">
        <v>1.55</v>
      </c>
      <c r="K48">
        <v>2.46</v>
      </c>
      <c r="L48">
        <v>1.92</v>
      </c>
      <c r="M48">
        <v>4.25</v>
      </c>
      <c r="N48">
        <v>3.1</v>
      </c>
      <c r="O48">
        <v>8.25</v>
      </c>
      <c r="P48">
        <v>6</v>
      </c>
      <c r="Q48">
        <v>3.5</v>
      </c>
      <c r="R48">
        <v>9.25</v>
      </c>
      <c r="S48">
        <v>8.5</v>
      </c>
      <c r="T48">
        <v>7</v>
      </c>
      <c r="U48">
        <v>4.0999999999999996</v>
      </c>
      <c r="V48">
        <v>1.06</v>
      </c>
      <c r="W48">
        <v>8.5</v>
      </c>
      <c r="X48">
        <v>1.5</v>
      </c>
      <c r="Y48">
        <v>2.46</v>
      </c>
      <c r="Z48">
        <v>4.4000000000000004</v>
      </c>
      <c r="AA48">
        <v>1.2</v>
      </c>
      <c r="AB48">
        <v>4.5</v>
      </c>
      <c r="AC48">
        <v>3.25</v>
      </c>
      <c r="AD48">
        <v>3.3</v>
      </c>
      <c r="AE48">
        <v>3.25</v>
      </c>
    </row>
    <row r="49" spans="1:31" x14ac:dyDescent="0.3">
      <c r="A49" s="5" t="s">
        <v>68</v>
      </c>
      <c r="B49" t="s">
        <v>54</v>
      </c>
      <c r="C49" t="s">
        <v>57</v>
      </c>
      <c r="D49">
        <v>3</v>
      </c>
      <c r="E49">
        <v>4</v>
      </c>
      <c r="F49">
        <v>0</v>
      </c>
      <c r="G49">
        <v>7</v>
      </c>
      <c r="H49">
        <v>2.16</v>
      </c>
      <c r="I49">
        <v>1.7</v>
      </c>
      <c r="J49">
        <v>3.57</v>
      </c>
      <c r="K49">
        <v>1.3</v>
      </c>
      <c r="L49">
        <v>5</v>
      </c>
      <c r="M49">
        <v>5</v>
      </c>
      <c r="N49">
        <v>1.47</v>
      </c>
      <c r="O49">
        <v>12</v>
      </c>
      <c r="P49">
        <v>12</v>
      </c>
      <c r="Q49">
        <v>11</v>
      </c>
      <c r="R49">
        <v>9.75</v>
      </c>
      <c r="S49">
        <v>5.9</v>
      </c>
      <c r="T49">
        <v>2.25</v>
      </c>
      <c r="U49">
        <v>4.8</v>
      </c>
      <c r="V49">
        <v>1.05</v>
      </c>
      <c r="W49">
        <v>9.5</v>
      </c>
      <c r="X49">
        <v>4</v>
      </c>
      <c r="Y49">
        <v>1.22</v>
      </c>
      <c r="Z49">
        <v>4.9000000000000004</v>
      </c>
      <c r="AA49">
        <v>1.17</v>
      </c>
      <c r="AB49">
        <v>4.4000000000000004</v>
      </c>
      <c r="AC49">
        <v>3.15</v>
      </c>
      <c r="AD49">
        <v>3.25</v>
      </c>
      <c r="AE49">
        <v>3.5</v>
      </c>
    </row>
    <row r="50" spans="1:31" x14ac:dyDescent="0.3">
      <c r="A50" s="5" t="s">
        <v>68</v>
      </c>
      <c r="B50" t="s">
        <v>64</v>
      </c>
      <c r="C50" t="s">
        <v>45</v>
      </c>
      <c r="D50">
        <v>4</v>
      </c>
      <c r="E50">
        <v>3</v>
      </c>
      <c r="F50">
        <v>1</v>
      </c>
      <c r="G50">
        <v>6.5</v>
      </c>
      <c r="H50">
        <v>1.84</v>
      </c>
      <c r="I50">
        <v>1.97</v>
      </c>
      <c r="J50">
        <v>2.76</v>
      </c>
      <c r="K50">
        <v>1.45</v>
      </c>
      <c r="L50">
        <v>3.75</v>
      </c>
      <c r="M50">
        <v>4.5999999999999996</v>
      </c>
      <c r="N50">
        <v>1.69</v>
      </c>
      <c r="O50">
        <v>10</v>
      </c>
      <c r="P50">
        <v>9.75</v>
      </c>
      <c r="Q50">
        <v>8.75</v>
      </c>
      <c r="R50">
        <v>8.25</v>
      </c>
      <c r="S50">
        <v>5.9</v>
      </c>
      <c r="T50">
        <v>2.8</v>
      </c>
      <c r="U50">
        <v>4.4000000000000004</v>
      </c>
      <c r="V50">
        <v>1.06</v>
      </c>
      <c r="W50">
        <v>8.5</v>
      </c>
      <c r="X50">
        <v>3.05</v>
      </c>
      <c r="Y50">
        <v>1.35</v>
      </c>
      <c r="Z50">
        <v>4.7</v>
      </c>
      <c r="AA50">
        <v>1.18</v>
      </c>
      <c r="AB50">
        <v>4.5</v>
      </c>
      <c r="AC50">
        <v>3.25</v>
      </c>
      <c r="AD50">
        <v>3.35</v>
      </c>
      <c r="AE50">
        <v>3.25</v>
      </c>
    </row>
    <row r="51" spans="1:31" x14ac:dyDescent="0.3">
      <c r="A51" s="5" t="s">
        <v>68</v>
      </c>
      <c r="B51" t="s">
        <v>66</v>
      </c>
      <c r="C51" t="s">
        <v>48</v>
      </c>
      <c r="D51">
        <v>4</v>
      </c>
      <c r="E51">
        <v>3</v>
      </c>
      <c r="F51">
        <v>1</v>
      </c>
      <c r="G51">
        <v>6</v>
      </c>
      <c r="H51">
        <v>1.8</v>
      </c>
      <c r="I51">
        <v>2.0099999999999998</v>
      </c>
      <c r="J51">
        <v>1.69</v>
      </c>
      <c r="K51">
        <v>2.1800000000000002</v>
      </c>
      <c r="L51">
        <v>2.12</v>
      </c>
      <c r="M51">
        <v>4.25</v>
      </c>
      <c r="N51">
        <v>2.7</v>
      </c>
      <c r="O51">
        <v>8</v>
      </c>
      <c r="P51">
        <v>6.5</v>
      </c>
      <c r="Q51">
        <v>4.0999999999999996</v>
      </c>
      <c r="R51">
        <v>8.5</v>
      </c>
      <c r="S51">
        <v>7.5</v>
      </c>
      <c r="T51">
        <v>5.8</v>
      </c>
      <c r="U51">
        <v>4.0999999999999996</v>
      </c>
      <c r="V51">
        <v>1.06</v>
      </c>
      <c r="W51">
        <v>8.5</v>
      </c>
      <c r="X51">
        <v>1.67</v>
      </c>
      <c r="Y51">
        <v>2.12</v>
      </c>
      <c r="Z51">
        <v>4.4000000000000004</v>
      </c>
      <c r="AA51">
        <v>1.2</v>
      </c>
      <c r="AB51">
        <v>4.5</v>
      </c>
      <c r="AC51">
        <v>3.25</v>
      </c>
      <c r="AD51">
        <v>3.35</v>
      </c>
      <c r="AE51">
        <v>3.25</v>
      </c>
    </row>
    <row r="52" spans="1:31" x14ac:dyDescent="0.3">
      <c r="A52" s="5" t="s">
        <v>69</v>
      </c>
      <c r="B52" t="s">
        <v>43</v>
      </c>
      <c r="C52" t="s">
        <v>51</v>
      </c>
      <c r="D52">
        <v>2</v>
      </c>
      <c r="E52">
        <v>5</v>
      </c>
      <c r="F52">
        <v>1</v>
      </c>
      <c r="G52">
        <v>6.5</v>
      </c>
      <c r="H52">
        <v>1.77</v>
      </c>
      <c r="I52">
        <v>2.06</v>
      </c>
      <c r="J52">
        <v>1.95</v>
      </c>
      <c r="K52">
        <v>1.85</v>
      </c>
      <c r="L52">
        <v>2.5</v>
      </c>
      <c r="M52">
        <v>4.3</v>
      </c>
      <c r="N52">
        <v>2.2000000000000002</v>
      </c>
      <c r="O52">
        <v>8.75</v>
      </c>
      <c r="P52">
        <v>7.5</v>
      </c>
      <c r="Q52">
        <v>5</v>
      </c>
      <c r="R52">
        <v>8.5</v>
      </c>
      <c r="S52">
        <v>6.75</v>
      </c>
      <c r="T52">
        <v>4.25</v>
      </c>
      <c r="U52">
        <v>4.2</v>
      </c>
      <c r="V52">
        <v>1.04</v>
      </c>
      <c r="W52">
        <v>10</v>
      </c>
      <c r="X52">
        <v>1.98</v>
      </c>
      <c r="Y52">
        <v>1.76</v>
      </c>
      <c r="Z52">
        <v>4.4000000000000004</v>
      </c>
      <c r="AA52">
        <v>1.2</v>
      </c>
      <c r="AB52">
        <v>4.5</v>
      </c>
      <c r="AC52">
        <v>3.25</v>
      </c>
      <c r="AD52">
        <v>3.35</v>
      </c>
      <c r="AE52">
        <v>3.25</v>
      </c>
    </row>
    <row r="53" spans="1:31" x14ac:dyDescent="0.3">
      <c r="A53" s="5" t="s">
        <v>69</v>
      </c>
      <c r="B53" t="s">
        <v>30</v>
      </c>
      <c r="C53" t="s">
        <v>38</v>
      </c>
      <c r="D53">
        <v>3</v>
      </c>
      <c r="E53">
        <v>5</v>
      </c>
      <c r="F53">
        <v>0</v>
      </c>
      <c r="G53">
        <v>6.5</v>
      </c>
      <c r="H53">
        <v>1.81</v>
      </c>
      <c r="I53">
        <v>2</v>
      </c>
      <c r="J53">
        <v>1.73</v>
      </c>
      <c r="K53">
        <v>2.11</v>
      </c>
      <c r="L53">
        <v>2.1800000000000002</v>
      </c>
      <c r="M53">
        <v>4.3</v>
      </c>
      <c r="N53">
        <v>2.6</v>
      </c>
      <c r="O53">
        <v>8.5</v>
      </c>
      <c r="P53">
        <v>6.75</v>
      </c>
      <c r="Q53">
        <v>4.0999999999999996</v>
      </c>
      <c r="R53">
        <v>9</v>
      </c>
      <c r="S53">
        <v>7.5</v>
      </c>
      <c r="T53">
        <v>5.25</v>
      </c>
      <c r="U53">
        <v>4.0999999999999996</v>
      </c>
      <c r="V53">
        <v>1.04</v>
      </c>
      <c r="W53">
        <v>10</v>
      </c>
      <c r="X53">
        <v>1.71</v>
      </c>
      <c r="Y53">
        <v>2.0499999999999998</v>
      </c>
      <c r="Z53">
        <v>4.4000000000000004</v>
      </c>
      <c r="AA53">
        <v>1.2</v>
      </c>
      <c r="AB53">
        <v>4.5</v>
      </c>
      <c r="AC53">
        <v>3.25</v>
      </c>
      <c r="AD53">
        <v>3.35</v>
      </c>
      <c r="AE53">
        <v>3.25</v>
      </c>
    </row>
    <row r="54" spans="1:31" x14ac:dyDescent="0.3">
      <c r="A54" s="5" t="s">
        <v>69</v>
      </c>
      <c r="B54" t="s">
        <v>60</v>
      </c>
      <c r="C54" t="s">
        <v>40</v>
      </c>
      <c r="D54">
        <v>2</v>
      </c>
      <c r="E54">
        <v>3</v>
      </c>
      <c r="F54">
        <v>1</v>
      </c>
      <c r="G54">
        <v>6.5</v>
      </c>
      <c r="H54">
        <v>1.87</v>
      </c>
      <c r="I54">
        <v>1.93</v>
      </c>
      <c r="J54">
        <v>2.42</v>
      </c>
      <c r="K54">
        <v>1.57</v>
      </c>
      <c r="L54">
        <v>3</v>
      </c>
      <c r="M54">
        <v>4.3</v>
      </c>
      <c r="N54">
        <v>1.94</v>
      </c>
      <c r="O54">
        <v>9.25</v>
      </c>
      <c r="P54">
        <v>8.25</v>
      </c>
      <c r="Q54">
        <v>6.5</v>
      </c>
      <c r="R54">
        <v>8.5</v>
      </c>
      <c r="S54">
        <v>6.25</v>
      </c>
      <c r="T54">
        <v>3.45</v>
      </c>
      <c r="U54">
        <v>4.2</v>
      </c>
      <c r="V54">
        <v>1.05</v>
      </c>
      <c r="W54">
        <v>9.5</v>
      </c>
      <c r="X54">
        <v>2.41</v>
      </c>
      <c r="Y54">
        <v>1.52</v>
      </c>
      <c r="Z54">
        <v>4.4000000000000004</v>
      </c>
      <c r="AA54">
        <v>1.2</v>
      </c>
      <c r="AB54">
        <v>4.5</v>
      </c>
      <c r="AC54">
        <v>3.25</v>
      </c>
      <c r="AD54">
        <v>3.35</v>
      </c>
      <c r="AE54">
        <v>3.25</v>
      </c>
    </row>
    <row r="55" spans="1:31" x14ac:dyDescent="0.3">
      <c r="A55" s="5" t="s">
        <v>69</v>
      </c>
      <c r="B55" t="s">
        <v>55</v>
      </c>
      <c r="C55" t="s">
        <v>41</v>
      </c>
      <c r="D55">
        <v>2</v>
      </c>
      <c r="E55">
        <v>6</v>
      </c>
      <c r="F55">
        <v>0</v>
      </c>
      <c r="G55">
        <v>6.5</v>
      </c>
      <c r="H55">
        <v>1.89</v>
      </c>
      <c r="I55">
        <v>1.91</v>
      </c>
      <c r="J55">
        <v>2.42</v>
      </c>
      <c r="K55">
        <v>1.57</v>
      </c>
      <c r="L55">
        <v>3.1</v>
      </c>
      <c r="M55">
        <v>4.4000000000000004</v>
      </c>
      <c r="N55">
        <v>1.89</v>
      </c>
      <c r="O55">
        <v>9</v>
      </c>
      <c r="P55">
        <v>8.5</v>
      </c>
      <c r="Q55">
        <v>6.75</v>
      </c>
      <c r="R55">
        <v>8</v>
      </c>
      <c r="S55">
        <v>6.25</v>
      </c>
      <c r="T55">
        <v>3.35</v>
      </c>
      <c r="U55">
        <v>4.3</v>
      </c>
      <c r="V55">
        <v>1.05</v>
      </c>
      <c r="W55">
        <v>9.5</v>
      </c>
      <c r="X55">
        <v>2.4900000000000002</v>
      </c>
      <c r="Y55">
        <v>1.49</v>
      </c>
      <c r="Z55">
        <v>4.4000000000000004</v>
      </c>
      <c r="AA55">
        <v>1.2</v>
      </c>
      <c r="AB55">
        <v>4.5</v>
      </c>
      <c r="AC55">
        <v>3.25</v>
      </c>
      <c r="AD55">
        <v>3.35</v>
      </c>
      <c r="AE55">
        <v>3.25</v>
      </c>
    </row>
    <row r="56" spans="1:31" x14ac:dyDescent="0.3">
      <c r="A56" s="5" t="s">
        <v>69</v>
      </c>
      <c r="B56" t="s">
        <v>29</v>
      </c>
      <c r="C56" t="s">
        <v>34</v>
      </c>
      <c r="D56">
        <v>3</v>
      </c>
      <c r="E56">
        <v>2</v>
      </c>
      <c r="F56">
        <v>0</v>
      </c>
      <c r="G56">
        <v>6.5</v>
      </c>
      <c r="H56">
        <v>1.97</v>
      </c>
      <c r="I56">
        <v>1.84</v>
      </c>
      <c r="J56">
        <v>3.19</v>
      </c>
      <c r="K56">
        <v>1.36</v>
      </c>
      <c r="L56">
        <v>4.25</v>
      </c>
      <c r="M56">
        <v>4.5999999999999996</v>
      </c>
      <c r="N56">
        <v>1.6</v>
      </c>
      <c r="O56">
        <v>11</v>
      </c>
      <c r="P56">
        <v>10.5</v>
      </c>
      <c r="Q56">
        <v>10.5</v>
      </c>
      <c r="R56">
        <v>8.75</v>
      </c>
      <c r="S56">
        <v>5.75</v>
      </c>
      <c r="T56">
        <v>2.5499999999999998</v>
      </c>
      <c r="U56">
        <v>4.4000000000000004</v>
      </c>
      <c r="V56">
        <v>1.07</v>
      </c>
      <c r="W56">
        <v>8</v>
      </c>
      <c r="X56">
        <v>3.45</v>
      </c>
      <c r="Y56">
        <v>1.28</v>
      </c>
      <c r="Z56">
        <v>4.8499999999999996</v>
      </c>
      <c r="AA56">
        <v>1.17</v>
      </c>
      <c r="AB56">
        <v>4.5</v>
      </c>
      <c r="AC56">
        <v>3.25</v>
      </c>
      <c r="AD56">
        <v>3.35</v>
      </c>
      <c r="AE56">
        <v>3.25</v>
      </c>
    </row>
    <row r="57" spans="1:31" x14ac:dyDescent="0.3">
      <c r="A57" s="5" t="s">
        <v>69</v>
      </c>
      <c r="B57" t="s">
        <v>49</v>
      </c>
      <c r="C57" t="s">
        <v>42</v>
      </c>
      <c r="D57">
        <v>1</v>
      </c>
      <c r="E57">
        <v>2</v>
      </c>
      <c r="F57">
        <v>1</v>
      </c>
      <c r="G57">
        <v>6.5</v>
      </c>
      <c r="H57">
        <v>1.81</v>
      </c>
      <c r="I57">
        <v>2</v>
      </c>
      <c r="J57">
        <v>2.83</v>
      </c>
      <c r="K57">
        <v>1.43</v>
      </c>
      <c r="L57">
        <v>3.8</v>
      </c>
      <c r="M57">
        <v>4.7</v>
      </c>
      <c r="N57">
        <v>1.66</v>
      </c>
      <c r="O57">
        <v>10</v>
      </c>
      <c r="P57">
        <v>10</v>
      </c>
      <c r="Q57">
        <v>8.75</v>
      </c>
      <c r="R57">
        <v>8.25</v>
      </c>
      <c r="S57">
        <v>5.9</v>
      </c>
      <c r="T57">
        <v>2.7</v>
      </c>
      <c r="U57">
        <v>4.5</v>
      </c>
      <c r="V57">
        <v>1.05</v>
      </c>
      <c r="W57">
        <v>9.5</v>
      </c>
      <c r="X57">
        <v>3.13</v>
      </c>
      <c r="Y57">
        <v>1.33</v>
      </c>
      <c r="Z57">
        <v>4.9000000000000004</v>
      </c>
      <c r="AA57">
        <v>1.17</v>
      </c>
      <c r="AB57">
        <v>4.5</v>
      </c>
      <c r="AC57">
        <v>3.25</v>
      </c>
      <c r="AD57">
        <v>3.35</v>
      </c>
      <c r="AE57">
        <v>3.25</v>
      </c>
    </row>
    <row r="58" spans="1:31" x14ac:dyDescent="0.3">
      <c r="A58" s="5" t="s">
        <v>69</v>
      </c>
      <c r="B58" t="s">
        <v>36</v>
      </c>
      <c r="C58" t="s">
        <v>56</v>
      </c>
      <c r="D58">
        <v>1</v>
      </c>
      <c r="E58">
        <v>6</v>
      </c>
      <c r="F58">
        <v>0</v>
      </c>
      <c r="G58">
        <v>6.5</v>
      </c>
      <c r="H58">
        <v>1.82</v>
      </c>
      <c r="I58">
        <v>1.99</v>
      </c>
      <c r="J58">
        <v>2.6</v>
      </c>
      <c r="K58">
        <v>1.5</v>
      </c>
      <c r="L58">
        <v>3.25</v>
      </c>
      <c r="M58">
        <v>4.5</v>
      </c>
      <c r="N58">
        <v>1.83</v>
      </c>
      <c r="O58">
        <v>9.75</v>
      </c>
      <c r="P58">
        <v>8.75</v>
      </c>
      <c r="Q58">
        <v>7</v>
      </c>
      <c r="R58">
        <v>8.5</v>
      </c>
      <c r="S58">
        <v>6.25</v>
      </c>
      <c r="T58">
        <v>3.15</v>
      </c>
      <c r="U58">
        <v>4.3</v>
      </c>
      <c r="V58">
        <v>1.04</v>
      </c>
      <c r="W58">
        <v>10</v>
      </c>
      <c r="X58">
        <v>2.61</v>
      </c>
      <c r="Y58">
        <v>1.45</v>
      </c>
      <c r="Z58">
        <v>4.7</v>
      </c>
      <c r="AA58">
        <v>1.18</v>
      </c>
      <c r="AB58">
        <v>4.5</v>
      </c>
      <c r="AC58">
        <v>3.25</v>
      </c>
      <c r="AD58">
        <v>3.35</v>
      </c>
      <c r="AE58">
        <v>3.25</v>
      </c>
    </row>
    <row r="59" spans="1:31" x14ac:dyDescent="0.3">
      <c r="A59" s="5" t="s">
        <v>69</v>
      </c>
      <c r="B59" t="s">
        <v>53</v>
      </c>
      <c r="C59" t="s">
        <v>58</v>
      </c>
      <c r="D59">
        <v>4</v>
      </c>
      <c r="E59">
        <v>1</v>
      </c>
      <c r="F59">
        <v>0</v>
      </c>
      <c r="G59">
        <v>6.5</v>
      </c>
      <c r="H59">
        <v>2.08</v>
      </c>
      <c r="I59">
        <v>1.74</v>
      </c>
      <c r="J59">
        <v>2.23</v>
      </c>
      <c r="K59">
        <v>1.66</v>
      </c>
      <c r="L59">
        <v>2.85</v>
      </c>
      <c r="M59">
        <v>4.25</v>
      </c>
      <c r="N59">
        <v>2.0299999999999998</v>
      </c>
      <c r="O59">
        <v>9</v>
      </c>
      <c r="P59">
        <v>8</v>
      </c>
      <c r="Q59">
        <v>6.25</v>
      </c>
      <c r="R59">
        <v>8.25</v>
      </c>
      <c r="S59">
        <v>6.25</v>
      </c>
      <c r="T59">
        <v>3.8</v>
      </c>
      <c r="U59">
        <v>4.0999999999999996</v>
      </c>
      <c r="V59">
        <v>1.06</v>
      </c>
      <c r="W59">
        <v>8.5</v>
      </c>
      <c r="X59">
        <v>2.2599999999999998</v>
      </c>
      <c r="Y59">
        <v>1.59</v>
      </c>
      <c r="Z59">
        <v>4.4000000000000004</v>
      </c>
      <c r="AA59">
        <v>1.2</v>
      </c>
      <c r="AB59">
        <v>4.5</v>
      </c>
      <c r="AC59">
        <v>3.25</v>
      </c>
      <c r="AD59">
        <v>3.3</v>
      </c>
      <c r="AE59">
        <v>3.25</v>
      </c>
    </row>
    <row r="60" spans="1:31" x14ac:dyDescent="0.3">
      <c r="A60" s="5" t="s">
        <v>69</v>
      </c>
      <c r="B60" t="s">
        <v>46</v>
      </c>
      <c r="C60" t="s">
        <v>59</v>
      </c>
      <c r="D60">
        <v>3</v>
      </c>
      <c r="E60">
        <v>4</v>
      </c>
      <c r="F60">
        <v>1</v>
      </c>
      <c r="G60">
        <v>6.5</v>
      </c>
      <c r="H60">
        <v>1.76</v>
      </c>
      <c r="I60">
        <v>2.0699999999999998</v>
      </c>
      <c r="J60">
        <v>2.5099999999999998</v>
      </c>
      <c r="K60">
        <v>1.53</v>
      </c>
      <c r="L60">
        <v>3.2</v>
      </c>
      <c r="M60">
        <v>4.5999999999999996</v>
      </c>
      <c r="N60">
        <v>1.83</v>
      </c>
      <c r="O60">
        <v>9.5</v>
      </c>
      <c r="P60">
        <v>8.75</v>
      </c>
      <c r="Q60">
        <v>7</v>
      </c>
      <c r="R60">
        <v>8.25</v>
      </c>
      <c r="S60">
        <v>6.25</v>
      </c>
      <c r="T60">
        <v>3.15</v>
      </c>
      <c r="U60">
        <v>4.4000000000000004</v>
      </c>
      <c r="V60">
        <v>1.04</v>
      </c>
      <c r="W60">
        <v>10</v>
      </c>
      <c r="X60">
        <v>2.59</v>
      </c>
      <c r="Y60">
        <v>1.46</v>
      </c>
      <c r="Z60">
        <v>4.7</v>
      </c>
      <c r="AA60">
        <v>1.18</v>
      </c>
      <c r="AB60">
        <v>4.5</v>
      </c>
      <c r="AC60">
        <v>3.25</v>
      </c>
      <c r="AD60">
        <v>3.35</v>
      </c>
      <c r="AE60">
        <v>3.25</v>
      </c>
    </row>
    <row r="61" spans="1:31" x14ac:dyDescent="0.3">
      <c r="A61" s="5" t="s">
        <v>69</v>
      </c>
      <c r="B61" t="s">
        <v>39</v>
      </c>
      <c r="C61" t="s">
        <v>47</v>
      </c>
      <c r="D61">
        <v>4</v>
      </c>
      <c r="E61">
        <v>6</v>
      </c>
      <c r="F61">
        <v>0</v>
      </c>
      <c r="G61">
        <v>6.5</v>
      </c>
      <c r="H61">
        <v>1.73</v>
      </c>
      <c r="I61">
        <v>2.12</v>
      </c>
      <c r="J61">
        <v>1.91</v>
      </c>
      <c r="K61">
        <v>1.89</v>
      </c>
      <c r="L61">
        <v>2.4500000000000002</v>
      </c>
      <c r="M61">
        <v>4.3</v>
      </c>
      <c r="N61">
        <v>2.25</v>
      </c>
      <c r="O61">
        <v>8.75</v>
      </c>
      <c r="P61">
        <v>7.25</v>
      </c>
      <c r="Q61">
        <v>4.8</v>
      </c>
      <c r="R61">
        <v>8.75</v>
      </c>
      <c r="S61">
        <v>7</v>
      </c>
      <c r="T61">
        <v>4.3</v>
      </c>
      <c r="U61">
        <v>4.2</v>
      </c>
      <c r="V61">
        <v>1.04</v>
      </c>
      <c r="W61">
        <v>10</v>
      </c>
      <c r="X61">
        <v>1.94</v>
      </c>
      <c r="Y61">
        <v>1.79</v>
      </c>
      <c r="Z61">
        <v>4.4000000000000004</v>
      </c>
      <c r="AA61">
        <v>1.2</v>
      </c>
      <c r="AB61">
        <v>4.5</v>
      </c>
      <c r="AC61">
        <v>3.25</v>
      </c>
      <c r="AD61">
        <v>3.35</v>
      </c>
      <c r="AE61">
        <v>3.25</v>
      </c>
    </row>
    <row r="62" spans="1:31" x14ac:dyDescent="0.3">
      <c r="A62" s="5" t="s">
        <v>69</v>
      </c>
      <c r="B62" t="s">
        <v>52</v>
      </c>
      <c r="C62" t="s">
        <v>61</v>
      </c>
      <c r="D62">
        <v>6</v>
      </c>
      <c r="E62">
        <v>3</v>
      </c>
      <c r="F62">
        <v>0</v>
      </c>
      <c r="G62">
        <v>6.5</v>
      </c>
      <c r="H62">
        <v>1.74</v>
      </c>
      <c r="I62">
        <v>2.1</v>
      </c>
      <c r="J62">
        <v>3.48</v>
      </c>
      <c r="K62">
        <v>1.31</v>
      </c>
      <c r="L62">
        <v>4.0999999999999996</v>
      </c>
      <c r="M62">
        <v>4.7</v>
      </c>
      <c r="N62">
        <v>1.61</v>
      </c>
      <c r="O62">
        <v>10.5</v>
      </c>
      <c r="P62">
        <v>10.5</v>
      </c>
      <c r="Q62">
        <v>9.75</v>
      </c>
      <c r="R62">
        <v>8.75</v>
      </c>
      <c r="S62">
        <v>5.8</v>
      </c>
      <c r="T62">
        <v>2.5499999999999998</v>
      </c>
      <c r="U62">
        <v>4.5</v>
      </c>
      <c r="V62">
        <v>1.06</v>
      </c>
      <c r="W62">
        <v>8.5</v>
      </c>
      <c r="X62">
        <v>3.32</v>
      </c>
      <c r="Y62">
        <v>1.3</v>
      </c>
      <c r="Z62">
        <v>4.9000000000000004</v>
      </c>
      <c r="AA62">
        <v>1.17</v>
      </c>
      <c r="AB62">
        <v>4.5</v>
      </c>
      <c r="AC62">
        <v>3.25</v>
      </c>
      <c r="AD62">
        <v>3.35</v>
      </c>
      <c r="AE62">
        <v>3.25</v>
      </c>
    </row>
    <row r="63" spans="1:31" x14ac:dyDescent="0.3">
      <c r="A63" s="5" t="s">
        <v>69</v>
      </c>
      <c r="B63" t="s">
        <v>64</v>
      </c>
      <c r="C63" t="s">
        <v>35</v>
      </c>
      <c r="D63">
        <v>2</v>
      </c>
      <c r="E63">
        <v>5</v>
      </c>
      <c r="F63">
        <v>0</v>
      </c>
      <c r="G63">
        <v>6.5</v>
      </c>
      <c r="H63">
        <v>1.86</v>
      </c>
      <c r="I63">
        <v>1.94</v>
      </c>
      <c r="J63">
        <v>2.4900000000000002</v>
      </c>
      <c r="K63">
        <v>1.54</v>
      </c>
      <c r="L63">
        <v>3.05</v>
      </c>
      <c r="M63">
        <v>4.25</v>
      </c>
      <c r="N63">
        <v>1.95</v>
      </c>
      <c r="O63">
        <v>9.5</v>
      </c>
      <c r="P63">
        <v>8.25</v>
      </c>
      <c r="Q63">
        <v>6.5</v>
      </c>
      <c r="R63">
        <v>8.5</v>
      </c>
      <c r="S63">
        <v>6.25</v>
      </c>
      <c r="T63">
        <v>3.45</v>
      </c>
      <c r="U63">
        <v>4.0999999999999996</v>
      </c>
      <c r="V63">
        <v>1.05</v>
      </c>
      <c r="W63">
        <v>9.5</v>
      </c>
      <c r="X63">
        <v>2.41</v>
      </c>
      <c r="Y63">
        <v>1.52</v>
      </c>
      <c r="Z63">
        <v>4.4000000000000004</v>
      </c>
      <c r="AA63">
        <v>1.2</v>
      </c>
      <c r="AB63">
        <v>4.5</v>
      </c>
      <c r="AC63">
        <v>3.25</v>
      </c>
      <c r="AD63">
        <v>3.3</v>
      </c>
      <c r="AE63">
        <v>3.25</v>
      </c>
    </row>
    <row r="64" spans="1:31" x14ac:dyDescent="0.3">
      <c r="A64" s="5">
        <v>44856</v>
      </c>
      <c r="B64" t="s">
        <v>33</v>
      </c>
      <c r="C64" t="s">
        <v>57</v>
      </c>
      <c r="D64">
        <v>3</v>
      </c>
      <c r="E64">
        <v>2</v>
      </c>
      <c r="F64">
        <v>1</v>
      </c>
      <c r="G64">
        <v>7</v>
      </c>
      <c r="H64">
        <v>2.17</v>
      </c>
      <c r="I64">
        <v>1.69</v>
      </c>
      <c r="J64">
        <v>1.93</v>
      </c>
      <c r="K64">
        <v>1.87</v>
      </c>
      <c r="L64">
        <v>2.4</v>
      </c>
      <c r="M64">
        <v>4.3</v>
      </c>
      <c r="N64">
        <v>2.2999999999999998</v>
      </c>
      <c r="O64">
        <v>9</v>
      </c>
      <c r="P64">
        <v>7.25</v>
      </c>
      <c r="Q64">
        <v>4.7</v>
      </c>
      <c r="R64">
        <v>9</v>
      </c>
      <c r="S64">
        <v>7</v>
      </c>
      <c r="T64">
        <v>4.4000000000000004</v>
      </c>
      <c r="U64">
        <v>4.0999999999999996</v>
      </c>
      <c r="V64">
        <v>1.04</v>
      </c>
      <c r="W64">
        <v>10</v>
      </c>
      <c r="X64">
        <v>1.91</v>
      </c>
      <c r="Y64">
        <v>1.82</v>
      </c>
      <c r="Z64">
        <v>4.4000000000000004</v>
      </c>
      <c r="AA64">
        <v>1.2</v>
      </c>
      <c r="AB64">
        <v>4.5</v>
      </c>
      <c r="AC64">
        <v>3.25</v>
      </c>
      <c r="AD64">
        <v>3.35</v>
      </c>
      <c r="AE64">
        <v>3.25</v>
      </c>
    </row>
    <row r="65" spans="1:31" x14ac:dyDescent="0.3">
      <c r="A65" s="5">
        <v>44856</v>
      </c>
      <c r="B65" t="s">
        <v>63</v>
      </c>
      <c r="C65" t="s">
        <v>44</v>
      </c>
      <c r="D65">
        <v>3</v>
      </c>
      <c r="E65">
        <v>4</v>
      </c>
      <c r="F65">
        <v>1</v>
      </c>
      <c r="G65">
        <v>6.5</v>
      </c>
      <c r="H65">
        <v>2.0299999999999998</v>
      </c>
      <c r="I65">
        <v>1.78</v>
      </c>
      <c r="J65">
        <v>1.84</v>
      </c>
      <c r="K65">
        <v>1.96</v>
      </c>
      <c r="L65">
        <v>2.25</v>
      </c>
      <c r="M65">
        <v>4.0999999999999996</v>
      </c>
      <c r="N65">
        <v>2.5499999999999998</v>
      </c>
      <c r="O65">
        <v>8.75</v>
      </c>
      <c r="P65">
        <v>6.75</v>
      </c>
      <c r="Q65">
        <v>4.3</v>
      </c>
      <c r="R65">
        <v>9</v>
      </c>
      <c r="S65">
        <v>7.25</v>
      </c>
      <c r="T65">
        <v>5.2</v>
      </c>
      <c r="U65">
        <v>4</v>
      </c>
      <c r="V65">
        <v>1.05</v>
      </c>
      <c r="W65">
        <v>9.5</v>
      </c>
      <c r="X65">
        <v>1.75</v>
      </c>
      <c r="Y65">
        <v>1.99</v>
      </c>
      <c r="Z65">
        <v>4.1500000000000004</v>
      </c>
      <c r="AA65">
        <v>1.22</v>
      </c>
      <c r="AB65">
        <v>4.5</v>
      </c>
      <c r="AC65">
        <v>3.25</v>
      </c>
      <c r="AD65">
        <v>3.3</v>
      </c>
      <c r="AE65">
        <v>3.25</v>
      </c>
    </row>
    <row r="66" spans="1:31" x14ac:dyDescent="0.3">
      <c r="A66" s="5">
        <v>44856</v>
      </c>
      <c r="B66" t="s">
        <v>48</v>
      </c>
      <c r="C66" t="s">
        <v>45</v>
      </c>
      <c r="D66">
        <v>3</v>
      </c>
      <c r="E66">
        <v>2</v>
      </c>
      <c r="F66">
        <v>0</v>
      </c>
      <c r="G66">
        <v>6.5</v>
      </c>
      <c r="H66">
        <v>1.8</v>
      </c>
      <c r="I66">
        <v>2.02</v>
      </c>
      <c r="J66">
        <v>2.96</v>
      </c>
      <c r="K66">
        <v>1.4</v>
      </c>
      <c r="L66">
        <v>4</v>
      </c>
      <c r="M66">
        <v>4.75</v>
      </c>
      <c r="N66">
        <v>1.63</v>
      </c>
      <c r="O66">
        <v>10.5</v>
      </c>
      <c r="P66">
        <v>10</v>
      </c>
      <c r="Q66">
        <v>8.75</v>
      </c>
      <c r="R66">
        <v>9</v>
      </c>
      <c r="S66">
        <v>5.9</v>
      </c>
      <c r="T66">
        <v>2.65</v>
      </c>
      <c r="U66">
        <v>4.4000000000000004</v>
      </c>
      <c r="V66">
        <v>1.05</v>
      </c>
      <c r="W66">
        <v>9.5</v>
      </c>
      <c r="X66">
        <v>3.14</v>
      </c>
      <c r="Y66">
        <v>1.33</v>
      </c>
      <c r="Z66">
        <v>4.8499999999999996</v>
      </c>
      <c r="AA66">
        <v>1.17</v>
      </c>
      <c r="AB66">
        <v>4.5</v>
      </c>
      <c r="AC66">
        <v>3.25</v>
      </c>
      <c r="AD66">
        <v>3.35</v>
      </c>
      <c r="AE66">
        <v>3.25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8" sqref="B8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70</v>
      </c>
      <c r="C3" t="s">
        <v>71</v>
      </c>
    </row>
    <row r="4" spans="2:3" x14ac:dyDescent="0.3">
      <c r="B4" t="str">
        <f>_xlfn.XLOOKUP(C4, Analysis!$5:$5, Analysis!$1:$1)</f>
        <v>60 Min Margin - Seventh</v>
      </c>
      <c r="C4">
        <f>LARGE(Analysis!$5:$5, 1)</f>
        <v>1.8923076923076922</v>
      </c>
    </row>
    <row r="5" spans="2:3" x14ac:dyDescent="0.3">
      <c r="B5" t="str">
        <f>_xlfn.XLOOKUP(C5, Analysis!$5:$5, Analysis!$1:$1)</f>
        <v>60 Min - Away by 1</v>
      </c>
      <c r="C5">
        <f>LARGE(Analysis!$5:$5, 2)</f>
        <v>1.5346153846153847</v>
      </c>
    </row>
    <row r="6" spans="2:3" x14ac:dyDescent="0.3">
      <c r="B6" t="str">
        <f>_xlfn.XLOOKUP(C6, Analysis!$5:$5, Analysis!$1:$1)</f>
        <v>60 Min - Away by 1</v>
      </c>
      <c r="C6">
        <f>LARGE(Analysis!$5:$5, 3)</f>
        <v>1.5346153846153847</v>
      </c>
    </row>
    <row r="7" spans="2:3" x14ac:dyDescent="0.3">
      <c r="B7" t="str">
        <f>_xlfn.XLOOKUP(C7, Analysis!$5:$5, Analysis!$1:$1)</f>
        <v>60 Min Margin - Fourth</v>
      </c>
      <c r="C7">
        <f>LARGE(Analysis!$5:$5, 4)</f>
        <v>1.4653846153846153</v>
      </c>
    </row>
    <row r="8" spans="2:3" x14ac:dyDescent="0.3">
      <c r="B8" t="str">
        <f>_xlfn.XLOOKUP(C8, Analysis!$5:$5, Analysis!$1:$1)</f>
        <v>60 Min - Away by 3+</v>
      </c>
      <c r="C8">
        <f>LARGE(Analysis!$5:$5, 5)</f>
        <v>1.0769230769230769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535"/>
  <sheetViews>
    <sheetView topLeftCell="A46" zoomScale="70" zoomScaleNormal="70" workbookViewId="0">
      <selection activeCell="B69" sqref="B69"/>
    </sheetView>
  </sheetViews>
  <sheetFormatPr defaultRowHeight="14.4" x14ac:dyDescent="0.3"/>
  <cols>
    <col min="1" max="1" width="13.33203125" bestFit="1" customWidth="1"/>
    <col min="2" max="2" width="2.21875" bestFit="1" customWidth="1"/>
    <col min="3" max="3" width="10.21875" bestFit="1" customWidth="1"/>
    <col min="4" max="4" width="2.21875" bestFit="1" customWidth="1"/>
    <col min="5" max="5" width="9.77734375" bestFit="1" customWidth="1"/>
    <col min="6" max="6" width="2.21875" bestFit="1" customWidth="1"/>
    <col min="7" max="7" width="17.5546875" bestFit="1" customWidth="1"/>
    <col min="8" max="8" width="2.21875" bestFit="1" customWidth="1"/>
    <col min="9" max="9" width="17.109375" bestFit="1" customWidth="1"/>
    <col min="10" max="10" width="2.21875" bestFit="1" customWidth="1"/>
    <col min="11" max="11" width="7.77734375" bestFit="1" customWidth="1"/>
    <col min="12" max="12" width="2.21875" bestFit="1" customWidth="1"/>
    <col min="13" max="13" width="7.77734375" bestFit="1" customWidth="1"/>
    <col min="14" max="14" width="2.21875" bestFit="1" customWidth="1"/>
    <col min="15" max="15" width="14.109375" bestFit="1" customWidth="1"/>
    <col min="16" max="16" width="2.21875" bestFit="1" customWidth="1"/>
    <col min="17" max="17" width="13.5546875" bestFit="1" customWidth="1"/>
    <col min="18" max="18" width="2.21875" bestFit="1" customWidth="1"/>
    <col min="19" max="19" width="18.88671875" bestFit="1" customWidth="1"/>
    <col min="20" max="20" width="2.21875" bestFit="1" customWidth="1"/>
    <col min="21" max="21" width="11.21875" bestFit="1" customWidth="1"/>
    <col min="22" max="22" width="2.21875" bestFit="1" customWidth="1"/>
    <col min="23" max="23" width="19.44140625" bestFit="1" customWidth="1"/>
    <col min="24" max="24" width="2.21875" bestFit="1" customWidth="1"/>
    <col min="25" max="25" width="17.77734375" bestFit="1" customWidth="1"/>
    <col min="26" max="26" width="2.21875" bestFit="1" customWidth="1"/>
    <col min="27" max="27" width="17.77734375" bestFit="1" customWidth="1"/>
    <col min="28" max="28" width="2.21875" bestFit="1" customWidth="1"/>
    <col min="29" max="29" width="18.6640625" bestFit="1" customWidth="1"/>
    <col min="30" max="30" width="2.21875" bestFit="1" customWidth="1"/>
    <col min="31" max="31" width="18.21875" bestFit="1" customWidth="1"/>
    <col min="32" max="32" width="2.21875" bestFit="1" customWidth="1"/>
    <col min="33" max="33" width="18.21875" bestFit="1" customWidth="1"/>
    <col min="34" max="34" width="2.21875" bestFit="1" customWidth="1"/>
    <col min="35" max="35" width="19.33203125" bestFit="1" customWidth="1"/>
    <col min="36" max="36" width="2.21875" bestFit="1" customWidth="1"/>
    <col min="37" max="37" width="11.21875" bestFit="1" customWidth="1"/>
    <col min="38" max="38" width="2.21875" bestFit="1" customWidth="1"/>
    <col min="39" max="39" width="26.33203125" bestFit="1" customWidth="1"/>
    <col min="40" max="40" width="2.21875" bestFit="1" customWidth="1"/>
    <col min="41" max="41" width="26.77734375" bestFit="1" customWidth="1"/>
    <col min="42" max="42" width="2.21875" bestFit="1" customWidth="1"/>
    <col min="43" max="43" width="7.77734375" bestFit="1" customWidth="1"/>
    <col min="44" max="44" width="2.21875" bestFit="1" customWidth="1"/>
    <col min="45" max="45" width="9.6640625" bestFit="1" customWidth="1"/>
    <col min="46" max="46" width="2.21875" bestFit="1" customWidth="1"/>
    <col min="47" max="47" width="12.77734375" bestFit="1" customWidth="1"/>
    <col min="48" max="48" width="2.21875" bestFit="1" customWidth="1"/>
    <col min="49" max="49" width="15.21875" bestFit="1" customWidth="1"/>
    <col min="50" max="50" width="2.21875" bestFit="1" customWidth="1"/>
    <col min="51" max="51" width="13.44140625" bestFit="1" customWidth="1"/>
    <col min="52" max="52" width="2.21875" bestFit="1" customWidth="1"/>
    <col min="53" max="53" width="20" bestFit="1" customWidth="1"/>
    <col min="54" max="54" width="2.21875" bestFit="1" customWidth="1"/>
    <col min="55" max="55" width="22.21875" bestFit="1" customWidth="1"/>
    <col min="56" max="56" width="2.21875" bestFit="1" customWidth="1"/>
    <col min="57" max="57" width="20.5546875" bestFit="1" customWidth="1"/>
    <col min="58" max="58" width="2.21875" bestFit="1" customWidth="1"/>
    <col min="59" max="59" width="21.6640625" bestFit="1" customWidth="1"/>
    <col min="60" max="60" width="2.21875" bestFit="1" customWidth="1"/>
    <col min="61" max="61" width="20" bestFit="1" customWidth="1"/>
    <col min="62" max="62" width="2.21875" bestFit="1" customWidth="1"/>
    <col min="63" max="63" width="20.21875" bestFit="1" customWidth="1"/>
    <col min="64" max="64" width="2.21875" bestFit="1" customWidth="1"/>
    <col min="65" max="65" width="22.6640625" bestFit="1" customWidth="1"/>
  </cols>
  <sheetData>
    <row r="1" spans="1:65" x14ac:dyDescent="0.3">
      <c r="C1" s="3" t="s">
        <v>72</v>
      </c>
      <c r="D1" s="3"/>
      <c r="E1" s="3" t="s">
        <v>73</v>
      </c>
      <c r="F1" s="3"/>
      <c r="G1" s="3" t="s">
        <v>18</v>
      </c>
      <c r="H1" s="3"/>
      <c r="I1" s="3" t="s">
        <v>19</v>
      </c>
      <c r="J1" s="3"/>
      <c r="K1" s="3" t="s">
        <v>7</v>
      </c>
      <c r="L1" s="3"/>
      <c r="M1" s="3" t="s">
        <v>8</v>
      </c>
      <c r="N1" s="3"/>
      <c r="O1" s="3" t="s">
        <v>22</v>
      </c>
      <c r="P1" s="3"/>
      <c r="Q1" s="3" t="s">
        <v>23</v>
      </c>
      <c r="R1" s="3"/>
      <c r="S1" s="3" t="s">
        <v>9</v>
      </c>
      <c r="T1" s="3"/>
      <c r="U1" s="3" t="s">
        <v>10</v>
      </c>
      <c r="V1" s="3"/>
      <c r="W1" s="3" t="s">
        <v>11</v>
      </c>
      <c r="X1" s="3"/>
      <c r="Y1" s="3" t="s">
        <v>12</v>
      </c>
      <c r="Z1" s="3"/>
      <c r="AA1" s="3" t="s">
        <v>13</v>
      </c>
      <c r="AB1" s="3"/>
      <c r="AC1" s="3" t="s">
        <v>14</v>
      </c>
      <c r="AD1" s="3"/>
      <c r="AE1" s="3" t="s">
        <v>15</v>
      </c>
      <c r="AF1" s="3"/>
      <c r="AG1" s="3" t="s">
        <v>16</v>
      </c>
      <c r="AH1" s="3"/>
      <c r="AI1" s="3" t="s">
        <v>17</v>
      </c>
      <c r="AJ1" s="3"/>
      <c r="AK1" s="3" t="s">
        <v>10</v>
      </c>
      <c r="AL1" s="3"/>
      <c r="AM1" s="3" t="s">
        <v>20</v>
      </c>
      <c r="AN1" s="3"/>
      <c r="AO1" s="3" t="s">
        <v>21</v>
      </c>
      <c r="AP1" s="6"/>
      <c r="AQ1" s="6" t="s">
        <v>74</v>
      </c>
      <c r="AR1" s="6"/>
      <c r="AS1" s="6" t="s">
        <v>75</v>
      </c>
      <c r="AT1" s="6"/>
      <c r="AU1" s="6" t="s">
        <v>76</v>
      </c>
      <c r="AV1" s="6"/>
      <c r="AW1" s="6" t="s">
        <v>77</v>
      </c>
      <c r="AX1" s="6"/>
      <c r="AY1" s="6" t="s">
        <v>78</v>
      </c>
      <c r="AZ1" s="6"/>
      <c r="BA1" s="6" t="s">
        <v>79</v>
      </c>
      <c r="BB1" s="6"/>
      <c r="BC1" s="6" t="s">
        <v>80</v>
      </c>
      <c r="BD1" s="6"/>
      <c r="BE1" s="6" t="s">
        <v>81</v>
      </c>
      <c r="BF1" s="6"/>
      <c r="BG1" s="6" t="s">
        <v>82</v>
      </c>
      <c r="BH1" s="6"/>
      <c r="BI1" s="6" t="s">
        <v>83</v>
      </c>
      <c r="BJ1" s="6"/>
      <c r="BK1" s="6" t="s">
        <v>84</v>
      </c>
      <c r="BL1" s="6"/>
      <c r="BM1" s="6" t="s">
        <v>85</v>
      </c>
    </row>
    <row r="2" spans="1:65" x14ac:dyDescent="0.3">
      <c r="A2" s="4" t="s">
        <v>86</v>
      </c>
      <c r="B2" s="4"/>
      <c r="C2">
        <f>COUNTIF(B:B, "&gt;0")</f>
        <v>65</v>
      </c>
      <c r="E2">
        <f>COUNTIF(D:D, "&gt;0")</f>
        <v>65</v>
      </c>
      <c r="G2">
        <f>COUNTIF(F:F, "&gt;0")</f>
        <v>65</v>
      </c>
      <c r="I2">
        <f>COUNTIF(H:H, "&gt;0")</f>
        <v>65</v>
      </c>
      <c r="K2">
        <f>COUNTIF(J:J, "&gt;0")</f>
        <v>65</v>
      </c>
      <c r="M2">
        <f>COUNTIF(L:L, "&gt;0")</f>
        <v>65</v>
      </c>
      <c r="O2">
        <f>COUNTIF(N:N, "&gt;0")</f>
        <v>65</v>
      </c>
      <c r="Q2">
        <f>COUNTIF(P:P, "&gt;0")</f>
        <v>65</v>
      </c>
      <c r="S2">
        <f>COUNTIF(R:R, "&gt;0")</f>
        <v>65</v>
      </c>
      <c r="U2">
        <f>COUNTIF(T:T, "&gt;0")</f>
        <v>65</v>
      </c>
      <c r="W2">
        <f>COUNTIF(V:V, "&gt;0")</f>
        <v>65</v>
      </c>
      <c r="Y2">
        <f>COUNTIF(X:X, "&gt;0")</f>
        <v>65</v>
      </c>
      <c r="AA2">
        <f>COUNTIF(Z:Z, "&gt;0")</f>
        <v>65</v>
      </c>
      <c r="AC2">
        <f>COUNTIF(AB:AB, "&gt;0")</f>
        <v>65</v>
      </c>
      <c r="AE2">
        <f>COUNTIF(AD:AD, "&gt;0")</f>
        <v>65</v>
      </c>
      <c r="AG2">
        <f>COUNTIF(AF:AF, "&gt;0")</f>
        <v>65</v>
      </c>
      <c r="AI2">
        <f>COUNTIF(AH:AH, "&gt;0")</f>
        <v>65</v>
      </c>
      <c r="AK2">
        <f>COUNTIF(AJ:AJ, "&gt;0")</f>
        <v>65</v>
      </c>
      <c r="AM2">
        <f>COUNTIF(AL:AL, "&gt;0")</f>
        <v>52</v>
      </c>
      <c r="AO2">
        <f>COUNTIF(AN:AN, "&gt;0")</f>
        <v>52</v>
      </c>
      <c r="AQ2">
        <f>COUNTIF(AP:AP, "&gt;0")</f>
        <v>65</v>
      </c>
      <c r="AS2">
        <f>COUNTIF(AR:AR, "&gt;0")</f>
        <v>65</v>
      </c>
      <c r="AU2">
        <f>COUNTIF(AT:AT, "&gt;0")</f>
        <v>65</v>
      </c>
      <c r="AW2">
        <f>COUNTIF(AV:AV, "&gt;0")</f>
        <v>65</v>
      </c>
      <c r="AY2">
        <f>COUNTIF(AX:AX, "&gt;0")</f>
        <v>65</v>
      </c>
      <c r="BA2">
        <f>COUNTIF(AZ:AZ, "&gt;0")</f>
        <v>65</v>
      </c>
      <c r="BC2">
        <f>COUNTIF(BB:BB, "&gt;0")</f>
        <v>65</v>
      </c>
      <c r="BE2">
        <f>COUNTIF(BD:BD, "&gt;0")</f>
        <v>65</v>
      </c>
      <c r="BG2">
        <f>COUNTIF(BF:BF, "&gt;0")</f>
        <v>65</v>
      </c>
      <c r="BI2">
        <f>COUNTIF(BH:BH, "&gt;0")</f>
        <v>65</v>
      </c>
      <c r="BK2">
        <f>COUNTIF(BJ:BJ, "&gt;0")</f>
        <v>65</v>
      </c>
      <c r="BM2">
        <f>COUNTIF(BL:BL, "&gt;0")</f>
        <v>65</v>
      </c>
    </row>
    <row r="3" spans="1:65" x14ac:dyDescent="0.3">
      <c r="A3" s="4" t="s">
        <v>87</v>
      </c>
      <c r="B3" s="4"/>
      <c r="C3">
        <f>COUNTIF(C7:C1048576, "&gt;0")</f>
        <v>39</v>
      </c>
      <c r="E3">
        <f>COUNTIF(E7:E1048576, "&gt;0")</f>
        <v>26</v>
      </c>
      <c r="G3">
        <f>COUNTIF(G7:G1048576, "&gt;0")</f>
        <v>63</v>
      </c>
      <c r="I3">
        <f>COUNTIF(I7:I1048576, "&gt;0")</f>
        <v>2</v>
      </c>
      <c r="K3">
        <f>COUNTIF(K7:K1048576, "&gt;0")</f>
        <v>35</v>
      </c>
      <c r="M3">
        <f>COUNTIF(M7:M1048576, "&gt;0")</f>
        <v>25</v>
      </c>
      <c r="O3">
        <f>COUNTIF(O7:O1048576, "&gt;0")</f>
        <v>11</v>
      </c>
      <c r="Q3">
        <f>COUNTIF(Q7:Q1048576, "&gt;0")</f>
        <v>54</v>
      </c>
      <c r="S3">
        <f>COUNTIF(S7:S1048576, "&gt;0")</f>
        <v>22</v>
      </c>
      <c r="U3">
        <f>COUNTIF(U7:U1048576, "&gt;0")</f>
        <v>11</v>
      </c>
      <c r="W3">
        <f>COUNTIF(W7:W1048576, "&gt;0")</f>
        <v>32</v>
      </c>
      <c r="Y3">
        <f>COUNTIF(Y7:Y1048576, "&gt;0")</f>
        <v>11</v>
      </c>
      <c r="AA3">
        <f>COUNTIF(AA7:AA1048576, "&gt;0")</f>
        <v>3</v>
      </c>
      <c r="AC3">
        <f>COUNTIF(AC7:AC1048576, "&gt;0")</f>
        <v>12</v>
      </c>
      <c r="AE3">
        <f>COUNTIF(AE7:AE1048576, "&gt;0")</f>
        <v>11</v>
      </c>
      <c r="AG3">
        <f>COUNTIF(AG7:AG1048576, "&gt;0")</f>
        <v>8</v>
      </c>
      <c r="AI3">
        <f>COUNTIF(AI7:AI1048576, "&gt;0")</f>
        <v>17</v>
      </c>
      <c r="AK3">
        <f>COUNTIF(AK7:AK1048576, "&gt;0")</f>
        <v>11</v>
      </c>
      <c r="AM3">
        <f>COUNTIF(AM7:AM1048576, "&gt;0")</f>
        <v>22</v>
      </c>
      <c r="AO3">
        <f>COUNTIF(AO7:AO1048576, "&gt;0")</f>
        <v>30</v>
      </c>
      <c r="AQ3">
        <f>COUNTIF(AQ7:AQ1048576, "&gt;0")</f>
        <v>39</v>
      </c>
      <c r="AS3">
        <f>COUNTIF(AS7:AS1048576, "&gt;0")</f>
        <v>26</v>
      </c>
      <c r="AU3">
        <f>COUNTIF(AU7:AU1048576, "&gt;0")</f>
        <v>32</v>
      </c>
      <c r="AW3">
        <f>COUNTIF(AW7:AW1048576, "&gt;0")</f>
        <v>21</v>
      </c>
      <c r="AY3">
        <f>COUNTIF(AY7:AY1048576, "&gt;0")</f>
        <v>12</v>
      </c>
      <c r="BA3">
        <f>COUNTIF(BA7:BA1048576, "&gt;0")</f>
        <v>15</v>
      </c>
      <c r="BC3">
        <f>COUNTIF(BC7:BC1048576, "&gt;0")</f>
        <v>5</v>
      </c>
      <c r="BE3">
        <f>COUNTIF(BE7:BE1048576, "&gt;0")</f>
        <v>8</v>
      </c>
      <c r="BG3">
        <f>COUNTIF(BG7:BG1048576, "&gt;0")</f>
        <v>13</v>
      </c>
      <c r="BI3">
        <f>COUNTIF(BI7:BI1048576, "&gt;0")</f>
        <v>7</v>
      </c>
      <c r="BK3">
        <f>COUNTIF(BK7:BK1048576, "&gt;0")</f>
        <v>6</v>
      </c>
      <c r="BM3">
        <f>COUNTIF(BM7:BM1048576, "&gt;0")</f>
        <v>13</v>
      </c>
    </row>
    <row r="4" spans="1:65" x14ac:dyDescent="0.3">
      <c r="A4" s="4" t="s">
        <v>88</v>
      </c>
      <c r="B4" s="4"/>
      <c r="C4">
        <f>SUM(C7:C1048576)</f>
        <v>67.529999999999987</v>
      </c>
      <c r="E4">
        <f>SUM(E7:E1048576)</f>
        <v>59.429999999999993</v>
      </c>
      <c r="G4">
        <f>SUM(G7:G1048576)</f>
        <v>66.579999999999984</v>
      </c>
      <c r="I4">
        <f>SUM(I7:I1048576)</f>
        <v>16.5</v>
      </c>
      <c r="K4">
        <f>SUM(K7:K1048576)</f>
        <v>65.44</v>
      </c>
      <c r="M4">
        <f>SUM(M7:M1048576)</f>
        <v>47.660000000000011</v>
      </c>
      <c r="O4">
        <f>SUM(O7:O1048576)</f>
        <v>49.25</v>
      </c>
      <c r="Q4">
        <f>SUM(Q7:Q1048576)</f>
        <v>64.440000000000055</v>
      </c>
      <c r="S4">
        <f>SUM(S7:S1048576)</f>
        <v>64.550000000000011</v>
      </c>
      <c r="U4">
        <f>SUM(U7:U1048576)</f>
        <v>48</v>
      </c>
      <c r="W4">
        <f>SUM(W7:W1048576)</f>
        <v>66.599999999999994</v>
      </c>
      <c r="Y4">
        <f>SUM(Y7:Y1048576)</f>
        <v>99.75</v>
      </c>
      <c r="AA4">
        <f>SUM(AA7:AA1048576)</f>
        <v>29.5</v>
      </c>
      <c r="AC4">
        <f>SUM(AC7:AC1048576)</f>
        <v>70</v>
      </c>
      <c r="AE4">
        <f>SUM(AE7:AE1048576)</f>
        <v>99.75</v>
      </c>
      <c r="AG4">
        <f>SUM(AG7:AG1048576)</f>
        <v>54.05</v>
      </c>
      <c r="AI4">
        <f>SUM(AI7:AI1048576)</f>
        <v>59.88</v>
      </c>
      <c r="AK4">
        <f>SUM(AK7:AK1048576)</f>
        <v>48</v>
      </c>
      <c r="AM4">
        <f>SUM(AM7:AM1048576)</f>
        <v>51.77</v>
      </c>
      <c r="AO4">
        <f>SUM(AO7:AO1048576)</f>
        <v>50.11</v>
      </c>
      <c r="AQ4">
        <f>SUM(AQ7:AQ1048576)</f>
        <v>61.19</v>
      </c>
      <c r="AS4">
        <f>SUM(AS7:AS1048576)</f>
        <v>65.77</v>
      </c>
      <c r="AU4">
        <f>SUM(AU7:AU1048576)</f>
        <v>60.399999999999991</v>
      </c>
      <c r="AW4">
        <f>SUM(AW7:AW1048576)</f>
        <v>64.75</v>
      </c>
      <c r="AY4">
        <f>SUM(AY7:AY1048576)</f>
        <v>54</v>
      </c>
      <c r="BA4">
        <f>SUM(BA7:BA1048576)</f>
        <v>46.88000000000001</v>
      </c>
      <c r="BC4">
        <f>SUM(BC7:BC1048576)</f>
        <v>21.7</v>
      </c>
      <c r="BE4">
        <f>SUM(BE7:BE1048576)</f>
        <v>46.849999999999994</v>
      </c>
      <c r="BG4">
        <f>SUM(BG7:BG1048576)</f>
        <v>95.25</v>
      </c>
      <c r="BI4">
        <f>SUM(BI7:BI1048576)</f>
        <v>64</v>
      </c>
      <c r="BK4">
        <f>SUM(BK7:BK1048576)</f>
        <v>55.5</v>
      </c>
      <c r="BM4">
        <f>SUM(BM7:BM1048576)</f>
        <v>123</v>
      </c>
    </row>
    <row r="5" spans="1:65" x14ac:dyDescent="0.3">
      <c r="A5" s="4" t="s">
        <v>71</v>
      </c>
      <c r="B5" s="4"/>
      <c r="C5">
        <f>C4/C2</f>
        <v>1.0389230769230766</v>
      </c>
      <c r="E5">
        <f>E4/E2</f>
        <v>0.91430769230769215</v>
      </c>
      <c r="G5">
        <f>G4/G2</f>
        <v>1.0243076923076921</v>
      </c>
      <c r="I5">
        <f>I4/I2</f>
        <v>0.25384615384615383</v>
      </c>
      <c r="K5">
        <f>K4/K2</f>
        <v>1.0067692307692306</v>
      </c>
      <c r="M5">
        <f>M4/M2</f>
        <v>0.73323076923076935</v>
      </c>
      <c r="O5">
        <f>O4/O2</f>
        <v>0.75769230769230766</v>
      </c>
      <c r="Q5">
        <f>Q4/Q2</f>
        <v>0.9913846153846162</v>
      </c>
      <c r="S5">
        <f>S4/S2</f>
        <v>0.9930769230769233</v>
      </c>
      <c r="U5">
        <f>U4/U2</f>
        <v>0.7384615384615385</v>
      </c>
      <c r="W5">
        <f>W4/W2</f>
        <v>1.0246153846153845</v>
      </c>
      <c r="Y5">
        <f>Y4/Y2</f>
        <v>1.5346153846153847</v>
      </c>
      <c r="AA5">
        <f>AA4/AA2</f>
        <v>0.45384615384615384</v>
      </c>
      <c r="AC5">
        <f>AC4/AC2</f>
        <v>1.0769230769230769</v>
      </c>
      <c r="AE5">
        <f>AE4/AE2</f>
        <v>1.5346153846153847</v>
      </c>
      <c r="AG5">
        <f>AG4/AG2</f>
        <v>0.83153846153846145</v>
      </c>
      <c r="AI5">
        <f>AI4/AI2</f>
        <v>0.9212307692307693</v>
      </c>
      <c r="AK5">
        <f>AK4/AK2</f>
        <v>0.7384615384615385</v>
      </c>
      <c r="AM5">
        <f>AM4/AM2</f>
        <v>0.99557692307692314</v>
      </c>
      <c r="AO5">
        <f>AO4/AO2</f>
        <v>0.96365384615384619</v>
      </c>
      <c r="AQ5">
        <f>AQ4/AQ2</f>
        <v>0.94138461538461538</v>
      </c>
      <c r="AS5">
        <f>AS4/AS2</f>
        <v>1.0118461538461538</v>
      </c>
      <c r="AU5">
        <f>AU4/AU2</f>
        <v>0.92923076923076908</v>
      </c>
      <c r="AW5">
        <f>AW4/AW2</f>
        <v>0.99615384615384617</v>
      </c>
      <c r="AY5">
        <f>AY4/AY2</f>
        <v>0.83076923076923082</v>
      </c>
      <c r="BA5">
        <f>BA4/BA2</f>
        <v>0.72123076923076934</v>
      </c>
      <c r="BC5">
        <f>BC4/BC2</f>
        <v>0.33384615384615385</v>
      </c>
      <c r="BE5">
        <f>BE4/BE2</f>
        <v>0.72076923076923072</v>
      </c>
      <c r="BG5">
        <f>BG4/BG2</f>
        <v>1.4653846153846153</v>
      </c>
      <c r="BI5">
        <f>BI4/BI2</f>
        <v>0.98461538461538467</v>
      </c>
      <c r="BK5">
        <f>BK4/BK2</f>
        <v>0.85384615384615381</v>
      </c>
      <c r="BM5">
        <f>BM4/BM2</f>
        <v>1.8923076923076922</v>
      </c>
    </row>
    <row r="6" spans="1:65" x14ac:dyDescent="0.3">
      <c r="A6" s="4" t="s">
        <v>0</v>
      </c>
      <c r="B6" s="4"/>
      <c r="C6" s="4" t="str">
        <f>C1</f>
        <v>Home Win</v>
      </c>
      <c r="D6" s="4"/>
      <c r="E6" s="4" t="str">
        <f>E1</f>
        <v>Away Win</v>
      </c>
      <c r="F6" s="4"/>
      <c r="G6" s="4" t="str">
        <f>G1</f>
        <v>Both to Score - Yes</v>
      </c>
      <c r="H6" s="4"/>
      <c r="I6" s="4" t="str">
        <f>I1</f>
        <v>Both to Score - No</v>
      </c>
      <c r="J6" s="4"/>
      <c r="K6" s="4" t="str">
        <f>K1</f>
        <v>Over</v>
      </c>
      <c r="L6" s="4"/>
      <c r="M6" s="4" t="str">
        <f>M1</f>
        <v>Under</v>
      </c>
      <c r="N6" s="4"/>
      <c r="O6" s="4" t="str">
        <f>O1</f>
        <v>Overtime - Yes</v>
      </c>
      <c r="P6" s="4"/>
      <c r="Q6" s="4" t="str">
        <f>Q1</f>
        <v>Overtime - No</v>
      </c>
      <c r="R6" s="4"/>
      <c r="S6" s="4" t="str">
        <f>S1</f>
        <v>60 Min - Away Team</v>
      </c>
      <c r="T6" s="4"/>
      <c r="U6" s="4" t="str">
        <f>U1</f>
        <v>60 Min - Tie</v>
      </c>
      <c r="V6" s="4"/>
      <c r="W6" s="4" t="str">
        <f>W1</f>
        <v>60 Min - Home Team</v>
      </c>
      <c r="X6" s="4"/>
      <c r="Y6" s="4" t="str">
        <f>Y1</f>
        <v>60 Min - Away by 1</v>
      </c>
      <c r="Z6" s="4"/>
      <c r="AA6" s="4" t="str">
        <f>AA1</f>
        <v>60 Min - Away by 2</v>
      </c>
      <c r="AB6" s="4"/>
      <c r="AC6" s="4" t="str">
        <f>AC1</f>
        <v>60 Min - Away by 3+</v>
      </c>
      <c r="AD6" s="4"/>
      <c r="AE6" s="4" t="str">
        <f>AE1</f>
        <v>60 Min - Home by 1</v>
      </c>
      <c r="AF6" s="4"/>
      <c r="AG6" s="4" t="str">
        <f>AG1</f>
        <v>60 Min - Home by 2</v>
      </c>
      <c r="AH6" s="4"/>
      <c r="AI6" s="4" t="str">
        <f>AI1</f>
        <v>60 Min - Home by 3+</v>
      </c>
      <c r="AJ6" s="4"/>
      <c r="AK6" s="4" t="str">
        <f>AK1</f>
        <v>60 Min - Tie</v>
      </c>
      <c r="AL6" s="4"/>
      <c r="AM6" s="4" t="str">
        <f>AM1</f>
        <v>60 Min - Draw no Bet - Away</v>
      </c>
      <c r="AO6" s="4" t="str">
        <f>AO1</f>
        <v>60 Min - Draw no Bet - Home</v>
      </c>
      <c r="AQ6" s="4" t="str">
        <f>AQ1</f>
        <v>Fave</v>
      </c>
      <c r="AS6" s="4" t="str">
        <f>AS1</f>
        <v>Underdog</v>
      </c>
      <c r="AU6" s="4" t="str">
        <f>AU1</f>
        <v>60 Min - First</v>
      </c>
      <c r="AW6" s="4" t="str">
        <f>AW1</f>
        <v>60 Min - Second</v>
      </c>
      <c r="AY6" s="4" t="str">
        <f>AY1</f>
        <v>60 Min - Third</v>
      </c>
      <c r="BA6" s="4" t="str">
        <f>BA1</f>
        <v>60 Min Margin - First</v>
      </c>
      <c r="BC6" s="4" t="str">
        <f>BC1</f>
        <v>60 Min Margin - Second</v>
      </c>
      <c r="BE6" s="4" t="str">
        <f>BE1</f>
        <v>60 Min Margin - Third</v>
      </c>
      <c r="BG6" s="4" t="str">
        <f>BG1</f>
        <v>60 Min Margin - Fourth</v>
      </c>
      <c r="BI6" s="4" t="str">
        <f>BI1</f>
        <v>60 Min Margin - Fifth</v>
      </c>
      <c r="BK6" s="4" t="str">
        <f>BK1</f>
        <v>60 Min Margin - Sixth</v>
      </c>
      <c r="BM6" s="4" t="str">
        <f>BM1</f>
        <v>60 Min Margin - Seventh</v>
      </c>
    </row>
    <row r="7" spans="1:65" x14ac:dyDescent="0.3">
      <c r="A7" s="2" t="str">
        <f>'Raw Data'!A2</f>
        <v>08/10/2022</v>
      </c>
      <c r="B7" s="2">
        <f>IF(ISBLANK('Raw Data'!D2)=FALSE, 1, 0)</f>
        <v>1</v>
      </c>
      <c r="C7">
        <f>IF('Raw Data'!E2&gt;'Raw Data'!D2, 'Raw Data'!K2, 0)</f>
        <v>1.5</v>
      </c>
      <c r="D7">
        <f>IF(ISBLANK('Raw Data'!D2)=FALSE, 1, 0)</f>
        <v>1</v>
      </c>
      <c r="E7">
        <f>IF('Raw Data'!E2&lt;'Raw Data'!D2, 'Raw Data'!J2, 0)</f>
        <v>0</v>
      </c>
      <c r="F7">
        <f>IF(ISBLANK('Raw Data'!D2)=FALSE, 1, 0)</f>
        <v>1</v>
      </c>
      <c r="G7">
        <f>IF(AND('Raw Data'!D2&gt;0, 'Raw Data'!E2&gt;0), 'Raw Data'!V2, 0)</f>
        <v>1.07</v>
      </c>
      <c r="H7">
        <f>IF(ISBLANK('Raw Data'!D2)=FALSE, 1, 0)</f>
        <v>1</v>
      </c>
      <c r="I7">
        <f>IF(AND(ISBLANK('Raw Data'!D2)=FALSE, OR('Raw Data'!D2=0, 'Raw Data'!E2=0)), 'Raw Data'!W2, 0)</f>
        <v>0</v>
      </c>
      <c r="J7">
        <f>IF(ISBLANK('Raw Data'!D2)=FALSE, 1, 0)</f>
        <v>1</v>
      </c>
      <c r="K7">
        <f>IF(SUM('Raw Data'!D2:E2)&gt;'Raw Data'!G2, 'Raw Data'!H2, 0)</f>
        <v>0</v>
      </c>
      <c r="L7">
        <f>IF(ISBLANK('Raw Data'!D2)=FALSE, 1, 0)</f>
        <v>1</v>
      </c>
      <c r="M7">
        <f>IF(AND(SUM('Raw Data'!D2:E2)&lt;'Raw Data'!G2, ISBLANK('Raw Data'!D2)=FALSE), 'Raw Data'!I2, 0)</f>
        <v>1.86</v>
      </c>
      <c r="N7">
        <f>IF(ISBLANK('Raw Data'!D2)=FALSE, 1, 0)</f>
        <v>1</v>
      </c>
      <c r="O7">
        <f>IF('Raw Data'!F2, 'Raw Data'!Z2, 0)</f>
        <v>0</v>
      </c>
      <c r="P7">
        <f>IF(ISBLANK('Raw Data'!D2)=FALSE, 1, 0)</f>
        <v>1</v>
      </c>
      <c r="Q7">
        <f>IF(AND(NOT('Raw Data'!F2), P7), 'Raw Data'!AA2, 0)</f>
        <v>1.2</v>
      </c>
      <c r="R7">
        <f>IF(ISBLANK('Raw Data'!D2)=FALSE, 1, 0)</f>
        <v>1</v>
      </c>
      <c r="S7">
        <f>IF(AND('Raw Data'!F2=0, 'Raw Data'!D2&gt;'Raw Data'!E2), 'Raw Data'!L2, 0)</f>
        <v>0</v>
      </c>
      <c r="T7">
        <f>IF(ISBLANK('Raw Data'!D2)=FALSE, 1, 0)</f>
        <v>1</v>
      </c>
      <c r="U7">
        <f>IF('Raw Data'!F2=1, 'Raw Data'!M2, 0)</f>
        <v>0</v>
      </c>
      <c r="V7">
        <f>IF(ISBLANK('Raw Data'!D2)=FALSE, 1, 0)</f>
        <v>1</v>
      </c>
      <c r="W7">
        <f>IF(AND('Raw Data'!F2=0, 'Raw Data'!E2&gt;'Raw Data'!D2), 'Raw Data'!N2, 0)</f>
        <v>1.81</v>
      </c>
      <c r="X7">
        <f>IF(ISBLANK('Raw Data'!D2)=FALSE, 1, 0)</f>
        <v>1</v>
      </c>
      <c r="Y7">
        <f>IF(AND('Raw Data'!F2=0,'Raw Data'!D2&gt;'Raw Data'!E2,'Raw Data'!D2-'Raw Data'!E2=1),'Raw Data'!O2,IF(AND('Raw Data'!F2,'Raw Data'!D2&gt;'Raw Data'!E2),'Raw Data'!O2,0))</f>
        <v>0</v>
      </c>
      <c r="Z7">
        <f>IF(ISBLANK('Raw Data'!D2)=FALSE, 1, 0)</f>
        <v>1</v>
      </c>
      <c r="AA7">
        <f>IF(AND('Raw Data'!F2=0, 'Raw Data'!D2&gt;'Raw Data'!E2, 'Raw Data'!D2-'Raw Data'!E2=2), 'Raw Data'!P2, 0)</f>
        <v>0</v>
      </c>
      <c r="AB7">
        <f>IF(ISBLANK('Raw Data'!D2)=FALSE, 1, 0)</f>
        <v>1</v>
      </c>
      <c r="AC7">
        <f>IF(AND('Raw Data'!F2=0, 'Raw Data'!D2&gt;'Raw Data'!E2, 'Raw Data'!D2-'Raw Data'!E2&gt;2), 'Raw Data'!Q2, 0)</f>
        <v>0</v>
      </c>
      <c r="AD7">
        <f>IF(ISBLANK('Raw Data'!D2)=FALSE, 1, 0)</f>
        <v>1</v>
      </c>
      <c r="AE7">
        <f>IF(AND('Raw Data'!F2=0,'Raw Data'!D2&lt;'Raw Data'!E2,'Raw Data'!E2-'Raw Data'!D2=1),'Raw Data'!R2,IF(AND('Raw Data'!F2,'Raw Data'!D2&gt;'Raw Data'!E2),'Raw Data'!R2,0))</f>
        <v>0</v>
      </c>
      <c r="AF7">
        <f>IF(ISBLANK('Raw Data'!D2)=FALSE, 1, 0)</f>
        <v>1</v>
      </c>
      <c r="AG7">
        <f>IF(AND('Raw Data'!F2=0, 'Raw Data'!D2&lt;'Raw Data'!E2, 'Raw Data'!E2-'Raw Data'!D2=2), 'Raw Data'!S2, 0)</f>
        <v>0</v>
      </c>
      <c r="AH7">
        <f>IF(ISBLANK('Raw Data'!D2)=FALSE, 1, 0)</f>
        <v>1</v>
      </c>
      <c r="AI7">
        <f>IF(AND('Raw Data'!F2=0, 'Raw Data'!D2&lt;'Raw Data'!E2, 'Raw Data'!E2-'Raw Data'!D2&gt;2), 'Raw Data'!T2, 0)</f>
        <v>3.2</v>
      </c>
      <c r="AJ7">
        <f>IF(ISBLANK('Raw Data'!D2)=FALSE, 1, 0)</f>
        <v>1</v>
      </c>
      <c r="AK7">
        <f>IF('Raw Data'!F2=1, 'Raw Data'!M2, 0)</f>
        <v>0</v>
      </c>
      <c r="AL7">
        <f>IF(OR('Raw Data'!D2=0, O7&gt;0), 0, 1)</f>
        <v>1</v>
      </c>
      <c r="AM7">
        <f>IF(AND(AL7, 'Raw Data'!D2&gt;'Raw Data'!E2), 'Raw Data'!X2, 0)</f>
        <v>0</v>
      </c>
      <c r="AN7">
        <f>IF(OR('Raw Data'!D2=0, O7&gt;0), 0, 1)</f>
        <v>1</v>
      </c>
      <c r="AO7">
        <f>IF(AND(AL7, 'Raw Data'!D2&lt;'Raw Data'!E2), 'Raw Data'!Y2, 0)</f>
        <v>1.42</v>
      </c>
      <c r="AP7">
        <f>IF(ISBLANK('Raw Data'!D2)=FALSE, 1, 0)</f>
        <v>1</v>
      </c>
      <c r="AQ7">
        <f>IF(AND('Raw Data'!J2&lt;'Raw Data'!K2,'Raw Data'!D2&gt;'Raw Data'!E2),'Raw Data'!J2,IF(AND('Raw Data'!K2&lt;'Raw Data'!J2,'Raw Data'!E2&gt;'Raw Data'!D2),'Raw Data'!K2,0))</f>
        <v>1.5</v>
      </c>
      <c r="AR7">
        <f>IF(ISBLANK('Raw Data'!D2)=FALSE, 1, 0)</f>
        <v>1</v>
      </c>
      <c r="AS7">
        <f>IF(AND('Raw Data'!J2&gt;'Raw Data'!K2,'Raw Data'!D2&gt;'Raw Data'!E2),'Raw Data'!J2,IF(AND('Raw Data'!K2&gt;'Raw Data'!J2,'Raw Data'!E2&gt;'Raw Data'!D2),'Raw Data'!K2,))</f>
        <v>0</v>
      </c>
      <c r="AT7">
        <f>IF(ISBLANK('Raw Data'!D2)=FALSE, 1, 0)</f>
        <v>1</v>
      </c>
      <c r="AU7">
        <f>IF(ISNUMBER('Raw Data'!D2), IF(_xlfn.XLOOKUP(SMALL('Raw Data'!L2:N2, 1), Analysis!S7:W7, Analysis!S7:W7, 0)&gt;0, SMALL('Raw Data'!L2:N2, 1), 0), 0)</f>
        <v>1.81</v>
      </c>
      <c r="AV7">
        <f>IF(ISBLANK('Raw Data'!D2)=FALSE, 1, 0)</f>
        <v>1</v>
      </c>
      <c r="AW7">
        <f>IF(ISNUMBER('Raw Data'!D2), IF(_xlfn.XLOOKUP(SMALL('Raw Data'!L2:N2, 2), Analysis!S7:W7, Analysis!S7:W7, 0)&gt;0, SMALL('Raw Data'!L2:N2, 2), 0), 0)</f>
        <v>0</v>
      </c>
      <c r="AX7">
        <f>IF(ISBLANK('Raw Data'!D2)=FALSE, 1, 0)</f>
        <v>1</v>
      </c>
      <c r="AY7">
        <f>IF(ISNUMBER('Raw Data'!D2), IF(_xlfn.XLOOKUP(SMALL('Raw Data'!L2:N2, 3), Analysis!S7:W7, Analysis!S7:W7, 0)&gt;0, SMALL('Raw Data'!L2:N2, 3), 0), 0)</f>
        <v>0</v>
      </c>
      <c r="AZ7">
        <f>IF(ISBLANK('Raw Data'!D2)=FALSE, 1, 0)</f>
        <v>1</v>
      </c>
      <c r="BA7">
        <f>IF(ISNUMBER('Raw Data'!D2), IF(_xlfn.XLOOKUP(SMALL('Raw Data'!O2:U2, 1), Analysis!Y7:AK7, Analysis!Y7:AK7, 0)&gt;0, SMALL('Raw Data'!O2:U2, 1), 0), 0)</f>
        <v>3.2</v>
      </c>
      <c r="BB7">
        <f>IF(ISBLANK('Raw Data'!D2)=FALSE, 1, 0)</f>
        <v>1</v>
      </c>
      <c r="BC7">
        <f>IF(ISNUMBER('Raw Data'!D2), IF(_xlfn.XLOOKUP(SMALL('Raw Data'!O2:U2, 2), Analysis!Y7:AK7, Analysis!Y7:AK7, 0)&gt;0, SMALL('Raw Data'!O2:U2, 2), 0), 0)</f>
        <v>0</v>
      </c>
      <c r="BD7">
        <f>IF(ISBLANK('Raw Data'!D2)=FALSE, 1, 0)</f>
        <v>1</v>
      </c>
      <c r="BE7">
        <f>IF(ISNUMBER('Raw Data'!D2), IF(_xlfn.XLOOKUP(SMALL('Raw Data'!O2:U2, 3), Analysis!Y7:AK7, Analysis!Y7:AK7, 0)&gt;0, SMALL('Raw Data'!O2:U2, 3), 0), 0)</f>
        <v>0</v>
      </c>
      <c r="BF7">
        <f>IF(ISBLANK('Raw Data'!D2)=FALSE, 1, 0)</f>
        <v>1</v>
      </c>
      <c r="BG7">
        <f>IF(ISNUMBER('Raw Data'!D2), IF(_xlfn.XLOOKUP(SMALL('Raw Data'!O2:U2, 4), Analysis!Y7:AK7, Analysis!Y7:AK7, 0)&gt;0, SMALL('Raw Data'!O2:U2, 4), 0), 0)</f>
        <v>0</v>
      </c>
      <c r="BH7">
        <f>IF(ISBLANK('Raw Data'!D2)=FALSE, 1, 0)</f>
        <v>1</v>
      </c>
      <c r="BI7">
        <f>IF(ISNUMBER('Raw Data'!D2), IF(_xlfn.XLOOKUP(SMALL('Raw Data'!O2:U2, 5), Analysis!Y7:AK7, Analysis!Y7:AK7, 0)&gt;0, SMALL('Raw Data'!O2:U2, 5), 0), 0)</f>
        <v>0</v>
      </c>
      <c r="BJ7">
        <f>IF(ISBLANK('Raw Data'!D2)=FALSE, 1, 0)</f>
        <v>1</v>
      </c>
      <c r="BK7">
        <f>IF(ISNUMBER('Raw Data'!D2), IF(_xlfn.XLOOKUP(SMALL('Raw Data'!O2:U2, 6), Analysis!Y7:AK7, Analysis!Y7:AK7, 0)&gt;0, SMALL('Raw Data'!O2:U2, 6), 0), 0)</f>
        <v>0</v>
      </c>
      <c r="BL7">
        <f>IF(ISBLANK('Raw Data'!D2)=FALSE, 1, 0)</f>
        <v>1</v>
      </c>
      <c r="BM7">
        <f>IF(ISNUMBER('Raw Data'!D2), IF(_xlfn.XLOOKUP(SMALL('Raw Data'!O2:U2, 7), Analysis!Y7:AK7, Analysis!Y7:AK7, 0)&gt;0, SMALL('Raw Data'!O2:U2, 7), 0), 0)</f>
        <v>0</v>
      </c>
    </row>
    <row r="8" spans="1:65" x14ac:dyDescent="0.3">
      <c r="A8" s="2" t="str">
        <f>'Raw Data'!A3</f>
        <v>09/10/2022</v>
      </c>
      <c r="B8" s="2">
        <f>IF(ISBLANK('Raw Data'!D3)=FALSE, 1, 0)</f>
        <v>1</v>
      </c>
      <c r="C8">
        <f>IF('Raw Data'!E3&gt;'Raw Data'!D3, 'Raw Data'!K3, 0)</f>
        <v>2.48</v>
      </c>
      <c r="D8">
        <f>IF(ISBLANK('Raw Data'!D3)=FALSE, 1, 0)</f>
        <v>1</v>
      </c>
      <c r="E8">
        <f>IF('Raw Data'!E3&lt;'Raw Data'!D3, 'Raw Data'!J3, 0)</f>
        <v>0</v>
      </c>
      <c r="F8">
        <f>IF(ISBLANK('Raw Data'!D3)=FALSE, 1, 0)</f>
        <v>1</v>
      </c>
      <c r="G8">
        <f>IF(AND('Raw Data'!D3&gt;0, 'Raw Data'!E3&gt;0), 'Raw Data'!V3, 0)</f>
        <v>1.07</v>
      </c>
      <c r="H8">
        <f>IF(ISBLANK('Raw Data'!D3)=FALSE, 1, 0)</f>
        <v>1</v>
      </c>
      <c r="I8">
        <f>IF(AND(ISBLANK('Raw Data'!D3)=FALSE, OR('Raw Data'!D3=0, 'Raw Data'!E3=0)), 'Raw Data'!W3, 0)</f>
        <v>0</v>
      </c>
      <c r="J8">
        <f>IF(ISBLANK('Raw Data'!D3)=FALSE, 1, 0)</f>
        <v>1</v>
      </c>
      <c r="K8">
        <f>IF(SUM('Raw Data'!D3:E3)&gt;'Raw Data'!G3, 'Raw Data'!H3, 0)</f>
        <v>0</v>
      </c>
      <c r="L8">
        <f>IF(ISBLANK('Raw Data'!D3)=FALSE, 1, 0)</f>
        <v>1</v>
      </c>
      <c r="M8">
        <f>IF(AND(SUM('Raw Data'!D3:E3)&lt;'Raw Data'!G3, ISBLANK('Raw Data'!D3)=FALSE), 'Raw Data'!I3, 0)</f>
        <v>1.9</v>
      </c>
      <c r="N8">
        <f>IF(ISBLANK('Raw Data'!D3)=FALSE, 1, 0)</f>
        <v>1</v>
      </c>
      <c r="O8">
        <f>IF('Raw Data'!F3, 'Raw Data'!Z3, 0)</f>
        <v>0</v>
      </c>
      <c r="P8">
        <f>IF(ISBLANK('Raw Data'!D3)=FALSE, 1, 0)</f>
        <v>1</v>
      </c>
      <c r="Q8">
        <f>IF(AND(NOT('Raw Data'!F3), P8), 'Raw Data'!AA3, 0)</f>
        <v>1.2</v>
      </c>
      <c r="R8">
        <f>IF(ISBLANK('Raw Data'!D3)=FALSE, 1, 0)</f>
        <v>1</v>
      </c>
      <c r="S8">
        <f>IF(AND('Raw Data'!F3=0, 'Raw Data'!D3&gt;'Raw Data'!E3), 'Raw Data'!L3, 0)</f>
        <v>0</v>
      </c>
      <c r="T8">
        <f>IF(ISBLANK('Raw Data'!D3)=FALSE, 1, 0)</f>
        <v>1</v>
      </c>
      <c r="U8">
        <f>IF('Raw Data'!F3=1, 'Raw Data'!M3, 0)</f>
        <v>0</v>
      </c>
      <c r="V8">
        <f>IF(ISBLANK('Raw Data'!D3)=FALSE, 1, 0)</f>
        <v>1</v>
      </c>
      <c r="W8">
        <f>IF(AND('Raw Data'!F3=0, 'Raw Data'!E3&gt;'Raw Data'!D3), 'Raw Data'!N3, 0)</f>
        <v>3.1</v>
      </c>
      <c r="X8">
        <f>IF(ISBLANK('Raw Data'!D3)=FALSE, 1, 0)</f>
        <v>1</v>
      </c>
      <c r="Y8">
        <f>IF(AND('Raw Data'!F3=0,'Raw Data'!D3&gt;'Raw Data'!E3,'Raw Data'!D3-'Raw Data'!E3=1),'Raw Data'!O3,IF(AND('Raw Data'!F3,'Raw Data'!D3&gt;'Raw Data'!E3),'Raw Data'!O3,0))</f>
        <v>0</v>
      </c>
      <c r="Z8">
        <f>IF(ISBLANK('Raw Data'!D3)=FALSE, 1, 0)</f>
        <v>1</v>
      </c>
      <c r="AA8">
        <f>IF(AND('Raw Data'!F3=0, 'Raw Data'!D3&gt;'Raw Data'!E3, 'Raw Data'!D3-'Raw Data'!E3=2), 'Raw Data'!P3, 0)</f>
        <v>0</v>
      </c>
      <c r="AB8">
        <f>IF(ISBLANK('Raw Data'!D3)=FALSE, 1, 0)</f>
        <v>1</v>
      </c>
      <c r="AC8">
        <f>IF(AND('Raw Data'!F3=0, 'Raw Data'!D3&gt;'Raw Data'!E3, 'Raw Data'!D3-'Raw Data'!E3&gt;2), 'Raw Data'!Q3, 0)</f>
        <v>0</v>
      </c>
      <c r="AD8">
        <f>IF(ISBLANK('Raw Data'!D3)=FALSE, 1, 0)</f>
        <v>1</v>
      </c>
      <c r="AE8">
        <f>IF(AND('Raw Data'!F3=0,'Raw Data'!D3&lt;'Raw Data'!E3,'Raw Data'!E3-'Raw Data'!D3=1),'Raw Data'!R3,IF(AND('Raw Data'!F3,'Raw Data'!D3&gt;'Raw Data'!E3),'Raw Data'!R3,0))</f>
        <v>9</v>
      </c>
      <c r="AF8">
        <f>IF(ISBLANK('Raw Data'!D3)=FALSE, 1, 0)</f>
        <v>1</v>
      </c>
      <c r="AG8">
        <f>IF(AND('Raw Data'!F3=0, 'Raw Data'!D3&lt;'Raw Data'!E3, 'Raw Data'!E3-'Raw Data'!D3=2), 'Raw Data'!S3, 0)</f>
        <v>0</v>
      </c>
      <c r="AH8">
        <f>IF(ISBLANK('Raw Data'!D3)=FALSE, 1, 0)</f>
        <v>1</v>
      </c>
      <c r="AI8">
        <f>IF(AND('Raw Data'!F3=0, 'Raw Data'!D3&lt;'Raw Data'!E3, 'Raw Data'!E3-'Raw Data'!D3&gt;2), 'Raw Data'!T3, 0)</f>
        <v>0</v>
      </c>
      <c r="AJ8">
        <f>IF(ISBLANK('Raw Data'!D3)=FALSE, 1, 0)</f>
        <v>1</v>
      </c>
      <c r="AK8">
        <f>IF('Raw Data'!F3=1, 'Raw Data'!M3, 0)</f>
        <v>0</v>
      </c>
      <c r="AL8">
        <f>IF(OR('Raw Data'!D3=0, O8&gt;0), 0, 1)</f>
        <v>1</v>
      </c>
      <c r="AM8">
        <f>IF(AND(AL8, 'Raw Data'!D3&gt;'Raw Data'!E3), 'Raw Data'!X3, 0)</f>
        <v>0</v>
      </c>
      <c r="AN8">
        <f>IF(OR('Raw Data'!D3=0, O8&gt;0), 0, 1)</f>
        <v>1</v>
      </c>
      <c r="AO8">
        <f>IF(AND(AL8, 'Raw Data'!D3&lt;'Raw Data'!E3), 'Raw Data'!Y3, 0)</f>
        <v>2.4700000000000002</v>
      </c>
      <c r="AP8">
        <f>IF(ISBLANK('Raw Data'!D3)=FALSE, 1, 0)</f>
        <v>1</v>
      </c>
      <c r="AQ8">
        <f>IF(AND('Raw Data'!J3&lt;'Raw Data'!K3,'Raw Data'!D3&gt;'Raw Data'!E3),'Raw Data'!J3,IF(AND('Raw Data'!K3&lt;'Raw Data'!J3,'Raw Data'!E3&gt;'Raw Data'!D3),'Raw Data'!K3,0))</f>
        <v>0</v>
      </c>
      <c r="AR8">
        <f>IF(ISBLANK('Raw Data'!D3)=FALSE, 1, 0)</f>
        <v>1</v>
      </c>
      <c r="AS8">
        <f>IF(AND('Raw Data'!J3&gt;'Raw Data'!K3,'Raw Data'!D3&gt;'Raw Data'!E3),'Raw Data'!J3,IF(AND('Raw Data'!K3&gt;'Raw Data'!J3,'Raw Data'!E3&gt;'Raw Data'!D3),'Raw Data'!K3,))</f>
        <v>2.48</v>
      </c>
      <c r="AT8">
        <f>IF(ISBLANK('Raw Data'!D3)=FALSE, 1, 0)</f>
        <v>1</v>
      </c>
      <c r="AU8">
        <f>IF(ISNUMBER('Raw Data'!D3), IF(_xlfn.XLOOKUP(SMALL('Raw Data'!L3:N3, 1), Analysis!S8:W8, Analysis!S8:W8, 0)&gt;0, SMALL('Raw Data'!L3:N3, 1), 0), 0)</f>
        <v>0</v>
      </c>
      <c r="AV8">
        <f>IF(ISBLANK('Raw Data'!D3)=FALSE, 1, 0)</f>
        <v>1</v>
      </c>
      <c r="AW8">
        <f>IF(ISNUMBER('Raw Data'!D3), IF(_xlfn.XLOOKUP(SMALL('Raw Data'!L3:N3, 2), Analysis!S8:W8, Analysis!S8:W8, 0)&gt;0, SMALL('Raw Data'!L3:N3, 2), 0), 0)</f>
        <v>3.1</v>
      </c>
      <c r="AX8">
        <f>IF(ISBLANK('Raw Data'!D3)=FALSE, 1, 0)</f>
        <v>1</v>
      </c>
      <c r="AY8">
        <f>IF(ISNUMBER('Raw Data'!D3), IF(_xlfn.XLOOKUP(SMALL('Raw Data'!L3:N3, 3), Analysis!S8:W8, Analysis!S8:W8, 0)&gt;0, SMALL('Raw Data'!L3:N3, 3), 0), 0)</f>
        <v>0</v>
      </c>
      <c r="AZ8">
        <f>IF(ISBLANK('Raw Data'!D3)=FALSE, 1, 0)</f>
        <v>1</v>
      </c>
      <c r="BA8">
        <f>IF(ISNUMBER('Raw Data'!D3), IF(_xlfn.XLOOKUP(SMALL('Raw Data'!O3:U3, 1), Analysis!Y8:AK8, Analysis!Y8:AK8, 0)&gt;0, SMALL('Raw Data'!O3:U3, 1), 0), 0)</f>
        <v>0</v>
      </c>
      <c r="BB8">
        <f>IF(ISBLANK('Raw Data'!D3)=FALSE, 1, 0)</f>
        <v>1</v>
      </c>
      <c r="BC8">
        <f>IF(ISNUMBER('Raw Data'!D3), IF(_xlfn.XLOOKUP(SMALL('Raw Data'!O3:U3, 2), Analysis!Y8:AK8, Analysis!Y8:AK8, 0)&gt;0, SMALL('Raw Data'!O3:U3, 2), 0), 0)</f>
        <v>0</v>
      </c>
      <c r="BD8">
        <f>IF(ISBLANK('Raw Data'!D3)=FALSE, 1, 0)</f>
        <v>1</v>
      </c>
      <c r="BE8">
        <f>IF(ISNUMBER('Raw Data'!D3), IF(_xlfn.XLOOKUP(SMALL('Raw Data'!O3:U3, 3), Analysis!Y8:AK8, Analysis!Y8:AK8, 0)&gt;0, SMALL('Raw Data'!O3:U3, 3), 0), 0)</f>
        <v>0</v>
      </c>
      <c r="BF8">
        <f>IF(ISBLANK('Raw Data'!D3)=FALSE, 1, 0)</f>
        <v>1</v>
      </c>
      <c r="BG8">
        <f>IF(ISNUMBER('Raw Data'!D3), IF(_xlfn.XLOOKUP(SMALL('Raw Data'!O3:U3, 4), Analysis!Y8:AK8, Analysis!Y8:AK8, 0)&gt;0, SMALL('Raw Data'!O3:U3, 4), 0), 0)</f>
        <v>0</v>
      </c>
      <c r="BH8">
        <f>IF(ISBLANK('Raw Data'!D3)=FALSE, 1, 0)</f>
        <v>1</v>
      </c>
      <c r="BI8">
        <f>IF(ISNUMBER('Raw Data'!D3), IF(_xlfn.XLOOKUP(SMALL('Raw Data'!O3:U3, 5), Analysis!Y8:AK8, Analysis!Y8:AK8, 0)&gt;0, SMALL('Raw Data'!O3:U3, 5), 0), 0)</f>
        <v>0</v>
      </c>
      <c r="BJ8">
        <f>IF(ISBLANK('Raw Data'!D3)=FALSE, 1, 0)</f>
        <v>1</v>
      </c>
      <c r="BK8">
        <f>IF(ISNUMBER('Raw Data'!D3), IF(_xlfn.XLOOKUP(SMALL('Raw Data'!O3:U3, 6), Analysis!Y8:AK8, Analysis!Y8:AK8, 0)&gt;0, SMALL('Raw Data'!O3:U3, 6), 0), 0)</f>
        <v>0</v>
      </c>
      <c r="BL8">
        <f>IF(ISBLANK('Raw Data'!D3)=FALSE, 1, 0)</f>
        <v>1</v>
      </c>
      <c r="BM8">
        <f>IF(ISNUMBER('Raw Data'!D3), IF(_xlfn.XLOOKUP(SMALL('Raw Data'!O3:U3, 7), Analysis!Y8:AK8, Analysis!Y8:AK8, 0)&gt;0, SMALL('Raw Data'!O3:U3, 7), 0), 0)</f>
        <v>9</v>
      </c>
    </row>
    <row r="9" spans="1:65" x14ac:dyDescent="0.3">
      <c r="A9" s="2" t="str">
        <f>'Raw Data'!A4</f>
        <v>12/10/2022</v>
      </c>
      <c r="B9" s="2">
        <f>IF(ISBLANK('Raw Data'!D4)=FALSE, 1, 0)</f>
        <v>1</v>
      </c>
      <c r="C9">
        <f>IF('Raw Data'!E4&gt;'Raw Data'!D4, 'Raw Data'!K4, 0)</f>
        <v>1.84</v>
      </c>
      <c r="D9">
        <f>IF(ISBLANK('Raw Data'!D4)=FALSE, 1, 0)</f>
        <v>1</v>
      </c>
      <c r="E9">
        <f>IF('Raw Data'!E4&lt;'Raw Data'!D4, 'Raw Data'!J4, 0)</f>
        <v>0</v>
      </c>
      <c r="F9">
        <f>IF(ISBLANK('Raw Data'!D4)=FALSE, 1, 0)</f>
        <v>1</v>
      </c>
      <c r="G9">
        <f>IF(AND('Raw Data'!D4&gt;0, 'Raw Data'!E4&gt;0), 'Raw Data'!V4, 0)</f>
        <v>1.08</v>
      </c>
      <c r="H9">
        <f>IF(ISBLANK('Raw Data'!D4)=FALSE, 1, 0)</f>
        <v>1</v>
      </c>
      <c r="I9">
        <f>IF(AND(ISBLANK('Raw Data'!D4)=FALSE, OR('Raw Data'!D4=0, 'Raw Data'!E4=0)), 'Raw Data'!W4, 0)</f>
        <v>0</v>
      </c>
      <c r="J9">
        <f>IF(ISBLANK('Raw Data'!D4)=FALSE, 1, 0)</f>
        <v>1</v>
      </c>
      <c r="K9">
        <f>IF(SUM('Raw Data'!D4:E4)&gt;'Raw Data'!G4, 'Raw Data'!H4, 0)</f>
        <v>0</v>
      </c>
      <c r="L9">
        <f>IF(ISBLANK('Raw Data'!D4)=FALSE, 1, 0)</f>
        <v>1</v>
      </c>
      <c r="M9">
        <f>IF(AND(SUM('Raw Data'!D4:E4)&lt;'Raw Data'!G4, ISBLANK('Raw Data'!D4)=FALSE), 'Raw Data'!I4, 0)</f>
        <v>1.9</v>
      </c>
      <c r="N9">
        <f>IF(ISBLANK('Raw Data'!D4)=FALSE, 1, 0)</f>
        <v>1</v>
      </c>
      <c r="O9">
        <f>IF('Raw Data'!F4, 'Raw Data'!Z4, 0)</f>
        <v>0</v>
      </c>
      <c r="P9">
        <f>IF(ISBLANK('Raw Data'!D4)=FALSE, 1, 0)</f>
        <v>1</v>
      </c>
      <c r="Q9">
        <f>IF(AND(NOT('Raw Data'!F4), P9), 'Raw Data'!AA4, 0)</f>
        <v>1.22</v>
      </c>
      <c r="R9">
        <f>IF(ISBLANK('Raw Data'!D4)=FALSE, 1, 0)</f>
        <v>1</v>
      </c>
      <c r="S9">
        <f>IF(AND('Raw Data'!F4=0, 'Raw Data'!D4&gt;'Raw Data'!E4), 'Raw Data'!L4, 0)</f>
        <v>0</v>
      </c>
      <c r="T9">
        <f>IF(ISBLANK('Raw Data'!D4)=FALSE, 1, 0)</f>
        <v>1</v>
      </c>
      <c r="U9">
        <f>IF('Raw Data'!F4=1, 'Raw Data'!M4, 0)</f>
        <v>0</v>
      </c>
      <c r="V9">
        <f>IF(ISBLANK('Raw Data'!D4)=FALSE, 1, 0)</f>
        <v>1</v>
      </c>
      <c r="W9">
        <f>IF(AND('Raw Data'!F4=0, 'Raw Data'!E4&gt;'Raw Data'!D4), 'Raw Data'!N4, 0)</f>
        <v>2.2999999999999998</v>
      </c>
      <c r="X9">
        <f>IF(ISBLANK('Raw Data'!D4)=FALSE, 1, 0)</f>
        <v>1</v>
      </c>
      <c r="Y9">
        <f>IF(AND('Raw Data'!F4=0,'Raw Data'!D4&gt;'Raw Data'!E4,'Raw Data'!D4-'Raw Data'!E4=1),'Raw Data'!O4,IF(AND('Raw Data'!F4,'Raw Data'!D4&gt;'Raw Data'!E4),'Raw Data'!O4,0))</f>
        <v>0</v>
      </c>
      <c r="Z9">
        <f>IF(ISBLANK('Raw Data'!D4)=FALSE, 1, 0)</f>
        <v>1</v>
      </c>
      <c r="AA9">
        <f>IF(AND('Raw Data'!F4=0, 'Raw Data'!D4&gt;'Raw Data'!E4, 'Raw Data'!D4-'Raw Data'!E4=2), 'Raw Data'!P4, 0)</f>
        <v>0</v>
      </c>
      <c r="AB9">
        <f>IF(ISBLANK('Raw Data'!D4)=FALSE, 1, 0)</f>
        <v>1</v>
      </c>
      <c r="AC9">
        <f>IF(AND('Raw Data'!F4=0, 'Raw Data'!D4&gt;'Raw Data'!E4, 'Raw Data'!D4-'Raw Data'!E4&gt;2), 'Raw Data'!Q4, 0)</f>
        <v>0</v>
      </c>
      <c r="AD9">
        <f>IF(ISBLANK('Raw Data'!D4)=FALSE, 1, 0)</f>
        <v>1</v>
      </c>
      <c r="AE9">
        <f>IF(AND('Raw Data'!F4=0,'Raw Data'!D4&lt;'Raw Data'!E4,'Raw Data'!E4-'Raw Data'!D4=1),'Raw Data'!R4,IF(AND('Raw Data'!F4,'Raw Data'!D4&gt;'Raw Data'!E4),'Raw Data'!R4,0))</f>
        <v>0</v>
      </c>
      <c r="AF9">
        <f>IF(ISBLANK('Raw Data'!D4)=FALSE, 1, 0)</f>
        <v>1</v>
      </c>
      <c r="AG9">
        <f>IF(AND('Raw Data'!F4=0, 'Raw Data'!D4&lt;'Raw Data'!E4, 'Raw Data'!E4-'Raw Data'!D4=2), 'Raw Data'!S4, 0)</f>
        <v>6.75</v>
      </c>
      <c r="AH9">
        <f>IF(ISBLANK('Raw Data'!D4)=FALSE, 1, 0)</f>
        <v>1</v>
      </c>
      <c r="AI9">
        <f>IF(AND('Raw Data'!F4=0, 'Raw Data'!D4&lt;'Raw Data'!E4, 'Raw Data'!E4-'Raw Data'!D4&gt;2), 'Raw Data'!T4, 0)</f>
        <v>0</v>
      </c>
      <c r="AJ9">
        <f>IF(ISBLANK('Raw Data'!D4)=FALSE, 1, 0)</f>
        <v>1</v>
      </c>
      <c r="AK9">
        <f>IF('Raw Data'!F4=1, 'Raw Data'!M4, 0)</f>
        <v>0</v>
      </c>
      <c r="AL9">
        <f>IF(OR('Raw Data'!D4=0, O9&gt;0), 0, 1)</f>
        <v>1</v>
      </c>
      <c r="AM9">
        <f>IF(AND(AL9, 'Raw Data'!D4&gt;'Raw Data'!E4), 'Raw Data'!X4, 0)</f>
        <v>0</v>
      </c>
      <c r="AN9">
        <f>IF(OR('Raw Data'!D4=0, O9&gt;0), 0, 1)</f>
        <v>1</v>
      </c>
      <c r="AO9">
        <f>IF(AND(AL9, 'Raw Data'!D4&lt;'Raw Data'!E4), 'Raw Data'!Y4, 0)</f>
        <v>1.79</v>
      </c>
      <c r="AP9">
        <f>IF(ISBLANK('Raw Data'!D4)=FALSE, 1, 0)</f>
        <v>1</v>
      </c>
      <c r="AQ9">
        <f>IF(AND('Raw Data'!J4&lt;'Raw Data'!K4,'Raw Data'!D4&gt;'Raw Data'!E4),'Raw Data'!J4,IF(AND('Raw Data'!K4&lt;'Raw Data'!J4,'Raw Data'!E4&gt;'Raw Data'!D4),'Raw Data'!K4,0))</f>
        <v>1.84</v>
      </c>
      <c r="AR9">
        <f>IF(ISBLANK('Raw Data'!D4)=FALSE, 1, 0)</f>
        <v>1</v>
      </c>
      <c r="AS9">
        <f>IF(AND('Raw Data'!J4&gt;'Raw Data'!K4,'Raw Data'!D4&gt;'Raw Data'!E4),'Raw Data'!J4,IF(AND('Raw Data'!K4&gt;'Raw Data'!J4,'Raw Data'!E4&gt;'Raw Data'!D4),'Raw Data'!K4,))</f>
        <v>0</v>
      </c>
      <c r="AT9">
        <f>IF(ISBLANK('Raw Data'!D4)=FALSE, 1, 0)</f>
        <v>1</v>
      </c>
      <c r="AU9">
        <f>IF(ISNUMBER('Raw Data'!D4), IF(_xlfn.XLOOKUP(SMALL('Raw Data'!L4:N4, 1), Analysis!S9:W9, Analysis!S9:W9, 0)&gt;0, SMALL('Raw Data'!L4:N4, 1), 0), 0)</f>
        <v>2.2999999999999998</v>
      </c>
      <c r="AV9">
        <f>IF(ISBLANK('Raw Data'!D4)=FALSE, 1, 0)</f>
        <v>1</v>
      </c>
      <c r="AW9">
        <f>IF(ISNUMBER('Raw Data'!D4), IF(_xlfn.XLOOKUP(SMALL('Raw Data'!L4:N4, 2), Analysis!S9:W9, Analysis!S9:W9, 0)&gt;0, SMALL('Raw Data'!L4:N4, 2), 0), 0)</f>
        <v>0</v>
      </c>
      <c r="AX9">
        <f>IF(ISBLANK('Raw Data'!D4)=FALSE, 1, 0)</f>
        <v>1</v>
      </c>
      <c r="AY9">
        <f>IF(ISNUMBER('Raw Data'!D4), IF(_xlfn.XLOOKUP(SMALL('Raw Data'!L4:N4, 3), Analysis!S9:W9, Analysis!S9:W9, 0)&gt;0, SMALL('Raw Data'!L4:N4, 3), 0), 0)</f>
        <v>0</v>
      </c>
      <c r="AZ9">
        <f>IF(ISBLANK('Raw Data'!D4)=FALSE, 1, 0)</f>
        <v>1</v>
      </c>
      <c r="BA9">
        <f>IF(ISNUMBER('Raw Data'!D4), IF(_xlfn.XLOOKUP(SMALL('Raw Data'!O4:U4, 1), Analysis!Y9:AK9, Analysis!Y9:AK9, 0)&gt;0, SMALL('Raw Data'!O4:U4, 1), 0), 0)</f>
        <v>0</v>
      </c>
      <c r="BB9">
        <f>IF(ISBLANK('Raw Data'!D4)=FALSE, 1, 0)</f>
        <v>1</v>
      </c>
      <c r="BC9">
        <f>IF(ISNUMBER('Raw Data'!D4), IF(_xlfn.XLOOKUP(SMALL('Raw Data'!O4:U4, 2), Analysis!Y9:AK9, Analysis!Y9:AK9, 0)&gt;0, SMALL('Raw Data'!O4:U4, 2), 0), 0)</f>
        <v>0</v>
      </c>
      <c r="BD9">
        <f>IF(ISBLANK('Raw Data'!D4)=FALSE, 1, 0)</f>
        <v>1</v>
      </c>
      <c r="BE9">
        <f>IF(ISNUMBER('Raw Data'!D4), IF(_xlfn.XLOOKUP(SMALL('Raw Data'!O4:U4, 3), Analysis!Y9:AK9, Analysis!Y9:AK9, 0)&gt;0, SMALL('Raw Data'!O4:U4, 3), 0), 0)</f>
        <v>0</v>
      </c>
      <c r="BF9">
        <f>IF(ISBLANK('Raw Data'!D4)=FALSE, 1, 0)</f>
        <v>1</v>
      </c>
      <c r="BG9">
        <f>IF(ISNUMBER('Raw Data'!D4), IF(_xlfn.XLOOKUP(SMALL('Raw Data'!O4:U4, 4), Analysis!Y9:AK9, Analysis!Y9:AK9, 0)&gt;0, SMALL('Raw Data'!O4:U4, 4), 0), 0)</f>
        <v>6.75</v>
      </c>
      <c r="BH9">
        <f>IF(ISBLANK('Raw Data'!D4)=FALSE, 1, 0)</f>
        <v>1</v>
      </c>
      <c r="BI9">
        <f>IF(ISNUMBER('Raw Data'!D4), IF(_xlfn.XLOOKUP(SMALL('Raw Data'!O4:U4, 5), Analysis!Y9:AK9, Analysis!Y9:AK9, 0)&gt;0, SMALL('Raw Data'!O4:U4, 5), 0), 0)</f>
        <v>0</v>
      </c>
      <c r="BJ9">
        <f>IF(ISBLANK('Raw Data'!D4)=FALSE, 1, 0)</f>
        <v>1</v>
      </c>
      <c r="BK9">
        <f>IF(ISNUMBER('Raw Data'!D4), IF(_xlfn.XLOOKUP(SMALL('Raw Data'!O4:U4, 6), Analysis!Y9:AK9, Analysis!Y9:AK9, 0)&gt;0, SMALL('Raw Data'!O4:U4, 6), 0), 0)</f>
        <v>0</v>
      </c>
      <c r="BL9">
        <f>IF(ISBLANK('Raw Data'!D4)=FALSE, 1, 0)</f>
        <v>1</v>
      </c>
      <c r="BM9">
        <f>IF(ISNUMBER('Raw Data'!D4), IF(_xlfn.XLOOKUP(SMALL('Raw Data'!O4:U4, 7), Analysis!Y9:AK9, Analysis!Y9:AK9, 0)&gt;0, SMALL('Raw Data'!O4:U4, 7), 0), 0)</f>
        <v>0</v>
      </c>
    </row>
    <row r="10" spans="1:65" x14ac:dyDescent="0.3">
      <c r="A10" s="2" t="str">
        <f>'Raw Data'!A5</f>
        <v>12/10/2022</v>
      </c>
      <c r="B10" s="2">
        <f>IF(ISBLANK('Raw Data'!D5)=FALSE, 1, 0)</f>
        <v>1</v>
      </c>
      <c r="C10">
        <f>IF('Raw Data'!E5&gt;'Raw Data'!D5, 'Raw Data'!K5, 0)</f>
        <v>0</v>
      </c>
      <c r="D10">
        <f>IF(ISBLANK('Raw Data'!D5)=FALSE, 1, 0)</f>
        <v>1</v>
      </c>
      <c r="E10">
        <f>IF('Raw Data'!E5&lt;'Raw Data'!D5, 'Raw Data'!J5, 0)</f>
        <v>1.94</v>
      </c>
      <c r="F10">
        <f>IF(ISBLANK('Raw Data'!D5)=FALSE, 1, 0)</f>
        <v>1</v>
      </c>
      <c r="G10">
        <f>IF(AND('Raw Data'!D5&gt;0, 'Raw Data'!E5&gt;0), 'Raw Data'!V5, 0)</f>
        <v>1.07</v>
      </c>
      <c r="H10">
        <f>IF(ISBLANK('Raw Data'!D5)=FALSE, 1, 0)</f>
        <v>1</v>
      </c>
      <c r="I10">
        <f>IF(AND(ISBLANK('Raw Data'!D5)=FALSE, OR('Raw Data'!D5=0, 'Raw Data'!E5=0)), 'Raw Data'!W5, 0)</f>
        <v>0</v>
      </c>
      <c r="J10">
        <f>IF(ISBLANK('Raw Data'!D5)=FALSE, 1, 0)</f>
        <v>1</v>
      </c>
      <c r="K10">
        <f>IF(SUM('Raw Data'!D5:E5)&gt;'Raw Data'!G5, 'Raw Data'!H5, 0)</f>
        <v>1.98</v>
      </c>
      <c r="L10">
        <f>IF(ISBLANK('Raw Data'!D5)=FALSE, 1, 0)</f>
        <v>1</v>
      </c>
      <c r="M10">
        <f>IF(AND(SUM('Raw Data'!D5:E5)&lt;'Raw Data'!G5, ISBLANK('Raw Data'!D5)=FALSE), 'Raw Data'!I5, 0)</f>
        <v>0</v>
      </c>
      <c r="N10">
        <f>IF(ISBLANK('Raw Data'!D5)=FALSE, 1, 0)</f>
        <v>1</v>
      </c>
      <c r="O10">
        <f>IF('Raw Data'!F5, 'Raw Data'!Z5, 0)</f>
        <v>0</v>
      </c>
      <c r="P10">
        <f>IF(ISBLANK('Raw Data'!D5)=FALSE, 1, 0)</f>
        <v>1</v>
      </c>
      <c r="Q10">
        <f>IF(AND(NOT('Raw Data'!F5), P10), 'Raw Data'!AA5, 0)</f>
        <v>1.22</v>
      </c>
      <c r="R10">
        <f>IF(ISBLANK('Raw Data'!D5)=FALSE, 1, 0)</f>
        <v>1</v>
      </c>
      <c r="S10">
        <f>IF(AND('Raw Data'!F5=0, 'Raw Data'!D5&gt;'Raw Data'!E5), 'Raw Data'!L5, 0)</f>
        <v>2.4500000000000002</v>
      </c>
      <c r="T10">
        <f>IF(ISBLANK('Raw Data'!D5)=FALSE, 1, 0)</f>
        <v>1</v>
      </c>
      <c r="U10">
        <f>IF('Raw Data'!F5=1, 'Raw Data'!M5, 0)</f>
        <v>0</v>
      </c>
      <c r="V10">
        <f>IF(ISBLANK('Raw Data'!D5)=FALSE, 1, 0)</f>
        <v>1</v>
      </c>
      <c r="W10">
        <f>IF(AND('Raw Data'!F5=0, 'Raw Data'!E5&gt;'Raw Data'!D5), 'Raw Data'!N5, 0)</f>
        <v>0</v>
      </c>
      <c r="X10">
        <f>IF(ISBLANK('Raw Data'!D5)=FALSE, 1, 0)</f>
        <v>1</v>
      </c>
      <c r="Y10">
        <f>IF(AND('Raw Data'!F5=0,'Raw Data'!D5&gt;'Raw Data'!E5,'Raw Data'!D5-'Raw Data'!E5=1),'Raw Data'!O5,IF(AND('Raw Data'!F5,'Raw Data'!D5&gt;'Raw Data'!E5),'Raw Data'!O5,0))</f>
        <v>8.25</v>
      </c>
      <c r="Z10">
        <f>IF(ISBLANK('Raw Data'!D5)=FALSE, 1, 0)</f>
        <v>1</v>
      </c>
      <c r="AA10">
        <f>IF(AND('Raw Data'!F5=0, 'Raw Data'!D5&gt;'Raw Data'!E5, 'Raw Data'!D5-'Raw Data'!E5=2), 'Raw Data'!P5, 0)</f>
        <v>0</v>
      </c>
      <c r="AB10">
        <f>IF(ISBLANK('Raw Data'!D5)=FALSE, 1, 0)</f>
        <v>1</v>
      </c>
      <c r="AC10">
        <f>IF(AND('Raw Data'!F5=0, 'Raw Data'!D5&gt;'Raw Data'!E5, 'Raw Data'!D5-'Raw Data'!E5&gt;2), 'Raw Data'!Q5, 0)</f>
        <v>0</v>
      </c>
      <c r="AD10">
        <f>IF(ISBLANK('Raw Data'!D5)=FALSE, 1, 0)</f>
        <v>1</v>
      </c>
      <c r="AE10">
        <f>IF(AND('Raw Data'!F5=0,'Raw Data'!D5&lt;'Raw Data'!E5,'Raw Data'!E5-'Raw Data'!D5=1),'Raw Data'!R5,IF(AND('Raw Data'!F5,'Raw Data'!D5&gt;'Raw Data'!E5),'Raw Data'!R5,0))</f>
        <v>0</v>
      </c>
      <c r="AF10">
        <f>IF(ISBLANK('Raw Data'!D5)=FALSE, 1, 0)</f>
        <v>1</v>
      </c>
      <c r="AG10">
        <f>IF(AND('Raw Data'!F5=0, 'Raw Data'!D5&lt;'Raw Data'!E5, 'Raw Data'!E5-'Raw Data'!D5=2), 'Raw Data'!S5, 0)</f>
        <v>0</v>
      </c>
      <c r="AH10">
        <f>IF(ISBLANK('Raw Data'!D5)=FALSE, 1, 0)</f>
        <v>1</v>
      </c>
      <c r="AI10">
        <f>IF(AND('Raw Data'!F5=0, 'Raw Data'!D5&lt;'Raw Data'!E5, 'Raw Data'!E5-'Raw Data'!D5&gt;2), 'Raw Data'!T5, 0)</f>
        <v>0</v>
      </c>
      <c r="AJ10">
        <f>IF(ISBLANK('Raw Data'!D5)=FALSE, 1, 0)</f>
        <v>1</v>
      </c>
      <c r="AK10">
        <f>IF('Raw Data'!F5=1, 'Raw Data'!M5, 0)</f>
        <v>0</v>
      </c>
      <c r="AL10">
        <f>IF(OR('Raw Data'!D5=0, O10&gt;0), 0, 1)</f>
        <v>1</v>
      </c>
      <c r="AM10">
        <f>IF(AND(AL10, 'Raw Data'!D5&gt;'Raw Data'!E5), 'Raw Data'!X5, 0)</f>
        <v>1.91</v>
      </c>
      <c r="AN10">
        <f>IF(OR('Raw Data'!D5=0, O10&gt;0), 0, 1)</f>
        <v>1</v>
      </c>
      <c r="AO10">
        <f>IF(AND(AL10, 'Raw Data'!D5&lt;'Raw Data'!E5), 'Raw Data'!Y5, 0)</f>
        <v>0</v>
      </c>
      <c r="AP10">
        <f>IF(ISBLANK('Raw Data'!D5)=FALSE, 1, 0)</f>
        <v>1</v>
      </c>
      <c r="AQ10">
        <f>IF(AND('Raw Data'!J5&lt;'Raw Data'!K5,'Raw Data'!D5&gt;'Raw Data'!E5),'Raw Data'!J5,IF(AND('Raw Data'!K5&lt;'Raw Data'!J5,'Raw Data'!E5&gt;'Raw Data'!D5),'Raw Data'!K5,0))</f>
        <v>0</v>
      </c>
      <c r="AR10">
        <f>IF(ISBLANK('Raw Data'!D5)=FALSE, 1, 0)</f>
        <v>1</v>
      </c>
      <c r="AS10">
        <f>IF(AND('Raw Data'!J5&gt;'Raw Data'!K5,'Raw Data'!D5&gt;'Raw Data'!E5),'Raw Data'!J5,IF(AND('Raw Data'!K5&gt;'Raw Data'!J5,'Raw Data'!E5&gt;'Raw Data'!D5),'Raw Data'!K5,))</f>
        <v>1.94</v>
      </c>
      <c r="AT10">
        <f>IF(ISBLANK('Raw Data'!D5)=FALSE, 1, 0)</f>
        <v>1</v>
      </c>
      <c r="AU10">
        <f>IF(ISNUMBER('Raw Data'!D5), IF(_xlfn.XLOOKUP(SMALL('Raw Data'!L5:N5, 1), Analysis!S10:W10, Analysis!S10:W10, 0)&gt;0, SMALL('Raw Data'!L5:N5, 1), 0), 0)</f>
        <v>0</v>
      </c>
      <c r="AV10">
        <f>IF(ISBLANK('Raw Data'!D5)=FALSE, 1, 0)</f>
        <v>1</v>
      </c>
      <c r="AW10">
        <f>IF(ISNUMBER('Raw Data'!D5), IF(_xlfn.XLOOKUP(SMALL('Raw Data'!L5:N5, 2), Analysis!S10:W10, Analysis!S10:W10, 0)&gt;0, SMALL('Raw Data'!L5:N5, 2), 0), 0)</f>
        <v>2.4500000000000002</v>
      </c>
      <c r="AX10">
        <f>IF(ISBLANK('Raw Data'!D5)=FALSE, 1, 0)</f>
        <v>1</v>
      </c>
      <c r="AY10">
        <f>IF(ISNUMBER('Raw Data'!D5), IF(_xlfn.XLOOKUP(SMALL('Raw Data'!L5:N5, 3), Analysis!S10:W10, Analysis!S10:W10, 0)&gt;0, SMALL('Raw Data'!L5:N5, 3), 0), 0)</f>
        <v>0</v>
      </c>
      <c r="AZ10">
        <f>IF(ISBLANK('Raw Data'!D5)=FALSE, 1, 0)</f>
        <v>1</v>
      </c>
      <c r="BA10">
        <f>IF(ISNUMBER('Raw Data'!D5), IF(_xlfn.XLOOKUP(SMALL('Raw Data'!O5:U5, 1), Analysis!Y10:AK10, Analysis!Y10:AK10, 0)&gt;0, SMALL('Raw Data'!O5:U5, 1), 0), 0)</f>
        <v>0</v>
      </c>
      <c r="BB10">
        <f>IF(ISBLANK('Raw Data'!D5)=FALSE, 1, 0)</f>
        <v>1</v>
      </c>
      <c r="BC10">
        <f>IF(ISNUMBER('Raw Data'!D5), IF(_xlfn.XLOOKUP(SMALL('Raw Data'!O5:U5, 2), Analysis!Y10:AK10, Analysis!Y10:AK10, 0)&gt;0, SMALL('Raw Data'!O5:U5, 2), 0), 0)</f>
        <v>0</v>
      </c>
      <c r="BD10">
        <f>IF(ISBLANK('Raw Data'!D5)=FALSE, 1, 0)</f>
        <v>1</v>
      </c>
      <c r="BE10">
        <f>IF(ISNUMBER('Raw Data'!D5), IF(_xlfn.XLOOKUP(SMALL('Raw Data'!O5:U5, 3), Analysis!Y10:AK10, Analysis!Y10:AK10, 0)&gt;0, SMALL('Raw Data'!O5:U5, 3), 0), 0)</f>
        <v>0</v>
      </c>
      <c r="BF10">
        <f>IF(ISBLANK('Raw Data'!D5)=FALSE, 1, 0)</f>
        <v>1</v>
      </c>
      <c r="BG10">
        <f>IF(ISNUMBER('Raw Data'!D5), IF(_xlfn.XLOOKUP(SMALL('Raw Data'!O5:U5, 4), Analysis!Y10:AK10, Analysis!Y10:AK10, 0)&gt;0, SMALL('Raw Data'!O5:U5, 4), 0), 0)</f>
        <v>0</v>
      </c>
      <c r="BH10">
        <f>IF(ISBLANK('Raw Data'!D5)=FALSE, 1, 0)</f>
        <v>1</v>
      </c>
      <c r="BI10">
        <f>IF(ISNUMBER('Raw Data'!D5), IF(_xlfn.XLOOKUP(SMALL('Raw Data'!O5:U5, 5), Analysis!Y10:AK10, Analysis!Y10:AK10, 0)&gt;0, SMALL('Raw Data'!O5:U5, 5), 0), 0)</f>
        <v>0</v>
      </c>
      <c r="BJ10">
        <f>IF(ISBLANK('Raw Data'!D5)=FALSE, 1, 0)</f>
        <v>1</v>
      </c>
      <c r="BK10">
        <f>IF(ISNUMBER('Raw Data'!D5), IF(_xlfn.XLOOKUP(SMALL('Raw Data'!O5:U5, 6), Analysis!Y10:AK10, Analysis!Y10:AK10, 0)&gt;0, SMALL('Raw Data'!O5:U5, 6), 0), 0)</f>
        <v>8.25</v>
      </c>
      <c r="BL10">
        <f>IF(ISBLANK('Raw Data'!D5)=FALSE, 1, 0)</f>
        <v>1</v>
      </c>
      <c r="BM10">
        <f>IF(ISNUMBER('Raw Data'!D5), IF(_xlfn.XLOOKUP(SMALL('Raw Data'!O5:U5, 7), Analysis!Y10:AK10, Analysis!Y10:AK10, 0)&gt;0, SMALL('Raw Data'!O5:U5, 7), 0), 0)</f>
        <v>8.25</v>
      </c>
    </row>
    <row r="11" spans="1:65" x14ac:dyDescent="0.3">
      <c r="A11" s="2" t="str">
        <f>'Raw Data'!A6</f>
        <v>13/10/2022</v>
      </c>
      <c r="B11" s="2">
        <f>IF(ISBLANK('Raw Data'!D6)=FALSE, 1, 0)</f>
        <v>1</v>
      </c>
      <c r="C11">
        <f>IF('Raw Data'!E6&gt;'Raw Data'!D6, 'Raw Data'!K6, 0)</f>
        <v>1.35</v>
      </c>
      <c r="D11">
        <f>IF(ISBLANK('Raw Data'!D6)=FALSE, 1, 0)</f>
        <v>1</v>
      </c>
      <c r="E11">
        <f>IF('Raw Data'!E6&lt;'Raw Data'!D6, 'Raw Data'!J6, 0)</f>
        <v>0</v>
      </c>
      <c r="F11">
        <f>IF(ISBLANK('Raw Data'!D6)=FALSE, 1, 0)</f>
        <v>1</v>
      </c>
      <c r="G11">
        <f>IF(AND('Raw Data'!D6&gt;0, 'Raw Data'!E6&gt;0), 'Raw Data'!V6, 0)</f>
        <v>1.07</v>
      </c>
      <c r="H11">
        <f>IF(ISBLANK('Raw Data'!D6)=FALSE, 1, 0)</f>
        <v>1</v>
      </c>
      <c r="I11">
        <f>IF(AND(ISBLANK('Raw Data'!D6)=FALSE, OR('Raw Data'!D6=0, 'Raw Data'!E6=0)), 'Raw Data'!W6, 0)</f>
        <v>0</v>
      </c>
      <c r="J11">
        <f>IF(ISBLANK('Raw Data'!D6)=FALSE, 1, 0)</f>
        <v>1</v>
      </c>
      <c r="K11">
        <f>IF(SUM('Raw Data'!D6:E6)&gt;'Raw Data'!G6, 'Raw Data'!H6, 0)</f>
        <v>0</v>
      </c>
      <c r="L11">
        <f>IF(ISBLANK('Raw Data'!D6)=FALSE, 1, 0)</f>
        <v>1</v>
      </c>
      <c r="M11">
        <f>IF(AND(SUM('Raw Data'!D6:E6)&lt;'Raw Data'!G6, ISBLANK('Raw Data'!D6)=FALSE), 'Raw Data'!I6, 0)</f>
        <v>1.95</v>
      </c>
      <c r="N11">
        <f>IF(ISBLANK('Raw Data'!D6)=FALSE, 1, 0)</f>
        <v>1</v>
      </c>
      <c r="O11">
        <f>IF('Raw Data'!F6, 'Raw Data'!Z6, 0)</f>
        <v>0</v>
      </c>
      <c r="P11">
        <f>IF(ISBLANK('Raw Data'!D6)=FALSE, 1, 0)</f>
        <v>1</v>
      </c>
      <c r="Q11">
        <f>IF(AND(NOT('Raw Data'!F6), P11), 'Raw Data'!AA6, 0)</f>
        <v>1.17</v>
      </c>
      <c r="R11">
        <f>IF(ISBLANK('Raw Data'!D6)=FALSE, 1, 0)</f>
        <v>1</v>
      </c>
      <c r="S11">
        <f>IF(AND('Raw Data'!F6=0, 'Raw Data'!D6&gt;'Raw Data'!E6), 'Raw Data'!L6, 0)</f>
        <v>0</v>
      </c>
      <c r="T11">
        <f>IF(ISBLANK('Raw Data'!D6)=FALSE, 1, 0)</f>
        <v>1</v>
      </c>
      <c r="U11">
        <f>IF('Raw Data'!F6=1, 'Raw Data'!M6, 0)</f>
        <v>0</v>
      </c>
      <c r="V11">
        <f>IF(ISBLANK('Raw Data'!D6)=FALSE, 1, 0)</f>
        <v>1</v>
      </c>
      <c r="W11">
        <f>IF(AND('Raw Data'!F6=0, 'Raw Data'!E6&gt;'Raw Data'!D6), 'Raw Data'!N6, 0)</f>
        <v>1.62</v>
      </c>
      <c r="X11">
        <f>IF(ISBLANK('Raw Data'!D6)=FALSE, 1, 0)</f>
        <v>1</v>
      </c>
      <c r="Y11">
        <f>IF(AND('Raw Data'!F6=0,'Raw Data'!D6&gt;'Raw Data'!E6,'Raw Data'!D6-'Raw Data'!E6=1),'Raw Data'!O6,IF(AND('Raw Data'!F6,'Raw Data'!D6&gt;'Raw Data'!E6),'Raw Data'!O6,0))</f>
        <v>0</v>
      </c>
      <c r="Z11">
        <f>IF(ISBLANK('Raw Data'!D6)=FALSE, 1, 0)</f>
        <v>1</v>
      </c>
      <c r="AA11">
        <f>IF(AND('Raw Data'!F6=0, 'Raw Data'!D6&gt;'Raw Data'!E6, 'Raw Data'!D6-'Raw Data'!E6=2), 'Raw Data'!P6, 0)</f>
        <v>0</v>
      </c>
      <c r="AB11">
        <f>IF(ISBLANK('Raw Data'!D6)=FALSE, 1, 0)</f>
        <v>1</v>
      </c>
      <c r="AC11">
        <f>IF(AND('Raw Data'!F6=0, 'Raw Data'!D6&gt;'Raw Data'!E6, 'Raw Data'!D6-'Raw Data'!E6&gt;2), 'Raw Data'!Q6, 0)</f>
        <v>0</v>
      </c>
      <c r="AD11">
        <f>IF(ISBLANK('Raw Data'!D6)=FALSE, 1, 0)</f>
        <v>1</v>
      </c>
      <c r="AE11">
        <f>IF(AND('Raw Data'!F6=0,'Raw Data'!D6&lt;'Raw Data'!E6,'Raw Data'!E6-'Raw Data'!D6=1),'Raw Data'!R6,IF(AND('Raw Data'!F6,'Raw Data'!D6&gt;'Raw Data'!E6),'Raw Data'!R6,0))</f>
        <v>0</v>
      </c>
      <c r="AF11">
        <f>IF(ISBLANK('Raw Data'!D6)=FALSE, 1, 0)</f>
        <v>1</v>
      </c>
      <c r="AG11">
        <f>IF(AND('Raw Data'!F6=0, 'Raw Data'!D6&lt;'Raw Data'!E6, 'Raw Data'!E6-'Raw Data'!D6=2), 'Raw Data'!S6, 0)</f>
        <v>0</v>
      </c>
      <c r="AH11">
        <f>IF(ISBLANK('Raw Data'!D6)=FALSE, 1, 0)</f>
        <v>1</v>
      </c>
      <c r="AI11">
        <f>IF(AND('Raw Data'!F6=0, 'Raw Data'!D6&lt;'Raw Data'!E6, 'Raw Data'!E6-'Raw Data'!D6&gt;2), 'Raw Data'!T6, 0)</f>
        <v>2.7</v>
      </c>
      <c r="AJ11">
        <f>IF(ISBLANK('Raw Data'!D6)=FALSE, 1, 0)</f>
        <v>1</v>
      </c>
      <c r="AK11">
        <f>IF('Raw Data'!F6=1, 'Raw Data'!M6, 0)</f>
        <v>0</v>
      </c>
      <c r="AL11">
        <f>IF(OR('Raw Data'!D6=0, O11&gt;0), 0, 1)</f>
        <v>1</v>
      </c>
      <c r="AM11">
        <f>IF(AND(AL11, 'Raw Data'!D6&gt;'Raw Data'!E6), 'Raw Data'!X6, 0)</f>
        <v>0</v>
      </c>
      <c r="AN11">
        <f>IF(OR('Raw Data'!D6=0, O11&gt;0), 0, 1)</f>
        <v>1</v>
      </c>
      <c r="AO11">
        <f>IF(AND(AL11, 'Raw Data'!D6&lt;'Raw Data'!E6), 'Raw Data'!Y6, 0)</f>
        <v>1.3</v>
      </c>
      <c r="AP11">
        <f>IF(ISBLANK('Raw Data'!D6)=FALSE, 1, 0)</f>
        <v>1</v>
      </c>
      <c r="AQ11">
        <f>IF(AND('Raw Data'!J6&lt;'Raw Data'!K6,'Raw Data'!D6&gt;'Raw Data'!E6),'Raw Data'!J6,IF(AND('Raw Data'!K6&lt;'Raw Data'!J6,'Raw Data'!E6&gt;'Raw Data'!D6),'Raw Data'!K6,0))</f>
        <v>1.35</v>
      </c>
      <c r="AR11">
        <f>IF(ISBLANK('Raw Data'!D6)=FALSE, 1, 0)</f>
        <v>1</v>
      </c>
      <c r="AS11">
        <f>IF(AND('Raw Data'!J6&gt;'Raw Data'!K6,'Raw Data'!D6&gt;'Raw Data'!E6),'Raw Data'!J6,IF(AND('Raw Data'!K6&gt;'Raw Data'!J6,'Raw Data'!E6&gt;'Raw Data'!D6),'Raw Data'!K6,))</f>
        <v>0</v>
      </c>
      <c r="AT11">
        <f>IF(ISBLANK('Raw Data'!D6)=FALSE, 1, 0)</f>
        <v>1</v>
      </c>
      <c r="AU11">
        <f>IF(ISNUMBER('Raw Data'!D6), IF(_xlfn.XLOOKUP(SMALL('Raw Data'!L6:N6, 1), Analysis!S11:W11, Analysis!S11:W11, 0)&gt;0, SMALL('Raw Data'!L6:N6, 1), 0), 0)</f>
        <v>1.62</v>
      </c>
      <c r="AV11">
        <f>IF(ISBLANK('Raw Data'!D6)=FALSE, 1, 0)</f>
        <v>1</v>
      </c>
      <c r="AW11">
        <f>IF(ISNUMBER('Raw Data'!D6), IF(_xlfn.XLOOKUP(SMALL('Raw Data'!L6:N6, 2), Analysis!S11:W11, Analysis!S11:W11, 0)&gt;0, SMALL('Raw Data'!L6:N6, 2), 0), 0)</f>
        <v>0</v>
      </c>
      <c r="AX11">
        <f>IF(ISBLANK('Raw Data'!D6)=FALSE, 1, 0)</f>
        <v>1</v>
      </c>
      <c r="AY11">
        <f>IF(ISNUMBER('Raw Data'!D6), IF(_xlfn.XLOOKUP(SMALL('Raw Data'!L6:N6, 3), Analysis!S11:W11, Analysis!S11:W11, 0)&gt;0, SMALL('Raw Data'!L6:N6, 3), 0), 0)</f>
        <v>0</v>
      </c>
      <c r="AZ11">
        <f>IF(ISBLANK('Raw Data'!D6)=FALSE, 1, 0)</f>
        <v>1</v>
      </c>
      <c r="BA11">
        <f>IF(ISNUMBER('Raw Data'!D6), IF(_xlfn.XLOOKUP(SMALL('Raw Data'!O6:U6, 1), Analysis!Y11:AK11, Analysis!Y11:AK11, 0)&gt;0, SMALL('Raw Data'!O6:U6, 1), 0), 0)</f>
        <v>2.7</v>
      </c>
      <c r="BB11">
        <f>IF(ISBLANK('Raw Data'!D6)=FALSE, 1, 0)</f>
        <v>1</v>
      </c>
      <c r="BC11">
        <f>IF(ISNUMBER('Raw Data'!D6), IF(_xlfn.XLOOKUP(SMALL('Raw Data'!O6:U6, 2), Analysis!Y11:AK11, Analysis!Y11:AK11, 0)&gt;0, SMALL('Raw Data'!O6:U6, 2), 0), 0)</f>
        <v>0</v>
      </c>
      <c r="BD11">
        <f>IF(ISBLANK('Raw Data'!D6)=FALSE, 1, 0)</f>
        <v>1</v>
      </c>
      <c r="BE11">
        <f>IF(ISNUMBER('Raw Data'!D6), IF(_xlfn.XLOOKUP(SMALL('Raw Data'!O6:U6, 3), Analysis!Y11:AK11, Analysis!Y11:AK11, 0)&gt;0, SMALL('Raw Data'!O6:U6, 3), 0), 0)</f>
        <v>0</v>
      </c>
      <c r="BF11">
        <f>IF(ISBLANK('Raw Data'!D6)=FALSE, 1, 0)</f>
        <v>1</v>
      </c>
      <c r="BG11">
        <f>IF(ISNUMBER('Raw Data'!D6), IF(_xlfn.XLOOKUP(SMALL('Raw Data'!O6:U6, 4), Analysis!Y11:AK11, Analysis!Y11:AK11, 0)&gt;0, SMALL('Raw Data'!O6:U6, 4), 0), 0)</f>
        <v>0</v>
      </c>
      <c r="BH11">
        <f>IF(ISBLANK('Raw Data'!D6)=FALSE, 1, 0)</f>
        <v>1</v>
      </c>
      <c r="BI11">
        <f>IF(ISNUMBER('Raw Data'!D6), IF(_xlfn.XLOOKUP(SMALL('Raw Data'!O6:U6, 5), Analysis!Y11:AK11, Analysis!Y11:AK11, 0)&gt;0, SMALL('Raw Data'!O6:U6, 5), 0), 0)</f>
        <v>0</v>
      </c>
      <c r="BJ11">
        <f>IF(ISBLANK('Raw Data'!D6)=FALSE, 1, 0)</f>
        <v>1</v>
      </c>
      <c r="BK11">
        <f>IF(ISNUMBER('Raw Data'!D6), IF(_xlfn.XLOOKUP(SMALL('Raw Data'!O6:U6, 6), Analysis!Y11:AK11, Analysis!Y11:AK11, 0)&gt;0, SMALL('Raw Data'!O6:U6, 6), 0), 0)</f>
        <v>0</v>
      </c>
      <c r="BL11">
        <f>IF(ISBLANK('Raw Data'!D6)=FALSE, 1, 0)</f>
        <v>1</v>
      </c>
      <c r="BM11">
        <f>IF(ISNUMBER('Raw Data'!D6), IF(_xlfn.XLOOKUP(SMALL('Raw Data'!O6:U6, 7), Analysis!Y11:AK11, Analysis!Y11:AK11, 0)&gt;0, SMALL('Raw Data'!O6:U6, 7), 0), 0)</f>
        <v>0</v>
      </c>
    </row>
    <row r="12" spans="1:65" x14ac:dyDescent="0.3">
      <c r="A12" s="2" t="str">
        <f>'Raw Data'!A7</f>
        <v>13/10/2022</v>
      </c>
      <c r="B12" s="2">
        <f>IF(ISBLANK('Raw Data'!D7)=FALSE, 1, 0)</f>
        <v>1</v>
      </c>
      <c r="C12">
        <f>IF('Raw Data'!E7&gt;'Raw Data'!D7, 'Raw Data'!K7, 0)</f>
        <v>3.25</v>
      </c>
      <c r="D12">
        <f>IF(ISBLANK('Raw Data'!D7)=FALSE, 1, 0)</f>
        <v>1</v>
      </c>
      <c r="E12">
        <f>IF('Raw Data'!E7&lt;'Raw Data'!D7, 'Raw Data'!J7, 0)</f>
        <v>0</v>
      </c>
      <c r="F12">
        <f>IF(ISBLANK('Raw Data'!D7)=FALSE, 1, 0)</f>
        <v>1</v>
      </c>
      <c r="G12">
        <f>IF(AND('Raw Data'!D7&gt;0, 'Raw Data'!E7&gt;0), 'Raw Data'!V7, 0)</f>
        <v>1.04</v>
      </c>
      <c r="H12">
        <f>IF(ISBLANK('Raw Data'!D7)=FALSE, 1, 0)</f>
        <v>1</v>
      </c>
      <c r="I12">
        <f>IF(AND(ISBLANK('Raw Data'!D7)=FALSE, OR('Raw Data'!D7=0, 'Raw Data'!E7=0)), 'Raw Data'!W7, 0)</f>
        <v>0</v>
      </c>
      <c r="J12">
        <f>IF(ISBLANK('Raw Data'!D7)=FALSE, 1, 0)</f>
        <v>1</v>
      </c>
      <c r="K12">
        <f>IF(SUM('Raw Data'!D7:E7)&gt;'Raw Data'!G7, 'Raw Data'!H7, 0)</f>
        <v>1.74</v>
      </c>
      <c r="L12">
        <f>IF(ISBLANK('Raw Data'!D7)=FALSE, 1, 0)</f>
        <v>1</v>
      </c>
      <c r="M12">
        <f>IF(AND(SUM('Raw Data'!D7:E7)&lt;'Raw Data'!G7, ISBLANK('Raw Data'!D7)=FALSE), 'Raw Data'!I7, 0)</f>
        <v>0</v>
      </c>
      <c r="N12">
        <f>IF(ISBLANK('Raw Data'!D7)=FALSE, 1, 0)</f>
        <v>1</v>
      </c>
      <c r="O12">
        <f>IF('Raw Data'!F7, 'Raw Data'!Z7, 0)</f>
        <v>0</v>
      </c>
      <c r="P12">
        <f>IF(ISBLANK('Raw Data'!D7)=FALSE, 1, 0)</f>
        <v>1</v>
      </c>
      <c r="Q12">
        <f>IF(AND(NOT('Raw Data'!F7), P12), 'Raw Data'!AA7, 0)</f>
        <v>1.17</v>
      </c>
      <c r="R12">
        <f>IF(ISBLANK('Raw Data'!D7)=FALSE, 1, 0)</f>
        <v>1</v>
      </c>
      <c r="S12">
        <f>IF(AND('Raw Data'!F7=0, 'Raw Data'!D7&gt;'Raw Data'!E7), 'Raw Data'!L7, 0)</f>
        <v>0</v>
      </c>
      <c r="T12">
        <f>IF(ISBLANK('Raw Data'!D7)=FALSE, 1, 0)</f>
        <v>1</v>
      </c>
      <c r="U12">
        <f>IF('Raw Data'!F7=1, 'Raw Data'!M7, 0)</f>
        <v>0</v>
      </c>
      <c r="V12">
        <f>IF(ISBLANK('Raw Data'!D7)=FALSE, 1, 0)</f>
        <v>1</v>
      </c>
      <c r="W12">
        <f>IF(AND('Raw Data'!F7=0, 'Raw Data'!E7&gt;'Raw Data'!D7), 'Raw Data'!N7, 0)</f>
        <v>4.2</v>
      </c>
      <c r="X12">
        <f>IF(ISBLANK('Raw Data'!D7)=FALSE, 1, 0)</f>
        <v>1</v>
      </c>
      <c r="Y12">
        <f>IF(AND('Raw Data'!F7=0,'Raw Data'!D7&gt;'Raw Data'!E7,'Raw Data'!D7-'Raw Data'!E7=1),'Raw Data'!O7,IF(AND('Raw Data'!F7,'Raw Data'!D7&gt;'Raw Data'!E7),'Raw Data'!O7,0))</f>
        <v>0</v>
      </c>
      <c r="Z12">
        <f>IF(ISBLANK('Raw Data'!D7)=FALSE, 1, 0)</f>
        <v>1</v>
      </c>
      <c r="AA12">
        <f>IF(AND('Raw Data'!F7=0, 'Raw Data'!D7&gt;'Raw Data'!E7, 'Raw Data'!D7-'Raw Data'!E7=2), 'Raw Data'!P7, 0)</f>
        <v>0</v>
      </c>
      <c r="AB12">
        <f>IF(ISBLANK('Raw Data'!D7)=FALSE, 1, 0)</f>
        <v>1</v>
      </c>
      <c r="AC12">
        <f>IF(AND('Raw Data'!F7=0, 'Raw Data'!D7&gt;'Raw Data'!E7, 'Raw Data'!D7-'Raw Data'!E7&gt;2), 'Raw Data'!Q7, 0)</f>
        <v>0</v>
      </c>
      <c r="AD12">
        <f>IF(ISBLANK('Raw Data'!D7)=FALSE, 1, 0)</f>
        <v>1</v>
      </c>
      <c r="AE12">
        <f>IF(AND('Raw Data'!F7=0,'Raw Data'!D7&lt;'Raw Data'!E7,'Raw Data'!E7-'Raw Data'!D7=1),'Raw Data'!R7,IF(AND('Raw Data'!F7,'Raw Data'!D7&gt;'Raw Data'!E7),'Raw Data'!R7,0))</f>
        <v>11.5</v>
      </c>
      <c r="AF12">
        <f>IF(ISBLANK('Raw Data'!D7)=FALSE, 1, 0)</f>
        <v>1</v>
      </c>
      <c r="AG12">
        <f>IF(AND('Raw Data'!F7=0, 'Raw Data'!D7&lt;'Raw Data'!E7, 'Raw Data'!E7-'Raw Data'!D7=2), 'Raw Data'!S7, 0)</f>
        <v>0</v>
      </c>
      <c r="AH12">
        <f>IF(ISBLANK('Raw Data'!D7)=FALSE, 1, 0)</f>
        <v>1</v>
      </c>
      <c r="AI12">
        <f>IF(AND('Raw Data'!F7=0, 'Raw Data'!D7&lt;'Raw Data'!E7, 'Raw Data'!E7-'Raw Data'!D7&gt;2), 'Raw Data'!T7, 0)</f>
        <v>0</v>
      </c>
      <c r="AJ12">
        <f>IF(ISBLANK('Raw Data'!D7)=FALSE, 1, 0)</f>
        <v>1</v>
      </c>
      <c r="AK12">
        <f>IF('Raw Data'!F7=1, 'Raw Data'!M7, 0)</f>
        <v>0</v>
      </c>
      <c r="AL12">
        <f>IF(OR('Raw Data'!D7=0, O12&gt;0), 0, 1)</f>
        <v>1</v>
      </c>
      <c r="AM12">
        <f>IF(AND(AL12, 'Raw Data'!D7&gt;'Raw Data'!E7), 'Raw Data'!X7, 0)</f>
        <v>0</v>
      </c>
      <c r="AN12">
        <f>IF(OR('Raw Data'!D7=0, O12&gt;0), 0, 1)</f>
        <v>1</v>
      </c>
      <c r="AO12">
        <f>IF(AND(AL12, 'Raw Data'!D7&lt;'Raw Data'!E7), 'Raw Data'!Y7, 0)</f>
        <v>3.4</v>
      </c>
      <c r="AP12">
        <f>IF(ISBLANK('Raw Data'!D7)=FALSE, 1, 0)</f>
        <v>1</v>
      </c>
      <c r="AQ12">
        <f>IF(AND('Raw Data'!J7&lt;'Raw Data'!K7,'Raw Data'!D7&gt;'Raw Data'!E7),'Raw Data'!J7,IF(AND('Raw Data'!K7&lt;'Raw Data'!J7,'Raw Data'!E7&gt;'Raw Data'!D7),'Raw Data'!K7,0))</f>
        <v>0</v>
      </c>
      <c r="AR12">
        <f>IF(ISBLANK('Raw Data'!D7)=FALSE, 1, 0)</f>
        <v>1</v>
      </c>
      <c r="AS12">
        <f>IF(AND('Raw Data'!J7&gt;'Raw Data'!K7,'Raw Data'!D7&gt;'Raw Data'!E7),'Raw Data'!J7,IF(AND('Raw Data'!K7&gt;'Raw Data'!J7,'Raw Data'!E7&gt;'Raw Data'!D7),'Raw Data'!K7,))</f>
        <v>3.25</v>
      </c>
      <c r="AT12">
        <f>IF(ISBLANK('Raw Data'!D7)=FALSE, 1, 0)</f>
        <v>1</v>
      </c>
      <c r="AU12">
        <f>IF(ISNUMBER('Raw Data'!D7), IF(_xlfn.XLOOKUP(SMALL('Raw Data'!L7:N7, 1), Analysis!S12:W12, Analysis!S12:W12, 0)&gt;0, SMALL('Raw Data'!L7:N7, 1), 0), 0)</f>
        <v>0</v>
      </c>
      <c r="AV12">
        <f>IF(ISBLANK('Raw Data'!D7)=FALSE, 1, 0)</f>
        <v>1</v>
      </c>
      <c r="AW12">
        <f>IF(ISNUMBER('Raw Data'!D7), IF(_xlfn.XLOOKUP(SMALL('Raw Data'!L7:N7, 2), Analysis!S12:W12, Analysis!S12:W12, 0)&gt;0, SMALL('Raw Data'!L7:N7, 2), 0), 0)</f>
        <v>4.2</v>
      </c>
      <c r="AX12">
        <f>IF(ISBLANK('Raw Data'!D7)=FALSE, 1, 0)</f>
        <v>1</v>
      </c>
      <c r="AY12">
        <f>IF(ISNUMBER('Raw Data'!D7), IF(_xlfn.XLOOKUP(SMALL('Raw Data'!L7:N7, 3), Analysis!S12:W12, Analysis!S12:W12, 0)&gt;0, SMALL('Raw Data'!L7:N7, 3), 0), 0)</f>
        <v>0</v>
      </c>
      <c r="AZ12">
        <f>IF(ISBLANK('Raw Data'!D7)=FALSE, 1, 0)</f>
        <v>1</v>
      </c>
      <c r="BA12">
        <f>IF(ISNUMBER('Raw Data'!D7), IF(_xlfn.XLOOKUP(SMALL('Raw Data'!O7:U7, 1), Analysis!Y12:AK12, Analysis!Y12:AK12, 0)&gt;0, SMALL('Raw Data'!O7:U7, 1), 0), 0)</f>
        <v>0</v>
      </c>
      <c r="BB12">
        <f>IF(ISBLANK('Raw Data'!D7)=FALSE, 1, 0)</f>
        <v>1</v>
      </c>
      <c r="BC12">
        <f>IF(ISNUMBER('Raw Data'!D7), IF(_xlfn.XLOOKUP(SMALL('Raw Data'!O7:U7, 2), Analysis!Y12:AK12, Analysis!Y12:AK12, 0)&gt;0, SMALL('Raw Data'!O7:U7, 2), 0), 0)</f>
        <v>0</v>
      </c>
      <c r="BD12">
        <f>IF(ISBLANK('Raw Data'!D7)=FALSE, 1, 0)</f>
        <v>1</v>
      </c>
      <c r="BE12">
        <f>IF(ISNUMBER('Raw Data'!D7), IF(_xlfn.XLOOKUP(SMALL('Raw Data'!O7:U7, 3), Analysis!Y12:AK12, Analysis!Y12:AK12, 0)&gt;0, SMALL('Raw Data'!O7:U7, 3), 0), 0)</f>
        <v>0</v>
      </c>
      <c r="BF12">
        <f>IF(ISBLANK('Raw Data'!D7)=FALSE, 1, 0)</f>
        <v>1</v>
      </c>
      <c r="BG12">
        <f>IF(ISNUMBER('Raw Data'!D7), IF(_xlfn.XLOOKUP(SMALL('Raw Data'!O7:U7, 4), Analysis!Y12:AK12, Analysis!Y12:AK12, 0)&gt;0, SMALL('Raw Data'!O7:U7, 4), 0), 0)</f>
        <v>0</v>
      </c>
      <c r="BH12">
        <f>IF(ISBLANK('Raw Data'!D7)=FALSE, 1, 0)</f>
        <v>1</v>
      </c>
      <c r="BI12">
        <f>IF(ISNUMBER('Raw Data'!D7), IF(_xlfn.XLOOKUP(SMALL('Raw Data'!O7:U7, 5), Analysis!Y12:AK12, Analysis!Y12:AK12, 0)&gt;0, SMALL('Raw Data'!O7:U7, 5), 0), 0)</f>
        <v>0</v>
      </c>
      <c r="BJ12">
        <f>IF(ISBLANK('Raw Data'!D7)=FALSE, 1, 0)</f>
        <v>1</v>
      </c>
      <c r="BK12">
        <f>IF(ISNUMBER('Raw Data'!D7), IF(_xlfn.XLOOKUP(SMALL('Raw Data'!O7:U7, 6), Analysis!Y12:AK12, Analysis!Y12:AK12, 0)&gt;0, SMALL('Raw Data'!O7:U7, 6), 0), 0)</f>
        <v>0</v>
      </c>
      <c r="BL12">
        <f>IF(ISBLANK('Raw Data'!D7)=FALSE, 1, 0)</f>
        <v>1</v>
      </c>
      <c r="BM12">
        <f>IF(ISNUMBER('Raw Data'!D7), IF(_xlfn.XLOOKUP(SMALL('Raw Data'!O7:U7, 7), Analysis!Y12:AK12, Analysis!Y12:AK12, 0)&gt;0, SMALL('Raw Data'!O7:U7, 7), 0), 0)</f>
        <v>11.5</v>
      </c>
    </row>
    <row r="13" spans="1:65" x14ac:dyDescent="0.3">
      <c r="A13" s="2" t="str">
        <f>'Raw Data'!A8</f>
        <v>13/10/2022</v>
      </c>
      <c r="B13" s="2">
        <f>IF(ISBLANK('Raw Data'!D8)=FALSE, 1, 0)</f>
        <v>1</v>
      </c>
      <c r="C13">
        <f>IF('Raw Data'!E8&gt;'Raw Data'!D8, 'Raw Data'!K8, 0)</f>
        <v>0</v>
      </c>
      <c r="D13">
        <f>IF(ISBLANK('Raw Data'!D8)=FALSE, 1, 0)</f>
        <v>1</v>
      </c>
      <c r="E13">
        <f>IF('Raw Data'!E8&lt;'Raw Data'!D8, 'Raw Data'!J8, 0)</f>
        <v>2.2000000000000002</v>
      </c>
      <c r="F13">
        <f>IF(ISBLANK('Raw Data'!D8)=FALSE, 1, 0)</f>
        <v>1</v>
      </c>
      <c r="G13">
        <f>IF(AND('Raw Data'!D8&gt;0, 'Raw Data'!E8&gt;0), 'Raw Data'!V8, 0)</f>
        <v>1.06</v>
      </c>
      <c r="H13">
        <f>IF(ISBLANK('Raw Data'!D8)=FALSE, 1, 0)</f>
        <v>1</v>
      </c>
      <c r="I13">
        <f>IF(AND(ISBLANK('Raw Data'!D8)=FALSE, OR('Raw Data'!D8=0, 'Raw Data'!E8=0)), 'Raw Data'!W8, 0)</f>
        <v>0</v>
      </c>
      <c r="J13">
        <f>IF(ISBLANK('Raw Data'!D8)=FALSE, 1, 0)</f>
        <v>1</v>
      </c>
      <c r="K13">
        <f>IF(SUM('Raw Data'!D8:E8)&gt;'Raw Data'!G8, 'Raw Data'!H8, 0)</f>
        <v>1.82</v>
      </c>
      <c r="L13">
        <f>IF(ISBLANK('Raw Data'!D8)=FALSE, 1, 0)</f>
        <v>1</v>
      </c>
      <c r="M13">
        <f>IF(AND(SUM('Raw Data'!D8:E8)&lt;'Raw Data'!G8, ISBLANK('Raw Data'!D8)=FALSE), 'Raw Data'!I8, 0)</f>
        <v>0</v>
      </c>
      <c r="N13">
        <f>IF(ISBLANK('Raw Data'!D8)=FALSE, 1, 0)</f>
        <v>1</v>
      </c>
      <c r="O13">
        <f>IF('Raw Data'!F8, 'Raw Data'!Z8, 0)</f>
        <v>0</v>
      </c>
      <c r="P13">
        <f>IF(ISBLANK('Raw Data'!D8)=FALSE, 1, 0)</f>
        <v>1</v>
      </c>
      <c r="Q13">
        <f>IF(AND(NOT('Raw Data'!F8), P13), 'Raw Data'!AA8, 0)</f>
        <v>1.21</v>
      </c>
      <c r="R13">
        <f>IF(ISBLANK('Raw Data'!D8)=FALSE, 1, 0)</f>
        <v>1</v>
      </c>
      <c r="S13">
        <f>IF(AND('Raw Data'!F8=0, 'Raw Data'!D8&gt;'Raw Data'!E8), 'Raw Data'!L8, 0)</f>
        <v>2.75</v>
      </c>
      <c r="T13">
        <f>IF(ISBLANK('Raw Data'!D8)=FALSE, 1, 0)</f>
        <v>1</v>
      </c>
      <c r="U13">
        <f>IF('Raw Data'!F8=1, 'Raw Data'!M8, 0)</f>
        <v>0</v>
      </c>
      <c r="V13">
        <f>IF(ISBLANK('Raw Data'!D8)=FALSE, 1, 0)</f>
        <v>1</v>
      </c>
      <c r="W13">
        <f>IF(AND('Raw Data'!F8=0, 'Raw Data'!E8&gt;'Raw Data'!D8), 'Raw Data'!N8, 0)</f>
        <v>0</v>
      </c>
      <c r="X13">
        <f>IF(ISBLANK('Raw Data'!D8)=FALSE, 1, 0)</f>
        <v>1</v>
      </c>
      <c r="Y13">
        <f>IF(AND('Raw Data'!F8=0,'Raw Data'!D8&gt;'Raw Data'!E8,'Raw Data'!D8-'Raw Data'!E8=1),'Raw Data'!O8,IF(AND('Raw Data'!F8,'Raw Data'!D8&gt;'Raw Data'!E8),'Raw Data'!O8,0))</f>
        <v>0</v>
      </c>
      <c r="Z13">
        <f>IF(ISBLANK('Raw Data'!D8)=FALSE, 1, 0)</f>
        <v>1</v>
      </c>
      <c r="AA13">
        <f>IF(AND('Raw Data'!F8=0, 'Raw Data'!D8&gt;'Raw Data'!E8, 'Raw Data'!D8-'Raw Data'!E8=2), 'Raw Data'!P8, 0)</f>
        <v>0</v>
      </c>
      <c r="AB13">
        <f>IF(ISBLANK('Raw Data'!D8)=FALSE, 1, 0)</f>
        <v>1</v>
      </c>
      <c r="AC13">
        <f>IF(AND('Raw Data'!F8=0, 'Raw Data'!D8&gt;'Raw Data'!E8, 'Raw Data'!D8-'Raw Data'!E8&gt;2), 'Raw Data'!Q8, 0)</f>
        <v>6</v>
      </c>
      <c r="AD13">
        <f>IF(ISBLANK('Raw Data'!D8)=FALSE, 1, 0)</f>
        <v>1</v>
      </c>
      <c r="AE13">
        <f>IF(AND('Raw Data'!F8=0,'Raw Data'!D8&lt;'Raw Data'!E8,'Raw Data'!E8-'Raw Data'!D8=1),'Raw Data'!R8,IF(AND('Raw Data'!F8,'Raw Data'!D8&gt;'Raw Data'!E8),'Raw Data'!R8,0))</f>
        <v>0</v>
      </c>
      <c r="AF13">
        <f>IF(ISBLANK('Raw Data'!D8)=FALSE, 1, 0)</f>
        <v>1</v>
      </c>
      <c r="AG13">
        <f>IF(AND('Raw Data'!F8=0, 'Raw Data'!D8&lt;'Raw Data'!E8, 'Raw Data'!E8-'Raw Data'!D8=2), 'Raw Data'!S8, 0)</f>
        <v>0</v>
      </c>
      <c r="AH13">
        <f>IF(ISBLANK('Raw Data'!D8)=FALSE, 1, 0)</f>
        <v>1</v>
      </c>
      <c r="AI13">
        <f>IF(AND('Raw Data'!F8=0, 'Raw Data'!D8&lt;'Raw Data'!E8, 'Raw Data'!E8-'Raw Data'!D8&gt;2), 'Raw Data'!T8, 0)</f>
        <v>0</v>
      </c>
      <c r="AJ13">
        <f>IF(ISBLANK('Raw Data'!D8)=FALSE, 1, 0)</f>
        <v>1</v>
      </c>
      <c r="AK13">
        <f>IF('Raw Data'!F8=1, 'Raw Data'!M8, 0)</f>
        <v>0</v>
      </c>
      <c r="AL13">
        <f>IF(OR('Raw Data'!D8=0, O13&gt;0), 0, 1)</f>
        <v>1</v>
      </c>
      <c r="AM13">
        <f>IF(AND(AL13, 'Raw Data'!D8&gt;'Raw Data'!E8), 'Raw Data'!X8, 0)</f>
        <v>2.19</v>
      </c>
      <c r="AN13">
        <f>IF(OR('Raw Data'!D8=0, O13&gt;0), 0, 1)</f>
        <v>1</v>
      </c>
      <c r="AO13">
        <f>IF(AND(AL13, 'Raw Data'!D8&lt;'Raw Data'!E8), 'Raw Data'!Y8, 0)</f>
        <v>0</v>
      </c>
      <c r="AP13">
        <f>IF(ISBLANK('Raw Data'!D8)=FALSE, 1, 0)</f>
        <v>1</v>
      </c>
      <c r="AQ13">
        <f>IF(AND('Raw Data'!J8&lt;'Raw Data'!K8,'Raw Data'!D8&gt;'Raw Data'!E8),'Raw Data'!J8,IF(AND('Raw Data'!K8&lt;'Raw Data'!J8,'Raw Data'!E8&gt;'Raw Data'!D8),'Raw Data'!K8,0))</f>
        <v>0</v>
      </c>
      <c r="AR13">
        <f>IF(ISBLANK('Raw Data'!D8)=FALSE, 1, 0)</f>
        <v>1</v>
      </c>
      <c r="AS13">
        <f>IF(AND('Raw Data'!J8&gt;'Raw Data'!K8,'Raw Data'!D8&gt;'Raw Data'!E8),'Raw Data'!J8,IF(AND('Raw Data'!K8&gt;'Raw Data'!J8,'Raw Data'!E8&gt;'Raw Data'!D8),'Raw Data'!K8,))</f>
        <v>2.2000000000000002</v>
      </c>
      <c r="AT13">
        <f>IF(ISBLANK('Raw Data'!D8)=FALSE, 1, 0)</f>
        <v>1</v>
      </c>
      <c r="AU13">
        <f>IF(ISNUMBER('Raw Data'!D8), IF(_xlfn.XLOOKUP(SMALL('Raw Data'!L8:N8, 1), Analysis!S13:W13, Analysis!S13:W13, 0)&gt;0, SMALL('Raw Data'!L8:N8, 1), 0), 0)</f>
        <v>0</v>
      </c>
      <c r="AV13">
        <f>IF(ISBLANK('Raw Data'!D8)=FALSE, 1, 0)</f>
        <v>1</v>
      </c>
      <c r="AW13">
        <f>IF(ISNUMBER('Raw Data'!D8), IF(_xlfn.XLOOKUP(SMALL('Raw Data'!L8:N8, 2), Analysis!S13:W13, Analysis!S13:W13, 0)&gt;0, SMALL('Raw Data'!L8:N8, 2), 0), 0)</f>
        <v>2.75</v>
      </c>
      <c r="AX13">
        <f>IF(ISBLANK('Raw Data'!D8)=FALSE, 1, 0)</f>
        <v>1</v>
      </c>
      <c r="AY13">
        <f>IF(ISNUMBER('Raw Data'!D8), IF(_xlfn.XLOOKUP(SMALL('Raw Data'!L8:N8, 3), Analysis!S13:W13, Analysis!S13:W13, 0)&gt;0, SMALL('Raw Data'!L8:N8, 3), 0), 0)</f>
        <v>0</v>
      </c>
      <c r="AZ13">
        <f>IF(ISBLANK('Raw Data'!D8)=FALSE, 1, 0)</f>
        <v>1</v>
      </c>
      <c r="BA13">
        <f>IF(ISNUMBER('Raw Data'!D8), IF(_xlfn.XLOOKUP(SMALL('Raw Data'!O8:U8, 1), Analysis!Y13:AK13, Analysis!Y13:AK13, 0)&gt;0, SMALL('Raw Data'!O8:U8, 1), 0), 0)</f>
        <v>0</v>
      </c>
      <c r="BB13">
        <f>IF(ISBLANK('Raw Data'!D8)=FALSE, 1, 0)</f>
        <v>1</v>
      </c>
      <c r="BC13">
        <f>IF(ISNUMBER('Raw Data'!D8), IF(_xlfn.XLOOKUP(SMALL('Raw Data'!O8:U8, 2), Analysis!Y13:AK13, Analysis!Y13:AK13, 0)&gt;0, SMALL('Raw Data'!O8:U8, 2), 0), 0)</f>
        <v>0</v>
      </c>
      <c r="BD13">
        <f>IF(ISBLANK('Raw Data'!D8)=FALSE, 1, 0)</f>
        <v>1</v>
      </c>
      <c r="BE13">
        <f>IF(ISNUMBER('Raw Data'!D8), IF(_xlfn.XLOOKUP(SMALL('Raw Data'!O8:U8, 3), Analysis!Y13:AK13, Analysis!Y13:AK13, 0)&gt;0, SMALL('Raw Data'!O8:U8, 3), 0), 0)</f>
        <v>6</v>
      </c>
      <c r="BF13">
        <f>IF(ISBLANK('Raw Data'!D8)=FALSE, 1, 0)</f>
        <v>1</v>
      </c>
      <c r="BG13">
        <f>IF(ISNUMBER('Raw Data'!D8), IF(_xlfn.XLOOKUP(SMALL('Raw Data'!O8:U8, 4), Analysis!Y13:AK13, Analysis!Y13:AK13, 0)&gt;0, SMALL('Raw Data'!O8:U8, 4), 0), 0)</f>
        <v>0</v>
      </c>
      <c r="BH13">
        <f>IF(ISBLANK('Raw Data'!D8)=FALSE, 1, 0)</f>
        <v>1</v>
      </c>
      <c r="BI13">
        <f>IF(ISNUMBER('Raw Data'!D8), IF(_xlfn.XLOOKUP(SMALL('Raw Data'!O8:U8, 5), Analysis!Y13:AK13, Analysis!Y13:AK13, 0)&gt;0, SMALL('Raw Data'!O8:U8, 5), 0), 0)</f>
        <v>0</v>
      </c>
      <c r="BJ13">
        <f>IF(ISBLANK('Raw Data'!D8)=FALSE, 1, 0)</f>
        <v>1</v>
      </c>
      <c r="BK13">
        <f>IF(ISNUMBER('Raw Data'!D8), IF(_xlfn.XLOOKUP(SMALL('Raw Data'!O8:U8, 6), Analysis!Y13:AK13, Analysis!Y13:AK13, 0)&gt;0, SMALL('Raw Data'!O8:U8, 6), 0), 0)</f>
        <v>0</v>
      </c>
      <c r="BL13">
        <f>IF(ISBLANK('Raw Data'!D8)=FALSE, 1, 0)</f>
        <v>1</v>
      </c>
      <c r="BM13">
        <f>IF(ISNUMBER('Raw Data'!D8), IF(_xlfn.XLOOKUP(SMALL('Raw Data'!O8:U8, 7), Analysis!Y13:AK13, Analysis!Y13:AK13, 0)&gt;0, SMALL('Raw Data'!O8:U8, 7), 0), 0)</f>
        <v>0</v>
      </c>
    </row>
    <row r="14" spans="1:65" x14ac:dyDescent="0.3">
      <c r="A14" s="2" t="str">
        <f>'Raw Data'!A9</f>
        <v>13/10/2022</v>
      </c>
      <c r="B14" s="2">
        <f>IF(ISBLANK('Raw Data'!D9)=FALSE, 1, 0)</f>
        <v>1</v>
      </c>
      <c r="C14">
        <f>IF('Raw Data'!E9&gt;'Raw Data'!D9, 'Raw Data'!K9, 0)</f>
        <v>1.21</v>
      </c>
      <c r="D14">
        <f>IF(ISBLANK('Raw Data'!D9)=FALSE, 1, 0)</f>
        <v>1</v>
      </c>
      <c r="E14">
        <f>IF('Raw Data'!E9&lt;'Raw Data'!D9, 'Raw Data'!J9, 0)</f>
        <v>0</v>
      </c>
      <c r="F14">
        <f>IF(ISBLANK('Raw Data'!D9)=FALSE, 1, 0)</f>
        <v>1</v>
      </c>
      <c r="G14">
        <f>IF(AND('Raw Data'!D9&gt;0, 'Raw Data'!E9&gt;0), 'Raw Data'!V9, 0)</f>
        <v>1.06</v>
      </c>
      <c r="H14">
        <f>IF(ISBLANK('Raw Data'!D9)=FALSE, 1, 0)</f>
        <v>1</v>
      </c>
      <c r="I14">
        <f>IF(AND(ISBLANK('Raw Data'!D9)=FALSE, OR('Raw Data'!D9=0, 'Raw Data'!E9=0)), 'Raw Data'!W9, 0)</f>
        <v>0</v>
      </c>
      <c r="J14">
        <f>IF(ISBLANK('Raw Data'!D9)=FALSE, 1, 0)</f>
        <v>1</v>
      </c>
      <c r="K14">
        <f>IF(SUM('Raw Data'!D9:E9)&gt;'Raw Data'!G9, 'Raw Data'!H9, 0)</f>
        <v>1.8</v>
      </c>
      <c r="L14">
        <f>IF(ISBLANK('Raw Data'!D9)=FALSE, 1, 0)</f>
        <v>1</v>
      </c>
      <c r="M14">
        <f>IF(AND(SUM('Raw Data'!D9:E9)&lt;'Raw Data'!G9, ISBLANK('Raw Data'!D9)=FALSE), 'Raw Data'!I9, 0)</f>
        <v>0</v>
      </c>
      <c r="N14">
        <f>IF(ISBLANK('Raw Data'!D9)=FALSE, 1, 0)</f>
        <v>1</v>
      </c>
      <c r="O14">
        <f>IF('Raw Data'!F9, 'Raw Data'!Z9, 0)</f>
        <v>0</v>
      </c>
      <c r="P14">
        <f>IF(ISBLANK('Raw Data'!D9)=FALSE, 1, 0)</f>
        <v>1</v>
      </c>
      <c r="Q14">
        <f>IF(AND(NOT('Raw Data'!F9), P14), 'Raw Data'!AA9, 0)</f>
        <v>1.1399999999999999</v>
      </c>
      <c r="R14">
        <f>IF(ISBLANK('Raw Data'!D9)=FALSE, 1, 0)</f>
        <v>1</v>
      </c>
      <c r="S14">
        <f>IF(AND('Raw Data'!F9=0, 'Raw Data'!D9&gt;'Raw Data'!E9), 'Raw Data'!L9, 0)</f>
        <v>0</v>
      </c>
      <c r="T14">
        <f>IF(ISBLANK('Raw Data'!D9)=FALSE, 1, 0)</f>
        <v>1</v>
      </c>
      <c r="U14">
        <f>IF('Raw Data'!F9=1, 'Raw Data'!M9, 0)</f>
        <v>0</v>
      </c>
      <c r="V14">
        <f>IF(ISBLANK('Raw Data'!D9)=FALSE, 1, 0)</f>
        <v>1</v>
      </c>
      <c r="W14">
        <f>IF(AND('Raw Data'!F9=0, 'Raw Data'!E9&gt;'Raw Data'!D9), 'Raw Data'!N9, 0)</f>
        <v>1.4</v>
      </c>
      <c r="X14">
        <f>IF(ISBLANK('Raw Data'!D9)=FALSE, 1, 0)</f>
        <v>1</v>
      </c>
      <c r="Y14">
        <f>IF(AND('Raw Data'!F9=0,'Raw Data'!D9&gt;'Raw Data'!E9,'Raw Data'!D9-'Raw Data'!E9=1),'Raw Data'!O9,IF(AND('Raw Data'!F9,'Raw Data'!D9&gt;'Raw Data'!E9),'Raw Data'!O9,0))</f>
        <v>0</v>
      </c>
      <c r="Z14">
        <f>IF(ISBLANK('Raw Data'!D9)=FALSE, 1, 0)</f>
        <v>1</v>
      </c>
      <c r="AA14">
        <f>IF(AND('Raw Data'!F9=0, 'Raw Data'!D9&gt;'Raw Data'!E9, 'Raw Data'!D9-'Raw Data'!E9=2), 'Raw Data'!P9, 0)</f>
        <v>0</v>
      </c>
      <c r="AB14">
        <f>IF(ISBLANK('Raw Data'!D9)=FALSE, 1, 0)</f>
        <v>1</v>
      </c>
      <c r="AC14">
        <f>IF(AND('Raw Data'!F9=0, 'Raw Data'!D9&gt;'Raw Data'!E9, 'Raw Data'!D9-'Raw Data'!E9&gt;2), 'Raw Data'!Q9, 0)</f>
        <v>0</v>
      </c>
      <c r="AD14">
        <f>IF(ISBLANK('Raw Data'!D9)=FALSE, 1, 0)</f>
        <v>1</v>
      </c>
      <c r="AE14">
        <f>IF(AND('Raw Data'!F9=0,'Raw Data'!D9&lt;'Raw Data'!E9,'Raw Data'!E9-'Raw Data'!D9=1),'Raw Data'!R9,IF(AND('Raw Data'!F9,'Raw Data'!D9&gt;'Raw Data'!E9),'Raw Data'!R9,0))</f>
        <v>0</v>
      </c>
      <c r="AF14">
        <f>IF(ISBLANK('Raw Data'!D9)=FALSE, 1, 0)</f>
        <v>1</v>
      </c>
      <c r="AG14">
        <f>IF(AND('Raw Data'!F9=0, 'Raw Data'!D9&lt;'Raw Data'!E9, 'Raw Data'!E9-'Raw Data'!D9=2), 'Raw Data'!S9, 0)</f>
        <v>0</v>
      </c>
      <c r="AH14">
        <f>IF(ISBLANK('Raw Data'!D9)=FALSE, 1, 0)</f>
        <v>1</v>
      </c>
      <c r="AI14">
        <f>IF(AND('Raw Data'!F9=0, 'Raw Data'!D9&lt;'Raw Data'!E9, 'Raw Data'!E9-'Raw Data'!D9&gt;2), 'Raw Data'!T9, 0)</f>
        <v>2.0299999999999998</v>
      </c>
      <c r="AJ14">
        <f>IF(ISBLANK('Raw Data'!D9)=FALSE, 1, 0)</f>
        <v>1</v>
      </c>
      <c r="AK14">
        <f>IF('Raw Data'!F9=1, 'Raw Data'!M9, 0)</f>
        <v>0</v>
      </c>
      <c r="AL14">
        <f>IF(OR('Raw Data'!D9=0, O14&gt;0), 0, 1)</f>
        <v>1</v>
      </c>
      <c r="AM14">
        <f>IF(AND(AL14, 'Raw Data'!D9&gt;'Raw Data'!E9), 'Raw Data'!X9, 0)</f>
        <v>0</v>
      </c>
      <c r="AN14">
        <f>IF(OR('Raw Data'!D9=0, O14&gt;0), 0, 1)</f>
        <v>1</v>
      </c>
      <c r="AO14">
        <f>IF(AND(AL14, 'Raw Data'!D9&lt;'Raw Data'!E9), 'Raw Data'!Y9, 0)</f>
        <v>1.17</v>
      </c>
      <c r="AP14">
        <f>IF(ISBLANK('Raw Data'!D9)=FALSE, 1, 0)</f>
        <v>1</v>
      </c>
      <c r="AQ14">
        <f>IF(AND('Raw Data'!J9&lt;'Raw Data'!K9,'Raw Data'!D9&gt;'Raw Data'!E9),'Raw Data'!J9,IF(AND('Raw Data'!K9&lt;'Raw Data'!J9,'Raw Data'!E9&gt;'Raw Data'!D9),'Raw Data'!K9,0))</f>
        <v>1.21</v>
      </c>
      <c r="AR14">
        <f>IF(ISBLANK('Raw Data'!D9)=FALSE, 1, 0)</f>
        <v>1</v>
      </c>
      <c r="AS14">
        <f>IF(AND('Raw Data'!J9&gt;'Raw Data'!K9,'Raw Data'!D9&gt;'Raw Data'!E9),'Raw Data'!J9,IF(AND('Raw Data'!K9&gt;'Raw Data'!J9,'Raw Data'!E9&gt;'Raw Data'!D9),'Raw Data'!K9,))</f>
        <v>0</v>
      </c>
      <c r="AT14">
        <f>IF(ISBLANK('Raw Data'!D9)=FALSE, 1, 0)</f>
        <v>1</v>
      </c>
      <c r="AU14">
        <f>IF(ISNUMBER('Raw Data'!D9), IF(_xlfn.XLOOKUP(SMALL('Raw Data'!L9:N9, 1), Analysis!S14:W14, Analysis!S14:W14, 0)&gt;0, SMALL('Raw Data'!L9:N9, 1), 0), 0)</f>
        <v>1.4</v>
      </c>
      <c r="AV14">
        <f>IF(ISBLANK('Raw Data'!D9)=FALSE, 1, 0)</f>
        <v>1</v>
      </c>
      <c r="AW14">
        <f>IF(ISNUMBER('Raw Data'!D9), IF(_xlfn.XLOOKUP(SMALL('Raw Data'!L9:N9, 2), Analysis!S14:W14, Analysis!S14:W14, 0)&gt;0, SMALL('Raw Data'!L9:N9, 2), 0), 0)</f>
        <v>0</v>
      </c>
      <c r="AX14">
        <f>IF(ISBLANK('Raw Data'!D9)=FALSE, 1, 0)</f>
        <v>1</v>
      </c>
      <c r="AY14">
        <f>IF(ISNUMBER('Raw Data'!D9), IF(_xlfn.XLOOKUP(SMALL('Raw Data'!L9:N9, 3), Analysis!S14:W14, Analysis!S14:W14, 0)&gt;0, SMALL('Raw Data'!L9:N9, 3), 0), 0)</f>
        <v>0</v>
      </c>
      <c r="AZ14">
        <f>IF(ISBLANK('Raw Data'!D9)=FALSE, 1, 0)</f>
        <v>1</v>
      </c>
      <c r="BA14">
        <f>IF(ISNUMBER('Raw Data'!D9), IF(_xlfn.XLOOKUP(SMALL('Raw Data'!O9:U9, 1), Analysis!Y14:AK14, Analysis!Y14:AK14, 0)&gt;0, SMALL('Raw Data'!O9:U9, 1), 0), 0)</f>
        <v>2.0299999999999998</v>
      </c>
      <c r="BB14">
        <f>IF(ISBLANK('Raw Data'!D9)=FALSE, 1, 0)</f>
        <v>1</v>
      </c>
      <c r="BC14">
        <f>IF(ISNUMBER('Raw Data'!D9), IF(_xlfn.XLOOKUP(SMALL('Raw Data'!O9:U9, 2), Analysis!Y14:AK14, Analysis!Y14:AK14, 0)&gt;0, SMALL('Raw Data'!O9:U9, 2), 0), 0)</f>
        <v>0</v>
      </c>
      <c r="BD14">
        <f>IF(ISBLANK('Raw Data'!D9)=FALSE, 1, 0)</f>
        <v>1</v>
      </c>
      <c r="BE14">
        <f>IF(ISNUMBER('Raw Data'!D9), IF(_xlfn.XLOOKUP(SMALL('Raw Data'!O9:U9, 3), Analysis!Y14:AK14, Analysis!Y14:AK14, 0)&gt;0, SMALL('Raw Data'!O9:U9, 3), 0), 0)</f>
        <v>0</v>
      </c>
      <c r="BF14">
        <f>IF(ISBLANK('Raw Data'!D9)=FALSE, 1, 0)</f>
        <v>1</v>
      </c>
      <c r="BG14">
        <f>IF(ISNUMBER('Raw Data'!D9), IF(_xlfn.XLOOKUP(SMALL('Raw Data'!O9:U9, 4), Analysis!Y14:AK14, Analysis!Y14:AK14, 0)&gt;0, SMALL('Raw Data'!O9:U9, 4), 0), 0)</f>
        <v>0</v>
      </c>
      <c r="BH14">
        <f>IF(ISBLANK('Raw Data'!D9)=FALSE, 1, 0)</f>
        <v>1</v>
      </c>
      <c r="BI14">
        <f>IF(ISNUMBER('Raw Data'!D9), IF(_xlfn.XLOOKUP(SMALL('Raw Data'!O9:U9, 5), Analysis!Y14:AK14, Analysis!Y14:AK14, 0)&gt;0, SMALL('Raw Data'!O9:U9, 5), 0), 0)</f>
        <v>0</v>
      </c>
      <c r="BJ14">
        <f>IF(ISBLANK('Raw Data'!D9)=FALSE, 1, 0)</f>
        <v>1</v>
      </c>
      <c r="BK14">
        <f>IF(ISNUMBER('Raw Data'!D9), IF(_xlfn.XLOOKUP(SMALL('Raw Data'!O9:U9, 6), Analysis!Y14:AK14, Analysis!Y14:AK14, 0)&gt;0, SMALL('Raw Data'!O9:U9, 6), 0), 0)</f>
        <v>0</v>
      </c>
      <c r="BL14">
        <f>IF(ISBLANK('Raw Data'!D9)=FALSE, 1, 0)</f>
        <v>1</v>
      </c>
      <c r="BM14">
        <f>IF(ISNUMBER('Raw Data'!D9), IF(_xlfn.XLOOKUP(SMALL('Raw Data'!O9:U9, 7), Analysis!Y14:AK14, Analysis!Y14:AK14, 0)&gt;0, SMALL('Raw Data'!O9:U9, 7), 0), 0)</f>
        <v>0</v>
      </c>
    </row>
    <row r="15" spans="1:65" x14ac:dyDescent="0.3">
      <c r="A15" s="2" t="str">
        <f>'Raw Data'!A10</f>
        <v>13/10/2022</v>
      </c>
      <c r="B15" s="2">
        <f>IF(ISBLANK('Raw Data'!D10)=FALSE, 1, 0)</f>
        <v>1</v>
      </c>
      <c r="C15">
        <f>IF('Raw Data'!E10&gt;'Raw Data'!D10, 'Raw Data'!K10, 0)</f>
        <v>1.51</v>
      </c>
      <c r="D15">
        <f>IF(ISBLANK('Raw Data'!D10)=FALSE, 1, 0)</f>
        <v>1</v>
      </c>
      <c r="E15">
        <f>IF('Raw Data'!E10&lt;'Raw Data'!D10, 'Raw Data'!J10, 0)</f>
        <v>0</v>
      </c>
      <c r="F15">
        <f>IF(ISBLANK('Raw Data'!D10)=FALSE, 1, 0)</f>
        <v>1</v>
      </c>
      <c r="G15">
        <f>IF(AND('Raw Data'!D10&gt;0, 'Raw Data'!E10&gt;0), 'Raw Data'!V10, 0)</f>
        <v>1.05</v>
      </c>
      <c r="H15">
        <f>IF(ISBLANK('Raw Data'!D10)=FALSE, 1, 0)</f>
        <v>1</v>
      </c>
      <c r="I15">
        <f>IF(AND(ISBLANK('Raw Data'!D10)=FALSE, OR('Raw Data'!D10=0, 'Raw Data'!E10=0)), 'Raw Data'!W10, 0)</f>
        <v>0</v>
      </c>
      <c r="J15">
        <f>IF(ISBLANK('Raw Data'!D10)=FALSE, 1, 0)</f>
        <v>1</v>
      </c>
      <c r="K15">
        <f>IF(SUM('Raw Data'!D10:E10)&gt;'Raw Data'!G10, 'Raw Data'!H10, 0)</f>
        <v>1.95</v>
      </c>
      <c r="L15">
        <f>IF(ISBLANK('Raw Data'!D10)=FALSE, 1, 0)</f>
        <v>1</v>
      </c>
      <c r="M15">
        <f>IF(AND(SUM('Raw Data'!D10:E10)&lt;'Raw Data'!G10, ISBLANK('Raw Data'!D10)=FALSE), 'Raw Data'!I10, 0)</f>
        <v>0</v>
      </c>
      <c r="N15">
        <f>IF(ISBLANK('Raw Data'!D10)=FALSE, 1, 0)</f>
        <v>1</v>
      </c>
      <c r="O15">
        <f>IF('Raw Data'!F10, 'Raw Data'!Z10, 0)</f>
        <v>0</v>
      </c>
      <c r="P15">
        <f>IF(ISBLANK('Raw Data'!D10)=FALSE, 1, 0)</f>
        <v>1</v>
      </c>
      <c r="Q15">
        <f>IF(AND(NOT('Raw Data'!F10), P15), 'Raw Data'!AA10, 0)</f>
        <v>1.2</v>
      </c>
      <c r="R15">
        <f>IF(ISBLANK('Raw Data'!D10)=FALSE, 1, 0)</f>
        <v>1</v>
      </c>
      <c r="S15">
        <f>IF(AND('Raw Data'!F10=0, 'Raw Data'!D10&gt;'Raw Data'!E10), 'Raw Data'!L10, 0)</f>
        <v>0</v>
      </c>
      <c r="T15">
        <f>IF(ISBLANK('Raw Data'!D10)=FALSE, 1, 0)</f>
        <v>1</v>
      </c>
      <c r="U15">
        <f>IF('Raw Data'!F10=1, 'Raw Data'!M10, 0)</f>
        <v>0</v>
      </c>
      <c r="V15">
        <f>IF(ISBLANK('Raw Data'!D10)=FALSE, 1, 0)</f>
        <v>1</v>
      </c>
      <c r="W15">
        <f>IF(AND('Raw Data'!F10=0, 'Raw Data'!E10&gt;'Raw Data'!D10), 'Raw Data'!N10, 0)</f>
        <v>1.85</v>
      </c>
      <c r="X15">
        <f>IF(ISBLANK('Raw Data'!D10)=FALSE, 1, 0)</f>
        <v>1</v>
      </c>
      <c r="Y15">
        <f>IF(AND('Raw Data'!F10=0,'Raw Data'!D10&gt;'Raw Data'!E10,'Raw Data'!D10-'Raw Data'!E10=1),'Raw Data'!O10,IF(AND('Raw Data'!F10,'Raw Data'!D10&gt;'Raw Data'!E10),'Raw Data'!O10,0))</f>
        <v>0</v>
      </c>
      <c r="Z15">
        <f>IF(ISBLANK('Raw Data'!D10)=FALSE, 1, 0)</f>
        <v>1</v>
      </c>
      <c r="AA15">
        <f>IF(AND('Raw Data'!F10=0, 'Raw Data'!D10&gt;'Raw Data'!E10, 'Raw Data'!D10-'Raw Data'!E10=2), 'Raw Data'!P10, 0)</f>
        <v>0</v>
      </c>
      <c r="AB15">
        <f>IF(ISBLANK('Raw Data'!D10)=FALSE, 1, 0)</f>
        <v>1</v>
      </c>
      <c r="AC15">
        <f>IF(AND('Raw Data'!F10=0, 'Raw Data'!D10&gt;'Raw Data'!E10, 'Raw Data'!D10-'Raw Data'!E10&gt;2), 'Raw Data'!Q10, 0)</f>
        <v>0</v>
      </c>
      <c r="AD15">
        <f>IF(ISBLANK('Raw Data'!D10)=FALSE, 1, 0)</f>
        <v>1</v>
      </c>
      <c r="AE15">
        <f>IF(AND('Raw Data'!F10=0,'Raw Data'!D10&lt;'Raw Data'!E10,'Raw Data'!E10-'Raw Data'!D10=1),'Raw Data'!R10,IF(AND('Raw Data'!F10,'Raw Data'!D10&gt;'Raw Data'!E10),'Raw Data'!R10,0))</f>
        <v>0</v>
      </c>
      <c r="AF15">
        <f>IF(ISBLANK('Raw Data'!D10)=FALSE, 1, 0)</f>
        <v>1</v>
      </c>
      <c r="AG15">
        <f>IF(AND('Raw Data'!F10=0, 'Raw Data'!D10&lt;'Raw Data'!E10, 'Raw Data'!E10-'Raw Data'!D10=2), 'Raw Data'!S10, 0)</f>
        <v>6.25</v>
      </c>
      <c r="AH15">
        <f>IF(ISBLANK('Raw Data'!D10)=FALSE, 1, 0)</f>
        <v>1</v>
      </c>
      <c r="AI15">
        <f>IF(AND('Raw Data'!F10=0, 'Raw Data'!D10&lt;'Raw Data'!E10, 'Raw Data'!E10-'Raw Data'!D10&gt;2), 'Raw Data'!T10, 0)</f>
        <v>0</v>
      </c>
      <c r="AJ15">
        <f>IF(ISBLANK('Raw Data'!D10)=FALSE, 1, 0)</f>
        <v>1</v>
      </c>
      <c r="AK15">
        <f>IF('Raw Data'!F10=1, 'Raw Data'!M10, 0)</f>
        <v>0</v>
      </c>
      <c r="AL15">
        <f>IF(OR('Raw Data'!D10=0, O15&gt;0), 0, 1)</f>
        <v>1</v>
      </c>
      <c r="AM15">
        <f>IF(AND(AL15, 'Raw Data'!D10&gt;'Raw Data'!E10), 'Raw Data'!X10, 0)</f>
        <v>0</v>
      </c>
      <c r="AN15">
        <f>IF(OR('Raw Data'!D10=0, O15&gt;0), 0, 1)</f>
        <v>1</v>
      </c>
      <c r="AO15">
        <f>IF(AND(AL15, 'Raw Data'!D10&lt;'Raw Data'!E10), 'Raw Data'!Y10, 0)</f>
        <v>1.46</v>
      </c>
      <c r="AP15">
        <f>IF(ISBLANK('Raw Data'!D10)=FALSE, 1, 0)</f>
        <v>1</v>
      </c>
      <c r="AQ15">
        <f>IF(AND('Raw Data'!J10&lt;'Raw Data'!K10,'Raw Data'!D10&gt;'Raw Data'!E10),'Raw Data'!J10,IF(AND('Raw Data'!K10&lt;'Raw Data'!J10,'Raw Data'!E10&gt;'Raw Data'!D10),'Raw Data'!K10,0))</f>
        <v>1.51</v>
      </c>
      <c r="AR15">
        <f>IF(ISBLANK('Raw Data'!D10)=FALSE, 1, 0)</f>
        <v>1</v>
      </c>
      <c r="AS15">
        <f>IF(AND('Raw Data'!J10&gt;'Raw Data'!K10,'Raw Data'!D10&gt;'Raw Data'!E10),'Raw Data'!J10,IF(AND('Raw Data'!K10&gt;'Raw Data'!J10,'Raw Data'!E10&gt;'Raw Data'!D10),'Raw Data'!K10,))</f>
        <v>0</v>
      </c>
      <c r="AT15">
        <f>IF(ISBLANK('Raw Data'!D10)=FALSE, 1, 0)</f>
        <v>1</v>
      </c>
      <c r="AU15">
        <f>IF(ISNUMBER('Raw Data'!D10), IF(_xlfn.XLOOKUP(SMALL('Raw Data'!L10:N10, 1), Analysis!S15:W15, Analysis!S15:W15, 0)&gt;0, SMALL('Raw Data'!L10:N10, 1), 0), 0)</f>
        <v>1.85</v>
      </c>
      <c r="AV15">
        <f>IF(ISBLANK('Raw Data'!D10)=FALSE, 1, 0)</f>
        <v>1</v>
      </c>
      <c r="AW15">
        <f>IF(ISNUMBER('Raw Data'!D10), IF(_xlfn.XLOOKUP(SMALL('Raw Data'!L10:N10, 2), Analysis!S15:W15, Analysis!S15:W15, 0)&gt;0, SMALL('Raw Data'!L10:N10, 2), 0), 0)</f>
        <v>0</v>
      </c>
      <c r="AX15">
        <f>IF(ISBLANK('Raw Data'!D10)=FALSE, 1, 0)</f>
        <v>1</v>
      </c>
      <c r="AY15">
        <f>IF(ISNUMBER('Raw Data'!D10), IF(_xlfn.XLOOKUP(SMALL('Raw Data'!L10:N10, 3), Analysis!S15:W15, Analysis!S15:W15, 0)&gt;0, SMALL('Raw Data'!L10:N10, 3), 0), 0)</f>
        <v>0</v>
      </c>
      <c r="AZ15">
        <f>IF(ISBLANK('Raw Data'!D10)=FALSE, 1, 0)</f>
        <v>1</v>
      </c>
      <c r="BA15">
        <f>IF(ISNUMBER('Raw Data'!D10), IF(_xlfn.XLOOKUP(SMALL('Raw Data'!O10:U10, 1), Analysis!Y15:AK15, Analysis!Y15:AK15, 0)&gt;0, SMALL('Raw Data'!O10:U10, 1), 0), 0)</f>
        <v>0</v>
      </c>
      <c r="BB15">
        <f>IF(ISBLANK('Raw Data'!D10)=FALSE, 1, 0)</f>
        <v>1</v>
      </c>
      <c r="BC15">
        <f>IF(ISNUMBER('Raw Data'!D10), IF(_xlfn.XLOOKUP(SMALL('Raw Data'!O10:U10, 2), Analysis!Y15:AK15, Analysis!Y15:AK15, 0)&gt;0, SMALL('Raw Data'!O10:U10, 2), 0), 0)</f>
        <v>0</v>
      </c>
      <c r="BD15">
        <f>IF(ISBLANK('Raw Data'!D10)=FALSE, 1, 0)</f>
        <v>1</v>
      </c>
      <c r="BE15">
        <f>IF(ISNUMBER('Raw Data'!D10), IF(_xlfn.XLOOKUP(SMALL('Raw Data'!O10:U10, 3), Analysis!Y15:AK15, Analysis!Y15:AK15, 0)&gt;0, SMALL('Raw Data'!O10:U10, 3), 0), 0)</f>
        <v>6.25</v>
      </c>
      <c r="BF15">
        <f>IF(ISBLANK('Raw Data'!D10)=FALSE, 1, 0)</f>
        <v>1</v>
      </c>
      <c r="BG15">
        <f>IF(ISNUMBER('Raw Data'!D10), IF(_xlfn.XLOOKUP(SMALL('Raw Data'!O10:U10, 4), Analysis!Y15:AK15, Analysis!Y15:AK15, 0)&gt;0, SMALL('Raw Data'!O10:U10, 4), 0), 0)</f>
        <v>0</v>
      </c>
      <c r="BH15">
        <f>IF(ISBLANK('Raw Data'!D10)=FALSE, 1, 0)</f>
        <v>1</v>
      </c>
      <c r="BI15">
        <f>IF(ISNUMBER('Raw Data'!D10), IF(_xlfn.XLOOKUP(SMALL('Raw Data'!O10:U10, 5), Analysis!Y15:AK15, Analysis!Y15:AK15, 0)&gt;0, SMALL('Raw Data'!O10:U10, 5), 0), 0)</f>
        <v>0</v>
      </c>
      <c r="BJ15">
        <f>IF(ISBLANK('Raw Data'!D10)=FALSE, 1, 0)</f>
        <v>1</v>
      </c>
      <c r="BK15">
        <f>IF(ISNUMBER('Raw Data'!D10), IF(_xlfn.XLOOKUP(SMALL('Raw Data'!O10:U10, 6), Analysis!Y15:AK15, Analysis!Y15:AK15, 0)&gt;0, SMALL('Raw Data'!O10:U10, 6), 0), 0)</f>
        <v>0</v>
      </c>
      <c r="BL15">
        <f>IF(ISBLANK('Raw Data'!D10)=FALSE, 1, 0)</f>
        <v>1</v>
      </c>
      <c r="BM15">
        <f>IF(ISNUMBER('Raw Data'!D10), IF(_xlfn.XLOOKUP(SMALL('Raw Data'!O10:U10, 7), Analysis!Y15:AK15, Analysis!Y15:AK15, 0)&gt;0, SMALL('Raw Data'!O10:U10, 7), 0), 0)</f>
        <v>0</v>
      </c>
    </row>
    <row r="16" spans="1:65" x14ac:dyDescent="0.3">
      <c r="A16" s="2" t="str">
        <f>'Raw Data'!A11</f>
        <v>13/10/2022</v>
      </c>
      <c r="B16" s="2">
        <f>IF(ISBLANK('Raw Data'!D11)=FALSE, 1, 0)</f>
        <v>1</v>
      </c>
      <c r="C16">
        <f>IF('Raw Data'!E11&gt;'Raw Data'!D11, 'Raw Data'!K11, 0)</f>
        <v>1.79</v>
      </c>
      <c r="D16">
        <f>IF(ISBLANK('Raw Data'!D11)=FALSE, 1, 0)</f>
        <v>1</v>
      </c>
      <c r="E16">
        <f>IF('Raw Data'!E11&lt;'Raw Data'!D11, 'Raw Data'!J11, 0)</f>
        <v>0</v>
      </c>
      <c r="F16">
        <f>IF(ISBLANK('Raw Data'!D11)=FALSE, 1, 0)</f>
        <v>1</v>
      </c>
      <c r="G16">
        <f>IF(AND('Raw Data'!D11&gt;0, 'Raw Data'!E11&gt;0), 'Raw Data'!V11, 0)</f>
        <v>1.06</v>
      </c>
      <c r="H16">
        <f>IF(ISBLANK('Raw Data'!D11)=FALSE, 1, 0)</f>
        <v>1</v>
      </c>
      <c r="I16">
        <f>IF(AND(ISBLANK('Raw Data'!D11)=FALSE, OR('Raw Data'!D11=0, 'Raw Data'!E11=0)), 'Raw Data'!W11, 0)</f>
        <v>0</v>
      </c>
      <c r="J16">
        <f>IF(ISBLANK('Raw Data'!D11)=FALSE, 1, 0)</f>
        <v>1</v>
      </c>
      <c r="K16">
        <f>IF(SUM('Raw Data'!D11:E11)&gt;'Raw Data'!G11, 'Raw Data'!H11, 0)</f>
        <v>1.96</v>
      </c>
      <c r="L16">
        <f>IF(ISBLANK('Raw Data'!D11)=FALSE, 1, 0)</f>
        <v>1</v>
      </c>
      <c r="M16">
        <f>IF(AND(SUM('Raw Data'!D11:E11)&lt;'Raw Data'!G11, ISBLANK('Raw Data'!D11)=FALSE), 'Raw Data'!I11, 0)</f>
        <v>0</v>
      </c>
      <c r="N16">
        <f>IF(ISBLANK('Raw Data'!D11)=FALSE, 1, 0)</f>
        <v>1</v>
      </c>
      <c r="O16">
        <f>IF('Raw Data'!F11, 'Raw Data'!Z11, 0)</f>
        <v>4.1500000000000004</v>
      </c>
      <c r="P16">
        <f>IF(ISBLANK('Raw Data'!D11)=FALSE, 1, 0)</f>
        <v>1</v>
      </c>
      <c r="Q16">
        <f>IF(AND(NOT('Raw Data'!F11), P16), 'Raw Data'!AA11, 0)</f>
        <v>0</v>
      </c>
      <c r="R16">
        <f>IF(ISBLANK('Raw Data'!D11)=FALSE, 1, 0)</f>
        <v>1</v>
      </c>
      <c r="S16">
        <f>IF(AND('Raw Data'!F11=0, 'Raw Data'!D11&gt;'Raw Data'!E11), 'Raw Data'!L11, 0)</f>
        <v>0</v>
      </c>
      <c r="T16">
        <f>IF(ISBLANK('Raw Data'!D11)=FALSE, 1, 0)</f>
        <v>1</v>
      </c>
      <c r="U16">
        <f>IF('Raw Data'!F11=1, 'Raw Data'!M11, 0)</f>
        <v>4</v>
      </c>
      <c r="V16">
        <f>IF(ISBLANK('Raw Data'!D11)=FALSE, 1, 0)</f>
        <v>1</v>
      </c>
      <c r="W16">
        <f>IF(AND('Raw Data'!F11=0, 'Raw Data'!E11&gt;'Raw Data'!D11), 'Raw Data'!N11, 0)</f>
        <v>0</v>
      </c>
      <c r="X16">
        <f>IF(ISBLANK('Raw Data'!D11)=FALSE, 1, 0)</f>
        <v>1</v>
      </c>
      <c r="Y16">
        <f>IF(AND('Raw Data'!F11=0,'Raw Data'!D11&gt;'Raw Data'!E11,'Raw Data'!D11-'Raw Data'!E11=1),'Raw Data'!O11,IF(AND('Raw Data'!F11,'Raw Data'!D11&gt;'Raw Data'!E11),'Raw Data'!O11,0))</f>
        <v>0</v>
      </c>
      <c r="Z16">
        <f>IF(ISBLANK('Raw Data'!D11)=FALSE, 1, 0)</f>
        <v>1</v>
      </c>
      <c r="AA16">
        <f>IF(AND('Raw Data'!F11=0, 'Raw Data'!D11&gt;'Raw Data'!E11, 'Raw Data'!D11-'Raw Data'!E11=2), 'Raw Data'!P11, 0)</f>
        <v>0</v>
      </c>
      <c r="AB16">
        <f>IF(ISBLANK('Raw Data'!D11)=FALSE, 1, 0)</f>
        <v>1</v>
      </c>
      <c r="AC16">
        <f>IF(AND('Raw Data'!F11=0, 'Raw Data'!D11&gt;'Raw Data'!E11, 'Raw Data'!D11-'Raw Data'!E11&gt;2), 'Raw Data'!Q11, 0)</f>
        <v>0</v>
      </c>
      <c r="AD16">
        <f>IF(ISBLANK('Raw Data'!D11)=FALSE, 1, 0)</f>
        <v>1</v>
      </c>
      <c r="AE16">
        <f>IF(AND('Raw Data'!F11=0,'Raw Data'!D11&lt;'Raw Data'!E11,'Raw Data'!E11-'Raw Data'!D11=1),'Raw Data'!R11,IF(AND('Raw Data'!F11,'Raw Data'!D11&gt;'Raw Data'!E11),'Raw Data'!R11,0))</f>
        <v>0</v>
      </c>
      <c r="AF16">
        <f>IF(ISBLANK('Raw Data'!D11)=FALSE, 1, 0)</f>
        <v>1</v>
      </c>
      <c r="AG16">
        <f>IF(AND('Raw Data'!F11=0, 'Raw Data'!D11&lt;'Raw Data'!E11, 'Raw Data'!E11-'Raw Data'!D11=2), 'Raw Data'!S11, 0)</f>
        <v>0</v>
      </c>
      <c r="AH16">
        <f>IF(ISBLANK('Raw Data'!D11)=FALSE, 1, 0)</f>
        <v>1</v>
      </c>
      <c r="AI16">
        <f>IF(AND('Raw Data'!F11=0, 'Raw Data'!D11&lt;'Raw Data'!E11, 'Raw Data'!E11-'Raw Data'!D11&gt;2), 'Raw Data'!T11, 0)</f>
        <v>0</v>
      </c>
      <c r="AJ16">
        <f>IF(ISBLANK('Raw Data'!D11)=FALSE, 1, 0)</f>
        <v>1</v>
      </c>
      <c r="AK16">
        <f>IF('Raw Data'!F11=1, 'Raw Data'!M11, 0)</f>
        <v>4</v>
      </c>
      <c r="AL16">
        <f>IF(OR('Raw Data'!D11=0, O16&gt;0), 0, 1)</f>
        <v>0</v>
      </c>
      <c r="AM16">
        <f>IF(AND(AL16, 'Raw Data'!D11&gt;'Raw Data'!E11), 'Raw Data'!X11, 0)</f>
        <v>0</v>
      </c>
      <c r="AN16">
        <f>IF(OR('Raw Data'!D11=0, O16&gt;0), 0, 1)</f>
        <v>0</v>
      </c>
      <c r="AO16">
        <f>IF(AND(AL16, 'Raw Data'!D11&lt;'Raw Data'!E11), 'Raw Data'!Y11, 0)</f>
        <v>0</v>
      </c>
      <c r="AP16">
        <f>IF(ISBLANK('Raw Data'!D11)=FALSE, 1, 0)</f>
        <v>1</v>
      </c>
      <c r="AQ16">
        <f>IF(AND('Raw Data'!J11&lt;'Raw Data'!K11,'Raw Data'!D11&gt;'Raw Data'!E11),'Raw Data'!J11,IF(AND('Raw Data'!K11&lt;'Raw Data'!J11,'Raw Data'!E11&gt;'Raw Data'!D11),'Raw Data'!K11,0))</f>
        <v>1.79</v>
      </c>
      <c r="AR16">
        <f>IF(ISBLANK('Raw Data'!D11)=FALSE, 1, 0)</f>
        <v>1</v>
      </c>
      <c r="AS16">
        <f>IF(AND('Raw Data'!J11&gt;'Raw Data'!K11,'Raw Data'!D11&gt;'Raw Data'!E11),'Raw Data'!J11,IF(AND('Raw Data'!K11&gt;'Raw Data'!J11,'Raw Data'!E11&gt;'Raw Data'!D11),'Raw Data'!K11,))</f>
        <v>0</v>
      </c>
      <c r="AT16">
        <f>IF(ISBLANK('Raw Data'!D11)=FALSE, 1, 0)</f>
        <v>1</v>
      </c>
      <c r="AU16">
        <f>IF(ISNUMBER('Raw Data'!D11), IF(_xlfn.XLOOKUP(SMALL('Raw Data'!L11:N11, 1), Analysis!S16:W16, Analysis!S16:W16, 0)&gt;0, SMALL('Raw Data'!L11:N11, 1), 0), 0)</f>
        <v>0</v>
      </c>
      <c r="AV16">
        <f>IF(ISBLANK('Raw Data'!D11)=FALSE, 1, 0)</f>
        <v>1</v>
      </c>
      <c r="AW16">
        <f>IF(ISNUMBER('Raw Data'!D11), IF(_xlfn.XLOOKUP(SMALL('Raw Data'!L11:N11, 2), Analysis!S16:W16, Analysis!S16:W16, 0)&gt;0, SMALL('Raw Data'!L11:N11, 2), 0), 0)</f>
        <v>0</v>
      </c>
      <c r="AX16">
        <f>IF(ISBLANK('Raw Data'!D11)=FALSE, 1, 0)</f>
        <v>1</v>
      </c>
      <c r="AY16">
        <f>IF(ISNUMBER('Raw Data'!D11), IF(_xlfn.XLOOKUP(SMALL('Raw Data'!L11:N11, 3), Analysis!S16:W16, Analysis!S16:W16, 0)&gt;0, SMALL('Raw Data'!L11:N11, 3), 0), 0)</f>
        <v>4</v>
      </c>
      <c r="AZ16">
        <f>IF(ISBLANK('Raw Data'!D11)=FALSE, 1, 0)</f>
        <v>1</v>
      </c>
      <c r="BA16">
        <f>IF(ISNUMBER('Raw Data'!D11), IF(_xlfn.XLOOKUP(SMALL('Raw Data'!O11:U11, 1), Analysis!Y16:AK16, Analysis!Y16:AK16, 0)&gt;0, SMALL('Raw Data'!O11:U11, 1), 0), 0)</f>
        <v>0</v>
      </c>
      <c r="BB16">
        <f>IF(ISBLANK('Raw Data'!D11)=FALSE, 1, 0)</f>
        <v>1</v>
      </c>
      <c r="BC16">
        <f>IF(ISNUMBER('Raw Data'!D11), IF(_xlfn.XLOOKUP(SMALL('Raw Data'!O11:U11, 2), Analysis!Y16:AK16, Analysis!Y16:AK16, 0)&gt;0, SMALL('Raw Data'!O11:U11, 2), 0), 0)</f>
        <v>0</v>
      </c>
      <c r="BD16">
        <f>IF(ISBLANK('Raw Data'!D11)=FALSE, 1, 0)</f>
        <v>1</v>
      </c>
      <c r="BE16">
        <f>IF(ISNUMBER('Raw Data'!D11), IF(_xlfn.XLOOKUP(SMALL('Raw Data'!O11:U11, 3), Analysis!Y16:AK16, Analysis!Y16:AK16, 0)&gt;0, SMALL('Raw Data'!O11:U11, 3), 0), 0)</f>
        <v>0</v>
      </c>
      <c r="BF16">
        <f>IF(ISBLANK('Raw Data'!D11)=FALSE, 1, 0)</f>
        <v>1</v>
      </c>
      <c r="BG16">
        <f>IF(ISNUMBER('Raw Data'!D11), IF(_xlfn.XLOOKUP(SMALL('Raw Data'!O11:U11, 4), Analysis!Y16:AK16, Analysis!Y16:AK16, 0)&gt;0, SMALL('Raw Data'!O11:U11, 4), 0), 0)</f>
        <v>0</v>
      </c>
      <c r="BH16">
        <f>IF(ISBLANK('Raw Data'!D11)=FALSE, 1, 0)</f>
        <v>1</v>
      </c>
      <c r="BI16">
        <f>IF(ISNUMBER('Raw Data'!D11), IF(_xlfn.XLOOKUP(SMALL('Raw Data'!O11:U11, 5), Analysis!Y16:AK16, Analysis!Y16:AK16, 0)&gt;0, SMALL('Raw Data'!O11:U11, 5), 0), 0)</f>
        <v>0</v>
      </c>
      <c r="BJ16">
        <f>IF(ISBLANK('Raw Data'!D11)=FALSE, 1, 0)</f>
        <v>1</v>
      </c>
      <c r="BK16">
        <f>IF(ISNUMBER('Raw Data'!D11), IF(_xlfn.XLOOKUP(SMALL('Raw Data'!O11:U11, 6), Analysis!Y16:AK16, Analysis!Y16:AK16, 0)&gt;0, SMALL('Raw Data'!O11:U11, 6), 0), 0)</f>
        <v>0</v>
      </c>
      <c r="BL16">
        <f>IF(ISBLANK('Raw Data'!D11)=FALSE, 1, 0)</f>
        <v>1</v>
      </c>
      <c r="BM16">
        <f>IF(ISNUMBER('Raw Data'!D11), IF(_xlfn.XLOOKUP(SMALL('Raw Data'!O11:U11, 7), Analysis!Y16:AK16, Analysis!Y16:AK16, 0)&gt;0, SMALL('Raw Data'!O11:U11, 7), 0), 0)</f>
        <v>0</v>
      </c>
    </row>
    <row r="17" spans="1:65" x14ac:dyDescent="0.3">
      <c r="A17" s="2" t="str">
        <f>'Raw Data'!A12</f>
        <v>14/10/2022</v>
      </c>
      <c r="B17" s="2">
        <f>IF(ISBLANK('Raw Data'!D12)=FALSE, 1, 0)</f>
        <v>1</v>
      </c>
      <c r="C17">
        <f>IF('Raw Data'!E12&gt;'Raw Data'!D12, 'Raw Data'!K12, 0)</f>
        <v>1.99</v>
      </c>
      <c r="D17">
        <f>IF(ISBLANK('Raw Data'!D12)=FALSE, 1, 0)</f>
        <v>1</v>
      </c>
      <c r="E17">
        <f>IF('Raw Data'!E12&lt;'Raw Data'!D12, 'Raw Data'!J12, 0)</f>
        <v>0</v>
      </c>
      <c r="F17">
        <f>IF(ISBLANK('Raw Data'!D12)=FALSE, 1, 0)</f>
        <v>1</v>
      </c>
      <c r="G17">
        <f>IF(AND('Raw Data'!D12&gt;0, 'Raw Data'!E12&gt;0), 'Raw Data'!V12, 0)</f>
        <v>1.06</v>
      </c>
      <c r="H17">
        <f>IF(ISBLANK('Raw Data'!D12)=FALSE, 1, 0)</f>
        <v>1</v>
      </c>
      <c r="I17">
        <f>IF(AND(ISBLANK('Raw Data'!D12)=FALSE, OR('Raw Data'!D12=0, 'Raw Data'!E12=0)), 'Raw Data'!W12, 0)</f>
        <v>0</v>
      </c>
      <c r="J17">
        <f>IF(ISBLANK('Raw Data'!D12)=FALSE, 1, 0)</f>
        <v>1</v>
      </c>
      <c r="K17">
        <f>IF(SUM('Raw Data'!D12:E12)&gt;'Raw Data'!G12, 'Raw Data'!H12, 0)</f>
        <v>0</v>
      </c>
      <c r="L17">
        <f>IF(ISBLANK('Raw Data'!D12)=FALSE, 1, 0)</f>
        <v>1</v>
      </c>
      <c r="M17">
        <f>IF(AND(SUM('Raw Data'!D12:E12)&lt;'Raw Data'!G12, ISBLANK('Raw Data'!D12)=FALSE), 'Raw Data'!I12, 0)</f>
        <v>2.0499999999999998</v>
      </c>
      <c r="N17">
        <f>IF(ISBLANK('Raw Data'!D12)=FALSE, 1, 0)</f>
        <v>1</v>
      </c>
      <c r="O17">
        <f>IF('Raw Data'!F12, 'Raw Data'!Z12, 0)</f>
        <v>0</v>
      </c>
      <c r="P17">
        <f>IF(ISBLANK('Raw Data'!D12)=FALSE, 1, 0)</f>
        <v>1</v>
      </c>
      <c r="Q17">
        <f>IF(AND(NOT('Raw Data'!F12), P17), 'Raw Data'!AA12, 0)</f>
        <v>1.22</v>
      </c>
      <c r="R17">
        <f>IF(ISBLANK('Raw Data'!D12)=FALSE, 1, 0)</f>
        <v>1</v>
      </c>
      <c r="S17">
        <f>IF(AND('Raw Data'!F12=0, 'Raw Data'!D12&gt;'Raw Data'!E12), 'Raw Data'!L12, 0)</f>
        <v>0</v>
      </c>
      <c r="T17">
        <f>IF(ISBLANK('Raw Data'!D12)=FALSE, 1, 0)</f>
        <v>1</v>
      </c>
      <c r="U17">
        <f>IF('Raw Data'!F12=1, 'Raw Data'!M12, 0)</f>
        <v>0</v>
      </c>
      <c r="V17">
        <f>IF(ISBLANK('Raw Data'!D12)=FALSE, 1, 0)</f>
        <v>1</v>
      </c>
      <c r="W17">
        <f>IF(AND('Raw Data'!F12=0, 'Raw Data'!E12&gt;'Raw Data'!D12), 'Raw Data'!N12, 0)</f>
        <v>2.4500000000000002</v>
      </c>
      <c r="X17">
        <f>IF(ISBLANK('Raw Data'!D12)=FALSE, 1, 0)</f>
        <v>1</v>
      </c>
      <c r="Y17">
        <f>IF(AND('Raw Data'!F12=0,'Raw Data'!D12&gt;'Raw Data'!E12,'Raw Data'!D12-'Raw Data'!E12=1),'Raw Data'!O12,IF(AND('Raw Data'!F12,'Raw Data'!D12&gt;'Raw Data'!E12),'Raw Data'!O12,0))</f>
        <v>0</v>
      </c>
      <c r="Z17">
        <f>IF(ISBLANK('Raw Data'!D12)=FALSE, 1, 0)</f>
        <v>1</v>
      </c>
      <c r="AA17">
        <f>IF(AND('Raw Data'!F12=0, 'Raw Data'!D12&gt;'Raw Data'!E12, 'Raw Data'!D12-'Raw Data'!E12=2), 'Raw Data'!P12, 0)</f>
        <v>0</v>
      </c>
      <c r="AB17">
        <f>IF(ISBLANK('Raw Data'!D12)=FALSE, 1, 0)</f>
        <v>1</v>
      </c>
      <c r="AC17">
        <f>IF(AND('Raw Data'!F12=0, 'Raw Data'!D12&gt;'Raw Data'!E12, 'Raw Data'!D12-'Raw Data'!E12&gt;2), 'Raw Data'!Q12, 0)</f>
        <v>0</v>
      </c>
      <c r="AD17">
        <f>IF(ISBLANK('Raw Data'!D12)=FALSE, 1, 0)</f>
        <v>1</v>
      </c>
      <c r="AE17">
        <f>IF(AND('Raw Data'!F12=0,'Raw Data'!D12&lt;'Raw Data'!E12,'Raw Data'!E12-'Raw Data'!D12=1),'Raw Data'!R12,IF(AND('Raw Data'!F12,'Raw Data'!D12&gt;'Raw Data'!E12),'Raw Data'!R12,0))</f>
        <v>0</v>
      </c>
      <c r="AF17">
        <f>IF(ISBLANK('Raw Data'!D12)=FALSE, 1, 0)</f>
        <v>1</v>
      </c>
      <c r="AG17">
        <f>IF(AND('Raw Data'!F12=0, 'Raw Data'!D12&lt;'Raw Data'!E12, 'Raw Data'!E12-'Raw Data'!D12=2), 'Raw Data'!S12, 0)</f>
        <v>0</v>
      </c>
      <c r="AH17">
        <f>IF(ISBLANK('Raw Data'!D12)=FALSE, 1, 0)</f>
        <v>1</v>
      </c>
      <c r="AI17">
        <f>IF(AND('Raw Data'!F12=0, 'Raw Data'!D12&lt;'Raw Data'!E12, 'Raw Data'!E12-'Raw Data'!D12&gt;2), 'Raw Data'!T12, 0)</f>
        <v>5</v>
      </c>
      <c r="AJ17">
        <f>IF(ISBLANK('Raw Data'!D12)=FALSE, 1, 0)</f>
        <v>1</v>
      </c>
      <c r="AK17">
        <f>IF('Raw Data'!F12=1, 'Raw Data'!M12, 0)</f>
        <v>0</v>
      </c>
      <c r="AL17">
        <f>IF(OR('Raw Data'!D12=0, O17&gt;0), 0, 1)</f>
        <v>1</v>
      </c>
      <c r="AM17">
        <f>IF(AND(AL17, 'Raw Data'!D12&gt;'Raw Data'!E12), 'Raw Data'!X12, 0)</f>
        <v>0</v>
      </c>
      <c r="AN17">
        <f>IF(OR('Raw Data'!D12=0, O17&gt;0), 0, 1)</f>
        <v>1</v>
      </c>
      <c r="AO17">
        <f>IF(AND(AL17, 'Raw Data'!D12&lt;'Raw Data'!E12), 'Raw Data'!Y12, 0)</f>
        <v>1.91</v>
      </c>
      <c r="AP17">
        <f>IF(ISBLANK('Raw Data'!D12)=FALSE, 1, 0)</f>
        <v>1</v>
      </c>
      <c r="AQ17">
        <f>IF(AND('Raw Data'!J12&lt;'Raw Data'!K12,'Raw Data'!D12&gt;'Raw Data'!E12),'Raw Data'!J12,IF(AND('Raw Data'!K12&lt;'Raw Data'!J12,'Raw Data'!E12&gt;'Raw Data'!D12),'Raw Data'!K12,0))</f>
        <v>0</v>
      </c>
      <c r="AR17">
        <f>IF(ISBLANK('Raw Data'!D12)=FALSE, 1, 0)</f>
        <v>1</v>
      </c>
      <c r="AS17">
        <f>IF(AND('Raw Data'!J12&gt;'Raw Data'!K12,'Raw Data'!D12&gt;'Raw Data'!E12),'Raw Data'!J12,IF(AND('Raw Data'!K12&gt;'Raw Data'!J12,'Raw Data'!E12&gt;'Raw Data'!D12),'Raw Data'!K12,))</f>
        <v>1.99</v>
      </c>
      <c r="AT17">
        <f>IF(ISBLANK('Raw Data'!D12)=FALSE, 1, 0)</f>
        <v>1</v>
      </c>
      <c r="AU17">
        <f>IF(ISNUMBER('Raw Data'!D12), IF(_xlfn.XLOOKUP(SMALL('Raw Data'!L12:N12, 1), Analysis!S17:W17, Analysis!S17:W17, 0)&gt;0, SMALL('Raw Data'!L12:N12, 1), 0), 0)</f>
        <v>0</v>
      </c>
      <c r="AV17">
        <f>IF(ISBLANK('Raw Data'!D12)=FALSE, 1, 0)</f>
        <v>1</v>
      </c>
      <c r="AW17">
        <f>IF(ISNUMBER('Raw Data'!D12), IF(_xlfn.XLOOKUP(SMALL('Raw Data'!L12:N12, 2), Analysis!S17:W17, Analysis!S17:W17, 0)&gt;0, SMALL('Raw Data'!L12:N12, 2), 0), 0)</f>
        <v>2.4500000000000002</v>
      </c>
      <c r="AX17">
        <f>IF(ISBLANK('Raw Data'!D12)=FALSE, 1, 0)</f>
        <v>1</v>
      </c>
      <c r="AY17">
        <f>IF(ISNUMBER('Raw Data'!D12), IF(_xlfn.XLOOKUP(SMALL('Raw Data'!L12:N12, 3), Analysis!S17:W17, Analysis!S17:W17, 0)&gt;0, SMALL('Raw Data'!L12:N12, 3), 0), 0)</f>
        <v>0</v>
      </c>
      <c r="AZ17">
        <f>IF(ISBLANK('Raw Data'!D12)=FALSE, 1, 0)</f>
        <v>1</v>
      </c>
      <c r="BA17">
        <f>IF(ISNUMBER('Raw Data'!D12), IF(_xlfn.XLOOKUP(SMALL('Raw Data'!O12:U12, 1), Analysis!Y17:AK17, Analysis!Y17:AK17, 0)&gt;0, SMALL('Raw Data'!O12:U12, 1), 0), 0)</f>
        <v>0</v>
      </c>
      <c r="BB17">
        <f>IF(ISBLANK('Raw Data'!D12)=FALSE, 1, 0)</f>
        <v>1</v>
      </c>
      <c r="BC17">
        <f>IF(ISNUMBER('Raw Data'!D12), IF(_xlfn.XLOOKUP(SMALL('Raw Data'!O12:U12, 2), Analysis!Y17:AK17, Analysis!Y17:AK17, 0)&gt;0, SMALL('Raw Data'!O12:U12, 2), 0), 0)</f>
        <v>0</v>
      </c>
      <c r="BD17">
        <f>IF(ISBLANK('Raw Data'!D12)=FALSE, 1, 0)</f>
        <v>1</v>
      </c>
      <c r="BE17">
        <f>IF(ISNUMBER('Raw Data'!D12), IF(_xlfn.XLOOKUP(SMALL('Raw Data'!O12:U12, 3), Analysis!Y17:AK17, Analysis!Y17:AK17, 0)&gt;0, SMALL('Raw Data'!O12:U12, 3), 0), 0)</f>
        <v>5</v>
      </c>
      <c r="BF17">
        <f>IF(ISBLANK('Raw Data'!D12)=FALSE, 1, 0)</f>
        <v>1</v>
      </c>
      <c r="BG17">
        <f>IF(ISNUMBER('Raw Data'!D12), IF(_xlfn.XLOOKUP(SMALL('Raw Data'!O12:U12, 4), Analysis!Y17:AK17, Analysis!Y17:AK17, 0)&gt;0, SMALL('Raw Data'!O12:U12, 4), 0), 0)</f>
        <v>0</v>
      </c>
      <c r="BH17">
        <f>IF(ISBLANK('Raw Data'!D12)=FALSE, 1, 0)</f>
        <v>1</v>
      </c>
      <c r="BI17">
        <f>IF(ISNUMBER('Raw Data'!D12), IF(_xlfn.XLOOKUP(SMALL('Raw Data'!O12:U12, 5), Analysis!Y17:AK17, Analysis!Y17:AK17, 0)&gt;0, SMALL('Raw Data'!O12:U12, 5), 0), 0)</f>
        <v>0</v>
      </c>
      <c r="BJ17">
        <f>IF(ISBLANK('Raw Data'!D12)=FALSE, 1, 0)</f>
        <v>1</v>
      </c>
      <c r="BK17">
        <f>IF(ISNUMBER('Raw Data'!D12), IF(_xlfn.XLOOKUP(SMALL('Raw Data'!O12:U12, 6), Analysis!Y17:AK17, Analysis!Y17:AK17, 0)&gt;0, SMALL('Raw Data'!O12:U12, 6), 0), 0)</f>
        <v>0</v>
      </c>
      <c r="BL17">
        <f>IF(ISBLANK('Raw Data'!D12)=FALSE, 1, 0)</f>
        <v>1</v>
      </c>
      <c r="BM17">
        <f>IF(ISNUMBER('Raw Data'!D12), IF(_xlfn.XLOOKUP(SMALL('Raw Data'!O12:U12, 7), Analysis!Y17:AK17, Analysis!Y17:AK17, 0)&gt;0, SMALL('Raw Data'!O12:U12, 7), 0), 0)</f>
        <v>0</v>
      </c>
    </row>
    <row r="18" spans="1:65" x14ac:dyDescent="0.3">
      <c r="A18" s="2" t="str">
        <f>'Raw Data'!A13</f>
        <v>14/10/2022</v>
      </c>
      <c r="B18" s="2">
        <f>IF(ISBLANK('Raw Data'!D13)=FALSE, 1, 0)</f>
        <v>1</v>
      </c>
      <c r="C18">
        <f>IF('Raw Data'!E13&gt;'Raw Data'!D13, 'Raw Data'!K13, 0)</f>
        <v>2.15</v>
      </c>
      <c r="D18">
        <f>IF(ISBLANK('Raw Data'!D13)=FALSE, 1, 0)</f>
        <v>1</v>
      </c>
      <c r="E18">
        <f>IF('Raw Data'!E13&lt;'Raw Data'!D13, 'Raw Data'!J13, 0)</f>
        <v>0</v>
      </c>
      <c r="F18">
        <f>IF(ISBLANK('Raw Data'!D13)=FALSE, 1, 0)</f>
        <v>1</v>
      </c>
      <c r="G18">
        <f>IF(AND('Raw Data'!D13&gt;0, 'Raw Data'!E13&gt;0), 'Raw Data'!V13, 0)</f>
        <v>1.06</v>
      </c>
      <c r="H18">
        <f>IF(ISBLANK('Raw Data'!D13)=FALSE, 1, 0)</f>
        <v>1</v>
      </c>
      <c r="I18">
        <f>IF(AND(ISBLANK('Raw Data'!D13)=FALSE, OR('Raw Data'!D13=0, 'Raw Data'!E13=0)), 'Raw Data'!W13, 0)</f>
        <v>0</v>
      </c>
      <c r="J18">
        <f>IF(ISBLANK('Raw Data'!D13)=FALSE, 1, 0)</f>
        <v>1</v>
      </c>
      <c r="K18">
        <f>IF(SUM('Raw Data'!D13:E13)&gt;'Raw Data'!G13, 'Raw Data'!H13, 0)</f>
        <v>1.87</v>
      </c>
      <c r="L18">
        <f>IF(ISBLANK('Raw Data'!D13)=FALSE, 1, 0)</f>
        <v>1</v>
      </c>
      <c r="M18">
        <f>IF(AND(SUM('Raw Data'!D13:E13)&lt;'Raw Data'!G13, ISBLANK('Raw Data'!D13)=FALSE), 'Raw Data'!I13, 0)</f>
        <v>0</v>
      </c>
      <c r="N18">
        <f>IF(ISBLANK('Raw Data'!D13)=FALSE, 1, 0)</f>
        <v>1</v>
      </c>
      <c r="O18">
        <f>IF('Raw Data'!F13, 'Raw Data'!Z13, 0)</f>
        <v>0</v>
      </c>
      <c r="P18">
        <f>IF(ISBLANK('Raw Data'!D13)=FALSE, 1, 0)</f>
        <v>1</v>
      </c>
      <c r="Q18">
        <f>IF(AND(NOT('Raw Data'!F13), P18), 'Raw Data'!AA13, 0)</f>
        <v>1.22</v>
      </c>
      <c r="R18">
        <f>IF(ISBLANK('Raw Data'!D13)=FALSE, 1, 0)</f>
        <v>1</v>
      </c>
      <c r="S18">
        <f>IF(AND('Raw Data'!F13=0, 'Raw Data'!D13&gt;'Raw Data'!E13), 'Raw Data'!L13, 0)</f>
        <v>0</v>
      </c>
      <c r="T18">
        <f>IF(ISBLANK('Raw Data'!D13)=FALSE, 1, 0)</f>
        <v>1</v>
      </c>
      <c r="U18">
        <f>IF('Raw Data'!F13=1, 'Raw Data'!M13, 0)</f>
        <v>0</v>
      </c>
      <c r="V18">
        <f>IF(ISBLANK('Raw Data'!D13)=FALSE, 1, 0)</f>
        <v>1</v>
      </c>
      <c r="W18">
        <f>IF(AND('Raw Data'!F13=0, 'Raw Data'!E13&gt;'Raw Data'!D13), 'Raw Data'!N13, 0)</f>
        <v>2.65</v>
      </c>
      <c r="X18">
        <f>IF(ISBLANK('Raw Data'!D13)=FALSE, 1, 0)</f>
        <v>1</v>
      </c>
      <c r="Y18">
        <f>IF(AND('Raw Data'!F13=0,'Raw Data'!D13&gt;'Raw Data'!E13,'Raw Data'!D13-'Raw Data'!E13=1),'Raw Data'!O13,IF(AND('Raw Data'!F13,'Raw Data'!D13&gt;'Raw Data'!E13),'Raw Data'!O13,0))</f>
        <v>0</v>
      </c>
      <c r="Z18">
        <f>IF(ISBLANK('Raw Data'!D13)=FALSE, 1, 0)</f>
        <v>1</v>
      </c>
      <c r="AA18">
        <f>IF(AND('Raw Data'!F13=0, 'Raw Data'!D13&gt;'Raw Data'!E13, 'Raw Data'!D13-'Raw Data'!E13=2), 'Raw Data'!P13, 0)</f>
        <v>0</v>
      </c>
      <c r="AB18">
        <f>IF(ISBLANK('Raw Data'!D13)=FALSE, 1, 0)</f>
        <v>1</v>
      </c>
      <c r="AC18">
        <f>IF(AND('Raw Data'!F13=0, 'Raw Data'!D13&gt;'Raw Data'!E13, 'Raw Data'!D13-'Raw Data'!E13&gt;2), 'Raw Data'!Q13, 0)</f>
        <v>0</v>
      </c>
      <c r="AD18">
        <f>IF(ISBLANK('Raw Data'!D13)=FALSE, 1, 0)</f>
        <v>1</v>
      </c>
      <c r="AE18">
        <f>IF(AND('Raw Data'!F13=0,'Raw Data'!D13&lt;'Raw Data'!E13,'Raw Data'!E13-'Raw Data'!D13=1),'Raw Data'!R13,IF(AND('Raw Data'!F13,'Raw Data'!D13&gt;'Raw Data'!E13),'Raw Data'!R13,0))</f>
        <v>0</v>
      </c>
      <c r="AF18">
        <f>IF(ISBLANK('Raw Data'!D13)=FALSE, 1, 0)</f>
        <v>1</v>
      </c>
      <c r="AG18">
        <f>IF(AND('Raw Data'!F13=0, 'Raw Data'!D13&lt;'Raw Data'!E13, 'Raw Data'!E13-'Raw Data'!D13=2), 'Raw Data'!S13, 0)</f>
        <v>0</v>
      </c>
      <c r="AH18">
        <f>IF(ISBLANK('Raw Data'!D13)=FALSE, 1, 0)</f>
        <v>1</v>
      </c>
      <c r="AI18">
        <f>IF(AND('Raw Data'!F13=0, 'Raw Data'!D13&lt;'Raw Data'!E13, 'Raw Data'!E13-'Raw Data'!D13&gt;2), 'Raw Data'!T13, 0)</f>
        <v>5.75</v>
      </c>
      <c r="AJ18">
        <f>IF(ISBLANK('Raw Data'!D13)=FALSE, 1, 0)</f>
        <v>1</v>
      </c>
      <c r="AK18">
        <f>IF('Raw Data'!F13=1, 'Raw Data'!M13, 0)</f>
        <v>0</v>
      </c>
      <c r="AL18">
        <f>IF(OR('Raw Data'!D13=0, O18&gt;0), 0, 1)</f>
        <v>1</v>
      </c>
      <c r="AM18">
        <f>IF(AND(AL18, 'Raw Data'!D13&gt;'Raw Data'!E13), 'Raw Data'!X13, 0)</f>
        <v>0</v>
      </c>
      <c r="AN18">
        <f>IF(OR('Raw Data'!D13=0, O18&gt;0), 0, 1)</f>
        <v>1</v>
      </c>
      <c r="AO18">
        <f>IF(AND(AL18, 'Raw Data'!D13&lt;'Raw Data'!E13), 'Raw Data'!Y13, 0)</f>
        <v>2.08</v>
      </c>
      <c r="AP18">
        <f>IF(ISBLANK('Raw Data'!D13)=FALSE, 1, 0)</f>
        <v>1</v>
      </c>
      <c r="AQ18">
        <f>IF(AND('Raw Data'!J13&lt;'Raw Data'!K13,'Raw Data'!D13&gt;'Raw Data'!E13),'Raw Data'!J13,IF(AND('Raw Data'!K13&lt;'Raw Data'!J13,'Raw Data'!E13&gt;'Raw Data'!D13),'Raw Data'!K13,0))</f>
        <v>0</v>
      </c>
      <c r="AR18">
        <f>IF(ISBLANK('Raw Data'!D13)=FALSE, 1, 0)</f>
        <v>1</v>
      </c>
      <c r="AS18">
        <f>IF(AND('Raw Data'!J13&gt;'Raw Data'!K13,'Raw Data'!D13&gt;'Raw Data'!E13),'Raw Data'!J13,IF(AND('Raw Data'!K13&gt;'Raw Data'!J13,'Raw Data'!E13&gt;'Raw Data'!D13),'Raw Data'!K13,))</f>
        <v>2.15</v>
      </c>
      <c r="AT18">
        <f>IF(ISBLANK('Raw Data'!D13)=FALSE, 1, 0)</f>
        <v>1</v>
      </c>
      <c r="AU18">
        <f>IF(ISNUMBER('Raw Data'!D13), IF(_xlfn.XLOOKUP(SMALL('Raw Data'!L13:N13, 1), Analysis!S18:W18, Analysis!S18:W18, 0)&gt;0, SMALL('Raw Data'!L13:N13, 1), 0), 0)</f>
        <v>0</v>
      </c>
      <c r="AV18">
        <f>IF(ISBLANK('Raw Data'!D13)=FALSE, 1, 0)</f>
        <v>1</v>
      </c>
      <c r="AW18">
        <f>IF(ISNUMBER('Raw Data'!D13), IF(_xlfn.XLOOKUP(SMALL('Raw Data'!L13:N13, 2), Analysis!S18:W18, Analysis!S18:W18, 0)&gt;0, SMALL('Raw Data'!L13:N13, 2), 0), 0)</f>
        <v>2.65</v>
      </c>
      <c r="AX18">
        <f>IF(ISBLANK('Raw Data'!D13)=FALSE, 1, 0)</f>
        <v>1</v>
      </c>
      <c r="AY18">
        <f>IF(ISNUMBER('Raw Data'!D13), IF(_xlfn.XLOOKUP(SMALL('Raw Data'!L13:N13, 3), Analysis!S18:W18, Analysis!S18:W18, 0)&gt;0, SMALL('Raw Data'!L13:N13, 3), 0), 0)</f>
        <v>0</v>
      </c>
      <c r="AZ18">
        <f>IF(ISBLANK('Raw Data'!D13)=FALSE, 1, 0)</f>
        <v>1</v>
      </c>
      <c r="BA18">
        <f>IF(ISNUMBER('Raw Data'!D13), IF(_xlfn.XLOOKUP(SMALL('Raw Data'!O13:U13, 1), Analysis!Y18:AK18, Analysis!Y18:AK18, 0)&gt;0, SMALL('Raw Data'!O13:U13, 1), 0), 0)</f>
        <v>0</v>
      </c>
      <c r="BB18">
        <f>IF(ISBLANK('Raw Data'!D13)=FALSE, 1, 0)</f>
        <v>1</v>
      </c>
      <c r="BC18">
        <f>IF(ISNUMBER('Raw Data'!D13), IF(_xlfn.XLOOKUP(SMALL('Raw Data'!O13:U13, 2), Analysis!Y18:AK18, Analysis!Y18:AK18, 0)&gt;0, SMALL('Raw Data'!O13:U13, 2), 0), 0)</f>
        <v>0</v>
      </c>
      <c r="BD18">
        <f>IF(ISBLANK('Raw Data'!D13)=FALSE, 1, 0)</f>
        <v>1</v>
      </c>
      <c r="BE18">
        <f>IF(ISNUMBER('Raw Data'!D13), IF(_xlfn.XLOOKUP(SMALL('Raw Data'!O13:U13, 3), Analysis!Y18:AK18, Analysis!Y18:AK18, 0)&gt;0, SMALL('Raw Data'!O13:U13, 3), 0), 0)</f>
        <v>5.75</v>
      </c>
      <c r="BF18">
        <f>IF(ISBLANK('Raw Data'!D13)=FALSE, 1, 0)</f>
        <v>1</v>
      </c>
      <c r="BG18">
        <f>IF(ISNUMBER('Raw Data'!D13), IF(_xlfn.XLOOKUP(SMALL('Raw Data'!O13:U13, 4), Analysis!Y18:AK18, Analysis!Y18:AK18, 0)&gt;0, SMALL('Raw Data'!O13:U13, 4), 0), 0)</f>
        <v>0</v>
      </c>
      <c r="BH18">
        <f>IF(ISBLANK('Raw Data'!D13)=FALSE, 1, 0)</f>
        <v>1</v>
      </c>
      <c r="BI18">
        <f>IF(ISNUMBER('Raw Data'!D13), IF(_xlfn.XLOOKUP(SMALL('Raw Data'!O13:U13, 5), Analysis!Y18:AK18, Analysis!Y18:AK18, 0)&gt;0, SMALL('Raw Data'!O13:U13, 5), 0), 0)</f>
        <v>0</v>
      </c>
      <c r="BJ18">
        <f>IF(ISBLANK('Raw Data'!D13)=FALSE, 1, 0)</f>
        <v>1</v>
      </c>
      <c r="BK18">
        <f>IF(ISNUMBER('Raw Data'!D13), IF(_xlfn.XLOOKUP(SMALL('Raw Data'!O13:U13, 6), Analysis!Y18:AK18, Analysis!Y18:AK18, 0)&gt;0, SMALL('Raw Data'!O13:U13, 6), 0), 0)</f>
        <v>0</v>
      </c>
      <c r="BL18">
        <f>IF(ISBLANK('Raw Data'!D13)=FALSE, 1, 0)</f>
        <v>1</v>
      </c>
      <c r="BM18">
        <f>IF(ISNUMBER('Raw Data'!D13), IF(_xlfn.XLOOKUP(SMALL('Raw Data'!O13:U13, 7), Analysis!Y18:AK18, Analysis!Y18:AK18, 0)&gt;0, SMALL('Raw Data'!O13:U13, 7), 0), 0)</f>
        <v>0</v>
      </c>
    </row>
    <row r="19" spans="1:65" x14ac:dyDescent="0.3">
      <c r="A19" s="2" t="str">
        <f>'Raw Data'!A14</f>
        <v>14/10/2022</v>
      </c>
      <c r="B19" s="2">
        <f>IF(ISBLANK('Raw Data'!D14)=FALSE, 1, 0)</f>
        <v>1</v>
      </c>
      <c r="C19">
        <f>IF('Raw Data'!E14&gt;'Raw Data'!D14, 'Raw Data'!K14, 0)</f>
        <v>1.23</v>
      </c>
      <c r="D19">
        <f>IF(ISBLANK('Raw Data'!D14)=FALSE, 1, 0)</f>
        <v>1</v>
      </c>
      <c r="E19">
        <f>IF('Raw Data'!E14&lt;'Raw Data'!D14, 'Raw Data'!J14, 0)</f>
        <v>0</v>
      </c>
      <c r="F19">
        <f>IF(ISBLANK('Raw Data'!D14)=FALSE, 1, 0)</f>
        <v>1</v>
      </c>
      <c r="G19">
        <f>IF(AND('Raw Data'!D14&gt;0, 'Raw Data'!E14&gt;0), 'Raw Data'!V14, 0)</f>
        <v>1.08</v>
      </c>
      <c r="H19">
        <f>IF(ISBLANK('Raw Data'!D14)=FALSE, 1, 0)</f>
        <v>1</v>
      </c>
      <c r="I19">
        <f>IF(AND(ISBLANK('Raw Data'!D14)=FALSE, OR('Raw Data'!D14=0, 'Raw Data'!E14=0)), 'Raw Data'!W14, 0)</f>
        <v>0</v>
      </c>
      <c r="J19">
        <f>IF(ISBLANK('Raw Data'!D14)=FALSE, 1, 0)</f>
        <v>1</v>
      </c>
      <c r="K19">
        <f>IF(SUM('Raw Data'!D14:E14)&gt;'Raw Data'!G14, 'Raw Data'!H14, 0)</f>
        <v>1.99</v>
      </c>
      <c r="L19">
        <f>IF(ISBLANK('Raw Data'!D14)=FALSE, 1, 0)</f>
        <v>1</v>
      </c>
      <c r="M19">
        <f>IF(AND(SUM('Raw Data'!D14:E14)&lt;'Raw Data'!G14, ISBLANK('Raw Data'!D14)=FALSE), 'Raw Data'!I14, 0)</f>
        <v>0</v>
      </c>
      <c r="N19">
        <f>IF(ISBLANK('Raw Data'!D14)=FALSE, 1, 0)</f>
        <v>1</v>
      </c>
      <c r="O19">
        <f>IF('Raw Data'!F14, 'Raw Data'!Z14, 0)</f>
        <v>0</v>
      </c>
      <c r="P19">
        <f>IF(ISBLANK('Raw Data'!D14)=FALSE, 1, 0)</f>
        <v>1</v>
      </c>
      <c r="Q19">
        <f>IF(AND(NOT('Raw Data'!F14), P19), 'Raw Data'!AA14, 0)</f>
        <v>1.1599999999999999</v>
      </c>
      <c r="R19">
        <f>IF(ISBLANK('Raw Data'!D14)=FALSE, 1, 0)</f>
        <v>1</v>
      </c>
      <c r="S19">
        <f>IF(AND('Raw Data'!F14=0, 'Raw Data'!D14&gt;'Raw Data'!E14), 'Raw Data'!L14, 0)</f>
        <v>0</v>
      </c>
      <c r="T19">
        <f>IF(ISBLANK('Raw Data'!D14)=FALSE, 1, 0)</f>
        <v>1</v>
      </c>
      <c r="U19">
        <f>IF('Raw Data'!F14=1, 'Raw Data'!M14, 0)</f>
        <v>0</v>
      </c>
      <c r="V19">
        <f>IF(ISBLANK('Raw Data'!D14)=FALSE, 1, 0)</f>
        <v>1</v>
      </c>
      <c r="W19">
        <f>IF(AND('Raw Data'!F14=0, 'Raw Data'!E14&gt;'Raw Data'!D14), 'Raw Data'!N14, 0)</f>
        <v>1.43</v>
      </c>
      <c r="X19">
        <f>IF(ISBLANK('Raw Data'!D14)=FALSE, 1, 0)</f>
        <v>1</v>
      </c>
      <c r="Y19">
        <f>IF(AND('Raw Data'!F14=0,'Raw Data'!D14&gt;'Raw Data'!E14,'Raw Data'!D14-'Raw Data'!E14=1),'Raw Data'!O14,IF(AND('Raw Data'!F14,'Raw Data'!D14&gt;'Raw Data'!E14),'Raw Data'!O14,0))</f>
        <v>0</v>
      </c>
      <c r="Z19">
        <f>IF(ISBLANK('Raw Data'!D14)=FALSE, 1, 0)</f>
        <v>1</v>
      </c>
      <c r="AA19">
        <f>IF(AND('Raw Data'!F14=0, 'Raw Data'!D14&gt;'Raw Data'!E14, 'Raw Data'!D14-'Raw Data'!E14=2), 'Raw Data'!P14, 0)</f>
        <v>0</v>
      </c>
      <c r="AB19">
        <f>IF(ISBLANK('Raw Data'!D14)=FALSE, 1, 0)</f>
        <v>1</v>
      </c>
      <c r="AC19">
        <f>IF(AND('Raw Data'!F14=0, 'Raw Data'!D14&gt;'Raw Data'!E14, 'Raw Data'!D14-'Raw Data'!E14&gt;2), 'Raw Data'!Q14, 0)</f>
        <v>0</v>
      </c>
      <c r="AD19">
        <f>IF(ISBLANK('Raw Data'!D14)=FALSE, 1, 0)</f>
        <v>1</v>
      </c>
      <c r="AE19">
        <f>IF(AND('Raw Data'!F14=0,'Raw Data'!D14&lt;'Raw Data'!E14,'Raw Data'!E14-'Raw Data'!D14=1),'Raw Data'!R14,IF(AND('Raw Data'!F14,'Raw Data'!D14&gt;'Raw Data'!E14),'Raw Data'!R14,0))</f>
        <v>0</v>
      </c>
      <c r="AF19">
        <f>IF(ISBLANK('Raw Data'!D14)=FALSE, 1, 0)</f>
        <v>1</v>
      </c>
      <c r="AG19">
        <f>IF(AND('Raw Data'!F14=0, 'Raw Data'!D14&lt;'Raw Data'!E14, 'Raw Data'!E14-'Raw Data'!D14=2), 'Raw Data'!S14, 0)</f>
        <v>0</v>
      </c>
      <c r="AH19">
        <f>IF(ISBLANK('Raw Data'!D14)=FALSE, 1, 0)</f>
        <v>1</v>
      </c>
      <c r="AI19">
        <f>IF(AND('Raw Data'!F14=0, 'Raw Data'!D14&lt;'Raw Data'!E14, 'Raw Data'!E14-'Raw Data'!D14&gt;2), 'Raw Data'!T14, 0)</f>
        <v>2.15</v>
      </c>
      <c r="AJ19">
        <f>IF(ISBLANK('Raw Data'!D14)=FALSE, 1, 0)</f>
        <v>1</v>
      </c>
      <c r="AK19">
        <f>IF('Raw Data'!F14=1, 'Raw Data'!M14, 0)</f>
        <v>0</v>
      </c>
      <c r="AL19">
        <f>IF(OR('Raw Data'!D14=0, O19&gt;0), 0, 1)</f>
        <v>1</v>
      </c>
      <c r="AM19">
        <f>IF(AND(AL19, 'Raw Data'!D14&gt;'Raw Data'!E14), 'Raw Data'!X14, 0)</f>
        <v>0</v>
      </c>
      <c r="AN19">
        <f>IF(OR('Raw Data'!D14=0, O19&gt;0), 0, 1)</f>
        <v>1</v>
      </c>
      <c r="AO19">
        <f>IF(AND(AL19, 'Raw Data'!D14&lt;'Raw Data'!E14), 'Raw Data'!Y14, 0)</f>
        <v>1.17</v>
      </c>
      <c r="AP19">
        <f>IF(ISBLANK('Raw Data'!D14)=FALSE, 1, 0)</f>
        <v>1</v>
      </c>
      <c r="AQ19">
        <f>IF(AND('Raw Data'!J14&lt;'Raw Data'!K14,'Raw Data'!D14&gt;'Raw Data'!E14),'Raw Data'!J14,IF(AND('Raw Data'!K14&lt;'Raw Data'!J14,'Raw Data'!E14&gt;'Raw Data'!D14),'Raw Data'!K14,0))</f>
        <v>1.23</v>
      </c>
      <c r="AR19">
        <f>IF(ISBLANK('Raw Data'!D14)=FALSE, 1, 0)</f>
        <v>1</v>
      </c>
      <c r="AS19">
        <f>IF(AND('Raw Data'!J14&gt;'Raw Data'!K14,'Raw Data'!D14&gt;'Raw Data'!E14),'Raw Data'!J14,IF(AND('Raw Data'!K14&gt;'Raw Data'!J14,'Raw Data'!E14&gt;'Raw Data'!D14),'Raw Data'!K14,))</f>
        <v>0</v>
      </c>
      <c r="AT19">
        <f>IF(ISBLANK('Raw Data'!D14)=FALSE, 1, 0)</f>
        <v>1</v>
      </c>
      <c r="AU19">
        <f>IF(ISNUMBER('Raw Data'!D14), IF(_xlfn.XLOOKUP(SMALL('Raw Data'!L14:N14, 1), Analysis!S19:W19, Analysis!S19:W19, 0)&gt;0, SMALL('Raw Data'!L14:N14, 1), 0), 0)</f>
        <v>1.43</v>
      </c>
      <c r="AV19">
        <f>IF(ISBLANK('Raw Data'!D14)=FALSE, 1, 0)</f>
        <v>1</v>
      </c>
      <c r="AW19">
        <f>IF(ISNUMBER('Raw Data'!D14), IF(_xlfn.XLOOKUP(SMALL('Raw Data'!L14:N14, 2), Analysis!S19:W19, Analysis!S19:W19, 0)&gt;0, SMALL('Raw Data'!L14:N14, 2), 0), 0)</f>
        <v>0</v>
      </c>
      <c r="AX19">
        <f>IF(ISBLANK('Raw Data'!D14)=FALSE, 1, 0)</f>
        <v>1</v>
      </c>
      <c r="AY19">
        <f>IF(ISNUMBER('Raw Data'!D14), IF(_xlfn.XLOOKUP(SMALL('Raw Data'!L14:N14, 3), Analysis!S19:W19, Analysis!S19:W19, 0)&gt;0, SMALL('Raw Data'!L14:N14, 3), 0), 0)</f>
        <v>0</v>
      </c>
      <c r="AZ19">
        <f>IF(ISBLANK('Raw Data'!D14)=FALSE, 1, 0)</f>
        <v>1</v>
      </c>
      <c r="BA19">
        <f>IF(ISNUMBER('Raw Data'!D14), IF(_xlfn.XLOOKUP(SMALL('Raw Data'!O14:U14, 1), Analysis!Y19:AK19, Analysis!Y19:AK19, 0)&gt;0, SMALL('Raw Data'!O14:U14, 1), 0), 0)</f>
        <v>2.15</v>
      </c>
      <c r="BB19">
        <f>IF(ISBLANK('Raw Data'!D14)=FALSE, 1, 0)</f>
        <v>1</v>
      </c>
      <c r="BC19">
        <f>IF(ISNUMBER('Raw Data'!D14), IF(_xlfn.XLOOKUP(SMALL('Raw Data'!O14:U14, 2), Analysis!Y19:AK19, Analysis!Y19:AK19, 0)&gt;0, SMALL('Raw Data'!O14:U14, 2), 0), 0)</f>
        <v>0</v>
      </c>
      <c r="BD19">
        <f>IF(ISBLANK('Raw Data'!D14)=FALSE, 1, 0)</f>
        <v>1</v>
      </c>
      <c r="BE19">
        <f>IF(ISNUMBER('Raw Data'!D14), IF(_xlfn.XLOOKUP(SMALL('Raw Data'!O14:U14, 3), Analysis!Y19:AK19, Analysis!Y19:AK19, 0)&gt;0, SMALL('Raw Data'!O14:U14, 3), 0), 0)</f>
        <v>0</v>
      </c>
      <c r="BF19">
        <f>IF(ISBLANK('Raw Data'!D14)=FALSE, 1, 0)</f>
        <v>1</v>
      </c>
      <c r="BG19">
        <f>IF(ISNUMBER('Raw Data'!D14), IF(_xlfn.XLOOKUP(SMALL('Raw Data'!O14:U14, 4), Analysis!Y19:AK19, Analysis!Y19:AK19, 0)&gt;0, SMALL('Raw Data'!O14:U14, 4), 0), 0)</f>
        <v>0</v>
      </c>
      <c r="BH19">
        <f>IF(ISBLANK('Raw Data'!D14)=FALSE, 1, 0)</f>
        <v>1</v>
      </c>
      <c r="BI19">
        <f>IF(ISNUMBER('Raw Data'!D14), IF(_xlfn.XLOOKUP(SMALL('Raw Data'!O14:U14, 5), Analysis!Y19:AK19, Analysis!Y19:AK19, 0)&gt;0, SMALL('Raw Data'!O14:U14, 5), 0), 0)</f>
        <v>0</v>
      </c>
      <c r="BJ19">
        <f>IF(ISBLANK('Raw Data'!D14)=FALSE, 1, 0)</f>
        <v>1</v>
      </c>
      <c r="BK19">
        <f>IF(ISNUMBER('Raw Data'!D14), IF(_xlfn.XLOOKUP(SMALL('Raw Data'!O14:U14, 6), Analysis!Y19:AK19, Analysis!Y19:AK19, 0)&gt;0, SMALL('Raw Data'!O14:U14, 6), 0), 0)</f>
        <v>0</v>
      </c>
      <c r="BL19">
        <f>IF(ISBLANK('Raw Data'!D14)=FALSE, 1, 0)</f>
        <v>1</v>
      </c>
      <c r="BM19">
        <f>IF(ISNUMBER('Raw Data'!D14), IF(_xlfn.XLOOKUP(SMALL('Raw Data'!O14:U14, 7), Analysis!Y19:AK19, Analysis!Y19:AK19, 0)&gt;0, SMALL('Raw Data'!O14:U14, 7), 0), 0)</f>
        <v>0</v>
      </c>
    </row>
    <row r="20" spans="1:65" x14ac:dyDescent="0.3">
      <c r="A20" s="2" t="str">
        <f>'Raw Data'!A15</f>
        <v>14/10/2022</v>
      </c>
      <c r="B20" s="2">
        <f>IF(ISBLANK('Raw Data'!D15)=FALSE, 1, 0)</f>
        <v>1</v>
      </c>
      <c r="C20">
        <f>IF('Raw Data'!E15&gt;'Raw Data'!D15, 'Raw Data'!K15, 0)</f>
        <v>0</v>
      </c>
      <c r="D20">
        <f>IF(ISBLANK('Raw Data'!D15)=FALSE, 1, 0)</f>
        <v>1</v>
      </c>
      <c r="E20">
        <f>IF('Raw Data'!E15&lt;'Raw Data'!D15, 'Raw Data'!J15, 0)</f>
        <v>1.73</v>
      </c>
      <c r="F20">
        <f>IF(ISBLANK('Raw Data'!D15)=FALSE, 1, 0)</f>
        <v>1</v>
      </c>
      <c r="G20">
        <f>IF(AND('Raw Data'!D15&gt;0, 'Raw Data'!E15&gt;0), 'Raw Data'!V15, 0)</f>
        <v>1.06</v>
      </c>
      <c r="H20">
        <f>IF(ISBLANK('Raw Data'!D15)=FALSE, 1, 0)</f>
        <v>1</v>
      </c>
      <c r="I20">
        <f>IF(AND(ISBLANK('Raw Data'!D15)=FALSE, OR('Raw Data'!D15=0, 'Raw Data'!E15=0)), 'Raw Data'!W15, 0)</f>
        <v>0</v>
      </c>
      <c r="J20">
        <f>IF(ISBLANK('Raw Data'!D15)=FALSE, 1, 0)</f>
        <v>1</v>
      </c>
      <c r="K20">
        <f>IF(SUM('Raw Data'!D15:E15)&gt;'Raw Data'!G15, 'Raw Data'!H15, 0)</f>
        <v>0</v>
      </c>
      <c r="L20">
        <f>IF(ISBLANK('Raw Data'!D15)=FALSE, 1, 0)</f>
        <v>1</v>
      </c>
      <c r="M20">
        <f>IF(AND(SUM('Raw Data'!D15:E15)&lt;'Raw Data'!G15, ISBLANK('Raw Data'!D15)=FALSE), 'Raw Data'!I15, 0)</f>
        <v>1.9</v>
      </c>
      <c r="N20">
        <f>IF(ISBLANK('Raw Data'!D15)=FALSE, 1, 0)</f>
        <v>1</v>
      </c>
      <c r="O20">
        <f>IF('Raw Data'!F15, 'Raw Data'!Z15, 0)</f>
        <v>0</v>
      </c>
      <c r="P20">
        <f>IF(ISBLANK('Raw Data'!D15)=FALSE, 1, 0)</f>
        <v>1</v>
      </c>
      <c r="Q20">
        <f>IF(AND(NOT('Raw Data'!F15), P20), 'Raw Data'!AA15, 0)</f>
        <v>1.22</v>
      </c>
      <c r="R20">
        <f>IF(ISBLANK('Raw Data'!D15)=FALSE, 1, 0)</f>
        <v>1</v>
      </c>
      <c r="S20">
        <f>IF(AND('Raw Data'!F15=0, 'Raw Data'!D15&gt;'Raw Data'!E15), 'Raw Data'!L15, 0)</f>
        <v>2.2000000000000002</v>
      </c>
      <c r="T20">
        <f>IF(ISBLANK('Raw Data'!D15)=FALSE, 1, 0)</f>
        <v>1</v>
      </c>
      <c r="U20">
        <f>IF('Raw Data'!F15=1, 'Raw Data'!M15, 0)</f>
        <v>0</v>
      </c>
      <c r="V20">
        <f>IF(ISBLANK('Raw Data'!D15)=FALSE, 1, 0)</f>
        <v>1</v>
      </c>
      <c r="W20">
        <f>IF(AND('Raw Data'!F15=0, 'Raw Data'!E15&gt;'Raw Data'!D15), 'Raw Data'!N15, 0)</f>
        <v>0</v>
      </c>
      <c r="X20">
        <f>IF(ISBLANK('Raw Data'!D15)=FALSE, 1, 0)</f>
        <v>1</v>
      </c>
      <c r="Y20">
        <f>IF(AND('Raw Data'!F15=0,'Raw Data'!D15&gt;'Raw Data'!E15,'Raw Data'!D15-'Raw Data'!E15=1),'Raw Data'!O15,IF(AND('Raw Data'!F15,'Raw Data'!D15&gt;'Raw Data'!E15),'Raw Data'!O15,0))</f>
        <v>0</v>
      </c>
      <c r="Z20">
        <f>IF(ISBLANK('Raw Data'!D15)=FALSE, 1, 0)</f>
        <v>1</v>
      </c>
      <c r="AA20">
        <f>IF(AND('Raw Data'!F15=0, 'Raw Data'!D15&gt;'Raw Data'!E15, 'Raw Data'!D15-'Raw Data'!E15=2), 'Raw Data'!P15, 0)</f>
        <v>6.5</v>
      </c>
      <c r="AB20">
        <f>IF(ISBLANK('Raw Data'!D15)=FALSE, 1, 0)</f>
        <v>1</v>
      </c>
      <c r="AC20">
        <f>IF(AND('Raw Data'!F15=0, 'Raw Data'!D15&gt;'Raw Data'!E15, 'Raw Data'!D15-'Raw Data'!E15&gt;2), 'Raw Data'!Q15, 0)</f>
        <v>0</v>
      </c>
      <c r="AD20">
        <f>IF(ISBLANK('Raw Data'!D15)=FALSE, 1, 0)</f>
        <v>1</v>
      </c>
      <c r="AE20">
        <f>IF(AND('Raw Data'!F15=0,'Raw Data'!D15&lt;'Raw Data'!E15,'Raw Data'!E15-'Raw Data'!D15=1),'Raw Data'!R15,IF(AND('Raw Data'!F15,'Raw Data'!D15&gt;'Raw Data'!E15),'Raw Data'!R15,0))</f>
        <v>0</v>
      </c>
      <c r="AF20">
        <f>IF(ISBLANK('Raw Data'!D15)=FALSE, 1, 0)</f>
        <v>1</v>
      </c>
      <c r="AG20">
        <f>IF(AND('Raw Data'!F15=0, 'Raw Data'!D15&lt;'Raw Data'!E15, 'Raw Data'!E15-'Raw Data'!D15=2), 'Raw Data'!S15, 0)</f>
        <v>0</v>
      </c>
      <c r="AH20">
        <f>IF(ISBLANK('Raw Data'!D15)=FALSE, 1, 0)</f>
        <v>1</v>
      </c>
      <c r="AI20">
        <f>IF(AND('Raw Data'!F15=0, 'Raw Data'!D15&lt;'Raw Data'!E15, 'Raw Data'!E15-'Raw Data'!D15&gt;2), 'Raw Data'!T15, 0)</f>
        <v>0</v>
      </c>
      <c r="AJ20">
        <f>IF(ISBLANK('Raw Data'!D15)=FALSE, 1, 0)</f>
        <v>1</v>
      </c>
      <c r="AK20">
        <f>IF('Raw Data'!F15=1, 'Raw Data'!M15, 0)</f>
        <v>0</v>
      </c>
      <c r="AL20">
        <f>IF(OR('Raw Data'!D15=0, O20&gt;0), 0, 1)</f>
        <v>1</v>
      </c>
      <c r="AM20">
        <f>IF(AND(AL20, 'Raw Data'!D15&gt;'Raw Data'!E15), 'Raw Data'!X15, 0)</f>
        <v>1.71</v>
      </c>
      <c r="AN20">
        <f>IF(OR('Raw Data'!D15=0, O20&gt;0), 0, 1)</f>
        <v>1</v>
      </c>
      <c r="AO20">
        <f>IF(AND(AL20, 'Raw Data'!D15&lt;'Raw Data'!E15), 'Raw Data'!Y15, 0)</f>
        <v>0</v>
      </c>
      <c r="AP20">
        <f>IF(ISBLANK('Raw Data'!D15)=FALSE, 1, 0)</f>
        <v>1</v>
      </c>
      <c r="AQ20">
        <f>IF(AND('Raw Data'!J15&lt;'Raw Data'!K15,'Raw Data'!D15&gt;'Raw Data'!E15),'Raw Data'!J15,IF(AND('Raw Data'!K15&lt;'Raw Data'!J15,'Raw Data'!E15&gt;'Raw Data'!D15),'Raw Data'!K15,0))</f>
        <v>1.73</v>
      </c>
      <c r="AR20">
        <f>IF(ISBLANK('Raw Data'!D15)=FALSE, 1, 0)</f>
        <v>1</v>
      </c>
      <c r="AS20">
        <f>IF(AND('Raw Data'!J15&gt;'Raw Data'!K15,'Raw Data'!D15&gt;'Raw Data'!E15),'Raw Data'!J15,IF(AND('Raw Data'!K15&gt;'Raw Data'!J15,'Raw Data'!E15&gt;'Raw Data'!D15),'Raw Data'!K15,))</f>
        <v>0</v>
      </c>
      <c r="AT20">
        <f>IF(ISBLANK('Raw Data'!D15)=FALSE, 1, 0)</f>
        <v>1</v>
      </c>
      <c r="AU20">
        <f>IF(ISNUMBER('Raw Data'!D15), IF(_xlfn.XLOOKUP(SMALL('Raw Data'!L15:N15, 1), Analysis!S20:W20, Analysis!S20:W20, 0)&gt;0, SMALL('Raw Data'!L15:N15, 1), 0), 0)</f>
        <v>2.2000000000000002</v>
      </c>
      <c r="AV20">
        <f>IF(ISBLANK('Raw Data'!D15)=FALSE, 1, 0)</f>
        <v>1</v>
      </c>
      <c r="AW20">
        <f>IF(ISNUMBER('Raw Data'!D15), IF(_xlfn.XLOOKUP(SMALL('Raw Data'!L15:N15, 2), Analysis!S20:W20, Analysis!S20:W20, 0)&gt;0, SMALL('Raw Data'!L15:N15, 2), 0), 0)</f>
        <v>0</v>
      </c>
      <c r="AX20">
        <f>IF(ISBLANK('Raw Data'!D15)=FALSE, 1, 0)</f>
        <v>1</v>
      </c>
      <c r="AY20">
        <f>IF(ISNUMBER('Raw Data'!D15), IF(_xlfn.XLOOKUP(SMALL('Raw Data'!L15:N15, 3), Analysis!S20:W20, Analysis!S20:W20, 0)&gt;0, SMALL('Raw Data'!L15:N15, 3), 0), 0)</f>
        <v>0</v>
      </c>
      <c r="AZ20">
        <f>IF(ISBLANK('Raw Data'!D15)=FALSE, 1, 0)</f>
        <v>1</v>
      </c>
      <c r="BA20">
        <f>IF(ISNUMBER('Raw Data'!D15), IF(_xlfn.XLOOKUP(SMALL('Raw Data'!O15:U15, 1), Analysis!Y20:AK20, Analysis!Y20:AK20, 0)&gt;0, SMALL('Raw Data'!O15:U15, 1), 0), 0)</f>
        <v>0</v>
      </c>
      <c r="BB20">
        <f>IF(ISBLANK('Raw Data'!D15)=FALSE, 1, 0)</f>
        <v>1</v>
      </c>
      <c r="BC20">
        <f>IF(ISNUMBER('Raw Data'!D15), IF(_xlfn.XLOOKUP(SMALL('Raw Data'!O15:U15, 2), Analysis!Y20:AK20, Analysis!Y20:AK20, 0)&gt;0, SMALL('Raw Data'!O15:U15, 2), 0), 0)</f>
        <v>0</v>
      </c>
      <c r="BD20">
        <f>IF(ISBLANK('Raw Data'!D15)=FALSE, 1, 0)</f>
        <v>1</v>
      </c>
      <c r="BE20">
        <f>IF(ISNUMBER('Raw Data'!D15), IF(_xlfn.XLOOKUP(SMALL('Raw Data'!O15:U15, 3), Analysis!Y20:AK20, Analysis!Y20:AK20, 0)&gt;0, SMALL('Raw Data'!O15:U15, 3), 0), 0)</f>
        <v>0</v>
      </c>
      <c r="BF20">
        <f>IF(ISBLANK('Raw Data'!D15)=FALSE, 1, 0)</f>
        <v>1</v>
      </c>
      <c r="BG20">
        <f>IF(ISNUMBER('Raw Data'!D15), IF(_xlfn.XLOOKUP(SMALL('Raw Data'!O15:U15, 4), Analysis!Y20:AK20, Analysis!Y20:AK20, 0)&gt;0, SMALL('Raw Data'!O15:U15, 4), 0), 0)</f>
        <v>6.5</v>
      </c>
      <c r="BH20">
        <f>IF(ISBLANK('Raw Data'!D15)=FALSE, 1, 0)</f>
        <v>1</v>
      </c>
      <c r="BI20">
        <f>IF(ISNUMBER('Raw Data'!D15), IF(_xlfn.XLOOKUP(SMALL('Raw Data'!O15:U15, 5), Analysis!Y20:AK20, Analysis!Y20:AK20, 0)&gt;0, SMALL('Raw Data'!O15:U15, 5), 0), 0)</f>
        <v>0</v>
      </c>
      <c r="BJ20">
        <f>IF(ISBLANK('Raw Data'!D15)=FALSE, 1, 0)</f>
        <v>1</v>
      </c>
      <c r="BK20">
        <f>IF(ISNUMBER('Raw Data'!D15), IF(_xlfn.XLOOKUP(SMALL('Raw Data'!O15:U15, 6), Analysis!Y20:AK20, Analysis!Y20:AK20, 0)&gt;0, SMALL('Raw Data'!O15:U15, 6), 0), 0)</f>
        <v>0</v>
      </c>
      <c r="BL20">
        <f>IF(ISBLANK('Raw Data'!D15)=FALSE, 1, 0)</f>
        <v>1</v>
      </c>
      <c r="BM20">
        <f>IF(ISNUMBER('Raw Data'!D15), IF(_xlfn.XLOOKUP(SMALL('Raw Data'!O15:U15, 7), Analysis!Y20:AK20, Analysis!Y20:AK20, 0)&gt;0, SMALL('Raw Data'!O15:U15, 7), 0), 0)</f>
        <v>0</v>
      </c>
    </row>
    <row r="21" spans="1:65" x14ac:dyDescent="0.3">
      <c r="A21" s="2" t="str">
        <f>'Raw Data'!A16</f>
        <v>14/10/2022</v>
      </c>
      <c r="B21" s="2">
        <f>IF(ISBLANK('Raw Data'!D16)=FALSE, 1, 0)</f>
        <v>1</v>
      </c>
      <c r="C21">
        <f>IF('Raw Data'!E16&gt;'Raw Data'!D16, 'Raw Data'!K16, 0)</f>
        <v>1.48</v>
      </c>
      <c r="D21">
        <f>IF(ISBLANK('Raw Data'!D16)=FALSE, 1, 0)</f>
        <v>1</v>
      </c>
      <c r="E21">
        <f>IF('Raw Data'!E16&lt;'Raw Data'!D16, 'Raw Data'!J16, 0)</f>
        <v>0</v>
      </c>
      <c r="F21">
        <f>IF(ISBLANK('Raw Data'!D16)=FALSE, 1, 0)</f>
        <v>1</v>
      </c>
      <c r="G21">
        <f>IF(AND('Raw Data'!D16&gt;0, 'Raw Data'!E16&gt;0), 'Raw Data'!V16, 0)</f>
        <v>1.04</v>
      </c>
      <c r="H21">
        <f>IF(ISBLANK('Raw Data'!D16)=FALSE, 1, 0)</f>
        <v>1</v>
      </c>
      <c r="I21">
        <f>IF(AND(ISBLANK('Raw Data'!D16)=FALSE, OR('Raw Data'!D16=0, 'Raw Data'!E16=0)), 'Raw Data'!W16, 0)</f>
        <v>0</v>
      </c>
      <c r="J21">
        <f>IF(ISBLANK('Raw Data'!D16)=FALSE, 1, 0)</f>
        <v>1</v>
      </c>
      <c r="K21">
        <f>IF(SUM('Raw Data'!D16:E16)&gt;'Raw Data'!G16, 'Raw Data'!H16, 0)</f>
        <v>0</v>
      </c>
      <c r="L21">
        <f>IF(ISBLANK('Raw Data'!D16)=FALSE, 1, 0)</f>
        <v>1</v>
      </c>
      <c r="M21">
        <f>IF(AND(SUM('Raw Data'!D16:E16)&lt;'Raw Data'!G16, ISBLANK('Raw Data'!D16)=FALSE), 'Raw Data'!I16, 0)</f>
        <v>2.14</v>
      </c>
      <c r="N21">
        <f>IF(ISBLANK('Raw Data'!D16)=FALSE, 1, 0)</f>
        <v>1</v>
      </c>
      <c r="O21">
        <f>IF('Raw Data'!F16, 'Raw Data'!Z16, 0)</f>
        <v>0</v>
      </c>
      <c r="P21">
        <f>IF(ISBLANK('Raw Data'!D16)=FALSE, 1, 0)</f>
        <v>1</v>
      </c>
      <c r="Q21">
        <f>IF(AND(NOT('Raw Data'!F16), P21), 'Raw Data'!AA16, 0)</f>
        <v>1.19</v>
      </c>
      <c r="R21">
        <f>IF(ISBLANK('Raw Data'!D16)=FALSE, 1, 0)</f>
        <v>1</v>
      </c>
      <c r="S21">
        <f>IF(AND('Raw Data'!F16=0, 'Raw Data'!D16&gt;'Raw Data'!E16), 'Raw Data'!L16, 0)</f>
        <v>0</v>
      </c>
      <c r="T21">
        <f>IF(ISBLANK('Raw Data'!D16)=FALSE, 1, 0)</f>
        <v>1</v>
      </c>
      <c r="U21">
        <f>IF('Raw Data'!F16=1, 'Raw Data'!M16, 0)</f>
        <v>0</v>
      </c>
      <c r="V21">
        <f>IF(ISBLANK('Raw Data'!D16)=FALSE, 1, 0)</f>
        <v>1</v>
      </c>
      <c r="W21">
        <f>IF(AND('Raw Data'!F16=0, 'Raw Data'!E16&gt;'Raw Data'!D16), 'Raw Data'!N16, 0)</f>
        <v>1.85</v>
      </c>
      <c r="X21">
        <f>IF(ISBLANK('Raw Data'!D16)=FALSE, 1, 0)</f>
        <v>1</v>
      </c>
      <c r="Y21">
        <f>IF(AND('Raw Data'!F16=0,'Raw Data'!D16&gt;'Raw Data'!E16,'Raw Data'!D16-'Raw Data'!E16=1),'Raw Data'!O16,IF(AND('Raw Data'!F16,'Raw Data'!D16&gt;'Raw Data'!E16),'Raw Data'!O16,0))</f>
        <v>0</v>
      </c>
      <c r="Z21">
        <f>IF(ISBLANK('Raw Data'!D16)=FALSE, 1, 0)</f>
        <v>1</v>
      </c>
      <c r="AA21">
        <f>IF(AND('Raw Data'!F16=0, 'Raw Data'!D16&gt;'Raw Data'!E16, 'Raw Data'!D16-'Raw Data'!E16=2), 'Raw Data'!P16, 0)</f>
        <v>0</v>
      </c>
      <c r="AB21">
        <f>IF(ISBLANK('Raw Data'!D16)=FALSE, 1, 0)</f>
        <v>1</v>
      </c>
      <c r="AC21">
        <f>IF(AND('Raw Data'!F16=0, 'Raw Data'!D16&gt;'Raw Data'!E16, 'Raw Data'!D16-'Raw Data'!E16&gt;2), 'Raw Data'!Q16, 0)</f>
        <v>0</v>
      </c>
      <c r="AD21">
        <f>IF(ISBLANK('Raw Data'!D16)=FALSE, 1, 0)</f>
        <v>1</v>
      </c>
      <c r="AE21">
        <f>IF(AND('Raw Data'!F16=0,'Raw Data'!D16&lt;'Raw Data'!E16,'Raw Data'!E16-'Raw Data'!D16=1),'Raw Data'!R16,IF(AND('Raw Data'!F16,'Raw Data'!D16&gt;'Raw Data'!E16),'Raw Data'!R16,0))</f>
        <v>8.75</v>
      </c>
      <c r="AF21">
        <f>IF(ISBLANK('Raw Data'!D16)=FALSE, 1, 0)</f>
        <v>1</v>
      </c>
      <c r="AG21">
        <f>IF(AND('Raw Data'!F16=0, 'Raw Data'!D16&lt;'Raw Data'!E16, 'Raw Data'!E16-'Raw Data'!D16=2), 'Raw Data'!S16, 0)</f>
        <v>0</v>
      </c>
      <c r="AH21">
        <f>IF(ISBLANK('Raw Data'!D16)=FALSE, 1, 0)</f>
        <v>1</v>
      </c>
      <c r="AI21">
        <f>IF(AND('Raw Data'!F16=0, 'Raw Data'!D16&lt;'Raw Data'!E16, 'Raw Data'!E16-'Raw Data'!D16&gt;2), 'Raw Data'!T16, 0)</f>
        <v>0</v>
      </c>
      <c r="AJ21">
        <f>IF(ISBLANK('Raw Data'!D16)=FALSE, 1, 0)</f>
        <v>1</v>
      </c>
      <c r="AK21">
        <f>IF('Raw Data'!F16=1, 'Raw Data'!M16, 0)</f>
        <v>0</v>
      </c>
      <c r="AL21">
        <f>IF(OR('Raw Data'!D16=0, O21&gt;0), 0, 1)</f>
        <v>1</v>
      </c>
      <c r="AM21">
        <f>IF(AND(AL21, 'Raw Data'!D16&gt;'Raw Data'!E16), 'Raw Data'!X16, 0)</f>
        <v>0</v>
      </c>
      <c r="AN21">
        <f>IF(OR('Raw Data'!D16=0, O21&gt;0), 0, 1)</f>
        <v>1</v>
      </c>
      <c r="AO21">
        <f>IF(AND(AL21, 'Raw Data'!D16&lt;'Raw Data'!E16), 'Raw Data'!Y16, 0)</f>
        <v>1.46</v>
      </c>
      <c r="AP21">
        <f>IF(ISBLANK('Raw Data'!D16)=FALSE, 1, 0)</f>
        <v>1</v>
      </c>
      <c r="AQ21">
        <f>IF(AND('Raw Data'!J16&lt;'Raw Data'!K16,'Raw Data'!D16&gt;'Raw Data'!E16),'Raw Data'!J16,IF(AND('Raw Data'!K16&lt;'Raw Data'!J16,'Raw Data'!E16&gt;'Raw Data'!D16),'Raw Data'!K16,0))</f>
        <v>1.48</v>
      </c>
      <c r="AR21">
        <f>IF(ISBLANK('Raw Data'!D16)=FALSE, 1, 0)</f>
        <v>1</v>
      </c>
      <c r="AS21">
        <f>IF(AND('Raw Data'!J16&gt;'Raw Data'!K16,'Raw Data'!D16&gt;'Raw Data'!E16),'Raw Data'!J16,IF(AND('Raw Data'!K16&gt;'Raw Data'!J16,'Raw Data'!E16&gt;'Raw Data'!D16),'Raw Data'!K16,))</f>
        <v>0</v>
      </c>
      <c r="AT21">
        <f>IF(ISBLANK('Raw Data'!D16)=FALSE, 1, 0)</f>
        <v>1</v>
      </c>
      <c r="AU21">
        <f>IF(ISNUMBER('Raw Data'!D16), IF(_xlfn.XLOOKUP(SMALL('Raw Data'!L16:N16, 1), Analysis!S21:W21, Analysis!S21:W21, 0)&gt;0, SMALL('Raw Data'!L16:N16, 1), 0), 0)</f>
        <v>1.85</v>
      </c>
      <c r="AV21">
        <f>IF(ISBLANK('Raw Data'!D16)=FALSE, 1, 0)</f>
        <v>1</v>
      </c>
      <c r="AW21">
        <f>IF(ISNUMBER('Raw Data'!D16), IF(_xlfn.XLOOKUP(SMALL('Raw Data'!L16:N16, 2), Analysis!S21:W21, Analysis!S21:W21, 0)&gt;0, SMALL('Raw Data'!L16:N16, 2), 0), 0)</f>
        <v>0</v>
      </c>
      <c r="AX21">
        <f>IF(ISBLANK('Raw Data'!D16)=FALSE, 1, 0)</f>
        <v>1</v>
      </c>
      <c r="AY21">
        <f>IF(ISNUMBER('Raw Data'!D16), IF(_xlfn.XLOOKUP(SMALL('Raw Data'!L16:N16, 3), Analysis!S21:W21, Analysis!S21:W21, 0)&gt;0, SMALL('Raw Data'!L16:N16, 3), 0), 0)</f>
        <v>0</v>
      </c>
      <c r="AZ21">
        <f>IF(ISBLANK('Raw Data'!D16)=FALSE, 1, 0)</f>
        <v>1</v>
      </c>
      <c r="BA21">
        <f>IF(ISNUMBER('Raw Data'!D16), IF(_xlfn.XLOOKUP(SMALL('Raw Data'!O16:U16, 1), Analysis!Y21:AK21, Analysis!Y21:AK21, 0)&gt;0, SMALL('Raw Data'!O16:U16, 1), 0), 0)</f>
        <v>0</v>
      </c>
      <c r="BB21">
        <f>IF(ISBLANK('Raw Data'!D16)=FALSE, 1, 0)</f>
        <v>1</v>
      </c>
      <c r="BC21">
        <f>IF(ISNUMBER('Raw Data'!D16), IF(_xlfn.XLOOKUP(SMALL('Raw Data'!O16:U16, 2), Analysis!Y21:AK21, Analysis!Y21:AK21, 0)&gt;0, SMALL('Raw Data'!O16:U16, 2), 0), 0)</f>
        <v>0</v>
      </c>
      <c r="BD21">
        <f>IF(ISBLANK('Raw Data'!D16)=FALSE, 1, 0)</f>
        <v>1</v>
      </c>
      <c r="BE21">
        <f>IF(ISNUMBER('Raw Data'!D16), IF(_xlfn.XLOOKUP(SMALL('Raw Data'!O16:U16, 3), Analysis!Y21:AK21, Analysis!Y21:AK21, 0)&gt;0, SMALL('Raw Data'!O16:U16, 3), 0), 0)</f>
        <v>0</v>
      </c>
      <c r="BF21">
        <f>IF(ISBLANK('Raw Data'!D16)=FALSE, 1, 0)</f>
        <v>1</v>
      </c>
      <c r="BG21">
        <f>IF(ISNUMBER('Raw Data'!D16), IF(_xlfn.XLOOKUP(SMALL('Raw Data'!O16:U16, 4), Analysis!Y21:AK21, Analysis!Y21:AK21, 0)&gt;0, SMALL('Raw Data'!O16:U16, 4), 0), 0)</f>
        <v>0</v>
      </c>
      <c r="BH21">
        <f>IF(ISBLANK('Raw Data'!D16)=FALSE, 1, 0)</f>
        <v>1</v>
      </c>
      <c r="BI21">
        <f>IF(ISNUMBER('Raw Data'!D16), IF(_xlfn.XLOOKUP(SMALL('Raw Data'!O16:U16, 5), Analysis!Y21:AK21, Analysis!Y21:AK21, 0)&gt;0, SMALL('Raw Data'!O16:U16, 5), 0), 0)</f>
        <v>8.75</v>
      </c>
      <c r="BJ21">
        <f>IF(ISBLANK('Raw Data'!D16)=FALSE, 1, 0)</f>
        <v>1</v>
      </c>
      <c r="BK21">
        <f>IF(ISNUMBER('Raw Data'!D16), IF(_xlfn.XLOOKUP(SMALL('Raw Data'!O16:U16, 6), Analysis!Y21:AK21, Analysis!Y21:AK21, 0)&gt;0, SMALL('Raw Data'!O16:U16, 6), 0), 0)</f>
        <v>8.75</v>
      </c>
      <c r="BL21">
        <f>IF(ISBLANK('Raw Data'!D16)=FALSE, 1, 0)</f>
        <v>1</v>
      </c>
      <c r="BM21">
        <f>IF(ISNUMBER('Raw Data'!D16), IF(_xlfn.XLOOKUP(SMALL('Raw Data'!O16:U16, 7), Analysis!Y21:AK21, Analysis!Y21:AK21, 0)&gt;0, SMALL('Raw Data'!O16:U16, 7), 0), 0)</f>
        <v>0</v>
      </c>
    </row>
    <row r="22" spans="1:65" x14ac:dyDescent="0.3">
      <c r="A22" s="2" t="str">
        <f>'Raw Data'!A17</f>
        <v>14/10/2022</v>
      </c>
      <c r="B22" s="2">
        <f>IF(ISBLANK('Raw Data'!D17)=FALSE, 1, 0)</f>
        <v>1</v>
      </c>
      <c r="C22">
        <f>IF('Raw Data'!E17&gt;'Raw Data'!D17, 'Raw Data'!K17, 0)</f>
        <v>0</v>
      </c>
      <c r="D22">
        <f>IF(ISBLANK('Raw Data'!D17)=FALSE, 1, 0)</f>
        <v>1</v>
      </c>
      <c r="E22">
        <f>IF('Raw Data'!E17&lt;'Raw Data'!D17, 'Raw Data'!J17, 0)</f>
        <v>2.19</v>
      </c>
      <c r="F22">
        <f>IF(ISBLANK('Raw Data'!D17)=FALSE, 1, 0)</f>
        <v>1</v>
      </c>
      <c r="G22">
        <f>IF(AND('Raw Data'!D17&gt;0, 'Raw Data'!E17&gt;0), 'Raw Data'!V17, 0)</f>
        <v>1.06</v>
      </c>
      <c r="H22">
        <f>IF(ISBLANK('Raw Data'!D17)=FALSE, 1, 0)</f>
        <v>1</v>
      </c>
      <c r="I22">
        <f>IF(AND(ISBLANK('Raw Data'!D17)=FALSE, OR('Raw Data'!D17=0, 'Raw Data'!E17=0)), 'Raw Data'!W17, 0)</f>
        <v>0</v>
      </c>
      <c r="J22">
        <f>IF(ISBLANK('Raw Data'!D17)=FALSE, 1, 0)</f>
        <v>1</v>
      </c>
      <c r="K22">
        <f>IF(SUM('Raw Data'!D17:E17)&gt;'Raw Data'!G17, 'Raw Data'!H17, 0)</f>
        <v>1.86</v>
      </c>
      <c r="L22">
        <f>IF(ISBLANK('Raw Data'!D17)=FALSE, 1, 0)</f>
        <v>1</v>
      </c>
      <c r="M22">
        <f>IF(AND(SUM('Raw Data'!D17:E17)&lt;'Raw Data'!G17, ISBLANK('Raw Data'!D17)=FALSE), 'Raw Data'!I17, 0)</f>
        <v>0</v>
      </c>
      <c r="N22">
        <f>IF(ISBLANK('Raw Data'!D17)=FALSE, 1, 0)</f>
        <v>1</v>
      </c>
      <c r="O22">
        <f>IF('Raw Data'!F17, 'Raw Data'!Z17, 0)</f>
        <v>0</v>
      </c>
      <c r="P22">
        <f>IF(ISBLANK('Raw Data'!D17)=FALSE, 1, 0)</f>
        <v>1</v>
      </c>
      <c r="Q22">
        <f>IF(AND(NOT('Raw Data'!F17), P22), 'Raw Data'!AA17, 0)</f>
        <v>1.22</v>
      </c>
      <c r="R22">
        <f>IF(ISBLANK('Raw Data'!D17)=FALSE, 1, 0)</f>
        <v>1</v>
      </c>
      <c r="S22">
        <f>IF(AND('Raw Data'!F17=0, 'Raw Data'!D17&gt;'Raw Data'!E17), 'Raw Data'!L17, 0)</f>
        <v>2.7</v>
      </c>
      <c r="T22">
        <f>IF(ISBLANK('Raw Data'!D17)=FALSE, 1, 0)</f>
        <v>1</v>
      </c>
      <c r="U22">
        <f>IF('Raw Data'!F17=1, 'Raw Data'!M17, 0)</f>
        <v>0</v>
      </c>
      <c r="V22">
        <f>IF(ISBLANK('Raw Data'!D17)=FALSE, 1, 0)</f>
        <v>1</v>
      </c>
      <c r="W22">
        <f>IF(AND('Raw Data'!F17=0, 'Raw Data'!E17&gt;'Raw Data'!D17), 'Raw Data'!N17, 0)</f>
        <v>0</v>
      </c>
      <c r="X22">
        <f>IF(ISBLANK('Raw Data'!D17)=FALSE, 1, 0)</f>
        <v>1</v>
      </c>
      <c r="Y22">
        <f>IF(AND('Raw Data'!F17=0,'Raw Data'!D17&gt;'Raw Data'!E17,'Raw Data'!D17-'Raw Data'!E17=1),'Raw Data'!O17,IF(AND('Raw Data'!F17,'Raw Data'!D17&gt;'Raw Data'!E17),'Raw Data'!O17,0))</f>
        <v>0</v>
      </c>
      <c r="Z22">
        <f>IF(ISBLANK('Raw Data'!D17)=FALSE, 1, 0)</f>
        <v>1</v>
      </c>
      <c r="AA22">
        <f>IF(AND('Raw Data'!F17=0, 'Raw Data'!D17&gt;'Raw Data'!E17, 'Raw Data'!D17-'Raw Data'!E17=2), 'Raw Data'!P17, 0)</f>
        <v>0</v>
      </c>
      <c r="AB22">
        <f>IF(ISBLANK('Raw Data'!D17)=FALSE, 1, 0)</f>
        <v>1</v>
      </c>
      <c r="AC22">
        <f>IF(AND('Raw Data'!F17=0, 'Raw Data'!D17&gt;'Raw Data'!E17, 'Raw Data'!D17-'Raw Data'!E17&gt;2), 'Raw Data'!Q17, 0)</f>
        <v>5.9</v>
      </c>
      <c r="AD22">
        <f>IF(ISBLANK('Raw Data'!D17)=FALSE, 1, 0)</f>
        <v>1</v>
      </c>
      <c r="AE22">
        <f>IF(AND('Raw Data'!F17=0,'Raw Data'!D17&lt;'Raw Data'!E17,'Raw Data'!E17-'Raw Data'!D17=1),'Raw Data'!R17,IF(AND('Raw Data'!F17,'Raw Data'!D17&gt;'Raw Data'!E17),'Raw Data'!R17,0))</f>
        <v>0</v>
      </c>
      <c r="AF22">
        <f>IF(ISBLANK('Raw Data'!D17)=FALSE, 1, 0)</f>
        <v>1</v>
      </c>
      <c r="AG22">
        <f>IF(AND('Raw Data'!F17=0, 'Raw Data'!D17&lt;'Raw Data'!E17, 'Raw Data'!E17-'Raw Data'!D17=2), 'Raw Data'!S17, 0)</f>
        <v>0</v>
      </c>
      <c r="AH22">
        <f>IF(ISBLANK('Raw Data'!D17)=FALSE, 1, 0)</f>
        <v>1</v>
      </c>
      <c r="AI22">
        <f>IF(AND('Raw Data'!F17=0, 'Raw Data'!D17&lt;'Raw Data'!E17, 'Raw Data'!E17-'Raw Data'!D17&gt;2), 'Raw Data'!T17, 0)</f>
        <v>0</v>
      </c>
      <c r="AJ22">
        <f>IF(ISBLANK('Raw Data'!D17)=FALSE, 1, 0)</f>
        <v>1</v>
      </c>
      <c r="AK22">
        <f>IF('Raw Data'!F17=1, 'Raw Data'!M17, 0)</f>
        <v>0</v>
      </c>
      <c r="AL22">
        <f>IF(OR('Raw Data'!D17=0, O22&gt;0), 0, 1)</f>
        <v>1</v>
      </c>
      <c r="AM22">
        <f>IF(AND(AL22, 'Raw Data'!D17&gt;'Raw Data'!E17), 'Raw Data'!X17, 0)</f>
        <v>2.15</v>
      </c>
      <c r="AN22">
        <f>IF(OR('Raw Data'!D17=0, O22&gt;0), 0, 1)</f>
        <v>1</v>
      </c>
      <c r="AO22">
        <f>IF(AND(AL22, 'Raw Data'!D17&lt;'Raw Data'!E17), 'Raw Data'!Y17, 0)</f>
        <v>0</v>
      </c>
      <c r="AP22">
        <f>IF(ISBLANK('Raw Data'!D17)=FALSE, 1, 0)</f>
        <v>1</v>
      </c>
      <c r="AQ22">
        <f>IF(AND('Raw Data'!J17&lt;'Raw Data'!K17,'Raw Data'!D17&gt;'Raw Data'!E17),'Raw Data'!J17,IF(AND('Raw Data'!K17&lt;'Raw Data'!J17,'Raw Data'!E17&gt;'Raw Data'!D17),'Raw Data'!K17,0))</f>
        <v>0</v>
      </c>
      <c r="AR22">
        <f>IF(ISBLANK('Raw Data'!D17)=FALSE, 1, 0)</f>
        <v>1</v>
      </c>
      <c r="AS22">
        <f>IF(AND('Raw Data'!J17&gt;'Raw Data'!K17,'Raw Data'!D17&gt;'Raw Data'!E17),'Raw Data'!J17,IF(AND('Raw Data'!K17&gt;'Raw Data'!J17,'Raw Data'!E17&gt;'Raw Data'!D17),'Raw Data'!K17,))</f>
        <v>2.19</v>
      </c>
      <c r="AT22">
        <f>IF(ISBLANK('Raw Data'!D17)=FALSE, 1, 0)</f>
        <v>1</v>
      </c>
      <c r="AU22">
        <f>IF(ISNUMBER('Raw Data'!D17), IF(_xlfn.XLOOKUP(SMALL('Raw Data'!L17:N17, 1), Analysis!S22:W22, Analysis!S22:W22, 0)&gt;0, SMALL('Raw Data'!L17:N17, 1), 0), 0)</f>
        <v>0</v>
      </c>
      <c r="AV22">
        <f>IF(ISBLANK('Raw Data'!D17)=FALSE, 1, 0)</f>
        <v>1</v>
      </c>
      <c r="AW22">
        <f>IF(ISNUMBER('Raw Data'!D17), IF(_xlfn.XLOOKUP(SMALL('Raw Data'!L17:N17, 2), Analysis!S22:W22, Analysis!S22:W22, 0)&gt;0, SMALL('Raw Data'!L17:N17, 2), 0), 0)</f>
        <v>2.7</v>
      </c>
      <c r="AX22">
        <f>IF(ISBLANK('Raw Data'!D17)=FALSE, 1, 0)</f>
        <v>1</v>
      </c>
      <c r="AY22">
        <f>IF(ISNUMBER('Raw Data'!D17), IF(_xlfn.XLOOKUP(SMALL('Raw Data'!L17:N17, 3), Analysis!S22:W22, Analysis!S22:W22, 0)&gt;0, SMALL('Raw Data'!L17:N17, 3), 0), 0)</f>
        <v>0</v>
      </c>
      <c r="AZ22">
        <f>IF(ISBLANK('Raw Data'!D17)=FALSE, 1, 0)</f>
        <v>1</v>
      </c>
      <c r="BA22">
        <f>IF(ISNUMBER('Raw Data'!D17), IF(_xlfn.XLOOKUP(SMALL('Raw Data'!O17:U17, 1), Analysis!Y22:AK22, Analysis!Y22:AK22, 0)&gt;0, SMALL('Raw Data'!O17:U17, 1), 0), 0)</f>
        <v>0</v>
      </c>
      <c r="BB22">
        <f>IF(ISBLANK('Raw Data'!D17)=FALSE, 1, 0)</f>
        <v>1</v>
      </c>
      <c r="BC22">
        <f>IF(ISNUMBER('Raw Data'!D17), IF(_xlfn.XLOOKUP(SMALL('Raw Data'!O17:U17, 2), Analysis!Y22:AK22, Analysis!Y22:AK22, 0)&gt;0, SMALL('Raw Data'!O17:U17, 2), 0), 0)</f>
        <v>0</v>
      </c>
      <c r="BD22">
        <f>IF(ISBLANK('Raw Data'!D17)=FALSE, 1, 0)</f>
        <v>1</v>
      </c>
      <c r="BE22">
        <f>IF(ISNUMBER('Raw Data'!D17), IF(_xlfn.XLOOKUP(SMALL('Raw Data'!O17:U17, 3), Analysis!Y22:AK22, Analysis!Y22:AK22, 0)&gt;0, SMALL('Raw Data'!O17:U17, 3), 0), 0)</f>
        <v>5.9</v>
      </c>
      <c r="BF22">
        <f>IF(ISBLANK('Raw Data'!D17)=FALSE, 1, 0)</f>
        <v>1</v>
      </c>
      <c r="BG22">
        <f>IF(ISNUMBER('Raw Data'!D17), IF(_xlfn.XLOOKUP(SMALL('Raw Data'!O17:U17, 4), Analysis!Y22:AK22, Analysis!Y22:AK22, 0)&gt;0, SMALL('Raw Data'!O17:U17, 4), 0), 0)</f>
        <v>0</v>
      </c>
      <c r="BH22">
        <f>IF(ISBLANK('Raw Data'!D17)=FALSE, 1, 0)</f>
        <v>1</v>
      </c>
      <c r="BI22">
        <f>IF(ISNUMBER('Raw Data'!D17), IF(_xlfn.XLOOKUP(SMALL('Raw Data'!O17:U17, 5), Analysis!Y22:AK22, Analysis!Y22:AK22, 0)&gt;0, SMALL('Raw Data'!O17:U17, 5), 0), 0)</f>
        <v>0</v>
      </c>
      <c r="BJ22">
        <f>IF(ISBLANK('Raw Data'!D17)=FALSE, 1, 0)</f>
        <v>1</v>
      </c>
      <c r="BK22">
        <f>IF(ISNUMBER('Raw Data'!D17), IF(_xlfn.XLOOKUP(SMALL('Raw Data'!O17:U17, 6), Analysis!Y22:AK22, Analysis!Y22:AK22, 0)&gt;0, SMALL('Raw Data'!O17:U17, 6), 0), 0)</f>
        <v>0</v>
      </c>
      <c r="BL22">
        <f>IF(ISBLANK('Raw Data'!D17)=FALSE, 1, 0)</f>
        <v>1</v>
      </c>
      <c r="BM22">
        <f>IF(ISNUMBER('Raw Data'!D17), IF(_xlfn.XLOOKUP(SMALL('Raw Data'!O17:U17, 7), Analysis!Y22:AK22, Analysis!Y22:AK22, 0)&gt;0, SMALL('Raw Data'!O17:U17, 7), 0), 0)</f>
        <v>0</v>
      </c>
    </row>
    <row r="23" spans="1:65" x14ac:dyDescent="0.3">
      <c r="A23" s="2" t="str">
        <f>'Raw Data'!A18</f>
        <v>14/10/2022</v>
      </c>
      <c r="B23" s="2">
        <f>IF(ISBLANK('Raw Data'!D18)=FALSE, 1, 0)</f>
        <v>1</v>
      </c>
      <c r="C23">
        <f>IF('Raw Data'!E18&gt;'Raw Data'!D18, 'Raw Data'!K18, 0)</f>
        <v>0</v>
      </c>
      <c r="D23">
        <f>IF(ISBLANK('Raw Data'!D18)=FALSE, 1, 0)</f>
        <v>1</v>
      </c>
      <c r="E23">
        <f>IF('Raw Data'!E18&lt;'Raw Data'!D18, 'Raw Data'!J18, 0)</f>
        <v>2.13</v>
      </c>
      <c r="F23">
        <f>IF(ISBLANK('Raw Data'!D18)=FALSE, 1, 0)</f>
        <v>1</v>
      </c>
      <c r="G23">
        <f>IF(AND('Raw Data'!D18&gt;0, 'Raw Data'!E18&gt;0), 'Raw Data'!V18, 0)</f>
        <v>1.08</v>
      </c>
      <c r="H23">
        <f>IF(ISBLANK('Raw Data'!D18)=FALSE, 1, 0)</f>
        <v>1</v>
      </c>
      <c r="I23">
        <f>IF(AND(ISBLANK('Raw Data'!D18)=FALSE, OR('Raw Data'!D18=0, 'Raw Data'!E18=0)), 'Raw Data'!W18, 0)</f>
        <v>0</v>
      </c>
      <c r="J23">
        <f>IF(ISBLANK('Raw Data'!D18)=FALSE, 1, 0)</f>
        <v>1</v>
      </c>
      <c r="K23">
        <f>IF(SUM('Raw Data'!D18:E18)&gt;'Raw Data'!G18, 'Raw Data'!H18, 0)</f>
        <v>0</v>
      </c>
      <c r="L23">
        <f>IF(ISBLANK('Raw Data'!D18)=FALSE, 1, 0)</f>
        <v>1</v>
      </c>
      <c r="M23">
        <f>IF(AND(SUM('Raw Data'!D18:E18)&lt;'Raw Data'!G18, ISBLANK('Raw Data'!D18)=FALSE), 'Raw Data'!I18, 0)</f>
        <v>1.98</v>
      </c>
      <c r="N23">
        <f>IF(ISBLANK('Raw Data'!D18)=FALSE, 1, 0)</f>
        <v>1</v>
      </c>
      <c r="O23">
        <f>IF('Raw Data'!F18, 'Raw Data'!Z18, 0)</f>
        <v>0</v>
      </c>
      <c r="P23">
        <f>IF(ISBLANK('Raw Data'!D18)=FALSE, 1, 0)</f>
        <v>1</v>
      </c>
      <c r="Q23">
        <f>IF(AND(NOT('Raw Data'!F18), P23), 'Raw Data'!AA18, 0)</f>
        <v>1.22</v>
      </c>
      <c r="R23">
        <f>IF(ISBLANK('Raw Data'!D18)=FALSE, 1, 0)</f>
        <v>1</v>
      </c>
      <c r="S23">
        <f>IF(AND('Raw Data'!F18=0, 'Raw Data'!D18&gt;'Raw Data'!E18), 'Raw Data'!L18, 0)</f>
        <v>2.65</v>
      </c>
      <c r="T23">
        <f>IF(ISBLANK('Raw Data'!D18)=FALSE, 1, 0)</f>
        <v>1</v>
      </c>
      <c r="U23">
        <f>IF('Raw Data'!F18=1, 'Raw Data'!M18, 0)</f>
        <v>0</v>
      </c>
      <c r="V23">
        <f>IF(ISBLANK('Raw Data'!D18)=FALSE, 1, 0)</f>
        <v>1</v>
      </c>
      <c r="W23">
        <f>IF(AND('Raw Data'!F18=0, 'Raw Data'!E18&gt;'Raw Data'!D18), 'Raw Data'!N18, 0)</f>
        <v>0</v>
      </c>
      <c r="X23">
        <f>IF(ISBLANK('Raw Data'!D18)=FALSE, 1, 0)</f>
        <v>1</v>
      </c>
      <c r="Y23">
        <f>IF(AND('Raw Data'!F18=0,'Raw Data'!D18&gt;'Raw Data'!E18,'Raw Data'!D18-'Raw Data'!E18=1),'Raw Data'!O18,IF(AND('Raw Data'!F18,'Raw Data'!D18&gt;'Raw Data'!E18),'Raw Data'!O18,0))</f>
        <v>0</v>
      </c>
      <c r="Z23">
        <f>IF(ISBLANK('Raw Data'!D18)=FALSE, 1, 0)</f>
        <v>1</v>
      </c>
      <c r="AA23">
        <f>IF(AND('Raw Data'!F18=0, 'Raw Data'!D18&gt;'Raw Data'!E18, 'Raw Data'!D18-'Raw Data'!E18=2), 'Raw Data'!P18, 0)</f>
        <v>0</v>
      </c>
      <c r="AB23">
        <f>IF(ISBLANK('Raw Data'!D18)=FALSE, 1, 0)</f>
        <v>1</v>
      </c>
      <c r="AC23">
        <f>IF(AND('Raw Data'!F18=0, 'Raw Data'!D18&gt;'Raw Data'!E18, 'Raw Data'!D18-'Raw Data'!E18&gt;2), 'Raw Data'!Q18, 0)</f>
        <v>5.9</v>
      </c>
      <c r="AD23">
        <f>IF(ISBLANK('Raw Data'!D18)=FALSE, 1, 0)</f>
        <v>1</v>
      </c>
      <c r="AE23">
        <f>IF(AND('Raw Data'!F18=0,'Raw Data'!D18&lt;'Raw Data'!E18,'Raw Data'!E18-'Raw Data'!D18=1),'Raw Data'!R18,IF(AND('Raw Data'!F18,'Raw Data'!D18&gt;'Raw Data'!E18),'Raw Data'!R18,0))</f>
        <v>0</v>
      </c>
      <c r="AF23">
        <f>IF(ISBLANK('Raw Data'!D18)=FALSE, 1, 0)</f>
        <v>1</v>
      </c>
      <c r="AG23">
        <f>IF(AND('Raw Data'!F18=0, 'Raw Data'!D18&lt;'Raw Data'!E18, 'Raw Data'!E18-'Raw Data'!D18=2), 'Raw Data'!S18, 0)</f>
        <v>0</v>
      </c>
      <c r="AH23">
        <f>IF(ISBLANK('Raw Data'!D18)=FALSE, 1, 0)</f>
        <v>1</v>
      </c>
      <c r="AI23">
        <f>IF(AND('Raw Data'!F18=0, 'Raw Data'!D18&lt;'Raw Data'!E18, 'Raw Data'!E18-'Raw Data'!D18&gt;2), 'Raw Data'!T18, 0)</f>
        <v>0</v>
      </c>
      <c r="AJ23">
        <f>IF(ISBLANK('Raw Data'!D18)=FALSE, 1, 0)</f>
        <v>1</v>
      </c>
      <c r="AK23">
        <f>IF('Raw Data'!F18=1, 'Raw Data'!M18, 0)</f>
        <v>0</v>
      </c>
      <c r="AL23">
        <f>IF(OR('Raw Data'!D18=0, O23&gt;0), 0, 1)</f>
        <v>1</v>
      </c>
      <c r="AM23">
        <f>IF(AND(AL23, 'Raw Data'!D18&gt;'Raw Data'!E18), 'Raw Data'!X18, 0)</f>
        <v>2.0699999999999998</v>
      </c>
      <c r="AN23">
        <f>IF(OR('Raw Data'!D18=0, O23&gt;0), 0, 1)</f>
        <v>1</v>
      </c>
      <c r="AO23">
        <f>IF(AND(AL23, 'Raw Data'!D18&lt;'Raw Data'!E18), 'Raw Data'!Y18, 0)</f>
        <v>0</v>
      </c>
      <c r="AP23">
        <f>IF(ISBLANK('Raw Data'!D18)=FALSE, 1, 0)</f>
        <v>1</v>
      </c>
      <c r="AQ23">
        <f>IF(AND('Raw Data'!J18&lt;'Raw Data'!K18,'Raw Data'!D18&gt;'Raw Data'!E18),'Raw Data'!J18,IF(AND('Raw Data'!K18&lt;'Raw Data'!J18,'Raw Data'!E18&gt;'Raw Data'!D18),'Raw Data'!K18,0))</f>
        <v>0</v>
      </c>
      <c r="AR23">
        <f>IF(ISBLANK('Raw Data'!D18)=FALSE, 1, 0)</f>
        <v>1</v>
      </c>
      <c r="AS23">
        <f>IF(AND('Raw Data'!J18&gt;'Raw Data'!K18,'Raw Data'!D18&gt;'Raw Data'!E18),'Raw Data'!J18,IF(AND('Raw Data'!K18&gt;'Raw Data'!J18,'Raw Data'!E18&gt;'Raw Data'!D18),'Raw Data'!K18,))</f>
        <v>2.13</v>
      </c>
      <c r="AT23">
        <f>IF(ISBLANK('Raw Data'!D18)=FALSE, 1, 0)</f>
        <v>1</v>
      </c>
      <c r="AU23">
        <f>IF(ISNUMBER('Raw Data'!D18), IF(_xlfn.XLOOKUP(SMALL('Raw Data'!L18:N18, 1), Analysis!S23:W23, Analysis!S23:W23, 0)&gt;0, SMALL('Raw Data'!L18:N18, 1), 0), 0)</f>
        <v>0</v>
      </c>
      <c r="AV23">
        <f>IF(ISBLANK('Raw Data'!D18)=FALSE, 1, 0)</f>
        <v>1</v>
      </c>
      <c r="AW23">
        <f>IF(ISNUMBER('Raw Data'!D18), IF(_xlfn.XLOOKUP(SMALL('Raw Data'!L18:N18, 2), Analysis!S23:W23, Analysis!S23:W23, 0)&gt;0, SMALL('Raw Data'!L18:N18, 2), 0), 0)</f>
        <v>2.65</v>
      </c>
      <c r="AX23">
        <f>IF(ISBLANK('Raw Data'!D18)=FALSE, 1, 0)</f>
        <v>1</v>
      </c>
      <c r="AY23">
        <f>IF(ISNUMBER('Raw Data'!D18), IF(_xlfn.XLOOKUP(SMALL('Raw Data'!L18:N18, 3), Analysis!S23:W23, Analysis!S23:W23, 0)&gt;0, SMALL('Raw Data'!L18:N18, 3), 0), 0)</f>
        <v>0</v>
      </c>
      <c r="AZ23">
        <f>IF(ISBLANK('Raw Data'!D18)=FALSE, 1, 0)</f>
        <v>1</v>
      </c>
      <c r="BA23">
        <f>IF(ISNUMBER('Raw Data'!D18), IF(_xlfn.XLOOKUP(SMALL('Raw Data'!O18:U18, 1), Analysis!Y23:AK23, Analysis!Y23:AK23, 0)&gt;0, SMALL('Raw Data'!O18:U18, 1), 0), 0)</f>
        <v>0</v>
      </c>
      <c r="BB23">
        <f>IF(ISBLANK('Raw Data'!D18)=FALSE, 1, 0)</f>
        <v>1</v>
      </c>
      <c r="BC23">
        <f>IF(ISNUMBER('Raw Data'!D18), IF(_xlfn.XLOOKUP(SMALL('Raw Data'!O18:U18, 2), Analysis!Y23:AK23, Analysis!Y23:AK23, 0)&gt;0, SMALL('Raw Data'!O18:U18, 2), 0), 0)</f>
        <v>0</v>
      </c>
      <c r="BD23">
        <f>IF(ISBLANK('Raw Data'!D18)=FALSE, 1, 0)</f>
        <v>1</v>
      </c>
      <c r="BE23">
        <f>IF(ISNUMBER('Raw Data'!D18), IF(_xlfn.XLOOKUP(SMALL('Raw Data'!O18:U18, 3), Analysis!Y23:AK23, Analysis!Y23:AK23, 0)&gt;0, SMALL('Raw Data'!O18:U18, 3), 0), 0)</f>
        <v>5.9</v>
      </c>
      <c r="BF23">
        <f>IF(ISBLANK('Raw Data'!D18)=FALSE, 1, 0)</f>
        <v>1</v>
      </c>
      <c r="BG23">
        <f>IF(ISNUMBER('Raw Data'!D18), IF(_xlfn.XLOOKUP(SMALL('Raw Data'!O18:U18, 4), Analysis!Y23:AK23, Analysis!Y23:AK23, 0)&gt;0, SMALL('Raw Data'!O18:U18, 4), 0), 0)</f>
        <v>0</v>
      </c>
      <c r="BH23">
        <f>IF(ISBLANK('Raw Data'!D18)=FALSE, 1, 0)</f>
        <v>1</v>
      </c>
      <c r="BI23">
        <f>IF(ISNUMBER('Raw Data'!D18), IF(_xlfn.XLOOKUP(SMALL('Raw Data'!O18:U18, 5), Analysis!Y23:AK23, Analysis!Y23:AK23, 0)&gt;0, SMALL('Raw Data'!O18:U18, 5), 0), 0)</f>
        <v>0</v>
      </c>
      <c r="BJ23">
        <f>IF(ISBLANK('Raw Data'!D18)=FALSE, 1, 0)</f>
        <v>1</v>
      </c>
      <c r="BK23">
        <f>IF(ISNUMBER('Raw Data'!D18), IF(_xlfn.XLOOKUP(SMALL('Raw Data'!O18:U18, 6), Analysis!Y23:AK23, Analysis!Y23:AK23, 0)&gt;0, SMALL('Raw Data'!O18:U18, 6), 0), 0)</f>
        <v>0</v>
      </c>
      <c r="BL23">
        <f>IF(ISBLANK('Raw Data'!D18)=FALSE, 1, 0)</f>
        <v>1</v>
      </c>
      <c r="BM23">
        <f>IF(ISNUMBER('Raw Data'!D18), IF(_xlfn.XLOOKUP(SMALL('Raw Data'!O18:U18, 7), Analysis!Y23:AK23, Analysis!Y23:AK23, 0)&gt;0, SMALL('Raw Data'!O18:U18, 7), 0), 0)</f>
        <v>0</v>
      </c>
    </row>
    <row r="24" spans="1:65" x14ac:dyDescent="0.3">
      <c r="A24" s="2" t="str">
        <f>'Raw Data'!A19</f>
        <v>14/10/2022</v>
      </c>
      <c r="B24" s="2">
        <f>IF(ISBLANK('Raw Data'!D19)=FALSE, 1, 0)</f>
        <v>1</v>
      </c>
      <c r="C24">
        <f>IF('Raw Data'!E19&gt;'Raw Data'!D19, 'Raw Data'!K19, 0)</f>
        <v>1.74</v>
      </c>
      <c r="D24">
        <f>IF(ISBLANK('Raw Data'!D19)=FALSE, 1, 0)</f>
        <v>1</v>
      </c>
      <c r="E24">
        <f>IF('Raw Data'!E19&lt;'Raw Data'!D19, 'Raw Data'!J19, 0)</f>
        <v>0</v>
      </c>
      <c r="F24">
        <f>IF(ISBLANK('Raw Data'!D19)=FALSE, 1, 0)</f>
        <v>1</v>
      </c>
      <c r="G24">
        <f>IF(AND('Raw Data'!D19&gt;0, 'Raw Data'!E19&gt;0), 'Raw Data'!V19, 0)</f>
        <v>1.05</v>
      </c>
      <c r="H24">
        <f>IF(ISBLANK('Raw Data'!D19)=FALSE, 1, 0)</f>
        <v>1</v>
      </c>
      <c r="I24">
        <f>IF(AND(ISBLANK('Raw Data'!D19)=FALSE, OR('Raw Data'!D19=0, 'Raw Data'!E19=0)), 'Raw Data'!W19, 0)</f>
        <v>0</v>
      </c>
      <c r="J24">
        <f>IF(ISBLANK('Raw Data'!D19)=FALSE, 1, 0)</f>
        <v>1</v>
      </c>
      <c r="K24">
        <f>IF(SUM('Raw Data'!D19:E19)&gt;'Raw Data'!G19, 'Raw Data'!H19, 0)</f>
        <v>1.98</v>
      </c>
      <c r="L24">
        <f>IF(ISBLANK('Raw Data'!D19)=FALSE, 1, 0)</f>
        <v>1</v>
      </c>
      <c r="M24">
        <f>IF(AND(SUM('Raw Data'!D19:E19)&lt;'Raw Data'!G19, ISBLANK('Raw Data'!D19)=FALSE), 'Raw Data'!I19, 0)</f>
        <v>0</v>
      </c>
      <c r="N24">
        <f>IF(ISBLANK('Raw Data'!D19)=FALSE, 1, 0)</f>
        <v>1</v>
      </c>
      <c r="O24">
        <f>IF('Raw Data'!F19, 'Raw Data'!Z19, 0)</f>
        <v>0</v>
      </c>
      <c r="P24">
        <f>IF(ISBLANK('Raw Data'!D19)=FALSE, 1, 0)</f>
        <v>1</v>
      </c>
      <c r="Q24">
        <f>IF(AND(NOT('Raw Data'!F19), P24), 'Raw Data'!AA19, 0)</f>
        <v>1.21</v>
      </c>
      <c r="R24">
        <f>IF(ISBLANK('Raw Data'!D19)=FALSE, 1, 0)</f>
        <v>1</v>
      </c>
      <c r="S24">
        <f>IF(AND('Raw Data'!F19=0, 'Raw Data'!D19&gt;'Raw Data'!E19), 'Raw Data'!L19, 0)</f>
        <v>0</v>
      </c>
      <c r="T24">
        <f>IF(ISBLANK('Raw Data'!D19)=FALSE, 1, 0)</f>
        <v>1</v>
      </c>
      <c r="U24">
        <f>IF('Raw Data'!F19=1, 'Raw Data'!M19, 0)</f>
        <v>0</v>
      </c>
      <c r="V24">
        <f>IF(ISBLANK('Raw Data'!D19)=FALSE, 1, 0)</f>
        <v>1</v>
      </c>
      <c r="W24">
        <f>IF(AND('Raw Data'!F19=0, 'Raw Data'!E19&gt;'Raw Data'!D19), 'Raw Data'!N19, 0)</f>
        <v>2.25</v>
      </c>
      <c r="X24">
        <f>IF(ISBLANK('Raw Data'!D19)=FALSE, 1, 0)</f>
        <v>1</v>
      </c>
      <c r="Y24">
        <f>IF(AND('Raw Data'!F19=0,'Raw Data'!D19&gt;'Raw Data'!E19,'Raw Data'!D19-'Raw Data'!E19=1),'Raw Data'!O19,IF(AND('Raw Data'!F19,'Raw Data'!D19&gt;'Raw Data'!E19),'Raw Data'!O19,0))</f>
        <v>0</v>
      </c>
      <c r="Z24">
        <f>IF(ISBLANK('Raw Data'!D19)=FALSE, 1, 0)</f>
        <v>1</v>
      </c>
      <c r="AA24">
        <f>IF(AND('Raw Data'!F19=0, 'Raw Data'!D19&gt;'Raw Data'!E19, 'Raw Data'!D19-'Raw Data'!E19=2), 'Raw Data'!P19, 0)</f>
        <v>0</v>
      </c>
      <c r="AB24">
        <f>IF(ISBLANK('Raw Data'!D19)=FALSE, 1, 0)</f>
        <v>1</v>
      </c>
      <c r="AC24">
        <f>IF(AND('Raw Data'!F19=0, 'Raw Data'!D19&gt;'Raw Data'!E19, 'Raw Data'!D19-'Raw Data'!E19&gt;2), 'Raw Data'!Q19, 0)</f>
        <v>0</v>
      </c>
      <c r="AD24">
        <f>IF(ISBLANK('Raw Data'!D19)=FALSE, 1, 0)</f>
        <v>1</v>
      </c>
      <c r="AE24">
        <f>IF(AND('Raw Data'!F19=0,'Raw Data'!D19&lt;'Raw Data'!E19,'Raw Data'!E19-'Raw Data'!D19=1),'Raw Data'!R19,IF(AND('Raw Data'!F19,'Raw Data'!D19&gt;'Raw Data'!E19),'Raw Data'!R19,0))</f>
        <v>0</v>
      </c>
      <c r="AF24">
        <f>IF(ISBLANK('Raw Data'!D19)=FALSE, 1, 0)</f>
        <v>1</v>
      </c>
      <c r="AG24">
        <f>IF(AND('Raw Data'!F19=0, 'Raw Data'!D19&lt;'Raw Data'!E19, 'Raw Data'!E19-'Raw Data'!D19=2), 'Raw Data'!S19, 0)</f>
        <v>6.75</v>
      </c>
      <c r="AH24">
        <f>IF(ISBLANK('Raw Data'!D19)=FALSE, 1, 0)</f>
        <v>1</v>
      </c>
      <c r="AI24">
        <f>IF(AND('Raw Data'!F19=0, 'Raw Data'!D19&lt;'Raw Data'!E19, 'Raw Data'!E19-'Raw Data'!D19&gt;2), 'Raw Data'!T19, 0)</f>
        <v>0</v>
      </c>
      <c r="AJ24">
        <f>IF(ISBLANK('Raw Data'!D19)=FALSE, 1, 0)</f>
        <v>1</v>
      </c>
      <c r="AK24">
        <f>IF('Raw Data'!F19=1, 'Raw Data'!M19, 0)</f>
        <v>0</v>
      </c>
      <c r="AL24">
        <f>IF(OR('Raw Data'!D19=0, O24&gt;0), 0, 1)</f>
        <v>1</v>
      </c>
      <c r="AM24">
        <f>IF(AND(AL24, 'Raw Data'!D19&gt;'Raw Data'!E19), 'Raw Data'!X19, 0)</f>
        <v>0</v>
      </c>
      <c r="AN24">
        <f>IF(OR('Raw Data'!D19=0, O24&gt;0), 0, 1)</f>
        <v>1</v>
      </c>
      <c r="AO24">
        <f>IF(AND(AL24, 'Raw Data'!D19&lt;'Raw Data'!E19), 'Raw Data'!Y19, 0)</f>
        <v>1.78</v>
      </c>
      <c r="AP24">
        <f>IF(ISBLANK('Raw Data'!D19)=FALSE, 1, 0)</f>
        <v>1</v>
      </c>
      <c r="AQ24">
        <f>IF(AND('Raw Data'!J19&lt;'Raw Data'!K19,'Raw Data'!D19&gt;'Raw Data'!E19),'Raw Data'!J19,IF(AND('Raw Data'!K19&lt;'Raw Data'!J19,'Raw Data'!E19&gt;'Raw Data'!D19),'Raw Data'!K19,0))</f>
        <v>1.74</v>
      </c>
      <c r="AR24">
        <f>IF(ISBLANK('Raw Data'!D19)=FALSE, 1, 0)</f>
        <v>1</v>
      </c>
      <c r="AS24">
        <f>IF(AND('Raw Data'!J19&gt;'Raw Data'!K19,'Raw Data'!D19&gt;'Raw Data'!E19),'Raw Data'!J19,IF(AND('Raw Data'!K19&gt;'Raw Data'!J19,'Raw Data'!E19&gt;'Raw Data'!D19),'Raw Data'!K19,))</f>
        <v>0</v>
      </c>
      <c r="AT24">
        <f>IF(ISBLANK('Raw Data'!D19)=FALSE, 1, 0)</f>
        <v>1</v>
      </c>
      <c r="AU24">
        <f>IF(ISNUMBER('Raw Data'!D19), IF(_xlfn.XLOOKUP(SMALL('Raw Data'!L19:N19, 1), Analysis!S24:W24, Analysis!S24:W24, 0)&gt;0, SMALL('Raw Data'!L19:N19, 1), 0), 0)</f>
        <v>2.25</v>
      </c>
      <c r="AV24">
        <f>IF(ISBLANK('Raw Data'!D19)=FALSE, 1, 0)</f>
        <v>1</v>
      </c>
      <c r="AW24">
        <f>IF(ISNUMBER('Raw Data'!D19), IF(_xlfn.XLOOKUP(SMALL('Raw Data'!L19:N19, 2), Analysis!S24:W24, Analysis!S24:W24, 0)&gt;0, SMALL('Raw Data'!L19:N19, 2), 0), 0)</f>
        <v>0</v>
      </c>
      <c r="AX24">
        <f>IF(ISBLANK('Raw Data'!D19)=FALSE, 1, 0)</f>
        <v>1</v>
      </c>
      <c r="AY24">
        <f>IF(ISNUMBER('Raw Data'!D19), IF(_xlfn.XLOOKUP(SMALL('Raw Data'!L19:N19, 3), Analysis!S24:W24, Analysis!S24:W24, 0)&gt;0, SMALL('Raw Data'!L19:N19, 3), 0), 0)</f>
        <v>0</v>
      </c>
      <c r="AZ24">
        <f>IF(ISBLANK('Raw Data'!D19)=FALSE, 1, 0)</f>
        <v>1</v>
      </c>
      <c r="BA24">
        <f>IF(ISNUMBER('Raw Data'!D19), IF(_xlfn.XLOOKUP(SMALL('Raw Data'!O19:U19, 1), Analysis!Y24:AK24, Analysis!Y24:AK24, 0)&gt;0, SMALL('Raw Data'!O19:U19, 1), 0), 0)</f>
        <v>0</v>
      </c>
      <c r="BB24">
        <f>IF(ISBLANK('Raw Data'!D19)=FALSE, 1, 0)</f>
        <v>1</v>
      </c>
      <c r="BC24">
        <f>IF(ISNUMBER('Raw Data'!D19), IF(_xlfn.XLOOKUP(SMALL('Raw Data'!O19:U19, 2), Analysis!Y24:AK24, Analysis!Y24:AK24, 0)&gt;0, SMALL('Raw Data'!O19:U19, 2), 0), 0)</f>
        <v>0</v>
      </c>
      <c r="BD24">
        <f>IF(ISBLANK('Raw Data'!D19)=FALSE, 1, 0)</f>
        <v>1</v>
      </c>
      <c r="BE24">
        <f>IF(ISNUMBER('Raw Data'!D19), IF(_xlfn.XLOOKUP(SMALL('Raw Data'!O19:U19, 3), Analysis!Y24:AK24, Analysis!Y24:AK24, 0)&gt;0, SMALL('Raw Data'!O19:U19, 3), 0), 0)</f>
        <v>0</v>
      </c>
      <c r="BF24">
        <f>IF(ISBLANK('Raw Data'!D19)=FALSE, 1, 0)</f>
        <v>1</v>
      </c>
      <c r="BG24">
        <f>IF(ISNUMBER('Raw Data'!D19), IF(_xlfn.XLOOKUP(SMALL('Raw Data'!O19:U19, 4), Analysis!Y24:AK24, Analysis!Y24:AK24, 0)&gt;0, SMALL('Raw Data'!O19:U19, 4), 0), 0)</f>
        <v>6.75</v>
      </c>
      <c r="BH24">
        <f>IF(ISBLANK('Raw Data'!D19)=FALSE, 1, 0)</f>
        <v>1</v>
      </c>
      <c r="BI24">
        <f>IF(ISNUMBER('Raw Data'!D19), IF(_xlfn.XLOOKUP(SMALL('Raw Data'!O19:U19, 5), Analysis!Y24:AK24, Analysis!Y24:AK24, 0)&gt;0, SMALL('Raw Data'!O19:U19, 5), 0), 0)</f>
        <v>0</v>
      </c>
      <c r="BJ24">
        <f>IF(ISBLANK('Raw Data'!D19)=FALSE, 1, 0)</f>
        <v>1</v>
      </c>
      <c r="BK24">
        <f>IF(ISNUMBER('Raw Data'!D19), IF(_xlfn.XLOOKUP(SMALL('Raw Data'!O19:U19, 6), Analysis!Y24:AK24, Analysis!Y24:AK24, 0)&gt;0, SMALL('Raw Data'!O19:U19, 6), 0), 0)</f>
        <v>0</v>
      </c>
      <c r="BL24">
        <f>IF(ISBLANK('Raw Data'!D19)=FALSE, 1, 0)</f>
        <v>1</v>
      </c>
      <c r="BM24">
        <f>IF(ISNUMBER('Raw Data'!D19), IF(_xlfn.XLOOKUP(SMALL('Raw Data'!O19:U19, 7), Analysis!Y24:AK24, Analysis!Y24:AK24, 0)&gt;0, SMALL('Raw Data'!O19:U19, 7), 0), 0)</f>
        <v>0</v>
      </c>
    </row>
    <row r="25" spans="1:65" x14ac:dyDescent="0.3">
      <c r="A25" s="2" t="str">
        <f>'Raw Data'!A20</f>
        <v>14/10/2022</v>
      </c>
      <c r="B25" s="2">
        <f>IF(ISBLANK('Raw Data'!D20)=FALSE, 1, 0)</f>
        <v>1</v>
      </c>
      <c r="C25">
        <f>IF('Raw Data'!E20&gt;'Raw Data'!D20, 'Raw Data'!K20, 0)</f>
        <v>1.25</v>
      </c>
      <c r="D25">
        <f>IF(ISBLANK('Raw Data'!D20)=FALSE, 1, 0)</f>
        <v>1</v>
      </c>
      <c r="E25">
        <f>IF('Raw Data'!E20&lt;'Raw Data'!D20, 'Raw Data'!J20, 0)</f>
        <v>0</v>
      </c>
      <c r="F25">
        <f>IF(ISBLANK('Raw Data'!D20)=FALSE, 1, 0)</f>
        <v>1</v>
      </c>
      <c r="G25">
        <f>IF(AND('Raw Data'!D20&gt;0, 'Raw Data'!E20&gt;0), 'Raw Data'!V20, 0)</f>
        <v>0</v>
      </c>
      <c r="H25">
        <f>IF(ISBLANK('Raw Data'!D20)=FALSE, 1, 0)</f>
        <v>1</v>
      </c>
      <c r="I25">
        <f>IF(AND(ISBLANK('Raw Data'!D20)=FALSE, OR('Raw Data'!D20=0, 'Raw Data'!E20=0)), 'Raw Data'!W20, 0)</f>
        <v>8</v>
      </c>
      <c r="J25">
        <f>IF(ISBLANK('Raw Data'!D20)=FALSE, 1, 0)</f>
        <v>1</v>
      </c>
      <c r="K25">
        <f>IF(SUM('Raw Data'!D20:E20)&gt;'Raw Data'!G20, 'Raw Data'!H20, 0)</f>
        <v>0</v>
      </c>
      <c r="L25">
        <f>IF(ISBLANK('Raw Data'!D20)=FALSE, 1, 0)</f>
        <v>1</v>
      </c>
      <c r="M25">
        <f>IF(AND(SUM('Raw Data'!D20:E20)&lt;'Raw Data'!G20, ISBLANK('Raw Data'!D20)=FALSE), 'Raw Data'!I20, 0)</f>
        <v>1.87</v>
      </c>
      <c r="N25">
        <f>IF(ISBLANK('Raw Data'!D20)=FALSE, 1, 0)</f>
        <v>1</v>
      </c>
      <c r="O25">
        <f>IF('Raw Data'!F20, 'Raw Data'!Z20, 0)</f>
        <v>0</v>
      </c>
      <c r="P25">
        <f>IF(ISBLANK('Raw Data'!D20)=FALSE, 1, 0)</f>
        <v>1</v>
      </c>
      <c r="Q25">
        <f>IF(AND(NOT('Raw Data'!F20), P25), 'Raw Data'!AA20, 0)</f>
        <v>1.17</v>
      </c>
      <c r="R25">
        <f>IF(ISBLANK('Raw Data'!D20)=FALSE, 1, 0)</f>
        <v>1</v>
      </c>
      <c r="S25">
        <f>IF(AND('Raw Data'!F20=0, 'Raw Data'!D20&gt;'Raw Data'!E20), 'Raw Data'!L20, 0)</f>
        <v>0</v>
      </c>
      <c r="T25">
        <f>IF(ISBLANK('Raw Data'!D20)=FALSE, 1, 0)</f>
        <v>1</v>
      </c>
      <c r="U25">
        <f>IF('Raw Data'!F20=1, 'Raw Data'!M20, 0)</f>
        <v>0</v>
      </c>
      <c r="V25">
        <f>IF(ISBLANK('Raw Data'!D20)=FALSE, 1, 0)</f>
        <v>1</v>
      </c>
      <c r="W25">
        <f>IF(AND('Raw Data'!F20=0, 'Raw Data'!E20&gt;'Raw Data'!D20), 'Raw Data'!N20, 0)</f>
        <v>1.49</v>
      </c>
      <c r="X25">
        <f>IF(ISBLANK('Raw Data'!D20)=FALSE, 1, 0)</f>
        <v>1</v>
      </c>
      <c r="Y25">
        <f>IF(AND('Raw Data'!F20=0,'Raw Data'!D20&gt;'Raw Data'!E20,'Raw Data'!D20-'Raw Data'!E20=1),'Raw Data'!O20,IF(AND('Raw Data'!F20,'Raw Data'!D20&gt;'Raw Data'!E20),'Raw Data'!O20,0))</f>
        <v>0</v>
      </c>
      <c r="Z25">
        <f>IF(ISBLANK('Raw Data'!D20)=FALSE, 1, 0)</f>
        <v>1</v>
      </c>
      <c r="AA25">
        <f>IF(AND('Raw Data'!F20=0, 'Raw Data'!D20&gt;'Raw Data'!E20, 'Raw Data'!D20-'Raw Data'!E20=2), 'Raw Data'!P20, 0)</f>
        <v>0</v>
      </c>
      <c r="AB25">
        <f>IF(ISBLANK('Raw Data'!D20)=FALSE, 1, 0)</f>
        <v>1</v>
      </c>
      <c r="AC25">
        <f>IF(AND('Raw Data'!F20=0, 'Raw Data'!D20&gt;'Raw Data'!E20, 'Raw Data'!D20-'Raw Data'!E20&gt;2), 'Raw Data'!Q20, 0)</f>
        <v>0</v>
      </c>
      <c r="AD25">
        <f>IF(ISBLANK('Raw Data'!D20)=FALSE, 1, 0)</f>
        <v>1</v>
      </c>
      <c r="AE25">
        <f>IF(AND('Raw Data'!F20=0,'Raw Data'!D20&lt;'Raw Data'!E20,'Raw Data'!E20-'Raw Data'!D20=1),'Raw Data'!R20,IF(AND('Raw Data'!F20,'Raw Data'!D20&gt;'Raw Data'!E20),'Raw Data'!R20,0))</f>
        <v>9</v>
      </c>
      <c r="AF25">
        <f>IF(ISBLANK('Raw Data'!D20)=FALSE, 1, 0)</f>
        <v>1</v>
      </c>
      <c r="AG25">
        <f>IF(AND('Raw Data'!F20=0, 'Raw Data'!D20&lt;'Raw Data'!E20, 'Raw Data'!E20-'Raw Data'!D20=2), 'Raw Data'!S20, 0)</f>
        <v>0</v>
      </c>
      <c r="AH25">
        <f>IF(ISBLANK('Raw Data'!D20)=FALSE, 1, 0)</f>
        <v>1</v>
      </c>
      <c r="AI25">
        <f>IF(AND('Raw Data'!F20=0, 'Raw Data'!D20&lt;'Raw Data'!E20, 'Raw Data'!E20-'Raw Data'!D20&gt;2), 'Raw Data'!T20, 0)</f>
        <v>0</v>
      </c>
      <c r="AJ25">
        <f>IF(ISBLANK('Raw Data'!D20)=FALSE, 1, 0)</f>
        <v>1</v>
      </c>
      <c r="AK25">
        <f>IF('Raw Data'!F20=1, 'Raw Data'!M20, 0)</f>
        <v>0</v>
      </c>
      <c r="AL25">
        <f>IF(OR('Raw Data'!D20=0, O25&gt;0), 0, 1)</f>
        <v>0</v>
      </c>
      <c r="AM25">
        <f>IF(AND(AL25, 'Raw Data'!D20&gt;'Raw Data'!E20), 'Raw Data'!X20, 0)</f>
        <v>0</v>
      </c>
      <c r="AN25">
        <f>IF(OR('Raw Data'!D20=0, O25&gt;0), 0, 1)</f>
        <v>0</v>
      </c>
      <c r="AO25">
        <f>IF(AND(AL25, 'Raw Data'!D20&lt;'Raw Data'!E20), 'Raw Data'!Y20, 0)</f>
        <v>0</v>
      </c>
      <c r="AP25">
        <f>IF(ISBLANK('Raw Data'!D20)=FALSE, 1, 0)</f>
        <v>1</v>
      </c>
      <c r="AQ25">
        <f>IF(AND('Raw Data'!J20&lt;'Raw Data'!K20,'Raw Data'!D20&gt;'Raw Data'!E20),'Raw Data'!J20,IF(AND('Raw Data'!K20&lt;'Raw Data'!J20,'Raw Data'!E20&gt;'Raw Data'!D20),'Raw Data'!K20,0))</f>
        <v>1.25</v>
      </c>
      <c r="AR25">
        <f>IF(ISBLANK('Raw Data'!D20)=FALSE, 1, 0)</f>
        <v>1</v>
      </c>
      <c r="AS25">
        <f>IF(AND('Raw Data'!J20&gt;'Raw Data'!K20,'Raw Data'!D20&gt;'Raw Data'!E20),'Raw Data'!J20,IF(AND('Raw Data'!K20&gt;'Raw Data'!J20,'Raw Data'!E20&gt;'Raw Data'!D20),'Raw Data'!K20,))</f>
        <v>0</v>
      </c>
      <c r="AT25">
        <f>IF(ISBLANK('Raw Data'!D20)=FALSE, 1, 0)</f>
        <v>1</v>
      </c>
      <c r="AU25">
        <f>IF(ISNUMBER('Raw Data'!D20), IF(_xlfn.XLOOKUP(SMALL('Raw Data'!L20:N20, 1), Analysis!S25:W25, Analysis!S25:W25, 0)&gt;0, SMALL('Raw Data'!L20:N20, 1), 0), 0)</f>
        <v>1.49</v>
      </c>
      <c r="AV25">
        <f>IF(ISBLANK('Raw Data'!D20)=FALSE, 1, 0)</f>
        <v>1</v>
      </c>
      <c r="AW25">
        <f>IF(ISNUMBER('Raw Data'!D20), IF(_xlfn.XLOOKUP(SMALL('Raw Data'!L20:N20, 2), Analysis!S25:W25, Analysis!S25:W25, 0)&gt;0, SMALL('Raw Data'!L20:N20, 2), 0), 0)</f>
        <v>0</v>
      </c>
      <c r="AX25">
        <f>IF(ISBLANK('Raw Data'!D20)=FALSE, 1, 0)</f>
        <v>1</v>
      </c>
      <c r="AY25">
        <f>IF(ISNUMBER('Raw Data'!D20), IF(_xlfn.XLOOKUP(SMALL('Raw Data'!L20:N20, 3), Analysis!S25:W25, Analysis!S25:W25, 0)&gt;0, SMALL('Raw Data'!L20:N20, 3), 0), 0)</f>
        <v>0</v>
      </c>
      <c r="AZ25">
        <f>IF(ISBLANK('Raw Data'!D20)=FALSE, 1, 0)</f>
        <v>1</v>
      </c>
      <c r="BA25">
        <f>IF(ISNUMBER('Raw Data'!D20), IF(_xlfn.XLOOKUP(SMALL('Raw Data'!O20:U20, 1), Analysis!Y25:AK25, Analysis!Y25:AK25, 0)&gt;0, SMALL('Raw Data'!O20:U20, 1), 0), 0)</f>
        <v>0</v>
      </c>
      <c r="BB25">
        <f>IF(ISBLANK('Raw Data'!D20)=FALSE, 1, 0)</f>
        <v>1</v>
      </c>
      <c r="BC25">
        <f>IF(ISNUMBER('Raw Data'!D20), IF(_xlfn.XLOOKUP(SMALL('Raw Data'!O20:U20, 2), Analysis!Y25:AK25, Analysis!Y25:AK25, 0)&gt;0, SMALL('Raw Data'!O20:U20, 2), 0), 0)</f>
        <v>0</v>
      </c>
      <c r="BD25">
        <f>IF(ISBLANK('Raw Data'!D20)=FALSE, 1, 0)</f>
        <v>1</v>
      </c>
      <c r="BE25">
        <f>IF(ISNUMBER('Raw Data'!D20), IF(_xlfn.XLOOKUP(SMALL('Raw Data'!O20:U20, 3), Analysis!Y25:AK25, Analysis!Y25:AK25, 0)&gt;0, SMALL('Raw Data'!O20:U20, 3), 0), 0)</f>
        <v>0</v>
      </c>
      <c r="BF25">
        <f>IF(ISBLANK('Raw Data'!D20)=FALSE, 1, 0)</f>
        <v>1</v>
      </c>
      <c r="BG25">
        <f>IF(ISNUMBER('Raw Data'!D20), IF(_xlfn.XLOOKUP(SMALL('Raw Data'!O20:U20, 4), Analysis!Y25:AK25, Analysis!Y25:AK25, 0)&gt;0, SMALL('Raw Data'!O20:U20, 4), 0), 0)</f>
        <v>9</v>
      </c>
      <c r="BH25">
        <f>IF(ISBLANK('Raw Data'!D20)=FALSE, 1, 0)</f>
        <v>1</v>
      </c>
      <c r="BI25">
        <f>IF(ISNUMBER('Raw Data'!D20), IF(_xlfn.XLOOKUP(SMALL('Raw Data'!O20:U20, 5), Analysis!Y25:AK25, Analysis!Y25:AK25, 0)&gt;0, SMALL('Raw Data'!O20:U20, 5), 0), 0)</f>
        <v>0</v>
      </c>
      <c r="BJ25">
        <f>IF(ISBLANK('Raw Data'!D20)=FALSE, 1, 0)</f>
        <v>1</v>
      </c>
      <c r="BK25">
        <f>IF(ISNUMBER('Raw Data'!D20), IF(_xlfn.XLOOKUP(SMALL('Raw Data'!O20:U20, 6), Analysis!Y25:AK25, Analysis!Y25:AK25, 0)&gt;0, SMALL('Raw Data'!O20:U20, 6), 0), 0)</f>
        <v>0</v>
      </c>
      <c r="BL25">
        <f>IF(ISBLANK('Raw Data'!D20)=FALSE, 1, 0)</f>
        <v>1</v>
      </c>
      <c r="BM25">
        <f>IF(ISNUMBER('Raw Data'!D20), IF(_xlfn.XLOOKUP(SMALL('Raw Data'!O20:U20, 7), Analysis!Y25:AK25, Analysis!Y25:AK25, 0)&gt;0, SMALL('Raw Data'!O20:U20, 7), 0), 0)</f>
        <v>0</v>
      </c>
    </row>
    <row r="26" spans="1:65" x14ac:dyDescent="0.3">
      <c r="A26" s="2" t="str">
        <f>'Raw Data'!A21</f>
        <v>14/10/2022</v>
      </c>
      <c r="B26" s="2">
        <f>IF(ISBLANK('Raw Data'!D21)=FALSE, 1, 0)</f>
        <v>1</v>
      </c>
      <c r="C26">
        <f>IF('Raw Data'!E21&gt;'Raw Data'!D21, 'Raw Data'!K21, 0)</f>
        <v>0</v>
      </c>
      <c r="D26">
        <f>IF(ISBLANK('Raw Data'!D21)=FALSE, 1, 0)</f>
        <v>1</v>
      </c>
      <c r="E26">
        <f>IF('Raw Data'!E21&lt;'Raw Data'!D21, 'Raw Data'!J21, 0)</f>
        <v>2.6</v>
      </c>
      <c r="F26">
        <f>IF(ISBLANK('Raw Data'!D21)=FALSE, 1, 0)</f>
        <v>1</v>
      </c>
      <c r="G26">
        <f>IF(AND('Raw Data'!D21&gt;0, 'Raw Data'!E21&gt;0), 'Raw Data'!V21, 0)</f>
        <v>1.07</v>
      </c>
      <c r="H26">
        <f>IF(ISBLANK('Raw Data'!D21)=FALSE, 1, 0)</f>
        <v>1</v>
      </c>
      <c r="I26">
        <f>IF(AND(ISBLANK('Raw Data'!D21)=FALSE, OR('Raw Data'!D21=0, 'Raw Data'!E21=0)), 'Raw Data'!W21, 0)</f>
        <v>0</v>
      </c>
      <c r="J26">
        <f>IF(ISBLANK('Raw Data'!D21)=FALSE, 1, 0)</f>
        <v>1</v>
      </c>
      <c r="K26">
        <f>IF(SUM('Raw Data'!D21:E21)&gt;'Raw Data'!G21, 'Raw Data'!H21, 0)</f>
        <v>0</v>
      </c>
      <c r="L26">
        <f>IF(ISBLANK('Raw Data'!D21)=FALSE, 1, 0)</f>
        <v>1</v>
      </c>
      <c r="M26">
        <f>IF(AND(SUM('Raw Data'!D21:E21)&lt;'Raw Data'!G21, ISBLANK('Raw Data'!D21)=FALSE), 'Raw Data'!I21, 0)</f>
        <v>1.83</v>
      </c>
      <c r="N26">
        <f>IF(ISBLANK('Raw Data'!D21)=FALSE, 1, 0)</f>
        <v>1</v>
      </c>
      <c r="O26">
        <f>IF('Raw Data'!F21, 'Raw Data'!Z21, 0)</f>
        <v>0</v>
      </c>
      <c r="P26">
        <f>IF(ISBLANK('Raw Data'!D21)=FALSE, 1, 0)</f>
        <v>1</v>
      </c>
      <c r="Q26">
        <f>IF(AND(NOT('Raw Data'!F21), P26), 'Raw Data'!AA21, 0)</f>
        <v>1.2</v>
      </c>
      <c r="R26">
        <f>IF(ISBLANK('Raw Data'!D21)=FALSE, 1, 0)</f>
        <v>1</v>
      </c>
      <c r="S26">
        <f>IF(AND('Raw Data'!F21=0, 'Raw Data'!D21&gt;'Raw Data'!E21), 'Raw Data'!L21, 0)</f>
        <v>3.3</v>
      </c>
      <c r="T26">
        <f>IF(ISBLANK('Raw Data'!D21)=FALSE, 1, 0)</f>
        <v>1</v>
      </c>
      <c r="U26">
        <f>IF('Raw Data'!F21=1, 'Raw Data'!M21, 0)</f>
        <v>0</v>
      </c>
      <c r="V26">
        <f>IF(ISBLANK('Raw Data'!D21)=FALSE, 1, 0)</f>
        <v>1</v>
      </c>
      <c r="W26">
        <f>IF(AND('Raw Data'!F21=0, 'Raw Data'!E21&gt;'Raw Data'!D21), 'Raw Data'!N21, 0)</f>
        <v>0</v>
      </c>
      <c r="X26">
        <f>IF(ISBLANK('Raw Data'!D21)=FALSE, 1, 0)</f>
        <v>1</v>
      </c>
      <c r="Y26">
        <f>IF(AND('Raw Data'!F21=0,'Raw Data'!D21&gt;'Raw Data'!E21,'Raw Data'!D21-'Raw Data'!E21=1),'Raw Data'!O21,IF(AND('Raw Data'!F21,'Raw Data'!D21&gt;'Raw Data'!E21),'Raw Data'!O21,0))</f>
        <v>0</v>
      </c>
      <c r="Z26">
        <f>IF(ISBLANK('Raw Data'!D21)=FALSE, 1, 0)</f>
        <v>1</v>
      </c>
      <c r="AA26">
        <f>IF(AND('Raw Data'!F21=0, 'Raw Data'!D21&gt;'Raw Data'!E21, 'Raw Data'!D21-'Raw Data'!E21=2), 'Raw Data'!P21, 0)</f>
        <v>0</v>
      </c>
      <c r="AB26">
        <f>IF(ISBLANK('Raw Data'!D21)=FALSE, 1, 0)</f>
        <v>1</v>
      </c>
      <c r="AC26">
        <f>IF(AND('Raw Data'!F21=0, 'Raw Data'!D21&gt;'Raw Data'!E21, 'Raw Data'!D21-'Raw Data'!E21&gt;2), 'Raw Data'!Q21, 0)</f>
        <v>7.75</v>
      </c>
      <c r="AD26">
        <f>IF(ISBLANK('Raw Data'!D21)=FALSE, 1, 0)</f>
        <v>1</v>
      </c>
      <c r="AE26">
        <f>IF(AND('Raw Data'!F21=0,'Raw Data'!D21&lt;'Raw Data'!E21,'Raw Data'!E21-'Raw Data'!D21=1),'Raw Data'!R21,IF(AND('Raw Data'!F21,'Raw Data'!D21&gt;'Raw Data'!E21),'Raw Data'!R21,0))</f>
        <v>0</v>
      </c>
      <c r="AF26">
        <f>IF(ISBLANK('Raw Data'!D21)=FALSE, 1, 0)</f>
        <v>1</v>
      </c>
      <c r="AG26">
        <f>IF(AND('Raw Data'!F21=0, 'Raw Data'!D21&lt;'Raw Data'!E21, 'Raw Data'!E21-'Raw Data'!D21=2), 'Raw Data'!S21, 0)</f>
        <v>0</v>
      </c>
      <c r="AH26">
        <f>IF(ISBLANK('Raw Data'!D21)=FALSE, 1, 0)</f>
        <v>1</v>
      </c>
      <c r="AI26">
        <f>IF(AND('Raw Data'!F21=0, 'Raw Data'!D21&lt;'Raw Data'!E21, 'Raw Data'!E21-'Raw Data'!D21&gt;2), 'Raw Data'!T21, 0)</f>
        <v>0</v>
      </c>
      <c r="AJ26">
        <f>IF(ISBLANK('Raw Data'!D21)=FALSE, 1, 0)</f>
        <v>1</v>
      </c>
      <c r="AK26">
        <f>IF('Raw Data'!F21=1, 'Raw Data'!M21, 0)</f>
        <v>0</v>
      </c>
      <c r="AL26">
        <f>IF(OR('Raw Data'!D21=0, O26&gt;0), 0, 1)</f>
        <v>1</v>
      </c>
      <c r="AM26">
        <f>IF(AND(AL26, 'Raw Data'!D21&gt;'Raw Data'!E21), 'Raw Data'!X21, 0)</f>
        <v>2.62</v>
      </c>
      <c r="AN26">
        <f>IF(OR('Raw Data'!D21=0, O26&gt;0), 0, 1)</f>
        <v>1</v>
      </c>
      <c r="AO26">
        <f>IF(AND(AL26, 'Raw Data'!D21&lt;'Raw Data'!E21), 'Raw Data'!Y21, 0)</f>
        <v>0</v>
      </c>
      <c r="AP26">
        <f>IF(ISBLANK('Raw Data'!D21)=FALSE, 1, 0)</f>
        <v>1</v>
      </c>
      <c r="AQ26">
        <f>IF(AND('Raw Data'!J21&lt;'Raw Data'!K21,'Raw Data'!D21&gt;'Raw Data'!E21),'Raw Data'!J21,IF(AND('Raw Data'!K21&lt;'Raw Data'!J21,'Raw Data'!E21&gt;'Raw Data'!D21),'Raw Data'!K21,0))</f>
        <v>0</v>
      </c>
      <c r="AR26">
        <f>IF(ISBLANK('Raw Data'!D21)=FALSE, 1, 0)</f>
        <v>1</v>
      </c>
      <c r="AS26">
        <f>IF(AND('Raw Data'!J21&gt;'Raw Data'!K21,'Raw Data'!D21&gt;'Raw Data'!E21),'Raw Data'!J21,IF(AND('Raw Data'!K21&gt;'Raw Data'!J21,'Raw Data'!E21&gt;'Raw Data'!D21),'Raw Data'!K21,))</f>
        <v>2.6</v>
      </c>
      <c r="AT26">
        <f>IF(ISBLANK('Raw Data'!D21)=FALSE, 1, 0)</f>
        <v>1</v>
      </c>
      <c r="AU26">
        <f>IF(ISNUMBER('Raw Data'!D21), IF(_xlfn.XLOOKUP(SMALL('Raw Data'!L21:N21, 1), Analysis!S26:W26, Analysis!S26:W26, 0)&gt;0, SMALL('Raw Data'!L21:N21, 1), 0), 0)</f>
        <v>0</v>
      </c>
      <c r="AV26">
        <f>IF(ISBLANK('Raw Data'!D21)=FALSE, 1, 0)</f>
        <v>1</v>
      </c>
      <c r="AW26">
        <f>IF(ISNUMBER('Raw Data'!D21), IF(_xlfn.XLOOKUP(SMALL('Raw Data'!L21:N21, 2), Analysis!S26:W26, Analysis!S26:W26, 0)&gt;0, SMALL('Raw Data'!L21:N21, 2), 0), 0)</f>
        <v>3.3</v>
      </c>
      <c r="AX26">
        <f>IF(ISBLANK('Raw Data'!D21)=FALSE, 1, 0)</f>
        <v>1</v>
      </c>
      <c r="AY26">
        <f>IF(ISNUMBER('Raw Data'!D21), IF(_xlfn.XLOOKUP(SMALL('Raw Data'!L21:N21, 3), Analysis!S26:W26, Analysis!S26:W26, 0)&gt;0, SMALL('Raw Data'!L21:N21, 3), 0), 0)</f>
        <v>0</v>
      </c>
      <c r="AZ26">
        <f>IF(ISBLANK('Raw Data'!D21)=FALSE, 1, 0)</f>
        <v>1</v>
      </c>
      <c r="BA26">
        <f>IF(ISNUMBER('Raw Data'!D21), IF(_xlfn.XLOOKUP(SMALL('Raw Data'!O21:U21, 1), Analysis!Y26:AK26, Analysis!Y26:AK26, 0)&gt;0, SMALL('Raw Data'!O21:U21, 1), 0), 0)</f>
        <v>0</v>
      </c>
      <c r="BB26">
        <f>IF(ISBLANK('Raw Data'!D21)=FALSE, 1, 0)</f>
        <v>1</v>
      </c>
      <c r="BC26">
        <f>IF(ISNUMBER('Raw Data'!D21), IF(_xlfn.XLOOKUP(SMALL('Raw Data'!O21:U21, 2), Analysis!Y26:AK26, Analysis!Y26:AK26, 0)&gt;0, SMALL('Raw Data'!O21:U21, 2), 0), 0)</f>
        <v>0</v>
      </c>
      <c r="BD26">
        <f>IF(ISBLANK('Raw Data'!D21)=FALSE, 1, 0)</f>
        <v>1</v>
      </c>
      <c r="BE26">
        <f>IF(ISNUMBER('Raw Data'!D21), IF(_xlfn.XLOOKUP(SMALL('Raw Data'!O21:U21, 3), Analysis!Y26:AK26, Analysis!Y26:AK26, 0)&gt;0, SMALL('Raw Data'!O21:U21, 3), 0), 0)</f>
        <v>0</v>
      </c>
      <c r="BF26">
        <f>IF(ISBLANK('Raw Data'!D21)=FALSE, 1, 0)</f>
        <v>1</v>
      </c>
      <c r="BG26">
        <f>IF(ISNUMBER('Raw Data'!D21), IF(_xlfn.XLOOKUP(SMALL('Raw Data'!O21:U21, 4), Analysis!Y26:AK26, Analysis!Y26:AK26, 0)&gt;0, SMALL('Raw Data'!O21:U21, 4), 0), 0)</f>
        <v>7.75</v>
      </c>
      <c r="BH26">
        <f>IF(ISBLANK('Raw Data'!D21)=FALSE, 1, 0)</f>
        <v>1</v>
      </c>
      <c r="BI26">
        <f>IF(ISNUMBER('Raw Data'!D21), IF(_xlfn.XLOOKUP(SMALL('Raw Data'!O21:U21, 5), Analysis!Y26:AK26, Analysis!Y26:AK26, 0)&gt;0, SMALL('Raw Data'!O21:U21, 5), 0), 0)</f>
        <v>0</v>
      </c>
      <c r="BJ26">
        <f>IF(ISBLANK('Raw Data'!D21)=FALSE, 1, 0)</f>
        <v>1</v>
      </c>
      <c r="BK26">
        <f>IF(ISNUMBER('Raw Data'!D21), IF(_xlfn.XLOOKUP(SMALL('Raw Data'!O21:U21, 6), Analysis!Y26:AK26, Analysis!Y26:AK26, 0)&gt;0, SMALL('Raw Data'!O21:U21, 6), 0), 0)</f>
        <v>0</v>
      </c>
      <c r="BL26">
        <f>IF(ISBLANK('Raw Data'!D21)=FALSE, 1, 0)</f>
        <v>1</v>
      </c>
      <c r="BM26">
        <f>IF(ISNUMBER('Raw Data'!D21), IF(_xlfn.XLOOKUP(SMALL('Raw Data'!O21:U21, 7), Analysis!Y26:AK26, Analysis!Y26:AK26, 0)&gt;0, SMALL('Raw Data'!O21:U21, 7), 0), 0)</f>
        <v>0</v>
      </c>
    </row>
    <row r="27" spans="1:65" x14ac:dyDescent="0.3">
      <c r="A27" s="2" t="str">
        <f>'Raw Data'!A22</f>
        <v>15/10/2022</v>
      </c>
      <c r="B27" s="2">
        <f>IF(ISBLANK('Raw Data'!D22)=FALSE, 1, 0)</f>
        <v>1</v>
      </c>
      <c r="C27">
        <f>IF('Raw Data'!E22&gt;'Raw Data'!D22, 'Raw Data'!K22, 0)</f>
        <v>1.56</v>
      </c>
      <c r="D27">
        <f>IF(ISBLANK('Raw Data'!D22)=FALSE, 1, 0)</f>
        <v>1</v>
      </c>
      <c r="E27">
        <f>IF('Raw Data'!E22&lt;'Raw Data'!D22, 'Raw Data'!J22, 0)</f>
        <v>0</v>
      </c>
      <c r="F27">
        <f>IF(ISBLANK('Raw Data'!D22)=FALSE, 1, 0)</f>
        <v>1</v>
      </c>
      <c r="G27">
        <f>IF(AND('Raw Data'!D22&gt;0, 'Raw Data'!E22&gt;0), 'Raw Data'!V22, 0)</f>
        <v>0</v>
      </c>
      <c r="H27">
        <f>IF(ISBLANK('Raw Data'!D22)=FALSE, 1, 0)</f>
        <v>1</v>
      </c>
      <c r="I27">
        <f>IF(AND(ISBLANK('Raw Data'!D22)=FALSE, OR('Raw Data'!D22=0, 'Raw Data'!E22=0)), 'Raw Data'!W22, 0)</f>
        <v>8.5</v>
      </c>
      <c r="J27">
        <f>IF(ISBLANK('Raw Data'!D22)=FALSE, 1, 0)</f>
        <v>1</v>
      </c>
      <c r="K27">
        <f>IF(SUM('Raw Data'!D22:E22)&gt;'Raw Data'!G22, 'Raw Data'!H22, 0)</f>
        <v>0</v>
      </c>
      <c r="L27">
        <f>IF(ISBLANK('Raw Data'!D22)=FALSE, 1, 0)</f>
        <v>1</v>
      </c>
      <c r="M27">
        <f>IF(AND(SUM('Raw Data'!D22:E22)&lt;'Raw Data'!G22, ISBLANK('Raw Data'!D22)=FALSE), 'Raw Data'!I22, 0)</f>
        <v>1.87</v>
      </c>
      <c r="N27">
        <f>IF(ISBLANK('Raw Data'!D22)=FALSE, 1, 0)</f>
        <v>1</v>
      </c>
      <c r="O27">
        <f>IF('Raw Data'!F22, 'Raw Data'!Z22, 0)</f>
        <v>0</v>
      </c>
      <c r="P27">
        <f>IF(ISBLANK('Raw Data'!D22)=FALSE, 1, 0)</f>
        <v>1</v>
      </c>
      <c r="Q27">
        <f>IF(AND(NOT('Raw Data'!F22), P27), 'Raw Data'!AA22, 0)</f>
        <v>1.2</v>
      </c>
      <c r="R27">
        <f>IF(ISBLANK('Raw Data'!D22)=FALSE, 1, 0)</f>
        <v>1</v>
      </c>
      <c r="S27">
        <f>IF(AND('Raw Data'!F22=0, 'Raw Data'!D22&gt;'Raw Data'!E22), 'Raw Data'!L22, 0)</f>
        <v>0</v>
      </c>
      <c r="T27">
        <f>IF(ISBLANK('Raw Data'!D22)=FALSE, 1, 0)</f>
        <v>1</v>
      </c>
      <c r="U27">
        <f>IF('Raw Data'!F22=1, 'Raw Data'!M22, 0)</f>
        <v>0</v>
      </c>
      <c r="V27">
        <f>IF(ISBLANK('Raw Data'!D22)=FALSE, 1, 0)</f>
        <v>1</v>
      </c>
      <c r="W27">
        <f>IF(AND('Raw Data'!F22=0, 'Raw Data'!E22&gt;'Raw Data'!D22), 'Raw Data'!N22, 0)</f>
        <v>1.89</v>
      </c>
      <c r="X27">
        <f>IF(ISBLANK('Raw Data'!D22)=FALSE, 1, 0)</f>
        <v>1</v>
      </c>
      <c r="Y27">
        <f>IF(AND('Raw Data'!F22=0,'Raw Data'!D22&gt;'Raw Data'!E22,'Raw Data'!D22-'Raw Data'!E22=1),'Raw Data'!O22,IF(AND('Raw Data'!F22,'Raw Data'!D22&gt;'Raw Data'!E22),'Raw Data'!O22,0))</f>
        <v>0</v>
      </c>
      <c r="Z27">
        <f>IF(ISBLANK('Raw Data'!D22)=FALSE, 1, 0)</f>
        <v>1</v>
      </c>
      <c r="AA27">
        <f>IF(AND('Raw Data'!F22=0, 'Raw Data'!D22&gt;'Raw Data'!E22, 'Raw Data'!D22-'Raw Data'!E22=2), 'Raw Data'!P22, 0)</f>
        <v>0</v>
      </c>
      <c r="AB27">
        <f>IF(ISBLANK('Raw Data'!D22)=FALSE, 1, 0)</f>
        <v>1</v>
      </c>
      <c r="AC27">
        <f>IF(AND('Raw Data'!F22=0, 'Raw Data'!D22&gt;'Raw Data'!E22, 'Raw Data'!D22-'Raw Data'!E22&gt;2), 'Raw Data'!Q22, 0)</f>
        <v>0</v>
      </c>
      <c r="AD27">
        <f>IF(ISBLANK('Raw Data'!D22)=FALSE, 1, 0)</f>
        <v>1</v>
      </c>
      <c r="AE27">
        <f>IF(AND('Raw Data'!F22=0,'Raw Data'!D22&lt;'Raw Data'!E22,'Raw Data'!E22-'Raw Data'!D22=1),'Raw Data'!R22,IF(AND('Raw Data'!F22,'Raw Data'!D22&gt;'Raw Data'!E22),'Raw Data'!R22,0))</f>
        <v>0</v>
      </c>
      <c r="AF27">
        <f>IF(ISBLANK('Raw Data'!D22)=FALSE, 1, 0)</f>
        <v>1</v>
      </c>
      <c r="AG27">
        <f>IF(AND('Raw Data'!F22=0, 'Raw Data'!D22&lt;'Raw Data'!E22, 'Raw Data'!E22-'Raw Data'!D22=2), 'Raw Data'!S22, 0)</f>
        <v>0</v>
      </c>
      <c r="AH27">
        <f>IF(ISBLANK('Raw Data'!D22)=FALSE, 1, 0)</f>
        <v>1</v>
      </c>
      <c r="AI27">
        <f>IF(AND('Raw Data'!F22=0, 'Raw Data'!D22&lt;'Raw Data'!E22, 'Raw Data'!E22-'Raw Data'!D22&gt;2), 'Raw Data'!T22, 0)</f>
        <v>3.4</v>
      </c>
      <c r="AJ27">
        <f>IF(ISBLANK('Raw Data'!D22)=FALSE, 1, 0)</f>
        <v>1</v>
      </c>
      <c r="AK27">
        <f>IF('Raw Data'!F22=1, 'Raw Data'!M22, 0)</f>
        <v>0</v>
      </c>
      <c r="AL27">
        <f>IF(OR('Raw Data'!D22=0, O27&gt;0), 0, 1)</f>
        <v>0</v>
      </c>
      <c r="AM27">
        <f>IF(AND(AL27, 'Raw Data'!D22&gt;'Raw Data'!E22), 'Raw Data'!X22, 0)</f>
        <v>0</v>
      </c>
      <c r="AN27">
        <f>IF(OR('Raw Data'!D22=0, O27&gt;0), 0, 1)</f>
        <v>0</v>
      </c>
      <c r="AO27">
        <f>IF(AND(AL27, 'Raw Data'!D22&lt;'Raw Data'!E22), 'Raw Data'!Y22, 0)</f>
        <v>0</v>
      </c>
      <c r="AP27">
        <f>IF(ISBLANK('Raw Data'!D22)=FALSE, 1, 0)</f>
        <v>1</v>
      </c>
      <c r="AQ27">
        <f>IF(AND('Raw Data'!J22&lt;'Raw Data'!K22,'Raw Data'!D22&gt;'Raw Data'!E22),'Raw Data'!J22,IF(AND('Raw Data'!K22&lt;'Raw Data'!J22,'Raw Data'!E22&gt;'Raw Data'!D22),'Raw Data'!K22,0))</f>
        <v>1.56</v>
      </c>
      <c r="AR27">
        <f>IF(ISBLANK('Raw Data'!D22)=FALSE, 1, 0)</f>
        <v>1</v>
      </c>
      <c r="AS27">
        <f>IF(AND('Raw Data'!J22&gt;'Raw Data'!K22,'Raw Data'!D22&gt;'Raw Data'!E22),'Raw Data'!J22,IF(AND('Raw Data'!K22&gt;'Raw Data'!J22,'Raw Data'!E22&gt;'Raw Data'!D22),'Raw Data'!K22,))</f>
        <v>0</v>
      </c>
      <c r="AT27">
        <f>IF(ISBLANK('Raw Data'!D22)=FALSE, 1, 0)</f>
        <v>1</v>
      </c>
      <c r="AU27">
        <f>IF(ISNUMBER('Raw Data'!D22), IF(_xlfn.XLOOKUP(SMALL('Raw Data'!L22:N22, 1), Analysis!S27:W27, Analysis!S27:W27, 0)&gt;0, SMALL('Raw Data'!L22:N22, 1), 0), 0)</f>
        <v>1.89</v>
      </c>
      <c r="AV27">
        <f>IF(ISBLANK('Raw Data'!D22)=FALSE, 1, 0)</f>
        <v>1</v>
      </c>
      <c r="AW27">
        <f>IF(ISNUMBER('Raw Data'!D22), IF(_xlfn.XLOOKUP(SMALL('Raw Data'!L22:N22, 2), Analysis!S27:W27, Analysis!S27:W27, 0)&gt;0, SMALL('Raw Data'!L22:N22, 2), 0), 0)</f>
        <v>0</v>
      </c>
      <c r="AX27">
        <f>IF(ISBLANK('Raw Data'!D22)=FALSE, 1, 0)</f>
        <v>1</v>
      </c>
      <c r="AY27">
        <f>IF(ISNUMBER('Raw Data'!D22), IF(_xlfn.XLOOKUP(SMALL('Raw Data'!L22:N22, 3), Analysis!S27:W27, Analysis!S27:W27, 0)&gt;0, SMALL('Raw Data'!L22:N22, 3), 0), 0)</f>
        <v>0</v>
      </c>
      <c r="AZ27">
        <f>IF(ISBLANK('Raw Data'!D22)=FALSE, 1, 0)</f>
        <v>1</v>
      </c>
      <c r="BA27">
        <f>IF(ISNUMBER('Raw Data'!D22), IF(_xlfn.XLOOKUP(SMALL('Raw Data'!O22:U22, 1), Analysis!Y27:AK27, Analysis!Y27:AK27, 0)&gt;0, SMALL('Raw Data'!O22:U22, 1), 0), 0)</f>
        <v>3.4</v>
      </c>
      <c r="BB27">
        <f>IF(ISBLANK('Raw Data'!D22)=FALSE, 1, 0)</f>
        <v>1</v>
      </c>
      <c r="BC27">
        <f>IF(ISNUMBER('Raw Data'!D22), IF(_xlfn.XLOOKUP(SMALL('Raw Data'!O22:U22, 2), Analysis!Y27:AK27, Analysis!Y27:AK27, 0)&gt;0, SMALL('Raw Data'!O22:U22, 2), 0), 0)</f>
        <v>0</v>
      </c>
      <c r="BD27">
        <f>IF(ISBLANK('Raw Data'!D22)=FALSE, 1, 0)</f>
        <v>1</v>
      </c>
      <c r="BE27">
        <f>IF(ISNUMBER('Raw Data'!D22), IF(_xlfn.XLOOKUP(SMALL('Raw Data'!O22:U22, 3), Analysis!Y27:AK27, Analysis!Y27:AK27, 0)&gt;0, SMALL('Raw Data'!O22:U22, 3), 0), 0)</f>
        <v>0</v>
      </c>
      <c r="BF27">
        <f>IF(ISBLANK('Raw Data'!D22)=FALSE, 1, 0)</f>
        <v>1</v>
      </c>
      <c r="BG27">
        <f>IF(ISNUMBER('Raw Data'!D22), IF(_xlfn.XLOOKUP(SMALL('Raw Data'!O22:U22, 4), Analysis!Y27:AK27, Analysis!Y27:AK27, 0)&gt;0, SMALL('Raw Data'!O22:U22, 4), 0), 0)</f>
        <v>0</v>
      </c>
      <c r="BH27">
        <f>IF(ISBLANK('Raw Data'!D22)=FALSE, 1, 0)</f>
        <v>1</v>
      </c>
      <c r="BI27">
        <f>IF(ISNUMBER('Raw Data'!D22), IF(_xlfn.XLOOKUP(SMALL('Raw Data'!O22:U22, 5), Analysis!Y27:AK27, Analysis!Y27:AK27, 0)&gt;0, SMALL('Raw Data'!O22:U22, 5), 0), 0)</f>
        <v>0</v>
      </c>
      <c r="BJ27">
        <f>IF(ISBLANK('Raw Data'!D22)=FALSE, 1, 0)</f>
        <v>1</v>
      </c>
      <c r="BK27">
        <f>IF(ISNUMBER('Raw Data'!D22), IF(_xlfn.XLOOKUP(SMALL('Raw Data'!O22:U22, 6), Analysis!Y27:AK27, Analysis!Y27:AK27, 0)&gt;0, SMALL('Raw Data'!O22:U22, 6), 0), 0)</f>
        <v>0</v>
      </c>
      <c r="BL27">
        <f>IF(ISBLANK('Raw Data'!D22)=FALSE, 1, 0)</f>
        <v>1</v>
      </c>
      <c r="BM27">
        <f>IF(ISNUMBER('Raw Data'!D22), IF(_xlfn.XLOOKUP(SMALL('Raw Data'!O22:U22, 7), Analysis!Y27:AK27, Analysis!Y27:AK27, 0)&gt;0, SMALL('Raw Data'!O22:U22, 7), 0), 0)</f>
        <v>0</v>
      </c>
    </row>
    <row r="28" spans="1:65" x14ac:dyDescent="0.3">
      <c r="A28" s="2" t="str">
        <f>'Raw Data'!A23</f>
        <v>15/10/2022</v>
      </c>
      <c r="B28" s="2">
        <f>IF(ISBLANK('Raw Data'!D23)=FALSE, 1, 0)</f>
        <v>1</v>
      </c>
      <c r="C28">
        <f>IF('Raw Data'!E23&gt;'Raw Data'!D23, 'Raw Data'!K23, 0)</f>
        <v>0</v>
      </c>
      <c r="D28">
        <f>IF(ISBLANK('Raw Data'!D23)=FALSE, 1, 0)</f>
        <v>1</v>
      </c>
      <c r="E28">
        <f>IF('Raw Data'!E23&lt;'Raw Data'!D23, 'Raw Data'!J23, 0)</f>
        <v>1.55</v>
      </c>
      <c r="F28">
        <f>IF(ISBLANK('Raw Data'!D23)=FALSE, 1, 0)</f>
        <v>1</v>
      </c>
      <c r="G28">
        <f>IF(AND('Raw Data'!D23&gt;0, 'Raw Data'!E23&gt;0), 'Raw Data'!V23, 0)</f>
        <v>1.06</v>
      </c>
      <c r="H28">
        <f>IF(ISBLANK('Raw Data'!D23)=FALSE, 1, 0)</f>
        <v>1</v>
      </c>
      <c r="I28">
        <f>IF(AND(ISBLANK('Raw Data'!D23)=FALSE, OR('Raw Data'!D23=0, 'Raw Data'!E23=0)), 'Raw Data'!W23, 0)</f>
        <v>0</v>
      </c>
      <c r="J28">
        <f>IF(ISBLANK('Raw Data'!D23)=FALSE, 1, 0)</f>
        <v>1</v>
      </c>
      <c r="K28">
        <f>IF(SUM('Raw Data'!D23:E23)&gt;'Raw Data'!G23, 'Raw Data'!H23, 0)</f>
        <v>1.98</v>
      </c>
      <c r="L28">
        <f>IF(ISBLANK('Raw Data'!D23)=FALSE, 1, 0)</f>
        <v>1</v>
      </c>
      <c r="M28">
        <f>IF(AND(SUM('Raw Data'!D23:E23)&lt;'Raw Data'!G23, ISBLANK('Raw Data'!D23)=FALSE), 'Raw Data'!I23, 0)</f>
        <v>0</v>
      </c>
      <c r="N28">
        <f>IF(ISBLANK('Raw Data'!D23)=FALSE, 1, 0)</f>
        <v>1</v>
      </c>
      <c r="O28">
        <f>IF('Raw Data'!F23, 'Raw Data'!Z23, 0)</f>
        <v>0</v>
      </c>
      <c r="P28">
        <f>IF(ISBLANK('Raw Data'!D23)=FALSE, 1, 0)</f>
        <v>1</v>
      </c>
      <c r="Q28">
        <f>IF(AND(NOT('Raw Data'!F23), P28), 'Raw Data'!AA23, 0)</f>
        <v>1.2</v>
      </c>
      <c r="R28">
        <f>IF(ISBLANK('Raw Data'!D23)=FALSE, 1, 0)</f>
        <v>1</v>
      </c>
      <c r="S28">
        <f>IF(AND('Raw Data'!F23=0, 'Raw Data'!D23&gt;'Raw Data'!E23), 'Raw Data'!L23, 0)</f>
        <v>1.88</v>
      </c>
      <c r="T28">
        <f>IF(ISBLANK('Raw Data'!D23)=FALSE, 1, 0)</f>
        <v>1</v>
      </c>
      <c r="U28">
        <f>IF('Raw Data'!F23=1, 'Raw Data'!M23, 0)</f>
        <v>0</v>
      </c>
      <c r="V28">
        <f>IF(ISBLANK('Raw Data'!D23)=FALSE, 1, 0)</f>
        <v>1</v>
      </c>
      <c r="W28">
        <f>IF(AND('Raw Data'!F23=0, 'Raw Data'!E23&gt;'Raw Data'!D23), 'Raw Data'!N23, 0)</f>
        <v>0</v>
      </c>
      <c r="X28">
        <f>IF(ISBLANK('Raw Data'!D23)=FALSE, 1, 0)</f>
        <v>1</v>
      </c>
      <c r="Y28">
        <f>IF(AND('Raw Data'!F23=0,'Raw Data'!D23&gt;'Raw Data'!E23,'Raw Data'!D23-'Raw Data'!E23=1),'Raw Data'!O23,IF(AND('Raw Data'!F23,'Raw Data'!D23&gt;'Raw Data'!E23),'Raw Data'!O23,0))</f>
        <v>0</v>
      </c>
      <c r="Z28">
        <f>IF(ISBLANK('Raw Data'!D23)=FALSE, 1, 0)</f>
        <v>1</v>
      </c>
      <c r="AA28">
        <f>IF(AND('Raw Data'!F23=0, 'Raw Data'!D23&gt;'Raw Data'!E23, 'Raw Data'!D23-'Raw Data'!E23=2), 'Raw Data'!P23, 0)</f>
        <v>0</v>
      </c>
      <c r="AB28">
        <f>IF(ISBLANK('Raw Data'!D23)=FALSE, 1, 0)</f>
        <v>1</v>
      </c>
      <c r="AC28">
        <f>IF(AND('Raw Data'!F23=0, 'Raw Data'!D23&gt;'Raw Data'!E23, 'Raw Data'!D23-'Raw Data'!E23&gt;2), 'Raw Data'!Q23, 0)</f>
        <v>3.35</v>
      </c>
      <c r="AD28">
        <f>IF(ISBLANK('Raw Data'!D23)=FALSE, 1, 0)</f>
        <v>1</v>
      </c>
      <c r="AE28">
        <f>IF(AND('Raw Data'!F23=0,'Raw Data'!D23&lt;'Raw Data'!E23,'Raw Data'!E23-'Raw Data'!D23=1),'Raw Data'!R23,IF(AND('Raw Data'!F23,'Raw Data'!D23&gt;'Raw Data'!E23),'Raw Data'!R23,0))</f>
        <v>0</v>
      </c>
      <c r="AF28">
        <f>IF(ISBLANK('Raw Data'!D23)=FALSE, 1, 0)</f>
        <v>1</v>
      </c>
      <c r="AG28">
        <f>IF(AND('Raw Data'!F23=0, 'Raw Data'!D23&lt;'Raw Data'!E23, 'Raw Data'!E23-'Raw Data'!D23=2), 'Raw Data'!S23, 0)</f>
        <v>0</v>
      </c>
      <c r="AH28">
        <f>IF(ISBLANK('Raw Data'!D23)=FALSE, 1, 0)</f>
        <v>1</v>
      </c>
      <c r="AI28">
        <f>IF(AND('Raw Data'!F23=0, 'Raw Data'!D23&lt;'Raw Data'!E23, 'Raw Data'!E23-'Raw Data'!D23&gt;2), 'Raw Data'!T23, 0)</f>
        <v>0</v>
      </c>
      <c r="AJ28">
        <f>IF(ISBLANK('Raw Data'!D23)=FALSE, 1, 0)</f>
        <v>1</v>
      </c>
      <c r="AK28">
        <f>IF('Raw Data'!F23=1, 'Raw Data'!M23, 0)</f>
        <v>0</v>
      </c>
      <c r="AL28">
        <f>IF(OR('Raw Data'!D23=0, O28&gt;0), 0, 1)</f>
        <v>1</v>
      </c>
      <c r="AM28">
        <f>IF(AND(AL28, 'Raw Data'!D23&gt;'Raw Data'!E23), 'Raw Data'!X23, 0)</f>
        <v>1.48</v>
      </c>
      <c r="AN28">
        <f>IF(OR('Raw Data'!D23=0, O28&gt;0), 0, 1)</f>
        <v>1</v>
      </c>
      <c r="AO28">
        <f>IF(AND(AL28, 'Raw Data'!D23&lt;'Raw Data'!E23), 'Raw Data'!Y23, 0)</f>
        <v>0</v>
      </c>
      <c r="AP28">
        <f>IF(ISBLANK('Raw Data'!D23)=FALSE, 1, 0)</f>
        <v>1</v>
      </c>
      <c r="AQ28">
        <f>IF(AND('Raw Data'!J23&lt;'Raw Data'!K23,'Raw Data'!D23&gt;'Raw Data'!E23),'Raw Data'!J23,IF(AND('Raw Data'!K23&lt;'Raw Data'!J23,'Raw Data'!E23&gt;'Raw Data'!D23),'Raw Data'!K23,0))</f>
        <v>1.55</v>
      </c>
      <c r="AR28">
        <f>IF(ISBLANK('Raw Data'!D23)=FALSE, 1, 0)</f>
        <v>1</v>
      </c>
      <c r="AS28">
        <f>IF(AND('Raw Data'!J23&gt;'Raw Data'!K23,'Raw Data'!D23&gt;'Raw Data'!E23),'Raw Data'!J23,IF(AND('Raw Data'!K23&gt;'Raw Data'!J23,'Raw Data'!E23&gt;'Raw Data'!D23),'Raw Data'!K23,))</f>
        <v>0</v>
      </c>
      <c r="AT28">
        <f>IF(ISBLANK('Raw Data'!D23)=FALSE, 1, 0)</f>
        <v>1</v>
      </c>
      <c r="AU28">
        <f>IF(ISNUMBER('Raw Data'!D23), IF(_xlfn.XLOOKUP(SMALL('Raw Data'!L23:N23, 1), Analysis!S28:W28, Analysis!S28:W28, 0)&gt;0, SMALL('Raw Data'!L23:N23, 1), 0), 0)</f>
        <v>1.88</v>
      </c>
      <c r="AV28">
        <f>IF(ISBLANK('Raw Data'!D23)=FALSE, 1, 0)</f>
        <v>1</v>
      </c>
      <c r="AW28">
        <f>IF(ISNUMBER('Raw Data'!D23), IF(_xlfn.XLOOKUP(SMALL('Raw Data'!L23:N23, 2), Analysis!S28:W28, Analysis!S28:W28, 0)&gt;0, SMALL('Raw Data'!L23:N23, 2), 0), 0)</f>
        <v>0</v>
      </c>
      <c r="AX28">
        <f>IF(ISBLANK('Raw Data'!D23)=FALSE, 1, 0)</f>
        <v>1</v>
      </c>
      <c r="AY28">
        <f>IF(ISNUMBER('Raw Data'!D23), IF(_xlfn.XLOOKUP(SMALL('Raw Data'!L23:N23, 3), Analysis!S28:W28, Analysis!S28:W28, 0)&gt;0, SMALL('Raw Data'!L23:N23, 3), 0), 0)</f>
        <v>0</v>
      </c>
      <c r="AZ28">
        <f>IF(ISBLANK('Raw Data'!D23)=FALSE, 1, 0)</f>
        <v>1</v>
      </c>
      <c r="BA28">
        <f>IF(ISNUMBER('Raw Data'!D23), IF(_xlfn.XLOOKUP(SMALL('Raw Data'!O23:U23, 1), Analysis!Y28:AK28, Analysis!Y28:AK28, 0)&gt;0, SMALL('Raw Data'!O23:U23, 1), 0), 0)</f>
        <v>3.35</v>
      </c>
      <c r="BB28">
        <f>IF(ISBLANK('Raw Data'!D23)=FALSE, 1, 0)</f>
        <v>1</v>
      </c>
      <c r="BC28">
        <f>IF(ISNUMBER('Raw Data'!D23), IF(_xlfn.XLOOKUP(SMALL('Raw Data'!O23:U23, 2), Analysis!Y28:AK28, Analysis!Y28:AK28, 0)&gt;0, SMALL('Raw Data'!O23:U23, 2), 0), 0)</f>
        <v>0</v>
      </c>
      <c r="BD28">
        <f>IF(ISBLANK('Raw Data'!D23)=FALSE, 1, 0)</f>
        <v>1</v>
      </c>
      <c r="BE28">
        <f>IF(ISNUMBER('Raw Data'!D23), IF(_xlfn.XLOOKUP(SMALL('Raw Data'!O23:U23, 3), Analysis!Y28:AK28, Analysis!Y28:AK28, 0)&gt;0, SMALL('Raw Data'!O23:U23, 3), 0), 0)</f>
        <v>0</v>
      </c>
      <c r="BF28">
        <f>IF(ISBLANK('Raw Data'!D23)=FALSE, 1, 0)</f>
        <v>1</v>
      </c>
      <c r="BG28">
        <f>IF(ISNUMBER('Raw Data'!D23), IF(_xlfn.XLOOKUP(SMALL('Raw Data'!O23:U23, 4), Analysis!Y28:AK28, Analysis!Y28:AK28, 0)&gt;0, SMALL('Raw Data'!O23:U23, 4), 0), 0)</f>
        <v>0</v>
      </c>
      <c r="BH28">
        <f>IF(ISBLANK('Raw Data'!D23)=FALSE, 1, 0)</f>
        <v>1</v>
      </c>
      <c r="BI28">
        <f>IF(ISNUMBER('Raw Data'!D23), IF(_xlfn.XLOOKUP(SMALL('Raw Data'!O23:U23, 5), Analysis!Y28:AK28, Analysis!Y28:AK28, 0)&gt;0, SMALL('Raw Data'!O23:U23, 5), 0), 0)</f>
        <v>0</v>
      </c>
      <c r="BJ28">
        <f>IF(ISBLANK('Raw Data'!D23)=FALSE, 1, 0)</f>
        <v>1</v>
      </c>
      <c r="BK28">
        <f>IF(ISNUMBER('Raw Data'!D23), IF(_xlfn.XLOOKUP(SMALL('Raw Data'!O23:U23, 6), Analysis!Y28:AK28, Analysis!Y28:AK28, 0)&gt;0, SMALL('Raw Data'!O23:U23, 6), 0), 0)</f>
        <v>0</v>
      </c>
      <c r="BL28">
        <f>IF(ISBLANK('Raw Data'!D23)=FALSE, 1, 0)</f>
        <v>1</v>
      </c>
      <c r="BM28">
        <f>IF(ISNUMBER('Raw Data'!D23), IF(_xlfn.XLOOKUP(SMALL('Raw Data'!O23:U23, 7), Analysis!Y28:AK28, Analysis!Y28:AK28, 0)&gt;0, SMALL('Raw Data'!O23:U23, 7), 0), 0)</f>
        <v>0</v>
      </c>
    </row>
    <row r="29" spans="1:65" x14ac:dyDescent="0.3">
      <c r="A29" s="2" t="str">
        <f>'Raw Data'!A24</f>
        <v>15/10/2022</v>
      </c>
      <c r="B29" s="2">
        <f>IF(ISBLANK('Raw Data'!D24)=FALSE, 1, 0)</f>
        <v>1</v>
      </c>
      <c r="C29">
        <f>IF('Raw Data'!E24&gt;'Raw Data'!D24, 'Raw Data'!K24, 0)</f>
        <v>1.79</v>
      </c>
      <c r="D29">
        <f>IF(ISBLANK('Raw Data'!D24)=FALSE, 1, 0)</f>
        <v>1</v>
      </c>
      <c r="E29">
        <f>IF('Raw Data'!E24&lt;'Raw Data'!D24, 'Raw Data'!J24, 0)</f>
        <v>0</v>
      </c>
      <c r="F29">
        <f>IF(ISBLANK('Raw Data'!D24)=FALSE, 1, 0)</f>
        <v>1</v>
      </c>
      <c r="G29">
        <f>IF(AND('Raw Data'!D24&gt;0, 'Raw Data'!E24&gt;0), 'Raw Data'!V24, 0)</f>
        <v>1.06</v>
      </c>
      <c r="H29">
        <f>IF(ISBLANK('Raw Data'!D24)=FALSE, 1, 0)</f>
        <v>1</v>
      </c>
      <c r="I29">
        <f>IF(AND(ISBLANK('Raw Data'!D24)=FALSE, OR('Raw Data'!D24=0, 'Raw Data'!E24=0)), 'Raw Data'!W24, 0)</f>
        <v>0</v>
      </c>
      <c r="J29">
        <f>IF(ISBLANK('Raw Data'!D24)=FALSE, 1, 0)</f>
        <v>1</v>
      </c>
      <c r="K29">
        <f>IF(SUM('Raw Data'!D24:E24)&gt;'Raw Data'!G24, 'Raw Data'!H24, 0)</f>
        <v>0</v>
      </c>
      <c r="L29">
        <f>IF(ISBLANK('Raw Data'!D24)=FALSE, 1, 0)</f>
        <v>1</v>
      </c>
      <c r="M29">
        <f>IF(AND(SUM('Raw Data'!D24:E24)&lt;'Raw Data'!G24, ISBLANK('Raw Data'!D24)=FALSE), 'Raw Data'!I24, 0)</f>
        <v>1.96</v>
      </c>
      <c r="N29">
        <f>IF(ISBLANK('Raw Data'!D24)=FALSE, 1, 0)</f>
        <v>1</v>
      </c>
      <c r="O29">
        <f>IF('Raw Data'!F24, 'Raw Data'!Z24, 0)</f>
        <v>0</v>
      </c>
      <c r="P29">
        <f>IF(ISBLANK('Raw Data'!D24)=FALSE, 1, 0)</f>
        <v>1</v>
      </c>
      <c r="Q29">
        <f>IF(AND(NOT('Raw Data'!F24), P29), 'Raw Data'!AA24, 0)</f>
        <v>1.22</v>
      </c>
      <c r="R29">
        <f>IF(ISBLANK('Raw Data'!D24)=FALSE, 1, 0)</f>
        <v>1</v>
      </c>
      <c r="S29">
        <f>IF(AND('Raw Data'!F24=0, 'Raw Data'!D24&gt;'Raw Data'!E24), 'Raw Data'!L24, 0)</f>
        <v>0</v>
      </c>
      <c r="T29">
        <f>IF(ISBLANK('Raw Data'!D24)=FALSE, 1, 0)</f>
        <v>1</v>
      </c>
      <c r="U29">
        <f>IF('Raw Data'!F24=1, 'Raw Data'!M24, 0)</f>
        <v>0</v>
      </c>
      <c r="V29">
        <f>IF(ISBLANK('Raw Data'!D24)=FALSE, 1, 0)</f>
        <v>1</v>
      </c>
      <c r="W29">
        <f>IF(AND('Raw Data'!F24=0, 'Raw Data'!E24&gt;'Raw Data'!D24), 'Raw Data'!N24, 0)</f>
        <v>2.2999999999999998</v>
      </c>
      <c r="X29">
        <f>IF(ISBLANK('Raw Data'!D24)=FALSE, 1, 0)</f>
        <v>1</v>
      </c>
      <c r="Y29">
        <f>IF(AND('Raw Data'!F24=0,'Raw Data'!D24&gt;'Raw Data'!E24,'Raw Data'!D24-'Raw Data'!E24=1),'Raw Data'!O24,IF(AND('Raw Data'!F24,'Raw Data'!D24&gt;'Raw Data'!E24),'Raw Data'!O24,0))</f>
        <v>0</v>
      </c>
      <c r="Z29">
        <f>IF(ISBLANK('Raw Data'!D24)=FALSE, 1, 0)</f>
        <v>1</v>
      </c>
      <c r="AA29">
        <f>IF(AND('Raw Data'!F24=0, 'Raw Data'!D24&gt;'Raw Data'!E24, 'Raw Data'!D24-'Raw Data'!E24=2), 'Raw Data'!P24, 0)</f>
        <v>0</v>
      </c>
      <c r="AB29">
        <f>IF(ISBLANK('Raw Data'!D24)=FALSE, 1, 0)</f>
        <v>1</v>
      </c>
      <c r="AC29">
        <f>IF(AND('Raw Data'!F24=0, 'Raw Data'!D24&gt;'Raw Data'!E24, 'Raw Data'!D24-'Raw Data'!E24&gt;2), 'Raw Data'!Q24, 0)</f>
        <v>0</v>
      </c>
      <c r="AD29">
        <f>IF(ISBLANK('Raw Data'!D24)=FALSE, 1, 0)</f>
        <v>1</v>
      </c>
      <c r="AE29">
        <f>IF(AND('Raw Data'!F24=0,'Raw Data'!D24&lt;'Raw Data'!E24,'Raw Data'!E24-'Raw Data'!D24=1),'Raw Data'!R24,IF(AND('Raw Data'!F24,'Raw Data'!D24&gt;'Raw Data'!E24),'Raw Data'!R24,0))</f>
        <v>0</v>
      </c>
      <c r="AF29">
        <f>IF(ISBLANK('Raw Data'!D24)=FALSE, 1, 0)</f>
        <v>1</v>
      </c>
      <c r="AG29">
        <f>IF(AND('Raw Data'!F24=0, 'Raw Data'!D24&lt;'Raw Data'!E24, 'Raw Data'!E24-'Raw Data'!D24=2), 'Raw Data'!S24, 0)</f>
        <v>0</v>
      </c>
      <c r="AH29">
        <f>IF(ISBLANK('Raw Data'!D24)=FALSE, 1, 0)</f>
        <v>1</v>
      </c>
      <c r="AI29">
        <f>IF(AND('Raw Data'!F24=0, 'Raw Data'!D24&lt;'Raw Data'!E24, 'Raw Data'!E24-'Raw Data'!D24&gt;2), 'Raw Data'!T24, 0)</f>
        <v>4.5999999999999996</v>
      </c>
      <c r="AJ29">
        <f>IF(ISBLANK('Raw Data'!D24)=FALSE, 1, 0)</f>
        <v>1</v>
      </c>
      <c r="AK29">
        <f>IF('Raw Data'!F24=1, 'Raw Data'!M24, 0)</f>
        <v>0</v>
      </c>
      <c r="AL29">
        <f>IF(OR('Raw Data'!D24=0, O29&gt;0), 0, 1)</f>
        <v>1</v>
      </c>
      <c r="AM29">
        <f>IF(AND(AL29, 'Raw Data'!D24&gt;'Raw Data'!E24), 'Raw Data'!X24, 0)</f>
        <v>0</v>
      </c>
      <c r="AN29">
        <f>IF(OR('Raw Data'!D24=0, O29&gt;0), 0, 1)</f>
        <v>1</v>
      </c>
      <c r="AO29">
        <f>IF(AND(AL29, 'Raw Data'!D24&lt;'Raw Data'!E24), 'Raw Data'!Y24, 0)</f>
        <v>1.79</v>
      </c>
      <c r="AP29">
        <f>IF(ISBLANK('Raw Data'!D24)=FALSE, 1, 0)</f>
        <v>1</v>
      </c>
      <c r="AQ29">
        <f>IF(AND('Raw Data'!J24&lt;'Raw Data'!K24,'Raw Data'!D24&gt;'Raw Data'!E24),'Raw Data'!J24,IF(AND('Raw Data'!K24&lt;'Raw Data'!J24,'Raw Data'!E24&gt;'Raw Data'!D24),'Raw Data'!K24,0))</f>
        <v>1.79</v>
      </c>
      <c r="AR29">
        <f>IF(ISBLANK('Raw Data'!D24)=FALSE, 1, 0)</f>
        <v>1</v>
      </c>
      <c r="AS29">
        <f>IF(AND('Raw Data'!J24&gt;'Raw Data'!K24,'Raw Data'!D24&gt;'Raw Data'!E24),'Raw Data'!J24,IF(AND('Raw Data'!K24&gt;'Raw Data'!J24,'Raw Data'!E24&gt;'Raw Data'!D24),'Raw Data'!K24,))</f>
        <v>0</v>
      </c>
      <c r="AT29">
        <f>IF(ISBLANK('Raw Data'!D24)=FALSE, 1, 0)</f>
        <v>1</v>
      </c>
      <c r="AU29">
        <f>IF(ISNUMBER('Raw Data'!D24), IF(_xlfn.XLOOKUP(SMALL('Raw Data'!L24:N24, 1), Analysis!S29:W29, Analysis!S29:W29, 0)&gt;0, SMALL('Raw Data'!L24:N24, 1), 0), 0)</f>
        <v>2.2999999999999998</v>
      </c>
      <c r="AV29">
        <f>IF(ISBLANK('Raw Data'!D24)=FALSE, 1, 0)</f>
        <v>1</v>
      </c>
      <c r="AW29">
        <f>IF(ISNUMBER('Raw Data'!D24), IF(_xlfn.XLOOKUP(SMALL('Raw Data'!L24:N24, 2), Analysis!S29:W29, Analysis!S29:W29, 0)&gt;0, SMALL('Raw Data'!L24:N24, 2), 0), 0)</f>
        <v>0</v>
      </c>
      <c r="AX29">
        <f>IF(ISBLANK('Raw Data'!D24)=FALSE, 1, 0)</f>
        <v>1</v>
      </c>
      <c r="AY29">
        <f>IF(ISNUMBER('Raw Data'!D24), IF(_xlfn.XLOOKUP(SMALL('Raw Data'!L24:N24, 3), Analysis!S29:W29, Analysis!S29:W29, 0)&gt;0, SMALL('Raw Data'!L24:N24, 3), 0), 0)</f>
        <v>0</v>
      </c>
      <c r="AZ29">
        <f>IF(ISBLANK('Raw Data'!D24)=FALSE, 1, 0)</f>
        <v>1</v>
      </c>
      <c r="BA29">
        <f>IF(ISNUMBER('Raw Data'!D24), IF(_xlfn.XLOOKUP(SMALL('Raw Data'!O24:U24, 1), Analysis!Y29:AK29, Analysis!Y29:AK29, 0)&gt;0, SMALL('Raw Data'!O24:U24, 1), 0), 0)</f>
        <v>0</v>
      </c>
      <c r="BB29">
        <f>IF(ISBLANK('Raw Data'!D24)=FALSE, 1, 0)</f>
        <v>1</v>
      </c>
      <c r="BC29">
        <f>IF(ISNUMBER('Raw Data'!D24), IF(_xlfn.XLOOKUP(SMALL('Raw Data'!O24:U24, 2), Analysis!Y29:AK29, Analysis!Y29:AK29, 0)&gt;0, SMALL('Raw Data'!O24:U24, 2), 0), 0)</f>
        <v>4.5999999999999996</v>
      </c>
      <c r="BD29">
        <f>IF(ISBLANK('Raw Data'!D24)=FALSE, 1, 0)</f>
        <v>1</v>
      </c>
      <c r="BE29">
        <f>IF(ISNUMBER('Raw Data'!D24), IF(_xlfn.XLOOKUP(SMALL('Raw Data'!O24:U24, 3), Analysis!Y29:AK29, Analysis!Y29:AK29, 0)&gt;0, SMALL('Raw Data'!O24:U24, 3), 0), 0)</f>
        <v>0</v>
      </c>
      <c r="BF29">
        <f>IF(ISBLANK('Raw Data'!D24)=FALSE, 1, 0)</f>
        <v>1</v>
      </c>
      <c r="BG29">
        <f>IF(ISNUMBER('Raw Data'!D24), IF(_xlfn.XLOOKUP(SMALL('Raw Data'!O24:U24, 4), Analysis!Y29:AK29, Analysis!Y29:AK29, 0)&gt;0, SMALL('Raw Data'!O24:U24, 4), 0), 0)</f>
        <v>0</v>
      </c>
      <c r="BH29">
        <f>IF(ISBLANK('Raw Data'!D24)=FALSE, 1, 0)</f>
        <v>1</v>
      </c>
      <c r="BI29">
        <f>IF(ISNUMBER('Raw Data'!D24), IF(_xlfn.XLOOKUP(SMALL('Raw Data'!O24:U24, 5), Analysis!Y29:AK29, Analysis!Y29:AK29, 0)&gt;0, SMALL('Raw Data'!O24:U24, 5), 0), 0)</f>
        <v>0</v>
      </c>
      <c r="BJ29">
        <f>IF(ISBLANK('Raw Data'!D24)=FALSE, 1, 0)</f>
        <v>1</v>
      </c>
      <c r="BK29">
        <f>IF(ISNUMBER('Raw Data'!D24), IF(_xlfn.XLOOKUP(SMALL('Raw Data'!O24:U24, 6), Analysis!Y29:AK29, Analysis!Y29:AK29, 0)&gt;0, SMALL('Raw Data'!O24:U24, 6), 0), 0)</f>
        <v>0</v>
      </c>
      <c r="BL29">
        <f>IF(ISBLANK('Raw Data'!D24)=FALSE, 1, 0)</f>
        <v>1</v>
      </c>
      <c r="BM29">
        <f>IF(ISNUMBER('Raw Data'!D24), IF(_xlfn.XLOOKUP(SMALL('Raw Data'!O24:U24, 7), Analysis!Y29:AK29, Analysis!Y29:AK29, 0)&gt;0, SMALL('Raw Data'!O24:U24, 7), 0), 0)</f>
        <v>0</v>
      </c>
    </row>
    <row r="30" spans="1:65" x14ac:dyDescent="0.3">
      <c r="A30" s="2" t="str">
        <f>'Raw Data'!A25</f>
        <v>15/10/2022</v>
      </c>
      <c r="B30" s="2">
        <f>IF(ISBLANK('Raw Data'!D25)=FALSE, 1, 0)</f>
        <v>1</v>
      </c>
      <c r="C30">
        <f>IF('Raw Data'!E25&gt;'Raw Data'!D25, 'Raw Data'!K25, 0)</f>
        <v>0</v>
      </c>
      <c r="D30">
        <f>IF(ISBLANK('Raw Data'!D25)=FALSE, 1, 0)</f>
        <v>1</v>
      </c>
      <c r="E30">
        <f>IF('Raw Data'!E25&lt;'Raw Data'!D25, 'Raw Data'!J25, 0)</f>
        <v>1.47</v>
      </c>
      <c r="F30">
        <f>IF(ISBLANK('Raw Data'!D25)=FALSE, 1, 0)</f>
        <v>1</v>
      </c>
      <c r="G30">
        <f>IF(AND('Raw Data'!D25&gt;0, 'Raw Data'!E25&gt;0), 'Raw Data'!V25, 0)</f>
        <v>1.07</v>
      </c>
      <c r="H30">
        <f>IF(ISBLANK('Raw Data'!D25)=FALSE, 1, 0)</f>
        <v>1</v>
      </c>
      <c r="I30">
        <f>IF(AND(ISBLANK('Raw Data'!D25)=FALSE, OR('Raw Data'!D25=0, 'Raw Data'!E25=0)), 'Raw Data'!W25, 0)</f>
        <v>0</v>
      </c>
      <c r="J30">
        <f>IF(ISBLANK('Raw Data'!D25)=FALSE, 1, 0)</f>
        <v>1</v>
      </c>
      <c r="K30">
        <f>IF(SUM('Raw Data'!D25:E25)&gt;'Raw Data'!G25, 'Raw Data'!H25, 0)</f>
        <v>0</v>
      </c>
      <c r="L30">
        <f>IF(ISBLANK('Raw Data'!D25)=FALSE, 1, 0)</f>
        <v>1</v>
      </c>
      <c r="M30">
        <f>IF(AND(SUM('Raw Data'!D25:E25)&lt;'Raw Data'!G25, ISBLANK('Raw Data'!D25)=FALSE), 'Raw Data'!I25, 0)</f>
        <v>1.9</v>
      </c>
      <c r="N30">
        <f>IF(ISBLANK('Raw Data'!D25)=FALSE, 1, 0)</f>
        <v>1</v>
      </c>
      <c r="O30">
        <f>IF('Raw Data'!F25, 'Raw Data'!Z25, 0)</f>
        <v>0</v>
      </c>
      <c r="P30">
        <f>IF(ISBLANK('Raw Data'!D25)=FALSE, 1, 0)</f>
        <v>1</v>
      </c>
      <c r="Q30">
        <f>IF(AND(NOT('Raw Data'!F25), P30), 'Raw Data'!AA25, 0)</f>
        <v>1.19</v>
      </c>
      <c r="R30">
        <f>IF(ISBLANK('Raw Data'!D25)=FALSE, 1, 0)</f>
        <v>1</v>
      </c>
      <c r="S30">
        <f>IF(AND('Raw Data'!F25=0, 'Raw Data'!D25&gt;'Raw Data'!E25), 'Raw Data'!L25, 0)</f>
        <v>1.76</v>
      </c>
      <c r="T30">
        <f>IF(ISBLANK('Raw Data'!D25)=FALSE, 1, 0)</f>
        <v>1</v>
      </c>
      <c r="U30">
        <f>IF('Raw Data'!F25=1, 'Raw Data'!M25, 0)</f>
        <v>0</v>
      </c>
      <c r="V30">
        <f>IF(ISBLANK('Raw Data'!D25)=FALSE, 1, 0)</f>
        <v>1</v>
      </c>
      <c r="W30">
        <f>IF(AND('Raw Data'!F25=0, 'Raw Data'!E25&gt;'Raw Data'!D25), 'Raw Data'!N25, 0)</f>
        <v>0</v>
      </c>
      <c r="X30">
        <f>IF(ISBLANK('Raw Data'!D25)=FALSE, 1, 0)</f>
        <v>1</v>
      </c>
      <c r="Y30">
        <f>IF(AND('Raw Data'!F25=0,'Raw Data'!D25&gt;'Raw Data'!E25,'Raw Data'!D25-'Raw Data'!E25=1),'Raw Data'!O25,IF(AND('Raw Data'!F25,'Raw Data'!D25&gt;'Raw Data'!E25),'Raw Data'!O25,0))</f>
        <v>7.75</v>
      </c>
      <c r="Z30">
        <f>IF(ISBLANK('Raw Data'!D25)=FALSE, 1, 0)</f>
        <v>1</v>
      </c>
      <c r="AA30">
        <f>IF(AND('Raw Data'!F25=0, 'Raw Data'!D25&gt;'Raw Data'!E25, 'Raw Data'!D25-'Raw Data'!E25=2), 'Raw Data'!P25, 0)</f>
        <v>0</v>
      </c>
      <c r="AB30">
        <f>IF(ISBLANK('Raw Data'!D25)=FALSE, 1, 0)</f>
        <v>1</v>
      </c>
      <c r="AC30">
        <f>IF(AND('Raw Data'!F25=0, 'Raw Data'!D25&gt;'Raw Data'!E25, 'Raw Data'!D25-'Raw Data'!E25&gt;2), 'Raw Data'!Q25, 0)</f>
        <v>0</v>
      </c>
      <c r="AD30">
        <f>IF(ISBLANK('Raw Data'!D25)=FALSE, 1, 0)</f>
        <v>1</v>
      </c>
      <c r="AE30">
        <f>IF(AND('Raw Data'!F25=0,'Raw Data'!D25&lt;'Raw Data'!E25,'Raw Data'!E25-'Raw Data'!D25=1),'Raw Data'!R25,IF(AND('Raw Data'!F25,'Raw Data'!D25&gt;'Raw Data'!E25),'Raw Data'!R25,0))</f>
        <v>0</v>
      </c>
      <c r="AF30">
        <f>IF(ISBLANK('Raw Data'!D25)=FALSE, 1, 0)</f>
        <v>1</v>
      </c>
      <c r="AG30">
        <f>IF(AND('Raw Data'!F25=0, 'Raw Data'!D25&lt;'Raw Data'!E25, 'Raw Data'!E25-'Raw Data'!D25=2), 'Raw Data'!S25, 0)</f>
        <v>0</v>
      </c>
      <c r="AH30">
        <f>IF(ISBLANK('Raw Data'!D25)=FALSE, 1, 0)</f>
        <v>1</v>
      </c>
      <c r="AI30">
        <f>IF(AND('Raw Data'!F25=0, 'Raw Data'!D25&lt;'Raw Data'!E25, 'Raw Data'!E25-'Raw Data'!D25&gt;2), 'Raw Data'!T25, 0)</f>
        <v>0</v>
      </c>
      <c r="AJ30">
        <f>IF(ISBLANK('Raw Data'!D25)=FALSE, 1, 0)</f>
        <v>1</v>
      </c>
      <c r="AK30">
        <f>IF('Raw Data'!F25=1, 'Raw Data'!M25, 0)</f>
        <v>0</v>
      </c>
      <c r="AL30">
        <f>IF(OR('Raw Data'!D25=0, O30&gt;0), 0, 1)</f>
        <v>1</v>
      </c>
      <c r="AM30">
        <f>IF(AND(AL30, 'Raw Data'!D25&gt;'Raw Data'!E25), 'Raw Data'!X25, 0)</f>
        <v>1.39</v>
      </c>
      <c r="AN30">
        <f>IF(OR('Raw Data'!D25=0, O30&gt;0), 0, 1)</f>
        <v>1</v>
      </c>
      <c r="AO30">
        <f>IF(AND(AL30, 'Raw Data'!D25&lt;'Raw Data'!E25), 'Raw Data'!Y25, 0)</f>
        <v>0</v>
      </c>
      <c r="AP30">
        <f>IF(ISBLANK('Raw Data'!D25)=FALSE, 1, 0)</f>
        <v>1</v>
      </c>
      <c r="AQ30">
        <f>IF(AND('Raw Data'!J25&lt;'Raw Data'!K25,'Raw Data'!D25&gt;'Raw Data'!E25),'Raw Data'!J25,IF(AND('Raw Data'!K25&lt;'Raw Data'!J25,'Raw Data'!E25&gt;'Raw Data'!D25),'Raw Data'!K25,0))</f>
        <v>1.47</v>
      </c>
      <c r="AR30">
        <f>IF(ISBLANK('Raw Data'!D25)=FALSE, 1, 0)</f>
        <v>1</v>
      </c>
      <c r="AS30">
        <f>IF(AND('Raw Data'!J25&gt;'Raw Data'!K25,'Raw Data'!D25&gt;'Raw Data'!E25),'Raw Data'!J25,IF(AND('Raw Data'!K25&gt;'Raw Data'!J25,'Raw Data'!E25&gt;'Raw Data'!D25),'Raw Data'!K25,))</f>
        <v>0</v>
      </c>
      <c r="AT30">
        <f>IF(ISBLANK('Raw Data'!D25)=FALSE, 1, 0)</f>
        <v>1</v>
      </c>
      <c r="AU30">
        <f>IF(ISNUMBER('Raw Data'!D25), IF(_xlfn.XLOOKUP(SMALL('Raw Data'!L25:N25, 1), Analysis!S30:W30, Analysis!S30:W30, 0)&gt;0, SMALL('Raw Data'!L25:N25, 1), 0), 0)</f>
        <v>1.76</v>
      </c>
      <c r="AV30">
        <f>IF(ISBLANK('Raw Data'!D25)=FALSE, 1, 0)</f>
        <v>1</v>
      </c>
      <c r="AW30">
        <f>IF(ISNUMBER('Raw Data'!D25), IF(_xlfn.XLOOKUP(SMALL('Raw Data'!L25:N25, 2), Analysis!S30:W30, Analysis!S30:W30, 0)&gt;0, SMALL('Raw Data'!L25:N25, 2), 0), 0)</f>
        <v>0</v>
      </c>
      <c r="AX30">
        <f>IF(ISBLANK('Raw Data'!D25)=FALSE, 1, 0)</f>
        <v>1</v>
      </c>
      <c r="AY30">
        <f>IF(ISNUMBER('Raw Data'!D25), IF(_xlfn.XLOOKUP(SMALL('Raw Data'!L25:N25, 3), Analysis!S30:W30, Analysis!S30:W30, 0)&gt;0, SMALL('Raw Data'!L25:N25, 3), 0), 0)</f>
        <v>0</v>
      </c>
      <c r="AZ30">
        <f>IF(ISBLANK('Raw Data'!D25)=FALSE, 1, 0)</f>
        <v>1</v>
      </c>
      <c r="BA30">
        <f>IF(ISNUMBER('Raw Data'!D25), IF(_xlfn.XLOOKUP(SMALL('Raw Data'!O25:U25, 1), Analysis!Y30:AK30, Analysis!Y30:AK30, 0)&gt;0, SMALL('Raw Data'!O25:U25, 1), 0), 0)</f>
        <v>0</v>
      </c>
      <c r="BB30">
        <f>IF(ISBLANK('Raw Data'!D25)=FALSE, 1, 0)</f>
        <v>1</v>
      </c>
      <c r="BC30">
        <f>IF(ISNUMBER('Raw Data'!D25), IF(_xlfn.XLOOKUP(SMALL('Raw Data'!O25:U25, 2), Analysis!Y30:AK30, Analysis!Y30:AK30, 0)&gt;0, SMALL('Raw Data'!O25:U25, 2), 0), 0)</f>
        <v>0</v>
      </c>
      <c r="BD30">
        <f>IF(ISBLANK('Raw Data'!D25)=FALSE, 1, 0)</f>
        <v>1</v>
      </c>
      <c r="BE30">
        <f>IF(ISNUMBER('Raw Data'!D25), IF(_xlfn.XLOOKUP(SMALL('Raw Data'!O25:U25, 3), Analysis!Y30:AK30, Analysis!Y30:AK30, 0)&gt;0, SMALL('Raw Data'!O25:U25, 3), 0), 0)</f>
        <v>0</v>
      </c>
      <c r="BF30">
        <f>IF(ISBLANK('Raw Data'!D25)=FALSE, 1, 0)</f>
        <v>1</v>
      </c>
      <c r="BG30">
        <f>IF(ISNUMBER('Raw Data'!D25), IF(_xlfn.XLOOKUP(SMALL('Raw Data'!O25:U25, 4), Analysis!Y30:AK30, Analysis!Y30:AK30, 0)&gt;0, SMALL('Raw Data'!O25:U25, 4), 0), 0)</f>
        <v>7.75</v>
      </c>
      <c r="BH30">
        <f>IF(ISBLANK('Raw Data'!D25)=FALSE, 1, 0)</f>
        <v>1</v>
      </c>
      <c r="BI30">
        <f>IF(ISNUMBER('Raw Data'!D25), IF(_xlfn.XLOOKUP(SMALL('Raw Data'!O25:U25, 5), Analysis!Y30:AK30, Analysis!Y30:AK30, 0)&gt;0, SMALL('Raw Data'!O25:U25, 5), 0), 0)</f>
        <v>0</v>
      </c>
      <c r="BJ30">
        <f>IF(ISBLANK('Raw Data'!D25)=FALSE, 1, 0)</f>
        <v>1</v>
      </c>
      <c r="BK30">
        <f>IF(ISNUMBER('Raw Data'!D25), IF(_xlfn.XLOOKUP(SMALL('Raw Data'!O25:U25, 6), Analysis!Y30:AK30, Analysis!Y30:AK30, 0)&gt;0, SMALL('Raw Data'!O25:U25, 6), 0), 0)</f>
        <v>0</v>
      </c>
      <c r="BL30">
        <f>IF(ISBLANK('Raw Data'!D25)=FALSE, 1, 0)</f>
        <v>1</v>
      </c>
      <c r="BM30">
        <f>IF(ISNUMBER('Raw Data'!D25), IF(_xlfn.XLOOKUP(SMALL('Raw Data'!O25:U25, 7), Analysis!Y30:AK30, Analysis!Y30:AK30, 0)&gt;0, SMALL('Raw Data'!O25:U25, 7), 0), 0)</f>
        <v>0</v>
      </c>
    </row>
    <row r="31" spans="1:65" x14ac:dyDescent="0.3">
      <c r="A31" s="2" t="str">
        <f>'Raw Data'!A26</f>
        <v>16/10/2022</v>
      </c>
      <c r="B31" s="2">
        <f>IF(ISBLANK('Raw Data'!D26)=FALSE, 1, 0)</f>
        <v>1</v>
      </c>
      <c r="C31">
        <f>IF('Raw Data'!E26&gt;'Raw Data'!D26, 'Raw Data'!K26, 0)</f>
        <v>0</v>
      </c>
      <c r="D31">
        <f>IF(ISBLANK('Raw Data'!D26)=FALSE, 1, 0)</f>
        <v>1</v>
      </c>
      <c r="E31">
        <f>IF('Raw Data'!E26&lt;'Raw Data'!D26, 'Raw Data'!J26, 0)</f>
        <v>1.51</v>
      </c>
      <c r="F31">
        <f>IF(ISBLANK('Raw Data'!D26)=FALSE, 1, 0)</f>
        <v>1</v>
      </c>
      <c r="G31">
        <f>IF(AND('Raw Data'!D26&gt;0, 'Raw Data'!E26&gt;0), 'Raw Data'!V26, 0)</f>
        <v>1.04</v>
      </c>
      <c r="H31">
        <f>IF(ISBLANK('Raw Data'!D26)=FALSE, 1, 0)</f>
        <v>1</v>
      </c>
      <c r="I31">
        <f>IF(AND(ISBLANK('Raw Data'!D26)=FALSE, OR('Raw Data'!D26=0, 'Raw Data'!E26=0)), 'Raw Data'!W26, 0)</f>
        <v>0</v>
      </c>
      <c r="J31">
        <f>IF(ISBLANK('Raw Data'!D26)=FALSE, 1, 0)</f>
        <v>1</v>
      </c>
      <c r="K31">
        <f>IF(SUM('Raw Data'!D26:E26)&gt;'Raw Data'!G26, 'Raw Data'!H26, 0)</f>
        <v>0</v>
      </c>
      <c r="L31">
        <f>IF(ISBLANK('Raw Data'!D26)=FALSE, 1, 0)</f>
        <v>1</v>
      </c>
      <c r="M31">
        <f>IF(AND(SUM('Raw Data'!D26:E26)&lt;'Raw Data'!G26, ISBLANK('Raw Data'!D26)=FALSE), 'Raw Data'!I26, 0)</f>
        <v>0</v>
      </c>
      <c r="N31">
        <f>IF(ISBLANK('Raw Data'!D26)=FALSE, 1, 0)</f>
        <v>1</v>
      </c>
      <c r="O31">
        <f>IF('Raw Data'!F26, 'Raw Data'!Z26, 0)</f>
        <v>0</v>
      </c>
      <c r="P31">
        <f>IF(ISBLANK('Raw Data'!D26)=FALSE, 1, 0)</f>
        <v>1</v>
      </c>
      <c r="Q31">
        <f>IF(AND(NOT('Raw Data'!F26), P31), 'Raw Data'!AA26, 0)</f>
        <v>1.17</v>
      </c>
      <c r="R31">
        <f>IF(ISBLANK('Raw Data'!D26)=FALSE, 1, 0)</f>
        <v>1</v>
      </c>
      <c r="S31">
        <f>IF(AND('Raw Data'!F26=0, 'Raw Data'!D26&gt;'Raw Data'!E26), 'Raw Data'!L26, 0)</f>
        <v>1.79</v>
      </c>
      <c r="T31">
        <f>IF(ISBLANK('Raw Data'!D26)=FALSE, 1, 0)</f>
        <v>1</v>
      </c>
      <c r="U31">
        <f>IF('Raw Data'!F26=1, 'Raw Data'!M26, 0)</f>
        <v>0</v>
      </c>
      <c r="V31">
        <f>IF(ISBLANK('Raw Data'!D26)=FALSE, 1, 0)</f>
        <v>1</v>
      </c>
      <c r="W31">
        <f>IF(AND('Raw Data'!F26=0, 'Raw Data'!E26&gt;'Raw Data'!D26), 'Raw Data'!N26, 0)</f>
        <v>0</v>
      </c>
      <c r="X31">
        <f>IF(ISBLANK('Raw Data'!D26)=FALSE, 1, 0)</f>
        <v>1</v>
      </c>
      <c r="Y31">
        <f>IF(AND('Raw Data'!F26=0,'Raw Data'!D26&gt;'Raw Data'!E26,'Raw Data'!D26-'Raw Data'!E26=1),'Raw Data'!O26,IF(AND('Raw Data'!F26,'Raw Data'!D26&gt;'Raw Data'!E26),'Raw Data'!O26,0))</f>
        <v>8.75</v>
      </c>
      <c r="Z31">
        <f>IF(ISBLANK('Raw Data'!D26)=FALSE, 1, 0)</f>
        <v>1</v>
      </c>
      <c r="AA31">
        <f>IF(AND('Raw Data'!F26=0, 'Raw Data'!D26&gt;'Raw Data'!E26, 'Raw Data'!D26-'Raw Data'!E26=2), 'Raw Data'!P26, 0)</f>
        <v>0</v>
      </c>
      <c r="AB31">
        <f>IF(ISBLANK('Raw Data'!D26)=FALSE, 1, 0)</f>
        <v>1</v>
      </c>
      <c r="AC31">
        <f>IF(AND('Raw Data'!F26=0, 'Raw Data'!D26&gt;'Raw Data'!E26, 'Raw Data'!D26-'Raw Data'!E26&gt;2), 'Raw Data'!Q26, 0)</f>
        <v>0</v>
      </c>
      <c r="AD31">
        <f>IF(ISBLANK('Raw Data'!D26)=FALSE, 1, 0)</f>
        <v>1</v>
      </c>
      <c r="AE31">
        <f>IF(AND('Raw Data'!F26=0,'Raw Data'!D26&lt;'Raw Data'!E26,'Raw Data'!E26-'Raw Data'!D26=1),'Raw Data'!R26,IF(AND('Raw Data'!F26,'Raw Data'!D26&gt;'Raw Data'!E26),'Raw Data'!R26,0))</f>
        <v>0</v>
      </c>
      <c r="AF31">
        <f>IF(ISBLANK('Raw Data'!D26)=FALSE, 1, 0)</f>
        <v>1</v>
      </c>
      <c r="AG31">
        <f>IF(AND('Raw Data'!F26=0, 'Raw Data'!D26&lt;'Raw Data'!E26, 'Raw Data'!E26-'Raw Data'!D26=2), 'Raw Data'!S26, 0)</f>
        <v>0</v>
      </c>
      <c r="AH31">
        <f>IF(ISBLANK('Raw Data'!D26)=FALSE, 1, 0)</f>
        <v>1</v>
      </c>
      <c r="AI31">
        <f>IF(AND('Raw Data'!F26=0, 'Raw Data'!D26&lt;'Raw Data'!E26, 'Raw Data'!E26-'Raw Data'!D26&gt;2), 'Raw Data'!T26, 0)</f>
        <v>0</v>
      </c>
      <c r="AJ31">
        <f>IF(ISBLANK('Raw Data'!D26)=FALSE, 1, 0)</f>
        <v>1</v>
      </c>
      <c r="AK31">
        <f>IF('Raw Data'!F26=1, 'Raw Data'!M26, 0)</f>
        <v>0</v>
      </c>
      <c r="AL31">
        <f>IF(OR('Raw Data'!D26=0, O31&gt;0), 0, 1)</f>
        <v>1</v>
      </c>
      <c r="AM31">
        <f>IF(AND(AL31, 'Raw Data'!D26&gt;'Raw Data'!E26), 'Raw Data'!X26, 0)</f>
        <v>1.43</v>
      </c>
      <c r="AN31">
        <f>IF(OR('Raw Data'!D26=0, O31&gt;0), 0, 1)</f>
        <v>1</v>
      </c>
      <c r="AO31">
        <f>IF(AND(AL31, 'Raw Data'!D26&lt;'Raw Data'!E26), 'Raw Data'!Y26, 0)</f>
        <v>0</v>
      </c>
      <c r="AP31">
        <f>IF(ISBLANK('Raw Data'!D26)=FALSE, 1, 0)</f>
        <v>1</v>
      </c>
      <c r="AQ31">
        <f>IF(AND('Raw Data'!J26&lt;'Raw Data'!K26,'Raw Data'!D26&gt;'Raw Data'!E26),'Raw Data'!J26,IF(AND('Raw Data'!K26&lt;'Raw Data'!J26,'Raw Data'!E26&gt;'Raw Data'!D26),'Raw Data'!K26,0))</f>
        <v>1.51</v>
      </c>
      <c r="AR31">
        <f>IF(ISBLANK('Raw Data'!D26)=FALSE, 1, 0)</f>
        <v>1</v>
      </c>
      <c r="AS31">
        <f>IF(AND('Raw Data'!J26&gt;'Raw Data'!K26,'Raw Data'!D26&gt;'Raw Data'!E26),'Raw Data'!J26,IF(AND('Raw Data'!K26&gt;'Raw Data'!J26,'Raw Data'!E26&gt;'Raw Data'!D26),'Raw Data'!K26,))</f>
        <v>0</v>
      </c>
      <c r="AT31">
        <f>IF(ISBLANK('Raw Data'!D26)=FALSE, 1, 0)</f>
        <v>1</v>
      </c>
      <c r="AU31">
        <f>IF(ISNUMBER('Raw Data'!D26), IF(_xlfn.XLOOKUP(SMALL('Raw Data'!L26:N26, 1), Analysis!S31:W31, Analysis!S31:W31, 0)&gt;0, SMALL('Raw Data'!L26:N26, 1), 0), 0)</f>
        <v>1.79</v>
      </c>
      <c r="AV31">
        <f>IF(ISBLANK('Raw Data'!D26)=FALSE, 1, 0)</f>
        <v>1</v>
      </c>
      <c r="AW31">
        <f>IF(ISNUMBER('Raw Data'!D26), IF(_xlfn.XLOOKUP(SMALL('Raw Data'!L26:N26, 2), Analysis!S31:W31, Analysis!S31:W31, 0)&gt;0, SMALL('Raw Data'!L26:N26, 2), 0), 0)</f>
        <v>0</v>
      </c>
      <c r="AX31">
        <f>IF(ISBLANK('Raw Data'!D26)=FALSE, 1, 0)</f>
        <v>1</v>
      </c>
      <c r="AY31">
        <f>IF(ISNUMBER('Raw Data'!D26), IF(_xlfn.XLOOKUP(SMALL('Raw Data'!L26:N26, 3), Analysis!S31:W31, Analysis!S31:W31, 0)&gt;0, SMALL('Raw Data'!L26:N26, 3), 0), 0)</f>
        <v>0</v>
      </c>
      <c r="AZ31">
        <f>IF(ISBLANK('Raw Data'!D26)=FALSE, 1, 0)</f>
        <v>1</v>
      </c>
      <c r="BA31">
        <f>IF(ISNUMBER('Raw Data'!D26), IF(_xlfn.XLOOKUP(SMALL('Raw Data'!O26:U26, 1), Analysis!Y31:AK31, Analysis!Y31:AK31, 0)&gt;0, SMALL('Raw Data'!O26:U26, 1), 0), 0)</f>
        <v>0</v>
      </c>
      <c r="BB31">
        <f>IF(ISBLANK('Raw Data'!D26)=FALSE, 1, 0)</f>
        <v>1</v>
      </c>
      <c r="BC31">
        <f>IF(ISNUMBER('Raw Data'!D26), IF(_xlfn.XLOOKUP(SMALL('Raw Data'!O26:U26, 2), Analysis!Y31:AK31, Analysis!Y31:AK31, 0)&gt;0, SMALL('Raw Data'!O26:U26, 2), 0), 0)</f>
        <v>0</v>
      </c>
      <c r="BD31">
        <f>IF(ISBLANK('Raw Data'!D26)=FALSE, 1, 0)</f>
        <v>1</v>
      </c>
      <c r="BE31">
        <f>IF(ISNUMBER('Raw Data'!D26), IF(_xlfn.XLOOKUP(SMALL('Raw Data'!O26:U26, 3), Analysis!Y31:AK31, Analysis!Y31:AK31, 0)&gt;0, SMALL('Raw Data'!O26:U26, 3), 0), 0)</f>
        <v>0</v>
      </c>
      <c r="BF31">
        <f>IF(ISBLANK('Raw Data'!D26)=FALSE, 1, 0)</f>
        <v>1</v>
      </c>
      <c r="BG31">
        <f>IF(ISNUMBER('Raw Data'!D26), IF(_xlfn.XLOOKUP(SMALL('Raw Data'!O26:U26, 4), Analysis!Y31:AK31, Analysis!Y31:AK31, 0)&gt;0, SMALL('Raw Data'!O26:U26, 4), 0), 0)</f>
        <v>0</v>
      </c>
      <c r="BH31">
        <f>IF(ISBLANK('Raw Data'!D26)=FALSE, 1, 0)</f>
        <v>1</v>
      </c>
      <c r="BI31">
        <f>IF(ISNUMBER('Raw Data'!D26), IF(_xlfn.XLOOKUP(SMALL('Raw Data'!O26:U26, 5), Analysis!Y31:AK31, Analysis!Y31:AK31, 0)&gt;0, SMALL('Raw Data'!O26:U26, 5), 0), 0)</f>
        <v>8.75</v>
      </c>
      <c r="BJ31">
        <f>IF(ISBLANK('Raw Data'!D26)=FALSE, 1, 0)</f>
        <v>1</v>
      </c>
      <c r="BK31">
        <f>IF(ISNUMBER('Raw Data'!D26), IF(_xlfn.XLOOKUP(SMALL('Raw Data'!O26:U26, 6), Analysis!Y31:AK31, Analysis!Y31:AK31, 0)&gt;0, SMALL('Raw Data'!O26:U26, 6), 0), 0)</f>
        <v>0</v>
      </c>
      <c r="BL31">
        <f>IF(ISBLANK('Raw Data'!D26)=FALSE, 1, 0)</f>
        <v>1</v>
      </c>
      <c r="BM31">
        <f>IF(ISNUMBER('Raw Data'!D26), IF(_xlfn.XLOOKUP(SMALL('Raw Data'!O26:U26, 7), Analysis!Y31:AK31, Analysis!Y31:AK31, 0)&gt;0, SMALL('Raw Data'!O26:U26, 7), 0), 0)</f>
        <v>0</v>
      </c>
    </row>
    <row r="32" spans="1:65" x14ac:dyDescent="0.3">
      <c r="A32" s="2" t="str">
        <f>'Raw Data'!A27</f>
        <v>16/10/2022</v>
      </c>
      <c r="B32" s="2">
        <f>IF(ISBLANK('Raw Data'!D27)=FALSE, 1, 0)</f>
        <v>1</v>
      </c>
      <c r="C32">
        <f>IF('Raw Data'!E27&gt;'Raw Data'!D27, 'Raw Data'!K27, 0)</f>
        <v>2.15</v>
      </c>
      <c r="D32">
        <f>IF(ISBLANK('Raw Data'!D27)=FALSE, 1, 0)</f>
        <v>1</v>
      </c>
      <c r="E32">
        <f>IF('Raw Data'!E27&lt;'Raw Data'!D27, 'Raw Data'!J27, 0)</f>
        <v>0</v>
      </c>
      <c r="F32">
        <f>IF(ISBLANK('Raw Data'!D27)=FALSE, 1, 0)</f>
        <v>1</v>
      </c>
      <c r="G32">
        <f>IF(AND('Raw Data'!D27&gt;0, 'Raw Data'!E27&gt;0), 'Raw Data'!V27, 0)</f>
        <v>1.06</v>
      </c>
      <c r="H32">
        <f>IF(ISBLANK('Raw Data'!D27)=FALSE, 1, 0)</f>
        <v>1</v>
      </c>
      <c r="I32">
        <f>IF(AND(ISBLANK('Raw Data'!D27)=FALSE, OR('Raw Data'!D27=0, 'Raw Data'!E27=0)), 'Raw Data'!W27, 0)</f>
        <v>0</v>
      </c>
      <c r="J32">
        <f>IF(ISBLANK('Raw Data'!D27)=FALSE, 1, 0)</f>
        <v>1</v>
      </c>
      <c r="K32">
        <f>IF(SUM('Raw Data'!D27:E27)&gt;'Raw Data'!G27, 'Raw Data'!H27, 0)</f>
        <v>0</v>
      </c>
      <c r="L32">
        <f>IF(ISBLANK('Raw Data'!D27)=FALSE, 1, 0)</f>
        <v>1</v>
      </c>
      <c r="M32">
        <f>IF(AND(SUM('Raw Data'!D27:E27)&lt;'Raw Data'!G27, ISBLANK('Raw Data'!D27)=FALSE), 'Raw Data'!I27, 0)</f>
        <v>1.96</v>
      </c>
      <c r="N32">
        <f>IF(ISBLANK('Raw Data'!D27)=FALSE, 1, 0)</f>
        <v>1</v>
      </c>
      <c r="O32">
        <f>IF('Raw Data'!F27, 'Raw Data'!Z27, 0)</f>
        <v>0</v>
      </c>
      <c r="P32">
        <f>IF(ISBLANK('Raw Data'!D27)=FALSE, 1, 0)</f>
        <v>1</v>
      </c>
      <c r="Q32">
        <f>IF(AND(NOT('Raw Data'!F27), P32), 'Raw Data'!AA27, 0)</f>
        <v>1.22</v>
      </c>
      <c r="R32">
        <f>IF(ISBLANK('Raw Data'!D27)=FALSE, 1, 0)</f>
        <v>1</v>
      </c>
      <c r="S32">
        <f>IF(AND('Raw Data'!F27=0, 'Raw Data'!D27&gt;'Raw Data'!E27), 'Raw Data'!L27, 0)</f>
        <v>0</v>
      </c>
      <c r="T32">
        <f>IF(ISBLANK('Raw Data'!D27)=FALSE, 1, 0)</f>
        <v>1</v>
      </c>
      <c r="U32">
        <f>IF('Raw Data'!F27=1, 'Raw Data'!M27, 0)</f>
        <v>0</v>
      </c>
      <c r="V32">
        <f>IF(ISBLANK('Raw Data'!D27)=FALSE, 1, 0)</f>
        <v>1</v>
      </c>
      <c r="W32">
        <f>IF(AND('Raw Data'!F27=0, 'Raw Data'!E27&gt;'Raw Data'!D27), 'Raw Data'!N27, 0)</f>
        <v>2.65</v>
      </c>
      <c r="X32">
        <f>IF(ISBLANK('Raw Data'!D27)=FALSE, 1, 0)</f>
        <v>1</v>
      </c>
      <c r="Y32">
        <f>IF(AND('Raw Data'!F27=0,'Raw Data'!D27&gt;'Raw Data'!E27,'Raw Data'!D27-'Raw Data'!E27=1),'Raw Data'!O27,IF(AND('Raw Data'!F27,'Raw Data'!D27&gt;'Raw Data'!E27),'Raw Data'!O27,0))</f>
        <v>0</v>
      </c>
      <c r="Z32">
        <f>IF(ISBLANK('Raw Data'!D27)=FALSE, 1, 0)</f>
        <v>1</v>
      </c>
      <c r="AA32">
        <f>IF(AND('Raw Data'!F27=0, 'Raw Data'!D27&gt;'Raw Data'!E27, 'Raw Data'!D27-'Raw Data'!E27=2), 'Raw Data'!P27, 0)</f>
        <v>0</v>
      </c>
      <c r="AB32">
        <f>IF(ISBLANK('Raw Data'!D27)=FALSE, 1, 0)</f>
        <v>1</v>
      </c>
      <c r="AC32">
        <f>IF(AND('Raw Data'!F27=0, 'Raw Data'!D27&gt;'Raw Data'!E27, 'Raw Data'!D27-'Raw Data'!E27&gt;2), 'Raw Data'!Q27, 0)</f>
        <v>0</v>
      </c>
      <c r="AD32">
        <f>IF(ISBLANK('Raw Data'!D27)=FALSE, 1, 0)</f>
        <v>1</v>
      </c>
      <c r="AE32">
        <f>IF(AND('Raw Data'!F27=0,'Raw Data'!D27&lt;'Raw Data'!E27,'Raw Data'!E27-'Raw Data'!D27=1),'Raw Data'!R27,IF(AND('Raw Data'!F27,'Raw Data'!D27&gt;'Raw Data'!E27),'Raw Data'!R27,0))</f>
        <v>8.75</v>
      </c>
      <c r="AF32">
        <f>IF(ISBLANK('Raw Data'!D27)=FALSE, 1, 0)</f>
        <v>1</v>
      </c>
      <c r="AG32">
        <f>IF(AND('Raw Data'!F27=0, 'Raw Data'!D27&lt;'Raw Data'!E27, 'Raw Data'!E27-'Raw Data'!D27=2), 'Raw Data'!S27, 0)</f>
        <v>0</v>
      </c>
      <c r="AH32">
        <f>IF(ISBLANK('Raw Data'!D27)=FALSE, 1, 0)</f>
        <v>1</v>
      </c>
      <c r="AI32">
        <f>IF(AND('Raw Data'!F27=0, 'Raw Data'!D27&lt;'Raw Data'!E27, 'Raw Data'!E27-'Raw Data'!D27&gt;2), 'Raw Data'!T27, 0)</f>
        <v>0</v>
      </c>
      <c r="AJ32">
        <f>IF(ISBLANK('Raw Data'!D27)=FALSE, 1, 0)</f>
        <v>1</v>
      </c>
      <c r="AK32">
        <f>IF('Raw Data'!F27=1, 'Raw Data'!M27, 0)</f>
        <v>0</v>
      </c>
      <c r="AL32">
        <f>IF(OR('Raw Data'!D27=0, O32&gt;0), 0, 1)</f>
        <v>1</v>
      </c>
      <c r="AM32">
        <f>IF(AND(AL32, 'Raw Data'!D27&gt;'Raw Data'!E27), 'Raw Data'!X27, 0)</f>
        <v>0</v>
      </c>
      <c r="AN32">
        <f>IF(OR('Raw Data'!D27=0, O32&gt;0), 0, 1)</f>
        <v>1</v>
      </c>
      <c r="AO32">
        <f>IF(AND(AL32, 'Raw Data'!D27&lt;'Raw Data'!E27), 'Raw Data'!Y27, 0)</f>
        <v>2.09</v>
      </c>
      <c r="AP32">
        <f>IF(ISBLANK('Raw Data'!D27)=FALSE, 1, 0)</f>
        <v>1</v>
      </c>
      <c r="AQ32">
        <f>IF(AND('Raw Data'!J27&lt;'Raw Data'!K27,'Raw Data'!D27&gt;'Raw Data'!E27),'Raw Data'!J27,IF(AND('Raw Data'!K27&lt;'Raw Data'!J27,'Raw Data'!E27&gt;'Raw Data'!D27),'Raw Data'!K27,0))</f>
        <v>0</v>
      </c>
      <c r="AR32">
        <f>IF(ISBLANK('Raw Data'!D27)=FALSE, 1, 0)</f>
        <v>1</v>
      </c>
      <c r="AS32">
        <f>IF(AND('Raw Data'!J27&gt;'Raw Data'!K27,'Raw Data'!D27&gt;'Raw Data'!E27),'Raw Data'!J27,IF(AND('Raw Data'!K27&gt;'Raw Data'!J27,'Raw Data'!E27&gt;'Raw Data'!D27),'Raw Data'!K27,))</f>
        <v>2.15</v>
      </c>
      <c r="AT32">
        <f>IF(ISBLANK('Raw Data'!D27)=FALSE, 1, 0)</f>
        <v>1</v>
      </c>
      <c r="AU32">
        <f>IF(ISNUMBER('Raw Data'!D27), IF(_xlfn.XLOOKUP(SMALL('Raw Data'!L27:N27, 1), Analysis!S32:W32, Analysis!S32:W32, 0)&gt;0, SMALL('Raw Data'!L27:N27, 1), 0), 0)</f>
        <v>0</v>
      </c>
      <c r="AV32">
        <f>IF(ISBLANK('Raw Data'!D27)=FALSE, 1, 0)</f>
        <v>1</v>
      </c>
      <c r="AW32">
        <f>IF(ISNUMBER('Raw Data'!D27), IF(_xlfn.XLOOKUP(SMALL('Raw Data'!L27:N27, 2), Analysis!S32:W32, Analysis!S32:W32, 0)&gt;0, SMALL('Raw Data'!L27:N27, 2), 0), 0)</f>
        <v>2.65</v>
      </c>
      <c r="AX32">
        <f>IF(ISBLANK('Raw Data'!D27)=FALSE, 1, 0)</f>
        <v>1</v>
      </c>
      <c r="AY32">
        <f>IF(ISNUMBER('Raw Data'!D27), IF(_xlfn.XLOOKUP(SMALL('Raw Data'!L27:N27, 3), Analysis!S32:W32, Analysis!S32:W32, 0)&gt;0, SMALL('Raw Data'!L27:N27, 3), 0), 0)</f>
        <v>0</v>
      </c>
      <c r="AZ32">
        <f>IF(ISBLANK('Raw Data'!D27)=FALSE, 1, 0)</f>
        <v>1</v>
      </c>
      <c r="BA32">
        <f>IF(ISNUMBER('Raw Data'!D27), IF(_xlfn.XLOOKUP(SMALL('Raw Data'!O27:U27, 1), Analysis!Y32:AK32, Analysis!Y32:AK32, 0)&gt;0, SMALL('Raw Data'!O27:U27, 1), 0), 0)</f>
        <v>0</v>
      </c>
      <c r="BB32">
        <f>IF(ISBLANK('Raw Data'!D27)=FALSE, 1, 0)</f>
        <v>1</v>
      </c>
      <c r="BC32">
        <f>IF(ISNUMBER('Raw Data'!D27), IF(_xlfn.XLOOKUP(SMALL('Raw Data'!O27:U27, 2), Analysis!Y32:AK32, Analysis!Y32:AK32, 0)&gt;0, SMALL('Raw Data'!O27:U27, 2), 0), 0)</f>
        <v>0</v>
      </c>
      <c r="BD32">
        <f>IF(ISBLANK('Raw Data'!D27)=FALSE, 1, 0)</f>
        <v>1</v>
      </c>
      <c r="BE32">
        <f>IF(ISNUMBER('Raw Data'!D27), IF(_xlfn.XLOOKUP(SMALL('Raw Data'!O27:U27, 3), Analysis!Y32:AK32, Analysis!Y32:AK32, 0)&gt;0, SMALL('Raw Data'!O27:U27, 3), 0), 0)</f>
        <v>0</v>
      </c>
      <c r="BF32">
        <f>IF(ISBLANK('Raw Data'!D27)=FALSE, 1, 0)</f>
        <v>1</v>
      </c>
      <c r="BG32">
        <f>IF(ISNUMBER('Raw Data'!D27), IF(_xlfn.XLOOKUP(SMALL('Raw Data'!O27:U27, 4), Analysis!Y32:AK32, Analysis!Y32:AK32, 0)&gt;0, SMALL('Raw Data'!O27:U27, 4), 0), 0)</f>
        <v>0</v>
      </c>
      <c r="BH32">
        <f>IF(ISBLANK('Raw Data'!D27)=FALSE, 1, 0)</f>
        <v>1</v>
      </c>
      <c r="BI32">
        <f>IF(ISNUMBER('Raw Data'!D27), IF(_xlfn.XLOOKUP(SMALL('Raw Data'!O27:U27, 5), Analysis!Y32:AK32, Analysis!Y32:AK32, 0)&gt;0, SMALL('Raw Data'!O27:U27, 5), 0), 0)</f>
        <v>0</v>
      </c>
      <c r="BJ32">
        <f>IF(ISBLANK('Raw Data'!D27)=FALSE, 1, 0)</f>
        <v>1</v>
      </c>
      <c r="BK32">
        <f>IF(ISNUMBER('Raw Data'!D27), IF(_xlfn.XLOOKUP(SMALL('Raw Data'!O27:U27, 6), Analysis!Y32:AK32, Analysis!Y32:AK32, 0)&gt;0, SMALL('Raw Data'!O27:U27, 6), 0), 0)</f>
        <v>0</v>
      </c>
      <c r="BL32">
        <f>IF(ISBLANK('Raw Data'!D27)=FALSE, 1, 0)</f>
        <v>1</v>
      </c>
      <c r="BM32">
        <f>IF(ISNUMBER('Raw Data'!D27), IF(_xlfn.XLOOKUP(SMALL('Raw Data'!O27:U27, 7), Analysis!Y32:AK32, Analysis!Y32:AK32, 0)&gt;0, SMALL('Raw Data'!O27:U27, 7), 0), 0)</f>
        <v>8.75</v>
      </c>
    </row>
    <row r="33" spans="1:65" x14ac:dyDescent="0.3">
      <c r="A33" s="2" t="str">
        <f>'Raw Data'!A28</f>
        <v>16/10/2022</v>
      </c>
      <c r="B33" s="2">
        <f>IF(ISBLANK('Raw Data'!D28)=FALSE, 1, 0)</f>
        <v>1</v>
      </c>
      <c r="C33">
        <f>IF('Raw Data'!E28&gt;'Raw Data'!D28, 'Raw Data'!K28, 0)</f>
        <v>1.34</v>
      </c>
      <c r="D33">
        <f>IF(ISBLANK('Raw Data'!D28)=FALSE, 1, 0)</f>
        <v>1</v>
      </c>
      <c r="E33">
        <f>IF('Raw Data'!E28&lt;'Raw Data'!D28, 'Raw Data'!J28, 0)</f>
        <v>0</v>
      </c>
      <c r="F33">
        <f>IF(ISBLANK('Raw Data'!D28)=FALSE, 1, 0)</f>
        <v>1</v>
      </c>
      <c r="G33">
        <f>IF(AND('Raw Data'!D28&gt;0, 'Raw Data'!E28&gt;0), 'Raw Data'!V28, 0)</f>
        <v>1.06</v>
      </c>
      <c r="H33">
        <f>IF(ISBLANK('Raw Data'!D28)=FALSE, 1, 0)</f>
        <v>1</v>
      </c>
      <c r="I33">
        <f>IF(AND(ISBLANK('Raw Data'!D28)=FALSE, OR('Raw Data'!D28=0, 'Raw Data'!E28=0)), 'Raw Data'!W28, 0)</f>
        <v>0</v>
      </c>
      <c r="J33">
        <f>IF(ISBLANK('Raw Data'!D28)=FALSE, 1, 0)</f>
        <v>1</v>
      </c>
      <c r="K33">
        <f>IF(SUM('Raw Data'!D28:E28)&gt;'Raw Data'!G28, 'Raw Data'!H28, 0)</f>
        <v>0</v>
      </c>
      <c r="L33">
        <f>IF(ISBLANK('Raw Data'!D28)=FALSE, 1, 0)</f>
        <v>1</v>
      </c>
      <c r="M33">
        <f>IF(AND(SUM('Raw Data'!D28:E28)&lt;'Raw Data'!G28, ISBLANK('Raw Data'!D28)=FALSE), 'Raw Data'!I28, 0)</f>
        <v>1.9</v>
      </c>
      <c r="N33">
        <f>IF(ISBLANK('Raw Data'!D28)=FALSE, 1, 0)</f>
        <v>1</v>
      </c>
      <c r="O33">
        <f>IF('Raw Data'!F28, 'Raw Data'!Z28, 0)</f>
        <v>0</v>
      </c>
      <c r="P33">
        <f>IF(ISBLANK('Raw Data'!D28)=FALSE, 1, 0)</f>
        <v>1</v>
      </c>
      <c r="Q33">
        <f>IF(AND(NOT('Raw Data'!F28), P33), 'Raw Data'!AA28, 0)</f>
        <v>1.17</v>
      </c>
      <c r="R33">
        <f>IF(ISBLANK('Raw Data'!D28)=FALSE, 1, 0)</f>
        <v>1</v>
      </c>
      <c r="S33">
        <f>IF(AND('Raw Data'!F28=0, 'Raw Data'!D28&gt;'Raw Data'!E28), 'Raw Data'!L28, 0)</f>
        <v>0</v>
      </c>
      <c r="T33">
        <f>IF(ISBLANK('Raw Data'!D28)=FALSE, 1, 0)</f>
        <v>1</v>
      </c>
      <c r="U33">
        <f>IF('Raw Data'!F28=1, 'Raw Data'!M28, 0)</f>
        <v>0</v>
      </c>
      <c r="V33">
        <f>IF(ISBLANK('Raw Data'!D28)=FALSE, 1, 0)</f>
        <v>1</v>
      </c>
      <c r="W33">
        <f>IF(AND('Raw Data'!F28=0, 'Raw Data'!E28&gt;'Raw Data'!D28), 'Raw Data'!N28, 0)</f>
        <v>1.6</v>
      </c>
      <c r="X33">
        <f>IF(ISBLANK('Raw Data'!D28)=FALSE, 1, 0)</f>
        <v>1</v>
      </c>
      <c r="Y33">
        <f>IF(AND('Raw Data'!F28=0,'Raw Data'!D28&gt;'Raw Data'!E28,'Raw Data'!D28-'Raw Data'!E28=1),'Raw Data'!O28,IF(AND('Raw Data'!F28,'Raw Data'!D28&gt;'Raw Data'!E28),'Raw Data'!O28,0))</f>
        <v>0</v>
      </c>
      <c r="Z33">
        <f>IF(ISBLANK('Raw Data'!D28)=FALSE, 1, 0)</f>
        <v>1</v>
      </c>
      <c r="AA33">
        <f>IF(AND('Raw Data'!F28=0, 'Raw Data'!D28&gt;'Raw Data'!E28, 'Raw Data'!D28-'Raw Data'!E28=2), 'Raw Data'!P28, 0)</f>
        <v>0</v>
      </c>
      <c r="AB33">
        <f>IF(ISBLANK('Raw Data'!D28)=FALSE, 1, 0)</f>
        <v>1</v>
      </c>
      <c r="AC33">
        <f>IF(AND('Raw Data'!F28=0, 'Raw Data'!D28&gt;'Raw Data'!E28, 'Raw Data'!D28-'Raw Data'!E28&gt;2), 'Raw Data'!Q28, 0)</f>
        <v>0</v>
      </c>
      <c r="AD33">
        <f>IF(ISBLANK('Raw Data'!D28)=FALSE, 1, 0)</f>
        <v>1</v>
      </c>
      <c r="AE33">
        <f>IF(AND('Raw Data'!F28=0,'Raw Data'!D28&lt;'Raw Data'!E28,'Raw Data'!E28-'Raw Data'!D28=1),'Raw Data'!R28,IF(AND('Raw Data'!F28,'Raw Data'!D28&gt;'Raw Data'!E28),'Raw Data'!R28,0))</f>
        <v>0</v>
      </c>
      <c r="AF33">
        <f>IF(ISBLANK('Raw Data'!D28)=FALSE, 1, 0)</f>
        <v>1</v>
      </c>
      <c r="AG33">
        <f>IF(AND('Raw Data'!F28=0, 'Raw Data'!D28&lt;'Raw Data'!E28, 'Raw Data'!E28-'Raw Data'!D28=2), 'Raw Data'!S28, 0)</f>
        <v>5.8</v>
      </c>
      <c r="AH33">
        <f>IF(ISBLANK('Raw Data'!D28)=FALSE, 1, 0)</f>
        <v>1</v>
      </c>
      <c r="AI33">
        <f>IF(AND('Raw Data'!F28=0, 'Raw Data'!D28&lt;'Raw Data'!E28, 'Raw Data'!E28-'Raw Data'!D28&gt;2), 'Raw Data'!T28, 0)</f>
        <v>0</v>
      </c>
      <c r="AJ33">
        <f>IF(ISBLANK('Raw Data'!D28)=FALSE, 1, 0)</f>
        <v>1</v>
      </c>
      <c r="AK33">
        <f>IF('Raw Data'!F28=1, 'Raw Data'!M28, 0)</f>
        <v>0</v>
      </c>
      <c r="AL33">
        <f>IF(OR('Raw Data'!D28=0, O33&gt;0), 0, 1)</f>
        <v>1</v>
      </c>
      <c r="AM33">
        <f>IF(AND(AL33, 'Raw Data'!D28&gt;'Raw Data'!E28), 'Raw Data'!X28, 0)</f>
        <v>0</v>
      </c>
      <c r="AN33">
        <f>IF(OR('Raw Data'!D28=0, O33&gt;0), 0, 1)</f>
        <v>1</v>
      </c>
      <c r="AO33">
        <f>IF(AND(AL33, 'Raw Data'!D28&lt;'Raw Data'!E28), 'Raw Data'!Y28, 0)</f>
        <v>1.28</v>
      </c>
      <c r="AP33">
        <f>IF(ISBLANK('Raw Data'!D28)=FALSE, 1, 0)</f>
        <v>1</v>
      </c>
      <c r="AQ33">
        <f>IF(AND('Raw Data'!J28&lt;'Raw Data'!K28,'Raw Data'!D28&gt;'Raw Data'!E28),'Raw Data'!J28,IF(AND('Raw Data'!K28&lt;'Raw Data'!J28,'Raw Data'!E28&gt;'Raw Data'!D28),'Raw Data'!K28,0))</f>
        <v>1.34</v>
      </c>
      <c r="AR33">
        <f>IF(ISBLANK('Raw Data'!D28)=FALSE, 1, 0)</f>
        <v>1</v>
      </c>
      <c r="AS33">
        <f>IF(AND('Raw Data'!J28&gt;'Raw Data'!K28,'Raw Data'!D28&gt;'Raw Data'!E28),'Raw Data'!J28,IF(AND('Raw Data'!K28&gt;'Raw Data'!J28,'Raw Data'!E28&gt;'Raw Data'!D28),'Raw Data'!K28,))</f>
        <v>0</v>
      </c>
      <c r="AT33">
        <f>IF(ISBLANK('Raw Data'!D28)=FALSE, 1, 0)</f>
        <v>1</v>
      </c>
      <c r="AU33">
        <f>IF(ISNUMBER('Raw Data'!D28), IF(_xlfn.XLOOKUP(SMALL('Raw Data'!L28:N28, 1), Analysis!S33:W33, Analysis!S33:W33, 0)&gt;0, SMALL('Raw Data'!L28:N28, 1), 0), 0)</f>
        <v>1.6</v>
      </c>
      <c r="AV33">
        <f>IF(ISBLANK('Raw Data'!D28)=FALSE, 1, 0)</f>
        <v>1</v>
      </c>
      <c r="AW33">
        <f>IF(ISNUMBER('Raw Data'!D28), IF(_xlfn.XLOOKUP(SMALL('Raw Data'!L28:N28, 2), Analysis!S33:W33, Analysis!S33:W33, 0)&gt;0, SMALL('Raw Data'!L28:N28, 2), 0), 0)</f>
        <v>0</v>
      </c>
      <c r="AX33">
        <f>IF(ISBLANK('Raw Data'!D28)=FALSE, 1, 0)</f>
        <v>1</v>
      </c>
      <c r="AY33">
        <f>IF(ISNUMBER('Raw Data'!D28), IF(_xlfn.XLOOKUP(SMALL('Raw Data'!L28:N28, 3), Analysis!S33:W33, Analysis!S33:W33, 0)&gt;0, SMALL('Raw Data'!L28:N28, 3), 0), 0)</f>
        <v>0</v>
      </c>
      <c r="AZ33">
        <f>IF(ISBLANK('Raw Data'!D28)=FALSE, 1, 0)</f>
        <v>1</v>
      </c>
      <c r="BA33">
        <f>IF(ISNUMBER('Raw Data'!D28), IF(_xlfn.XLOOKUP(SMALL('Raw Data'!O28:U28, 1), Analysis!Y33:AK33, Analysis!Y33:AK33, 0)&gt;0, SMALL('Raw Data'!O28:U28, 1), 0), 0)</f>
        <v>0</v>
      </c>
      <c r="BB33">
        <f>IF(ISBLANK('Raw Data'!D28)=FALSE, 1, 0)</f>
        <v>1</v>
      </c>
      <c r="BC33">
        <f>IF(ISNUMBER('Raw Data'!D28), IF(_xlfn.XLOOKUP(SMALL('Raw Data'!O28:U28, 2), Analysis!Y33:AK33, Analysis!Y33:AK33, 0)&gt;0, SMALL('Raw Data'!O28:U28, 2), 0), 0)</f>
        <v>0</v>
      </c>
      <c r="BD33">
        <f>IF(ISBLANK('Raw Data'!D28)=FALSE, 1, 0)</f>
        <v>1</v>
      </c>
      <c r="BE33">
        <f>IF(ISNUMBER('Raw Data'!D28), IF(_xlfn.XLOOKUP(SMALL('Raw Data'!O28:U28, 3), Analysis!Y33:AK33, Analysis!Y33:AK33, 0)&gt;0, SMALL('Raw Data'!O28:U28, 3), 0), 0)</f>
        <v>5.8</v>
      </c>
      <c r="BF33">
        <f>IF(ISBLANK('Raw Data'!D28)=FALSE, 1, 0)</f>
        <v>1</v>
      </c>
      <c r="BG33">
        <f>IF(ISNUMBER('Raw Data'!D28), IF(_xlfn.XLOOKUP(SMALL('Raw Data'!O28:U28, 4), Analysis!Y33:AK33, Analysis!Y33:AK33, 0)&gt;0, SMALL('Raw Data'!O28:U28, 4), 0), 0)</f>
        <v>0</v>
      </c>
      <c r="BH33">
        <f>IF(ISBLANK('Raw Data'!D28)=FALSE, 1, 0)</f>
        <v>1</v>
      </c>
      <c r="BI33">
        <f>IF(ISNUMBER('Raw Data'!D28), IF(_xlfn.XLOOKUP(SMALL('Raw Data'!O28:U28, 5), Analysis!Y33:AK33, Analysis!Y33:AK33, 0)&gt;0, SMALL('Raw Data'!O28:U28, 5), 0), 0)</f>
        <v>0</v>
      </c>
      <c r="BJ33">
        <f>IF(ISBLANK('Raw Data'!D28)=FALSE, 1, 0)</f>
        <v>1</v>
      </c>
      <c r="BK33">
        <f>IF(ISNUMBER('Raw Data'!D28), IF(_xlfn.XLOOKUP(SMALL('Raw Data'!O28:U28, 6), Analysis!Y33:AK33, Analysis!Y33:AK33, 0)&gt;0, SMALL('Raw Data'!O28:U28, 6), 0), 0)</f>
        <v>0</v>
      </c>
      <c r="BL33">
        <f>IF(ISBLANK('Raw Data'!D28)=FALSE, 1, 0)</f>
        <v>1</v>
      </c>
      <c r="BM33">
        <f>IF(ISNUMBER('Raw Data'!D28), IF(_xlfn.XLOOKUP(SMALL('Raw Data'!O28:U28, 7), Analysis!Y33:AK33, Analysis!Y33:AK33, 0)&gt;0, SMALL('Raw Data'!O28:U28, 7), 0), 0)</f>
        <v>0</v>
      </c>
    </row>
    <row r="34" spans="1:65" x14ac:dyDescent="0.3">
      <c r="A34" s="2" t="str">
        <f>'Raw Data'!A29</f>
        <v>16/10/2022</v>
      </c>
      <c r="B34" s="2">
        <f>IF(ISBLANK('Raw Data'!D29)=FALSE, 1, 0)</f>
        <v>1</v>
      </c>
      <c r="C34">
        <f>IF('Raw Data'!E29&gt;'Raw Data'!D29, 'Raw Data'!K29, 0)</f>
        <v>0</v>
      </c>
      <c r="D34">
        <f>IF(ISBLANK('Raw Data'!D29)=FALSE, 1, 0)</f>
        <v>1</v>
      </c>
      <c r="E34">
        <f>IF('Raw Data'!E29&lt;'Raw Data'!D29, 'Raw Data'!J29, 0)</f>
        <v>2.41</v>
      </c>
      <c r="F34">
        <f>IF(ISBLANK('Raw Data'!D29)=FALSE, 1, 0)</f>
        <v>1</v>
      </c>
      <c r="G34">
        <f>IF(AND('Raw Data'!D29&gt;0, 'Raw Data'!E29&gt;0), 'Raw Data'!V29, 0)</f>
        <v>1.04</v>
      </c>
      <c r="H34">
        <f>IF(ISBLANK('Raw Data'!D29)=FALSE, 1, 0)</f>
        <v>1</v>
      </c>
      <c r="I34">
        <f>IF(AND(ISBLANK('Raw Data'!D29)=FALSE, OR('Raw Data'!D29=0, 'Raw Data'!E29=0)), 'Raw Data'!W29, 0)</f>
        <v>0</v>
      </c>
      <c r="J34">
        <f>IF(ISBLANK('Raw Data'!D29)=FALSE, 1, 0)</f>
        <v>1</v>
      </c>
      <c r="K34">
        <f>IF(SUM('Raw Data'!D29:E29)&gt;'Raw Data'!G29, 'Raw Data'!H29, 0)</f>
        <v>1.73</v>
      </c>
      <c r="L34">
        <f>IF(ISBLANK('Raw Data'!D29)=FALSE, 1, 0)</f>
        <v>1</v>
      </c>
      <c r="M34">
        <f>IF(AND(SUM('Raw Data'!D29:E29)&lt;'Raw Data'!G29, ISBLANK('Raw Data'!D29)=FALSE), 'Raw Data'!I29, 0)</f>
        <v>0</v>
      </c>
      <c r="N34">
        <f>IF(ISBLANK('Raw Data'!D29)=FALSE, 1, 0)</f>
        <v>1</v>
      </c>
      <c r="O34">
        <f>IF('Raw Data'!F29, 'Raw Data'!Z29, 0)</f>
        <v>0</v>
      </c>
      <c r="P34">
        <f>IF(ISBLANK('Raw Data'!D29)=FALSE, 1, 0)</f>
        <v>1</v>
      </c>
      <c r="Q34">
        <f>IF(AND(NOT('Raw Data'!F29), P34), 'Raw Data'!AA29, 0)</f>
        <v>1.18</v>
      </c>
      <c r="R34">
        <f>IF(ISBLANK('Raw Data'!D29)=FALSE, 1, 0)</f>
        <v>1</v>
      </c>
      <c r="S34">
        <f>IF(AND('Raw Data'!F29=0, 'Raw Data'!D29&gt;'Raw Data'!E29), 'Raw Data'!L29, 0)</f>
        <v>3.05</v>
      </c>
      <c r="T34">
        <f>IF(ISBLANK('Raw Data'!D29)=FALSE, 1, 0)</f>
        <v>1</v>
      </c>
      <c r="U34">
        <f>IF('Raw Data'!F29=1, 'Raw Data'!M29, 0)</f>
        <v>0</v>
      </c>
      <c r="V34">
        <f>IF(ISBLANK('Raw Data'!D29)=FALSE, 1, 0)</f>
        <v>1</v>
      </c>
      <c r="W34">
        <f>IF(AND('Raw Data'!F29=0, 'Raw Data'!E29&gt;'Raw Data'!D29), 'Raw Data'!N29, 0)</f>
        <v>0</v>
      </c>
      <c r="X34">
        <f>IF(ISBLANK('Raw Data'!D29)=FALSE, 1, 0)</f>
        <v>1</v>
      </c>
      <c r="Y34">
        <f>IF(AND('Raw Data'!F29=0,'Raw Data'!D29&gt;'Raw Data'!E29,'Raw Data'!D29-'Raw Data'!E29=1),'Raw Data'!O29,IF(AND('Raw Data'!F29,'Raw Data'!D29&gt;'Raw Data'!E29),'Raw Data'!O29,0))</f>
        <v>0</v>
      </c>
      <c r="Z34">
        <f>IF(ISBLANK('Raw Data'!D29)=FALSE, 1, 0)</f>
        <v>1</v>
      </c>
      <c r="AA34">
        <f>IF(AND('Raw Data'!F29=0, 'Raw Data'!D29&gt;'Raw Data'!E29, 'Raw Data'!D29-'Raw Data'!E29=2), 'Raw Data'!P29, 0)</f>
        <v>0</v>
      </c>
      <c r="AB34">
        <f>IF(ISBLANK('Raw Data'!D29)=FALSE, 1, 0)</f>
        <v>1</v>
      </c>
      <c r="AC34">
        <f>IF(AND('Raw Data'!F29=0, 'Raw Data'!D29&gt;'Raw Data'!E29, 'Raw Data'!D29-'Raw Data'!E29&gt;2), 'Raw Data'!Q29, 0)</f>
        <v>6.5</v>
      </c>
      <c r="AD34">
        <f>IF(ISBLANK('Raw Data'!D29)=FALSE, 1, 0)</f>
        <v>1</v>
      </c>
      <c r="AE34">
        <f>IF(AND('Raw Data'!F29=0,'Raw Data'!D29&lt;'Raw Data'!E29,'Raw Data'!E29-'Raw Data'!D29=1),'Raw Data'!R29,IF(AND('Raw Data'!F29,'Raw Data'!D29&gt;'Raw Data'!E29),'Raw Data'!R29,0))</f>
        <v>0</v>
      </c>
      <c r="AF34">
        <f>IF(ISBLANK('Raw Data'!D29)=FALSE, 1, 0)</f>
        <v>1</v>
      </c>
      <c r="AG34">
        <f>IF(AND('Raw Data'!F29=0, 'Raw Data'!D29&lt;'Raw Data'!E29, 'Raw Data'!E29-'Raw Data'!D29=2), 'Raw Data'!S29, 0)</f>
        <v>0</v>
      </c>
      <c r="AH34">
        <f>IF(ISBLANK('Raw Data'!D29)=FALSE, 1, 0)</f>
        <v>1</v>
      </c>
      <c r="AI34">
        <f>IF(AND('Raw Data'!F29=0, 'Raw Data'!D29&lt;'Raw Data'!E29, 'Raw Data'!E29-'Raw Data'!D29&gt;2), 'Raw Data'!T29, 0)</f>
        <v>0</v>
      </c>
      <c r="AJ34">
        <f>IF(ISBLANK('Raw Data'!D29)=FALSE, 1, 0)</f>
        <v>1</v>
      </c>
      <c r="AK34">
        <f>IF('Raw Data'!F29=1, 'Raw Data'!M29, 0)</f>
        <v>0</v>
      </c>
      <c r="AL34">
        <f>IF(OR('Raw Data'!D29=0, O34&gt;0), 0, 1)</f>
        <v>1</v>
      </c>
      <c r="AM34">
        <f>IF(AND(AL34, 'Raw Data'!D29&gt;'Raw Data'!E29), 'Raw Data'!X29, 0)</f>
        <v>2.4700000000000002</v>
      </c>
      <c r="AN34">
        <f>IF(OR('Raw Data'!D29=0, O34&gt;0), 0, 1)</f>
        <v>1</v>
      </c>
      <c r="AO34">
        <f>IF(AND(AL34, 'Raw Data'!D29&lt;'Raw Data'!E29), 'Raw Data'!Y29, 0)</f>
        <v>0</v>
      </c>
      <c r="AP34">
        <f>IF(ISBLANK('Raw Data'!D29)=FALSE, 1, 0)</f>
        <v>1</v>
      </c>
      <c r="AQ34">
        <f>IF(AND('Raw Data'!J29&lt;'Raw Data'!K29,'Raw Data'!D29&gt;'Raw Data'!E29),'Raw Data'!J29,IF(AND('Raw Data'!K29&lt;'Raw Data'!J29,'Raw Data'!E29&gt;'Raw Data'!D29),'Raw Data'!K29,0))</f>
        <v>0</v>
      </c>
      <c r="AR34">
        <f>IF(ISBLANK('Raw Data'!D29)=FALSE, 1, 0)</f>
        <v>1</v>
      </c>
      <c r="AS34">
        <f>IF(AND('Raw Data'!J29&gt;'Raw Data'!K29,'Raw Data'!D29&gt;'Raw Data'!E29),'Raw Data'!J29,IF(AND('Raw Data'!K29&gt;'Raw Data'!J29,'Raw Data'!E29&gt;'Raw Data'!D29),'Raw Data'!K29,))</f>
        <v>2.41</v>
      </c>
      <c r="AT34">
        <f>IF(ISBLANK('Raw Data'!D29)=FALSE, 1, 0)</f>
        <v>1</v>
      </c>
      <c r="AU34">
        <f>IF(ISNUMBER('Raw Data'!D29), IF(_xlfn.XLOOKUP(SMALL('Raw Data'!L29:N29, 1), Analysis!S34:W34, Analysis!S34:W34, 0)&gt;0, SMALL('Raw Data'!L29:N29, 1), 0), 0)</f>
        <v>0</v>
      </c>
      <c r="AV34">
        <f>IF(ISBLANK('Raw Data'!D29)=FALSE, 1, 0)</f>
        <v>1</v>
      </c>
      <c r="AW34">
        <f>IF(ISNUMBER('Raw Data'!D29), IF(_xlfn.XLOOKUP(SMALL('Raw Data'!L29:N29, 2), Analysis!S34:W34, Analysis!S34:W34, 0)&gt;0, SMALL('Raw Data'!L29:N29, 2), 0), 0)</f>
        <v>3.05</v>
      </c>
      <c r="AX34">
        <f>IF(ISBLANK('Raw Data'!D29)=FALSE, 1, 0)</f>
        <v>1</v>
      </c>
      <c r="AY34">
        <f>IF(ISNUMBER('Raw Data'!D29), IF(_xlfn.XLOOKUP(SMALL('Raw Data'!L29:N29, 3), Analysis!S34:W34, Analysis!S34:W34, 0)&gt;0, SMALL('Raw Data'!L29:N29, 3), 0), 0)</f>
        <v>0</v>
      </c>
      <c r="AZ34">
        <f>IF(ISBLANK('Raw Data'!D29)=FALSE, 1, 0)</f>
        <v>1</v>
      </c>
      <c r="BA34">
        <f>IF(ISNUMBER('Raw Data'!D29), IF(_xlfn.XLOOKUP(SMALL('Raw Data'!O29:U29, 1), Analysis!Y34:AK34, Analysis!Y34:AK34, 0)&gt;0, SMALL('Raw Data'!O29:U29, 1), 0), 0)</f>
        <v>0</v>
      </c>
      <c r="BB34">
        <f>IF(ISBLANK('Raw Data'!D29)=FALSE, 1, 0)</f>
        <v>1</v>
      </c>
      <c r="BC34">
        <f>IF(ISNUMBER('Raw Data'!D29), IF(_xlfn.XLOOKUP(SMALL('Raw Data'!O29:U29, 2), Analysis!Y34:AK34, Analysis!Y34:AK34, 0)&gt;0, SMALL('Raw Data'!O29:U29, 2), 0), 0)</f>
        <v>0</v>
      </c>
      <c r="BD34">
        <f>IF(ISBLANK('Raw Data'!D29)=FALSE, 1, 0)</f>
        <v>1</v>
      </c>
      <c r="BE34">
        <f>IF(ISNUMBER('Raw Data'!D29), IF(_xlfn.XLOOKUP(SMALL('Raw Data'!O29:U29, 3), Analysis!Y34:AK34, Analysis!Y34:AK34, 0)&gt;0, SMALL('Raw Data'!O29:U29, 3), 0), 0)</f>
        <v>0</v>
      </c>
      <c r="BF34">
        <f>IF(ISBLANK('Raw Data'!D29)=FALSE, 1, 0)</f>
        <v>1</v>
      </c>
      <c r="BG34">
        <f>IF(ISNUMBER('Raw Data'!D29), IF(_xlfn.XLOOKUP(SMALL('Raw Data'!O29:U29, 4), Analysis!Y34:AK34, Analysis!Y34:AK34, 0)&gt;0, SMALL('Raw Data'!O29:U29, 4), 0), 0)</f>
        <v>6.5</v>
      </c>
      <c r="BH34">
        <f>IF(ISBLANK('Raw Data'!D29)=FALSE, 1, 0)</f>
        <v>1</v>
      </c>
      <c r="BI34">
        <f>IF(ISNUMBER('Raw Data'!D29), IF(_xlfn.XLOOKUP(SMALL('Raw Data'!O29:U29, 5), Analysis!Y34:AK34, Analysis!Y34:AK34, 0)&gt;0, SMALL('Raw Data'!O29:U29, 5), 0), 0)</f>
        <v>0</v>
      </c>
      <c r="BJ34">
        <f>IF(ISBLANK('Raw Data'!D29)=FALSE, 1, 0)</f>
        <v>1</v>
      </c>
      <c r="BK34">
        <f>IF(ISNUMBER('Raw Data'!D29), IF(_xlfn.XLOOKUP(SMALL('Raw Data'!O29:U29, 6), Analysis!Y34:AK34, Analysis!Y34:AK34, 0)&gt;0, SMALL('Raw Data'!O29:U29, 6), 0), 0)</f>
        <v>0</v>
      </c>
      <c r="BL34">
        <f>IF(ISBLANK('Raw Data'!D29)=FALSE, 1, 0)</f>
        <v>1</v>
      </c>
      <c r="BM34">
        <f>IF(ISNUMBER('Raw Data'!D29), IF(_xlfn.XLOOKUP(SMALL('Raw Data'!O29:U29, 7), Analysis!Y34:AK34, Analysis!Y34:AK34, 0)&gt;0, SMALL('Raw Data'!O29:U29, 7), 0), 0)</f>
        <v>0</v>
      </c>
    </row>
    <row r="35" spans="1:65" x14ac:dyDescent="0.3">
      <c r="A35" s="2" t="str">
        <f>'Raw Data'!A30</f>
        <v>16/10/2022</v>
      </c>
      <c r="B35" s="2">
        <f>IF(ISBLANK('Raw Data'!D30)=FALSE, 1, 0)</f>
        <v>1</v>
      </c>
      <c r="C35">
        <f>IF('Raw Data'!E30&gt;'Raw Data'!D30, 'Raw Data'!K30, 0)</f>
        <v>1.28</v>
      </c>
      <c r="D35">
        <f>IF(ISBLANK('Raw Data'!D30)=FALSE, 1, 0)</f>
        <v>1</v>
      </c>
      <c r="E35">
        <f>IF('Raw Data'!E30&lt;'Raw Data'!D30, 'Raw Data'!J30, 0)</f>
        <v>0</v>
      </c>
      <c r="F35">
        <f>IF(ISBLANK('Raw Data'!D30)=FALSE, 1, 0)</f>
        <v>1</v>
      </c>
      <c r="G35">
        <f>IF(AND('Raw Data'!D30&gt;0, 'Raw Data'!E30&gt;0), 'Raw Data'!V30, 0)</f>
        <v>1.08</v>
      </c>
      <c r="H35">
        <f>IF(ISBLANK('Raw Data'!D30)=FALSE, 1, 0)</f>
        <v>1</v>
      </c>
      <c r="I35">
        <f>IF(AND(ISBLANK('Raw Data'!D30)=FALSE, OR('Raw Data'!D30=0, 'Raw Data'!E30=0)), 'Raw Data'!W30, 0)</f>
        <v>0</v>
      </c>
      <c r="J35">
        <f>IF(ISBLANK('Raw Data'!D30)=FALSE, 1, 0)</f>
        <v>1</v>
      </c>
      <c r="K35">
        <f>IF(SUM('Raw Data'!D30:E30)&gt;'Raw Data'!G30, 'Raw Data'!H30, 0)</f>
        <v>1.96</v>
      </c>
      <c r="L35">
        <f>IF(ISBLANK('Raw Data'!D30)=FALSE, 1, 0)</f>
        <v>1</v>
      </c>
      <c r="M35">
        <f>IF(AND(SUM('Raw Data'!D30:E30)&lt;'Raw Data'!G30, ISBLANK('Raw Data'!D30)=FALSE), 'Raw Data'!I30, 0)</f>
        <v>0</v>
      </c>
      <c r="N35">
        <f>IF(ISBLANK('Raw Data'!D30)=FALSE, 1, 0)</f>
        <v>1</v>
      </c>
      <c r="O35">
        <f>IF('Raw Data'!F30, 'Raw Data'!Z30, 0)</f>
        <v>0</v>
      </c>
      <c r="P35">
        <f>IF(ISBLANK('Raw Data'!D30)=FALSE, 1, 0)</f>
        <v>1</v>
      </c>
      <c r="Q35">
        <f>IF(AND(NOT('Raw Data'!F30), P35), 'Raw Data'!AA30, 0)</f>
        <v>1.17</v>
      </c>
      <c r="R35">
        <f>IF(ISBLANK('Raw Data'!D30)=FALSE, 1, 0)</f>
        <v>1</v>
      </c>
      <c r="S35">
        <f>IF(AND('Raw Data'!F30=0, 'Raw Data'!D30&gt;'Raw Data'!E30), 'Raw Data'!L30, 0)</f>
        <v>0</v>
      </c>
      <c r="T35">
        <f>IF(ISBLANK('Raw Data'!D30)=FALSE, 1, 0)</f>
        <v>1</v>
      </c>
      <c r="U35">
        <f>IF('Raw Data'!F30=1, 'Raw Data'!M30, 0)</f>
        <v>0</v>
      </c>
      <c r="V35">
        <f>IF(ISBLANK('Raw Data'!D30)=FALSE, 1, 0)</f>
        <v>1</v>
      </c>
      <c r="W35">
        <f>IF(AND('Raw Data'!F30=0, 'Raw Data'!E30&gt;'Raw Data'!D30), 'Raw Data'!N30, 0)</f>
        <v>1.49</v>
      </c>
      <c r="X35">
        <f>IF(ISBLANK('Raw Data'!D30)=FALSE, 1, 0)</f>
        <v>1</v>
      </c>
      <c r="Y35">
        <f>IF(AND('Raw Data'!F30=0,'Raw Data'!D30&gt;'Raw Data'!E30,'Raw Data'!D30-'Raw Data'!E30=1),'Raw Data'!O30,IF(AND('Raw Data'!F30,'Raw Data'!D30&gt;'Raw Data'!E30),'Raw Data'!O30,0))</f>
        <v>0</v>
      </c>
      <c r="Z35">
        <f>IF(ISBLANK('Raw Data'!D30)=FALSE, 1, 0)</f>
        <v>1</v>
      </c>
      <c r="AA35">
        <f>IF(AND('Raw Data'!F30=0, 'Raw Data'!D30&gt;'Raw Data'!E30, 'Raw Data'!D30-'Raw Data'!E30=2), 'Raw Data'!P30, 0)</f>
        <v>0</v>
      </c>
      <c r="AB35">
        <f>IF(ISBLANK('Raw Data'!D30)=FALSE, 1, 0)</f>
        <v>1</v>
      </c>
      <c r="AC35">
        <f>IF(AND('Raw Data'!F30=0, 'Raw Data'!D30&gt;'Raw Data'!E30, 'Raw Data'!D30-'Raw Data'!E30&gt;2), 'Raw Data'!Q30, 0)</f>
        <v>0</v>
      </c>
      <c r="AD35">
        <f>IF(ISBLANK('Raw Data'!D30)=FALSE, 1, 0)</f>
        <v>1</v>
      </c>
      <c r="AE35">
        <f>IF(AND('Raw Data'!F30=0,'Raw Data'!D30&lt;'Raw Data'!E30,'Raw Data'!E30-'Raw Data'!D30=1),'Raw Data'!R30,IF(AND('Raw Data'!F30,'Raw Data'!D30&gt;'Raw Data'!E30),'Raw Data'!R30,0))</f>
        <v>0</v>
      </c>
      <c r="AF35">
        <f>IF(ISBLANK('Raw Data'!D30)=FALSE, 1, 0)</f>
        <v>1</v>
      </c>
      <c r="AG35">
        <f>IF(AND('Raw Data'!F30=0, 'Raw Data'!D30&lt;'Raw Data'!E30, 'Raw Data'!E30-'Raw Data'!D30=2), 'Raw Data'!S30, 0)</f>
        <v>0</v>
      </c>
      <c r="AH35">
        <f>IF(ISBLANK('Raw Data'!D30)=FALSE, 1, 0)</f>
        <v>1</v>
      </c>
      <c r="AI35">
        <f>IF(AND('Raw Data'!F30=0, 'Raw Data'!D30&lt;'Raw Data'!E30, 'Raw Data'!E30-'Raw Data'!D30&gt;2), 'Raw Data'!T30, 0)</f>
        <v>2.2999999999999998</v>
      </c>
      <c r="AJ35">
        <f>IF(ISBLANK('Raw Data'!D30)=FALSE, 1, 0)</f>
        <v>1</v>
      </c>
      <c r="AK35">
        <f>IF('Raw Data'!F30=1, 'Raw Data'!M30, 0)</f>
        <v>0</v>
      </c>
      <c r="AL35">
        <f>IF(OR('Raw Data'!D30=0, O35&gt;0), 0, 1)</f>
        <v>1</v>
      </c>
      <c r="AM35">
        <f>IF(AND(AL35, 'Raw Data'!D30&gt;'Raw Data'!E30), 'Raw Data'!X30, 0)</f>
        <v>0</v>
      </c>
      <c r="AN35">
        <f>IF(OR('Raw Data'!D30=0, O35&gt;0), 0, 1)</f>
        <v>1</v>
      </c>
      <c r="AO35">
        <f>IF(AND(AL35, 'Raw Data'!D30&lt;'Raw Data'!E30), 'Raw Data'!Y30, 0)</f>
        <v>1.22</v>
      </c>
      <c r="AP35">
        <f>IF(ISBLANK('Raw Data'!D30)=FALSE, 1, 0)</f>
        <v>1</v>
      </c>
      <c r="AQ35">
        <f>IF(AND('Raw Data'!J30&lt;'Raw Data'!K30,'Raw Data'!D30&gt;'Raw Data'!E30),'Raw Data'!J30,IF(AND('Raw Data'!K30&lt;'Raw Data'!J30,'Raw Data'!E30&gt;'Raw Data'!D30),'Raw Data'!K30,0))</f>
        <v>1.28</v>
      </c>
      <c r="AR35">
        <f>IF(ISBLANK('Raw Data'!D30)=FALSE, 1, 0)</f>
        <v>1</v>
      </c>
      <c r="AS35">
        <f>IF(AND('Raw Data'!J30&gt;'Raw Data'!K30,'Raw Data'!D30&gt;'Raw Data'!E30),'Raw Data'!J30,IF(AND('Raw Data'!K30&gt;'Raw Data'!J30,'Raw Data'!E30&gt;'Raw Data'!D30),'Raw Data'!K30,))</f>
        <v>0</v>
      </c>
      <c r="AT35">
        <f>IF(ISBLANK('Raw Data'!D30)=FALSE, 1, 0)</f>
        <v>1</v>
      </c>
      <c r="AU35">
        <f>IF(ISNUMBER('Raw Data'!D30), IF(_xlfn.XLOOKUP(SMALL('Raw Data'!L30:N30, 1), Analysis!S35:W35, Analysis!S35:W35, 0)&gt;0, SMALL('Raw Data'!L30:N30, 1), 0), 0)</f>
        <v>1.49</v>
      </c>
      <c r="AV35">
        <f>IF(ISBLANK('Raw Data'!D30)=FALSE, 1, 0)</f>
        <v>1</v>
      </c>
      <c r="AW35">
        <f>IF(ISNUMBER('Raw Data'!D30), IF(_xlfn.XLOOKUP(SMALL('Raw Data'!L30:N30, 2), Analysis!S35:W35, Analysis!S35:W35, 0)&gt;0, SMALL('Raw Data'!L30:N30, 2), 0), 0)</f>
        <v>0</v>
      </c>
      <c r="AX35">
        <f>IF(ISBLANK('Raw Data'!D30)=FALSE, 1, 0)</f>
        <v>1</v>
      </c>
      <c r="AY35">
        <f>IF(ISNUMBER('Raw Data'!D30), IF(_xlfn.XLOOKUP(SMALL('Raw Data'!L30:N30, 3), Analysis!S35:W35, Analysis!S35:W35, 0)&gt;0, SMALL('Raw Data'!L30:N30, 3), 0), 0)</f>
        <v>0</v>
      </c>
      <c r="AZ35">
        <f>IF(ISBLANK('Raw Data'!D30)=FALSE, 1, 0)</f>
        <v>1</v>
      </c>
      <c r="BA35">
        <f>IF(ISNUMBER('Raw Data'!D30), IF(_xlfn.XLOOKUP(SMALL('Raw Data'!O30:U30, 1), Analysis!Y35:AK35, Analysis!Y35:AK35, 0)&gt;0, SMALL('Raw Data'!O30:U30, 1), 0), 0)</f>
        <v>2.2999999999999998</v>
      </c>
      <c r="BB35">
        <f>IF(ISBLANK('Raw Data'!D30)=FALSE, 1, 0)</f>
        <v>1</v>
      </c>
      <c r="BC35">
        <f>IF(ISNUMBER('Raw Data'!D30), IF(_xlfn.XLOOKUP(SMALL('Raw Data'!O30:U30, 2), Analysis!Y35:AK35, Analysis!Y35:AK35, 0)&gt;0, SMALL('Raw Data'!O30:U30, 2), 0), 0)</f>
        <v>0</v>
      </c>
      <c r="BD35">
        <f>IF(ISBLANK('Raw Data'!D30)=FALSE, 1, 0)</f>
        <v>1</v>
      </c>
      <c r="BE35">
        <f>IF(ISNUMBER('Raw Data'!D30), IF(_xlfn.XLOOKUP(SMALL('Raw Data'!O30:U30, 3), Analysis!Y35:AK35, Analysis!Y35:AK35, 0)&gt;0, SMALL('Raw Data'!O30:U30, 3), 0), 0)</f>
        <v>0</v>
      </c>
      <c r="BF35">
        <f>IF(ISBLANK('Raw Data'!D30)=FALSE, 1, 0)</f>
        <v>1</v>
      </c>
      <c r="BG35">
        <f>IF(ISNUMBER('Raw Data'!D30), IF(_xlfn.XLOOKUP(SMALL('Raw Data'!O30:U30, 4), Analysis!Y35:AK35, Analysis!Y35:AK35, 0)&gt;0, SMALL('Raw Data'!O30:U30, 4), 0), 0)</f>
        <v>0</v>
      </c>
      <c r="BH35">
        <f>IF(ISBLANK('Raw Data'!D30)=FALSE, 1, 0)</f>
        <v>1</v>
      </c>
      <c r="BI35">
        <f>IF(ISNUMBER('Raw Data'!D30), IF(_xlfn.XLOOKUP(SMALL('Raw Data'!O30:U30, 5), Analysis!Y35:AK35, Analysis!Y35:AK35, 0)&gt;0, SMALL('Raw Data'!O30:U30, 5), 0), 0)</f>
        <v>0</v>
      </c>
      <c r="BJ35">
        <f>IF(ISBLANK('Raw Data'!D30)=FALSE, 1, 0)</f>
        <v>1</v>
      </c>
      <c r="BK35">
        <f>IF(ISNUMBER('Raw Data'!D30), IF(_xlfn.XLOOKUP(SMALL('Raw Data'!O30:U30, 6), Analysis!Y35:AK35, Analysis!Y35:AK35, 0)&gt;0, SMALL('Raw Data'!O30:U30, 6), 0), 0)</f>
        <v>0</v>
      </c>
      <c r="BL35">
        <f>IF(ISBLANK('Raw Data'!D30)=FALSE, 1, 0)</f>
        <v>1</v>
      </c>
      <c r="BM35">
        <f>IF(ISNUMBER('Raw Data'!D30), IF(_xlfn.XLOOKUP(SMALL('Raw Data'!O30:U30, 7), Analysis!Y35:AK35, Analysis!Y35:AK35, 0)&gt;0, SMALL('Raw Data'!O30:U30, 7), 0), 0)</f>
        <v>0</v>
      </c>
    </row>
    <row r="36" spans="1:65" x14ac:dyDescent="0.3">
      <c r="A36" s="2" t="str">
        <f>'Raw Data'!A31</f>
        <v>16/10/2022</v>
      </c>
      <c r="B36" s="2">
        <f>IF(ISBLANK('Raw Data'!D31)=FALSE, 1, 0)</f>
        <v>1</v>
      </c>
      <c r="C36">
        <f>IF('Raw Data'!E31&gt;'Raw Data'!D31, 'Raw Data'!K31, 0)</f>
        <v>1.44</v>
      </c>
      <c r="D36">
        <f>IF(ISBLANK('Raw Data'!D31)=FALSE, 1, 0)</f>
        <v>1</v>
      </c>
      <c r="E36">
        <f>IF('Raw Data'!E31&lt;'Raw Data'!D31, 'Raw Data'!J31, 0)</f>
        <v>0</v>
      </c>
      <c r="F36">
        <f>IF(ISBLANK('Raw Data'!D31)=FALSE, 1, 0)</f>
        <v>1</v>
      </c>
      <c r="G36">
        <f>IF(AND('Raw Data'!D31&gt;0, 'Raw Data'!E31&gt;0), 'Raw Data'!V31, 0)</f>
        <v>1.04</v>
      </c>
      <c r="H36">
        <f>IF(ISBLANK('Raw Data'!D31)=FALSE, 1, 0)</f>
        <v>1</v>
      </c>
      <c r="I36">
        <f>IF(AND(ISBLANK('Raw Data'!D31)=FALSE, OR('Raw Data'!D31=0, 'Raw Data'!E31=0)), 'Raw Data'!W31, 0)</f>
        <v>0</v>
      </c>
      <c r="J36">
        <f>IF(ISBLANK('Raw Data'!D31)=FALSE, 1, 0)</f>
        <v>1</v>
      </c>
      <c r="K36">
        <f>IF(SUM('Raw Data'!D31:E31)&gt;'Raw Data'!G31, 'Raw Data'!H31, 0)</f>
        <v>0</v>
      </c>
      <c r="L36">
        <f>IF(ISBLANK('Raw Data'!D31)=FALSE, 1, 0)</f>
        <v>1</v>
      </c>
      <c r="M36">
        <f>IF(AND(SUM('Raw Data'!D31:E31)&lt;'Raw Data'!G31, ISBLANK('Raw Data'!D31)=FALSE), 'Raw Data'!I31, 0)</f>
        <v>1.79</v>
      </c>
      <c r="N36">
        <f>IF(ISBLANK('Raw Data'!D31)=FALSE, 1, 0)</f>
        <v>1</v>
      </c>
      <c r="O36">
        <f>IF('Raw Data'!F31, 'Raw Data'!Z31, 0)</f>
        <v>0</v>
      </c>
      <c r="P36">
        <f>IF(ISBLANK('Raw Data'!D31)=FALSE, 1, 0)</f>
        <v>1</v>
      </c>
      <c r="Q36">
        <f>IF(AND(NOT('Raw Data'!F31), P36), 'Raw Data'!AA31, 0)</f>
        <v>1.17</v>
      </c>
      <c r="R36">
        <f>IF(ISBLANK('Raw Data'!D31)=FALSE, 1, 0)</f>
        <v>1</v>
      </c>
      <c r="S36">
        <f>IF(AND('Raw Data'!F31=0, 'Raw Data'!D31&gt;'Raw Data'!E31), 'Raw Data'!L31, 0)</f>
        <v>0</v>
      </c>
      <c r="T36">
        <f>IF(ISBLANK('Raw Data'!D31)=FALSE, 1, 0)</f>
        <v>1</v>
      </c>
      <c r="U36">
        <f>IF('Raw Data'!F31=1, 'Raw Data'!M31, 0)</f>
        <v>0</v>
      </c>
      <c r="V36">
        <f>IF(ISBLANK('Raw Data'!D31)=FALSE, 1, 0)</f>
        <v>1</v>
      </c>
      <c r="W36">
        <f>IF(AND('Raw Data'!F31=0, 'Raw Data'!E31&gt;'Raw Data'!D31), 'Raw Data'!N31, 0)</f>
        <v>1.67</v>
      </c>
      <c r="X36">
        <f>IF(ISBLANK('Raw Data'!D31)=FALSE, 1, 0)</f>
        <v>1</v>
      </c>
      <c r="Y36">
        <f>IF(AND('Raw Data'!F31=0,'Raw Data'!D31&gt;'Raw Data'!E31,'Raw Data'!D31-'Raw Data'!E31=1),'Raw Data'!O31,IF(AND('Raw Data'!F31,'Raw Data'!D31&gt;'Raw Data'!E31),'Raw Data'!O31,0))</f>
        <v>0</v>
      </c>
      <c r="Z36">
        <f>IF(ISBLANK('Raw Data'!D31)=FALSE, 1, 0)</f>
        <v>1</v>
      </c>
      <c r="AA36">
        <f>IF(AND('Raw Data'!F31=0, 'Raw Data'!D31&gt;'Raw Data'!E31, 'Raw Data'!D31-'Raw Data'!E31=2), 'Raw Data'!P31, 0)</f>
        <v>0</v>
      </c>
      <c r="AB36">
        <f>IF(ISBLANK('Raw Data'!D31)=FALSE, 1, 0)</f>
        <v>1</v>
      </c>
      <c r="AC36">
        <f>IF(AND('Raw Data'!F31=0, 'Raw Data'!D31&gt;'Raw Data'!E31, 'Raw Data'!D31-'Raw Data'!E31&gt;2), 'Raw Data'!Q31, 0)</f>
        <v>0</v>
      </c>
      <c r="AD36">
        <f>IF(ISBLANK('Raw Data'!D31)=FALSE, 1, 0)</f>
        <v>1</v>
      </c>
      <c r="AE36">
        <f>IF(AND('Raw Data'!F31=0,'Raw Data'!D31&lt;'Raw Data'!E31,'Raw Data'!E31-'Raw Data'!D31=1),'Raw Data'!R31,IF(AND('Raw Data'!F31,'Raw Data'!D31&gt;'Raw Data'!E31),'Raw Data'!R31,0))</f>
        <v>8.75</v>
      </c>
      <c r="AF36">
        <f>IF(ISBLANK('Raw Data'!D31)=FALSE, 1, 0)</f>
        <v>1</v>
      </c>
      <c r="AG36">
        <f>IF(AND('Raw Data'!F31=0, 'Raw Data'!D31&lt;'Raw Data'!E31, 'Raw Data'!E31-'Raw Data'!D31=2), 'Raw Data'!S31, 0)</f>
        <v>0</v>
      </c>
      <c r="AH36">
        <f>IF(ISBLANK('Raw Data'!D31)=FALSE, 1, 0)</f>
        <v>1</v>
      </c>
      <c r="AI36">
        <f>IF(AND('Raw Data'!F31=0, 'Raw Data'!D31&lt;'Raw Data'!E31, 'Raw Data'!E31-'Raw Data'!D31&gt;2), 'Raw Data'!T31, 0)</f>
        <v>0</v>
      </c>
      <c r="AJ36">
        <f>IF(ISBLANK('Raw Data'!D31)=FALSE, 1, 0)</f>
        <v>1</v>
      </c>
      <c r="AK36">
        <f>IF('Raw Data'!F31=1, 'Raw Data'!M31, 0)</f>
        <v>0</v>
      </c>
      <c r="AL36">
        <f>IF(OR('Raw Data'!D31=0, O36&gt;0), 0, 1)</f>
        <v>1</v>
      </c>
      <c r="AM36">
        <f>IF(AND(AL36, 'Raw Data'!D31&gt;'Raw Data'!E31), 'Raw Data'!X31, 0)</f>
        <v>0</v>
      </c>
      <c r="AN36">
        <f>IF(OR('Raw Data'!D31=0, O36&gt;0), 0, 1)</f>
        <v>1</v>
      </c>
      <c r="AO36">
        <f>IF(AND(AL36, 'Raw Data'!D31&lt;'Raw Data'!E31), 'Raw Data'!Y31, 0)</f>
        <v>1.34</v>
      </c>
      <c r="AP36">
        <f>IF(ISBLANK('Raw Data'!D31)=FALSE, 1, 0)</f>
        <v>1</v>
      </c>
      <c r="AQ36">
        <f>IF(AND('Raw Data'!J31&lt;'Raw Data'!K31,'Raw Data'!D31&gt;'Raw Data'!E31),'Raw Data'!J31,IF(AND('Raw Data'!K31&lt;'Raw Data'!J31,'Raw Data'!E31&gt;'Raw Data'!D31),'Raw Data'!K31,0))</f>
        <v>1.44</v>
      </c>
      <c r="AR36">
        <f>IF(ISBLANK('Raw Data'!D31)=FALSE, 1, 0)</f>
        <v>1</v>
      </c>
      <c r="AS36">
        <f>IF(AND('Raw Data'!J31&gt;'Raw Data'!K31,'Raw Data'!D31&gt;'Raw Data'!E31),'Raw Data'!J31,IF(AND('Raw Data'!K31&gt;'Raw Data'!J31,'Raw Data'!E31&gt;'Raw Data'!D31),'Raw Data'!K31,))</f>
        <v>0</v>
      </c>
      <c r="AT36">
        <f>IF(ISBLANK('Raw Data'!D31)=FALSE, 1, 0)</f>
        <v>1</v>
      </c>
      <c r="AU36">
        <f>IF(ISNUMBER('Raw Data'!D31), IF(_xlfn.XLOOKUP(SMALL('Raw Data'!L31:N31, 1), Analysis!S36:W36, Analysis!S36:W36, 0)&gt;0, SMALL('Raw Data'!L31:N31, 1), 0), 0)</f>
        <v>1.67</v>
      </c>
      <c r="AV36">
        <f>IF(ISBLANK('Raw Data'!D31)=FALSE, 1, 0)</f>
        <v>1</v>
      </c>
      <c r="AW36">
        <f>IF(ISNUMBER('Raw Data'!D31), IF(_xlfn.XLOOKUP(SMALL('Raw Data'!L31:N31, 2), Analysis!S36:W36, Analysis!S36:W36, 0)&gt;0, SMALL('Raw Data'!L31:N31, 2), 0), 0)</f>
        <v>0</v>
      </c>
      <c r="AX36">
        <f>IF(ISBLANK('Raw Data'!D31)=FALSE, 1, 0)</f>
        <v>1</v>
      </c>
      <c r="AY36">
        <f>IF(ISNUMBER('Raw Data'!D31), IF(_xlfn.XLOOKUP(SMALL('Raw Data'!L31:N31, 3), Analysis!S36:W36, Analysis!S36:W36, 0)&gt;0, SMALL('Raw Data'!L31:N31, 3), 0), 0)</f>
        <v>0</v>
      </c>
      <c r="AZ36">
        <f>IF(ISBLANK('Raw Data'!D31)=FALSE, 1, 0)</f>
        <v>1</v>
      </c>
      <c r="BA36">
        <f>IF(ISNUMBER('Raw Data'!D31), IF(_xlfn.XLOOKUP(SMALL('Raw Data'!O31:U31, 1), Analysis!Y36:AK36, Analysis!Y36:AK36, 0)&gt;0, SMALL('Raw Data'!O31:U31, 1), 0), 0)</f>
        <v>0</v>
      </c>
      <c r="BB36">
        <f>IF(ISBLANK('Raw Data'!D31)=FALSE, 1, 0)</f>
        <v>1</v>
      </c>
      <c r="BC36">
        <f>IF(ISNUMBER('Raw Data'!D31), IF(_xlfn.XLOOKUP(SMALL('Raw Data'!O31:U31, 2), Analysis!Y36:AK36, Analysis!Y36:AK36, 0)&gt;0, SMALL('Raw Data'!O31:U31, 2), 0), 0)</f>
        <v>0</v>
      </c>
      <c r="BD36">
        <f>IF(ISBLANK('Raw Data'!D31)=FALSE, 1, 0)</f>
        <v>1</v>
      </c>
      <c r="BE36">
        <f>IF(ISNUMBER('Raw Data'!D31), IF(_xlfn.XLOOKUP(SMALL('Raw Data'!O31:U31, 3), Analysis!Y36:AK36, Analysis!Y36:AK36, 0)&gt;0, SMALL('Raw Data'!O31:U31, 3), 0), 0)</f>
        <v>0</v>
      </c>
      <c r="BF36">
        <f>IF(ISBLANK('Raw Data'!D31)=FALSE, 1, 0)</f>
        <v>1</v>
      </c>
      <c r="BG36">
        <f>IF(ISNUMBER('Raw Data'!D31), IF(_xlfn.XLOOKUP(SMALL('Raw Data'!O31:U31, 4), Analysis!Y36:AK36, Analysis!Y36:AK36, 0)&gt;0, SMALL('Raw Data'!O31:U31, 4), 0), 0)</f>
        <v>0</v>
      </c>
      <c r="BH36">
        <f>IF(ISBLANK('Raw Data'!D31)=FALSE, 1, 0)</f>
        <v>1</v>
      </c>
      <c r="BI36">
        <f>IF(ISNUMBER('Raw Data'!D31), IF(_xlfn.XLOOKUP(SMALL('Raw Data'!O31:U31, 5), Analysis!Y36:AK36, Analysis!Y36:AK36, 0)&gt;0, SMALL('Raw Data'!O31:U31, 5), 0), 0)</f>
        <v>8.75</v>
      </c>
      <c r="BJ36">
        <f>IF(ISBLANK('Raw Data'!D31)=FALSE, 1, 0)</f>
        <v>1</v>
      </c>
      <c r="BK36">
        <f>IF(ISNUMBER('Raw Data'!D31), IF(_xlfn.XLOOKUP(SMALL('Raw Data'!O31:U31, 6), Analysis!Y36:AK36, Analysis!Y36:AK36, 0)&gt;0, SMALL('Raw Data'!O31:U31, 6), 0), 0)</f>
        <v>0</v>
      </c>
      <c r="BL36">
        <f>IF(ISBLANK('Raw Data'!D31)=FALSE, 1, 0)</f>
        <v>1</v>
      </c>
      <c r="BM36">
        <f>IF(ISNUMBER('Raw Data'!D31), IF(_xlfn.XLOOKUP(SMALL('Raw Data'!O31:U31, 7), Analysis!Y36:AK36, Analysis!Y36:AK36, 0)&gt;0, SMALL('Raw Data'!O31:U31, 7), 0), 0)</f>
        <v>0</v>
      </c>
    </row>
    <row r="37" spans="1:65" x14ac:dyDescent="0.3">
      <c r="A37" s="2" t="str">
        <f>'Raw Data'!A32</f>
        <v>16/10/2022</v>
      </c>
      <c r="B37" s="2">
        <f>IF(ISBLANK('Raw Data'!D32)=FALSE, 1, 0)</f>
        <v>1</v>
      </c>
      <c r="C37">
        <f>IF('Raw Data'!E32&gt;'Raw Data'!D32, 'Raw Data'!K32, 0)</f>
        <v>1.63</v>
      </c>
      <c r="D37">
        <f>IF(ISBLANK('Raw Data'!D32)=FALSE, 1, 0)</f>
        <v>1</v>
      </c>
      <c r="E37">
        <f>IF('Raw Data'!E32&lt;'Raw Data'!D32, 'Raw Data'!J32, 0)</f>
        <v>0</v>
      </c>
      <c r="F37">
        <f>IF(ISBLANK('Raw Data'!D32)=FALSE, 1, 0)</f>
        <v>1</v>
      </c>
      <c r="G37">
        <f>IF(AND('Raw Data'!D32&gt;0, 'Raw Data'!E32&gt;0), 'Raw Data'!V32, 0)</f>
        <v>1.05</v>
      </c>
      <c r="H37">
        <f>IF(ISBLANK('Raw Data'!D32)=FALSE, 1, 0)</f>
        <v>1</v>
      </c>
      <c r="I37">
        <f>IF(AND(ISBLANK('Raw Data'!D32)=FALSE, OR('Raw Data'!D32=0, 'Raw Data'!E32=0)), 'Raw Data'!W32, 0)</f>
        <v>0</v>
      </c>
      <c r="J37">
        <f>IF(ISBLANK('Raw Data'!D32)=FALSE, 1, 0)</f>
        <v>1</v>
      </c>
      <c r="K37">
        <f>IF(SUM('Raw Data'!D32:E32)&gt;'Raw Data'!G32, 'Raw Data'!H32, 0)</f>
        <v>1.9</v>
      </c>
      <c r="L37">
        <f>IF(ISBLANK('Raw Data'!D32)=FALSE, 1, 0)</f>
        <v>1</v>
      </c>
      <c r="M37">
        <f>IF(AND(SUM('Raw Data'!D32:E32)&lt;'Raw Data'!G32, ISBLANK('Raw Data'!D32)=FALSE), 'Raw Data'!I32, 0)</f>
        <v>0</v>
      </c>
      <c r="N37">
        <f>IF(ISBLANK('Raw Data'!D32)=FALSE, 1, 0)</f>
        <v>1</v>
      </c>
      <c r="O37">
        <f>IF('Raw Data'!F32, 'Raw Data'!Z32, 0)</f>
        <v>0</v>
      </c>
      <c r="P37">
        <f>IF(ISBLANK('Raw Data'!D32)=FALSE, 1, 0)</f>
        <v>1</v>
      </c>
      <c r="Q37">
        <f>IF(AND(NOT('Raw Data'!F32), P37), 'Raw Data'!AA32, 0)</f>
        <v>1.2</v>
      </c>
      <c r="R37">
        <f>IF(ISBLANK('Raw Data'!D32)=FALSE, 1, 0)</f>
        <v>1</v>
      </c>
      <c r="S37">
        <f>IF(AND('Raw Data'!F32=0, 'Raw Data'!D32&gt;'Raw Data'!E32), 'Raw Data'!L32, 0)</f>
        <v>0</v>
      </c>
      <c r="T37">
        <f>IF(ISBLANK('Raw Data'!D32)=FALSE, 1, 0)</f>
        <v>1</v>
      </c>
      <c r="U37">
        <f>IF('Raw Data'!F32=1, 'Raw Data'!M32, 0)</f>
        <v>0</v>
      </c>
      <c r="V37">
        <f>IF(ISBLANK('Raw Data'!D32)=FALSE, 1, 0)</f>
        <v>1</v>
      </c>
      <c r="W37">
        <f>IF(AND('Raw Data'!F32=0, 'Raw Data'!E32&gt;'Raw Data'!D32), 'Raw Data'!N32, 0)</f>
        <v>2.08</v>
      </c>
      <c r="X37">
        <f>IF(ISBLANK('Raw Data'!D32)=FALSE, 1, 0)</f>
        <v>1</v>
      </c>
      <c r="Y37">
        <f>IF(AND('Raw Data'!F32=0,'Raw Data'!D32&gt;'Raw Data'!E32,'Raw Data'!D32-'Raw Data'!E32=1),'Raw Data'!O32,IF(AND('Raw Data'!F32,'Raw Data'!D32&gt;'Raw Data'!E32),'Raw Data'!O32,0))</f>
        <v>0</v>
      </c>
      <c r="Z37">
        <f>IF(ISBLANK('Raw Data'!D32)=FALSE, 1, 0)</f>
        <v>1</v>
      </c>
      <c r="AA37">
        <f>IF(AND('Raw Data'!F32=0, 'Raw Data'!D32&gt;'Raw Data'!E32, 'Raw Data'!D32-'Raw Data'!E32=2), 'Raw Data'!P32, 0)</f>
        <v>0</v>
      </c>
      <c r="AB37">
        <f>IF(ISBLANK('Raw Data'!D32)=FALSE, 1, 0)</f>
        <v>1</v>
      </c>
      <c r="AC37">
        <f>IF(AND('Raw Data'!F32=0, 'Raw Data'!D32&gt;'Raw Data'!E32, 'Raw Data'!D32-'Raw Data'!E32&gt;2), 'Raw Data'!Q32, 0)</f>
        <v>0</v>
      </c>
      <c r="AD37">
        <f>IF(ISBLANK('Raw Data'!D32)=FALSE, 1, 0)</f>
        <v>1</v>
      </c>
      <c r="AE37">
        <f>IF(AND('Raw Data'!F32=0,'Raw Data'!D32&lt;'Raw Data'!E32,'Raw Data'!E32-'Raw Data'!D32=1),'Raw Data'!R32,IF(AND('Raw Data'!F32,'Raw Data'!D32&gt;'Raw Data'!E32),'Raw Data'!R32,0))</f>
        <v>0</v>
      </c>
      <c r="AF37">
        <f>IF(ISBLANK('Raw Data'!D32)=FALSE, 1, 0)</f>
        <v>1</v>
      </c>
      <c r="AG37">
        <f>IF(AND('Raw Data'!F32=0, 'Raw Data'!D32&lt;'Raw Data'!E32, 'Raw Data'!E32-'Raw Data'!D32=2), 'Raw Data'!S32, 0)</f>
        <v>0</v>
      </c>
      <c r="AH37">
        <f>IF(ISBLANK('Raw Data'!D32)=FALSE, 1, 0)</f>
        <v>1</v>
      </c>
      <c r="AI37">
        <f>IF(AND('Raw Data'!F32=0, 'Raw Data'!D32&lt;'Raw Data'!E32, 'Raw Data'!E32-'Raw Data'!D32&gt;2), 'Raw Data'!T32, 0)</f>
        <v>3.9</v>
      </c>
      <c r="AJ37">
        <f>IF(ISBLANK('Raw Data'!D32)=FALSE, 1, 0)</f>
        <v>1</v>
      </c>
      <c r="AK37">
        <f>IF('Raw Data'!F32=1, 'Raw Data'!M32, 0)</f>
        <v>0</v>
      </c>
      <c r="AL37">
        <f>IF(OR('Raw Data'!D32=0, O37&gt;0), 0, 1)</f>
        <v>1</v>
      </c>
      <c r="AM37">
        <f>IF(AND(AL37, 'Raw Data'!D32&gt;'Raw Data'!E32), 'Raw Data'!X32, 0)</f>
        <v>0</v>
      </c>
      <c r="AN37">
        <f>IF(OR('Raw Data'!D32=0, O37&gt;0), 0, 1)</f>
        <v>1</v>
      </c>
      <c r="AO37">
        <f>IF(AND(AL37, 'Raw Data'!D32&lt;'Raw Data'!E32), 'Raw Data'!Y32, 0)</f>
        <v>1.64</v>
      </c>
      <c r="AP37">
        <f>IF(ISBLANK('Raw Data'!D32)=FALSE, 1, 0)</f>
        <v>1</v>
      </c>
      <c r="AQ37">
        <f>IF(AND('Raw Data'!J32&lt;'Raw Data'!K32,'Raw Data'!D32&gt;'Raw Data'!E32),'Raw Data'!J32,IF(AND('Raw Data'!K32&lt;'Raw Data'!J32,'Raw Data'!E32&gt;'Raw Data'!D32),'Raw Data'!K32,0))</f>
        <v>1.63</v>
      </c>
      <c r="AR37">
        <f>IF(ISBLANK('Raw Data'!D32)=FALSE, 1, 0)</f>
        <v>1</v>
      </c>
      <c r="AS37">
        <f>IF(AND('Raw Data'!J32&gt;'Raw Data'!K32,'Raw Data'!D32&gt;'Raw Data'!E32),'Raw Data'!J32,IF(AND('Raw Data'!K32&gt;'Raw Data'!J32,'Raw Data'!E32&gt;'Raw Data'!D32),'Raw Data'!K32,))</f>
        <v>0</v>
      </c>
      <c r="AT37">
        <f>IF(ISBLANK('Raw Data'!D32)=FALSE, 1, 0)</f>
        <v>1</v>
      </c>
      <c r="AU37">
        <f>IF(ISNUMBER('Raw Data'!D32), IF(_xlfn.XLOOKUP(SMALL('Raw Data'!L32:N32, 1), Analysis!S37:W37, Analysis!S37:W37, 0)&gt;0, SMALL('Raw Data'!L32:N32, 1), 0), 0)</f>
        <v>2.08</v>
      </c>
      <c r="AV37">
        <f>IF(ISBLANK('Raw Data'!D32)=FALSE, 1, 0)</f>
        <v>1</v>
      </c>
      <c r="AW37">
        <f>IF(ISNUMBER('Raw Data'!D32), IF(_xlfn.XLOOKUP(SMALL('Raw Data'!L32:N32, 2), Analysis!S37:W37, Analysis!S37:W37, 0)&gt;0, SMALL('Raw Data'!L32:N32, 2), 0), 0)</f>
        <v>0</v>
      </c>
      <c r="AX37">
        <f>IF(ISBLANK('Raw Data'!D32)=FALSE, 1, 0)</f>
        <v>1</v>
      </c>
      <c r="AY37">
        <f>IF(ISNUMBER('Raw Data'!D32), IF(_xlfn.XLOOKUP(SMALL('Raw Data'!L32:N32, 3), Analysis!S37:W37, Analysis!S37:W37, 0)&gt;0, SMALL('Raw Data'!L32:N32, 3), 0), 0)</f>
        <v>0</v>
      </c>
      <c r="AZ37">
        <f>IF(ISBLANK('Raw Data'!D32)=FALSE, 1, 0)</f>
        <v>1</v>
      </c>
      <c r="BA37">
        <f>IF(ISNUMBER('Raw Data'!D32), IF(_xlfn.XLOOKUP(SMALL('Raw Data'!O32:U32, 1), Analysis!Y37:AK37, Analysis!Y37:AK37, 0)&gt;0, SMALL('Raw Data'!O32:U32, 1), 0), 0)</f>
        <v>3.9</v>
      </c>
      <c r="BB37">
        <f>IF(ISBLANK('Raw Data'!D32)=FALSE, 1, 0)</f>
        <v>1</v>
      </c>
      <c r="BC37">
        <f>IF(ISNUMBER('Raw Data'!D32), IF(_xlfn.XLOOKUP(SMALL('Raw Data'!O32:U32, 2), Analysis!Y37:AK37, Analysis!Y37:AK37, 0)&gt;0, SMALL('Raw Data'!O32:U32, 2), 0), 0)</f>
        <v>0</v>
      </c>
      <c r="BD37">
        <f>IF(ISBLANK('Raw Data'!D32)=FALSE, 1, 0)</f>
        <v>1</v>
      </c>
      <c r="BE37">
        <f>IF(ISNUMBER('Raw Data'!D32), IF(_xlfn.XLOOKUP(SMALL('Raw Data'!O32:U32, 3), Analysis!Y37:AK37, Analysis!Y37:AK37, 0)&gt;0, SMALL('Raw Data'!O32:U32, 3), 0), 0)</f>
        <v>0</v>
      </c>
      <c r="BF37">
        <f>IF(ISBLANK('Raw Data'!D32)=FALSE, 1, 0)</f>
        <v>1</v>
      </c>
      <c r="BG37">
        <f>IF(ISNUMBER('Raw Data'!D32), IF(_xlfn.XLOOKUP(SMALL('Raw Data'!O32:U32, 4), Analysis!Y37:AK37, Analysis!Y37:AK37, 0)&gt;0, SMALL('Raw Data'!O32:U32, 4), 0), 0)</f>
        <v>0</v>
      </c>
      <c r="BH37">
        <f>IF(ISBLANK('Raw Data'!D32)=FALSE, 1, 0)</f>
        <v>1</v>
      </c>
      <c r="BI37">
        <f>IF(ISNUMBER('Raw Data'!D32), IF(_xlfn.XLOOKUP(SMALL('Raw Data'!O32:U32, 5), Analysis!Y37:AK37, Analysis!Y37:AK37, 0)&gt;0, SMALL('Raw Data'!O32:U32, 5), 0), 0)</f>
        <v>0</v>
      </c>
      <c r="BJ37">
        <f>IF(ISBLANK('Raw Data'!D32)=FALSE, 1, 0)</f>
        <v>1</v>
      </c>
      <c r="BK37">
        <f>IF(ISNUMBER('Raw Data'!D32), IF(_xlfn.XLOOKUP(SMALL('Raw Data'!O32:U32, 6), Analysis!Y37:AK37, Analysis!Y37:AK37, 0)&gt;0, SMALL('Raw Data'!O32:U32, 6), 0), 0)</f>
        <v>0</v>
      </c>
      <c r="BL37">
        <f>IF(ISBLANK('Raw Data'!D32)=FALSE, 1, 0)</f>
        <v>1</v>
      </c>
      <c r="BM37">
        <f>IF(ISNUMBER('Raw Data'!D32), IF(_xlfn.XLOOKUP(SMALL('Raw Data'!O32:U32, 7), Analysis!Y37:AK37, Analysis!Y37:AK37, 0)&gt;0, SMALL('Raw Data'!O32:U32, 7), 0), 0)</f>
        <v>0</v>
      </c>
    </row>
    <row r="38" spans="1:65" x14ac:dyDescent="0.3">
      <c r="A38" s="2" t="str">
        <f>'Raw Data'!A33</f>
        <v>16/10/2022</v>
      </c>
      <c r="B38" s="2">
        <f>IF(ISBLANK('Raw Data'!D33)=FALSE, 1, 0)</f>
        <v>1</v>
      </c>
      <c r="C38">
        <f>IF('Raw Data'!E33&gt;'Raw Data'!D33, 'Raw Data'!K33, 0)</f>
        <v>1.55</v>
      </c>
      <c r="D38">
        <f>IF(ISBLANK('Raw Data'!D33)=FALSE, 1, 0)</f>
        <v>1</v>
      </c>
      <c r="E38">
        <f>IF('Raw Data'!E33&lt;'Raw Data'!D33, 'Raw Data'!J33, 0)</f>
        <v>0</v>
      </c>
      <c r="F38">
        <f>IF(ISBLANK('Raw Data'!D33)=FALSE, 1, 0)</f>
        <v>1</v>
      </c>
      <c r="G38">
        <f>IF(AND('Raw Data'!D33&gt;0, 'Raw Data'!E33&gt;0), 'Raw Data'!V33, 0)</f>
        <v>1.1000000000000001</v>
      </c>
      <c r="H38">
        <f>IF(ISBLANK('Raw Data'!D33)=FALSE, 1, 0)</f>
        <v>1</v>
      </c>
      <c r="I38">
        <f>IF(AND(ISBLANK('Raw Data'!D33)=FALSE, OR('Raw Data'!D33=0, 'Raw Data'!E33=0)), 'Raw Data'!W33, 0)</f>
        <v>0</v>
      </c>
      <c r="J38">
        <f>IF(ISBLANK('Raw Data'!D33)=FALSE, 1, 0)</f>
        <v>1</v>
      </c>
      <c r="K38">
        <f>IF(SUM('Raw Data'!D33:E33)&gt;'Raw Data'!G33, 'Raw Data'!H33, 0)</f>
        <v>1.9</v>
      </c>
      <c r="L38">
        <f>IF(ISBLANK('Raw Data'!D33)=FALSE, 1, 0)</f>
        <v>1</v>
      </c>
      <c r="M38">
        <f>IF(AND(SUM('Raw Data'!D33:E33)&lt;'Raw Data'!G33, ISBLANK('Raw Data'!D33)=FALSE), 'Raw Data'!I33, 0)</f>
        <v>0</v>
      </c>
      <c r="N38">
        <f>IF(ISBLANK('Raw Data'!D33)=FALSE, 1, 0)</f>
        <v>1</v>
      </c>
      <c r="O38">
        <f>IF('Raw Data'!F33, 'Raw Data'!Z33, 0)</f>
        <v>0</v>
      </c>
      <c r="P38">
        <f>IF(ISBLANK('Raw Data'!D33)=FALSE, 1, 0)</f>
        <v>1</v>
      </c>
      <c r="Q38">
        <f>IF(AND(NOT('Raw Data'!F33), P38), 'Raw Data'!AA33, 0)</f>
        <v>1.2</v>
      </c>
      <c r="R38">
        <f>IF(ISBLANK('Raw Data'!D33)=FALSE, 1, 0)</f>
        <v>1</v>
      </c>
      <c r="S38">
        <f>IF(AND('Raw Data'!F33=0, 'Raw Data'!D33&gt;'Raw Data'!E33), 'Raw Data'!L33, 0)</f>
        <v>0</v>
      </c>
      <c r="T38">
        <f>IF(ISBLANK('Raw Data'!D33)=FALSE, 1, 0)</f>
        <v>1</v>
      </c>
      <c r="U38">
        <f>IF('Raw Data'!F33=1, 'Raw Data'!M33, 0)</f>
        <v>0</v>
      </c>
      <c r="V38">
        <f>IF(ISBLANK('Raw Data'!D33)=FALSE, 1, 0)</f>
        <v>1</v>
      </c>
      <c r="W38">
        <f>IF(AND('Raw Data'!F33=0, 'Raw Data'!E33&gt;'Raw Data'!D33), 'Raw Data'!N33, 0)</f>
        <v>1.89</v>
      </c>
      <c r="X38">
        <f>IF(ISBLANK('Raw Data'!D33)=FALSE, 1, 0)</f>
        <v>1</v>
      </c>
      <c r="Y38">
        <f>IF(AND('Raw Data'!F33=0,'Raw Data'!D33&gt;'Raw Data'!E33,'Raw Data'!D33-'Raw Data'!E33=1),'Raw Data'!O33,IF(AND('Raw Data'!F33,'Raw Data'!D33&gt;'Raw Data'!E33),'Raw Data'!O33,0))</f>
        <v>0</v>
      </c>
      <c r="Z38">
        <f>IF(ISBLANK('Raw Data'!D33)=FALSE, 1, 0)</f>
        <v>1</v>
      </c>
      <c r="AA38">
        <f>IF(AND('Raw Data'!F33=0, 'Raw Data'!D33&gt;'Raw Data'!E33, 'Raw Data'!D33-'Raw Data'!E33=2), 'Raw Data'!P33, 0)</f>
        <v>0</v>
      </c>
      <c r="AB38">
        <f>IF(ISBLANK('Raw Data'!D33)=FALSE, 1, 0)</f>
        <v>1</v>
      </c>
      <c r="AC38">
        <f>IF(AND('Raw Data'!F33=0, 'Raw Data'!D33&gt;'Raw Data'!E33, 'Raw Data'!D33-'Raw Data'!E33&gt;2), 'Raw Data'!Q33, 0)</f>
        <v>0</v>
      </c>
      <c r="AD38">
        <f>IF(ISBLANK('Raw Data'!D33)=FALSE, 1, 0)</f>
        <v>1</v>
      </c>
      <c r="AE38">
        <f>IF(AND('Raw Data'!F33=0,'Raw Data'!D33&lt;'Raw Data'!E33,'Raw Data'!E33-'Raw Data'!D33=1),'Raw Data'!R33,IF(AND('Raw Data'!F33,'Raw Data'!D33&gt;'Raw Data'!E33),'Raw Data'!R33,0))</f>
        <v>0</v>
      </c>
      <c r="AF38">
        <f>IF(ISBLANK('Raw Data'!D33)=FALSE, 1, 0)</f>
        <v>1</v>
      </c>
      <c r="AG38">
        <f>IF(AND('Raw Data'!F33=0, 'Raw Data'!D33&lt;'Raw Data'!E33, 'Raw Data'!E33-'Raw Data'!D33=2), 'Raw Data'!S33, 0)</f>
        <v>0</v>
      </c>
      <c r="AH38">
        <f>IF(ISBLANK('Raw Data'!D33)=FALSE, 1, 0)</f>
        <v>1</v>
      </c>
      <c r="AI38">
        <f>IF(AND('Raw Data'!F33=0, 'Raw Data'!D33&lt;'Raw Data'!E33, 'Raw Data'!E33-'Raw Data'!D33&gt;2), 'Raw Data'!T33, 0)</f>
        <v>3.6</v>
      </c>
      <c r="AJ38">
        <f>IF(ISBLANK('Raw Data'!D33)=FALSE, 1, 0)</f>
        <v>1</v>
      </c>
      <c r="AK38">
        <f>IF('Raw Data'!F33=1, 'Raw Data'!M33, 0)</f>
        <v>0</v>
      </c>
      <c r="AL38">
        <f>IF(OR('Raw Data'!D33=0, O38&gt;0), 0, 1)</f>
        <v>1</v>
      </c>
      <c r="AM38">
        <f>IF(AND(AL38, 'Raw Data'!D33&gt;'Raw Data'!E33), 'Raw Data'!X33, 0)</f>
        <v>0</v>
      </c>
      <c r="AN38">
        <f>IF(OR('Raw Data'!D33=0, O38&gt;0), 0, 1)</f>
        <v>1</v>
      </c>
      <c r="AO38">
        <f>IF(AND(AL38, 'Raw Data'!D33&lt;'Raw Data'!E33), 'Raw Data'!Y33, 0)</f>
        <v>1.47</v>
      </c>
      <c r="AP38">
        <f>IF(ISBLANK('Raw Data'!D33)=FALSE, 1, 0)</f>
        <v>1</v>
      </c>
      <c r="AQ38">
        <f>IF(AND('Raw Data'!J33&lt;'Raw Data'!K33,'Raw Data'!D33&gt;'Raw Data'!E33),'Raw Data'!J33,IF(AND('Raw Data'!K33&lt;'Raw Data'!J33,'Raw Data'!E33&gt;'Raw Data'!D33),'Raw Data'!K33,0))</f>
        <v>1.55</v>
      </c>
      <c r="AR38">
        <f>IF(ISBLANK('Raw Data'!D33)=FALSE, 1, 0)</f>
        <v>1</v>
      </c>
      <c r="AS38">
        <f>IF(AND('Raw Data'!J33&gt;'Raw Data'!K33,'Raw Data'!D33&gt;'Raw Data'!E33),'Raw Data'!J33,IF(AND('Raw Data'!K33&gt;'Raw Data'!J33,'Raw Data'!E33&gt;'Raw Data'!D33),'Raw Data'!K33,))</f>
        <v>0</v>
      </c>
      <c r="AT38">
        <f>IF(ISBLANK('Raw Data'!D33)=FALSE, 1, 0)</f>
        <v>1</v>
      </c>
      <c r="AU38">
        <f>IF(ISNUMBER('Raw Data'!D33), IF(_xlfn.XLOOKUP(SMALL('Raw Data'!L33:N33, 1), Analysis!S38:W38, Analysis!S38:W38, 0)&gt;0, SMALL('Raw Data'!L33:N33, 1), 0), 0)</f>
        <v>1.89</v>
      </c>
      <c r="AV38">
        <f>IF(ISBLANK('Raw Data'!D33)=FALSE, 1, 0)</f>
        <v>1</v>
      </c>
      <c r="AW38">
        <f>IF(ISNUMBER('Raw Data'!D33), IF(_xlfn.XLOOKUP(SMALL('Raw Data'!L33:N33, 2), Analysis!S38:W38, Analysis!S38:W38, 0)&gt;0, SMALL('Raw Data'!L33:N33, 2), 0), 0)</f>
        <v>0</v>
      </c>
      <c r="AX38">
        <f>IF(ISBLANK('Raw Data'!D33)=FALSE, 1, 0)</f>
        <v>1</v>
      </c>
      <c r="AY38">
        <f>IF(ISNUMBER('Raw Data'!D33), IF(_xlfn.XLOOKUP(SMALL('Raw Data'!L33:N33, 3), Analysis!S38:W38, Analysis!S38:W38, 0)&gt;0, SMALL('Raw Data'!L33:N33, 3), 0), 0)</f>
        <v>0</v>
      </c>
      <c r="AZ38">
        <f>IF(ISBLANK('Raw Data'!D33)=FALSE, 1, 0)</f>
        <v>1</v>
      </c>
      <c r="BA38">
        <f>IF(ISNUMBER('Raw Data'!D33), IF(_xlfn.XLOOKUP(SMALL('Raw Data'!O33:U33, 1), Analysis!Y38:AK38, Analysis!Y38:AK38, 0)&gt;0, SMALL('Raw Data'!O33:U33, 1), 0), 0)</f>
        <v>3.6</v>
      </c>
      <c r="BB38">
        <f>IF(ISBLANK('Raw Data'!D33)=FALSE, 1, 0)</f>
        <v>1</v>
      </c>
      <c r="BC38">
        <f>IF(ISNUMBER('Raw Data'!D33), IF(_xlfn.XLOOKUP(SMALL('Raw Data'!O33:U33, 2), Analysis!Y38:AK38, Analysis!Y38:AK38, 0)&gt;0, SMALL('Raw Data'!O33:U33, 2), 0), 0)</f>
        <v>0</v>
      </c>
      <c r="BD38">
        <f>IF(ISBLANK('Raw Data'!D33)=FALSE, 1, 0)</f>
        <v>1</v>
      </c>
      <c r="BE38">
        <f>IF(ISNUMBER('Raw Data'!D33), IF(_xlfn.XLOOKUP(SMALL('Raw Data'!O33:U33, 3), Analysis!Y38:AK38, Analysis!Y38:AK38, 0)&gt;0, SMALL('Raw Data'!O33:U33, 3), 0), 0)</f>
        <v>0</v>
      </c>
      <c r="BF38">
        <f>IF(ISBLANK('Raw Data'!D33)=FALSE, 1, 0)</f>
        <v>1</v>
      </c>
      <c r="BG38">
        <f>IF(ISNUMBER('Raw Data'!D33), IF(_xlfn.XLOOKUP(SMALL('Raw Data'!O33:U33, 4), Analysis!Y38:AK38, Analysis!Y38:AK38, 0)&gt;0, SMALL('Raw Data'!O33:U33, 4), 0), 0)</f>
        <v>0</v>
      </c>
      <c r="BH38">
        <f>IF(ISBLANK('Raw Data'!D33)=FALSE, 1, 0)</f>
        <v>1</v>
      </c>
      <c r="BI38">
        <f>IF(ISNUMBER('Raw Data'!D33), IF(_xlfn.XLOOKUP(SMALL('Raw Data'!O33:U33, 5), Analysis!Y38:AK38, Analysis!Y38:AK38, 0)&gt;0, SMALL('Raw Data'!O33:U33, 5), 0), 0)</f>
        <v>0</v>
      </c>
      <c r="BJ38">
        <f>IF(ISBLANK('Raw Data'!D33)=FALSE, 1, 0)</f>
        <v>1</v>
      </c>
      <c r="BK38">
        <f>IF(ISNUMBER('Raw Data'!D33), IF(_xlfn.XLOOKUP(SMALL('Raw Data'!O33:U33, 6), Analysis!Y38:AK38, Analysis!Y38:AK38, 0)&gt;0, SMALL('Raw Data'!O33:U33, 6), 0), 0)</f>
        <v>0</v>
      </c>
      <c r="BL38">
        <f>IF(ISBLANK('Raw Data'!D33)=FALSE, 1, 0)</f>
        <v>1</v>
      </c>
      <c r="BM38">
        <f>IF(ISNUMBER('Raw Data'!D33), IF(_xlfn.XLOOKUP(SMALL('Raw Data'!O33:U33, 7), Analysis!Y38:AK38, Analysis!Y38:AK38, 0)&gt;0, SMALL('Raw Data'!O33:U33, 7), 0), 0)</f>
        <v>0</v>
      </c>
    </row>
    <row r="39" spans="1:65" x14ac:dyDescent="0.3">
      <c r="A39" s="2" t="str">
        <f>'Raw Data'!A34</f>
        <v>16/10/2022</v>
      </c>
      <c r="B39" s="2">
        <f>IF(ISBLANK('Raw Data'!D34)=FALSE, 1, 0)</f>
        <v>1</v>
      </c>
      <c r="C39">
        <f>IF('Raw Data'!E34&gt;'Raw Data'!D34, 'Raw Data'!K34, 0)</f>
        <v>1.82</v>
      </c>
      <c r="D39">
        <f>IF(ISBLANK('Raw Data'!D34)=FALSE, 1, 0)</f>
        <v>1</v>
      </c>
      <c r="E39">
        <f>IF('Raw Data'!E34&lt;'Raw Data'!D34, 'Raw Data'!J34, 0)</f>
        <v>0</v>
      </c>
      <c r="F39">
        <f>IF(ISBLANK('Raw Data'!D34)=FALSE, 1, 0)</f>
        <v>1</v>
      </c>
      <c r="G39">
        <f>IF(AND('Raw Data'!D34&gt;0, 'Raw Data'!E34&gt;0), 'Raw Data'!V34, 0)</f>
        <v>1.07</v>
      </c>
      <c r="H39">
        <f>IF(ISBLANK('Raw Data'!D34)=FALSE, 1, 0)</f>
        <v>1</v>
      </c>
      <c r="I39">
        <f>IF(AND(ISBLANK('Raw Data'!D34)=FALSE, OR('Raw Data'!D34=0, 'Raw Data'!E34=0)), 'Raw Data'!W34, 0)</f>
        <v>0</v>
      </c>
      <c r="J39">
        <f>IF(ISBLANK('Raw Data'!D34)=FALSE, 1, 0)</f>
        <v>1</v>
      </c>
      <c r="K39">
        <f>IF(SUM('Raw Data'!D34:E34)&gt;'Raw Data'!G34, 'Raw Data'!H34, 0)</f>
        <v>0</v>
      </c>
      <c r="L39">
        <f>IF(ISBLANK('Raw Data'!D34)=FALSE, 1, 0)</f>
        <v>1</v>
      </c>
      <c r="M39">
        <f>IF(AND(SUM('Raw Data'!D34:E34)&lt;'Raw Data'!G34, ISBLANK('Raw Data'!D34)=FALSE), 'Raw Data'!I34, 0)</f>
        <v>0</v>
      </c>
      <c r="N39">
        <f>IF(ISBLANK('Raw Data'!D34)=FALSE, 1, 0)</f>
        <v>1</v>
      </c>
      <c r="O39">
        <f>IF('Raw Data'!F34, 'Raw Data'!Z34, 0)</f>
        <v>0</v>
      </c>
      <c r="P39">
        <f>IF(ISBLANK('Raw Data'!D34)=FALSE, 1, 0)</f>
        <v>1</v>
      </c>
      <c r="Q39">
        <f>IF(AND(NOT('Raw Data'!F34), P39), 'Raw Data'!AA34, 0)</f>
        <v>1.22</v>
      </c>
      <c r="R39">
        <f>IF(ISBLANK('Raw Data'!D34)=FALSE, 1, 0)</f>
        <v>1</v>
      </c>
      <c r="S39">
        <f>IF(AND('Raw Data'!F34=0, 'Raw Data'!D34&gt;'Raw Data'!E34), 'Raw Data'!L34, 0)</f>
        <v>0</v>
      </c>
      <c r="T39">
        <f>IF(ISBLANK('Raw Data'!D34)=FALSE, 1, 0)</f>
        <v>1</v>
      </c>
      <c r="U39">
        <f>IF('Raw Data'!F34=1, 'Raw Data'!M34, 0)</f>
        <v>0</v>
      </c>
      <c r="V39">
        <f>IF(ISBLANK('Raw Data'!D34)=FALSE, 1, 0)</f>
        <v>1</v>
      </c>
      <c r="W39">
        <f>IF(AND('Raw Data'!F34=0, 'Raw Data'!E34&gt;'Raw Data'!D34), 'Raw Data'!N34, 0)</f>
        <v>2.2000000000000002</v>
      </c>
      <c r="X39">
        <f>IF(ISBLANK('Raw Data'!D34)=FALSE, 1, 0)</f>
        <v>1</v>
      </c>
      <c r="Y39">
        <f>IF(AND('Raw Data'!F34=0,'Raw Data'!D34&gt;'Raw Data'!E34,'Raw Data'!D34-'Raw Data'!E34=1),'Raw Data'!O34,IF(AND('Raw Data'!F34,'Raw Data'!D34&gt;'Raw Data'!E34),'Raw Data'!O34,0))</f>
        <v>0</v>
      </c>
      <c r="Z39">
        <f>IF(ISBLANK('Raw Data'!D34)=FALSE, 1, 0)</f>
        <v>1</v>
      </c>
      <c r="AA39">
        <f>IF(AND('Raw Data'!F34=0, 'Raw Data'!D34&gt;'Raw Data'!E34, 'Raw Data'!D34-'Raw Data'!E34=2), 'Raw Data'!P34, 0)</f>
        <v>0</v>
      </c>
      <c r="AB39">
        <f>IF(ISBLANK('Raw Data'!D34)=FALSE, 1, 0)</f>
        <v>1</v>
      </c>
      <c r="AC39">
        <f>IF(AND('Raw Data'!F34=0, 'Raw Data'!D34&gt;'Raw Data'!E34, 'Raw Data'!D34-'Raw Data'!E34&gt;2), 'Raw Data'!Q34, 0)</f>
        <v>0</v>
      </c>
      <c r="AD39">
        <f>IF(ISBLANK('Raw Data'!D34)=FALSE, 1, 0)</f>
        <v>1</v>
      </c>
      <c r="AE39">
        <f>IF(AND('Raw Data'!F34=0,'Raw Data'!D34&lt;'Raw Data'!E34,'Raw Data'!E34-'Raw Data'!D34=1),'Raw Data'!R34,IF(AND('Raw Data'!F34,'Raw Data'!D34&gt;'Raw Data'!E34),'Raw Data'!R34,0))</f>
        <v>0</v>
      </c>
      <c r="AF39">
        <f>IF(ISBLANK('Raw Data'!D34)=FALSE, 1, 0)</f>
        <v>1</v>
      </c>
      <c r="AG39">
        <f>IF(AND('Raw Data'!F34=0, 'Raw Data'!D34&lt;'Raw Data'!E34, 'Raw Data'!E34-'Raw Data'!D34=2), 'Raw Data'!S34, 0)</f>
        <v>0</v>
      </c>
      <c r="AH39">
        <f>IF(ISBLANK('Raw Data'!D34)=FALSE, 1, 0)</f>
        <v>1</v>
      </c>
      <c r="AI39">
        <f>IF(AND('Raw Data'!F34=0, 'Raw Data'!D34&lt;'Raw Data'!E34, 'Raw Data'!E34-'Raw Data'!D34&gt;2), 'Raw Data'!T34, 0)</f>
        <v>4.5</v>
      </c>
      <c r="AJ39">
        <f>IF(ISBLANK('Raw Data'!D34)=FALSE, 1, 0)</f>
        <v>1</v>
      </c>
      <c r="AK39">
        <f>IF('Raw Data'!F34=1, 'Raw Data'!M34, 0)</f>
        <v>0</v>
      </c>
      <c r="AL39">
        <f>IF(OR('Raw Data'!D34=0, O39&gt;0), 0, 1)</f>
        <v>1</v>
      </c>
      <c r="AM39">
        <f>IF(AND(AL39, 'Raw Data'!D34&gt;'Raw Data'!E34), 'Raw Data'!X34, 0)</f>
        <v>0</v>
      </c>
      <c r="AN39">
        <f>IF(OR('Raw Data'!D34=0, O39&gt;0), 0, 1)</f>
        <v>1</v>
      </c>
      <c r="AO39">
        <f>IF(AND(AL39, 'Raw Data'!D34&lt;'Raw Data'!E34), 'Raw Data'!Y34, 0)</f>
        <v>1.72</v>
      </c>
      <c r="AP39">
        <f>IF(ISBLANK('Raw Data'!D34)=FALSE, 1, 0)</f>
        <v>1</v>
      </c>
      <c r="AQ39">
        <f>IF(AND('Raw Data'!J34&lt;'Raw Data'!K34,'Raw Data'!D34&gt;'Raw Data'!E34),'Raw Data'!J34,IF(AND('Raw Data'!K34&lt;'Raw Data'!J34,'Raw Data'!E34&gt;'Raw Data'!D34),'Raw Data'!K34,0))</f>
        <v>1.82</v>
      </c>
      <c r="AR39">
        <f>IF(ISBLANK('Raw Data'!D34)=FALSE, 1, 0)</f>
        <v>1</v>
      </c>
      <c r="AS39">
        <f>IF(AND('Raw Data'!J34&gt;'Raw Data'!K34,'Raw Data'!D34&gt;'Raw Data'!E34),'Raw Data'!J34,IF(AND('Raw Data'!K34&gt;'Raw Data'!J34,'Raw Data'!E34&gt;'Raw Data'!D34),'Raw Data'!K34,))</f>
        <v>0</v>
      </c>
      <c r="AT39">
        <f>IF(ISBLANK('Raw Data'!D34)=FALSE, 1, 0)</f>
        <v>1</v>
      </c>
      <c r="AU39">
        <f>IF(ISNUMBER('Raw Data'!D34), IF(_xlfn.XLOOKUP(SMALL('Raw Data'!L34:N34, 1), Analysis!S39:W39, Analysis!S39:W39, 0)&gt;0, SMALL('Raw Data'!L34:N34, 1), 0), 0)</f>
        <v>2.2000000000000002</v>
      </c>
      <c r="AV39">
        <f>IF(ISBLANK('Raw Data'!D34)=FALSE, 1, 0)</f>
        <v>1</v>
      </c>
      <c r="AW39">
        <f>IF(ISNUMBER('Raw Data'!D34), IF(_xlfn.XLOOKUP(SMALL('Raw Data'!L34:N34, 2), Analysis!S39:W39, Analysis!S39:W39, 0)&gt;0, SMALL('Raw Data'!L34:N34, 2), 0), 0)</f>
        <v>0</v>
      </c>
      <c r="AX39">
        <f>IF(ISBLANK('Raw Data'!D34)=FALSE, 1, 0)</f>
        <v>1</v>
      </c>
      <c r="AY39">
        <f>IF(ISNUMBER('Raw Data'!D34), IF(_xlfn.XLOOKUP(SMALL('Raw Data'!L34:N34, 3), Analysis!S39:W39, Analysis!S39:W39, 0)&gt;0, SMALL('Raw Data'!L34:N34, 3), 0), 0)</f>
        <v>0</v>
      </c>
      <c r="AZ39">
        <f>IF(ISBLANK('Raw Data'!D34)=FALSE, 1, 0)</f>
        <v>1</v>
      </c>
      <c r="BA39">
        <f>IF(ISNUMBER('Raw Data'!D34), IF(_xlfn.XLOOKUP(SMALL('Raw Data'!O34:U34, 1), Analysis!Y39:AK39, Analysis!Y39:AK39, 0)&gt;0, SMALL('Raw Data'!O34:U34, 1), 0), 0)</f>
        <v>0</v>
      </c>
      <c r="BB39">
        <f>IF(ISBLANK('Raw Data'!D34)=FALSE, 1, 0)</f>
        <v>1</v>
      </c>
      <c r="BC39">
        <f>IF(ISNUMBER('Raw Data'!D34), IF(_xlfn.XLOOKUP(SMALL('Raw Data'!O34:U34, 2), Analysis!Y39:AK39, Analysis!Y39:AK39, 0)&gt;0, SMALL('Raw Data'!O34:U34, 2), 0), 0)</f>
        <v>4.5</v>
      </c>
      <c r="BD39">
        <f>IF(ISBLANK('Raw Data'!D34)=FALSE, 1, 0)</f>
        <v>1</v>
      </c>
      <c r="BE39">
        <f>IF(ISNUMBER('Raw Data'!D34), IF(_xlfn.XLOOKUP(SMALL('Raw Data'!O34:U34, 3), Analysis!Y39:AK39, Analysis!Y39:AK39, 0)&gt;0, SMALL('Raw Data'!O34:U34, 3), 0), 0)</f>
        <v>0</v>
      </c>
      <c r="BF39">
        <f>IF(ISBLANK('Raw Data'!D34)=FALSE, 1, 0)</f>
        <v>1</v>
      </c>
      <c r="BG39">
        <f>IF(ISNUMBER('Raw Data'!D34), IF(_xlfn.XLOOKUP(SMALL('Raw Data'!O34:U34, 4), Analysis!Y39:AK39, Analysis!Y39:AK39, 0)&gt;0, SMALL('Raw Data'!O34:U34, 4), 0), 0)</f>
        <v>0</v>
      </c>
      <c r="BH39">
        <f>IF(ISBLANK('Raw Data'!D34)=FALSE, 1, 0)</f>
        <v>1</v>
      </c>
      <c r="BI39">
        <f>IF(ISNUMBER('Raw Data'!D34), IF(_xlfn.XLOOKUP(SMALL('Raw Data'!O34:U34, 5), Analysis!Y39:AK39, Analysis!Y39:AK39, 0)&gt;0, SMALL('Raw Data'!O34:U34, 5), 0), 0)</f>
        <v>0</v>
      </c>
      <c r="BJ39">
        <f>IF(ISBLANK('Raw Data'!D34)=FALSE, 1, 0)</f>
        <v>1</v>
      </c>
      <c r="BK39">
        <f>IF(ISNUMBER('Raw Data'!D34), IF(_xlfn.XLOOKUP(SMALL('Raw Data'!O34:U34, 6), Analysis!Y39:AK39, Analysis!Y39:AK39, 0)&gt;0, SMALL('Raw Data'!O34:U34, 6), 0), 0)</f>
        <v>0</v>
      </c>
      <c r="BL39">
        <f>IF(ISBLANK('Raw Data'!D34)=FALSE, 1, 0)</f>
        <v>1</v>
      </c>
      <c r="BM39">
        <f>IF(ISNUMBER('Raw Data'!D34), IF(_xlfn.XLOOKUP(SMALL('Raw Data'!O34:U34, 7), Analysis!Y39:AK39, Analysis!Y39:AK39, 0)&gt;0, SMALL('Raw Data'!O34:U34, 7), 0), 0)</f>
        <v>0</v>
      </c>
    </row>
    <row r="40" spans="1:65" x14ac:dyDescent="0.3">
      <c r="A40" s="2" t="str">
        <f>'Raw Data'!A35</f>
        <v>16/10/2022</v>
      </c>
      <c r="B40" s="2">
        <f>IF(ISBLANK('Raw Data'!D35)=FALSE, 1, 0)</f>
        <v>1</v>
      </c>
      <c r="C40">
        <f>IF('Raw Data'!E35&gt;'Raw Data'!D35, 'Raw Data'!K35, 0)</f>
        <v>0</v>
      </c>
      <c r="D40">
        <f>IF(ISBLANK('Raw Data'!D35)=FALSE, 1, 0)</f>
        <v>1</v>
      </c>
      <c r="E40">
        <f>IF('Raw Data'!E35&lt;'Raw Data'!D35, 'Raw Data'!J35, 0)</f>
        <v>2.31</v>
      </c>
      <c r="F40">
        <f>IF(ISBLANK('Raw Data'!D35)=FALSE, 1, 0)</f>
        <v>1</v>
      </c>
      <c r="G40">
        <f>IF(AND('Raw Data'!D35&gt;0, 'Raw Data'!E35&gt;0), 'Raw Data'!V35, 0)</f>
        <v>1.06</v>
      </c>
      <c r="H40">
        <f>IF(ISBLANK('Raw Data'!D35)=FALSE, 1, 0)</f>
        <v>1</v>
      </c>
      <c r="I40">
        <f>IF(AND(ISBLANK('Raw Data'!D35)=FALSE, OR('Raw Data'!D35=0, 'Raw Data'!E35=0)), 'Raw Data'!W35, 0)</f>
        <v>0</v>
      </c>
      <c r="J40">
        <f>IF(ISBLANK('Raw Data'!D35)=FALSE, 1, 0)</f>
        <v>1</v>
      </c>
      <c r="K40">
        <f>IF(SUM('Raw Data'!D35:E35)&gt;'Raw Data'!G35, 'Raw Data'!H35, 0)</f>
        <v>1.9</v>
      </c>
      <c r="L40">
        <f>IF(ISBLANK('Raw Data'!D35)=FALSE, 1, 0)</f>
        <v>1</v>
      </c>
      <c r="M40">
        <f>IF(AND(SUM('Raw Data'!D35:E35)&lt;'Raw Data'!G35, ISBLANK('Raw Data'!D35)=FALSE), 'Raw Data'!I35, 0)</f>
        <v>0</v>
      </c>
      <c r="N40">
        <f>IF(ISBLANK('Raw Data'!D35)=FALSE, 1, 0)</f>
        <v>1</v>
      </c>
      <c r="O40">
        <f>IF('Raw Data'!F35, 'Raw Data'!Z35, 0)</f>
        <v>0</v>
      </c>
      <c r="P40">
        <f>IF(ISBLANK('Raw Data'!D35)=FALSE, 1, 0)</f>
        <v>1</v>
      </c>
      <c r="Q40">
        <f>IF(AND(NOT('Raw Data'!F35), P40), 'Raw Data'!AA35, 0)</f>
        <v>1.2</v>
      </c>
      <c r="R40">
        <f>IF(ISBLANK('Raw Data'!D35)=FALSE, 1, 0)</f>
        <v>1</v>
      </c>
      <c r="S40">
        <f>IF(AND('Raw Data'!F35=0, 'Raw Data'!D35&gt;'Raw Data'!E35), 'Raw Data'!L35, 0)</f>
        <v>3.05</v>
      </c>
      <c r="T40">
        <f>IF(ISBLANK('Raw Data'!D35)=FALSE, 1, 0)</f>
        <v>1</v>
      </c>
      <c r="U40">
        <f>IF('Raw Data'!F35=1, 'Raw Data'!M35, 0)</f>
        <v>0</v>
      </c>
      <c r="V40">
        <f>IF(ISBLANK('Raw Data'!D35)=FALSE, 1, 0)</f>
        <v>1</v>
      </c>
      <c r="W40">
        <f>IF(AND('Raw Data'!F35=0, 'Raw Data'!E35&gt;'Raw Data'!D35), 'Raw Data'!N35, 0)</f>
        <v>0</v>
      </c>
      <c r="X40">
        <f>IF(ISBLANK('Raw Data'!D35)=FALSE, 1, 0)</f>
        <v>1</v>
      </c>
      <c r="Y40">
        <f>IF(AND('Raw Data'!F35=0,'Raw Data'!D35&gt;'Raw Data'!E35,'Raw Data'!D35-'Raw Data'!E35=1),'Raw Data'!O35,IF(AND('Raw Data'!F35,'Raw Data'!D35&gt;'Raw Data'!E35),'Raw Data'!O35,0))</f>
        <v>8.75</v>
      </c>
      <c r="Z40">
        <f>IF(ISBLANK('Raw Data'!D35)=FALSE, 1, 0)</f>
        <v>1</v>
      </c>
      <c r="AA40">
        <f>IF(AND('Raw Data'!F35=0, 'Raw Data'!D35&gt;'Raw Data'!E35, 'Raw Data'!D35-'Raw Data'!E35=2), 'Raw Data'!P35, 0)</f>
        <v>0</v>
      </c>
      <c r="AB40">
        <f>IF(ISBLANK('Raw Data'!D35)=FALSE, 1, 0)</f>
        <v>1</v>
      </c>
      <c r="AC40">
        <f>IF(AND('Raw Data'!F35=0, 'Raw Data'!D35&gt;'Raw Data'!E35, 'Raw Data'!D35-'Raw Data'!E35&gt;2), 'Raw Data'!Q35, 0)</f>
        <v>0</v>
      </c>
      <c r="AD40">
        <f>IF(ISBLANK('Raw Data'!D35)=FALSE, 1, 0)</f>
        <v>1</v>
      </c>
      <c r="AE40">
        <f>IF(AND('Raw Data'!F35=0,'Raw Data'!D35&lt;'Raw Data'!E35,'Raw Data'!E35-'Raw Data'!D35=1),'Raw Data'!R35,IF(AND('Raw Data'!F35,'Raw Data'!D35&gt;'Raw Data'!E35),'Raw Data'!R35,0))</f>
        <v>0</v>
      </c>
      <c r="AF40">
        <f>IF(ISBLANK('Raw Data'!D35)=FALSE, 1, 0)</f>
        <v>1</v>
      </c>
      <c r="AG40">
        <f>IF(AND('Raw Data'!F35=0, 'Raw Data'!D35&lt;'Raw Data'!E35, 'Raw Data'!E35-'Raw Data'!D35=2), 'Raw Data'!S35, 0)</f>
        <v>0</v>
      </c>
      <c r="AH40">
        <f>IF(ISBLANK('Raw Data'!D35)=FALSE, 1, 0)</f>
        <v>1</v>
      </c>
      <c r="AI40">
        <f>IF(AND('Raw Data'!F35=0, 'Raw Data'!D35&lt;'Raw Data'!E35, 'Raw Data'!E35-'Raw Data'!D35&gt;2), 'Raw Data'!T35, 0)</f>
        <v>0</v>
      </c>
      <c r="AJ40">
        <f>IF(ISBLANK('Raw Data'!D35)=FALSE, 1, 0)</f>
        <v>1</v>
      </c>
      <c r="AK40">
        <f>IF('Raw Data'!F35=1, 'Raw Data'!M35, 0)</f>
        <v>0</v>
      </c>
      <c r="AL40">
        <f>IF(OR('Raw Data'!D35=0, O40&gt;0), 0, 1)</f>
        <v>1</v>
      </c>
      <c r="AM40">
        <f>IF(AND(AL40, 'Raw Data'!D35&gt;'Raw Data'!E35), 'Raw Data'!X35, 0)</f>
        <v>2.44</v>
      </c>
      <c r="AN40">
        <f>IF(OR('Raw Data'!D35=0, O40&gt;0), 0, 1)</f>
        <v>1</v>
      </c>
      <c r="AO40">
        <f>IF(AND(AL40, 'Raw Data'!D35&lt;'Raw Data'!E35), 'Raw Data'!Y35, 0)</f>
        <v>0</v>
      </c>
      <c r="AP40">
        <f>IF(ISBLANK('Raw Data'!D35)=FALSE, 1, 0)</f>
        <v>1</v>
      </c>
      <c r="AQ40">
        <f>IF(AND('Raw Data'!J35&lt;'Raw Data'!K35,'Raw Data'!D35&gt;'Raw Data'!E35),'Raw Data'!J35,IF(AND('Raw Data'!K35&lt;'Raw Data'!J35,'Raw Data'!E35&gt;'Raw Data'!D35),'Raw Data'!K35,0))</f>
        <v>0</v>
      </c>
      <c r="AR40">
        <f>IF(ISBLANK('Raw Data'!D35)=FALSE, 1, 0)</f>
        <v>1</v>
      </c>
      <c r="AS40">
        <f>IF(AND('Raw Data'!J35&gt;'Raw Data'!K35,'Raw Data'!D35&gt;'Raw Data'!E35),'Raw Data'!J35,IF(AND('Raw Data'!K35&gt;'Raw Data'!J35,'Raw Data'!E35&gt;'Raw Data'!D35),'Raw Data'!K35,))</f>
        <v>2.31</v>
      </c>
      <c r="AT40">
        <f>IF(ISBLANK('Raw Data'!D35)=FALSE, 1, 0)</f>
        <v>1</v>
      </c>
      <c r="AU40">
        <f>IF(ISNUMBER('Raw Data'!D35), IF(_xlfn.XLOOKUP(SMALL('Raw Data'!L35:N35, 1), Analysis!S40:W40, Analysis!S40:W40, 0)&gt;0, SMALL('Raw Data'!L35:N35, 1), 0), 0)</f>
        <v>0</v>
      </c>
      <c r="AV40">
        <f>IF(ISBLANK('Raw Data'!D35)=FALSE, 1, 0)</f>
        <v>1</v>
      </c>
      <c r="AW40">
        <f>IF(ISNUMBER('Raw Data'!D35), IF(_xlfn.XLOOKUP(SMALL('Raw Data'!L35:N35, 2), Analysis!S40:W40, Analysis!S40:W40, 0)&gt;0, SMALL('Raw Data'!L35:N35, 2), 0), 0)</f>
        <v>3.05</v>
      </c>
      <c r="AX40">
        <f>IF(ISBLANK('Raw Data'!D35)=FALSE, 1, 0)</f>
        <v>1</v>
      </c>
      <c r="AY40">
        <f>IF(ISNUMBER('Raw Data'!D35), IF(_xlfn.XLOOKUP(SMALL('Raw Data'!L35:N35, 3), Analysis!S40:W40, Analysis!S40:W40, 0)&gt;0, SMALL('Raw Data'!L35:N35, 3), 0), 0)</f>
        <v>0</v>
      </c>
      <c r="AZ40">
        <f>IF(ISBLANK('Raw Data'!D35)=FALSE, 1, 0)</f>
        <v>1</v>
      </c>
      <c r="BA40">
        <f>IF(ISNUMBER('Raw Data'!D35), IF(_xlfn.XLOOKUP(SMALL('Raw Data'!O35:U35, 1), Analysis!Y40:AK40, Analysis!Y40:AK40, 0)&gt;0, SMALL('Raw Data'!O35:U35, 1), 0), 0)</f>
        <v>0</v>
      </c>
      <c r="BB40">
        <f>IF(ISBLANK('Raw Data'!D35)=FALSE, 1, 0)</f>
        <v>1</v>
      </c>
      <c r="BC40">
        <f>IF(ISNUMBER('Raw Data'!D35), IF(_xlfn.XLOOKUP(SMALL('Raw Data'!O35:U35, 2), Analysis!Y40:AK40, Analysis!Y40:AK40, 0)&gt;0, SMALL('Raw Data'!O35:U35, 2), 0), 0)</f>
        <v>0</v>
      </c>
      <c r="BD40">
        <f>IF(ISBLANK('Raw Data'!D35)=FALSE, 1, 0)</f>
        <v>1</v>
      </c>
      <c r="BE40">
        <f>IF(ISNUMBER('Raw Data'!D35), IF(_xlfn.XLOOKUP(SMALL('Raw Data'!O35:U35, 3), Analysis!Y40:AK40, Analysis!Y40:AK40, 0)&gt;0, SMALL('Raw Data'!O35:U35, 3), 0), 0)</f>
        <v>0</v>
      </c>
      <c r="BF40">
        <f>IF(ISBLANK('Raw Data'!D35)=FALSE, 1, 0)</f>
        <v>1</v>
      </c>
      <c r="BG40">
        <f>IF(ISNUMBER('Raw Data'!D35), IF(_xlfn.XLOOKUP(SMALL('Raw Data'!O35:U35, 4), Analysis!Y40:AK40, Analysis!Y40:AK40, 0)&gt;0, SMALL('Raw Data'!O35:U35, 4), 0), 0)</f>
        <v>0</v>
      </c>
      <c r="BH40">
        <f>IF(ISBLANK('Raw Data'!D35)=FALSE, 1, 0)</f>
        <v>1</v>
      </c>
      <c r="BI40">
        <f>IF(ISNUMBER('Raw Data'!D35), IF(_xlfn.XLOOKUP(SMALL('Raw Data'!O35:U35, 5), Analysis!Y40:AK40, Analysis!Y40:AK40, 0)&gt;0, SMALL('Raw Data'!O35:U35, 5), 0), 0)</f>
        <v>0</v>
      </c>
      <c r="BJ40">
        <f>IF(ISBLANK('Raw Data'!D35)=FALSE, 1, 0)</f>
        <v>1</v>
      </c>
      <c r="BK40">
        <f>IF(ISNUMBER('Raw Data'!D35), IF(_xlfn.XLOOKUP(SMALL('Raw Data'!O35:U35, 6), Analysis!Y40:AK40, Analysis!Y40:AK40, 0)&gt;0, SMALL('Raw Data'!O35:U35, 6), 0), 0)</f>
        <v>0</v>
      </c>
      <c r="BL40">
        <f>IF(ISBLANK('Raw Data'!D35)=FALSE, 1, 0)</f>
        <v>1</v>
      </c>
      <c r="BM40">
        <f>IF(ISNUMBER('Raw Data'!D35), IF(_xlfn.XLOOKUP(SMALL('Raw Data'!O35:U35, 7), Analysis!Y40:AK40, Analysis!Y40:AK40, 0)&gt;0, SMALL('Raw Data'!O35:U35, 7), 0), 0)</f>
        <v>8.75</v>
      </c>
    </row>
    <row r="41" spans="1:65" x14ac:dyDescent="0.3">
      <c r="A41" s="2" t="str">
        <f>'Raw Data'!A36</f>
        <v>16/10/2022</v>
      </c>
      <c r="B41" s="2">
        <f>IF(ISBLANK('Raw Data'!D36)=FALSE, 1, 0)</f>
        <v>1</v>
      </c>
      <c r="C41">
        <f>IF('Raw Data'!E36&gt;'Raw Data'!D36, 'Raw Data'!K36, 0)</f>
        <v>1.43</v>
      </c>
      <c r="D41">
        <f>IF(ISBLANK('Raw Data'!D36)=FALSE, 1, 0)</f>
        <v>1</v>
      </c>
      <c r="E41">
        <f>IF('Raw Data'!E36&lt;'Raw Data'!D36, 'Raw Data'!J36, 0)</f>
        <v>0</v>
      </c>
      <c r="F41">
        <f>IF(ISBLANK('Raw Data'!D36)=FALSE, 1, 0)</f>
        <v>1</v>
      </c>
      <c r="G41">
        <f>IF(AND('Raw Data'!D36&gt;0, 'Raw Data'!E36&gt;0), 'Raw Data'!V36, 0)</f>
        <v>1.05</v>
      </c>
      <c r="H41">
        <f>IF(ISBLANK('Raw Data'!D36)=FALSE, 1, 0)</f>
        <v>1</v>
      </c>
      <c r="I41">
        <f>IF(AND(ISBLANK('Raw Data'!D36)=FALSE, OR('Raw Data'!D36=0, 'Raw Data'!E36=0)), 'Raw Data'!W36, 0)</f>
        <v>0</v>
      </c>
      <c r="J41">
        <f>IF(ISBLANK('Raw Data'!D36)=FALSE, 1, 0)</f>
        <v>1</v>
      </c>
      <c r="K41">
        <f>IF(SUM('Raw Data'!D36:E36)&gt;'Raw Data'!G36, 'Raw Data'!H36, 0)</f>
        <v>1.82</v>
      </c>
      <c r="L41">
        <f>IF(ISBLANK('Raw Data'!D36)=FALSE, 1, 0)</f>
        <v>1</v>
      </c>
      <c r="M41">
        <f>IF(AND(SUM('Raw Data'!D36:E36)&lt;'Raw Data'!G36, ISBLANK('Raw Data'!D36)=FALSE), 'Raw Data'!I36, 0)</f>
        <v>0</v>
      </c>
      <c r="N41">
        <f>IF(ISBLANK('Raw Data'!D36)=FALSE, 1, 0)</f>
        <v>1</v>
      </c>
      <c r="O41">
        <f>IF('Raw Data'!F36, 'Raw Data'!Z36, 0)</f>
        <v>0</v>
      </c>
      <c r="P41">
        <f>IF(ISBLANK('Raw Data'!D36)=FALSE, 1, 0)</f>
        <v>1</v>
      </c>
      <c r="Q41">
        <f>IF(AND(NOT('Raw Data'!F36), P41), 'Raw Data'!AA36, 0)</f>
        <v>1.17</v>
      </c>
      <c r="R41">
        <f>IF(ISBLANK('Raw Data'!D36)=FALSE, 1, 0)</f>
        <v>1</v>
      </c>
      <c r="S41">
        <f>IF(AND('Raw Data'!F36=0, 'Raw Data'!D36&gt;'Raw Data'!E36), 'Raw Data'!L36, 0)</f>
        <v>0</v>
      </c>
      <c r="T41">
        <f>IF(ISBLANK('Raw Data'!D36)=FALSE, 1, 0)</f>
        <v>1</v>
      </c>
      <c r="U41">
        <f>IF('Raw Data'!F36=1, 'Raw Data'!M36, 0)</f>
        <v>0</v>
      </c>
      <c r="V41">
        <f>IF(ISBLANK('Raw Data'!D36)=FALSE, 1, 0)</f>
        <v>1</v>
      </c>
      <c r="W41">
        <f>IF(AND('Raw Data'!F36=0, 'Raw Data'!E36&gt;'Raw Data'!D36), 'Raw Data'!N36, 0)</f>
        <v>1.69</v>
      </c>
      <c r="X41">
        <f>IF(ISBLANK('Raw Data'!D36)=FALSE, 1, 0)</f>
        <v>1</v>
      </c>
      <c r="Y41">
        <f>IF(AND('Raw Data'!F36=0,'Raw Data'!D36&gt;'Raw Data'!E36,'Raw Data'!D36-'Raw Data'!E36=1),'Raw Data'!O36,IF(AND('Raw Data'!F36,'Raw Data'!D36&gt;'Raw Data'!E36),'Raw Data'!O36,0))</f>
        <v>0</v>
      </c>
      <c r="Z41">
        <f>IF(ISBLANK('Raw Data'!D36)=FALSE, 1, 0)</f>
        <v>1</v>
      </c>
      <c r="AA41">
        <f>IF(AND('Raw Data'!F36=0, 'Raw Data'!D36&gt;'Raw Data'!E36, 'Raw Data'!D36-'Raw Data'!E36=2), 'Raw Data'!P36, 0)</f>
        <v>0</v>
      </c>
      <c r="AB41">
        <f>IF(ISBLANK('Raw Data'!D36)=FALSE, 1, 0)</f>
        <v>1</v>
      </c>
      <c r="AC41">
        <f>IF(AND('Raw Data'!F36=0, 'Raw Data'!D36&gt;'Raw Data'!E36, 'Raw Data'!D36-'Raw Data'!E36&gt;2), 'Raw Data'!Q36, 0)</f>
        <v>0</v>
      </c>
      <c r="AD41">
        <f>IF(ISBLANK('Raw Data'!D36)=FALSE, 1, 0)</f>
        <v>1</v>
      </c>
      <c r="AE41">
        <f>IF(AND('Raw Data'!F36=0,'Raw Data'!D36&lt;'Raw Data'!E36,'Raw Data'!E36-'Raw Data'!D36=1),'Raw Data'!R36,IF(AND('Raw Data'!F36,'Raw Data'!D36&gt;'Raw Data'!E36),'Raw Data'!R36,0))</f>
        <v>0</v>
      </c>
      <c r="AF41">
        <f>IF(ISBLANK('Raw Data'!D36)=FALSE, 1, 0)</f>
        <v>1</v>
      </c>
      <c r="AG41">
        <f>IF(AND('Raw Data'!F36=0, 'Raw Data'!D36&lt;'Raw Data'!E36, 'Raw Data'!E36-'Raw Data'!D36=2), 'Raw Data'!S36, 0)</f>
        <v>0</v>
      </c>
      <c r="AH41">
        <f>IF(ISBLANK('Raw Data'!D36)=FALSE, 1, 0)</f>
        <v>1</v>
      </c>
      <c r="AI41">
        <f>IF(AND('Raw Data'!F36=0, 'Raw Data'!D36&lt;'Raw Data'!E36, 'Raw Data'!E36-'Raw Data'!D36&gt;2), 'Raw Data'!T36, 0)</f>
        <v>2.8</v>
      </c>
      <c r="AJ41">
        <f>IF(ISBLANK('Raw Data'!D36)=FALSE, 1, 0)</f>
        <v>1</v>
      </c>
      <c r="AK41">
        <f>IF('Raw Data'!F36=1, 'Raw Data'!M36, 0)</f>
        <v>0</v>
      </c>
      <c r="AL41">
        <f>IF(OR('Raw Data'!D36=0, O41&gt;0), 0, 1)</f>
        <v>1</v>
      </c>
      <c r="AM41">
        <f>IF(AND(AL41, 'Raw Data'!D36&gt;'Raw Data'!E36), 'Raw Data'!X36, 0)</f>
        <v>0</v>
      </c>
      <c r="AN41">
        <f>IF(OR('Raw Data'!D36=0, O41&gt;0), 0, 1)</f>
        <v>1</v>
      </c>
      <c r="AO41">
        <f>IF(AND(AL41, 'Raw Data'!D36&lt;'Raw Data'!E36), 'Raw Data'!Y36, 0)</f>
        <v>1.35</v>
      </c>
      <c r="AP41">
        <f>IF(ISBLANK('Raw Data'!D36)=FALSE, 1, 0)</f>
        <v>1</v>
      </c>
      <c r="AQ41">
        <f>IF(AND('Raw Data'!J36&lt;'Raw Data'!K36,'Raw Data'!D36&gt;'Raw Data'!E36),'Raw Data'!J36,IF(AND('Raw Data'!K36&lt;'Raw Data'!J36,'Raw Data'!E36&gt;'Raw Data'!D36),'Raw Data'!K36,0))</f>
        <v>1.43</v>
      </c>
      <c r="AR41">
        <f>IF(ISBLANK('Raw Data'!D36)=FALSE, 1, 0)</f>
        <v>1</v>
      </c>
      <c r="AS41">
        <f>IF(AND('Raw Data'!J36&gt;'Raw Data'!K36,'Raw Data'!D36&gt;'Raw Data'!E36),'Raw Data'!J36,IF(AND('Raw Data'!K36&gt;'Raw Data'!J36,'Raw Data'!E36&gt;'Raw Data'!D36),'Raw Data'!K36,))</f>
        <v>0</v>
      </c>
      <c r="AT41">
        <f>IF(ISBLANK('Raw Data'!D36)=FALSE, 1, 0)</f>
        <v>1</v>
      </c>
      <c r="AU41">
        <f>IF(ISNUMBER('Raw Data'!D36), IF(_xlfn.XLOOKUP(SMALL('Raw Data'!L36:N36, 1), Analysis!S41:W41, Analysis!S41:W41, 0)&gt;0, SMALL('Raw Data'!L36:N36, 1), 0), 0)</f>
        <v>1.69</v>
      </c>
      <c r="AV41">
        <f>IF(ISBLANK('Raw Data'!D36)=FALSE, 1, 0)</f>
        <v>1</v>
      </c>
      <c r="AW41">
        <f>IF(ISNUMBER('Raw Data'!D36), IF(_xlfn.XLOOKUP(SMALL('Raw Data'!L36:N36, 2), Analysis!S41:W41, Analysis!S41:W41, 0)&gt;0, SMALL('Raw Data'!L36:N36, 2), 0), 0)</f>
        <v>0</v>
      </c>
      <c r="AX41">
        <f>IF(ISBLANK('Raw Data'!D36)=FALSE, 1, 0)</f>
        <v>1</v>
      </c>
      <c r="AY41">
        <f>IF(ISNUMBER('Raw Data'!D36), IF(_xlfn.XLOOKUP(SMALL('Raw Data'!L36:N36, 3), Analysis!S41:W41, Analysis!S41:W41, 0)&gt;0, SMALL('Raw Data'!L36:N36, 3), 0), 0)</f>
        <v>0</v>
      </c>
      <c r="AZ41">
        <f>IF(ISBLANK('Raw Data'!D36)=FALSE, 1, 0)</f>
        <v>1</v>
      </c>
      <c r="BA41">
        <f>IF(ISNUMBER('Raw Data'!D36), IF(_xlfn.XLOOKUP(SMALL('Raw Data'!O36:U36, 1), Analysis!Y41:AK41, Analysis!Y41:AK41, 0)&gt;0, SMALL('Raw Data'!O36:U36, 1), 0), 0)</f>
        <v>2.8</v>
      </c>
      <c r="BB41">
        <f>IF(ISBLANK('Raw Data'!D36)=FALSE, 1, 0)</f>
        <v>1</v>
      </c>
      <c r="BC41">
        <f>IF(ISNUMBER('Raw Data'!D36), IF(_xlfn.XLOOKUP(SMALL('Raw Data'!O36:U36, 2), Analysis!Y41:AK41, Analysis!Y41:AK41, 0)&gt;0, SMALL('Raw Data'!O36:U36, 2), 0), 0)</f>
        <v>0</v>
      </c>
      <c r="BD41">
        <f>IF(ISBLANK('Raw Data'!D36)=FALSE, 1, 0)</f>
        <v>1</v>
      </c>
      <c r="BE41">
        <f>IF(ISNUMBER('Raw Data'!D36), IF(_xlfn.XLOOKUP(SMALL('Raw Data'!O36:U36, 3), Analysis!Y41:AK41, Analysis!Y41:AK41, 0)&gt;0, SMALL('Raw Data'!O36:U36, 3), 0), 0)</f>
        <v>0</v>
      </c>
      <c r="BF41">
        <f>IF(ISBLANK('Raw Data'!D36)=FALSE, 1, 0)</f>
        <v>1</v>
      </c>
      <c r="BG41">
        <f>IF(ISNUMBER('Raw Data'!D36), IF(_xlfn.XLOOKUP(SMALL('Raw Data'!O36:U36, 4), Analysis!Y41:AK41, Analysis!Y41:AK41, 0)&gt;0, SMALL('Raw Data'!O36:U36, 4), 0), 0)</f>
        <v>0</v>
      </c>
      <c r="BH41">
        <f>IF(ISBLANK('Raw Data'!D36)=FALSE, 1, 0)</f>
        <v>1</v>
      </c>
      <c r="BI41">
        <f>IF(ISNUMBER('Raw Data'!D36), IF(_xlfn.XLOOKUP(SMALL('Raw Data'!O36:U36, 5), Analysis!Y41:AK41, Analysis!Y41:AK41, 0)&gt;0, SMALL('Raw Data'!O36:U36, 5), 0), 0)</f>
        <v>0</v>
      </c>
      <c r="BJ41">
        <f>IF(ISBLANK('Raw Data'!D36)=FALSE, 1, 0)</f>
        <v>1</v>
      </c>
      <c r="BK41">
        <f>IF(ISNUMBER('Raw Data'!D36), IF(_xlfn.XLOOKUP(SMALL('Raw Data'!O36:U36, 6), Analysis!Y41:AK41, Analysis!Y41:AK41, 0)&gt;0, SMALL('Raw Data'!O36:U36, 6), 0), 0)</f>
        <v>0</v>
      </c>
      <c r="BL41">
        <f>IF(ISBLANK('Raw Data'!D36)=FALSE, 1, 0)</f>
        <v>1</v>
      </c>
      <c r="BM41">
        <f>IF(ISNUMBER('Raw Data'!D36), IF(_xlfn.XLOOKUP(SMALL('Raw Data'!O36:U36, 7), Analysis!Y41:AK41, Analysis!Y41:AK41, 0)&gt;0, SMALL('Raw Data'!O36:U36, 7), 0), 0)</f>
        <v>0</v>
      </c>
    </row>
    <row r="42" spans="1:65" x14ac:dyDescent="0.3">
      <c r="A42" s="2" t="str">
        <f>'Raw Data'!A37</f>
        <v>16/10/2022</v>
      </c>
      <c r="B42" s="2">
        <f>IF(ISBLANK('Raw Data'!D37)=FALSE, 1, 0)</f>
        <v>1</v>
      </c>
      <c r="C42">
        <f>IF('Raw Data'!E37&gt;'Raw Data'!D37, 'Raw Data'!K37, 0)</f>
        <v>0</v>
      </c>
      <c r="D42">
        <f>IF(ISBLANK('Raw Data'!D37)=FALSE, 1, 0)</f>
        <v>1</v>
      </c>
      <c r="E42">
        <f>IF('Raw Data'!E37&lt;'Raw Data'!D37, 'Raw Data'!J37, 0)</f>
        <v>2.08</v>
      </c>
      <c r="F42">
        <f>IF(ISBLANK('Raw Data'!D37)=FALSE, 1, 0)</f>
        <v>1</v>
      </c>
      <c r="G42">
        <f>IF(AND('Raw Data'!D37&gt;0, 'Raw Data'!E37&gt;0), 'Raw Data'!V37, 0)</f>
        <v>1.03</v>
      </c>
      <c r="H42">
        <f>IF(ISBLANK('Raw Data'!D37)=FALSE, 1, 0)</f>
        <v>1</v>
      </c>
      <c r="I42">
        <f>IF(AND(ISBLANK('Raw Data'!D37)=FALSE, OR('Raw Data'!D37=0, 'Raw Data'!E37=0)), 'Raw Data'!W37, 0)</f>
        <v>0</v>
      </c>
      <c r="J42">
        <f>IF(ISBLANK('Raw Data'!D37)=FALSE, 1, 0)</f>
        <v>1</v>
      </c>
      <c r="K42">
        <f>IF(SUM('Raw Data'!D37:E37)&gt;'Raw Data'!G37, 'Raw Data'!H37, 0)</f>
        <v>0</v>
      </c>
      <c r="L42">
        <f>IF(ISBLANK('Raw Data'!D37)=FALSE, 1, 0)</f>
        <v>1</v>
      </c>
      <c r="M42">
        <f>IF(AND(SUM('Raw Data'!D37:E37)&lt;'Raw Data'!G37, ISBLANK('Raw Data'!D37)=FALSE), 'Raw Data'!I37, 0)</f>
        <v>0</v>
      </c>
      <c r="N42">
        <f>IF(ISBLANK('Raw Data'!D37)=FALSE, 1, 0)</f>
        <v>1</v>
      </c>
      <c r="O42">
        <f>IF('Raw Data'!F37, 'Raw Data'!Z37, 0)</f>
        <v>0</v>
      </c>
      <c r="P42">
        <f>IF(ISBLANK('Raw Data'!D37)=FALSE, 1, 0)</f>
        <v>1</v>
      </c>
      <c r="Q42">
        <f>IF(AND(NOT('Raw Data'!F37), P42), 'Raw Data'!AA37, 0)</f>
        <v>1.2</v>
      </c>
      <c r="R42">
        <f>IF(ISBLANK('Raw Data'!D37)=FALSE, 1, 0)</f>
        <v>1</v>
      </c>
      <c r="S42">
        <f>IF(AND('Raw Data'!F37=0, 'Raw Data'!D37&gt;'Raw Data'!E37), 'Raw Data'!L37, 0)</f>
        <v>2.5499999999999998</v>
      </c>
      <c r="T42">
        <f>IF(ISBLANK('Raw Data'!D37)=FALSE, 1, 0)</f>
        <v>1</v>
      </c>
      <c r="U42">
        <f>IF('Raw Data'!F37=1, 'Raw Data'!M37, 0)</f>
        <v>0</v>
      </c>
      <c r="V42">
        <f>IF(ISBLANK('Raw Data'!D37)=FALSE, 1, 0)</f>
        <v>1</v>
      </c>
      <c r="W42">
        <f>IF(AND('Raw Data'!F37=0, 'Raw Data'!E37&gt;'Raw Data'!D37), 'Raw Data'!N37, 0)</f>
        <v>0</v>
      </c>
      <c r="X42">
        <f>IF(ISBLANK('Raw Data'!D37)=FALSE, 1, 0)</f>
        <v>1</v>
      </c>
      <c r="Y42">
        <f>IF(AND('Raw Data'!F37=0,'Raw Data'!D37&gt;'Raw Data'!E37,'Raw Data'!D37-'Raw Data'!E37=1),'Raw Data'!O37,IF(AND('Raw Data'!F37,'Raw Data'!D37&gt;'Raw Data'!E37),'Raw Data'!O37,0))</f>
        <v>9.25</v>
      </c>
      <c r="Z42">
        <f>IF(ISBLANK('Raw Data'!D37)=FALSE, 1, 0)</f>
        <v>1</v>
      </c>
      <c r="AA42">
        <f>IF(AND('Raw Data'!F37=0, 'Raw Data'!D37&gt;'Raw Data'!E37, 'Raw Data'!D37-'Raw Data'!E37=2), 'Raw Data'!P37, 0)</f>
        <v>0</v>
      </c>
      <c r="AB42">
        <f>IF(ISBLANK('Raw Data'!D37)=FALSE, 1, 0)</f>
        <v>1</v>
      </c>
      <c r="AC42">
        <f>IF(AND('Raw Data'!F37=0, 'Raw Data'!D37&gt;'Raw Data'!E37, 'Raw Data'!D37-'Raw Data'!E37&gt;2), 'Raw Data'!Q37, 0)</f>
        <v>0</v>
      </c>
      <c r="AD42">
        <f>IF(ISBLANK('Raw Data'!D37)=FALSE, 1, 0)</f>
        <v>1</v>
      </c>
      <c r="AE42">
        <f>IF(AND('Raw Data'!F37=0,'Raw Data'!D37&lt;'Raw Data'!E37,'Raw Data'!E37-'Raw Data'!D37=1),'Raw Data'!R37,IF(AND('Raw Data'!F37,'Raw Data'!D37&gt;'Raw Data'!E37),'Raw Data'!R37,0))</f>
        <v>0</v>
      </c>
      <c r="AF42">
        <f>IF(ISBLANK('Raw Data'!D37)=FALSE, 1, 0)</f>
        <v>1</v>
      </c>
      <c r="AG42">
        <f>IF(AND('Raw Data'!F37=0, 'Raw Data'!D37&lt;'Raw Data'!E37, 'Raw Data'!E37-'Raw Data'!D37=2), 'Raw Data'!S37, 0)</f>
        <v>0</v>
      </c>
      <c r="AH42">
        <f>IF(ISBLANK('Raw Data'!D37)=FALSE, 1, 0)</f>
        <v>1</v>
      </c>
      <c r="AI42">
        <f>IF(AND('Raw Data'!F37=0, 'Raw Data'!D37&lt;'Raw Data'!E37, 'Raw Data'!E37-'Raw Data'!D37&gt;2), 'Raw Data'!T37, 0)</f>
        <v>0</v>
      </c>
      <c r="AJ42">
        <f>IF(ISBLANK('Raw Data'!D37)=FALSE, 1, 0)</f>
        <v>1</v>
      </c>
      <c r="AK42">
        <f>IF('Raw Data'!F37=1, 'Raw Data'!M37, 0)</f>
        <v>0</v>
      </c>
      <c r="AL42">
        <f>IF(OR('Raw Data'!D37=0, O42&gt;0), 0, 1)</f>
        <v>1</v>
      </c>
      <c r="AM42">
        <f>IF(AND(AL42, 'Raw Data'!D37&gt;'Raw Data'!E37), 'Raw Data'!X37, 0)</f>
        <v>2.0099999999999998</v>
      </c>
      <c r="AN42">
        <f>IF(OR('Raw Data'!D37=0, O42&gt;0), 0, 1)</f>
        <v>1</v>
      </c>
      <c r="AO42">
        <f>IF(AND(AL42, 'Raw Data'!D37&lt;'Raw Data'!E37), 'Raw Data'!Y37, 0)</f>
        <v>0</v>
      </c>
      <c r="AP42">
        <f>IF(ISBLANK('Raw Data'!D37)=FALSE, 1, 0)</f>
        <v>1</v>
      </c>
      <c r="AQ42">
        <f>IF(AND('Raw Data'!J37&lt;'Raw Data'!K37,'Raw Data'!D37&gt;'Raw Data'!E37),'Raw Data'!J37,IF(AND('Raw Data'!K37&lt;'Raw Data'!J37,'Raw Data'!E37&gt;'Raw Data'!D37),'Raw Data'!K37,0))</f>
        <v>0</v>
      </c>
      <c r="AR42">
        <f>IF(ISBLANK('Raw Data'!D37)=FALSE, 1, 0)</f>
        <v>1</v>
      </c>
      <c r="AS42">
        <f>IF(AND('Raw Data'!J37&gt;'Raw Data'!K37,'Raw Data'!D37&gt;'Raw Data'!E37),'Raw Data'!J37,IF(AND('Raw Data'!K37&gt;'Raw Data'!J37,'Raw Data'!E37&gt;'Raw Data'!D37),'Raw Data'!K37,))</f>
        <v>2.08</v>
      </c>
      <c r="AT42">
        <f>IF(ISBLANK('Raw Data'!D37)=FALSE, 1, 0)</f>
        <v>1</v>
      </c>
      <c r="AU42">
        <f>IF(ISNUMBER('Raw Data'!D37), IF(_xlfn.XLOOKUP(SMALL('Raw Data'!L37:N37, 1), Analysis!S42:W42, Analysis!S42:W42, 0)&gt;0, SMALL('Raw Data'!L37:N37, 1), 0), 0)</f>
        <v>0</v>
      </c>
      <c r="AV42">
        <f>IF(ISBLANK('Raw Data'!D37)=FALSE, 1, 0)</f>
        <v>1</v>
      </c>
      <c r="AW42">
        <f>IF(ISNUMBER('Raw Data'!D37), IF(_xlfn.XLOOKUP(SMALL('Raw Data'!L37:N37, 2), Analysis!S42:W42, Analysis!S42:W42, 0)&gt;0, SMALL('Raw Data'!L37:N37, 2), 0), 0)</f>
        <v>2.5499999999999998</v>
      </c>
      <c r="AX42">
        <f>IF(ISBLANK('Raw Data'!D37)=FALSE, 1, 0)</f>
        <v>1</v>
      </c>
      <c r="AY42">
        <f>IF(ISNUMBER('Raw Data'!D37), IF(_xlfn.XLOOKUP(SMALL('Raw Data'!L37:N37, 3), Analysis!S42:W42, Analysis!S42:W42, 0)&gt;0, SMALL('Raw Data'!L37:N37, 3), 0), 0)</f>
        <v>0</v>
      </c>
      <c r="AZ42">
        <f>IF(ISBLANK('Raw Data'!D37)=FALSE, 1, 0)</f>
        <v>1</v>
      </c>
      <c r="BA42">
        <f>IF(ISNUMBER('Raw Data'!D37), IF(_xlfn.XLOOKUP(SMALL('Raw Data'!O37:U37, 1), Analysis!Y42:AK42, Analysis!Y42:AK42, 0)&gt;0, SMALL('Raw Data'!O37:U37, 1), 0), 0)</f>
        <v>0</v>
      </c>
      <c r="BB42">
        <f>IF(ISBLANK('Raw Data'!D37)=FALSE, 1, 0)</f>
        <v>1</v>
      </c>
      <c r="BC42">
        <f>IF(ISNUMBER('Raw Data'!D37), IF(_xlfn.XLOOKUP(SMALL('Raw Data'!O37:U37, 2), Analysis!Y42:AK42, Analysis!Y42:AK42, 0)&gt;0, SMALL('Raw Data'!O37:U37, 2), 0), 0)</f>
        <v>0</v>
      </c>
      <c r="BD42">
        <f>IF(ISBLANK('Raw Data'!D37)=FALSE, 1, 0)</f>
        <v>1</v>
      </c>
      <c r="BE42">
        <f>IF(ISNUMBER('Raw Data'!D37), IF(_xlfn.XLOOKUP(SMALL('Raw Data'!O37:U37, 3), Analysis!Y42:AK42, Analysis!Y42:AK42, 0)&gt;0, SMALL('Raw Data'!O37:U37, 3), 0), 0)</f>
        <v>0</v>
      </c>
      <c r="BF42">
        <f>IF(ISBLANK('Raw Data'!D37)=FALSE, 1, 0)</f>
        <v>1</v>
      </c>
      <c r="BG42">
        <f>IF(ISNUMBER('Raw Data'!D37), IF(_xlfn.XLOOKUP(SMALL('Raw Data'!O37:U37, 4), Analysis!Y42:AK42, Analysis!Y42:AK42, 0)&gt;0, SMALL('Raw Data'!O37:U37, 4), 0), 0)</f>
        <v>0</v>
      </c>
      <c r="BH42">
        <f>IF(ISBLANK('Raw Data'!D37)=FALSE, 1, 0)</f>
        <v>1</v>
      </c>
      <c r="BI42">
        <f>IF(ISNUMBER('Raw Data'!D37), IF(_xlfn.XLOOKUP(SMALL('Raw Data'!O37:U37, 5), Analysis!Y42:AK42, Analysis!Y42:AK42, 0)&gt;0, SMALL('Raw Data'!O37:U37, 5), 0), 0)</f>
        <v>0</v>
      </c>
      <c r="BJ42">
        <f>IF(ISBLANK('Raw Data'!D37)=FALSE, 1, 0)</f>
        <v>1</v>
      </c>
      <c r="BK42">
        <f>IF(ISNUMBER('Raw Data'!D37), IF(_xlfn.XLOOKUP(SMALL('Raw Data'!O37:U37, 6), Analysis!Y42:AK42, Analysis!Y42:AK42, 0)&gt;0, SMALL('Raw Data'!O37:U37, 6), 0), 0)</f>
        <v>0</v>
      </c>
      <c r="BL42">
        <f>IF(ISBLANK('Raw Data'!D37)=FALSE, 1, 0)</f>
        <v>1</v>
      </c>
      <c r="BM42">
        <f>IF(ISNUMBER('Raw Data'!D37), IF(_xlfn.XLOOKUP(SMALL('Raw Data'!O37:U37, 7), Analysis!Y42:AK42, Analysis!Y42:AK42, 0)&gt;0, SMALL('Raw Data'!O37:U37, 7), 0), 0)</f>
        <v>9.25</v>
      </c>
    </row>
    <row r="43" spans="1:65" x14ac:dyDescent="0.3">
      <c r="A43" s="2" t="str">
        <f>'Raw Data'!A38</f>
        <v>16/10/2022</v>
      </c>
      <c r="B43" s="2">
        <f>IF(ISBLANK('Raw Data'!D38)=FALSE, 1, 0)</f>
        <v>1</v>
      </c>
      <c r="C43">
        <f>IF('Raw Data'!E38&gt;'Raw Data'!D38, 'Raw Data'!K38, 0)</f>
        <v>0</v>
      </c>
      <c r="D43">
        <f>IF(ISBLANK('Raw Data'!D38)=FALSE, 1, 0)</f>
        <v>1</v>
      </c>
      <c r="E43">
        <f>IF('Raw Data'!E38&lt;'Raw Data'!D38, 'Raw Data'!J38, 0)</f>
        <v>1.74</v>
      </c>
      <c r="F43">
        <f>IF(ISBLANK('Raw Data'!D38)=FALSE, 1, 0)</f>
        <v>1</v>
      </c>
      <c r="G43">
        <f>IF(AND('Raw Data'!D38&gt;0, 'Raw Data'!E38&gt;0), 'Raw Data'!V38, 0)</f>
        <v>1.05</v>
      </c>
      <c r="H43">
        <f>IF(ISBLANK('Raw Data'!D38)=FALSE, 1, 0)</f>
        <v>1</v>
      </c>
      <c r="I43">
        <f>IF(AND(ISBLANK('Raw Data'!D38)=FALSE, OR('Raw Data'!D38=0, 'Raw Data'!E38=0)), 'Raw Data'!W38, 0)</f>
        <v>0</v>
      </c>
      <c r="J43">
        <f>IF(ISBLANK('Raw Data'!D38)=FALSE, 1, 0)</f>
        <v>1</v>
      </c>
      <c r="K43">
        <f>IF(SUM('Raw Data'!D38:E38)&gt;'Raw Data'!G38, 'Raw Data'!H38, 0)</f>
        <v>1.93</v>
      </c>
      <c r="L43">
        <f>IF(ISBLANK('Raw Data'!D38)=FALSE, 1, 0)</f>
        <v>1</v>
      </c>
      <c r="M43">
        <f>IF(AND(SUM('Raw Data'!D38:E38)&lt;'Raw Data'!G38, ISBLANK('Raw Data'!D38)=FALSE), 'Raw Data'!I38, 0)</f>
        <v>0</v>
      </c>
      <c r="N43">
        <f>IF(ISBLANK('Raw Data'!D38)=FALSE, 1, 0)</f>
        <v>1</v>
      </c>
      <c r="O43">
        <f>IF('Raw Data'!F38, 'Raw Data'!Z38, 0)</f>
        <v>0</v>
      </c>
      <c r="P43">
        <f>IF(ISBLANK('Raw Data'!D38)=FALSE, 1, 0)</f>
        <v>1</v>
      </c>
      <c r="Q43">
        <f>IF(AND(NOT('Raw Data'!F38), P43), 'Raw Data'!AA38, 0)</f>
        <v>1.2</v>
      </c>
      <c r="R43">
        <f>IF(ISBLANK('Raw Data'!D38)=FALSE, 1, 0)</f>
        <v>1</v>
      </c>
      <c r="S43">
        <f>IF(AND('Raw Data'!F38=0, 'Raw Data'!D38&gt;'Raw Data'!E38), 'Raw Data'!L38, 0)</f>
        <v>2.15</v>
      </c>
      <c r="T43">
        <f>IF(ISBLANK('Raw Data'!D38)=FALSE, 1, 0)</f>
        <v>1</v>
      </c>
      <c r="U43">
        <f>IF('Raw Data'!F38=1, 'Raw Data'!M38, 0)</f>
        <v>0</v>
      </c>
      <c r="V43">
        <f>IF(ISBLANK('Raw Data'!D38)=FALSE, 1, 0)</f>
        <v>1</v>
      </c>
      <c r="W43">
        <f>IF(AND('Raw Data'!F38=0, 'Raw Data'!E38&gt;'Raw Data'!D38), 'Raw Data'!N38, 0)</f>
        <v>0</v>
      </c>
      <c r="X43">
        <f>IF(ISBLANK('Raw Data'!D38)=FALSE, 1, 0)</f>
        <v>1</v>
      </c>
      <c r="Y43">
        <f>IF(AND('Raw Data'!F38=0,'Raw Data'!D38&gt;'Raw Data'!E38,'Raw Data'!D38-'Raw Data'!E38=1),'Raw Data'!O38,IF(AND('Raw Data'!F38,'Raw Data'!D38&gt;'Raw Data'!E38),'Raw Data'!O38,0))</f>
        <v>0</v>
      </c>
      <c r="Z43">
        <f>IF(ISBLANK('Raw Data'!D38)=FALSE, 1, 0)</f>
        <v>1</v>
      </c>
      <c r="AA43">
        <f>IF(AND('Raw Data'!F38=0, 'Raw Data'!D38&gt;'Raw Data'!E38, 'Raw Data'!D38-'Raw Data'!E38=2), 'Raw Data'!P38, 0)</f>
        <v>0</v>
      </c>
      <c r="AB43">
        <f>IF(ISBLANK('Raw Data'!D38)=FALSE, 1, 0)</f>
        <v>1</v>
      </c>
      <c r="AC43">
        <f>IF(AND('Raw Data'!F38=0, 'Raw Data'!D38&gt;'Raw Data'!E38, 'Raw Data'!D38-'Raw Data'!E38&gt;2), 'Raw Data'!Q38, 0)</f>
        <v>4.0999999999999996</v>
      </c>
      <c r="AD43">
        <f>IF(ISBLANK('Raw Data'!D38)=FALSE, 1, 0)</f>
        <v>1</v>
      </c>
      <c r="AE43">
        <f>IF(AND('Raw Data'!F38=0,'Raw Data'!D38&lt;'Raw Data'!E38,'Raw Data'!E38-'Raw Data'!D38=1),'Raw Data'!R38,IF(AND('Raw Data'!F38,'Raw Data'!D38&gt;'Raw Data'!E38),'Raw Data'!R38,0))</f>
        <v>0</v>
      </c>
      <c r="AF43">
        <f>IF(ISBLANK('Raw Data'!D38)=FALSE, 1, 0)</f>
        <v>1</v>
      </c>
      <c r="AG43">
        <f>IF(AND('Raw Data'!F38=0, 'Raw Data'!D38&lt;'Raw Data'!E38, 'Raw Data'!E38-'Raw Data'!D38=2), 'Raw Data'!S38, 0)</f>
        <v>0</v>
      </c>
      <c r="AH43">
        <f>IF(ISBLANK('Raw Data'!D38)=FALSE, 1, 0)</f>
        <v>1</v>
      </c>
      <c r="AI43">
        <f>IF(AND('Raw Data'!F38=0, 'Raw Data'!D38&lt;'Raw Data'!E38, 'Raw Data'!E38-'Raw Data'!D38&gt;2), 'Raw Data'!T38, 0)</f>
        <v>0</v>
      </c>
      <c r="AJ43">
        <f>IF(ISBLANK('Raw Data'!D38)=FALSE, 1, 0)</f>
        <v>1</v>
      </c>
      <c r="AK43">
        <f>IF('Raw Data'!F38=1, 'Raw Data'!M38, 0)</f>
        <v>0</v>
      </c>
      <c r="AL43">
        <f>IF(OR('Raw Data'!D38=0, O43&gt;0), 0, 1)</f>
        <v>1</v>
      </c>
      <c r="AM43">
        <f>IF(AND(AL43, 'Raw Data'!D38&gt;'Raw Data'!E38), 'Raw Data'!X38, 0)</f>
        <v>1.68</v>
      </c>
      <c r="AN43">
        <f>IF(OR('Raw Data'!D38=0, O43&gt;0), 0, 1)</f>
        <v>1</v>
      </c>
      <c r="AO43">
        <f>IF(AND(AL43, 'Raw Data'!D38&lt;'Raw Data'!E38), 'Raw Data'!Y38, 0)</f>
        <v>0</v>
      </c>
      <c r="AP43">
        <f>IF(ISBLANK('Raw Data'!D38)=FALSE, 1, 0)</f>
        <v>1</v>
      </c>
      <c r="AQ43">
        <f>IF(AND('Raw Data'!J38&lt;'Raw Data'!K38,'Raw Data'!D38&gt;'Raw Data'!E38),'Raw Data'!J38,IF(AND('Raw Data'!K38&lt;'Raw Data'!J38,'Raw Data'!E38&gt;'Raw Data'!D38),'Raw Data'!K38,0))</f>
        <v>1.74</v>
      </c>
      <c r="AR43">
        <f>IF(ISBLANK('Raw Data'!D38)=FALSE, 1, 0)</f>
        <v>1</v>
      </c>
      <c r="AS43">
        <f>IF(AND('Raw Data'!J38&gt;'Raw Data'!K38,'Raw Data'!D38&gt;'Raw Data'!E38),'Raw Data'!J38,IF(AND('Raw Data'!K38&gt;'Raw Data'!J38,'Raw Data'!E38&gt;'Raw Data'!D38),'Raw Data'!K38,))</f>
        <v>0</v>
      </c>
      <c r="AT43">
        <f>IF(ISBLANK('Raw Data'!D38)=FALSE, 1, 0)</f>
        <v>1</v>
      </c>
      <c r="AU43">
        <f>IF(ISNUMBER('Raw Data'!D38), IF(_xlfn.XLOOKUP(SMALL('Raw Data'!L38:N38, 1), Analysis!S43:W43, Analysis!S43:W43, 0)&gt;0, SMALL('Raw Data'!L38:N38, 1), 0), 0)</f>
        <v>2.15</v>
      </c>
      <c r="AV43">
        <f>IF(ISBLANK('Raw Data'!D38)=FALSE, 1, 0)</f>
        <v>1</v>
      </c>
      <c r="AW43">
        <f>IF(ISNUMBER('Raw Data'!D38), IF(_xlfn.XLOOKUP(SMALL('Raw Data'!L38:N38, 2), Analysis!S43:W43, Analysis!S43:W43, 0)&gt;0, SMALL('Raw Data'!L38:N38, 2), 0), 0)</f>
        <v>0</v>
      </c>
      <c r="AX43">
        <f>IF(ISBLANK('Raw Data'!D38)=FALSE, 1, 0)</f>
        <v>1</v>
      </c>
      <c r="AY43">
        <f>IF(ISNUMBER('Raw Data'!D38), IF(_xlfn.XLOOKUP(SMALL('Raw Data'!L38:N38, 3), Analysis!S43:W43, Analysis!S43:W43, 0)&gt;0, SMALL('Raw Data'!L38:N38, 3), 0), 0)</f>
        <v>0</v>
      </c>
      <c r="AZ43">
        <f>IF(ISBLANK('Raw Data'!D38)=FALSE, 1, 0)</f>
        <v>1</v>
      </c>
      <c r="BA43">
        <f>IF(ISNUMBER('Raw Data'!D38), IF(_xlfn.XLOOKUP(SMALL('Raw Data'!O38:U38, 1), Analysis!Y43:AK43, Analysis!Y43:AK43, 0)&gt;0, SMALL('Raw Data'!O38:U38, 1), 0), 0)</f>
        <v>0</v>
      </c>
      <c r="BB43">
        <f>IF(ISBLANK('Raw Data'!D38)=FALSE, 1, 0)</f>
        <v>1</v>
      </c>
      <c r="BC43">
        <f>IF(ISNUMBER('Raw Data'!D38), IF(_xlfn.XLOOKUP(SMALL('Raw Data'!O38:U38, 2), Analysis!Y43:AK43, Analysis!Y43:AK43, 0)&gt;0, SMALL('Raw Data'!O38:U38, 2), 0), 0)</f>
        <v>4.0999999999999996</v>
      </c>
      <c r="BD43">
        <f>IF(ISBLANK('Raw Data'!D38)=FALSE, 1, 0)</f>
        <v>1</v>
      </c>
      <c r="BE43">
        <f>IF(ISNUMBER('Raw Data'!D38), IF(_xlfn.XLOOKUP(SMALL('Raw Data'!O38:U38, 3), Analysis!Y43:AK43, Analysis!Y43:AK43, 0)&gt;0, SMALL('Raw Data'!O38:U38, 3), 0), 0)</f>
        <v>0</v>
      </c>
      <c r="BF43">
        <f>IF(ISBLANK('Raw Data'!D38)=FALSE, 1, 0)</f>
        <v>1</v>
      </c>
      <c r="BG43">
        <f>IF(ISNUMBER('Raw Data'!D38), IF(_xlfn.XLOOKUP(SMALL('Raw Data'!O38:U38, 4), Analysis!Y43:AK43, Analysis!Y43:AK43, 0)&gt;0, SMALL('Raw Data'!O38:U38, 4), 0), 0)</f>
        <v>0</v>
      </c>
      <c r="BH43">
        <f>IF(ISBLANK('Raw Data'!D38)=FALSE, 1, 0)</f>
        <v>1</v>
      </c>
      <c r="BI43">
        <f>IF(ISNUMBER('Raw Data'!D38), IF(_xlfn.XLOOKUP(SMALL('Raw Data'!O38:U38, 5), Analysis!Y43:AK43, Analysis!Y43:AK43, 0)&gt;0, SMALL('Raw Data'!O38:U38, 5), 0), 0)</f>
        <v>0</v>
      </c>
      <c r="BJ43">
        <f>IF(ISBLANK('Raw Data'!D38)=FALSE, 1, 0)</f>
        <v>1</v>
      </c>
      <c r="BK43">
        <f>IF(ISNUMBER('Raw Data'!D38), IF(_xlfn.XLOOKUP(SMALL('Raw Data'!O38:U38, 6), Analysis!Y43:AK43, Analysis!Y43:AK43, 0)&gt;0, SMALL('Raw Data'!O38:U38, 6), 0), 0)</f>
        <v>0</v>
      </c>
      <c r="BL43">
        <f>IF(ISBLANK('Raw Data'!D38)=FALSE, 1, 0)</f>
        <v>1</v>
      </c>
      <c r="BM43">
        <f>IF(ISNUMBER('Raw Data'!D38), IF(_xlfn.XLOOKUP(SMALL('Raw Data'!O38:U38, 7), Analysis!Y43:AK43, Analysis!Y43:AK43, 0)&gt;0, SMALL('Raw Data'!O38:U38, 7), 0), 0)</f>
        <v>0</v>
      </c>
    </row>
    <row r="44" spans="1:65" x14ac:dyDescent="0.3">
      <c r="A44" s="2" t="str">
        <f>'Raw Data'!A39</f>
        <v>16/10/2022</v>
      </c>
      <c r="B44" s="2">
        <f>IF(ISBLANK('Raw Data'!D39)=FALSE, 1, 0)</f>
        <v>1</v>
      </c>
      <c r="C44">
        <f>IF('Raw Data'!E39&gt;'Raw Data'!D39, 'Raw Data'!K39, 0)</f>
        <v>0</v>
      </c>
      <c r="D44">
        <f>IF(ISBLANK('Raw Data'!D39)=FALSE, 1, 0)</f>
        <v>1</v>
      </c>
      <c r="E44">
        <f>IF('Raw Data'!E39&lt;'Raw Data'!D39, 'Raw Data'!J39, 0)</f>
        <v>2.2400000000000002</v>
      </c>
      <c r="F44">
        <f>IF(ISBLANK('Raw Data'!D39)=FALSE, 1, 0)</f>
        <v>1</v>
      </c>
      <c r="G44">
        <f>IF(AND('Raw Data'!D39&gt;0, 'Raw Data'!E39&gt;0), 'Raw Data'!V39, 0)</f>
        <v>1.06</v>
      </c>
      <c r="H44">
        <f>IF(ISBLANK('Raw Data'!D39)=FALSE, 1, 0)</f>
        <v>1</v>
      </c>
      <c r="I44">
        <f>IF(AND(ISBLANK('Raw Data'!D39)=FALSE, OR('Raw Data'!D39=0, 'Raw Data'!E39=0)), 'Raw Data'!W39, 0)</f>
        <v>0</v>
      </c>
      <c r="J44">
        <f>IF(ISBLANK('Raw Data'!D39)=FALSE, 1, 0)</f>
        <v>1</v>
      </c>
      <c r="K44">
        <f>IF(SUM('Raw Data'!D39:E39)&gt;'Raw Data'!G39, 'Raw Data'!H39, 0)</f>
        <v>2.02</v>
      </c>
      <c r="L44">
        <f>IF(ISBLANK('Raw Data'!D39)=FALSE, 1, 0)</f>
        <v>1</v>
      </c>
      <c r="M44">
        <f>IF(AND(SUM('Raw Data'!D39:E39)&lt;'Raw Data'!G39, ISBLANK('Raw Data'!D39)=FALSE), 'Raw Data'!I39, 0)</f>
        <v>0</v>
      </c>
      <c r="N44">
        <f>IF(ISBLANK('Raw Data'!D39)=FALSE, 1, 0)</f>
        <v>1</v>
      </c>
      <c r="O44">
        <f>IF('Raw Data'!F39, 'Raw Data'!Z39, 0)</f>
        <v>0</v>
      </c>
      <c r="P44">
        <f>IF(ISBLANK('Raw Data'!D39)=FALSE, 1, 0)</f>
        <v>1</v>
      </c>
      <c r="Q44">
        <f>IF(AND(NOT('Raw Data'!F39), P44), 'Raw Data'!AA39, 0)</f>
        <v>1.2</v>
      </c>
      <c r="R44">
        <f>IF(ISBLANK('Raw Data'!D39)=FALSE, 1, 0)</f>
        <v>1</v>
      </c>
      <c r="S44">
        <f>IF(AND('Raw Data'!F39=0, 'Raw Data'!D39&gt;'Raw Data'!E39), 'Raw Data'!L39, 0)</f>
        <v>2.95</v>
      </c>
      <c r="T44">
        <f>IF(ISBLANK('Raw Data'!D39)=FALSE, 1, 0)</f>
        <v>1</v>
      </c>
      <c r="U44">
        <f>IF('Raw Data'!F39=1, 'Raw Data'!M39, 0)</f>
        <v>0</v>
      </c>
      <c r="V44">
        <f>IF(ISBLANK('Raw Data'!D39)=FALSE, 1, 0)</f>
        <v>1</v>
      </c>
      <c r="W44">
        <f>IF(AND('Raw Data'!F39=0, 'Raw Data'!E39&gt;'Raw Data'!D39), 'Raw Data'!N39, 0)</f>
        <v>0</v>
      </c>
      <c r="X44">
        <f>IF(ISBLANK('Raw Data'!D39)=FALSE, 1, 0)</f>
        <v>1</v>
      </c>
      <c r="Y44">
        <f>IF(AND('Raw Data'!F39=0,'Raw Data'!D39&gt;'Raw Data'!E39,'Raw Data'!D39-'Raw Data'!E39=1),'Raw Data'!O39,IF(AND('Raw Data'!F39,'Raw Data'!D39&gt;'Raw Data'!E39),'Raw Data'!O39,0))</f>
        <v>0</v>
      </c>
      <c r="Z44">
        <f>IF(ISBLANK('Raw Data'!D39)=FALSE, 1, 0)</f>
        <v>1</v>
      </c>
      <c r="AA44">
        <f>IF(AND('Raw Data'!F39=0, 'Raw Data'!D39&gt;'Raw Data'!E39, 'Raw Data'!D39-'Raw Data'!E39=2), 'Raw Data'!P39, 0)</f>
        <v>0</v>
      </c>
      <c r="AB44">
        <f>IF(ISBLANK('Raw Data'!D39)=FALSE, 1, 0)</f>
        <v>1</v>
      </c>
      <c r="AC44">
        <f>IF(AND('Raw Data'!F39=0, 'Raw Data'!D39&gt;'Raw Data'!E39, 'Raw Data'!D39-'Raw Data'!E39&gt;2), 'Raw Data'!Q39, 0)</f>
        <v>6.5</v>
      </c>
      <c r="AD44">
        <f>IF(ISBLANK('Raw Data'!D39)=FALSE, 1, 0)</f>
        <v>1</v>
      </c>
      <c r="AE44">
        <f>IF(AND('Raw Data'!F39=0,'Raw Data'!D39&lt;'Raw Data'!E39,'Raw Data'!E39-'Raw Data'!D39=1),'Raw Data'!R39,IF(AND('Raw Data'!F39,'Raw Data'!D39&gt;'Raw Data'!E39),'Raw Data'!R39,0))</f>
        <v>0</v>
      </c>
      <c r="AF44">
        <f>IF(ISBLANK('Raw Data'!D39)=FALSE, 1, 0)</f>
        <v>1</v>
      </c>
      <c r="AG44">
        <f>IF(AND('Raw Data'!F39=0, 'Raw Data'!D39&lt;'Raw Data'!E39, 'Raw Data'!E39-'Raw Data'!D39=2), 'Raw Data'!S39, 0)</f>
        <v>0</v>
      </c>
      <c r="AH44">
        <f>IF(ISBLANK('Raw Data'!D39)=FALSE, 1, 0)</f>
        <v>1</v>
      </c>
      <c r="AI44">
        <f>IF(AND('Raw Data'!F39=0, 'Raw Data'!D39&lt;'Raw Data'!E39, 'Raw Data'!E39-'Raw Data'!D39&gt;2), 'Raw Data'!T39, 0)</f>
        <v>0</v>
      </c>
      <c r="AJ44">
        <f>IF(ISBLANK('Raw Data'!D39)=FALSE, 1, 0)</f>
        <v>1</v>
      </c>
      <c r="AK44">
        <f>IF('Raw Data'!F39=1, 'Raw Data'!M39, 0)</f>
        <v>0</v>
      </c>
      <c r="AL44">
        <f>IF(OR('Raw Data'!D39=0, O44&gt;0), 0, 1)</f>
        <v>1</v>
      </c>
      <c r="AM44">
        <f>IF(AND(AL44, 'Raw Data'!D39&gt;'Raw Data'!E39), 'Raw Data'!X39, 0)</f>
        <v>2.35</v>
      </c>
      <c r="AN44">
        <f>IF(OR('Raw Data'!D39=0, O44&gt;0), 0, 1)</f>
        <v>1</v>
      </c>
      <c r="AO44">
        <f>IF(AND(AL44, 'Raw Data'!D39&lt;'Raw Data'!E39), 'Raw Data'!Y39, 0)</f>
        <v>0</v>
      </c>
      <c r="AP44">
        <f>IF(ISBLANK('Raw Data'!D39)=FALSE, 1, 0)</f>
        <v>1</v>
      </c>
      <c r="AQ44">
        <f>IF(AND('Raw Data'!J39&lt;'Raw Data'!K39,'Raw Data'!D39&gt;'Raw Data'!E39),'Raw Data'!J39,IF(AND('Raw Data'!K39&lt;'Raw Data'!J39,'Raw Data'!E39&gt;'Raw Data'!D39),'Raw Data'!K39,0))</f>
        <v>0</v>
      </c>
      <c r="AR44">
        <f>IF(ISBLANK('Raw Data'!D39)=FALSE, 1, 0)</f>
        <v>1</v>
      </c>
      <c r="AS44">
        <f>IF(AND('Raw Data'!J39&gt;'Raw Data'!K39,'Raw Data'!D39&gt;'Raw Data'!E39),'Raw Data'!J39,IF(AND('Raw Data'!K39&gt;'Raw Data'!J39,'Raw Data'!E39&gt;'Raw Data'!D39),'Raw Data'!K39,))</f>
        <v>2.2400000000000002</v>
      </c>
      <c r="AT44">
        <f>IF(ISBLANK('Raw Data'!D39)=FALSE, 1, 0)</f>
        <v>1</v>
      </c>
      <c r="AU44">
        <f>IF(ISNUMBER('Raw Data'!D39), IF(_xlfn.XLOOKUP(SMALL('Raw Data'!L39:N39, 1), Analysis!S44:W44, Analysis!S44:W44, 0)&gt;0, SMALL('Raw Data'!L39:N39, 1), 0), 0)</f>
        <v>0</v>
      </c>
      <c r="AV44">
        <f>IF(ISBLANK('Raw Data'!D39)=FALSE, 1, 0)</f>
        <v>1</v>
      </c>
      <c r="AW44">
        <f>IF(ISNUMBER('Raw Data'!D39), IF(_xlfn.XLOOKUP(SMALL('Raw Data'!L39:N39, 2), Analysis!S44:W44, Analysis!S44:W44, 0)&gt;0, SMALL('Raw Data'!L39:N39, 2), 0), 0)</f>
        <v>2.95</v>
      </c>
      <c r="AX44">
        <f>IF(ISBLANK('Raw Data'!D39)=FALSE, 1, 0)</f>
        <v>1</v>
      </c>
      <c r="AY44">
        <f>IF(ISNUMBER('Raw Data'!D39), IF(_xlfn.XLOOKUP(SMALL('Raw Data'!L39:N39, 3), Analysis!S44:W44, Analysis!S44:W44, 0)&gt;0, SMALL('Raw Data'!L39:N39, 3), 0), 0)</f>
        <v>0</v>
      </c>
      <c r="AZ44">
        <f>IF(ISBLANK('Raw Data'!D39)=FALSE, 1, 0)</f>
        <v>1</v>
      </c>
      <c r="BA44">
        <f>IF(ISNUMBER('Raw Data'!D39), IF(_xlfn.XLOOKUP(SMALL('Raw Data'!O39:U39, 1), Analysis!Y44:AK44, Analysis!Y44:AK44, 0)&gt;0, SMALL('Raw Data'!O39:U39, 1), 0), 0)</f>
        <v>0</v>
      </c>
      <c r="BB44">
        <f>IF(ISBLANK('Raw Data'!D39)=FALSE, 1, 0)</f>
        <v>1</v>
      </c>
      <c r="BC44">
        <f>IF(ISNUMBER('Raw Data'!D39), IF(_xlfn.XLOOKUP(SMALL('Raw Data'!O39:U39, 2), Analysis!Y44:AK44, Analysis!Y44:AK44, 0)&gt;0, SMALL('Raw Data'!O39:U39, 2), 0), 0)</f>
        <v>0</v>
      </c>
      <c r="BD44">
        <f>IF(ISBLANK('Raw Data'!D39)=FALSE, 1, 0)</f>
        <v>1</v>
      </c>
      <c r="BE44">
        <f>IF(ISNUMBER('Raw Data'!D39), IF(_xlfn.XLOOKUP(SMALL('Raw Data'!O39:U39, 3), Analysis!Y44:AK44, Analysis!Y44:AK44, 0)&gt;0, SMALL('Raw Data'!O39:U39, 3), 0), 0)</f>
        <v>0</v>
      </c>
      <c r="BF44">
        <f>IF(ISBLANK('Raw Data'!D39)=FALSE, 1, 0)</f>
        <v>1</v>
      </c>
      <c r="BG44">
        <f>IF(ISNUMBER('Raw Data'!D39), IF(_xlfn.XLOOKUP(SMALL('Raw Data'!O39:U39, 4), Analysis!Y44:AK44, Analysis!Y44:AK44, 0)&gt;0, SMALL('Raw Data'!O39:U39, 4), 0), 0)</f>
        <v>6.5</v>
      </c>
      <c r="BH44">
        <f>IF(ISBLANK('Raw Data'!D39)=FALSE, 1, 0)</f>
        <v>1</v>
      </c>
      <c r="BI44">
        <f>IF(ISNUMBER('Raw Data'!D39), IF(_xlfn.XLOOKUP(SMALL('Raw Data'!O39:U39, 5), Analysis!Y44:AK44, Analysis!Y44:AK44, 0)&gt;0, SMALL('Raw Data'!O39:U39, 5), 0), 0)</f>
        <v>0</v>
      </c>
      <c r="BJ44">
        <f>IF(ISBLANK('Raw Data'!D39)=FALSE, 1, 0)</f>
        <v>1</v>
      </c>
      <c r="BK44">
        <f>IF(ISNUMBER('Raw Data'!D39), IF(_xlfn.XLOOKUP(SMALL('Raw Data'!O39:U39, 6), Analysis!Y44:AK44, Analysis!Y44:AK44, 0)&gt;0, SMALL('Raw Data'!O39:U39, 6), 0), 0)</f>
        <v>0</v>
      </c>
      <c r="BL44">
        <f>IF(ISBLANK('Raw Data'!D39)=FALSE, 1, 0)</f>
        <v>1</v>
      </c>
      <c r="BM44">
        <f>IF(ISNUMBER('Raw Data'!D39), IF(_xlfn.XLOOKUP(SMALL('Raw Data'!O39:U39, 7), Analysis!Y44:AK44, Analysis!Y44:AK44, 0)&gt;0, SMALL('Raw Data'!O39:U39, 7), 0), 0)</f>
        <v>0</v>
      </c>
    </row>
    <row r="45" spans="1:65" x14ac:dyDescent="0.3">
      <c r="A45" s="2" t="str">
        <f>'Raw Data'!A40</f>
        <v>18/10/2022</v>
      </c>
      <c r="B45" s="2">
        <f>IF(ISBLANK('Raw Data'!D40)=FALSE, 1, 0)</f>
        <v>1</v>
      </c>
      <c r="C45">
        <f>IF('Raw Data'!E40&gt;'Raw Data'!D40, 'Raw Data'!K40, 0)</f>
        <v>2.08</v>
      </c>
      <c r="D45">
        <f>IF(ISBLANK('Raw Data'!D40)=FALSE, 1, 0)</f>
        <v>1</v>
      </c>
      <c r="E45">
        <f>IF('Raw Data'!E40&lt;'Raw Data'!D40, 'Raw Data'!J40, 0)</f>
        <v>0</v>
      </c>
      <c r="F45">
        <f>IF(ISBLANK('Raw Data'!D40)=FALSE, 1, 0)</f>
        <v>1</v>
      </c>
      <c r="G45">
        <f>IF(AND('Raw Data'!D40&gt;0, 'Raw Data'!E40&gt;0), 'Raw Data'!V40, 0)</f>
        <v>1.04</v>
      </c>
      <c r="H45">
        <f>IF(ISBLANK('Raw Data'!D40)=FALSE, 1, 0)</f>
        <v>1</v>
      </c>
      <c r="I45">
        <f>IF(AND(ISBLANK('Raw Data'!D40)=FALSE, OR('Raw Data'!D40=0, 'Raw Data'!E40=0)), 'Raw Data'!W40, 0)</f>
        <v>0</v>
      </c>
      <c r="J45">
        <f>IF(ISBLANK('Raw Data'!D40)=FALSE, 1, 0)</f>
        <v>1</v>
      </c>
      <c r="K45">
        <f>IF(SUM('Raw Data'!D40:E40)&gt;'Raw Data'!G40, 'Raw Data'!H40, 0)</f>
        <v>1.83</v>
      </c>
      <c r="L45">
        <f>IF(ISBLANK('Raw Data'!D40)=FALSE, 1, 0)</f>
        <v>1</v>
      </c>
      <c r="M45">
        <f>IF(AND(SUM('Raw Data'!D40:E40)&lt;'Raw Data'!G40, ISBLANK('Raw Data'!D40)=FALSE), 'Raw Data'!I40, 0)</f>
        <v>0</v>
      </c>
      <c r="N45">
        <f>IF(ISBLANK('Raw Data'!D40)=FALSE, 1, 0)</f>
        <v>1</v>
      </c>
      <c r="O45">
        <f>IF('Raw Data'!F40, 'Raw Data'!Z40, 0)</f>
        <v>0</v>
      </c>
      <c r="P45">
        <f>IF(ISBLANK('Raw Data'!D40)=FALSE, 1, 0)</f>
        <v>1</v>
      </c>
      <c r="Q45">
        <f>IF(AND(NOT('Raw Data'!F40), P45), 'Raw Data'!AA40, 0)</f>
        <v>1.2</v>
      </c>
      <c r="R45">
        <f>IF(ISBLANK('Raw Data'!D40)=FALSE, 1, 0)</f>
        <v>1</v>
      </c>
      <c r="S45">
        <f>IF(AND('Raw Data'!F40=0, 'Raw Data'!D40&gt;'Raw Data'!E40), 'Raw Data'!L40, 0)</f>
        <v>0</v>
      </c>
      <c r="T45">
        <f>IF(ISBLANK('Raw Data'!D40)=FALSE, 1, 0)</f>
        <v>1</v>
      </c>
      <c r="U45">
        <f>IF('Raw Data'!F40=1, 'Raw Data'!M40, 0)</f>
        <v>0</v>
      </c>
      <c r="V45">
        <f>IF(ISBLANK('Raw Data'!D40)=FALSE, 1, 0)</f>
        <v>1</v>
      </c>
      <c r="W45">
        <f>IF(AND('Raw Data'!F40=0, 'Raw Data'!E40&gt;'Raw Data'!D40), 'Raw Data'!N40, 0)</f>
        <v>2.5499999999999998</v>
      </c>
      <c r="X45">
        <f>IF(ISBLANK('Raw Data'!D40)=FALSE, 1, 0)</f>
        <v>1</v>
      </c>
      <c r="Y45">
        <f>IF(AND('Raw Data'!F40=0,'Raw Data'!D40&gt;'Raw Data'!E40,'Raw Data'!D40-'Raw Data'!E40=1),'Raw Data'!O40,IF(AND('Raw Data'!F40,'Raw Data'!D40&gt;'Raw Data'!E40),'Raw Data'!O40,0))</f>
        <v>0</v>
      </c>
      <c r="Z45">
        <f>IF(ISBLANK('Raw Data'!D40)=FALSE, 1, 0)</f>
        <v>1</v>
      </c>
      <c r="AA45">
        <f>IF(AND('Raw Data'!F40=0, 'Raw Data'!D40&gt;'Raw Data'!E40, 'Raw Data'!D40-'Raw Data'!E40=2), 'Raw Data'!P40, 0)</f>
        <v>0</v>
      </c>
      <c r="AB45">
        <f>IF(ISBLANK('Raw Data'!D40)=FALSE, 1, 0)</f>
        <v>1</v>
      </c>
      <c r="AC45">
        <f>IF(AND('Raw Data'!F40=0, 'Raw Data'!D40&gt;'Raw Data'!E40, 'Raw Data'!D40-'Raw Data'!E40&gt;2), 'Raw Data'!Q40, 0)</f>
        <v>0</v>
      </c>
      <c r="AD45">
        <f>IF(ISBLANK('Raw Data'!D40)=FALSE, 1, 0)</f>
        <v>1</v>
      </c>
      <c r="AE45">
        <f>IF(AND('Raw Data'!F40=0,'Raw Data'!D40&lt;'Raw Data'!E40,'Raw Data'!E40-'Raw Data'!D40=1),'Raw Data'!R40,IF(AND('Raw Data'!F40,'Raw Data'!D40&gt;'Raw Data'!E40),'Raw Data'!R40,0))</f>
        <v>0</v>
      </c>
      <c r="AF45">
        <f>IF(ISBLANK('Raw Data'!D40)=FALSE, 1, 0)</f>
        <v>1</v>
      </c>
      <c r="AG45">
        <f>IF(AND('Raw Data'!F40=0, 'Raw Data'!D40&lt;'Raw Data'!E40, 'Raw Data'!E40-'Raw Data'!D40=2), 'Raw Data'!S40, 0)</f>
        <v>7.5</v>
      </c>
      <c r="AH45">
        <f>IF(ISBLANK('Raw Data'!D40)=FALSE, 1, 0)</f>
        <v>1</v>
      </c>
      <c r="AI45">
        <f>IF(AND('Raw Data'!F40=0, 'Raw Data'!D40&lt;'Raw Data'!E40, 'Raw Data'!E40-'Raw Data'!D40&gt;2), 'Raw Data'!T40, 0)</f>
        <v>0</v>
      </c>
      <c r="AJ45">
        <f>IF(ISBLANK('Raw Data'!D40)=FALSE, 1, 0)</f>
        <v>1</v>
      </c>
      <c r="AK45">
        <f>IF('Raw Data'!F40=1, 'Raw Data'!M40, 0)</f>
        <v>0</v>
      </c>
      <c r="AL45">
        <f>IF(OR('Raw Data'!D40=0, O45&gt;0), 0, 1)</f>
        <v>1</v>
      </c>
      <c r="AM45">
        <f>IF(AND(AL45, 'Raw Data'!D40&gt;'Raw Data'!E40), 'Raw Data'!X40, 0)</f>
        <v>0</v>
      </c>
      <c r="AN45">
        <f>IF(OR('Raw Data'!D40=0, O45&gt;0), 0, 1)</f>
        <v>1</v>
      </c>
      <c r="AO45">
        <f>IF(AND(AL45, 'Raw Data'!D40&lt;'Raw Data'!E40), 'Raw Data'!Y40, 0)</f>
        <v>2.0099999999999998</v>
      </c>
      <c r="AP45">
        <f>IF(ISBLANK('Raw Data'!D40)=FALSE, 1, 0)</f>
        <v>1</v>
      </c>
      <c r="AQ45">
        <f>IF(AND('Raw Data'!J40&lt;'Raw Data'!K40,'Raw Data'!D40&gt;'Raw Data'!E40),'Raw Data'!J40,IF(AND('Raw Data'!K40&lt;'Raw Data'!J40,'Raw Data'!E40&gt;'Raw Data'!D40),'Raw Data'!K40,0))</f>
        <v>0</v>
      </c>
      <c r="AR45">
        <f>IF(ISBLANK('Raw Data'!D40)=FALSE, 1, 0)</f>
        <v>1</v>
      </c>
      <c r="AS45">
        <f>IF(AND('Raw Data'!J40&gt;'Raw Data'!K40,'Raw Data'!D40&gt;'Raw Data'!E40),'Raw Data'!J40,IF(AND('Raw Data'!K40&gt;'Raw Data'!J40,'Raw Data'!E40&gt;'Raw Data'!D40),'Raw Data'!K40,))</f>
        <v>2.08</v>
      </c>
      <c r="AT45">
        <f>IF(ISBLANK('Raw Data'!D40)=FALSE, 1, 0)</f>
        <v>1</v>
      </c>
      <c r="AU45">
        <f>IF(ISNUMBER('Raw Data'!D40), IF(_xlfn.XLOOKUP(SMALL('Raw Data'!L40:N40, 1), Analysis!S45:W45, Analysis!S45:W45, 0)&gt;0, SMALL('Raw Data'!L40:N40, 1), 0), 0)</f>
        <v>0</v>
      </c>
      <c r="AV45">
        <f>IF(ISBLANK('Raw Data'!D40)=FALSE, 1, 0)</f>
        <v>1</v>
      </c>
      <c r="AW45">
        <f>IF(ISNUMBER('Raw Data'!D40), IF(_xlfn.XLOOKUP(SMALL('Raw Data'!L40:N40, 2), Analysis!S45:W45, Analysis!S45:W45, 0)&gt;0, SMALL('Raw Data'!L40:N40, 2), 0), 0)</f>
        <v>2.5499999999999998</v>
      </c>
      <c r="AX45">
        <f>IF(ISBLANK('Raw Data'!D40)=FALSE, 1, 0)</f>
        <v>1</v>
      </c>
      <c r="AY45">
        <f>IF(ISNUMBER('Raw Data'!D40), IF(_xlfn.XLOOKUP(SMALL('Raw Data'!L40:N40, 3), Analysis!S45:W45, Analysis!S45:W45, 0)&gt;0, SMALL('Raw Data'!L40:N40, 3), 0), 0)</f>
        <v>0</v>
      </c>
      <c r="AZ45">
        <f>IF(ISBLANK('Raw Data'!D40)=FALSE, 1, 0)</f>
        <v>1</v>
      </c>
      <c r="BA45">
        <f>IF(ISNUMBER('Raw Data'!D40), IF(_xlfn.XLOOKUP(SMALL('Raw Data'!O40:U40, 1), Analysis!Y45:AK45, Analysis!Y45:AK45, 0)&gt;0, SMALL('Raw Data'!O40:U40, 1), 0), 0)</f>
        <v>0</v>
      </c>
      <c r="BB45">
        <f>IF(ISBLANK('Raw Data'!D40)=FALSE, 1, 0)</f>
        <v>1</v>
      </c>
      <c r="BC45">
        <f>IF(ISNUMBER('Raw Data'!D40), IF(_xlfn.XLOOKUP(SMALL('Raw Data'!O40:U40, 2), Analysis!Y45:AK45, Analysis!Y45:AK45, 0)&gt;0, SMALL('Raw Data'!O40:U40, 2), 0), 0)</f>
        <v>0</v>
      </c>
      <c r="BD45">
        <f>IF(ISBLANK('Raw Data'!D40)=FALSE, 1, 0)</f>
        <v>1</v>
      </c>
      <c r="BE45">
        <f>IF(ISNUMBER('Raw Data'!D40), IF(_xlfn.XLOOKUP(SMALL('Raw Data'!O40:U40, 3), Analysis!Y45:AK45, Analysis!Y45:AK45, 0)&gt;0, SMALL('Raw Data'!O40:U40, 3), 0), 0)</f>
        <v>0</v>
      </c>
      <c r="BF45">
        <f>IF(ISBLANK('Raw Data'!D40)=FALSE, 1, 0)</f>
        <v>1</v>
      </c>
      <c r="BG45">
        <f>IF(ISNUMBER('Raw Data'!D40), IF(_xlfn.XLOOKUP(SMALL('Raw Data'!O40:U40, 4), Analysis!Y45:AK45, Analysis!Y45:AK45, 0)&gt;0, SMALL('Raw Data'!O40:U40, 4), 0), 0)</f>
        <v>0</v>
      </c>
      <c r="BH45">
        <f>IF(ISBLANK('Raw Data'!D40)=FALSE, 1, 0)</f>
        <v>1</v>
      </c>
      <c r="BI45">
        <f>IF(ISNUMBER('Raw Data'!D40), IF(_xlfn.XLOOKUP(SMALL('Raw Data'!O40:U40, 5), Analysis!Y45:AK45, Analysis!Y45:AK45, 0)&gt;0, SMALL('Raw Data'!O40:U40, 5), 0), 0)</f>
        <v>7.5</v>
      </c>
      <c r="BJ45">
        <f>IF(ISBLANK('Raw Data'!D40)=FALSE, 1, 0)</f>
        <v>1</v>
      </c>
      <c r="BK45">
        <f>IF(ISNUMBER('Raw Data'!D40), IF(_xlfn.XLOOKUP(SMALL('Raw Data'!O40:U40, 6), Analysis!Y45:AK45, Analysis!Y45:AK45, 0)&gt;0, SMALL('Raw Data'!O40:U40, 6), 0), 0)</f>
        <v>0</v>
      </c>
      <c r="BL45">
        <f>IF(ISBLANK('Raw Data'!D40)=FALSE, 1, 0)</f>
        <v>1</v>
      </c>
      <c r="BM45">
        <f>IF(ISNUMBER('Raw Data'!D40), IF(_xlfn.XLOOKUP(SMALL('Raw Data'!O40:U40, 7), Analysis!Y45:AK45, Analysis!Y45:AK45, 0)&gt;0, SMALL('Raw Data'!O40:U40, 7), 0), 0)</f>
        <v>0</v>
      </c>
    </row>
    <row r="46" spans="1:65" x14ac:dyDescent="0.3">
      <c r="A46" s="2" t="str">
        <f>'Raw Data'!A41</f>
        <v>18/10/2022</v>
      </c>
      <c r="B46" s="2">
        <f>IF(ISBLANK('Raw Data'!D41)=FALSE, 1, 0)</f>
        <v>1</v>
      </c>
      <c r="C46">
        <f>IF('Raw Data'!E41&gt;'Raw Data'!D41, 'Raw Data'!K41, 0)</f>
        <v>3.03</v>
      </c>
      <c r="D46">
        <f>IF(ISBLANK('Raw Data'!D41)=FALSE, 1, 0)</f>
        <v>1</v>
      </c>
      <c r="E46">
        <f>IF('Raw Data'!E41&lt;'Raw Data'!D41, 'Raw Data'!J41, 0)</f>
        <v>0</v>
      </c>
      <c r="F46">
        <f>IF(ISBLANK('Raw Data'!D41)=FALSE, 1, 0)</f>
        <v>1</v>
      </c>
      <c r="G46">
        <f>IF(AND('Raw Data'!D41&gt;0, 'Raw Data'!E41&gt;0), 'Raw Data'!V41, 0)</f>
        <v>1.05</v>
      </c>
      <c r="H46">
        <f>IF(ISBLANK('Raw Data'!D41)=FALSE, 1, 0)</f>
        <v>1</v>
      </c>
      <c r="I46">
        <f>IF(AND(ISBLANK('Raw Data'!D41)=FALSE, OR('Raw Data'!D41=0, 'Raw Data'!E41=0)), 'Raw Data'!W41, 0)</f>
        <v>0</v>
      </c>
      <c r="J46">
        <f>IF(ISBLANK('Raw Data'!D41)=FALSE, 1, 0)</f>
        <v>1</v>
      </c>
      <c r="K46">
        <f>IF(SUM('Raw Data'!D41:E41)&gt;'Raw Data'!G41, 'Raw Data'!H41, 0)</f>
        <v>0</v>
      </c>
      <c r="L46">
        <f>IF(ISBLANK('Raw Data'!D41)=FALSE, 1, 0)</f>
        <v>1</v>
      </c>
      <c r="M46">
        <f>IF(AND(SUM('Raw Data'!D41:E41)&lt;'Raw Data'!G41, ISBLANK('Raw Data'!D41)=FALSE), 'Raw Data'!I41, 0)</f>
        <v>2.0099999999999998</v>
      </c>
      <c r="N46">
        <f>IF(ISBLANK('Raw Data'!D41)=FALSE, 1, 0)</f>
        <v>1</v>
      </c>
      <c r="O46">
        <f>IF('Raw Data'!F41, 'Raw Data'!Z41, 0)</f>
        <v>4.9000000000000004</v>
      </c>
      <c r="P46">
        <f>IF(ISBLANK('Raw Data'!D41)=FALSE, 1, 0)</f>
        <v>1</v>
      </c>
      <c r="Q46">
        <f>IF(AND(NOT('Raw Data'!F41), P46), 'Raw Data'!AA41, 0)</f>
        <v>0</v>
      </c>
      <c r="R46">
        <f>IF(ISBLANK('Raw Data'!D41)=FALSE, 1, 0)</f>
        <v>1</v>
      </c>
      <c r="S46">
        <f>IF(AND('Raw Data'!F41=0, 'Raw Data'!D41&gt;'Raw Data'!E41), 'Raw Data'!L41, 0)</f>
        <v>0</v>
      </c>
      <c r="T46">
        <f>IF(ISBLANK('Raw Data'!D41)=FALSE, 1, 0)</f>
        <v>1</v>
      </c>
      <c r="U46">
        <f>IF('Raw Data'!F41=1, 'Raw Data'!M41, 0)</f>
        <v>4.75</v>
      </c>
      <c r="V46">
        <f>IF(ISBLANK('Raw Data'!D41)=FALSE, 1, 0)</f>
        <v>1</v>
      </c>
      <c r="W46">
        <f>IF(AND('Raw Data'!F41=0, 'Raw Data'!E41&gt;'Raw Data'!D41), 'Raw Data'!N41, 0)</f>
        <v>0</v>
      </c>
      <c r="X46">
        <f>IF(ISBLANK('Raw Data'!D41)=FALSE, 1, 0)</f>
        <v>1</v>
      </c>
      <c r="Y46">
        <f>IF(AND('Raw Data'!F41=0,'Raw Data'!D41&gt;'Raw Data'!E41,'Raw Data'!D41-'Raw Data'!E41=1),'Raw Data'!O41,IF(AND('Raw Data'!F41,'Raw Data'!D41&gt;'Raw Data'!E41),'Raw Data'!O41,0))</f>
        <v>0</v>
      </c>
      <c r="Z46">
        <f>IF(ISBLANK('Raw Data'!D41)=FALSE, 1, 0)</f>
        <v>1</v>
      </c>
      <c r="AA46">
        <f>IF(AND('Raw Data'!F41=0, 'Raw Data'!D41&gt;'Raw Data'!E41, 'Raw Data'!D41-'Raw Data'!E41=2), 'Raw Data'!P41, 0)</f>
        <v>0</v>
      </c>
      <c r="AB46">
        <f>IF(ISBLANK('Raw Data'!D41)=FALSE, 1, 0)</f>
        <v>1</v>
      </c>
      <c r="AC46">
        <f>IF(AND('Raw Data'!F41=0, 'Raw Data'!D41&gt;'Raw Data'!E41, 'Raw Data'!D41-'Raw Data'!E41&gt;2), 'Raw Data'!Q41, 0)</f>
        <v>0</v>
      </c>
      <c r="AD46">
        <f>IF(ISBLANK('Raw Data'!D41)=FALSE, 1, 0)</f>
        <v>1</v>
      </c>
      <c r="AE46">
        <f>IF(AND('Raw Data'!F41=0,'Raw Data'!D41&lt;'Raw Data'!E41,'Raw Data'!E41-'Raw Data'!D41=1),'Raw Data'!R41,IF(AND('Raw Data'!F41,'Raw Data'!D41&gt;'Raw Data'!E41),'Raw Data'!R41,0))</f>
        <v>0</v>
      </c>
      <c r="AF46">
        <f>IF(ISBLANK('Raw Data'!D41)=FALSE, 1, 0)</f>
        <v>1</v>
      </c>
      <c r="AG46">
        <f>IF(AND('Raw Data'!F41=0, 'Raw Data'!D41&lt;'Raw Data'!E41, 'Raw Data'!E41-'Raw Data'!D41=2), 'Raw Data'!S41, 0)</f>
        <v>0</v>
      </c>
      <c r="AH46">
        <f>IF(ISBLANK('Raw Data'!D41)=FALSE, 1, 0)</f>
        <v>1</v>
      </c>
      <c r="AI46">
        <f>IF(AND('Raw Data'!F41=0, 'Raw Data'!D41&lt;'Raw Data'!E41, 'Raw Data'!E41-'Raw Data'!D41&gt;2), 'Raw Data'!T41, 0)</f>
        <v>0</v>
      </c>
      <c r="AJ46">
        <f>IF(ISBLANK('Raw Data'!D41)=FALSE, 1, 0)</f>
        <v>1</v>
      </c>
      <c r="AK46">
        <f>IF('Raw Data'!F41=1, 'Raw Data'!M41, 0)</f>
        <v>4.75</v>
      </c>
      <c r="AL46">
        <f>IF(OR('Raw Data'!D41=0, O46&gt;0), 0, 1)</f>
        <v>0</v>
      </c>
      <c r="AM46">
        <f>IF(AND(AL46, 'Raw Data'!D41&gt;'Raw Data'!E41), 'Raw Data'!X41, 0)</f>
        <v>0</v>
      </c>
      <c r="AN46">
        <f>IF(OR('Raw Data'!D41=0, O46&gt;0), 0, 1)</f>
        <v>0</v>
      </c>
      <c r="AO46">
        <f>IF(AND(AL46, 'Raw Data'!D41&lt;'Raw Data'!E41), 'Raw Data'!Y41, 0)</f>
        <v>0</v>
      </c>
      <c r="AP46">
        <f>IF(ISBLANK('Raw Data'!D41)=FALSE, 1, 0)</f>
        <v>1</v>
      </c>
      <c r="AQ46">
        <f>IF(AND('Raw Data'!J41&lt;'Raw Data'!K41,'Raw Data'!D41&gt;'Raw Data'!E41),'Raw Data'!J41,IF(AND('Raw Data'!K41&lt;'Raw Data'!J41,'Raw Data'!E41&gt;'Raw Data'!D41),'Raw Data'!K41,0))</f>
        <v>0</v>
      </c>
      <c r="AR46">
        <f>IF(ISBLANK('Raw Data'!D41)=FALSE, 1, 0)</f>
        <v>1</v>
      </c>
      <c r="AS46">
        <f>IF(AND('Raw Data'!J41&gt;'Raw Data'!K41,'Raw Data'!D41&gt;'Raw Data'!E41),'Raw Data'!J41,IF(AND('Raw Data'!K41&gt;'Raw Data'!J41,'Raw Data'!E41&gt;'Raw Data'!D41),'Raw Data'!K41,))</f>
        <v>3.03</v>
      </c>
      <c r="AT46">
        <f>IF(ISBLANK('Raw Data'!D41)=FALSE, 1, 0)</f>
        <v>1</v>
      </c>
      <c r="AU46">
        <f>IF(ISNUMBER('Raw Data'!D41), IF(_xlfn.XLOOKUP(SMALL('Raw Data'!L41:N41, 1), Analysis!S46:W46, Analysis!S46:W46, 0)&gt;0, SMALL('Raw Data'!L41:N41, 1), 0), 0)</f>
        <v>0</v>
      </c>
      <c r="AV46">
        <f>IF(ISBLANK('Raw Data'!D41)=FALSE, 1, 0)</f>
        <v>1</v>
      </c>
      <c r="AW46">
        <f>IF(ISNUMBER('Raw Data'!D41), IF(_xlfn.XLOOKUP(SMALL('Raw Data'!L41:N41, 2), Analysis!S46:W46, Analysis!S46:W46, 0)&gt;0, SMALL('Raw Data'!L41:N41, 2), 0), 0)</f>
        <v>0</v>
      </c>
      <c r="AX46">
        <f>IF(ISBLANK('Raw Data'!D41)=FALSE, 1, 0)</f>
        <v>1</v>
      </c>
      <c r="AY46">
        <f>IF(ISNUMBER('Raw Data'!D41), IF(_xlfn.XLOOKUP(SMALL('Raw Data'!L41:N41, 3), Analysis!S46:W46, Analysis!S46:W46, 0)&gt;0, SMALL('Raw Data'!L41:N41, 3), 0), 0)</f>
        <v>4.75</v>
      </c>
      <c r="AZ46">
        <f>IF(ISBLANK('Raw Data'!D41)=FALSE, 1, 0)</f>
        <v>1</v>
      </c>
      <c r="BA46">
        <f>IF(ISNUMBER('Raw Data'!D41), IF(_xlfn.XLOOKUP(SMALL('Raw Data'!O41:U41, 1), Analysis!Y46:AK46, Analysis!Y46:AK46, 0)&gt;0, SMALL('Raw Data'!O41:U41, 1), 0), 0)</f>
        <v>0</v>
      </c>
      <c r="BB46">
        <f>IF(ISBLANK('Raw Data'!D41)=FALSE, 1, 0)</f>
        <v>1</v>
      </c>
      <c r="BC46">
        <f>IF(ISNUMBER('Raw Data'!D41), IF(_xlfn.XLOOKUP(SMALL('Raw Data'!O41:U41, 2), Analysis!Y46:AK46, Analysis!Y46:AK46, 0)&gt;0, SMALL('Raw Data'!O41:U41, 2), 0), 0)</f>
        <v>0</v>
      </c>
      <c r="BD46">
        <f>IF(ISBLANK('Raw Data'!D41)=FALSE, 1, 0)</f>
        <v>1</v>
      </c>
      <c r="BE46">
        <f>IF(ISNUMBER('Raw Data'!D41), IF(_xlfn.XLOOKUP(SMALL('Raw Data'!O41:U41, 3), Analysis!Y46:AK46, Analysis!Y46:AK46, 0)&gt;0, SMALL('Raw Data'!O41:U41, 3), 0), 0)</f>
        <v>0</v>
      </c>
      <c r="BF46">
        <f>IF(ISBLANK('Raw Data'!D41)=FALSE, 1, 0)</f>
        <v>1</v>
      </c>
      <c r="BG46">
        <f>IF(ISNUMBER('Raw Data'!D41), IF(_xlfn.XLOOKUP(SMALL('Raw Data'!O41:U41, 4), Analysis!Y46:AK46, Analysis!Y46:AK46, 0)&gt;0, SMALL('Raw Data'!O41:U41, 4), 0), 0)</f>
        <v>0</v>
      </c>
      <c r="BH46">
        <f>IF(ISBLANK('Raw Data'!D41)=FALSE, 1, 0)</f>
        <v>1</v>
      </c>
      <c r="BI46">
        <f>IF(ISNUMBER('Raw Data'!D41), IF(_xlfn.XLOOKUP(SMALL('Raw Data'!O41:U41, 5), Analysis!Y46:AK46, Analysis!Y46:AK46, 0)&gt;0, SMALL('Raw Data'!O41:U41, 5), 0), 0)</f>
        <v>0</v>
      </c>
      <c r="BJ46">
        <f>IF(ISBLANK('Raw Data'!D41)=FALSE, 1, 0)</f>
        <v>1</v>
      </c>
      <c r="BK46">
        <f>IF(ISNUMBER('Raw Data'!D41), IF(_xlfn.XLOOKUP(SMALL('Raw Data'!O41:U41, 6), Analysis!Y46:AK46, Analysis!Y46:AK46, 0)&gt;0, SMALL('Raw Data'!O41:U41, 6), 0), 0)</f>
        <v>0</v>
      </c>
      <c r="BL46">
        <f>IF(ISBLANK('Raw Data'!D41)=FALSE, 1, 0)</f>
        <v>1</v>
      </c>
      <c r="BM46">
        <f>IF(ISNUMBER('Raw Data'!D41), IF(_xlfn.XLOOKUP(SMALL('Raw Data'!O41:U41, 7), Analysis!Y46:AK46, Analysis!Y46:AK46, 0)&gt;0, SMALL('Raw Data'!O41:U41, 7), 0), 0)</f>
        <v>0</v>
      </c>
    </row>
    <row r="47" spans="1:65" x14ac:dyDescent="0.3">
      <c r="A47" s="2" t="str">
        <f>'Raw Data'!A42</f>
        <v>18/10/2022</v>
      </c>
      <c r="B47" s="2">
        <f>IF(ISBLANK('Raw Data'!D42)=FALSE, 1, 0)</f>
        <v>1</v>
      </c>
      <c r="C47">
        <f>IF('Raw Data'!E42&gt;'Raw Data'!D42, 'Raw Data'!K42, 0)</f>
        <v>0</v>
      </c>
      <c r="D47">
        <f>IF(ISBLANK('Raw Data'!D42)=FALSE, 1, 0)</f>
        <v>1</v>
      </c>
      <c r="E47">
        <f>IF('Raw Data'!E42&lt;'Raw Data'!D42, 'Raw Data'!J42, 0)</f>
        <v>4.95</v>
      </c>
      <c r="F47">
        <f>IF(ISBLANK('Raw Data'!D42)=FALSE, 1, 0)</f>
        <v>1</v>
      </c>
      <c r="G47">
        <f>IF(AND('Raw Data'!D42&gt;0, 'Raw Data'!E42&gt;0), 'Raw Data'!V42, 0)</f>
        <v>1.06</v>
      </c>
      <c r="H47">
        <f>IF(ISBLANK('Raw Data'!D42)=FALSE, 1, 0)</f>
        <v>1</v>
      </c>
      <c r="I47">
        <f>IF(AND(ISBLANK('Raw Data'!D42)=FALSE, OR('Raw Data'!D42=0, 'Raw Data'!E42=0)), 'Raw Data'!W42, 0)</f>
        <v>0</v>
      </c>
      <c r="J47">
        <f>IF(ISBLANK('Raw Data'!D42)=FALSE, 1, 0)</f>
        <v>1</v>
      </c>
      <c r="K47">
        <f>IF(SUM('Raw Data'!D42:E42)&gt;'Raw Data'!G42, 'Raw Data'!H42, 0)</f>
        <v>0</v>
      </c>
      <c r="L47">
        <f>IF(ISBLANK('Raw Data'!D42)=FALSE, 1, 0)</f>
        <v>1</v>
      </c>
      <c r="M47">
        <f>IF(AND(SUM('Raw Data'!D42:E42)&lt;'Raw Data'!G42, ISBLANK('Raw Data'!D42)=FALSE), 'Raw Data'!I42, 0)</f>
        <v>1.7</v>
      </c>
      <c r="N47">
        <f>IF(ISBLANK('Raw Data'!D42)=FALSE, 1, 0)</f>
        <v>1</v>
      </c>
      <c r="O47">
        <f>IF('Raw Data'!F42, 'Raw Data'!Z42, 0)</f>
        <v>0</v>
      </c>
      <c r="P47">
        <f>IF(ISBLANK('Raw Data'!D42)=FALSE, 1, 0)</f>
        <v>1</v>
      </c>
      <c r="Q47">
        <f>IF(AND(NOT('Raw Data'!F42), P47), 'Raw Data'!AA42, 0)</f>
        <v>1.1399999999999999</v>
      </c>
      <c r="R47">
        <f>IF(ISBLANK('Raw Data'!D42)=FALSE, 1, 0)</f>
        <v>1</v>
      </c>
      <c r="S47">
        <f>IF(AND('Raw Data'!F42=0, 'Raw Data'!D42&gt;'Raw Data'!E42), 'Raw Data'!L42, 0)</f>
        <v>6</v>
      </c>
      <c r="T47">
        <f>IF(ISBLANK('Raw Data'!D42)=FALSE, 1, 0)</f>
        <v>1</v>
      </c>
      <c r="U47">
        <f>IF('Raw Data'!F42=1, 'Raw Data'!M42, 0)</f>
        <v>0</v>
      </c>
      <c r="V47">
        <f>IF(ISBLANK('Raw Data'!D42)=FALSE, 1, 0)</f>
        <v>1</v>
      </c>
      <c r="W47">
        <f>IF(AND('Raw Data'!F42=0, 'Raw Data'!E42&gt;'Raw Data'!D42), 'Raw Data'!N42, 0)</f>
        <v>0</v>
      </c>
      <c r="X47">
        <f>IF(ISBLANK('Raw Data'!D42)=FALSE, 1, 0)</f>
        <v>1</v>
      </c>
      <c r="Y47">
        <f>IF(AND('Raw Data'!F42=0,'Raw Data'!D42&gt;'Raw Data'!E42,'Raw Data'!D42-'Raw Data'!E42=1),'Raw Data'!O42,IF(AND('Raw Data'!F42,'Raw Data'!D42&gt;'Raw Data'!E42),'Raw Data'!O42,0))</f>
        <v>0</v>
      </c>
      <c r="Z47">
        <f>IF(ISBLANK('Raw Data'!D42)=FALSE, 1, 0)</f>
        <v>1</v>
      </c>
      <c r="AA47">
        <f>IF(AND('Raw Data'!F42=0, 'Raw Data'!D42&gt;'Raw Data'!E42, 'Raw Data'!D42-'Raw Data'!E42=2), 'Raw Data'!P42, 0)</f>
        <v>13</v>
      </c>
      <c r="AB47">
        <f>IF(ISBLANK('Raw Data'!D42)=FALSE, 1, 0)</f>
        <v>1</v>
      </c>
      <c r="AC47">
        <f>IF(AND('Raw Data'!F42=0, 'Raw Data'!D42&gt;'Raw Data'!E42, 'Raw Data'!D42-'Raw Data'!E42&gt;2), 'Raw Data'!Q42, 0)</f>
        <v>0</v>
      </c>
      <c r="AD47">
        <f>IF(ISBLANK('Raw Data'!D42)=FALSE, 1, 0)</f>
        <v>1</v>
      </c>
      <c r="AE47">
        <f>IF(AND('Raw Data'!F42=0,'Raw Data'!D42&lt;'Raw Data'!E42,'Raw Data'!E42-'Raw Data'!D42=1),'Raw Data'!R42,IF(AND('Raw Data'!F42,'Raw Data'!D42&gt;'Raw Data'!E42),'Raw Data'!R42,0))</f>
        <v>0</v>
      </c>
      <c r="AF47">
        <f>IF(ISBLANK('Raw Data'!D42)=FALSE, 1, 0)</f>
        <v>1</v>
      </c>
      <c r="AG47">
        <f>IF(AND('Raw Data'!F42=0, 'Raw Data'!D42&lt;'Raw Data'!E42, 'Raw Data'!E42-'Raw Data'!D42=2), 'Raw Data'!S42, 0)</f>
        <v>0</v>
      </c>
      <c r="AH47">
        <f>IF(ISBLANK('Raw Data'!D42)=FALSE, 1, 0)</f>
        <v>1</v>
      </c>
      <c r="AI47">
        <f>IF(AND('Raw Data'!F42=0, 'Raw Data'!D42&lt;'Raw Data'!E42, 'Raw Data'!E42-'Raw Data'!D42&gt;2), 'Raw Data'!T42, 0)</f>
        <v>0</v>
      </c>
      <c r="AJ47">
        <f>IF(ISBLANK('Raw Data'!D42)=FALSE, 1, 0)</f>
        <v>1</v>
      </c>
      <c r="AK47">
        <f>IF('Raw Data'!F42=1, 'Raw Data'!M42, 0)</f>
        <v>0</v>
      </c>
      <c r="AL47">
        <f>IF(OR('Raw Data'!D42=0, O47&gt;0), 0, 1)</f>
        <v>1</v>
      </c>
      <c r="AM47">
        <f>IF(AND(AL47, 'Raw Data'!D42&gt;'Raw Data'!E42), 'Raw Data'!X42, 0)</f>
        <v>5.2</v>
      </c>
      <c r="AN47">
        <f>IF(OR('Raw Data'!D42=0, O47&gt;0), 0, 1)</f>
        <v>1</v>
      </c>
      <c r="AO47">
        <f>IF(AND(AL47, 'Raw Data'!D42&lt;'Raw Data'!E42), 'Raw Data'!Y42, 0)</f>
        <v>0</v>
      </c>
      <c r="AP47">
        <f>IF(ISBLANK('Raw Data'!D42)=FALSE, 1, 0)</f>
        <v>1</v>
      </c>
      <c r="AQ47">
        <f>IF(AND('Raw Data'!J42&lt;'Raw Data'!K42,'Raw Data'!D42&gt;'Raw Data'!E42),'Raw Data'!J42,IF(AND('Raw Data'!K42&lt;'Raw Data'!J42,'Raw Data'!E42&gt;'Raw Data'!D42),'Raw Data'!K42,0))</f>
        <v>0</v>
      </c>
      <c r="AR47">
        <f>IF(ISBLANK('Raw Data'!D42)=FALSE, 1, 0)</f>
        <v>1</v>
      </c>
      <c r="AS47">
        <f>IF(AND('Raw Data'!J42&gt;'Raw Data'!K42,'Raw Data'!D42&gt;'Raw Data'!E42),'Raw Data'!J42,IF(AND('Raw Data'!K42&gt;'Raw Data'!J42,'Raw Data'!E42&gt;'Raw Data'!D42),'Raw Data'!K42,))</f>
        <v>4.95</v>
      </c>
      <c r="AT47">
        <f>IF(ISBLANK('Raw Data'!D42)=FALSE, 1, 0)</f>
        <v>1</v>
      </c>
      <c r="AU47">
        <f>IF(ISNUMBER('Raw Data'!D42), IF(_xlfn.XLOOKUP(SMALL('Raw Data'!L42:N42, 1), Analysis!S47:W47, Analysis!S47:W47, 0)&gt;0, SMALL('Raw Data'!L42:N42, 1), 0), 0)</f>
        <v>0</v>
      </c>
      <c r="AV47">
        <f>IF(ISBLANK('Raw Data'!D42)=FALSE, 1, 0)</f>
        <v>1</v>
      </c>
      <c r="AW47">
        <f>IF(ISNUMBER('Raw Data'!D42), IF(_xlfn.XLOOKUP(SMALL('Raw Data'!L42:N42, 2), Analysis!S47:W47, Analysis!S47:W47, 0)&gt;0, SMALL('Raw Data'!L42:N42, 2), 0), 0)</f>
        <v>0</v>
      </c>
      <c r="AX47">
        <f>IF(ISBLANK('Raw Data'!D42)=FALSE, 1, 0)</f>
        <v>1</v>
      </c>
      <c r="AY47">
        <f>IF(ISNUMBER('Raw Data'!D42), IF(_xlfn.XLOOKUP(SMALL('Raw Data'!L42:N42, 3), Analysis!S47:W47, Analysis!S47:W47, 0)&gt;0, SMALL('Raw Data'!L42:N42, 3), 0), 0)</f>
        <v>6</v>
      </c>
      <c r="AZ47">
        <f>IF(ISBLANK('Raw Data'!D42)=FALSE, 1, 0)</f>
        <v>1</v>
      </c>
      <c r="BA47">
        <f>IF(ISNUMBER('Raw Data'!D42), IF(_xlfn.XLOOKUP(SMALL('Raw Data'!O42:U42, 1), Analysis!Y47:AK47, Analysis!Y47:AK47, 0)&gt;0, SMALL('Raw Data'!O42:U42, 1), 0), 0)</f>
        <v>0</v>
      </c>
      <c r="BB47">
        <f>IF(ISBLANK('Raw Data'!D42)=FALSE, 1, 0)</f>
        <v>1</v>
      </c>
      <c r="BC47">
        <f>IF(ISNUMBER('Raw Data'!D42), IF(_xlfn.XLOOKUP(SMALL('Raw Data'!O42:U42, 2), Analysis!Y47:AK47, Analysis!Y47:AK47, 0)&gt;0, SMALL('Raw Data'!O42:U42, 2), 0), 0)</f>
        <v>0</v>
      </c>
      <c r="BD47">
        <f>IF(ISBLANK('Raw Data'!D42)=FALSE, 1, 0)</f>
        <v>1</v>
      </c>
      <c r="BE47">
        <f>IF(ISNUMBER('Raw Data'!D42), IF(_xlfn.XLOOKUP(SMALL('Raw Data'!O42:U42, 3), Analysis!Y47:AK47, Analysis!Y47:AK47, 0)&gt;0, SMALL('Raw Data'!O42:U42, 3), 0), 0)</f>
        <v>0</v>
      </c>
      <c r="BF47">
        <f>IF(ISBLANK('Raw Data'!D42)=FALSE, 1, 0)</f>
        <v>1</v>
      </c>
      <c r="BG47">
        <f>IF(ISNUMBER('Raw Data'!D42), IF(_xlfn.XLOOKUP(SMALL('Raw Data'!O42:U42, 4), Analysis!Y47:AK47, Analysis!Y47:AK47, 0)&gt;0, SMALL('Raw Data'!O42:U42, 4), 0), 0)</f>
        <v>0</v>
      </c>
      <c r="BH47">
        <f>IF(ISBLANK('Raw Data'!D42)=FALSE, 1, 0)</f>
        <v>1</v>
      </c>
      <c r="BI47">
        <f>IF(ISNUMBER('Raw Data'!D42), IF(_xlfn.XLOOKUP(SMALL('Raw Data'!O42:U42, 5), Analysis!Y47:AK47, Analysis!Y47:AK47, 0)&gt;0, SMALL('Raw Data'!O42:U42, 5), 0), 0)</f>
        <v>13</v>
      </c>
      <c r="BJ47">
        <f>IF(ISBLANK('Raw Data'!D42)=FALSE, 1, 0)</f>
        <v>1</v>
      </c>
      <c r="BK47">
        <f>IF(ISNUMBER('Raw Data'!D42), IF(_xlfn.XLOOKUP(SMALL('Raw Data'!O42:U42, 6), Analysis!Y47:AK47, Analysis!Y47:AK47, 0)&gt;0, SMALL('Raw Data'!O42:U42, 6), 0), 0)</f>
        <v>13</v>
      </c>
      <c r="BL47">
        <f>IF(ISBLANK('Raw Data'!D42)=FALSE, 1, 0)</f>
        <v>1</v>
      </c>
      <c r="BM47">
        <f>IF(ISNUMBER('Raw Data'!D42), IF(_xlfn.XLOOKUP(SMALL('Raw Data'!O42:U42, 7), Analysis!Y47:AK47, Analysis!Y47:AK47, 0)&gt;0, SMALL('Raw Data'!O42:U42, 7), 0), 0)</f>
        <v>0</v>
      </c>
    </row>
    <row r="48" spans="1:65" x14ac:dyDescent="0.3">
      <c r="A48" s="2" t="str">
        <f>'Raw Data'!A43</f>
        <v>18/10/2022</v>
      </c>
      <c r="B48" s="2">
        <f>IF(ISBLANK('Raw Data'!D43)=FALSE, 1, 0)</f>
        <v>1</v>
      </c>
      <c r="C48">
        <f>IF('Raw Data'!E43&gt;'Raw Data'!D43, 'Raw Data'!K43, 0)</f>
        <v>0</v>
      </c>
      <c r="D48">
        <f>IF(ISBLANK('Raw Data'!D43)=FALSE, 1, 0)</f>
        <v>1</v>
      </c>
      <c r="E48">
        <f>IF('Raw Data'!E43&lt;'Raw Data'!D43, 'Raw Data'!J43, 0)</f>
        <v>2.97</v>
      </c>
      <c r="F48">
        <f>IF(ISBLANK('Raw Data'!D43)=FALSE, 1, 0)</f>
        <v>1</v>
      </c>
      <c r="G48">
        <f>IF(AND('Raw Data'!D43&gt;0, 'Raw Data'!E43&gt;0), 'Raw Data'!V43, 0)</f>
        <v>1.08</v>
      </c>
      <c r="H48">
        <f>IF(ISBLANK('Raw Data'!D43)=FALSE, 1, 0)</f>
        <v>1</v>
      </c>
      <c r="I48">
        <f>IF(AND(ISBLANK('Raw Data'!D43)=FALSE, OR('Raw Data'!D43=0, 'Raw Data'!E43=0)), 'Raw Data'!W43, 0)</f>
        <v>0</v>
      </c>
      <c r="J48">
        <f>IF(ISBLANK('Raw Data'!D43)=FALSE, 1, 0)</f>
        <v>1</v>
      </c>
      <c r="K48">
        <f>IF(SUM('Raw Data'!D43:E43)&gt;'Raw Data'!G43, 'Raw Data'!H43, 0)</f>
        <v>1.9</v>
      </c>
      <c r="L48">
        <f>IF(ISBLANK('Raw Data'!D43)=FALSE, 1, 0)</f>
        <v>1</v>
      </c>
      <c r="M48">
        <f>IF(AND(SUM('Raw Data'!D43:E43)&lt;'Raw Data'!G43, ISBLANK('Raw Data'!D43)=FALSE), 'Raw Data'!I43, 0)</f>
        <v>0</v>
      </c>
      <c r="N48">
        <f>IF(ISBLANK('Raw Data'!D43)=FALSE, 1, 0)</f>
        <v>1</v>
      </c>
      <c r="O48">
        <f>IF('Raw Data'!F43, 'Raw Data'!Z43, 0)</f>
        <v>0</v>
      </c>
      <c r="P48">
        <f>IF(ISBLANK('Raw Data'!D43)=FALSE, 1, 0)</f>
        <v>1</v>
      </c>
      <c r="Q48">
        <f>IF(AND(NOT('Raw Data'!F43), P48), 'Raw Data'!AA43, 0)</f>
        <v>1.18</v>
      </c>
      <c r="R48">
        <f>IF(ISBLANK('Raw Data'!D43)=FALSE, 1, 0)</f>
        <v>1</v>
      </c>
      <c r="S48">
        <f>IF(AND('Raw Data'!F43=0, 'Raw Data'!D43&gt;'Raw Data'!E43), 'Raw Data'!L43, 0)</f>
        <v>3.9</v>
      </c>
      <c r="T48">
        <f>IF(ISBLANK('Raw Data'!D43)=FALSE, 1, 0)</f>
        <v>1</v>
      </c>
      <c r="U48">
        <f>IF('Raw Data'!F43=1, 'Raw Data'!M43, 0)</f>
        <v>0</v>
      </c>
      <c r="V48">
        <f>IF(ISBLANK('Raw Data'!D43)=FALSE, 1, 0)</f>
        <v>1</v>
      </c>
      <c r="W48">
        <f>IF(AND('Raw Data'!F43=0, 'Raw Data'!E43&gt;'Raw Data'!D43), 'Raw Data'!N43, 0)</f>
        <v>0</v>
      </c>
      <c r="X48">
        <f>IF(ISBLANK('Raw Data'!D43)=FALSE, 1, 0)</f>
        <v>1</v>
      </c>
      <c r="Y48">
        <f>IF(AND('Raw Data'!F43=0,'Raw Data'!D43&gt;'Raw Data'!E43,'Raw Data'!D43-'Raw Data'!E43=1),'Raw Data'!O43,IF(AND('Raw Data'!F43,'Raw Data'!D43&gt;'Raw Data'!E43),'Raw Data'!O43,0))</f>
        <v>0</v>
      </c>
      <c r="Z48">
        <f>IF(ISBLANK('Raw Data'!D43)=FALSE, 1, 0)</f>
        <v>1</v>
      </c>
      <c r="AA48">
        <f>IF(AND('Raw Data'!F43=0, 'Raw Data'!D43&gt;'Raw Data'!E43, 'Raw Data'!D43-'Raw Data'!E43=2), 'Raw Data'!P43, 0)</f>
        <v>10</v>
      </c>
      <c r="AB48">
        <f>IF(ISBLANK('Raw Data'!D43)=FALSE, 1, 0)</f>
        <v>1</v>
      </c>
      <c r="AC48">
        <f>IF(AND('Raw Data'!F43=0, 'Raw Data'!D43&gt;'Raw Data'!E43, 'Raw Data'!D43-'Raw Data'!E43&gt;2), 'Raw Data'!Q43, 0)</f>
        <v>0</v>
      </c>
      <c r="AD48">
        <f>IF(ISBLANK('Raw Data'!D43)=FALSE, 1, 0)</f>
        <v>1</v>
      </c>
      <c r="AE48">
        <f>IF(AND('Raw Data'!F43=0,'Raw Data'!D43&lt;'Raw Data'!E43,'Raw Data'!E43-'Raw Data'!D43=1),'Raw Data'!R43,IF(AND('Raw Data'!F43,'Raw Data'!D43&gt;'Raw Data'!E43),'Raw Data'!R43,0))</f>
        <v>0</v>
      </c>
      <c r="AF48">
        <f>IF(ISBLANK('Raw Data'!D43)=FALSE, 1, 0)</f>
        <v>1</v>
      </c>
      <c r="AG48">
        <f>IF(AND('Raw Data'!F43=0, 'Raw Data'!D43&lt;'Raw Data'!E43, 'Raw Data'!E43-'Raw Data'!D43=2), 'Raw Data'!S43, 0)</f>
        <v>0</v>
      </c>
      <c r="AH48">
        <f>IF(ISBLANK('Raw Data'!D43)=FALSE, 1, 0)</f>
        <v>1</v>
      </c>
      <c r="AI48">
        <f>IF(AND('Raw Data'!F43=0, 'Raw Data'!D43&lt;'Raw Data'!E43, 'Raw Data'!E43-'Raw Data'!D43&gt;2), 'Raw Data'!T43, 0)</f>
        <v>0</v>
      </c>
      <c r="AJ48">
        <f>IF(ISBLANK('Raw Data'!D43)=FALSE, 1, 0)</f>
        <v>1</v>
      </c>
      <c r="AK48">
        <f>IF('Raw Data'!F43=1, 'Raw Data'!M43, 0)</f>
        <v>0</v>
      </c>
      <c r="AL48">
        <f>IF(OR('Raw Data'!D43=0, O48&gt;0), 0, 1)</f>
        <v>1</v>
      </c>
      <c r="AM48">
        <f>IF(AND(AL48, 'Raw Data'!D43&gt;'Raw Data'!E43), 'Raw Data'!X43, 0)</f>
        <v>3.18</v>
      </c>
      <c r="AN48">
        <f>IF(OR('Raw Data'!D43=0, O48&gt;0), 0, 1)</f>
        <v>1</v>
      </c>
      <c r="AO48">
        <f>IF(AND(AL48, 'Raw Data'!D43&lt;'Raw Data'!E43), 'Raw Data'!Y43, 0)</f>
        <v>0</v>
      </c>
      <c r="AP48">
        <f>IF(ISBLANK('Raw Data'!D43)=FALSE, 1, 0)</f>
        <v>1</v>
      </c>
      <c r="AQ48">
        <f>IF(AND('Raw Data'!J43&lt;'Raw Data'!K43,'Raw Data'!D43&gt;'Raw Data'!E43),'Raw Data'!J43,IF(AND('Raw Data'!K43&lt;'Raw Data'!J43,'Raw Data'!E43&gt;'Raw Data'!D43),'Raw Data'!K43,0))</f>
        <v>0</v>
      </c>
      <c r="AR48">
        <f>IF(ISBLANK('Raw Data'!D43)=FALSE, 1, 0)</f>
        <v>1</v>
      </c>
      <c r="AS48">
        <f>IF(AND('Raw Data'!J43&gt;'Raw Data'!K43,'Raw Data'!D43&gt;'Raw Data'!E43),'Raw Data'!J43,IF(AND('Raw Data'!K43&gt;'Raw Data'!J43,'Raw Data'!E43&gt;'Raw Data'!D43),'Raw Data'!K43,))</f>
        <v>2.97</v>
      </c>
      <c r="AT48">
        <f>IF(ISBLANK('Raw Data'!D43)=FALSE, 1, 0)</f>
        <v>1</v>
      </c>
      <c r="AU48">
        <f>IF(ISNUMBER('Raw Data'!D43), IF(_xlfn.XLOOKUP(SMALL('Raw Data'!L43:N43, 1), Analysis!S48:W48, Analysis!S48:W48, 0)&gt;0, SMALL('Raw Data'!L43:N43, 1), 0), 0)</f>
        <v>0</v>
      </c>
      <c r="AV48">
        <f>IF(ISBLANK('Raw Data'!D43)=FALSE, 1, 0)</f>
        <v>1</v>
      </c>
      <c r="AW48">
        <f>IF(ISNUMBER('Raw Data'!D43), IF(_xlfn.XLOOKUP(SMALL('Raw Data'!L43:N43, 2), Analysis!S48:W48, Analysis!S48:W48, 0)&gt;0, SMALL('Raw Data'!L43:N43, 2), 0), 0)</f>
        <v>3.9</v>
      </c>
      <c r="AX48">
        <f>IF(ISBLANK('Raw Data'!D43)=FALSE, 1, 0)</f>
        <v>1</v>
      </c>
      <c r="AY48">
        <f>IF(ISNUMBER('Raw Data'!D43), IF(_xlfn.XLOOKUP(SMALL('Raw Data'!L43:N43, 3), Analysis!S48:W48, Analysis!S48:W48, 0)&gt;0, SMALL('Raw Data'!L43:N43, 3), 0), 0)</f>
        <v>0</v>
      </c>
      <c r="AZ48">
        <f>IF(ISBLANK('Raw Data'!D43)=FALSE, 1, 0)</f>
        <v>1</v>
      </c>
      <c r="BA48">
        <f>IF(ISNUMBER('Raw Data'!D43), IF(_xlfn.XLOOKUP(SMALL('Raw Data'!O43:U43, 1), Analysis!Y48:AK48, Analysis!Y48:AK48, 0)&gt;0, SMALL('Raw Data'!O43:U43, 1), 0), 0)</f>
        <v>0</v>
      </c>
      <c r="BB48">
        <f>IF(ISBLANK('Raw Data'!D43)=FALSE, 1, 0)</f>
        <v>1</v>
      </c>
      <c r="BC48">
        <f>IF(ISNUMBER('Raw Data'!D43), IF(_xlfn.XLOOKUP(SMALL('Raw Data'!O43:U43, 2), Analysis!Y48:AK48, Analysis!Y48:AK48, 0)&gt;0, SMALL('Raw Data'!O43:U43, 2), 0), 0)</f>
        <v>0</v>
      </c>
      <c r="BD48">
        <f>IF(ISBLANK('Raw Data'!D43)=FALSE, 1, 0)</f>
        <v>1</v>
      </c>
      <c r="BE48">
        <f>IF(ISNUMBER('Raw Data'!D43), IF(_xlfn.XLOOKUP(SMALL('Raw Data'!O43:U43, 3), Analysis!Y48:AK48, Analysis!Y48:AK48, 0)&gt;0, SMALL('Raw Data'!O43:U43, 3), 0), 0)</f>
        <v>0</v>
      </c>
      <c r="BF48">
        <f>IF(ISBLANK('Raw Data'!D43)=FALSE, 1, 0)</f>
        <v>1</v>
      </c>
      <c r="BG48">
        <f>IF(ISNUMBER('Raw Data'!D43), IF(_xlfn.XLOOKUP(SMALL('Raw Data'!O43:U43, 4), Analysis!Y48:AK48, Analysis!Y48:AK48, 0)&gt;0, SMALL('Raw Data'!O43:U43, 4), 0), 0)</f>
        <v>0</v>
      </c>
      <c r="BH48">
        <f>IF(ISBLANK('Raw Data'!D43)=FALSE, 1, 0)</f>
        <v>1</v>
      </c>
      <c r="BI48">
        <f>IF(ISNUMBER('Raw Data'!D43), IF(_xlfn.XLOOKUP(SMALL('Raw Data'!O43:U43, 5), Analysis!Y48:AK48, Analysis!Y48:AK48, 0)&gt;0, SMALL('Raw Data'!O43:U43, 5), 0), 0)</f>
        <v>0</v>
      </c>
      <c r="BJ48">
        <f>IF(ISBLANK('Raw Data'!D43)=FALSE, 1, 0)</f>
        <v>1</v>
      </c>
      <c r="BK48">
        <f>IF(ISNUMBER('Raw Data'!D43), IF(_xlfn.XLOOKUP(SMALL('Raw Data'!O43:U43, 6), Analysis!Y48:AK48, Analysis!Y48:AK48, 0)&gt;0, SMALL('Raw Data'!O43:U43, 6), 0), 0)</f>
        <v>0</v>
      </c>
      <c r="BL48">
        <f>IF(ISBLANK('Raw Data'!D43)=FALSE, 1, 0)</f>
        <v>1</v>
      </c>
      <c r="BM48">
        <f>IF(ISNUMBER('Raw Data'!D43), IF(_xlfn.XLOOKUP(SMALL('Raw Data'!O43:U43, 7), Analysis!Y48:AK48, Analysis!Y48:AK48, 0)&gt;0, SMALL('Raw Data'!O43:U43, 7), 0), 0)</f>
        <v>10</v>
      </c>
    </row>
    <row r="49" spans="1:65" x14ac:dyDescent="0.3">
      <c r="A49" s="2" t="str">
        <f>'Raw Data'!A44</f>
        <v>18/10/2022</v>
      </c>
      <c r="B49" s="2">
        <f>IF(ISBLANK('Raw Data'!D44)=FALSE, 1, 0)</f>
        <v>1</v>
      </c>
      <c r="C49">
        <f>IF('Raw Data'!E44&gt;'Raw Data'!D44, 'Raw Data'!K44, 0)</f>
        <v>1.72</v>
      </c>
      <c r="D49">
        <f>IF(ISBLANK('Raw Data'!D44)=FALSE, 1, 0)</f>
        <v>1</v>
      </c>
      <c r="E49">
        <f>IF('Raw Data'!E44&lt;'Raw Data'!D44, 'Raw Data'!J44, 0)</f>
        <v>0</v>
      </c>
      <c r="F49">
        <f>IF(ISBLANK('Raw Data'!D44)=FALSE, 1, 0)</f>
        <v>1</v>
      </c>
      <c r="G49">
        <f>IF(AND('Raw Data'!D44&gt;0, 'Raw Data'!E44&gt;0), 'Raw Data'!V44, 0)</f>
        <v>1.06</v>
      </c>
      <c r="H49">
        <f>IF(ISBLANK('Raw Data'!D44)=FALSE, 1, 0)</f>
        <v>1</v>
      </c>
      <c r="I49">
        <f>IF(AND(ISBLANK('Raw Data'!D44)=FALSE, OR('Raw Data'!D44=0, 'Raw Data'!E44=0)), 'Raw Data'!W44, 0)</f>
        <v>0</v>
      </c>
      <c r="J49">
        <f>IF(ISBLANK('Raw Data'!D44)=FALSE, 1, 0)</f>
        <v>1</v>
      </c>
      <c r="K49">
        <f>IF(SUM('Raw Data'!D44:E44)&gt;'Raw Data'!G44, 'Raw Data'!H44, 0)</f>
        <v>1.77</v>
      </c>
      <c r="L49">
        <f>IF(ISBLANK('Raw Data'!D44)=FALSE, 1, 0)</f>
        <v>1</v>
      </c>
      <c r="M49">
        <f>IF(AND(SUM('Raw Data'!D44:E44)&lt;'Raw Data'!G44, ISBLANK('Raw Data'!D44)=FALSE), 'Raw Data'!I44, 0)</f>
        <v>0</v>
      </c>
      <c r="N49">
        <f>IF(ISBLANK('Raw Data'!D44)=FALSE, 1, 0)</f>
        <v>1</v>
      </c>
      <c r="O49">
        <f>IF('Raw Data'!F44, 'Raw Data'!Z44, 0)</f>
        <v>0</v>
      </c>
      <c r="P49">
        <f>IF(ISBLANK('Raw Data'!D44)=FALSE, 1, 0)</f>
        <v>1</v>
      </c>
      <c r="Q49">
        <f>IF(AND(NOT('Raw Data'!F44), P49), 'Raw Data'!AA44, 0)</f>
        <v>1.21</v>
      </c>
      <c r="R49">
        <f>IF(ISBLANK('Raw Data'!D44)=FALSE, 1, 0)</f>
        <v>1</v>
      </c>
      <c r="S49">
        <f>IF(AND('Raw Data'!F44=0, 'Raw Data'!D44&gt;'Raw Data'!E44), 'Raw Data'!L44, 0)</f>
        <v>0</v>
      </c>
      <c r="T49">
        <f>IF(ISBLANK('Raw Data'!D44)=FALSE, 1, 0)</f>
        <v>1</v>
      </c>
      <c r="U49">
        <f>IF('Raw Data'!F44=1, 'Raw Data'!M44, 0)</f>
        <v>0</v>
      </c>
      <c r="V49">
        <f>IF(ISBLANK('Raw Data'!D44)=FALSE, 1, 0)</f>
        <v>1</v>
      </c>
      <c r="W49">
        <f>IF(AND('Raw Data'!F44=0, 'Raw Data'!E44&gt;'Raw Data'!D44), 'Raw Data'!N44, 0)</f>
        <v>2.12</v>
      </c>
      <c r="X49">
        <f>IF(ISBLANK('Raw Data'!D44)=FALSE, 1, 0)</f>
        <v>1</v>
      </c>
      <c r="Y49">
        <f>IF(AND('Raw Data'!F44=0,'Raw Data'!D44&gt;'Raw Data'!E44,'Raw Data'!D44-'Raw Data'!E44=1),'Raw Data'!O44,IF(AND('Raw Data'!F44,'Raw Data'!D44&gt;'Raw Data'!E44),'Raw Data'!O44,0))</f>
        <v>0</v>
      </c>
      <c r="Z49">
        <f>IF(ISBLANK('Raw Data'!D44)=FALSE, 1, 0)</f>
        <v>1</v>
      </c>
      <c r="AA49">
        <f>IF(AND('Raw Data'!F44=0, 'Raw Data'!D44&gt;'Raw Data'!E44, 'Raw Data'!D44-'Raw Data'!E44=2), 'Raw Data'!P44, 0)</f>
        <v>0</v>
      </c>
      <c r="AB49">
        <f>IF(ISBLANK('Raw Data'!D44)=FALSE, 1, 0)</f>
        <v>1</v>
      </c>
      <c r="AC49">
        <f>IF(AND('Raw Data'!F44=0, 'Raw Data'!D44&gt;'Raw Data'!E44, 'Raw Data'!D44-'Raw Data'!E44&gt;2), 'Raw Data'!Q44, 0)</f>
        <v>0</v>
      </c>
      <c r="AD49">
        <f>IF(ISBLANK('Raw Data'!D44)=FALSE, 1, 0)</f>
        <v>1</v>
      </c>
      <c r="AE49">
        <f>IF(AND('Raw Data'!F44=0,'Raw Data'!D44&lt;'Raw Data'!E44,'Raw Data'!E44-'Raw Data'!D44=1),'Raw Data'!R44,IF(AND('Raw Data'!F44,'Raw Data'!D44&gt;'Raw Data'!E44),'Raw Data'!R44,0))</f>
        <v>0</v>
      </c>
      <c r="AF49">
        <f>IF(ISBLANK('Raw Data'!D44)=FALSE, 1, 0)</f>
        <v>1</v>
      </c>
      <c r="AG49">
        <f>IF(AND('Raw Data'!F44=0, 'Raw Data'!D44&lt;'Raw Data'!E44, 'Raw Data'!E44-'Raw Data'!D44=2), 'Raw Data'!S44, 0)</f>
        <v>6.5</v>
      </c>
      <c r="AH49">
        <f>IF(ISBLANK('Raw Data'!D44)=FALSE, 1, 0)</f>
        <v>1</v>
      </c>
      <c r="AI49">
        <f>IF(AND('Raw Data'!F44=0, 'Raw Data'!D44&lt;'Raw Data'!E44, 'Raw Data'!E44-'Raw Data'!D44&gt;2), 'Raw Data'!T44, 0)</f>
        <v>0</v>
      </c>
      <c r="AJ49">
        <f>IF(ISBLANK('Raw Data'!D44)=FALSE, 1, 0)</f>
        <v>1</v>
      </c>
      <c r="AK49">
        <f>IF('Raw Data'!F44=1, 'Raw Data'!M44, 0)</f>
        <v>0</v>
      </c>
      <c r="AL49">
        <f>IF(OR('Raw Data'!D44=0, O49&gt;0), 0, 1)</f>
        <v>1</v>
      </c>
      <c r="AM49">
        <f>IF(AND(AL49, 'Raw Data'!D44&gt;'Raw Data'!E44), 'Raw Data'!X44, 0)</f>
        <v>0</v>
      </c>
      <c r="AN49">
        <f>IF(OR('Raw Data'!D44=0, O49&gt;0), 0, 1)</f>
        <v>1</v>
      </c>
      <c r="AO49">
        <f>IF(AND(AL49, 'Raw Data'!D44&lt;'Raw Data'!E44), 'Raw Data'!Y44, 0)</f>
        <v>1.65</v>
      </c>
      <c r="AP49">
        <f>IF(ISBLANK('Raw Data'!D44)=FALSE, 1, 0)</f>
        <v>1</v>
      </c>
      <c r="AQ49">
        <f>IF(AND('Raw Data'!J44&lt;'Raw Data'!K44,'Raw Data'!D44&gt;'Raw Data'!E44),'Raw Data'!J44,IF(AND('Raw Data'!K44&lt;'Raw Data'!J44,'Raw Data'!E44&gt;'Raw Data'!D44),'Raw Data'!K44,0))</f>
        <v>1.72</v>
      </c>
      <c r="AR49">
        <f>IF(ISBLANK('Raw Data'!D44)=FALSE, 1, 0)</f>
        <v>1</v>
      </c>
      <c r="AS49">
        <f>IF(AND('Raw Data'!J44&gt;'Raw Data'!K44,'Raw Data'!D44&gt;'Raw Data'!E44),'Raw Data'!J44,IF(AND('Raw Data'!K44&gt;'Raw Data'!J44,'Raw Data'!E44&gt;'Raw Data'!D44),'Raw Data'!K44,))</f>
        <v>0</v>
      </c>
      <c r="AT49">
        <f>IF(ISBLANK('Raw Data'!D44)=FALSE, 1, 0)</f>
        <v>1</v>
      </c>
      <c r="AU49">
        <f>IF(ISNUMBER('Raw Data'!D44), IF(_xlfn.XLOOKUP(SMALL('Raw Data'!L44:N44, 1), Analysis!S49:W49, Analysis!S49:W49, 0)&gt;0, SMALL('Raw Data'!L44:N44, 1), 0), 0)</f>
        <v>2.12</v>
      </c>
      <c r="AV49">
        <f>IF(ISBLANK('Raw Data'!D44)=FALSE, 1, 0)</f>
        <v>1</v>
      </c>
      <c r="AW49">
        <f>IF(ISNUMBER('Raw Data'!D44), IF(_xlfn.XLOOKUP(SMALL('Raw Data'!L44:N44, 2), Analysis!S49:W49, Analysis!S49:W49, 0)&gt;0, SMALL('Raw Data'!L44:N44, 2), 0), 0)</f>
        <v>0</v>
      </c>
      <c r="AX49">
        <f>IF(ISBLANK('Raw Data'!D44)=FALSE, 1, 0)</f>
        <v>1</v>
      </c>
      <c r="AY49">
        <f>IF(ISNUMBER('Raw Data'!D44), IF(_xlfn.XLOOKUP(SMALL('Raw Data'!L44:N44, 3), Analysis!S49:W49, Analysis!S49:W49, 0)&gt;0, SMALL('Raw Data'!L44:N44, 3), 0), 0)</f>
        <v>0</v>
      </c>
      <c r="AZ49">
        <f>IF(ISBLANK('Raw Data'!D44)=FALSE, 1, 0)</f>
        <v>1</v>
      </c>
      <c r="BA49">
        <f>IF(ISNUMBER('Raw Data'!D44), IF(_xlfn.XLOOKUP(SMALL('Raw Data'!O44:U44, 1), Analysis!Y49:AK49, Analysis!Y49:AK49, 0)&gt;0, SMALL('Raw Data'!O44:U44, 1), 0), 0)</f>
        <v>0</v>
      </c>
      <c r="BB49">
        <f>IF(ISBLANK('Raw Data'!D44)=FALSE, 1, 0)</f>
        <v>1</v>
      </c>
      <c r="BC49">
        <f>IF(ISNUMBER('Raw Data'!D44), IF(_xlfn.XLOOKUP(SMALL('Raw Data'!O44:U44, 2), Analysis!Y49:AK49, Analysis!Y49:AK49, 0)&gt;0, SMALL('Raw Data'!O44:U44, 2), 0), 0)</f>
        <v>0</v>
      </c>
      <c r="BD49">
        <f>IF(ISBLANK('Raw Data'!D44)=FALSE, 1, 0)</f>
        <v>1</v>
      </c>
      <c r="BE49">
        <f>IF(ISNUMBER('Raw Data'!D44), IF(_xlfn.XLOOKUP(SMALL('Raw Data'!O44:U44, 3), Analysis!Y49:AK49, Analysis!Y49:AK49, 0)&gt;0, SMALL('Raw Data'!O44:U44, 3), 0), 0)</f>
        <v>0</v>
      </c>
      <c r="BF49">
        <f>IF(ISBLANK('Raw Data'!D44)=FALSE, 1, 0)</f>
        <v>1</v>
      </c>
      <c r="BG49">
        <f>IF(ISNUMBER('Raw Data'!D44), IF(_xlfn.XLOOKUP(SMALL('Raw Data'!O44:U44, 4), Analysis!Y49:AK49, Analysis!Y49:AK49, 0)&gt;0, SMALL('Raw Data'!O44:U44, 4), 0), 0)</f>
        <v>6.5</v>
      </c>
      <c r="BH49">
        <f>IF(ISBLANK('Raw Data'!D44)=FALSE, 1, 0)</f>
        <v>1</v>
      </c>
      <c r="BI49">
        <f>IF(ISNUMBER('Raw Data'!D44), IF(_xlfn.XLOOKUP(SMALL('Raw Data'!O44:U44, 5), Analysis!Y49:AK49, Analysis!Y49:AK49, 0)&gt;0, SMALL('Raw Data'!O44:U44, 5), 0), 0)</f>
        <v>0</v>
      </c>
      <c r="BJ49">
        <f>IF(ISBLANK('Raw Data'!D44)=FALSE, 1, 0)</f>
        <v>1</v>
      </c>
      <c r="BK49">
        <f>IF(ISNUMBER('Raw Data'!D44), IF(_xlfn.XLOOKUP(SMALL('Raw Data'!O44:U44, 6), Analysis!Y49:AK49, Analysis!Y49:AK49, 0)&gt;0, SMALL('Raw Data'!O44:U44, 6), 0), 0)</f>
        <v>0</v>
      </c>
      <c r="BL49">
        <f>IF(ISBLANK('Raw Data'!D44)=FALSE, 1, 0)</f>
        <v>1</v>
      </c>
      <c r="BM49">
        <f>IF(ISNUMBER('Raw Data'!D44), IF(_xlfn.XLOOKUP(SMALL('Raw Data'!O44:U44, 7), Analysis!Y49:AK49, Analysis!Y49:AK49, 0)&gt;0, SMALL('Raw Data'!O44:U44, 7), 0), 0)</f>
        <v>0</v>
      </c>
    </row>
    <row r="50" spans="1:65" x14ac:dyDescent="0.3">
      <c r="A50" s="2" t="str">
        <f>'Raw Data'!A45</f>
        <v>18/10/2022</v>
      </c>
      <c r="B50" s="2">
        <f>IF(ISBLANK('Raw Data'!D45)=FALSE, 1, 0)</f>
        <v>1</v>
      </c>
      <c r="C50">
        <f>IF('Raw Data'!E45&gt;'Raw Data'!D45, 'Raw Data'!K45, 0)</f>
        <v>0</v>
      </c>
      <c r="D50">
        <f>IF(ISBLANK('Raw Data'!D45)=FALSE, 1, 0)</f>
        <v>1</v>
      </c>
      <c r="E50">
        <f>IF('Raw Data'!E45&lt;'Raw Data'!D45, 'Raw Data'!J45, 0)</f>
        <v>1.81</v>
      </c>
      <c r="F50">
        <f>IF(ISBLANK('Raw Data'!D45)=FALSE, 1, 0)</f>
        <v>1</v>
      </c>
      <c r="G50">
        <f>IF(AND('Raw Data'!D45&gt;0, 'Raw Data'!E45&gt;0), 'Raw Data'!V45, 0)</f>
        <v>1.06</v>
      </c>
      <c r="H50">
        <f>IF(ISBLANK('Raw Data'!D45)=FALSE, 1, 0)</f>
        <v>1</v>
      </c>
      <c r="I50">
        <f>IF(AND(ISBLANK('Raw Data'!D45)=FALSE, OR('Raw Data'!D45=0, 'Raw Data'!E45=0)), 'Raw Data'!W45, 0)</f>
        <v>0</v>
      </c>
      <c r="J50">
        <f>IF(ISBLANK('Raw Data'!D45)=FALSE, 1, 0)</f>
        <v>1</v>
      </c>
      <c r="K50">
        <f>IF(SUM('Raw Data'!D45:E45)&gt;'Raw Data'!G45, 'Raw Data'!H45, 0)</f>
        <v>2.0099999999999998</v>
      </c>
      <c r="L50">
        <f>IF(ISBLANK('Raw Data'!D45)=FALSE, 1, 0)</f>
        <v>1</v>
      </c>
      <c r="M50">
        <f>IF(AND(SUM('Raw Data'!D45:E45)&lt;'Raw Data'!G45, ISBLANK('Raw Data'!D45)=FALSE), 'Raw Data'!I45, 0)</f>
        <v>0</v>
      </c>
      <c r="N50">
        <f>IF(ISBLANK('Raw Data'!D45)=FALSE, 1, 0)</f>
        <v>1</v>
      </c>
      <c r="O50">
        <f>IF('Raw Data'!F45, 'Raw Data'!Z45, 0)</f>
        <v>4.1500000000000004</v>
      </c>
      <c r="P50">
        <f>IF(ISBLANK('Raw Data'!D45)=FALSE, 1, 0)</f>
        <v>1</v>
      </c>
      <c r="Q50">
        <f>IF(AND(NOT('Raw Data'!F45), P50), 'Raw Data'!AA45, 0)</f>
        <v>0</v>
      </c>
      <c r="R50">
        <f>IF(ISBLANK('Raw Data'!D45)=FALSE, 1, 0)</f>
        <v>1</v>
      </c>
      <c r="S50">
        <f>IF(AND('Raw Data'!F45=0, 'Raw Data'!D45&gt;'Raw Data'!E45), 'Raw Data'!L45, 0)</f>
        <v>0</v>
      </c>
      <c r="T50">
        <f>IF(ISBLANK('Raw Data'!D45)=FALSE, 1, 0)</f>
        <v>1</v>
      </c>
      <c r="U50">
        <f>IF('Raw Data'!F45=1, 'Raw Data'!M45, 0)</f>
        <v>4.0999999999999996</v>
      </c>
      <c r="V50">
        <f>IF(ISBLANK('Raw Data'!D45)=FALSE, 1, 0)</f>
        <v>1</v>
      </c>
      <c r="W50">
        <f>IF(AND('Raw Data'!F45=0, 'Raw Data'!E45&gt;'Raw Data'!D45), 'Raw Data'!N45, 0)</f>
        <v>0</v>
      </c>
      <c r="X50">
        <f>IF(ISBLANK('Raw Data'!D45)=FALSE, 1, 0)</f>
        <v>1</v>
      </c>
      <c r="Y50">
        <f>IF(AND('Raw Data'!F45=0,'Raw Data'!D45&gt;'Raw Data'!E45,'Raw Data'!D45-'Raw Data'!E45=1),'Raw Data'!O45,IF(AND('Raw Data'!F45,'Raw Data'!D45&gt;'Raw Data'!E45),'Raw Data'!O45,0))</f>
        <v>8.5</v>
      </c>
      <c r="Z50">
        <f>IF(ISBLANK('Raw Data'!D45)=FALSE, 1, 0)</f>
        <v>1</v>
      </c>
      <c r="AA50">
        <f>IF(AND('Raw Data'!F45=0, 'Raw Data'!D45&gt;'Raw Data'!E45, 'Raw Data'!D45-'Raw Data'!E45=2), 'Raw Data'!P45, 0)</f>
        <v>0</v>
      </c>
      <c r="AB50">
        <f>IF(ISBLANK('Raw Data'!D45)=FALSE, 1, 0)</f>
        <v>1</v>
      </c>
      <c r="AC50">
        <f>IF(AND('Raw Data'!F45=0, 'Raw Data'!D45&gt;'Raw Data'!E45, 'Raw Data'!D45-'Raw Data'!E45&gt;2), 'Raw Data'!Q45, 0)</f>
        <v>0</v>
      </c>
      <c r="AD50">
        <f>IF(ISBLANK('Raw Data'!D45)=FALSE, 1, 0)</f>
        <v>1</v>
      </c>
      <c r="AE50">
        <f>IF(AND('Raw Data'!F45=0,'Raw Data'!D45&lt;'Raw Data'!E45,'Raw Data'!E45-'Raw Data'!D45=1),'Raw Data'!R45,IF(AND('Raw Data'!F45,'Raw Data'!D45&gt;'Raw Data'!E45),'Raw Data'!R45,0))</f>
        <v>8.5</v>
      </c>
      <c r="AF50">
        <f>IF(ISBLANK('Raw Data'!D45)=FALSE, 1, 0)</f>
        <v>1</v>
      </c>
      <c r="AG50">
        <f>IF(AND('Raw Data'!F45=0, 'Raw Data'!D45&lt;'Raw Data'!E45, 'Raw Data'!E45-'Raw Data'!D45=2), 'Raw Data'!S45, 0)</f>
        <v>0</v>
      </c>
      <c r="AH50">
        <f>IF(ISBLANK('Raw Data'!D45)=FALSE, 1, 0)</f>
        <v>1</v>
      </c>
      <c r="AI50">
        <f>IF(AND('Raw Data'!F45=0, 'Raw Data'!D45&lt;'Raw Data'!E45, 'Raw Data'!E45-'Raw Data'!D45&gt;2), 'Raw Data'!T45, 0)</f>
        <v>0</v>
      </c>
      <c r="AJ50">
        <f>IF(ISBLANK('Raw Data'!D45)=FALSE, 1, 0)</f>
        <v>1</v>
      </c>
      <c r="AK50">
        <f>IF('Raw Data'!F45=1, 'Raw Data'!M45, 0)</f>
        <v>4.0999999999999996</v>
      </c>
      <c r="AL50">
        <f>IF(OR('Raw Data'!D45=0, O50&gt;0), 0, 1)</f>
        <v>0</v>
      </c>
      <c r="AM50">
        <f>IF(AND(AL50, 'Raw Data'!D45&gt;'Raw Data'!E45), 'Raw Data'!X45, 0)</f>
        <v>0</v>
      </c>
      <c r="AN50">
        <f>IF(OR('Raw Data'!D45=0, O50&gt;0), 0, 1)</f>
        <v>0</v>
      </c>
      <c r="AO50">
        <f>IF(AND(AL50, 'Raw Data'!D45&lt;'Raw Data'!E45), 'Raw Data'!Y45, 0)</f>
        <v>0</v>
      </c>
      <c r="AP50">
        <f>IF(ISBLANK('Raw Data'!D45)=FALSE, 1, 0)</f>
        <v>1</v>
      </c>
      <c r="AQ50">
        <f>IF(AND('Raw Data'!J45&lt;'Raw Data'!K45,'Raw Data'!D45&gt;'Raw Data'!E45),'Raw Data'!J45,IF(AND('Raw Data'!K45&lt;'Raw Data'!J45,'Raw Data'!E45&gt;'Raw Data'!D45),'Raw Data'!K45,0))</f>
        <v>1.81</v>
      </c>
      <c r="AR50">
        <f>IF(ISBLANK('Raw Data'!D45)=FALSE, 1, 0)</f>
        <v>1</v>
      </c>
      <c r="AS50">
        <f>IF(AND('Raw Data'!J45&gt;'Raw Data'!K45,'Raw Data'!D45&gt;'Raw Data'!E45),'Raw Data'!J45,IF(AND('Raw Data'!K45&gt;'Raw Data'!J45,'Raw Data'!E45&gt;'Raw Data'!D45),'Raw Data'!K45,))</f>
        <v>0</v>
      </c>
      <c r="AT50">
        <f>IF(ISBLANK('Raw Data'!D45)=FALSE, 1, 0)</f>
        <v>1</v>
      </c>
      <c r="AU50">
        <f>IF(ISNUMBER('Raw Data'!D45), IF(_xlfn.XLOOKUP(SMALL('Raw Data'!L45:N45, 1), Analysis!S50:W50, Analysis!S50:W50, 0)&gt;0, SMALL('Raw Data'!L45:N45, 1), 0), 0)</f>
        <v>0</v>
      </c>
      <c r="AV50">
        <f>IF(ISBLANK('Raw Data'!D45)=FALSE, 1, 0)</f>
        <v>1</v>
      </c>
      <c r="AW50">
        <f>IF(ISNUMBER('Raw Data'!D45), IF(_xlfn.XLOOKUP(SMALL('Raw Data'!L45:N45, 2), Analysis!S50:W50, Analysis!S50:W50, 0)&gt;0, SMALL('Raw Data'!L45:N45, 2), 0), 0)</f>
        <v>0</v>
      </c>
      <c r="AX50">
        <f>IF(ISBLANK('Raw Data'!D45)=FALSE, 1, 0)</f>
        <v>1</v>
      </c>
      <c r="AY50">
        <f>IF(ISNUMBER('Raw Data'!D45), IF(_xlfn.XLOOKUP(SMALL('Raw Data'!L45:N45, 3), Analysis!S50:W50, Analysis!S50:W50, 0)&gt;0, SMALL('Raw Data'!L45:N45, 3), 0), 0)</f>
        <v>4.0999999999999996</v>
      </c>
      <c r="AZ50">
        <f>IF(ISBLANK('Raw Data'!D45)=FALSE, 1, 0)</f>
        <v>1</v>
      </c>
      <c r="BA50">
        <f>IF(ISNUMBER('Raw Data'!D45), IF(_xlfn.XLOOKUP(SMALL('Raw Data'!O45:U45, 1), Analysis!Y50:AK50, Analysis!Y50:AK50, 0)&gt;0, SMALL('Raw Data'!O45:U45, 1), 0), 0)</f>
        <v>0</v>
      </c>
      <c r="BB50">
        <f>IF(ISBLANK('Raw Data'!D45)=FALSE, 1, 0)</f>
        <v>1</v>
      </c>
      <c r="BC50">
        <f>IF(ISNUMBER('Raw Data'!D45), IF(_xlfn.XLOOKUP(SMALL('Raw Data'!O45:U45, 2), Analysis!Y50:AK50, Analysis!Y50:AK50, 0)&gt;0, SMALL('Raw Data'!O45:U45, 2), 0), 0)</f>
        <v>0</v>
      </c>
      <c r="BD50">
        <f>IF(ISBLANK('Raw Data'!D45)=FALSE, 1, 0)</f>
        <v>1</v>
      </c>
      <c r="BE50">
        <f>IF(ISNUMBER('Raw Data'!D45), IF(_xlfn.XLOOKUP(SMALL('Raw Data'!O45:U45, 3), Analysis!Y50:AK50, Analysis!Y50:AK50, 0)&gt;0, SMALL('Raw Data'!O45:U45, 3), 0), 0)</f>
        <v>0</v>
      </c>
      <c r="BF50">
        <f>IF(ISBLANK('Raw Data'!D45)=FALSE, 1, 0)</f>
        <v>1</v>
      </c>
      <c r="BG50">
        <f>IF(ISNUMBER('Raw Data'!D45), IF(_xlfn.XLOOKUP(SMALL('Raw Data'!O45:U45, 4), Analysis!Y50:AK50, Analysis!Y50:AK50, 0)&gt;0, SMALL('Raw Data'!O45:U45, 4), 0), 0)</f>
        <v>0</v>
      </c>
      <c r="BH50">
        <f>IF(ISBLANK('Raw Data'!D45)=FALSE, 1, 0)</f>
        <v>1</v>
      </c>
      <c r="BI50">
        <f>IF(ISNUMBER('Raw Data'!D45), IF(_xlfn.XLOOKUP(SMALL('Raw Data'!O45:U45, 5), Analysis!Y50:AK50, Analysis!Y50:AK50, 0)&gt;0, SMALL('Raw Data'!O45:U45, 5), 0), 0)</f>
        <v>0</v>
      </c>
      <c r="BJ50">
        <f>IF(ISBLANK('Raw Data'!D45)=FALSE, 1, 0)</f>
        <v>1</v>
      </c>
      <c r="BK50">
        <f>IF(ISNUMBER('Raw Data'!D45), IF(_xlfn.XLOOKUP(SMALL('Raw Data'!O45:U45, 6), Analysis!Y50:AK50, Analysis!Y50:AK50, 0)&gt;0, SMALL('Raw Data'!O45:U45, 6), 0), 0)</f>
        <v>8.5</v>
      </c>
      <c r="BL50">
        <f>IF(ISBLANK('Raw Data'!D45)=FALSE, 1, 0)</f>
        <v>1</v>
      </c>
      <c r="BM50">
        <f>IF(ISNUMBER('Raw Data'!D45), IF(_xlfn.XLOOKUP(SMALL('Raw Data'!O45:U45, 7), Analysis!Y50:AK50, Analysis!Y50:AK50, 0)&gt;0, SMALL('Raw Data'!O45:U45, 7), 0), 0)</f>
        <v>8.5</v>
      </c>
    </row>
    <row r="51" spans="1:65" x14ac:dyDescent="0.3">
      <c r="A51" s="2" t="str">
        <f>'Raw Data'!A46</f>
        <v>18/10/2022</v>
      </c>
      <c r="B51" s="2">
        <f>IF(ISBLANK('Raw Data'!D46)=FALSE, 1, 0)</f>
        <v>1</v>
      </c>
      <c r="C51">
        <f>IF('Raw Data'!E46&gt;'Raw Data'!D46, 'Raw Data'!K46, 0)</f>
        <v>0</v>
      </c>
      <c r="D51">
        <f>IF(ISBLANK('Raw Data'!D46)=FALSE, 1, 0)</f>
        <v>1</v>
      </c>
      <c r="E51">
        <f>IF('Raw Data'!E46&lt;'Raw Data'!D46, 'Raw Data'!J46, 0)</f>
        <v>1.81</v>
      </c>
      <c r="F51">
        <f>IF(ISBLANK('Raw Data'!D46)=FALSE, 1, 0)</f>
        <v>1</v>
      </c>
      <c r="G51">
        <f>IF(AND('Raw Data'!D46&gt;0, 'Raw Data'!E46&gt;0), 'Raw Data'!V46, 0)</f>
        <v>1.04</v>
      </c>
      <c r="H51">
        <f>IF(ISBLANK('Raw Data'!D46)=FALSE, 1, 0)</f>
        <v>1</v>
      </c>
      <c r="I51">
        <f>IF(AND(ISBLANK('Raw Data'!D46)=FALSE, OR('Raw Data'!D46=0, 'Raw Data'!E46=0)), 'Raw Data'!W46, 0)</f>
        <v>0</v>
      </c>
      <c r="J51">
        <f>IF(ISBLANK('Raw Data'!D46)=FALSE, 1, 0)</f>
        <v>1</v>
      </c>
      <c r="K51">
        <f>IF(SUM('Raw Data'!D46:E46)&gt;'Raw Data'!G46, 'Raw Data'!H46, 0)</f>
        <v>1.79</v>
      </c>
      <c r="L51">
        <f>IF(ISBLANK('Raw Data'!D46)=FALSE, 1, 0)</f>
        <v>1</v>
      </c>
      <c r="M51">
        <f>IF(AND(SUM('Raw Data'!D46:E46)&lt;'Raw Data'!G46, ISBLANK('Raw Data'!D46)=FALSE), 'Raw Data'!I46, 0)</f>
        <v>0</v>
      </c>
      <c r="N51">
        <f>IF(ISBLANK('Raw Data'!D46)=FALSE, 1, 0)</f>
        <v>1</v>
      </c>
      <c r="O51">
        <f>IF('Raw Data'!F46, 'Raw Data'!Z46, 0)</f>
        <v>0</v>
      </c>
      <c r="P51">
        <f>IF(ISBLANK('Raw Data'!D46)=FALSE, 1, 0)</f>
        <v>1</v>
      </c>
      <c r="Q51">
        <f>IF(AND(NOT('Raw Data'!F46), P51), 'Raw Data'!AA46, 0)</f>
        <v>1.2</v>
      </c>
      <c r="R51">
        <f>IF(ISBLANK('Raw Data'!D46)=FALSE, 1, 0)</f>
        <v>1</v>
      </c>
      <c r="S51">
        <f>IF(AND('Raw Data'!F46=0, 'Raw Data'!D46&gt;'Raw Data'!E46), 'Raw Data'!L46, 0)</f>
        <v>2.2999999999999998</v>
      </c>
      <c r="T51">
        <f>IF(ISBLANK('Raw Data'!D46)=FALSE, 1, 0)</f>
        <v>1</v>
      </c>
      <c r="U51">
        <f>IF('Raw Data'!F46=1, 'Raw Data'!M46, 0)</f>
        <v>0</v>
      </c>
      <c r="V51">
        <f>IF(ISBLANK('Raw Data'!D46)=FALSE, 1, 0)</f>
        <v>1</v>
      </c>
      <c r="W51">
        <f>IF(AND('Raw Data'!F46=0, 'Raw Data'!E46&gt;'Raw Data'!D46), 'Raw Data'!N46, 0)</f>
        <v>0</v>
      </c>
      <c r="X51">
        <f>IF(ISBLANK('Raw Data'!D46)=FALSE, 1, 0)</f>
        <v>1</v>
      </c>
      <c r="Y51">
        <f>IF(AND('Raw Data'!F46=0,'Raw Data'!D46&gt;'Raw Data'!E46,'Raw Data'!D46-'Raw Data'!E46=1),'Raw Data'!O46,IF(AND('Raw Data'!F46,'Raw Data'!D46&gt;'Raw Data'!E46),'Raw Data'!O46,0))</f>
        <v>0</v>
      </c>
      <c r="Z51">
        <f>IF(ISBLANK('Raw Data'!D46)=FALSE, 1, 0)</f>
        <v>1</v>
      </c>
      <c r="AA51">
        <f>IF(AND('Raw Data'!F46=0, 'Raw Data'!D46&gt;'Raw Data'!E46, 'Raw Data'!D46-'Raw Data'!E46=2), 'Raw Data'!P46, 0)</f>
        <v>0</v>
      </c>
      <c r="AB51">
        <f>IF(ISBLANK('Raw Data'!D46)=FALSE, 1, 0)</f>
        <v>1</v>
      </c>
      <c r="AC51">
        <f>IF(AND('Raw Data'!F46=0, 'Raw Data'!D46&gt;'Raw Data'!E46, 'Raw Data'!D46-'Raw Data'!E46&gt;2), 'Raw Data'!Q46, 0)</f>
        <v>4.5</v>
      </c>
      <c r="AD51">
        <f>IF(ISBLANK('Raw Data'!D46)=FALSE, 1, 0)</f>
        <v>1</v>
      </c>
      <c r="AE51">
        <f>IF(AND('Raw Data'!F46=0,'Raw Data'!D46&lt;'Raw Data'!E46,'Raw Data'!E46-'Raw Data'!D46=1),'Raw Data'!R46,IF(AND('Raw Data'!F46,'Raw Data'!D46&gt;'Raw Data'!E46),'Raw Data'!R46,0))</f>
        <v>0</v>
      </c>
      <c r="AF51">
        <f>IF(ISBLANK('Raw Data'!D46)=FALSE, 1, 0)</f>
        <v>1</v>
      </c>
      <c r="AG51">
        <f>IF(AND('Raw Data'!F46=0, 'Raw Data'!D46&lt;'Raw Data'!E46, 'Raw Data'!E46-'Raw Data'!D46=2), 'Raw Data'!S46, 0)</f>
        <v>0</v>
      </c>
      <c r="AH51">
        <f>IF(ISBLANK('Raw Data'!D46)=FALSE, 1, 0)</f>
        <v>1</v>
      </c>
      <c r="AI51">
        <f>IF(AND('Raw Data'!F46=0, 'Raw Data'!D46&lt;'Raw Data'!E46, 'Raw Data'!E46-'Raw Data'!D46&gt;2), 'Raw Data'!T46, 0)</f>
        <v>0</v>
      </c>
      <c r="AJ51">
        <f>IF(ISBLANK('Raw Data'!D46)=FALSE, 1, 0)</f>
        <v>1</v>
      </c>
      <c r="AK51">
        <f>IF('Raw Data'!F46=1, 'Raw Data'!M46, 0)</f>
        <v>0</v>
      </c>
      <c r="AL51">
        <f>IF(OR('Raw Data'!D46=0, O51&gt;0), 0, 1)</f>
        <v>1</v>
      </c>
      <c r="AM51">
        <f>IF(AND(AL51, 'Raw Data'!D46&gt;'Raw Data'!E46), 'Raw Data'!X46, 0)</f>
        <v>1.82</v>
      </c>
      <c r="AN51">
        <f>IF(OR('Raw Data'!D46=0, O51&gt;0), 0, 1)</f>
        <v>1</v>
      </c>
      <c r="AO51">
        <f>IF(AND(AL51, 'Raw Data'!D46&lt;'Raw Data'!E46), 'Raw Data'!Y46, 0)</f>
        <v>0</v>
      </c>
      <c r="AP51">
        <f>IF(ISBLANK('Raw Data'!D46)=FALSE, 1, 0)</f>
        <v>1</v>
      </c>
      <c r="AQ51">
        <f>IF(AND('Raw Data'!J46&lt;'Raw Data'!K46,'Raw Data'!D46&gt;'Raw Data'!E46),'Raw Data'!J46,IF(AND('Raw Data'!K46&lt;'Raw Data'!J46,'Raw Data'!E46&gt;'Raw Data'!D46),'Raw Data'!K46,0))</f>
        <v>1.81</v>
      </c>
      <c r="AR51">
        <f>IF(ISBLANK('Raw Data'!D46)=FALSE, 1, 0)</f>
        <v>1</v>
      </c>
      <c r="AS51">
        <f>IF(AND('Raw Data'!J46&gt;'Raw Data'!K46,'Raw Data'!D46&gt;'Raw Data'!E46),'Raw Data'!J46,IF(AND('Raw Data'!K46&gt;'Raw Data'!J46,'Raw Data'!E46&gt;'Raw Data'!D46),'Raw Data'!K46,))</f>
        <v>0</v>
      </c>
      <c r="AT51">
        <f>IF(ISBLANK('Raw Data'!D46)=FALSE, 1, 0)</f>
        <v>1</v>
      </c>
      <c r="AU51">
        <f>IF(ISNUMBER('Raw Data'!D46), IF(_xlfn.XLOOKUP(SMALL('Raw Data'!L46:N46, 1), Analysis!S51:W51, Analysis!S51:W51, 0)&gt;0, SMALL('Raw Data'!L46:N46, 1), 0), 0)</f>
        <v>2.2999999999999998</v>
      </c>
      <c r="AV51">
        <f>IF(ISBLANK('Raw Data'!D46)=FALSE, 1, 0)</f>
        <v>1</v>
      </c>
      <c r="AW51">
        <f>IF(ISNUMBER('Raw Data'!D46), IF(_xlfn.XLOOKUP(SMALL('Raw Data'!L46:N46, 2), Analysis!S51:W51, Analysis!S51:W51, 0)&gt;0, SMALL('Raw Data'!L46:N46, 2), 0), 0)</f>
        <v>0</v>
      </c>
      <c r="AX51">
        <f>IF(ISBLANK('Raw Data'!D46)=FALSE, 1, 0)</f>
        <v>1</v>
      </c>
      <c r="AY51">
        <f>IF(ISNUMBER('Raw Data'!D46), IF(_xlfn.XLOOKUP(SMALL('Raw Data'!L46:N46, 3), Analysis!S51:W51, Analysis!S51:W51, 0)&gt;0, SMALL('Raw Data'!L46:N46, 3), 0), 0)</f>
        <v>0</v>
      </c>
      <c r="AZ51">
        <f>IF(ISBLANK('Raw Data'!D46)=FALSE, 1, 0)</f>
        <v>1</v>
      </c>
      <c r="BA51">
        <f>IF(ISNUMBER('Raw Data'!D46), IF(_xlfn.XLOOKUP(SMALL('Raw Data'!O46:U46, 1), Analysis!Y51:AK51, Analysis!Y51:AK51, 0)&gt;0, SMALL('Raw Data'!O46:U46, 1), 0), 0)</f>
        <v>0</v>
      </c>
      <c r="BB51">
        <f>IF(ISBLANK('Raw Data'!D46)=FALSE, 1, 0)</f>
        <v>1</v>
      </c>
      <c r="BC51">
        <f>IF(ISNUMBER('Raw Data'!D46), IF(_xlfn.XLOOKUP(SMALL('Raw Data'!O46:U46, 2), Analysis!Y51:AK51, Analysis!Y51:AK51, 0)&gt;0, SMALL('Raw Data'!O46:U46, 2), 0), 0)</f>
        <v>4.5</v>
      </c>
      <c r="BD51">
        <f>IF(ISBLANK('Raw Data'!D46)=FALSE, 1, 0)</f>
        <v>1</v>
      </c>
      <c r="BE51">
        <f>IF(ISNUMBER('Raw Data'!D46), IF(_xlfn.XLOOKUP(SMALL('Raw Data'!O46:U46, 3), Analysis!Y51:AK51, Analysis!Y51:AK51, 0)&gt;0, SMALL('Raw Data'!O46:U46, 3), 0), 0)</f>
        <v>0</v>
      </c>
      <c r="BF51">
        <f>IF(ISBLANK('Raw Data'!D46)=FALSE, 1, 0)</f>
        <v>1</v>
      </c>
      <c r="BG51">
        <f>IF(ISNUMBER('Raw Data'!D46), IF(_xlfn.XLOOKUP(SMALL('Raw Data'!O46:U46, 4), Analysis!Y51:AK51, Analysis!Y51:AK51, 0)&gt;0, SMALL('Raw Data'!O46:U46, 4), 0), 0)</f>
        <v>0</v>
      </c>
      <c r="BH51">
        <f>IF(ISBLANK('Raw Data'!D46)=FALSE, 1, 0)</f>
        <v>1</v>
      </c>
      <c r="BI51">
        <f>IF(ISNUMBER('Raw Data'!D46), IF(_xlfn.XLOOKUP(SMALL('Raw Data'!O46:U46, 5), Analysis!Y51:AK51, Analysis!Y51:AK51, 0)&gt;0, SMALL('Raw Data'!O46:U46, 5), 0), 0)</f>
        <v>0</v>
      </c>
      <c r="BJ51">
        <f>IF(ISBLANK('Raw Data'!D46)=FALSE, 1, 0)</f>
        <v>1</v>
      </c>
      <c r="BK51">
        <f>IF(ISNUMBER('Raw Data'!D46), IF(_xlfn.XLOOKUP(SMALL('Raw Data'!O46:U46, 6), Analysis!Y51:AK51, Analysis!Y51:AK51, 0)&gt;0, SMALL('Raw Data'!O46:U46, 6), 0), 0)</f>
        <v>0</v>
      </c>
      <c r="BL51">
        <f>IF(ISBLANK('Raw Data'!D46)=FALSE, 1, 0)</f>
        <v>1</v>
      </c>
      <c r="BM51">
        <f>IF(ISNUMBER('Raw Data'!D46), IF(_xlfn.XLOOKUP(SMALL('Raw Data'!O46:U46, 7), Analysis!Y51:AK51, Analysis!Y51:AK51, 0)&gt;0, SMALL('Raw Data'!O46:U46, 7), 0), 0)</f>
        <v>0</v>
      </c>
    </row>
    <row r="52" spans="1:65" x14ac:dyDescent="0.3">
      <c r="A52" s="2" t="str">
        <f>'Raw Data'!A47</f>
        <v>18/10/2022</v>
      </c>
      <c r="B52" s="2">
        <f>IF(ISBLANK('Raw Data'!D47)=FALSE, 1, 0)</f>
        <v>1</v>
      </c>
      <c r="C52">
        <f>IF('Raw Data'!E47&gt;'Raw Data'!D47, 'Raw Data'!K47, 0)</f>
        <v>1.69</v>
      </c>
      <c r="D52">
        <f>IF(ISBLANK('Raw Data'!D47)=FALSE, 1, 0)</f>
        <v>1</v>
      </c>
      <c r="E52">
        <f>IF('Raw Data'!E47&lt;'Raw Data'!D47, 'Raw Data'!J47, 0)</f>
        <v>0</v>
      </c>
      <c r="F52">
        <f>IF(ISBLANK('Raw Data'!D47)=FALSE, 1, 0)</f>
        <v>1</v>
      </c>
      <c r="G52">
        <f>IF(AND('Raw Data'!D47&gt;0, 'Raw Data'!E47&gt;0), 'Raw Data'!V47, 0)</f>
        <v>1.06</v>
      </c>
      <c r="H52">
        <f>IF(ISBLANK('Raw Data'!D47)=FALSE, 1, 0)</f>
        <v>1</v>
      </c>
      <c r="I52">
        <f>IF(AND(ISBLANK('Raw Data'!D47)=FALSE, OR('Raw Data'!D47=0, 'Raw Data'!E47=0)), 'Raw Data'!W47, 0)</f>
        <v>0</v>
      </c>
      <c r="J52">
        <f>IF(ISBLANK('Raw Data'!D47)=FALSE, 1, 0)</f>
        <v>1</v>
      </c>
      <c r="K52">
        <f>IF(SUM('Raw Data'!D47:E47)&gt;'Raw Data'!G47, 'Raw Data'!H47, 0)</f>
        <v>0</v>
      </c>
      <c r="L52">
        <f>IF(ISBLANK('Raw Data'!D47)=FALSE, 1, 0)</f>
        <v>1</v>
      </c>
      <c r="M52">
        <f>IF(AND(SUM('Raw Data'!D47:E47)&lt;'Raw Data'!G47, ISBLANK('Raw Data'!D47)=FALSE), 'Raw Data'!I47, 0)</f>
        <v>1.97</v>
      </c>
      <c r="N52">
        <f>IF(ISBLANK('Raw Data'!D47)=FALSE, 1, 0)</f>
        <v>1</v>
      </c>
      <c r="O52">
        <f>IF('Raw Data'!F47, 'Raw Data'!Z47, 0)</f>
        <v>0</v>
      </c>
      <c r="P52">
        <f>IF(ISBLANK('Raw Data'!D47)=FALSE, 1, 0)</f>
        <v>1</v>
      </c>
      <c r="Q52">
        <f>IF(AND(NOT('Raw Data'!F47), P52), 'Raw Data'!AA47, 0)</f>
        <v>1.21</v>
      </c>
      <c r="R52">
        <f>IF(ISBLANK('Raw Data'!D47)=FALSE, 1, 0)</f>
        <v>1</v>
      </c>
      <c r="S52">
        <f>IF(AND('Raw Data'!F47=0, 'Raw Data'!D47&gt;'Raw Data'!E47), 'Raw Data'!L47, 0)</f>
        <v>0</v>
      </c>
      <c r="T52">
        <f>IF(ISBLANK('Raw Data'!D47)=FALSE, 1, 0)</f>
        <v>1</v>
      </c>
      <c r="U52">
        <f>IF('Raw Data'!F47=1, 'Raw Data'!M47, 0)</f>
        <v>0</v>
      </c>
      <c r="V52">
        <f>IF(ISBLANK('Raw Data'!D47)=FALSE, 1, 0)</f>
        <v>1</v>
      </c>
      <c r="W52">
        <f>IF(AND('Raw Data'!F47=0, 'Raw Data'!E47&gt;'Raw Data'!D47), 'Raw Data'!N47, 0)</f>
        <v>2.08</v>
      </c>
      <c r="X52">
        <f>IF(ISBLANK('Raw Data'!D47)=FALSE, 1, 0)</f>
        <v>1</v>
      </c>
      <c r="Y52">
        <f>IF(AND('Raw Data'!F47=0,'Raw Data'!D47&gt;'Raw Data'!E47,'Raw Data'!D47-'Raw Data'!E47=1),'Raw Data'!O47,IF(AND('Raw Data'!F47,'Raw Data'!D47&gt;'Raw Data'!E47),'Raw Data'!O47,0))</f>
        <v>0</v>
      </c>
      <c r="Z52">
        <f>IF(ISBLANK('Raw Data'!D47)=FALSE, 1, 0)</f>
        <v>1</v>
      </c>
      <c r="AA52">
        <f>IF(AND('Raw Data'!F47=0, 'Raw Data'!D47&gt;'Raw Data'!E47, 'Raw Data'!D47-'Raw Data'!E47=2), 'Raw Data'!P47, 0)</f>
        <v>0</v>
      </c>
      <c r="AB52">
        <f>IF(ISBLANK('Raw Data'!D47)=FALSE, 1, 0)</f>
        <v>1</v>
      </c>
      <c r="AC52">
        <f>IF(AND('Raw Data'!F47=0, 'Raw Data'!D47&gt;'Raw Data'!E47, 'Raw Data'!D47-'Raw Data'!E47&gt;2), 'Raw Data'!Q47, 0)</f>
        <v>0</v>
      </c>
      <c r="AD52">
        <f>IF(ISBLANK('Raw Data'!D47)=FALSE, 1, 0)</f>
        <v>1</v>
      </c>
      <c r="AE52">
        <f>IF(AND('Raw Data'!F47=0,'Raw Data'!D47&lt;'Raw Data'!E47,'Raw Data'!E47-'Raw Data'!D47=1),'Raw Data'!R47,IF(AND('Raw Data'!F47,'Raw Data'!D47&gt;'Raw Data'!E47),'Raw Data'!R47,0))</f>
        <v>0</v>
      </c>
      <c r="AF52">
        <f>IF(ISBLANK('Raw Data'!D47)=FALSE, 1, 0)</f>
        <v>1</v>
      </c>
      <c r="AG52">
        <f>IF(AND('Raw Data'!F47=0, 'Raw Data'!D47&lt;'Raw Data'!E47, 'Raw Data'!E47-'Raw Data'!D47=2), 'Raw Data'!S47, 0)</f>
        <v>0</v>
      </c>
      <c r="AH52">
        <f>IF(ISBLANK('Raw Data'!D47)=FALSE, 1, 0)</f>
        <v>1</v>
      </c>
      <c r="AI52">
        <f>IF(AND('Raw Data'!F47=0, 'Raw Data'!D47&lt;'Raw Data'!E47, 'Raw Data'!E47-'Raw Data'!D47&gt;2), 'Raw Data'!T47, 0)</f>
        <v>4</v>
      </c>
      <c r="AJ52">
        <f>IF(ISBLANK('Raw Data'!D47)=FALSE, 1, 0)</f>
        <v>1</v>
      </c>
      <c r="AK52">
        <f>IF('Raw Data'!F47=1, 'Raw Data'!M47, 0)</f>
        <v>0</v>
      </c>
      <c r="AL52">
        <f>IF(OR('Raw Data'!D47=0, O52&gt;0), 0, 1)</f>
        <v>1</v>
      </c>
      <c r="AM52">
        <f>IF(AND(AL52, 'Raw Data'!D47&gt;'Raw Data'!E47), 'Raw Data'!X47, 0)</f>
        <v>0</v>
      </c>
      <c r="AN52">
        <f>IF(OR('Raw Data'!D47=0, O52&gt;0), 0, 1)</f>
        <v>1</v>
      </c>
      <c r="AO52">
        <f>IF(AND(AL52, 'Raw Data'!D47&lt;'Raw Data'!E47), 'Raw Data'!Y47, 0)</f>
        <v>1.62</v>
      </c>
      <c r="AP52">
        <f>IF(ISBLANK('Raw Data'!D47)=FALSE, 1, 0)</f>
        <v>1</v>
      </c>
      <c r="AQ52">
        <f>IF(AND('Raw Data'!J47&lt;'Raw Data'!K47,'Raw Data'!D47&gt;'Raw Data'!E47),'Raw Data'!J47,IF(AND('Raw Data'!K47&lt;'Raw Data'!J47,'Raw Data'!E47&gt;'Raw Data'!D47),'Raw Data'!K47,0))</f>
        <v>1.69</v>
      </c>
      <c r="AR52">
        <f>IF(ISBLANK('Raw Data'!D47)=FALSE, 1, 0)</f>
        <v>1</v>
      </c>
      <c r="AS52">
        <f>IF(AND('Raw Data'!J47&gt;'Raw Data'!K47,'Raw Data'!D47&gt;'Raw Data'!E47),'Raw Data'!J47,IF(AND('Raw Data'!K47&gt;'Raw Data'!J47,'Raw Data'!E47&gt;'Raw Data'!D47),'Raw Data'!K47,))</f>
        <v>0</v>
      </c>
      <c r="AT52">
        <f>IF(ISBLANK('Raw Data'!D47)=FALSE, 1, 0)</f>
        <v>1</v>
      </c>
      <c r="AU52">
        <f>IF(ISNUMBER('Raw Data'!D47), IF(_xlfn.XLOOKUP(SMALL('Raw Data'!L47:N47, 1), Analysis!S52:W52, Analysis!S52:W52, 0)&gt;0, SMALL('Raw Data'!L47:N47, 1), 0), 0)</f>
        <v>2.08</v>
      </c>
      <c r="AV52">
        <f>IF(ISBLANK('Raw Data'!D47)=FALSE, 1, 0)</f>
        <v>1</v>
      </c>
      <c r="AW52">
        <f>IF(ISNUMBER('Raw Data'!D47), IF(_xlfn.XLOOKUP(SMALL('Raw Data'!L47:N47, 2), Analysis!S52:W52, Analysis!S52:W52, 0)&gt;0, SMALL('Raw Data'!L47:N47, 2), 0), 0)</f>
        <v>0</v>
      </c>
      <c r="AX52">
        <f>IF(ISBLANK('Raw Data'!D47)=FALSE, 1, 0)</f>
        <v>1</v>
      </c>
      <c r="AY52">
        <f>IF(ISNUMBER('Raw Data'!D47), IF(_xlfn.XLOOKUP(SMALL('Raw Data'!L47:N47, 3), Analysis!S52:W52, Analysis!S52:W52, 0)&gt;0, SMALL('Raw Data'!L47:N47, 3), 0), 0)</f>
        <v>0</v>
      </c>
      <c r="AZ52">
        <f>IF(ISBLANK('Raw Data'!D47)=FALSE, 1, 0)</f>
        <v>1</v>
      </c>
      <c r="BA52">
        <f>IF(ISNUMBER('Raw Data'!D47), IF(_xlfn.XLOOKUP(SMALL('Raw Data'!O47:U47, 1), Analysis!Y52:AK52, Analysis!Y52:AK52, 0)&gt;0, SMALL('Raw Data'!O47:U47, 1), 0), 0)</f>
        <v>4</v>
      </c>
      <c r="BB52">
        <f>IF(ISBLANK('Raw Data'!D47)=FALSE, 1, 0)</f>
        <v>1</v>
      </c>
      <c r="BC52">
        <f>IF(ISNUMBER('Raw Data'!D47), IF(_xlfn.XLOOKUP(SMALL('Raw Data'!O47:U47, 2), Analysis!Y52:AK52, Analysis!Y52:AK52, 0)&gt;0, SMALL('Raw Data'!O47:U47, 2), 0), 0)</f>
        <v>4</v>
      </c>
      <c r="BD52">
        <f>IF(ISBLANK('Raw Data'!D47)=FALSE, 1, 0)</f>
        <v>1</v>
      </c>
      <c r="BE52">
        <f>IF(ISNUMBER('Raw Data'!D47), IF(_xlfn.XLOOKUP(SMALL('Raw Data'!O47:U47, 3), Analysis!Y52:AK52, Analysis!Y52:AK52, 0)&gt;0, SMALL('Raw Data'!O47:U47, 3), 0), 0)</f>
        <v>0</v>
      </c>
      <c r="BF52">
        <f>IF(ISBLANK('Raw Data'!D47)=FALSE, 1, 0)</f>
        <v>1</v>
      </c>
      <c r="BG52">
        <f>IF(ISNUMBER('Raw Data'!D47), IF(_xlfn.XLOOKUP(SMALL('Raw Data'!O47:U47, 4), Analysis!Y52:AK52, Analysis!Y52:AK52, 0)&gt;0, SMALL('Raw Data'!O47:U47, 4), 0), 0)</f>
        <v>0</v>
      </c>
      <c r="BH52">
        <f>IF(ISBLANK('Raw Data'!D47)=FALSE, 1, 0)</f>
        <v>1</v>
      </c>
      <c r="BI52">
        <f>IF(ISNUMBER('Raw Data'!D47), IF(_xlfn.XLOOKUP(SMALL('Raw Data'!O47:U47, 5), Analysis!Y52:AK52, Analysis!Y52:AK52, 0)&gt;0, SMALL('Raw Data'!O47:U47, 5), 0), 0)</f>
        <v>0</v>
      </c>
      <c r="BJ52">
        <f>IF(ISBLANK('Raw Data'!D47)=FALSE, 1, 0)</f>
        <v>1</v>
      </c>
      <c r="BK52">
        <f>IF(ISNUMBER('Raw Data'!D47), IF(_xlfn.XLOOKUP(SMALL('Raw Data'!O47:U47, 6), Analysis!Y52:AK52, Analysis!Y52:AK52, 0)&gt;0, SMALL('Raw Data'!O47:U47, 6), 0), 0)</f>
        <v>0</v>
      </c>
      <c r="BL52">
        <f>IF(ISBLANK('Raw Data'!D47)=FALSE, 1, 0)</f>
        <v>1</v>
      </c>
      <c r="BM52">
        <f>IF(ISNUMBER('Raw Data'!D47), IF(_xlfn.XLOOKUP(SMALL('Raw Data'!O47:U47, 7), Analysis!Y52:AK52, Analysis!Y52:AK52, 0)&gt;0, SMALL('Raw Data'!O47:U47, 7), 0), 0)</f>
        <v>0</v>
      </c>
    </row>
    <row r="53" spans="1:65" x14ac:dyDescent="0.3">
      <c r="A53" s="2" t="str">
        <f>'Raw Data'!A48</f>
        <v>18/10/2022</v>
      </c>
      <c r="B53" s="2">
        <f>IF(ISBLANK('Raw Data'!D48)=FALSE, 1, 0)</f>
        <v>1</v>
      </c>
      <c r="C53">
        <f>IF('Raw Data'!E48&gt;'Raw Data'!D48, 'Raw Data'!K48, 0)</f>
        <v>0</v>
      </c>
      <c r="D53">
        <f>IF(ISBLANK('Raw Data'!D48)=FALSE, 1, 0)</f>
        <v>1</v>
      </c>
      <c r="E53">
        <f>IF('Raw Data'!E48&lt;'Raw Data'!D48, 'Raw Data'!J48, 0)</f>
        <v>1.55</v>
      </c>
      <c r="F53">
        <f>IF(ISBLANK('Raw Data'!D48)=FALSE, 1, 0)</f>
        <v>1</v>
      </c>
      <c r="G53">
        <f>IF(AND('Raw Data'!D48&gt;0, 'Raw Data'!E48&gt;0), 'Raw Data'!V48, 0)</f>
        <v>1.06</v>
      </c>
      <c r="H53">
        <f>IF(ISBLANK('Raw Data'!D48)=FALSE, 1, 0)</f>
        <v>1</v>
      </c>
      <c r="I53">
        <f>IF(AND(ISBLANK('Raw Data'!D48)=FALSE, OR('Raw Data'!D48=0, 'Raw Data'!E48=0)), 'Raw Data'!W48, 0)</f>
        <v>0</v>
      </c>
      <c r="J53">
        <f>IF(ISBLANK('Raw Data'!D48)=FALSE, 1, 0)</f>
        <v>1</v>
      </c>
      <c r="K53">
        <f>IF(SUM('Raw Data'!D48:E48)&gt;'Raw Data'!G48, 'Raw Data'!H48, 0)</f>
        <v>0</v>
      </c>
      <c r="L53">
        <f>IF(ISBLANK('Raw Data'!D48)=FALSE, 1, 0)</f>
        <v>1</v>
      </c>
      <c r="M53">
        <f>IF(AND(SUM('Raw Data'!D48:E48)&lt;'Raw Data'!G48, ISBLANK('Raw Data'!D48)=FALSE), 'Raw Data'!I48, 0)</f>
        <v>0</v>
      </c>
      <c r="N53">
        <f>IF(ISBLANK('Raw Data'!D48)=FALSE, 1, 0)</f>
        <v>1</v>
      </c>
      <c r="O53">
        <f>IF('Raw Data'!F48, 'Raw Data'!Z48, 0)</f>
        <v>0</v>
      </c>
      <c r="P53">
        <f>IF(ISBLANK('Raw Data'!D48)=FALSE, 1, 0)</f>
        <v>1</v>
      </c>
      <c r="Q53">
        <f>IF(AND(NOT('Raw Data'!F48), P53), 'Raw Data'!AA48, 0)</f>
        <v>1.2</v>
      </c>
      <c r="R53">
        <f>IF(ISBLANK('Raw Data'!D48)=FALSE, 1, 0)</f>
        <v>1</v>
      </c>
      <c r="S53">
        <f>IF(AND('Raw Data'!F48=0, 'Raw Data'!D48&gt;'Raw Data'!E48), 'Raw Data'!L48, 0)</f>
        <v>1.92</v>
      </c>
      <c r="T53">
        <f>IF(ISBLANK('Raw Data'!D48)=FALSE, 1, 0)</f>
        <v>1</v>
      </c>
      <c r="U53">
        <f>IF('Raw Data'!F48=1, 'Raw Data'!M48, 0)</f>
        <v>0</v>
      </c>
      <c r="V53">
        <f>IF(ISBLANK('Raw Data'!D48)=FALSE, 1, 0)</f>
        <v>1</v>
      </c>
      <c r="W53">
        <f>IF(AND('Raw Data'!F48=0, 'Raw Data'!E48&gt;'Raw Data'!D48), 'Raw Data'!N48, 0)</f>
        <v>0</v>
      </c>
      <c r="X53">
        <f>IF(ISBLANK('Raw Data'!D48)=FALSE, 1, 0)</f>
        <v>1</v>
      </c>
      <c r="Y53">
        <f>IF(AND('Raw Data'!F48=0,'Raw Data'!D48&gt;'Raw Data'!E48,'Raw Data'!D48-'Raw Data'!E48=1),'Raw Data'!O48,IF(AND('Raw Data'!F48,'Raw Data'!D48&gt;'Raw Data'!E48),'Raw Data'!O48,0))</f>
        <v>0</v>
      </c>
      <c r="Z53">
        <f>IF(ISBLANK('Raw Data'!D48)=FALSE, 1, 0)</f>
        <v>1</v>
      </c>
      <c r="AA53">
        <f>IF(AND('Raw Data'!F48=0, 'Raw Data'!D48&gt;'Raw Data'!E48, 'Raw Data'!D48-'Raw Data'!E48=2), 'Raw Data'!P48, 0)</f>
        <v>0</v>
      </c>
      <c r="AB53">
        <f>IF(ISBLANK('Raw Data'!D48)=FALSE, 1, 0)</f>
        <v>1</v>
      </c>
      <c r="AC53">
        <f>IF(AND('Raw Data'!F48=0, 'Raw Data'!D48&gt;'Raw Data'!E48, 'Raw Data'!D48-'Raw Data'!E48&gt;2), 'Raw Data'!Q48, 0)</f>
        <v>3.5</v>
      </c>
      <c r="AD53">
        <f>IF(ISBLANK('Raw Data'!D48)=FALSE, 1, 0)</f>
        <v>1</v>
      </c>
      <c r="AE53">
        <f>IF(AND('Raw Data'!F48=0,'Raw Data'!D48&lt;'Raw Data'!E48,'Raw Data'!E48-'Raw Data'!D48=1),'Raw Data'!R48,IF(AND('Raw Data'!F48,'Raw Data'!D48&gt;'Raw Data'!E48),'Raw Data'!R48,0))</f>
        <v>0</v>
      </c>
      <c r="AF53">
        <f>IF(ISBLANK('Raw Data'!D48)=FALSE, 1, 0)</f>
        <v>1</v>
      </c>
      <c r="AG53">
        <f>IF(AND('Raw Data'!F48=0, 'Raw Data'!D48&lt;'Raw Data'!E48, 'Raw Data'!E48-'Raw Data'!D48=2), 'Raw Data'!S48, 0)</f>
        <v>0</v>
      </c>
      <c r="AH53">
        <f>IF(ISBLANK('Raw Data'!D48)=FALSE, 1, 0)</f>
        <v>1</v>
      </c>
      <c r="AI53">
        <f>IF(AND('Raw Data'!F48=0, 'Raw Data'!D48&lt;'Raw Data'!E48, 'Raw Data'!E48-'Raw Data'!D48&gt;2), 'Raw Data'!T48, 0)</f>
        <v>0</v>
      </c>
      <c r="AJ53">
        <f>IF(ISBLANK('Raw Data'!D48)=FALSE, 1, 0)</f>
        <v>1</v>
      </c>
      <c r="AK53">
        <f>IF('Raw Data'!F48=1, 'Raw Data'!M48, 0)</f>
        <v>0</v>
      </c>
      <c r="AL53">
        <f>IF(OR('Raw Data'!D48=0, O53&gt;0), 0, 1)</f>
        <v>1</v>
      </c>
      <c r="AM53">
        <f>IF(AND(AL53, 'Raw Data'!D48&gt;'Raw Data'!E48), 'Raw Data'!X48, 0)</f>
        <v>1.5</v>
      </c>
      <c r="AN53">
        <f>IF(OR('Raw Data'!D48=0, O53&gt;0), 0, 1)</f>
        <v>1</v>
      </c>
      <c r="AO53">
        <f>IF(AND(AL53, 'Raw Data'!D48&lt;'Raw Data'!E48), 'Raw Data'!Y48, 0)</f>
        <v>0</v>
      </c>
      <c r="AP53">
        <f>IF(ISBLANK('Raw Data'!D48)=FALSE, 1, 0)</f>
        <v>1</v>
      </c>
      <c r="AQ53">
        <f>IF(AND('Raw Data'!J48&lt;'Raw Data'!K48,'Raw Data'!D48&gt;'Raw Data'!E48),'Raw Data'!J48,IF(AND('Raw Data'!K48&lt;'Raw Data'!J48,'Raw Data'!E48&gt;'Raw Data'!D48),'Raw Data'!K48,0))</f>
        <v>1.55</v>
      </c>
      <c r="AR53">
        <f>IF(ISBLANK('Raw Data'!D48)=FALSE, 1, 0)</f>
        <v>1</v>
      </c>
      <c r="AS53">
        <f>IF(AND('Raw Data'!J48&gt;'Raw Data'!K48,'Raw Data'!D48&gt;'Raw Data'!E48),'Raw Data'!J48,IF(AND('Raw Data'!K48&gt;'Raw Data'!J48,'Raw Data'!E48&gt;'Raw Data'!D48),'Raw Data'!K48,))</f>
        <v>0</v>
      </c>
      <c r="AT53">
        <f>IF(ISBLANK('Raw Data'!D48)=FALSE, 1, 0)</f>
        <v>1</v>
      </c>
      <c r="AU53">
        <f>IF(ISNUMBER('Raw Data'!D48), IF(_xlfn.XLOOKUP(SMALL('Raw Data'!L48:N48, 1), Analysis!S53:W53, Analysis!S53:W53, 0)&gt;0, SMALL('Raw Data'!L48:N48, 1), 0), 0)</f>
        <v>1.92</v>
      </c>
      <c r="AV53">
        <f>IF(ISBLANK('Raw Data'!D48)=FALSE, 1, 0)</f>
        <v>1</v>
      </c>
      <c r="AW53">
        <f>IF(ISNUMBER('Raw Data'!D48), IF(_xlfn.XLOOKUP(SMALL('Raw Data'!L48:N48, 2), Analysis!S53:W53, Analysis!S53:W53, 0)&gt;0, SMALL('Raw Data'!L48:N48, 2), 0), 0)</f>
        <v>0</v>
      </c>
      <c r="AX53">
        <f>IF(ISBLANK('Raw Data'!D48)=FALSE, 1, 0)</f>
        <v>1</v>
      </c>
      <c r="AY53">
        <f>IF(ISNUMBER('Raw Data'!D48), IF(_xlfn.XLOOKUP(SMALL('Raw Data'!L48:N48, 3), Analysis!S53:W53, Analysis!S53:W53, 0)&gt;0, SMALL('Raw Data'!L48:N48, 3), 0), 0)</f>
        <v>0</v>
      </c>
      <c r="AZ53">
        <f>IF(ISBLANK('Raw Data'!D48)=FALSE, 1, 0)</f>
        <v>1</v>
      </c>
      <c r="BA53">
        <f>IF(ISNUMBER('Raw Data'!D48), IF(_xlfn.XLOOKUP(SMALL('Raw Data'!O48:U48, 1), Analysis!Y53:AK53, Analysis!Y53:AK53, 0)&gt;0, SMALL('Raw Data'!O48:U48, 1), 0), 0)</f>
        <v>3.5</v>
      </c>
      <c r="BB53">
        <f>IF(ISBLANK('Raw Data'!D48)=FALSE, 1, 0)</f>
        <v>1</v>
      </c>
      <c r="BC53">
        <f>IF(ISNUMBER('Raw Data'!D48), IF(_xlfn.XLOOKUP(SMALL('Raw Data'!O48:U48, 2), Analysis!Y53:AK53, Analysis!Y53:AK53, 0)&gt;0, SMALL('Raw Data'!O48:U48, 2), 0), 0)</f>
        <v>0</v>
      </c>
      <c r="BD53">
        <f>IF(ISBLANK('Raw Data'!D48)=FALSE, 1, 0)</f>
        <v>1</v>
      </c>
      <c r="BE53">
        <f>IF(ISNUMBER('Raw Data'!D48), IF(_xlfn.XLOOKUP(SMALL('Raw Data'!O48:U48, 3), Analysis!Y53:AK53, Analysis!Y53:AK53, 0)&gt;0, SMALL('Raw Data'!O48:U48, 3), 0), 0)</f>
        <v>0</v>
      </c>
      <c r="BF53">
        <f>IF(ISBLANK('Raw Data'!D48)=FALSE, 1, 0)</f>
        <v>1</v>
      </c>
      <c r="BG53">
        <f>IF(ISNUMBER('Raw Data'!D48), IF(_xlfn.XLOOKUP(SMALL('Raw Data'!O48:U48, 4), Analysis!Y53:AK53, Analysis!Y53:AK53, 0)&gt;0, SMALL('Raw Data'!O48:U48, 4), 0), 0)</f>
        <v>0</v>
      </c>
      <c r="BH53">
        <f>IF(ISBLANK('Raw Data'!D48)=FALSE, 1, 0)</f>
        <v>1</v>
      </c>
      <c r="BI53">
        <f>IF(ISNUMBER('Raw Data'!D48), IF(_xlfn.XLOOKUP(SMALL('Raw Data'!O48:U48, 5), Analysis!Y53:AK53, Analysis!Y53:AK53, 0)&gt;0, SMALL('Raw Data'!O48:U48, 5), 0), 0)</f>
        <v>0</v>
      </c>
      <c r="BJ53">
        <f>IF(ISBLANK('Raw Data'!D48)=FALSE, 1, 0)</f>
        <v>1</v>
      </c>
      <c r="BK53">
        <f>IF(ISNUMBER('Raw Data'!D48), IF(_xlfn.XLOOKUP(SMALL('Raw Data'!O48:U48, 6), Analysis!Y53:AK53, Analysis!Y53:AK53, 0)&gt;0, SMALL('Raw Data'!O48:U48, 6), 0), 0)</f>
        <v>0</v>
      </c>
      <c r="BL53">
        <f>IF(ISBLANK('Raw Data'!D48)=FALSE, 1, 0)</f>
        <v>1</v>
      </c>
      <c r="BM53">
        <f>IF(ISNUMBER('Raw Data'!D48), IF(_xlfn.XLOOKUP(SMALL('Raw Data'!O48:U48, 7), Analysis!Y53:AK53, Analysis!Y53:AK53, 0)&gt;0, SMALL('Raw Data'!O48:U48, 7), 0), 0)</f>
        <v>0</v>
      </c>
    </row>
    <row r="54" spans="1:65" x14ac:dyDescent="0.3">
      <c r="A54" s="2" t="str">
        <f>'Raw Data'!A49</f>
        <v>20/10/2022</v>
      </c>
      <c r="B54" s="2">
        <f>IF(ISBLANK('Raw Data'!D49)=FALSE, 1, 0)</f>
        <v>1</v>
      </c>
      <c r="C54">
        <f>IF('Raw Data'!E49&gt;'Raw Data'!D49, 'Raw Data'!K49, 0)</f>
        <v>1.3</v>
      </c>
      <c r="D54">
        <f>IF(ISBLANK('Raw Data'!D49)=FALSE, 1, 0)</f>
        <v>1</v>
      </c>
      <c r="E54">
        <f>IF('Raw Data'!E49&lt;'Raw Data'!D49, 'Raw Data'!J49, 0)</f>
        <v>0</v>
      </c>
      <c r="F54">
        <f>IF(ISBLANK('Raw Data'!D49)=FALSE, 1, 0)</f>
        <v>1</v>
      </c>
      <c r="G54">
        <f>IF(AND('Raw Data'!D49&gt;0, 'Raw Data'!E49&gt;0), 'Raw Data'!V49, 0)</f>
        <v>1.05</v>
      </c>
      <c r="H54">
        <f>IF(ISBLANK('Raw Data'!D49)=FALSE, 1, 0)</f>
        <v>1</v>
      </c>
      <c r="I54">
        <f>IF(AND(ISBLANK('Raw Data'!D49)=FALSE, OR('Raw Data'!D49=0, 'Raw Data'!E49=0)), 'Raw Data'!W49, 0)</f>
        <v>0</v>
      </c>
      <c r="J54">
        <f>IF(ISBLANK('Raw Data'!D49)=FALSE, 1, 0)</f>
        <v>1</v>
      </c>
      <c r="K54">
        <f>IF(SUM('Raw Data'!D49:E49)&gt;'Raw Data'!G49, 'Raw Data'!H49, 0)</f>
        <v>0</v>
      </c>
      <c r="L54">
        <f>IF(ISBLANK('Raw Data'!D49)=FALSE, 1, 0)</f>
        <v>1</v>
      </c>
      <c r="M54">
        <f>IF(AND(SUM('Raw Data'!D49:E49)&lt;'Raw Data'!G49, ISBLANK('Raw Data'!D49)=FALSE), 'Raw Data'!I49, 0)</f>
        <v>0</v>
      </c>
      <c r="N54">
        <f>IF(ISBLANK('Raw Data'!D49)=FALSE, 1, 0)</f>
        <v>1</v>
      </c>
      <c r="O54">
        <f>IF('Raw Data'!F49, 'Raw Data'!Z49, 0)</f>
        <v>0</v>
      </c>
      <c r="P54">
        <f>IF(ISBLANK('Raw Data'!D49)=FALSE, 1, 0)</f>
        <v>1</v>
      </c>
      <c r="Q54">
        <f>IF(AND(NOT('Raw Data'!F49), P54), 'Raw Data'!AA49, 0)</f>
        <v>1.17</v>
      </c>
      <c r="R54">
        <f>IF(ISBLANK('Raw Data'!D49)=FALSE, 1, 0)</f>
        <v>1</v>
      </c>
      <c r="S54">
        <f>IF(AND('Raw Data'!F49=0, 'Raw Data'!D49&gt;'Raw Data'!E49), 'Raw Data'!L49, 0)</f>
        <v>0</v>
      </c>
      <c r="T54">
        <f>IF(ISBLANK('Raw Data'!D49)=FALSE, 1, 0)</f>
        <v>1</v>
      </c>
      <c r="U54">
        <f>IF('Raw Data'!F49=1, 'Raw Data'!M49, 0)</f>
        <v>0</v>
      </c>
      <c r="V54">
        <f>IF(ISBLANK('Raw Data'!D49)=FALSE, 1, 0)</f>
        <v>1</v>
      </c>
      <c r="W54">
        <f>IF(AND('Raw Data'!F49=0, 'Raw Data'!E49&gt;'Raw Data'!D49), 'Raw Data'!N49, 0)</f>
        <v>1.47</v>
      </c>
      <c r="X54">
        <f>IF(ISBLANK('Raw Data'!D49)=FALSE, 1, 0)</f>
        <v>1</v>
      </c>
      <c r="Y54">
        <f>IF(AND('Raw Data'!F49=0,'Raw Data'!D49&gt;'Raw Data'!E49,'Raw Data'!D49-'Raw Data'!E49=1),'Raw Data'!O49,IF(AND('Raw Data'!F49,'Raw Data'!D49&gt;'Raw Data'!E49),'Raw Data'!O49,0))</f>
        <v>0</v>
      </c>
      <c r="Z54">
        <f>IF(ISBLANK('Raw Data'!D49)=FALSE, 1, 0)</f>
        <v>1</v>
      </c>
      <c r="AA54">
        <f>IF(AND('Raw Data'!F49=0, 'Raw Data'!D49&gt;'Raw Data'!E49, 'Raw Data'!D49-'Raw Data'!E49=2), 'Raw Data'!P49, 0)</f>
        <v>0</v>
      </c>
      <c r="AB54">
        <f>IF(ISBLANK('Raw Data'!D49)=FALSE, 1, 0)</f>
        <v>1</v>
      </c>
      <c r="AC54">
        <f>IF(AND('Raw Data'!F49=0, 'Raw Data'!D49&gt;'Raw Data'!E49, 'Raw Data'!D49-'Raw Data'!E49&gt;2), 'Raw Data'!Q49, 0)</f>
        <v>0</v>
      </c>
      <c r="AD54">
        <f>IF(ISBLANK('Raw Data'!D49)=FALSE, 1, 0)</f>
        <v>1</v>
      </c>
      <c r="AE54">
        <f>IF(AND('Raw Data'!F49=0,'Raw Data'!D49&lt;'Raw Data'!E49,'Raw Data'!E49-'Raw Data'!D49=1),'Raw Data'!R49,IF(AND('Raw Data'!F49,'Raw Data'!D49&gt;'Raw Data'!E49),'Raw Data'!R49,0))</f>
        <v>9.75</v>
      </c>
      <c r="AF54">
        <f>IF(ISBLANK('Raw Data'!D49)=FALSE, 1, 0)</f>
        <v>1</v>
      </c>
      <c r="AG54">
        <f>IF(AND('Raw Data'!F49=0, 'Raw Data'!D49&lt;'Raw Data'!E49, 'Raw Data'!E49-'Raw Data'!D49=2), 'Raw Data'!S49, 0)</f>
        <v>0</v>
      </c>
      <c r="AH54">
        <f>IF(ISBLANK('Raw Data'!D49)=FALSE, 1, 0)</f>
        <v>1</v>
      </c>
      <c r="AI54">
        <f>IF(AND('Raw Data'!F49=0, 'Raw Data'!D49&lt;'Raw Data'!E49, 'Raw Data'!E49-'Raw Data'!D49&gt;2), 'Raw Data'!T49, 0)</f>
        <v>0</v>
      </c>
      <c r="AJ54">
        <f>IF(ISBLANK('Raw Data'!D49)=FALSE, 1, 0)</f>
        <v>1</v>
      </c>
      <c r="AK54">
        <f>IF('Raw Data'!F49=1, 'Raw Data'!M49, 0)</f>
        <v>0</v>
      </c>
      <c r="AL54">
        <f>IF(OR('Raw Data'!D49=0, O54&gt;0), 0, 1)</f>
        <v>1</v>
      </c>
      <c r="AM54">
        <f>IF(AND(AL54, 'Raw Data'!D49&gt;'Raw Data'!E49), 'Raw Data'!X49, 0)</f>
        <v>0</v>
      </c>
      <c r="AN54">
        <f>IF(OR('Raw Data'!D49=0, O54&gt;0), 0, 1)</f>
        <v>1</v>
      </c>
      <c r="AO54">
        <f>IF(AND(AL54, 'Raw Data'!D49&lt;'Raw Data'!E49), 'Raw Data'!Y49, 0)</f>
        <v>1.22</v>
      </c>
      <c r="AP54">
        <f>IF(ISBLANK('Raw Data'!D49)=FALSE, 1, 0)</f>
        <v>1</v>
      </c>
      <c r="AQ54">
        <f>IF(AND('Raw Data'!J49&lt;'Raw Data'!K49,'Raw Data'!D49&gt;'Raw Data'!E49),'Raw Data'!J49,IF(AND('Raw Data'!K49&lt;'Raw Data'!J49,'Raw Data'!E49&gt;'Raw Data'!D49),'Raw Data'!K49,0))</f>
        <v>1.3</v>
      </c>
      <c r="AR54">
        <f>IF(ISBLANK('Raw Data'!D49)=FALSE, 1, 0)</f>
        <v>1</v>
      </c>
      <c r="AS54">
        <f>IF(AND('Raw Data'!J49&gt;'Raw Data'!K49,'Raw Data'!D49&gt;'Raw Data'!E49),'Raw Data'!J49,IF(AND('Raw Data'!K49&gt;'Raw Data'!J49,'Raw Data'!E49&gt;'Raw Data'!D49),'Raw Data'!K49,))</f>
        <v>0</v>
      </c>
      <c r="AT54">
        <f>IF(ISBLANK('Raw Data'!D49)=FALSE, 1, 0)</f>
        <v>1</v>
      </c>
      <c r="AU54">
        <f>IF(ISNUMBER('Raw Data'!D49), IF(_xlfn.XLOOKUP(SMALL('Raw Data'!L49:N49, 1), Analysis!S54:W54, Analysis!S54:W54, 0)&gt;0, SMALL('Raw Data'!L49:N49, 1), 0), 0)</f>
        <v>1.47</v>
      </c>
      <c r="AV54">
        <f>IF(ISBLANK('Raw Data'!D49)=FALSE, 1, 0)</f>
        <v>1</v>
      </c>
      <c r="AW54">
        <f>IF(ISNUMBER('Raw Data'!D49), IF(_xlfn.XLOOKUP(SMALL('Raw Data'!L49:N49, 2), Analysis!S54:W54, Analysis!S54:W54, 0)&gt;0, SMALL('Raw Data'!L49:N49, 2), 0), 0)</f>
        <v>0</v>
      </c>
      <c r="AX54">
        <f>IF(ISBLANK('Raw Data'!D49)=FALSE, 1, 0)</f>
        <v>1</v>
      </c>
      <c r="AY54">
        <f>IF(ISNUMBER('Raw Data'!D49), IF(_xlfn.XLOOKUP(SMALL('Raw Data'!L49:N49, 3), Analysis!S54:W54, Analysis!S54:W54, 0)&gt;0, SMALL('Raw Data'!L49:N49, 3), 0), 0)</f>
        <v>0</v>
      </c>
      <c r="AZ54">
        <f>IF(ISBLANK('Raw Data'!D49)=FALSE, 1, 0)</f>
        <v>1</v>
      </c>
      <c r="BA54">
        <f>IF(ISNUMBER('Raw Data'!D49), IF(_xlfn.XLOOKUP(SMALL('Raw Data'!O49:U49, 1), Analysis!Y54:AK54, Analysis!Y54:AK54, 0)&gt;0, SMALL('Raw Data'!O49:U49, 1), 0), 0)</f>
        <v>0</v>
      </c>
      <c r="BB54">
        <f>IF(ISBLANK('Raw Data'!D49)=FALSE, 1, 0)</f>
        <v>1</v>
      </c>
      <c r="BC54">
        <f>IF(ISNUMBER('Raw Data'!D49), IF(_xlfn.XLOOKUP(SMALL('Raw Data'!O49:U49, 2), Analysis!Y54:AK54, Analysis!Y54:AK54, 0)&gt;0, SMALL('Raw Data'!O49:U49, 2), 0), 0)</f>
        <v>0</v>
      </c>
      <c r="BD54">
        <f>IF(ISBLANK('Raw Data'!D49)=FALSE, 1, 0)</f>
        <v>1</v>
      </c>
      <c r="BE54">
        <f>IF(ISNUMBER('Raw Data'!D49), IF(_xlfn.XLOOKUP(SMALL('Raw Data'!O49:U49, 3), Analysis!Y54:AK54, Analysis!Y54:AK54, 0)&gt;0, SMALL('Raw Data'!O49:U49, 3), 0), 0)</f>
        <v>0</v>
      </c>
      <c r="BF54">
        <f>IF(ISBLANK('Raw Data'!D49)=FALSE, 1, 0)</f>
        <v>1</v>
      </c>
      <c r="BG54">
        <f>IF(ISNUMBER('Raw Data'!D49), IF(_xlfn.XLOOKUP(SMALL('Raw Data'!O49:U49, 4), Analysis!Y54:AK54, Analysis!Y54:AK54, 0)&gt;0, SMALL('Raw Data'!O49:U49, 4), 0), 0)</f>
        <v>9.75</v>
      </c>
      <c r="BH54">
        <f>IF(ISBLANK('Raw Data'!D49)=FALSE, 1, 0)</f>
        <v>1</v>
      </c>
      <c r="BI54">
        <f>IF(ISNUMBER('Raw Data'!D49), IF(_xlfn.XLOOKUP(SMALL('Raw Data'!O49:U49, 5), Analysis!Y54:AK54, Analysis!Y54:AK54, 0)&gt;0, SMALL('Raw Data'!O49:U49, 5), 0), 0)</f>
        <v>0</v>
      </c>
      <c r="BJ54">
        <f>IF(ISBLANK('Raw Data'!D49)=FALSE, 1, 0)</f>
        <v>1</v>
      </c>
      <c r="BK54">
        <f>IF(ISNUMBER('Raw Data'!D49), IF(_xlfn.XLOOKUP(SMALL('Raw Data'!O49:U49, 6), Analysis!Y54:AK54, Analysis!Y54:AK54, 0)&gt;0, SMALL('Raw Data'!O49:U49, 6), 0), 0)</f>
        <v>0</v>
      </c>
      <c r="BL54">
        <f>IF(ISBLANK('Raw Data'!D49)=FALSE, 1, 0)</f>
        <v>1</v>
      </c>
      <c r="BM54">
        <f>IF(ISNUMBER('Raw Data'!D49), IF(_xlfn.XLOOKUP(SMALL('Raw Data'!O49:U49, 7), Analysis!Y54:AK54, Analysis!Y54:AK54, 0)&gt;0, SMALL('Raw Data'!O49:U49, 7), 0), 0)</f>
        <v>0</v>
      </c>
    </row>
    <row r="55" spans="1:65" x14ac:dyDescent="0.3">
      <c r="A55" s="2" t="str">
        <f>'Raw Data'!A50</f>
        <v>20/10/2022</v>
      </c>
      <c r="B55" s="2">
        <f>IF(ISBLANK('Raw Data'!D50)=FALSE, 1, 0)</f>
        <v>1</v>
      </c>
      <c r="C55">
        <f>IF('Raw Data'!E50&gt;'Raw Data'!D50, 'Raw Data'!K50, 0)</f>
        <v>0</v>
      </c>
      <c r="D55">
        <f>IF(ISBLANK('Raw Data'!D50)=FALSE, 1, 0)</f>
        <v>1</v>
      </c>
      <c r="E55">
        <f>IF('Raw Data'!E50&lt;'Raw Data'!D50, 'Raw Data'!J50, 0)</f>
        <v>2.76</v>
      </c>
      <c r="F55">
        <f>IF(ISBLANK('Raw Data'!D50)=FALSE, 1, 0)</f>
        <v>1</v>
      </c>
      <c r="G55">
        <f>IF(AND('Raw Data'!D50&gt;0, 'Raw Data'!E50&gt;0), 'Raw Data'!V50, 0)</f>
        <v>1.06</v>
      </c>
      <c r="H55">
        <f>IF(ISBLANK('Raw Data'!D50)=FALSE, 1, 0)</f>
        <v>1</v>
      </c>
      <c r="I55">
        <f>IF(AND(ISBLANK('Raw Data'!D50)=FALSE, OR('Raw Data'!D50=0, 'Raw Data'!E50=0)), 'Raw Data'!W50, 0)</f>
        <v>0</v>
      </c>
      <c r="J55">
        <f>IF(ISBLANK('Raw Data'!D50)=FALSE, 1, 0)</f>
        <v>1</v>
      </c>
      <c r="K55">
        <f>IF(SUM('Raw Data'!D50:E50)&gt;'Raw Data'!G50, 'Raw Data'!H50, 0)</f>
        <v>1.84</v>
      </c>
      <c r="L55">
        <f>IF(ISBLANK('Raw Data'!D50)=FALSE, 1, 0)</f>
        <v>1</v>
      </c>
      <c r="M55">
        <f>IF(AND(SUM('Raw Data'!D50:E50)&lt;'Raw Data'!G50, ISBLANK('Raw Data'!D50)=FALSE), 'Raw Data'!I50, 0)</f>
        <v>0</v>
      </c>
      <c r="N55">
        <f>IF(ISBLANK('Raw Data'!D50)=FALSE, 1, 0)</f>
        <v>1</v>
      </c>
      <c r="O55">
        <f>IF('Raw Data'!F50, 'Raw Data'!Z50, 0)</f>
        <v>4.7</v>
      </c>
      <c r="P55">
        <f>IF(ISBLANK('Raw Data'!D50)=FALSE, 1, 0)</f>
        <v>1</v>
      </c>
      <c r="Q55">
        <f>IF(AND(NOT('Raw Data'!F50), P55), 'Raw Data'!AA50, 0)</f>
        <v>0</v>
      </c>
      <c r="R55">
        <f>IF(ISBLANK('Raw Data'!D50)=FALSE, 1, 0)</f>
        <v>1</v>
      </c>
      <c r="S55">
        <f>IF(AND('Raw Data'!F50=0, 'Raw Data'!D50&gt;'Raw Data'!E50), 'Raw Data'!L50, 0)</f>
        <v>0</v>
      </c>
      <c r="T55">
        <f>IF(ISBLANK('Raw Data'!D50)=FALSE, 1, 0)</f>
        <v>1</v>
      </c>
      <c r="U55">
        <f>IF('Raw Data'!F50=1, 'Raw Data'!M50, 0)</f>
        <v>4.5999999999999996</v>
      </c>
      <c r="V55">
        <f>IF(ISBLANK('Raw Data'!D50)=FALSE, 1, 0)</f>
        <v>1</v>
      </c>
      <c r="W55">
        <f>IF(AND('Raw Data'!F50=0, 'Raw Data'!E50&gt;'Raw Data'!D50), 'Raw Data'!N50, 0)</f>
        <v>0</v>
      </c>
      <c r="X55">
        <f>IF(ISBLANK('Raw Data'!D50)=FALSE, 1, 0)</f>
        <v>1</v>
      </c>
      <c r="Y55">
        <f>IF(AND('Raw Data'!F50=0,'Raw Data'!D50&gt;'Raw Data'!E50,'Raw Data'!D50-'Raw Data'!E50=1),'Raw Data'!O50,IF(AND('Raw Data'!F50,'Raw Data'!D50&gt;'Raw Data'!E50),'Raw Data'!O50,0))</f>
        <v>10</v>
      </c>
      <c r="Z55">
        <f>IF(ISBLANK('Raw Data'!D50)=FALSE, 1, 0)</f>
        <v>1</v>
      </c>
      <c r="AA55">
        <f>IF(AND('Raw Data'!F50=0, 'Raw Data'!D50&gt;'Raw Data'!E50, 'Raw Data'!D50-'Raw Data'!E50=2), 'Raw Data'!P50, 0)</f>
        <v>0</v>
      </c>
      <c r="AB55">
        <f>IF(ISBLANK('Raw Data'!D50)=FALSE, 1, 0)</f>
        <v>1</v>
      </c>
      <c r="AC55">
        <f>IF(AND('Raw Data'!F50=0, 'Raw Data'!D50&gt;'Raw Data'!E50, 'Raw Data'!D50-'Raw Data'!E50&gt;2), 'Raw Data'!Q50, 0)</f>
        <v>0</v>
      </c>
      <c r="AD55">
        <f>IF(ISBLANK('Raw Data'!D50)=FALSE, 1, 0)</f>
        <v>1</v>
      </c>
      <c r="AE55">
        <f>IF(AND('Raw Data'!F50=0,'Raw Data'!D50&lt;'Raw Data'!E50,'Raw Data'!E50-'Raw Data'!D50=1),'Raw Data'!R50,IF(AND('Raw Data'!F50,'Raw Data'!D50&gt;'Raw Data'!E50),'Raw Data'!R50,0))</f>
        <v>8.25</v>
      </c>
      <c r="AF55">
        <f>IF(ISBLANK('Raw Data'!D50)=FALSE, 1, 0)</f>
        <v>1</v>
      </c>
      <c r="AG55">
        <f>IF(AND('Raw Data'!F50=0, 'Raw Data'!D50&lt;'Raw Data'!E50, 'Raw Data'!E50-'Raw Data'!D50=2), 'Raw Data'!S50, 0)</f>
        <v>0</v>
      </c>
      <c r="AH55">
        <f>IF(ISBLANK('Raw Data'!D50)=FALSE, 1, 0)</f>
        <v>1</v>
      </c>
      <c r="AI55">
        <f>IF(AND('Raw Data'!F50=0, 'Raw Data'!D50&lt;'Raw Data'!E50, 'Raw Data'!E50-'Raw Data'!D50&gt;2), 'Raw Data'!T50, 0)</f>
        <v>0</v>
      </c>
      <c r="AJ55">
        <f>IF(ISBLANK('Raw Data'!D50)=FALSE, 1, 0)</f>
        <v>1</v>
      </c>
      <c r="AK55">
        <f>IF('Raw Data'!F50=1, 'Raw Data'!M50, 0)</f>
        <v>4.5999999999999996</v>
      </c>
      <c r="AL55">
        <f>IF(OR('Raw Data'!D50=0, O55&gt;0), 0, 1)</f>
        <v>0</v>
      </c>
      <c r="AM55">
        <f>IF(AND(AL55, 'Raw Data'!D50&gt;'Raw Data'!E50), 'Raw Data'!X50, 0)</f>
        <v>0</v>
      </c>
      <c r="AN55">
        <f>IF(OR('Raw Data'!D50=0, O55&gt;0), 0, 1)</f>
        <v>0</v>
      </c>
      <c r="AO55">
        <f>IF(AND(AL55, 'Raw Data'!D50&lt;'Raw Data'!E50), 'Raw Data'!Y50, 0)</f>
        <v>0</v>
      </c>
      <c r="AP55">
        <f>IF(ISBLANK('Raw Data'!D50)=FALSE, 1, 0)</f>
        <v>1</v>
      </c>
      <c r="AQ55">
        <f>IF(AND('Raw Data'!J50&lt;'Raw Data'!K50,'Raw Data'!D50&gt;'Raw Data'!E50),'Raw Data'!J50,IF(AND('Raw Data'!K50&lt;'Raw Data'!J50,'Raw Data'!E50&gt;'Raw Data'!D50),'Raw Data'!K50,0))</f>
        <v>0</v>
      </c>
      <c r="AR55">
        <f>IF(ISBLANK('Raw Data'!D50)=FALSE, 1, 0)</f>
        <v>1</v>
      </c>
      <c r="AS55">
        <f>IF(AND('Raw Data'!J50&gt;'Raw Data'!K50,'Raw Data'!D50&gt;'Raw Data'!E50),'Raw Data'!J50,IF(AND('Raw Data'!K50&gt;'Raw Data'!J50,'Raw Data'!E50&gt;'Raw Data'!D50),'Raw Data'!K50,))</f>
        <v>2.76</v>
      </c>
      <c r="AT55">
        <f>IF(ISBLANK('Raw Data'!D50)=FALSE, 1, 0)</f>
        <v>1</v>
      </c>
      <c r="AU55">
        <f>IF(ISNUMBER('Raw Data'!D50), IF(_xlfn.XLOOKUP(SMALL('Raw Data'!L50:N50, 1), Analysis!S55:W55, Analysis!S55:W55, 0)&gt;0, SMALL('Raw Data'!L50:N50, 1), 0), 0)</f>
        <v>0</v>
      </c>
      <c r="AV55">
        <f>IF(ISBLANK('Raw Data'!D50)=FALSE, 1, 0)</f>
        <v>1</v>
      </c>
      <c r="AW55">
        <f>IF(ISNUMBER('Raw Data'!D50), IF(_xlfn.XLOOKUP(SMALL('Raw Data'!L50:N50, 2), Analysis!S55:W55, Analysis!S55:W55, 0)&gt;0, SMALL('Raw Data'!L50:N50, 2), 0), 0)</f>
        <v>0</v>
      </c>
      <c r="AX55">
        <f>IF(ISBLANK('Raw Data'!D50)=FALSE, 1, 0)</f>
        <v>1</v>
      </c>
      <c r="AY55">
        <f>IF(ISNUMBER('Raw Data'!D50), IF(_xlfn.XLOOKUP(SMALL('Raw Data'!L50:N50, 3), Analysis!S55:W55, Analysis!S55:W55, 0)&gt;0, SMALL('Raw Data'!L50:N50, 3), 0), 0)</f>
        <v>4.5999999999999996</v>
      </c>
      <c r="AZ55">
        <f>IF(ISBLANK('Raw Data'!D50)=FALSE, 1, 0)</f>
        <v>1</v>
      </c>
      <c r="BA55">
        <f>IF(ISNUMBER('Raw Data'!D50), IF(_xlfn.XLOOKUP(SMALL('Raw Data'!O50:U50, 1), Analysis!Y55:AK55, Analysis!Y55:AK55, 0)&gt;0, SMALL('Raw Data'!O50:U50, 1), 0), 0)</f>
        <v>0</v>
      </c>
      <c r="BB55">
        <f>IF(ISBLANK('Raw Data'!D50)=FALSE, 1, 0)</f>
        <v>1</v>
      </c>
      <c r="BC55">
        <f>IF(ISNUMBER('Raw Data'!D50), IF(_xlfn.XLOOKUP(SMALL('Raw Data'!O50:U50, 2), Analysis!Y55:AK55, Analysis!Y55:AK55, 0)&gt;0, SMALL('Raw Data'!O50:U50, 2), 0), 0)</f>
        <v>0</v>
      </c>
      <c r="BD55">
        <f>IF(ISBLANK('Raw Data'!D50)=FALSE, 1, 0)</f>
        <v>1</v>
      </c>
      <c r="BE55">
        <f>IF(ISNUMBER('Raw Data'!D50), IF(_xlfn.XLOOKUP(SMALL('Raw Data'!O50:U50, 3), Analysis!Y55:AK55, Analysis!Y55:AK55, 0)&gt;0, SMALL('Raw Data'!O50:U50, 3), 0), 0)</f>
        <v>0</v>
      </c>
      <c r="BF55">
        <f>IF(ISBLANK('Raw Data'!D50)=FALSE, 1, 0)</f>
        <v>1</v>
      </c>
      <c r="BG55">
        <f>IF(ISNUMBER('Raw Data'!D50), IF(_xlfn.XLOOKUP(SMALL('Raw Data'!O50:U50, 4), Analysis!Y55:AK55, Analysis!Y55:AK55, 0)&gt;0, SMALL('Raw Data'!O50:U50, 4), 0), 0)</f>
        <v>8.25</v>
      </c>
      <c r="BH55">
        <f>IF(ISBLANK('Raw Data'!D50)=FALSE, 1, 0)</f>
        <v>1</v>
      </c>
      <c r="BI55">
        <f>IF(ISNUMBER('Raw Data'!D50), IF(_xlfn.XLOOKUP(SMALL('Raw Data'!O50:U50, 5), Analysis!Y55:AK55, Analysis!Y55:AK55, 0)&gt;0, SMALL('Raw Data'!O50:U50, 5), 0), 0)</f>
        <v>0</v>
      </c>
      <c r="BJ55">
        <f>IF(ISBLANK('Raw Data'!D50)=FALSE, 1, 0)</f>
        <v>1</v>
      </c>
      <c r="BK55">
        <f>IF(ISNUMBER('Raw Data'!D50), IF(_xlfn.XLOOKUP(SMALL('Raw Data'!O50:U50, 6), Analysis!Y55:AK55, Analysis!Y55:AK55, 0)&gt;0, SMALL('Raw Data'!O50:U50, 6), 0), 0)</f>
        <v>0</v>
      </c>
      <c r="BL55">
        <f>IF(ISBLANK('Raw Data'!D50)=FALSE, 1, 0)</f>
        <v>1</v>
      </c>
      <c r="BM55">
        <f>IF(ISNUMBER('Raw Data'!D50), IF(_xlfn.XLOOKUP(SMALL('Raw Data'!O50:U50, 7), Analysis!Y55:AK55, Analysis!Y55:AK55, 0)&gt;0, SMALL('Raw Data'!O50:U50, 7), 0), 0)</f>
        <v>10</v>
      </c>
    </row>
    <row r="56" spans="1:65" x14ac:dyDescent="0.3">
      <c r="A56" s="2" t="str">
        <f>'Raw Data'!A51</f>
        <v>20/10/2022</v>
      </c>
      <c r="B56" s="2">
        <f>IF(ISBLANK('Raw Data'!D51)=FALSE, 1, 0)</f>
        <v>1</v>
      </c>
      <c r="C56">
        <f>IF('Raw Data'!E51&gt;'Raw Data'!D51, 'Raw Data'!K51, 0)</f>
        <v>0</v>
      </c>
      <c r="D56">
        <f>IF(ISBLANK('Raw Data'!D51)=FALSE, 1, 0)</f>
        <v>1</v>
      </c>
      <c r="E56">
        <f>IF('Raw Data'!E51&lt;'Raw Data'!D51, 'Raw Data'!J51, 0)</f>
        <v>1.69</v>
      </c>
      <c r="F56">
        <f>IF(ISBLANK('Raw Data'!D51)=FALSE, 1, 0)</f>
        <v>1</v>
      </c>
      <c r="G56">
        <f>IF(AND('Raw Data'!D51&gt;0, 'Raw Data'!E51&gt;0), 'Raw Data'!V51, 0)</f>
        <v>1.06</v>
      </c>
      <c r="H56">
        <f>IF(ISBLANK('Raw Data'!D51)=FALSE, 1, 0)</f>
        <v>1</v>
      </c>
      <c r="I56">
        <f>IF(AND(ISBLANK('Raw Data'!D51)=FALSE, OR('Raw Data'!D51=0, 'Raw Data'!E51=0)), 'Raw Data'!W51, 0)</f>
        <v>0</v>
      </c>
      <c r="J56">
        <f>IF(ISBLANK('Raw Data'!D51)=FALSE, 1, 0)</f>
        <v>1</v>
      </c>
      <c r="K56">
        <f>IF(SUM('Raw Data'!D51:E51)&gt;'Raw Data'!G51, 'Raw Data'!H51, 0)</f>
        <v>1.8</v>
      </c>
      <c r="L56">
        <f>IF(ISBLANK('Raw Data'!D51)=FALSE, 1, 0)</f>
        <v>1</v>
      </c>
      <c r="M56">
        <f>IF(AND(SUM('Raw Data'!D51:E51)&lt;'Raw Data'!G51, ISBLANK('Raw Data'!D51)=FALSE), 'Raw Data'!I51, 0)</f>
        <v>0</v>
      </c>
      <c r="N56">
        <f>IF(ISBLANK('Raw Data'!D51)=FALSE, 1, 0)</f>
        <v>1</v>
      </c>
      <c r="O56">
        <f>IF('Raw Data'!F51, 'Raw Data'!Z51, 0)</f>
        <v>4.4000000000000004</v>
      </c>
      <c r="P56">
        <f>IF(ISBLANK('Raw Data'!D51)=FALSE, 1, 0)</f>
        <v>1</v>
      </c>
      <c r="Q56">
        <f>IF(AND(NOT('Raw Data'!F51), P56), 'Raw Data'!AA51, 0)</f>
        <v>0</v>
      </c>
      <c r="R56">
        <f>IF(ISBLANK('Raw Data'!D51)=FALSE, 1, 0)</f>
        <v>1</v>
      </c>
      <c r="S56">
        <f>IF(AND('Raw Data'!F51=0, 'Raw Data'!D51&gt;'Raw Data'!E51), 'Raw Data'!L51, 0)</f>
        <v>0</v>
      </c>
      <c r="T56">
        <f>IF(ISBLANK('Raw Data'!D51)=FALSE, 1, 0)</f>
        <v>1</v>
      </c>
      <c r="U56">
        <f>IF('Raw Data'!F51=1, 'Raw Data'!M51, 0)</f>
        <v>4.25</v>
      </c>
      <c r="V56">
        <f>IF(ISBLANK('Raw Data'!D51)=FALSE, 1, 0)</f>
        <v>1</v>
      </c>
      <c r="W56">
        <f>IF(AND('Raw Data'!F51=0, 'Raw Data'!E51&gt;'Raw Data'!D51), 'Raw Data'!N51, 0)</f>
        <v>0</v>
      </c>
      <c r="X56">
        <f>IF(ISBLANK('Raw Data'!D51)=FALSE, 1, 0)</f>
        <v>1</v>
      </c>
      <c r="Y56">
        <f>IF(AND('Raw Data'!F51=0,'Raw Data'!D51&gt;'Raw Data'!E51,'Raw Data'!D51-'Raw Data'!E51=1),'Raw Data'!O51,IF(AND('Raw Data'!F51,'Raw Data'!D51&gt;'Raw Data'!E51),'Raw Data'!O51,0))</f>
        <v>8</v>
      </c>
      <c r="Z56">
        <f>IF(ISBLANK('Raw Data'!D51)=FALSE, 1, 0)</f>
        <v>1</v>
      </c>
      <c r="AA56">
        <f>IF(AND('Raw Data'!F51=0, 'Raw Data'!D51&gt;'Raw Data'!E51, 'Raw Data'!D51-'Raw Data'!E51=2), 'Raw Data'!P51, 0)</f>
        <v>0</v>
      </c>
      <c r="AB56">
        <f>IF(ISBLANK('Raw Data'!D51)=FALSE, 1, 0)</f>
        <v>1</v>
      </c>
      <c r="AC56">
        <f>IF(AND('Raw Data'!F51=0, 'Raw Data'!D51&gt;'Raw Data'!E51, 'Raw Data'!D51-'Raw Data'!E51&gt;2), 'Raw Data'!Q51, 0)</f>
        <v>0</v>
      </c>
      <c r="AD56">
        <f>IF(ISBLANK('Raw Data'!D51)=FALSE, 1, 0)</f>
        <v>1</v>
      </c>
      <c r="AE56">
        <f>IF(AND('Raw Data'!F51=0,'Raw Data'!D51&lt;'Raw Data'!E51,'Raw Data'!E51-'Raw Data'!D51=1),'Raw Data'!R51,IF(AND('Raw Data'!F51,'Raw Data'!D51&gt;'Raw Data'!E51),'Raw Data'!R51,0))</f>
        <v>8.5</v>
      </c>
      <c r="AF56">
        <f>IF(ISBLANK('Raw Data'!D51)=FALSE, 1, 0)</f>
        <v>1</v>
      </c>
      <c r="AG56">
        <f>IF(AND('Raw Data'!F51=0, 'Raw Data'!D51&lt;'Raw Data'!E51, 'Raw Data'!E51-'Raw Data'!D51=2), 'Raw Data'!S51, 0)</f>
        <v>0</v>
      </c>
      <c r="AH56">
        <f>IF(ISBLANK('Raw Data'!D51)=FALSE, 1, 0)</f>
        <v>1</v>
      </c>
      <c r="AI56">
        <f>IF(AND('Raw Data'!F51=0, 'Raw Data'!D51&lt;'Raw Data'!E51, 'Raw Data'!E51-'Raw Data'!D51&gt;2), 'Raw Data'!T51, 0)</f>
        <v>0</v>
      </c>
      <c r="AJ56">
        <f>IF(ISBLANK('Raw Data'!D51)=FALSE, 1, 0)</f>
        <v>1</v>
      </c>
      <c r="AK56">
        <f>IF('Raw Data'!F51=1, 'Raw Data'!M51, 0)</f>
        <v>4.25</v>
      </c>
      <c r="AL56">
        <f>IF(OR('Raw Data'!D51=0, O56&gt;0), 0, 1)</f>
        <v>0</v>
      </c>
      <c r="AM56">
        <f>IF(AND(AL56, 'Raw Data'!D51&gt;'Raw Data'!E51), 'Raw Data'!X51, 0)</f>
        <v>0</v>
      </c>
      <c r="AN56">
        <f>IF(OR('Raw Data'!D51=0, O56&gt;0), 0, 1)</f>
        <v>0</v>
      </c>
      <c r="AO56">
        <f>IF(AND(AL56, 'Raw Data'!D51&lt;'Raw Data'!E51), 'Raw Data'!Y51, 0)</f>
        <v>0</v>
      </c>
      <c r="AP56">
        <f>IF(ISBLANK('Raw Data'!D51)=FALSE, 1, 0)</f>
        <v>1</v>
      </c>
      <c r="AQ56">
        <f>IF(AND('Raw Data'!J51&lt;'Raw Data'!K51,'Raw Data'!D51&gt;'Raw Data'!E51),'Raw Data'!J51,IF(AND('Raw Data'!K51&lt;'Raw Data'!J51,'Raw Data'!E51&gt;'Raw Data'!D51),'Raw Data'!K51,0))</f>
        <v>1.69</v>
      </c>
      <c r="AR56">
        <f>IF(ISBLANK('Raw Data'!D51)=FALSE, 1, 0)</f>
        <v>1</v>
      </c>
      <c r="AS56">
        <f>IF(AND('Raw Data'!J51&gt;'Raw Data'!K51,'Raw Data'!D51&gt;'Raw Data'!E51),'Raw Data'!J51,IF(AND('Raw Data'!K51&gt;'Raw Data'!J51,'Raw Data'!E51&gt;'Raw Data'!D51),'Raw Data'!K51,))</f>
        <v>0</v>
      </c>
      <c r="AT56">
        <f>IF(ISBLANK('Raw Data'!D51)=FALSE, 1, 0)</f>
        <v>1</v>
      </c>
      <c r="AU56">
        <f>IF(ISNUMBER('Raw Data'!D51), IF(_xlfn.XLOOKUP(SMALL('Raw Data'!L51:N51, 1), Analysis!S56:W56, Analysis!S56:W56, 0)&gt;0, SMALL('Raw Data'!L51:N51, 1), 0), 0)</f>
        <v>0</v>
      </c>
      <c r="AV56">
        <f>IF(ISBLANK('Raw Data'!D51)=FALSE, 1, 0)</f>
        <v>1</v>
      </c>
      <c r="AW56">
        <f>IF(ISNUMBER('Raw Data'!D51), IF(_xlfn.XLOOKUP(SMALL('Raw Data'!L51:N51, 2), Analysis!S56:W56, Analysis!S56:W56, 0)&gt;0, SMALL('Raw Data'!L51:N51, 2), 0), 0)</f>
        <v>0</v>
      </c>
      <c r="AX56">
        <f>IF(ISBLANK('Raw Data'!D51)=FALSE, 1, 0)</f>
        <v>1</v>
      </c>
      <c r="AY56">
        <f>IF(ISNUMBER('Raw Data'!D51), IF(_xlfn.XLOOKUP(SMALL('Raw Data'!L51:N51, 3), Analysis!S56:W56, Analysis!S56:W56, 0)&gt;0, SMALL('Raw Data'!L51:N51, 3), 0), 0)</f>
        <v>4.25</v>
      </c>
      <c r="AZ56">
        <f>IF(ISBLANK('Raw Data'!D51)=FALSE, 1, 0)</f>
        <v>1</v>
      </c>
      <c r="BA56">
        <f>IF(ISNUMBER('Raw Data'!D51), IF(_xlfn.XLOOKUP(SMALL('Raw Data'!O51:U51, 1), Analysis!Y56:AK56, Analysis!Y56:AK56, 0)&gt;0, SMALL('Raw Data'!O51:U51, 1), 0), 0)</f>
        <v>0</v>
      </c>
      <c r="BB56">
        <f>IF(ISBLANK('Raw Data'!D51)=FALSE, 1, 0)</f>
        <v>1</v>
      </c>
      <c r="BC56">
        <f>IF(ISNUMBER('Raw Data'!D51), IF(_xlfn.XLOOKUP(SMALL('Raw Data'!O51:U51, 2), Analysis!Y56:AK56, Analysis!Y56:AK56, 0)&gt;0, SMALL('Raw Data'!O51:U51, 2), 0), 0)</f>
        <v>0</v>
      </c>
      <c r="BD56">
        <f>IF(ISBLANK('Raw Data'!D51)=FALSE, 1, 0)</f>
        <v>1</v>
      </c>
      <c r="BE56">
        <f>IF(ISNUMBER('Raw Data'!D51), IF(_xlfn.XLOOKUP(SMALL('Raw Data'!O51:U51, 3), Analysis!Y56:AK56, Analysis!Y56:AK56, 0)&gt;0, SMALL('Raw Data'!O51:U51, 3), 0), 0)</f>
        <v>0</v>
      </c>
      <c r="BF56">
        <f>IF(ISBLANK('Raw Data'!D51)=FALSE, 1, 0)</f>
        <v>1</v>
      </c>
      <c r="BG56">
        <f>IF(ISNUMBER('Raw Data'!D51), IF(_xlfn.XLOOKUP(SMALL('Raw Data'!O51:U51, 4), Analysis!Y56:AK56, Analysis!Y56:AK56, 0)&gt;0, SMALL('Raw Data'!O51:U51, 4), 0), 0)</f>
        <v>0</v>
      </c>
      <c r="BH56">
        <f>IF(ISBLANK('Raw Data'!D51)=FALSE, 1, 0)</f>
        <v>1</v>
      </c>
      <c r="BI56">
        <f>IF(ISNUMBER('Raw Data'!D51), IF(_xlfn.XLOOKUP(SMALL('Raw Data'!O51:U51, 5), Analysis!Y56:AK56, Analysis!Y56:AK56, 0)&gt;0, SMALL('Raw Data'!O51:U51, 5), 0), 0)</f>
        <v>0</v>
      </c>
      <c r="BJ56">
        <f>IF(ISBLANK('Raw Data'!D51)=FALSE, 1, 0)</f>
        <v>1</v>
      </c>
      <c r="BK56">
        <f>IF(ISNUMBER('Raw Data'!D51), IF(_xlfn.XLOOKUP(SMALL('Raw Data'!O51:U51, 6), Analysis!Y56:AK56, Analysis!Y56:AK56, 0)&gt;0, SMALL('Raw Data'!O51:U51, 6), 0), 0)</f>
        <v>8</v>
      </c>
      <c r="BL56">
        <f>IF(ISBLANK('Raw Data'!D51)=FALSE, 1, 0)</f>
        <v>1</v>
      </c>
      <c r="BM56">
        <f>IF(ISNUMBER('Raw Data'!D51), IF(_xlfn.XLOOKUP(SMALL('Raw Data'!O51:U51, 7), Analysis!Y56:AK56, Analysis!Y56:AK56, 0)&gt;0, SMALL('Raw Data'!O51:U51, 7), 0), 0)</f>
        <v>8.5</v>
      </c>
    </row>
    <row r="57" spans="1:65" x14ac:dyDescent="0.3">
      <c r="A57" s="2" t="str">
        <f>'Raw Data'!A52</f>
        <v>21/10/2022</v>
      </c>
      <c r="B57" s="2">
        <f>IF(ISBLANK('Raw Data'!D52)=FALSE, 1, 0)</f>
        <v>1</v>
      </c>
      <c r="C57">
        <f>IF('Raw Data'!E52&gt;'Raw Data'!D52, 'Raw Data'!K52, 0)</f>
        <v>1.85</v>
      </c>
      <c r="D57">
        <f>IF(ISBLANK('Raw Data'!D52)=FALSE, 1, 0)</f>
        <v>1</v>
      </c>
      <c r="E57">
        <f>IF('Raw Data'!E52&lt;'Raw Data'!D52, 'Raw Data'!J52, 0)</f>
        <v>0</v>
      </c>
      <c r="F57">
        <f>IF(ISBLANK('Raw Data'!D52)=FALSE, 1, 0)</f>
        <v>1</v>
      </c>
      <c r="G57">
        <f>IF(AND('Raw Data'!D52&gt;0, 'Raw Data'!E52&gt;0), 'Raw Data'!V52, 0)</f>
        <v>1.04</v>
      </c>
      <c r="H57">
        <f>IF(ISBLANK('Raw Data'!D52)=FALSE, 1, 0)</f>
        <v>1</v>
      </c>
      <c r="I57">
        <f>IF(AND(ISBLANK('Raw Data'!D52)=FALSE, OR('Raw Data'!D52=0, 'Raw Data'!E52=0)), 'Raw Data'!W52, 0)</f>
        <v>0</v>
      </c>
      <c r="J57">
        <f>IF(ISBLANK('Raw Data'!D52)=FALSE, 1, 0)</f>
        <v>1</v>
      </c>
      <c r="K57">
        <f>IF(SUM('Raw Data'!D52:E52)&gt;'Raw Data'!G52, 'Raw Data'!H52, 0)</f>
        <v>1.77</v>
      </c>
      <c r="L57">
        <f>IF(ISBLANK('Raw Data'!D52)=FALSE, 1, 0)</f>
        <v>1</v>
      </c>
      <c r="M57">
        <f>IF(AND(SUM('Raw Data'!D52:E52)&lt;'Raw Data'!G52, ISBLANK('Raw Data'!D52)=FALSE), 'Raw Data'!I52, 0)</f>
        <v>0</v>
      </c>
      <c r="N57">
        <f>IF(ISBLANK('Raw Data'!D52)=FALSE, 1, 0)</f>
        <v>1</v>
      </c>
      <c r="O57">
        <f>IF('Raw Data'!F52, 'Raw Data'!Z52, 0)</f>
        <v>4.4000000000000004</v>
      </c>
      <c r="P57">
        <f>IF(ISBLANK('Raw Data'!D52)=FALSE, 1, 0)</f>
        <v>1</v>
      </c>
      <c r="Q57">
        <f>IF(AND(NOT('Raw Data'!F52), P57), 'Raw Data'!AA52, 0)</f>
        <v>0</v>
      </c>
      <c r="R57">
        <f>IF(ISBLANK('Raw Data'!D52)=FALSE, 1, 0)</f>
        <v>1</v>
      </c>
      <c r="S57">
        <f>IF(AND('Raw Data'!F52=0, 'Raw Data'!D52&gt;'Raw Data'!E52), 'Raw Data'!L52, 0)</f>
        <v>0</v>
      </c>
      <c r="T57">
        <f>IF(ISBLANK('Raw Data'!D52)=FALSE, 1, 0)</f>
        <v>1</v>
      </c>
      <c r="U57">
        <f>IF('Raw Data'!F52=1, 'Raw Data'!M52, 0)</f>
        <v>4.3</v>
      </c>
      <c r="V57">
        <f>IF(ISBLANK('Raw Data'!D52)=FALSE, 1, 0)</f>
        <v>1</v>
      </c>
      <c r="W57">
        <f>IF(AND('Raw Data'!F52=0, 'Raw Data'!E52&gt;'Raw Data'!D52), 'Raw Data'!N52, 0)</f>
        <v>0</v>
      </c>
      <c r="X57">
        <f>IF(ISBLANK('Raw Data'!D52)=FALSE, 1, 0)</f>
        <v>1</v>
      </c>
      <c r="Y57">
        <f>IF(AND('Raw Data'!F52=0,'Raw Data'!D52&gt;'Raw Data'!E52,'Raw Data'!D52-'Raw Data'!E52=1),'Raw Data'!O52,IF(AND('Raw Data'!F52,'Raw Data'!D52&gt;'Raw Data'!E52),'Raw Data'!O52,0))</f>
        <v>0</v>
      </c>
      <c r="Z57">
        <f>IF(ISBLANK('Raw Data'!D52)=FALSE, 1, 0)</f>
        <v>1</v>
      </c>
      <c r="AA57">
        <f>IF(AND('Raw Data'!F52=0, 'Raw Data'!D52&gt;'Raw Data'!E52, 'Raw Data'!D52-'Raw Data'!E52=2), 'Raw Data'!P52, 0)</f>
        <v>0</v>
      </c>
      <c r="AB57">
        <f>IF(ISBLANK('Raw Data'!D52)=FALSE, 1, 0)</f>
        <v>1</v>
      </c>
      <c r="AC57">
        <f>IF(AND('Raw Data'!F52=0, 'Raw Data'!D52&gt;'Raw Data'!E52, 'Raw Data'!D52-'Raw Data'!E52&gt;2), 'Raw Data'!Q52, 0)</f>
        <v>0</v>
      </c>
      <c r="AD57">
        <f>IF(ISBLANK('Raw Data'!D52)=FALSE, 1, 0)</f>
        <v>1</v>
      </c>
      <c r="AE57">
        <f>IF(AND('Raw Data'!F52=0,'Raw Data'!D52&lt;'Raw Data'!E52,'Raw Data'!E52-'Raw Data'!D52=1),'Raw Data'!R52,IF(AND('Raw Data'!F52,'Raw Data'!D52&gt;'Raw Data'!E52),'Raw Data'!R52,0))</f>
        <v>0</v>
      </c>
      <c r="AF57">
        <f>IF(ISBLANK('Raw Data'!D52)=FALSE, 1, 0)</f>
        <v>1</v>
      </c>
      <c r="AG57">
        <f>IF(AND('Raw Data'!F52=0, 'Raw Data'!D52&lt;'Raw Data'!E52, 'Raw Data'!E52-'Raw Data'!D52=2), 'Raw Data'!S52, 0)</f>
        <v>0</v>
      </c>
      <c r="AH57">
        <f>IF(ISBLANK('Raw Data'!D52)=FALSE, 1, 0)</f>
        <v>1</v>
      </c>
      <c r="AI57">
        <f>IF(AND('Raw Data'!F52=0, 'Raw Data'!D52&lt;'Raw Data'!E52, 'Raw Data'!E52-'Raw Data'!D52&gt;2), 'Raw Data'!T52, 0)</f>
        <v>0</v>
      </c>
      <c r="AJ57">
        <f>IF(ISBLANK('Raw Data'!D52)=FALSE, 1, 0)</f>
        <v>1</v>
      </c>
      <c r="AK57">
        <f>IF('Raw Data'!F52=1, 'Raw Data'!M52, 0)</f>
        <v>4.3</v>
      </c>
      <c r="AL57">
        <f>IF(OR('Raw Data'!D52=0, O57&gt;0), 0, 1)</f>
        <v>0</v>
      </c>
      <c r="AM57">
        <f>IF(AND(AL57, 'Raw Data'!D52&gt;'Raw Data'!E52), 'Raw Data'!X52, 0)</f>
        <v>0</v>
      </c>
      <c r="AN57">
        <f>IF(OR('Raw Data'!D52=0, O57&gt;0), 0, 1)</f>
        <v>0</v>
      </c>
      <c r="AO57">
        <f>IF(AND(AL57, 'Raw Data'!D52&lt;'Raw Data'!E52), 'Raw Data'!Y52, 0)</f>
        <v>0</v>
      </c>
      <c r="AP57">
        <f>IF(ISBLANK('Raw Data'!D52)=FALSE, 1, 0)</f>
        <v>1</v>
      </c>
      <c r="AQ57">
        <f>IF(AND('Raw Data'!J52&lt;'Raw Data'!K52,'Raw Data'!D52&gt;'Raw Data'!E52),'Raw Data'!J52,IF(AND('Raw Data'!K52&lt;'Raw Data'!J52,'Raw Data'!E52&gt;'Raw Data'!D52),'Raw Data'!K52,0))</f>
        <v>1.85</v>
      </c>
      <c r="AR57">
        <f>IF(ISBLANK('Raw Data'!D52)=FALSE, 1, 0)</f>
        <v>1</v>
      </c>
      <c r="AS57">
        <f>IF(AND('Raw Data'!J52&gt;'Raw Data'!K52,'Raw Data'!D52&gt;'Raw Data'!E52),'Raw Data'!J52,IF(AND('Raw Data'!K52&gt;'Raw Data'!J52,'Raw Data'!E52&gt;'Raw Data'!D52),'Raw Data'!K52,))</f>
        <v>0</v>
      </c>
      <c r="AT57">
        <f>IF(ISBLANK('Raw Data'!D52)=FALSE, 1, 0)</f>
        <v>1</v>
      </c>
      <c r="AU57">
        <f>IF(ISNUMBER('Raw Data'!D52), IF(_xlfn.XLOOKUP(SMALL('Raw Data'!L52:N52, 1), Analysis!S57:W57, Analysis!S57:W57, 0)&gt;0, SMALL('Raw Data'!L52:N52, 1), 0), 0)</f>
        <v>0</v>
      </c>
      <c r="AV57">
        <f>IF(ISBLANK('Raw Data'!D52)=FALSE, 1, 0)</f>
        <v>1</v>
      </c>
      <c r="AW57">
        <f>IF(ISNUMBER('Raw Data'!D52), IF(_xlfn.XLOOKUP(SMALL('Raw Data'!L52:N52, 2), Analysis!S57:W57, Analysis!S57:W57, 0)&gt;0, SMALL('Raw Data'!L52:N52, 2), 0), 0)</f>
        <v>0</v>
      </c>
      <c r="AX57">
        <f>IF(ISBLANK('Raw Data'!D52)=FALSE, 1, 0)</f>
        <v>1</v>
      </c>
      <c r="AY57">
        <f>IF(ISNUMBER('Raw Data'!D52), IF(_xlfn.XLOOKUP(SMALL('Raw Data'!L52:N52, 3), Analysis!S57:W57, Analysis!S57:W57, 0)&gt;0, SMALL('Raw Data'!L52:N52, 3), 0), 0)</f>
        <v>4.3</v>
      </c>
      <c r="AZ57">
        <f>IF(ISBLANK('Raw Data'!D52)=FALSE, 1, 0)</f>
        <v>1</v>
      </c>
      <c r="BA57">
        <f>IF(ISNUMBER('Raw Data'!D52), IF(_xlfn.XLOOKUP(SMALL('Raw Data'!O52:U52, 1), Analysis!Y57:AK57, Analysis!Y57:AK57, 0)&gt;0, SMALL('Raw Data'!O52:U52, 1), 0), 0)</f>
        <v>0</v>
      </c>
      <c r="BB57">
        <f>IF(ISBLANK('Raw Data'!D52)=FALSE, 1, 0)</f>
        <v>1</v>
      </c>
      <c r="BC57">
        <f>IF(ISNUMBER('Raw Data'!D52), IF(_xlfn.XLOOKUP(SMALL('Raw Data'!O52:U52, 2), Analysis!Y57:AK57, Analysis!Y57:AK57, 0)&gt;0, SMALL('Raw Data'!O52:U52, 2), 0), 0)</f>
        <v>0</v>
      </c>
      <c r="BD57">
        <f>IF(ISBLANK('Raw Data'!D52)=FALSE, 1, 0)</f>
        <v>1</v>
      </c>
      <c r="BE57">
        <f>IF(ISNUMBER('Raw Data'!D52), IF(_xlfn.XLOOKUP(SMALL('Raw Data'!O52:U52, 3), Analysis!Y57:AK57, Analysis!Y57:AK57, 0)&gt;0, SMALL('Raw Data'!O52:U52, 3), 0), 0)</f>
        <v>0</v>
      </c>
      <c r="BF57">
        <f>IF(ISBLANK('Raw Data'!D52)=FALSE, 1, 0)</f>
        <v>1</v>
      </c>
      <c r="BG57">
        <f>IF(ISNUMBER('Raw Data'!D52), IF(_xlfn.XLOOKUP(SMALL('Raw Data'!O52:U52, 4), Analysis!Y57:AK57, Analysis!Y57:AK57, 0)&gt;0, SMALL('Raw Data'!O52:U52, 4), 0), 0)</f>
        <v>0</v>
      </c>
      <c r="BH57">
        <f>IF(ISBLANK('Raw Data'!D52)=FALSE, 1, 0)</f>
        <v>1</v>
      </c>
      <c r="BI57">
        <f>IF(ISNUMBER('Raw Data'!D52), IF(_xlfn.XLOOKUP(SMALL('Raw Data'!O52:U52, 5), Analysis!Y57:AK57, Analysis!Y57:AK57, 0)&gt;0, SMALL('Raw Data'!O52:U52, 5), 0), 0)</f>
        <v>0</v>
      </c>
      <c r="BJ57">
        <f>IF(ISBLANK('Raw Data'!D52)=FALSE, 1, 0)</f>
        <v>1</v>
      </c>
      <c r="BK57">
        <f>IF(ISNUMBER('Raw Data'!D52), IF(_xlfn.XLOOKUP(SMALL('Raw Data'!O52:U52, 6), Analysis!Y57:AK57, Analysis!Y57:AK57, 0)&gt;0, SMALL('Raw Data'!O52:U52, 6), 0), 0)</f>
        <v>0</v>
      </c>
      <c r="BL57">
        <f>IF(ISBLANK('Raw Data'!D52)=FALSE, 1, 0)</f>
        <v>1</v>
      </c>
      <c r="BM57">
        <f>IF(ISNUMBER('Raw Data'!D52), IF(_xlfn.XLOOKUP(SMALL('Raw Data'!O52:U52, 7), Analysis!Y57:AK57, Analysis!Y57:AK57, 0)&gt;0, SMALL('Raw Data'!O52:U52, 7), 0), 0)</f>
        <v>0</v>
      </c>
    </row>
    <row r="58" spans="1:65" x14ac:dyDescent="0.3">
      <c r="A58" s="2" t="str">
        <f>'Raw Data'!A53</f>
        <v>21/10/2022</v>
      </c>
      <c r="B58" s="2">
        <f>IF(ISBLANK('Raw Data'!D53)=FALSE, 1, 0)</f>
        <v>1</v>
      </c>
      <c r="C58">
        <f>IF('Raw Data'!E53&gt;'Raw Data'!D53, 'Raw Data'!K53, 0)</f>
        <v>2.11</v>
      </c>
      <c r="D58">
        <f>IF(ISBLANK('Raw Data'!D53)=FALSE, 1, 0)</f>
        <v>1</v>
      </c>
      <c r="E58">
        <f>IF('Raw Data'!E53&lt;'Raw Data'!D53, 'Raw Data'!J53, 0)</f>
        <v>0</v>
      </c>
      <c r="F58">
        <f>IF(ISBLANK('Raw Data'!D53)=FALSE, 1, 0)</f>
        <v>1</v>
      </c>
      <c r="G58">
        <f>IF(AND('Raw Data'!D53&gt;0, 'Raw Data'!E53&gt;0), 'Raw Data'!V53, 0)</f>
        <v>1.04</v>
      </c>
      <c r="H58">
        <f>IF(ISBLANK('Raw Data'!D53)=FALSE, 1, 0)</f>
        <v>1</v>
      </c>
      <c r="I58">
        <f>IF(AND(ISBLANK('Raw Data'!D53)=FALSE, OR('Raw Data'!D53=0, 'Raw Data'!E53=0)), 'Raw Data'!W53, 0)</f>
        <v>0</v>
      </c>
      <c r="J58">
        <f>IF(ISBLANK('Raw Data'!D53)=FALSE, 1, 0)</f>
        <v>1</v>
      </c>
      <c r="K58">
        <f>IF(SUM('Raw Data'!D53:E53)&gt;'Raw Data'!G53, 'Raw Data'!H53, 0)</f>
        <v>1.81</v>
      </c>
      <c r="L58">
        <f>IF(ISBLANK('Raw Data'!D53)=FALSE, 1, 0)</f>
        <v>1</v>
      </c>
      <c r="M58">
        <f>IF(AND(SUM('Raw Data'!D53:E53)&lt;'Raw Data'!G53, ISBLANK('Raw Data'!D53)=FALSE), 'Raw Data'!I53, 0)</f>
        <v>0</v>
      </c>
      <c r="N58">
        <f>IF(ISBLANK('Raw Data'!D53)=FALSE, 1, 0)</f>
        <v>1</v>
      </c>
      <c r="O58">
        <f>IF('Raw Data'!F53, 'Raw Data'!Z53, 0)</f>
        <v>0</v>
      </c>
      <c r="P58">
        <f>IF(ISBLANK('Raw Data'!D53)=FALSE, 1, 0)</f>
        <v>1</v>
      </c>
      <c r="Q58">
        <f>IF(AND(NOT('Raw Data'!F53), P58), 'Raw Data'!AA53, 0)</f>
        <v>1.2</v>
      </c>
      <c r="R58">
        <f>IF(ISBLANK('Raw Data'!D53)=FALSE, 1, 0)</f>
        <v>1</v>
      </c>
      <c r="S58">
        <f>IF(AND('Raw Data'!F53=0, 'Raw Data'!D53&gt;'Raw Data'!E53), 'Raw Data'!L53, 0)</f>
        <v>0</v>
      </c>
      <c r="T58">
        <f>IF(ISBLANK('Raw Data'!D53)=FALSE, 1, 0)</f>
        <v>1</v>
      </c>
      <c r="U58">
        <f>IF('Raw Data'!F53=1, 'Raw Data'!M53, 0)</f>
        <v>0</v>
      </c>
      <c r="V58">
        <f>IF(ISBLANK('Raw Data'!D53)=FALSE, 1, 0)</f>
        <v>1</v>
      </c>
      <c r="W58">
        <f>IF(AND('Raw Data'!F53=0, 'Raw Data'!E53&gt;'Raw Data'!D53), 'Raw Data'!N53, 0)</f>
        <v>2.6</v>
      </c>
      <c r="X58">
        <f>IF(ISBLANK('Raw Data'!D53)=FALSE, 1, 0)</f>
        <v>1</v>
      </c>
      <c r="Y58">
        <f>IF(AND('Raw Data'!F53=0,'Raw Data'!D53&gt;'Raw Data'!E53,'Raw Data'!D53-'Raw Data'!E53=1),'Raw Data'!O53,IF(AND('Raw Data'!F53,'Raw Data'!D53&gt;'Raw Data'!E53),'Raw Data'!O53,0))</f>
        <v>0</v>
      </c>
      <c r="Z58">
        <f>IF(ISBLANK('Raw Data'!D53)=FALSE, 1, 0)</f>
        <v>1</v>
      </c>
      <c r="AA58">
        <f>IF(AND('Raw Data'!F53=0, 'Raw Data'!D53&gt;'Raw Data'!E53, 'Raw Data'!D53-'Raw Data'!E53=2), 'Raw Data'!P53, 0)</f>
        <v>0</v>
      </c>
      <c r="AB58">
        <f>IF(ISBLANK('Raw Data'!D53)=FALSE, 1, 0)</f>
        <v>1</v>
      </c>
      <c r="AC58">
        <f>IF(AND('Raw Data'!F53=0, 'Raw Data'!D53&gt;'Raw Data'!E53, 'Raw Data'!D53-'Raw Data'!E53&gt;2), 'Raw Data'!Q53, 0)</f>
        <v>0</v>
      </c>
      <c r="AD58">
        <f>IF(ISBLANK('Raw Data'!D53)=FALSE, 1, 0)</f>
        <v>1</v>
      </c>
      <c r="AE58">
        <f>IF(AND('Raw Data'!F53=0,'Raw Data'!D53&lt;'Raw Data'!E53,'Raw Data'!E53-'Raw Data'!D53=1),'Raw Data'!R53,IF(AND('Raw Data'!F53,'Raw Data'!D53&gt;'Raw Data'!E53),'Raw Data'!R53,0))</f>
        <v>0</v>
      </c>
      <c r="AF58">
        <f>IF(ISBLANK('Raw Data'!D53)=FALSE, 1, 0)</f>
        <v>1</v>
      </c>
      <c r="AG58">
        <f>IF(AND('Raw Data'!F53=0, 'Raw Data'!D53&lt;'Raw Data'!E53, 'Raw Data'!E53-'Raw Data'!D53=2), 'Raw Data'!S53, 0)</f>
        <v>7.5</v>
      </c>
      <c r="AH58">
        <f>IF(ISBLANK('Raw Data'!D53)=FALSE, 1, 0)</f>
        <v>1</v>
      </c>
      <c r="AI58">
        <f>IF(AND('Raw Data'!F53=0, 'Raw Data'!D53&lt;'Raw Data'!E53, 'Raw Data'!E53-'Raw Data'!D53&gt;2), 'Raw Data'!T53, 0)</f>
        <v>0</v>
      </c>
      <c r="AJ58">
        <f>IF(ISBLANK('Raw Data'!D53)=FALSE, 1, 0)</f>
        <v>1</v>
      </c>
      <c r="AK58">
        <f>IF('Raw Data'!F53=1, 'Raw Data'!M53, 0)</f>
        <v>0</v>
      </c>
      <c r="AL58">
        <f>IF(OR('Raw Data'!D53=0, O58&gt;0), 0, 1)</f>
        <v>1</v>
      </c>
      <c r="AM58">
        <f>IF(AND(AL58, 'Raw Data'!D53&gt;'Raw Data'!E53), 'Raw Data'!X53, 0)</f>
        <v>0</v>
      </c>
      <c r="AN58">
        <f>IF(OR('Raw Data'!D53=0, O58&gt;0), 0, 1)</f>
        <v>1</v>
      </c>
      <c r="AO58">
        <f>IF(AND(AL58, 'Raw Data'!D53&lt;'Raw Data'!E53), 'Raw Data'!Y53, 0)</f>
        <v>2.0499999999999998</v>
      </c>
      <c r="AP58">
        <f>IF(ISBLANK('Raw Data'!D53)=FALSE, 1, 0)</f>
        <v>1</v>
      </c>
      <c r="AQ58">
        <f>IF(AND('Raw Data'!J53&lt;'Raw Data'!K53,'Raw Data'!D53&gt;'Raw Data'!E53),'Raw Data'!J53,IF(AND('Raw Data'!K53&lt;'Raw Data'!J53,'Raw Data'!E53&gt;'Raw Data'!D53),'Raw Data'!K53,0))</f>
        <v>0</v>
      </c>
      <c r="AR58">
        <f>IF(ISBLANK('Raw Data'!D53)=FALSE, 1, 0)</f>
        <v>1</v>
      </c>
      <c r="AS58">
        <f>IF(AND('Raw Data'!J53&gt;'Raw Data'!K53,'Raw Data'!D53&gt;'Raw Data'!E53),'Raw Data'!J53,IF(AND('Raw Data'!K53&gt;'Raw Data'!J53,'Raw Data'!E53&gt;'Raw Data'!D53),'Raw Data'!K53,))</f>
        <v>2.11</v>
      </c>
      <c r="AT58">
        <f>IF(ISBLANK('Raw Data'!D53)=FALSE, 1, 0)</f>
        <v>1</v>
      </c>
      <c r="AU58">
        <f>IF(ISNUMBER('Raw Data'!D53), IF(_xlfn.XLOOKUP(SMALL('Raw Data'!L53:N53, 1), Analysis!S58:W58, Analysis!S58:W58, 0)&gt;0, SMALL('Raw Data'!L53:N53, 1), 0), 0)</f>
        <v>0</v>
      </c>
      <c r="AV58">
        <f>IF(ISBLANK('Raw Data'!D53)=FALSE, 1, 0)</f>
        <v>1</v>
      </c>
      <c r="AW58">
        <f>IF(ISNUMBER('Raw Data'!D53), IF(_xlfn.XLOOKUP(SMALL('Raw Data'!L53:N53, 2), Analysis!S58:W58, Analysis!S58:W58, 0)&gt;0, SMALL('Raw Data'!L53:N53, 2), 0), 0)</f>
        <v>2.6</v>
      </c>
      <c r="AX58">
        <f>IF(ISBLANK('Raw Data'!D53)=FALSE, 1, 0)</f>
        <v>1</v>
      </c>
      <c r="AY58">
        <f>IF(ISNUMBER('Raw Data'!D53), IF(_xlfn.XLOOKUP(SMALL('Raw Data'!L53:N53, 3), Analysis!S58:W58, Analysis!S58:W58, 0)&gt;0, SMALL('Raw Data'!L53:N53, 3), 0), 0)</f>
        <v>0</v>
      </c>
      <c r="AZ58">
        <f>IF(ISBLANK('Raw Data'!D53)=FALSE, 1, 0)</f>
        <v>1</v>
      </c>
      <c r="BA58">
        <f>IF(ISNUMBER('Raw Data'!D53), IF(_xlfn.XLOOKUP(SMALL('Raw Data'!O53:U53, 1), Analysis!Y58:AK58, Analysis!Y58:AK58, 0)&gt;0, SMALL('Raw Data'!O53:U53, 1), 0), 0)</f>
        <v>0</v>
      </c>
      <c r="BB58">
        <f>IF(ISBLANK('Raw Data'!D53)=FALSE, 1, 0)</f>
        <v>1</v>
      </c>
      <c r="BC58">
        <f>IF(ISNUMBER('Raw Data'!D53), IF(_xlfn.XLOOKUP(SMALL('Raw Data'!O53:U53, 2), Analysis!Y58:AK58, Analysis!Y58:AK58, 0)&gt;0, SMALL('Raw Data'!O53:U53, 2), 0), 0)</f>
        <v>0</v>
      </c>
      <c r="BD58">
        <f>IF(ISBLANK('Raw Data'!D53)=FALSE, 1, 0)</f>
        <v>1</v>
      </c>
      <c r="BE58">
        <f>IF(ISNUMBER('Raw Data'!D53), IF(_xlfn.XLOOKUP(SMALL('Raw Data'!O53:U53, 3), Analysis!Y58:AK58, Analysis!Y58:AK58, 0)&gt;0, SMALL('Raw Data'!O53:U53, 3), 0), 0)</f>
        <v>0</v>
      </c>
      <c r="BF58">
        <f>IF(ISBLANK('Raw Data'!D53)=FALSE, 1, 0)</f>
        <v>1</v>
      </c>
      <c r="BG58">
        <f>IF(ISNUMBER('Raw Data'!D53), IF(_xlfn.XLOOKUP(SMALL('Raw Data'!O53:U53, 4), Analysis!Y58:AK58, Analysis!Y58:AK58, 0)&gt;0, SMALL('Raw Data'!O53:U53, 4), 0), 0)</f>
        <v>0</v>
      </c>
      <c r="BH58">
        <f>IF(ISBLANK('Raw Data'!D53)=FALSE, 1, 0)</f>
        <v>1</v>
      </c>
      <c r="BI58">
        <f>IF(ISNUMBER('Raw Data'!D53), IF(_xlfn.XLOOKUP(SMALL('Raw Data'!O53:U53, 5), Analysis!Y58:AK58, Analysis!Y58:AK58, 0)&gt;0, SMALL('Raw Data'!O53:U53, 5), 0), 0)</f>
        <v>7.5</v>
      </c>
      <c r="BJ58">
        <f>IF(ISBLANK('Raw Data'!D53)=FALSE, 1, 0)</f>
        <v>1</v>
      </c>
      <c r="BK58">
        <f>IF(ISNUMBER('Raw Data'!D53), IF(_xlfn.XLOOKUP(SMALL('Raw Data'!O53:U53, 6), Analysis!Y58:AK58, Analysis!Y58:AK58, 0)&gt;0, SMALL('Raw Data'!O53:U53, 6), 0), 0)</f>
        <v>0</v>
      </c>
      <c r="BL58">
        <f>IF(ISBLANK('Raw Data'!D53)=FALSE, 1, 0)</f>
        <v>1</v>
      </c>
      <c r="BM58">
        <f>IF(ISNUMBER('Raw Data'!D53), IF(_xlfn.XLOOKUP(SMALL('Raw Data'!O53:U53, 7), Analysis!Y58:AK58, Analysis!Y58:AK58, 0)&gt;0, SMALL('Raw Data'!O53:U53, 7), 0), 0)</f>
        <v>0</v>
      </c>
    </row>
    <row r="59" spans="1:65" x14ac:dyDescent="0.3">
      <c r="A59" s="2" t="str">
        <f>'Raw Data'!A54</f>
        <v>21/10/2022</v>
      </c>
      <c r="B59" s="2">
        <f>IF(ISBLANK('Raw Data'!D54)=FALSE, 1, 0)</f>
        <v>1</v>
      </c>
      <c r="C59">
        <f>IF('Raw Data'!E54&gt;'Raw Data'!D54, 'Raw Data'!K54, 0)</f>
        <v>1.57</v>
      </c>
      <c r="D59">
        <f>IF(ISBLANK('Raw Data'!D54)=FALSE, 1, 0)</f>
        <v>1</v>
      </c>
      <c r="E59">
        <f>IF('Raw Data'!E54&lt;'Raw Data'!D54, 'Raw Data'!J54, 0)</f>
        <v>0</v>
      </c>
      <c r="F59">
        <f>IF(ISBLANK('Raw Data'!D54)=FALSE, 1, 0)</f>
        <v>1</v>
      </c>
      <c r="G59">
        <f>IF(AND('Raw Data'!D54&gt;0, 'Raw Data'!E54&gt;0), 'Raw Data'!V54, 0)</f>
        <v>1.05</v>
      </c>
      <c r="H59">
        <f>IF(ISBLANK('Raw Data'!D54)=FALSE, 1, 0)</f>
        <v>1</v>
      </c>
      <c r="I59">
        <f>IF(AND(ISBLANK('Raw Data'!D54)=FALSE, OR('Raw Data'!D54=0, 'Raw Data'!E54=0)), 'Raw Data'!W54, 0)</f>
        <v>0</v>
      </c>
      <c r="J59">
        <f>IF(ISBLANK('Raw Data'!D54)=FALSE, 1, 0)</f>
        <v>1</v>
      </c>
      <c r="K59">
        <f>IF(SUM('Raw Data'!D54:E54)&gt;'Raw Data'!G54, 'Raw Data'!H54, 0)</f>
        <v>0</v>
      </c>
      <c r="L59">
        <f>IF(ISBLANK('Raw Data'!D54)=FALSE, 1, 0)</f>
        <v>1</v>
      </c>
      <c r="M59">
        <f>IF(AND(SUM('Raw Data'!D54:E54)&lt;'Raw Data'!G54, ISBLANK('Raw Data'!D54)=FALSE), 'Raw Data'!I54, 0)</f>
        <v>1.93</v>
      </c>
      <c r="N59">
        <f>IF(ISBLANK('Raw Data'!D54)=FALSE, 1, 0)</f>
        <v>1</v>
      </c>
      <c r="O59">
        <f>IF('Raw Data'!F54, 'Raw Data'!Z54, 0)</f>
        <v>4.4000000000000004</v>
      </c>
      <c r="P59">
        <f>IF(ISBLANK('Raw Data'!D54)=FALSE, 1, 0)</f>
        <v>1</v>
      </c>
      <c r="Q59">
        <f>IF(AND(NOT('Raw Data'!F54), P59), 'Raw Data'!AA54, 0)</f>
        <v>0</v>
      </c>
      <c r="R59">
        <f>IF(ISBLANK('Raw Data'!D54)=FALSE, 1, 0)</f>
        <v>1</v>
      </c>
      <c r="S59">
        <f>IF(AND('Raw Data'!F54=0, 'Raw Data'!D54&gt;'Raw Data'!E54), 'Raw Data'!L54, 0)</f>
        <v>0</v>
      </c>
      <c r="T59">
        <f>IF(ISBLANK('Raw Data'!D54)=FALSE, 1, 0)</f>
        <v>1</v>
      </c>
      <c r="U59">
        <f>IF('Raw Data'!F54=1, 'Raw Data'!M54, 0)</f>
        <v>4.3</v>
      </c>
      <c r="V59">
        <f>IF(ISBLANK('Raw Data'!D54)=FALSE, 1, 0)</f>
        <v>1</v>
      </c>
      <c r="W59">
        <f>IF(AND('Raw Data'!F54=0, 'Raw Data'!E54&gt;'Raw Data'!D54), 'Raw Data'!N54, 0)</f>
        <v>0</v>
      </c>
      <c r="X59">
        <f>IF(ISBLANK('Raw Data'!D54)=FALSE, 1, 0)</f>
        <v>1</v>
      </c>
      <c r="Y59">
        <f>IF(AND('Raw Data'!F54=0,'Raw Data'!D54&gt;'Raw Data'!E54,'Raw Data'!D54-'Raw Data'!E54=1),'Raw Data'!O54,IF(AND('Raw Data'!F54,'Raw Data'!D54&gt;'Raw Data'!E54),'Raw Data'!O54,0))</f>
        <v>0</v>
      </c>
      <c r="Z59">
        <f>IF(ISBLANK('Raw Data'!D54)=FALSE, 1, 0)</f>
        <v>1</v>
      </c>
      <c r="AA59">
        <f>IF(AND('Raw Data'!F54=0, 'Raw Data'!D54&gt;'Raw Data'!E54, 'Raw Data'!D54-'Raw Data'!E54=2), 'Raw Data'!P54, 0)</f>
        <v>0</v>
      </c>
      <c r="AB59">
        <f>IF(ISBLANK('Raw Data'!D54)=FALSE, 1, 0)</f>
        <v>1</v>
      </c>
      <c r="AC59">
        <f>IF(AND('Raw Data'!F54=0, 'Raw Data'!D54&gt;'Raw Data'!E54, 'Raw Data'!D54-'Raw Data'!E54&gt;2), 'Raw Data'!Q54, 0)</f>
        <v>0</v>
      </c>
      <c r="AD59">
        <f>IF(ISBLANK('Raw Data'!D54)=FALSE, 1, 0)</f>
        <v>1</v>
      </c>
      <c r="AE59">
        <f>IF(AND('Raw Data'!F54=0,'Raw Data'!D54&lt;'Raw Data'!E54,'Raw Data'!E54-'Raw Data'!D54=1),'Raw Data'!R54,IF(AND('Raw Data'!F54,'Raw Data'!D54&gt;'Raw Data'!E54),'Raw Data'!R54,0))</f>
        <v>0</v>
      </c>
      <c r="AF59">
        <f>IF(ISBLANK('Raw Data'!D54)=FALSE, 1, 0)</f>
        <v>1</v>
      </c>
      <c r="AG59">
        <f>IF(AND('Raw Data'!F54=0, 'Raw Data'!D54&lt;'Raw Data'!E54, 'Raw Data'!E54-'Raw Data'!D54=2), 'Raw Data'!S54, 0)</f>
        <v>0</v>
      </c>
      <c r="AH59">
        <f>IF(ISBLANK('Raw Data'!D54)=FALSE, 1, 0)</f>
        <v>1</v>
      </c>
      <c r="AI59">
        <f>IF(AND('Raw Data'!F54=0, 'Raw Data'!D54&lt;'Raw Data'!E54, 'Raw Data'!E54-'Raw Data'!D54&gt;2), 'Raw Data'!T54, 0)</f>
        <v>0</v>
      </c>
      <c r="AJ59">
        <f>IF(ISBLANK('Raw Data'!D54)=FALSE, 1, 0)</f>
        <v>1</v>
      </c>
      <c r="AK59">
        <f>IF('Raw Data'!F54=1, 'Raw Data'!M54, 0)</f>
        <v>4.3</v>
      </c>
      <c r="AL59">
        <f>IF(OR('Raw Data'!D54=0, O59&gt;0), 0, 1)</f>
        <v>0</v>
      </c>
      <c r="AM59">
        <f>IF(AND(AL59, 'Raw Data'!D54&gt;'Raw Data'!E54), 'Raw Data'!X54, 0)</f>
        <v>0</v>
      </c>
      <c r="AN59">
        <f>IF(OR('Raw Data'!D54=0, O59&gt;0), 0, 1)</f>
        <v>0</v>
      </c>
      <c r="AO59">
        <f>IF(AND(AL59, 'Raw Data'!D54&lt;'Raw Data'!E54), 'Raw Data'!Y54, 0)</f>
        <v>0</v>
      </c>
      <c r="AP59">
        <f>IF(ISBLANK('Raw Data'!D54)=FALSE, 1, 0)</f>
        <v>1</v>
      </c>
      <c r="AQ59">
        <f>IF(AND('Raw Data'!J54&lt;'Raw Data'!K54,'Raw Data'!D54&gt;'Raw Data'!E54),'Raw Data'!J54,IF(AND('Raw Data'!K54&lt;'Raw Data'!J54,'Raw Data'!E54&gt;'Raw Data'!D54),'Raw Data'!K54,0))</f>
        <v>1.57</v>
      </c>
      <c r="AR59">
        <f>IF(ISBLANK('Raw Data'!D54)=FALSE, 1, 0)</f>
        <v>1</v>
      </c>
      <c r="AS59">
        <f>IF(AND('Raw Data'!J54&gt;'Raw Data'!K54,'Raw Data'!D54&gt;'Raw Data'!E54),'Raw Data'!J54,IF(AND('Raw Data'!K54&gt;'Raw Data'!J54,'Raw Data'!E54&gt;'Raw Data'!D54),'Raw Data'!K54,))</f>
        <v>0</v>
      </c>
      <c r="AT59">
        <f>IF(ISBLANK('Raw Data'!D54)=FALSE, 1, 0)</f>
        <v>1</v>
      </c>
      <c r="AU59">
        <f>IF(ISNUMBER('Raw Data'!D54), IF(_xlfn.XLOOKUP(SMALL('Raw Data'!L54:N54, 1), Analysis!S59:W59, Analysis!S59:W59, 0)&gt;0, SMALL('Raw Data'!L54:N54, 1), 0), 0)</f>
        <v>0</v>
      </c>
      <c r="AV59">
        <f>IF(ISBLANK('Raw Data'!D54)=FALSE, 1, 0)</f>
        <v>1</v>
      </c>
      <c r="AW59">
        <f>IF(ISNUMBER('Raw Data'!D54), IF(_xlfn.XLOOKUP(SMALL('Raw Data'!L54:N54, 2), Analysis!S59:W59, Analysis!S59:W59, 0)&gt;0, SMALL('Raw Data'!L54:N54, 2), 0), 0)</f>
        <v>0</v>
      </c>
      <c r="AX59">
        <f>IF(ISBLANK('Raw Data'!D54)=FALSE, 1, 0)</f>
        <v>1</v>
      </c>
      <c r="AY59">
        <f>IF(ISNUMBER('Raw Data'!D54), IF(_xlfn.XLOOKUP(SMALL('Raw Data'!L54:N54, 3), Analysis!S59:W59, Analysis!S59:W59, 0)&gt;0, SMALL('Raw Data'!L54:N54, 3), 0), 0)</f>
        <v>4.3</v>
      </c>
      <c r="AZ59">
        <f>IF(ISBLANK('Raw Data'!D54)=FALSE, 1, 0)</f>
        <v>1</v>
      </c>
      <c r="BA59">
        <f>IF(ISNUMBER('Raw Data'!D54), IF(_xlfn.XLOOKUP(SMALL('Raw Data'!O54:U54, 1), Analysis!Y59:AK59, Analysis!Y59:AK59, 0)&gt;0, SMALL('Raw Data'!O54:U54, 1), 0), 0)</f>
        <v>0</v>
      </c>
      <c r="BB59">
        <f>IF(ISBLANK('Raw Data'!D54)=FALSE, 1, 0)</f>
        <v>1</v>
      </c>
      <c r="BC59">
        <f>IF(ISNUMBER('Raw Data'!D54), IF(_xlfn.XLOOKUP(SMALL('Raw Data'!O54:U54, 2), Analysis!Y59:AK59, Analysis!Y59:AK59, 0)&gt;0, SMALL('Raw Data'!O54:U54, 2), 0), 0)</f>
        <v>0</v>
      </c>
      <c r="BD59">
        <f>IF(ISBLANK('Raw Data'!D54)=FALSE, 1, 0)</f>
        <v>1</v>
      </c>
      <c r="BE59">
        <f>IF(ISNUMBER('Raw Data'!D54), IF(_xlfn.XLOOKUP(SMALL('Raw Data'!O54:U54, 3), Analysis!Y59:AK59, Analysis!Y59:AK59, 0)&gt;0, SMALL('Raw Data'!O54:U54, 3), 0), 0)</f>
        <v>0</v>
      </c>
      <c r="BF59">
        <f>IF(ISBLANK('Raw Data'!D54)=FALSE, 1, 0)</f>
        <v>1</v>
      </c>
      <c r="BG59">
        <f>IF(ISNUMBER('Raw Data'!D54), IF(_xlfn.XLOOKUP(SMALL('Raw Data'!O54:U54, 4), Analysis!Y59:AK59, Analysis!Y59:AK59, 0)&gt;0, SMALL('Raw Data'!O54:U54, 4), 0), 0)</f>
        <v>0</v>
      </c>
      <c r="BH59">
        <f>IF(ISBLANK('Raw Data'!D54)=FALSE, 1, 0)</f>
        <v>1</v>
      </c>
      <c r="BI59">
        <f>IF(ISNUMBER('Raw Data'!D54), IF(_xlfn.XLOOKUP(SMALL('Raw Data'!O54:U54, 5), Analysis!Y59:AK59, Analysis!Y59:AK59, 0)&gt;0, SMALL('Raw Data'!O54:U54, 5), 0), 0)</f>
        <v>0</v>
      </c>
      <c r="BJ59">
        <f>IF(ISBLANK('Raw Data'!D54)=FALSE, 1, 0)</f>
        <v>1</v>
      </c>
      <c r="BK59">
        <f>IF(ISNUMBER('Raw Data'!D54), IF(_xlfn.XLOOKUP(SMALL('Raw Data'!O54:U54, 6), Analysis!Y59:AK59, Analysis!Y59:AK59, 0)&gt;0, SMALL('Raw Data'!O54:U54, 6), 0), 0)</f>
        <v>0</v>
      </c>
      <c r="BL59">
        <f>IF(ISBLANK('Raw Data'!D54)=FALSE, 1, 0)</f>
        <v>1</v>
      </c>
      <c r="BM59">
        <f>IF(ISNUMBER('Raw Data'!D54), IF(_xlfn.XLOOKUP(SMALL('Raw Data'!O54:U54, 7), Analysis!Y59:AK59, Analysis!Y59:AK59, 0)&gt;0, SMALL('Raw Data'!O54:U54, 7), 0), 0)</f>
        <v>0</v>
      </c>
    </row>
    <row r="60" spans="1:65" x14ac:dyDescent="0.3">
      <c r="A60" s="2" t="str">
        <f>'Raw Data'!A55</f>
        <v>21/10/2022</v>
      </c>
      <c r="B60" s="2">
        <f>IF(ISBLANK('Raw Data'!D55)=FALSE, 1, 0)</f>
        <v>1</v>
      </c>
      <c r="C60">
        <f>IF('Raw Data'!E55&gt;'Raw Data'!D55, 'Raw Data'!K55, 0)</f>
        <v>1.57</v>
      </c>
      <c r="D60">
        <f>IF(ISBLANK('Raw Data'!D55)=FALSE, 1, 0)</f>
        <v>1</v>
      </c>
      <c r="E60">
        <f>IF('Raw Data'!E55&lt;'Raw Data'!D55, 'Raw Data'!J55, 0)</f>
        <v>0</v>
      </c>
      <c r="F60">
        <f>IF(ISBLANK('Raw Data'!D55)=FALSE, 1, 0)</f>
        <v>1</v>
      </c>
      <c r="G60">
        <f>IF(AND('Raw Data'!D55&gt;0, 'Raw Data'!E55&gt;0), 'Raw Data'!V55, 0)</f>
        <v>1.05</v>
      </c>
      <c r="H60">
        <f>IF(ISBLANK('Raw Data'!D55)=FALSE, 1, 0)</f>
        <v>1</v>
      </c>
      <c r="I60">
        <f>IF(AND(ISBLANK('Raw Data'!D55)=FALSE, OR('Raw Data'!D55=0, 'Raw Data'!E55=0)), 'Raw Data'!W55, 0)</f>
        <v>0</v>
      </c>
      <c r="J60">
        <f>IF(ISBLANK('Raw Data'!D55)=FALSE, 1, 0)</f>
        <v>1</v>
      </c>
      <c r="K60">
        <f>IF(SUM('Raw Data'!D55:E55)&gt;'Raw Data'!G55, 'Raw Data'!H55, 0)</f>
        <v>1.89</v>
      </c>
      <c r="L60">
        <f>IF(ISBLANK('Raw Data'!D55)=FALSE, 1, 0)</f>
        <v>1</v>
      </c>
      <c r="M60">
        <f>IF(AND(SUM('Raw Data'!D55:E55)&lt;'Raw Data'!G55, ISBLANK('Raw Data'!D55)=FALSE), 'Raw Data'!I55, 0)</f>
        <v>0</v>
      </c>
      <c r="N60">
        <f>IF(ISBLANK('Raw Data'!D55)=FALSE, 1, 0)</f>
        <v>1</v>
      </c>
      <c r="O60">
        <f>IF('Raw Data'!F55, 'Raw Data'!Z55, 0)</f>
        <v>0</v>
      </c>
      <c r="P60">
        <f>IF(ISBLANK('Raw Data'!D55)=FALSE, 1, 0)</f>
        <v>1</v>
      </c>
      <c r="Q60">
        <f>IF(AND(NOT('Raw Data'!F55), P60), 'Raw Data'!AA55, 0)</f>
        <v>1.2</v>
      </c>
      <c r="R60">
        <f>IF(ISBLANK('Raw Data'!D55)=FALSE, 1, 0)</f>
        <v>1</v>
      </c>
      <c r="S60">
        <f>IF(AND('Raw Data'!F55=0, 'Raw Data'!D55&gt;'Raw Data'!E55), 'Raw Data'!L55, 0)</f>
        <v>0</v>
      </c>
      <c r="T60">
        <f>IF(ISBLANK('Raw Data'!D55)=FALSE, 1, 0)</f>
        <v>1</v>
      </c>
      <c r="U60">
        <f>IF('Raw Data'!F55=1, 'Raw Data'!M55, 0)</f>
        <v>0</v>
      </c>
      <c r="V60">
        <f>IF(ISBLANK('Raw Data'!D55)=FALSE, 1, 0)</f>
        <v>1</v>
      </c>
      <c r="W60">
        <f>IF(AND('Raw Data'!F55=0, 'Raw Data'!E55&gt;'Raw Data'!D55), 'Raw Data'!N55, 0)</f>
        <v>1.89</v>
      </c>
      <c r="X60">
        <f>IF(ISBLANK('Raw Data'!D55)=FALSE, 1, 0)</f>
        <v>1</v>
      </c>
      <c r="Y60">
        <f>IF(AND('Raw Data'!F55=0,'Raw Data'!D55&gt;'Raw Data'!E55,'Raw Data'!D55-'Raw Data'!E55=1),'Raw Data'!O55,IF(AND('Raw Data'!F55,'Raw Data'!D55&gt;'Raw Data'!E55),'Raw Data'!O55,0))</f>
        <v>0</v>
      </c>
      <c r="Z60">
        <f>IF(ISBLANK('Raw Data'!D55)=FALSE, 1, 0)</f>
        <v>1</v>
      </c>
      <c r="AA60">
        <f>IF(AND('Raw Data'!F55=0, 'Raw Data'!D55&gt;'Raw Data'!E55, 'Raw Data'!D55-'Raw Data'!E55=2), 'Raw Data'!P55, 0)</f>
        <v>0</v>
      </c>
      <c r="AB60">
        <f>IF(ISBLANK('Raw Data'!D55)=FALSE, 1, 0)</f>
        <v>1</v>
      </c>
      <c r="AC60">
        <f>IF(AND('Raw Data'!F55=0, 'Raw Data'!D55&gt;'Raw Data'!E55, 'Raw Data'!D55-'Raw Data'!E55&gt;2), 'Raw Data'!Q55, 0)</f>
        <v>0</v>
      </c>
      <c r="AD60">
        <f>IF(ISBLANK('Raw Data'!D55)=FALSE, 1, 0)</f>
        <v>1</v>
      </c>
      <c r="AE60">
        <f>IF(AND('Raw Data'!F55=0,'Raw Data'!D55&lt;'Raw Data'!E55,'Raw Data'!E55-'Raw Data'!D55=1),'Raw Data'!R55,IF(AND('Raw Data'!F55,'Raw Data'!D55&gt;'Raw Data'!E55),'Raw Data'!R55,0))</f>
        <v>0</v>
      </c>
      <c r="AF60">
        <f>IF(ISBLANK('Raw Data'!D55)=FALSE, 1, 0)</f>
        <v>1</v>
      </c>
      <c r="AG60">
        <f>IF(AND('Raw Data'!F55=0, 'Raw Data'!D55&lt;'Raw Data'!E55, 'Raw Data'!E55-'Raw Data'!D55=2), 'Raw Data'!S55, 0)</f>
        <v>0</v>
      </c>
      <c r="AH60">
        <f>IF(ISBLANK('Raw Data'!D55)=FALSE, 1, 0)</f>
        <v>1</v>
      </c>
      <c r="AI60">
        <f>IF(AND('Raw Data'!F55=0, 'Raw Data'!D55&lt;'Raw Data'!E55, 'Raw Data'!E55-'Raw Data'!D55&gt;2), 'Raw Data'!T55, 0)</f>
        <v>3.35</v>
      </c>
      <c r="AJ60">
        <f>IF(ISBLANK('Raw Data'!D55)=FALSE, 1, 0)</f>
        <v>1</v>
      </c>
      <c r="AK60">
        <f>IF('Raw Data'!F55=1, 'Raw Data'!M55, 0)</f>
        <v>0</v>
      </c>
      <c r="AL60">
        <f>IF(OR('Raw Data'!D55=0, O60&gt;0), 0, 1)</f>
        <v>1</v>
      </c>
      <c r="AM60">
        <f>IF(AND(AL60, 'Raw Data'!D55&gt;'Raw Data'!E55), 'Raw Data'!X55, 0)</f>
        <v>0</v>
      </c>
      <c r="AN60">
        <f>IF(OR('Raw Data'!D55=0, O60&gt;0), 0, 1)</f>
        <v>1</v>
      </c>
      <c r="AO60">
        <f>IF(AND(AL60, 'Raw Data'!D55&lt;'Raw Data'!E55), 'Raw Data'!Y55, 0)</f>
        <v>1.49</v>
      </c>
      <c r="AP60">
        <f>IF(ISBLANK('Raw Data'!D55)=FALSE, 1, 0)</f>
        <v>1</v>
      </c>
      <c r="AQ60">
        <f>IF(AND('Raw Data'!J55&lt;'Raw Data'!K55,'Raw Data'!D55&gt;'Raw Data'!E55),'Raw Data'!J55,IF(AND('Raw Data'!K55&lt;'Raw Data'!J55,'Raw Data'!E55&gt;'Raw Data'!D55),'Raw Data'!K55,0))</f>
        <v>1.57</v>
      </c>
      <c r="AR60">
        <f>IF(ISBLANK('Raw Data'!D55)=FALSE, 1, 0)</f>
        <v>1</v>
      </c>
      <c r="AS60">
        <f>IF(AND('Raw Data'!J55&gt;'Raw Data'!K55,'Raw Data'!D55&gt;'Raw Data'!E55),'Raw Data'!J55,IF(AND('Raw Data'!K55&gt;'Raw Data'!J55,'Raw Data'!E55&gt;'Raw Data'!D55),'Raw Data'!K55,))</f>
        <v>0</v>
      </c>
      <c r="AT60">
        <f>IF(ISBLANK('Raw Data'!D55)=FALSE, 1, 0)</f>
        <v>1</v>
      </c>
      <c r="AU60">
        <f>IF(ISNUMBER('Raw Data'!D55), IF(_xlfn.XLOOKUP(SMALL('Raw Data'!L55:N55, 1), Analysis!S60:W60, Analysis!S60:W60, 0)&gt;0, SMALL('Raw Data'!L55:N55, 1), 0), 0)</f>
        <v>1.89</v>
      </c>
      <c r="AV60">
        <f>IF(ISBLANK('Raw Data'!D55)=FALSE, 1, 0)</f>
        <v>1</v>
      </c>
      <c r="AW60">
        <f>IF(ISNUMBER('Raw Data'!D55), IF(_xlfn.XLOOKUP(SMALL('Raw Data'!L55:N55, 2), Analysis!S60:W60, Analysis!S60:W60, 0)&gt;0, SMALL('Raw Data'!L55:N55, 2), 0), 0)</f>
        <v>0</v>
      </c>
      <c r="AX60">
        <f>IF(ISBLANK('Raw Data'!D55)=FALSE, 1, 0)</f>
        <v>1</v>
      </c>
      <c r="AY60">
        <f>IF(ISNUMBER('Raw Data'!D55), IF(_xlfn.XLOOKUP(SMALL('Raw Data'!L55:N55, 3), Analysis!S60:W60, Analysis!S60:W60, 0)&gt;0, SMALL('Raw Data'!L55:N55, 3), 0), 0)</f>
        <v>0</v>
      </c>
      <c r="AZ60">
        <f>IF(ISBLANK('Raw Data'!D55)=FALSE, 1, 0)</f>
        <v>1</v>
      </c>
      <c r="BA60">
        <f>IF(ISNUMBER('Raw Data'!D55), IF(_xlfn.XLOOKUP(SMALL('Raw Data'!O55:U55, 1), Analysis!Y60:AK60, Analysis!Y60:AK60, 0)&gt;0, SMALL('Raw Data'!O55:U55, 1), 0), 0)</f>
        <v>3.35</v>
      </c>
      <c r="BB60">
        <f>IF(ISBLANK('Raw Data'!D55)=FALSE, 1, 0)</f>
        <v>1</v>
      </c>
      <c r="BC60">
        <f>IF(ISNUMBER('Raw Data'!D55), IF(_xlfn.XLOOKUP(SMALL('Raw Data'!O55:U55, 2), Analysis!Y60:AK60, Analysis!Y60:AK60, 0)&gt;0, SMALL('Raw Data'!O55:U55, 2), 0), 0)</f>
        <v>0</v>
      </c>
      <c r="BD60">
        <f>IF(ISBLANK('Raw Data'!D55)=FALSE, 1, 0)</f>
        <v>1</v>
      </c>
      <c r="BE60">
        <f>IF(ISNUMBER('Raw Data'!D55), IF(_xlfn.XLOOKUP(SMALL('Raw Data'!O55:U55, 3), Analysis!Y60:AK60, Analysis!Y60:AK60, 0)&gt;0, SMALL('Raw Data'!O55:U55, 3), 0), 0)</f>
        <v>0</v>
      </c>
      <c r="BF60">
        <f>IF(ISBLANK('Raw Data'!D55)=FALSE, 1, 0)</f>
        <v>1</v>
      </c>
      <c r="BG60">
        <f>IF(ISNUMBER('Raw Data'!D55), IF(_xlfn.XLOOKUP(SMALL('Raw Data'!O55:U55, 4), Analysis!Y60:AK60, Analysis!Y60:AK60, 0)&gt;0, SMALL('Raw Data'!O55:U55, 4), 0), 0)</f>
        <v>0</v>
      </c>
      <c r="BH60">
        <f>IF(ISBLANK('Raw Data'!D55)=FALSE, 1, 0)</f>
        <v>1</v>
      </c>
      <c r="BI60">
        <f>IF(ISNUMBER('Raw Data'!D55), IF(_xlfn.XLOOKUP(SMALL('Raw Data'!O55:U55, 5), Analysis!Y60:AK60, Analysis!Y60:AK60, 0)&gt;0, SMALL('Raw Data'!O55:U55, 5), 0), 0)</f>
        <v>0</v>
      </c>
      <c r="BJ60">
        <f>IF(ISBLANK('Raw Data'!D55)=FALSE, 1, 0)</f>
        <v>1</v>
      </c>
      <c r="BK60">
        <f>IF(ISNUMBER('Raw Data'!D55), IF(_xlfn.XLOOKUP(SMALL('Raw Data'!O55:U55, 6), Analysis!Y60:AK60, Analysis!Y60:AK60, 0)&gt;0, SMALL('Raw Data'!O55:U55, 6), 0), 0)</f>
        <v>0</v>
      </c>
      <c r="BL60">
        <f>IF(ISBLANK('Raw Data'!D55)=FALSE, 1, 0)</f>
        <v>1</v>
      </c>
      <c r="BM60">
        <f>IF(ISNUMBER('Raw Data'!D55), IF(_xlfn.XLOOKUP(SMALL('Raw Data'!O55:U55, 7), Analysis!Y60:AK60, Analysis!Y60:AK60, 0)&gt;0, SMALL('Raw Data'!O55:U55, 7), 0), 0)</f>
        <v>0</v>
      </c>
    </row>
    <row r="61" spans="1:65" x14ac:dyDescent="0.3">
      <c r="A61" s="2" t="str">
        <f>'Raw Data'!A56</f>
        <v>21/10/2022</v>
      </c>
      <c r="B61" s="2">
        <f>IF(ISBLANK('Raw Data'!D56)=FALSE, 1, 0)</f>
        <v>1</v>
      </c>
      <c r="C61">
        <f>IF('Raw Data'!E56&gt;'Raw Data'!D56, 'Raw Data'!K56, 0)</f>
        <v>0</v>
      </c>
      <c r="D61">
        <f>IF(ISBLANK('Raw Data'!D56)=FALSE, 1, 0)</f>
        <v>1</v>
      </c>
      <c r="E61">
        <f>IF('Raw Data'!E56&lt;'Raw Data'!D56, 'Raw Data'!J56, 0)</f>
        <v>3.19</v>
      </c>
      <c r="F61">
        <f>IF(ISBLANK('Raw Data'!D56)=FALSE, 1, 0)</f>
        <v>1</v>
      </c>
      <c r="G61">
        <f>IF(AND('Raw Data'!D56&gt;0, 'Raw Data'!E56&gt;0), 'Raw Data'!V56, 0)</f>
        <v>1.07</v>
      </c>
      <c r="H61">
        <f>IF(ISBLANK('Raw Data'!D56)=FALSE, 1, 0)</f>
        <v>1</v>
      </c>
      <c r="I61">
        <f>IF(AND(ISBLANK('Raw Data'!D56)=FALSE, OR('Raw Data'!D56=0, 'Raw Data'!E56=0)), 'Raw Data'!W56, 0)</f>
        <v>0</v>
      </c>
      <c r="J61">
        <f>IF(ISBLANK('Raw Data'!D56)=FALSE, 1, 0)</f>
        <v>1</v>
      </c>
      <c r="K61">
        <f>IF(SUM('Raw Data'!D56:E56)&gt;'Raw Data'!G56, 'Raw Data'!H56, 0)</f>
        <v>0</v>
      </c>
      <c r="L61">
        <f>IF(ISBLANK('Raw Data'!D56)=FALSE, 1, 0)</f>
        <v>1</v>
      </c>
      <c r="M61">
        <f>IF(AND(SUM('Raw Data'!D56:E56)&lt;'Raw Data'!G56, ISBLANK('Raw Data'!D56)=FALSE), 'Raw Data'!I56, 0)</f>
        <v>1.84</v>
      </c>
      <c r="N61">
        <f>IF(ISBLANK('Raw Data'!D56)=FALSE, 1, 0)</f>
        <v>1</v>
      </c>
      <c r="O61">
        <f>IF('Raw Data'!F56, 'Raw Data'!Z56, 0)</f>
        <v>0</v>
      </c>
      <c r="P61">
        <f>IF(ISBLANK('Raw Data'!D56)=FALSE, 1, 0)</f>
        <v>1</v>
      </c>
      <c r="Q61">
        <f>IF(AND(NOT('Raw Data'!F56), P61), 'Raw Data'!AA56, 0)</f>
        <v>1.17</v>
      </c>
      <c r="R61">
        <f>IF(ISBLANK('Raw Data'!D56)=FALSE, 1, 0)</f>
        <v>1</v>
      </c>
      <c r="S61">
        <f>IF(AND('Raw Data'!F56=0, 'Raw Data'!D56&gt;'Raw Data'!E56), 'Raw Data'!L56, 0)</f>
        <v>4.25</v>
      </c>
      <c r="T61">
        <f>IF(ISBLANK('Raw Data'!D56)=FALSE, 1, 0)</f>
        <v>1</v>
      </c>
      <c r="U61">
        <f>IF('Raw Data'!F56=1, 'Raw Data'!M56, 0)</f>
        <v>0</v>
      </c>
      <c r="V61">
        <f>IF(ISBLANK('Raw Data'!D56)=FALSE, 1, 0)</f>
        <v>1</v>
      </c>
      <c r="W61">
        <f>IF(AND('Raw Data'!F56=0, 'Raw Data'!E56&gt;'Raw Data'!D56), 'Raw Data'!N56, 0)</f>
        <v>0</v>
      </c>
      <c r="X61">
        <f>IF(ISBLANK('Raw Data'!D56)=FALSE, 1, 0)</f>
        <v>1</v>
      </c>
      <c r="Y61">
        <f>IF(AND('Raw Data'!F56=0,'Raw Data'!D56&gt;'Raw Data'!E56,'Raw Data'!D56-'Raw Data'!E56=1),'Raw Data'!O56,IF(AND('Raw Data'!F56,'Raw Data'!D56&gt;'Raw Data'!E56),'Raw Data'!O56,0))</f>
        <v>11</v>
      </c>
      <c r="Z61">
        <f>IF(ISBLANK('Raw Data'!D56)=FALSE, 1, 0)</f>
        <v>1</v>
      </c>
      <c r="AA61">
        <f>IF(AND('Raw Data'!F56=0, 'Raw Data'!D56&gt;'Raw Data'!E56, 'Raw Data'!D56-'Raw Data'!E56=2), 'Raw Data'!P56, 0)</f>
        <v>0</v>
      </c>
      <c r="AB61">
        <f>IF(ISBLANK('Raw Data'!D56)=FALSE, 1, 0)</f>
        <v>1</v>
      </c>
      <c r="AC61">
        <f>IF(AND('Raw Data'!F56=0, 'Raw Data'!D56&gt;'Raw Data'!E56, 'Raw Data'!D56-'Raw Data'!E56&gt;2), 'Raw Data'!Q56, 0)</f>
        <v>0</v>
      </c>
      <c r="AD61">
        <f>IF(ISBLANK('Raw Data'!D56)=FALSE, 1, 0)</f>
        <v>1</v>
      </c>
      <c r="AE61">
        <f>IF(AND('Raw Data'!F56=0,'Raw Data'!D56&lt;'Raw Data'!E56,'Raw Data'!E56-'Raw Data'!D56=1),'Raw Data'!R56,IF(AND('Raw Data'!F56,'Raw Data'!D56&gt;'Raw Data'!E56),'Raw Data'!R56,0))</f>
        <v>0</v>
      </c>
      <c r="AF61">
        <f>IF(ISBLANK('Raw Data'!D56)=FALSE, 1, 0)</f>
        <v>1</v>
      </c>
      <c r="AG61">
        <f>IF(AND('Raw Data'!F56=0, 'Raw Data'!D56&lt;'Raw Data'!E56, 'Raw Data'!E56-'Raw Data'!D56=2), 'Raw Data'!S56, 0)</f>
        <v>0</v>
      </c>
      <c r="AH61">
        <f>IF(ISBLANK('Raw Data'!D56)=FALSE, 1, 0)</f>
        <v>1</v>
      </c>
      <c r="AI61">
        <f>IF(AND('Raw Data'!F56=0, 'Raw Data'!D56&lt;'Raw Data'!E56, 'Raw Data'!E56-'Raw Data'!D56&gt;2), 'Raw Data'!T56, 0)</f>
        <v>0</v>
      </c>
      <c r="AJ61">
        <f>IF(ISBLANK('Raw Data'!D56)=FALSE, 1, 0)</f>
        <v>1</v>
      </c>
      <c r="AK61">
        <f>IF('Raw Data'!F56=1, 'Raw Data'!M56, 0)</f>
        <v>0</v>
      </c>
      <c r="AL61">
        <f>IF(OR('Raw Data'!D56=0, O61&gt;0), 0, 1)</f>
        <v>1</v>
      </c>
      <c r="AM61">
        <f>IF(AND(AL61, 'Raw Data'!D56&gt;'Raw Data'!E56), 'Raw Data'!X56, 0)</f>
        <v>3.45</v>
      </c>
      <c r="AN61">
        <f>IF(OR('Raw Data'!D56=0, O61&gt;0), 0, 1)</f>
        <v>1</v>
      </c>
      <c r="AO61">
        <f>IF(AND(AL61, 'Raw Data'!D56&lt;'Raw Data'!E56), 'Raw Data'!Y56, 0)</f>
        <v>0</v>
      </c>
      <c r="AP61">
        <f>IF(ISBLANK('Raw Data'!D56)=FALSE, 1, 0)</f>
        <v>1</v>
      </c>
      <c r="AQ61">
        <f>IF(AND('Raw Data'!J56&lt;'Raw Data'!K56,'Raw Data'!D56&gt;'Raw Data'!E56),'Raw Data'!J56,IF(AND('Raw Data'!K56&lt;'Raw Data'!J56,'Raw Data'!E56&gt;'Raw Data'!D56),'Raw Data'!K56,0))</f>
        <v>0</v>
      </c>
      <c r="AR61">
        <f>IF(ISBLANK('Raw Data'!D56)=FALSE, 1, 0)</f>
        <v>1</v>
      </c>
      <c r="AS61">
        <f>IF(AND('Raw Data'!J56&gt;'Raw Data'!K56,'Raw Data'!D56&gt;'Raw Data'!E56),'Raw Data'!J56,IF(AND('Raw Data'!K56&gt;'Raw Data'!J56,'Raw Data'!E56&gt;'Raw Data'!D56),'Raw Data'!K56,))</f>
        <v>3.19</v>
      </c>
      <c r="AT61">
        <f>IF(ISBLANK('Raw Data'!D56)=FALSE, 1, 0)</f>
        <v>1</v>
      </c>
      <c r="AU61">
        <f>IF(ISNUMBER('Raw Data'!D56), IF(_xlfn.XLOOKUP(SMALL('Raw Data'!L56:N56, 1), Analysis!S61:W61, Analysis!S61:W61, 0)&gt;0, SMALL('Raw Data'!L56:N56, 1), 0), 0)</f>
        <v>0</v>
      </c>
      <c r="AV61">
        <f>IF(ISBLANK('Raw Data'!D56)=FALSE, 1, 0)</f>
        <v>1</v>
      </c>
      <c r="AW61">
        <f>IF(ISNUMBER('Raw Data'!D56), IF(_xlfn.XLOOKUP(SMALL('Raw Data'!L56:N56, 2), Analysis!S61:W61, Analysis!S61:W61, 0)&gt;0, SMALL('Raw Data'!L56:N56, 2), 0), 0)</f>
        <v>4.25</v>
      </c>
      <c r="AX61">
        <f>IF(ISBLANK('Raw Data'!D56)=FALSE, 1, 0)</f>
        <v>1</v>
      </c>
      <c r="AY61">
        <f>IF(ISNUMBER('Raw Data'!D56), IF(_xlfn.XLOOKUP(SMALL('Raw Data'!L56:N56, 3), Analysis!S61:W61, Analysis!S61:W61, 0)&gt;0, SMALL('Raw Data'!L56:N56, 3), 0), 0)</f>
        <v>0</v>
      </c>
      <c r="AZ61">
        <f>IF(ISBLANK('Raw Data'!D56)=FALSE, 1, 0)</f>
        <v>1</v>
      </c>
      <c r="BA61">
        <f>IF(ISNUMBER('Raw Data'!D56), IF(_xlfn.XLOOKUP(SMALL('Raw Data'!O56:U56, 1), Analysis!Y61:AK61, Analysis!Y61:AK61, 0)&gt;0, SMALL('Raw Data'!O56:U56, 1), 0), 0)</f>
        <v>0</v>
      </c>
      <c r="BB61">
        <f>IF(ISBLANK('Raw Data'!D56)=FALSE, 1, 0)</f>
        <v>1</v>
      </c>
      <c r="BC61">
        <f>IF(ISNUMBER('Raw Data'!D56), IF(_xlfn.XLOOKUP(SMALL('Raw Data'!O56:U56, 2), Analysis!Y61:AK61, Analysis!Y61:AK61, 0)&gt;0, SMALL('Raw Data'!O56:U56, 2), 0), 0)</f>
        <v>0</v>
      </c>
      <c r="BD61">
        <f>IF(ISBLANK('Raw Data'!D56)=FALSE, 1, 0)</f>
        <v>1</v>
      </c>
      <c r="BE61">
        <f>IF(ISNUMBER('Raw Data'!D56), IF(_xlfn.XLOOKUP(SMALL('Raw Data'!O56:U56, 3), Analysis!Y61:AK61, Analysis!Y61:AK61, 0)&gt;0, SMALL('Raw Data'!O56:U56, 3), 0), 0)</f>
        <v>0</v>
      </c>
      <c r="BF61">
        <f>IF(ISBLANK('Raw Data'!D56)=FALSE, 1, 0)</f>
        <v>1</v>
      </c>
      <c r="BG61">
        <f>IF(ISNUMBER('Raw Data'!D56), IF(_xlfn.XLOOKUP(SMALL('Raw Data'!O56:U56, 4), Analysis!Y61:AK61, Analysis!Y61:AK61, 0)&gt;0, SMALL('Raw Data'!O56:U56, 4), 0), 0)</f>
        <v>0</v>
      </c>
      <c r="BH61">
        <f>IF(ISBLANK('Raw Data'!D56)=FALSE, 1, 0)</f>
        <v>1</v>
      </c>
      <c r="BI61">
        <f>IF(ISNUMBER('Raw Data'!D56), IF(_xlfn.XLOOKUP(SMALL('Raw Data'!O56:U56, 5), Analysis!Y61:AK61, Analysis!Y61:AK61, 0)&gt;0, SMALL('Raw Data'!O56:U56, 5), 0), 0)</f>
        <v>0</v>
      </c>
      <c r="BJ61">
        <f>IF(ISBLANK('Raw Data'!D56)=FALSE, 1, 0)</f>
        <v>1</v>
      </c>
      <c r="BK61">
        <f>IF(ISNUMBER('Raw Data'!D56), IF(_xlfn.XLOOKUP(SMALL('Raw Data'!O56:U56, 6), Analysis!Y61:AK61, Analysis!Y61:AK61, 0)&gt;0, SMALL('Raw Data'!O56:U56, 6), 0), 0)</f>
        <v>0</v>
      </c>
      <c r="BL61">
        <f>IF(ISBLANK('Raw Data'!D56)=FALSE, 1, 0)</f>
        <v>1</v>
      </c>
      <c r="BM61">
        <f>IF(ISNUMBER('Raw Data'!D56), IF(_xlfn.XLOOKUP(SMALL('Raw Data'!O56:U56, 7), Analysis!Y61:AK61, Analysis!Y61:AK61, 0)&gt;0, SMALL('Raw Data'!O56:U56, 7), 0), 0)</f>
        <v>11</v>
      </c>
    </row>
    <row r="62" spans="1:65" x14ac:dyDescent="0.3">
      <c r="A62" s="2" t="str">
        <f>'Raw Data'!A57</f>
        <v>21/10/2022</v>
      </c>
      <c r="B62" s="2">
        <f>IF(ISBLANK('Raw Data'!D57)=FALSE, 1, 0)</f>
        <v>1</v>
      </c>
      <c r="C62">
        <f>IF('Raw Data'!E57&gt;'Raw Data'!D57, 'Raw Data'!K57, 0)</f>
        <v>1.43</v>
      </c>
      <c r="D62">
        <f>IF(ISBLANK('Raw Data'!D57)=FALSE, 1, 0)</f>
        <v>1</v>
      </c>
      <c r="E62">
        <f>IF('Raw Data'!E57&lt;'Raw Data'!D57, 'Raw Data'!J57, 0)</f>
        <v>0</v>
      </c>
      <c r="F62">
        <f>IF(ISBLANK('Raw Data'!D57)=FALSE, 1, 0)</f>
        <v>1</v>
      </c>
      <c r="G62">
        <f>IF(AND('Raw Data'!D57&gt;0, 'Raw Data'!E57&gt;0), 'Raw Data'!V57, 0)</f>
        <v>1.05</v>
      </c>
      <c r="H62">
        <f>IF(ISBLANK('Raw Data'!D57)=FALSE, 1, 0)</f>
        <v>1</v>
      </c>
      <c r="I62">
        <f>IF(AND(ISBLANK('Raw Data'!D57)=FALSE, OR('Raw Data'!D57=0, 'Raw Data'!E57=0)), 'Raw Data'!W57, 0)</f>
        <v>0</v>
      </c>
      <c r="J62">
        <f>IF(ISBLANK('Raw Data'!D57)=FALSE, 1, 0)</f>
        <v>1</v>
      </c>
      <c r="K62">
        <f>IF(SUM('Raw Data'!D57:E57)&gt;'Raw Data'!G57, 'Raw Data'!H57, 0)</f>
        <v>0</v>
      </c>
      <c r="L62">
        <f>IF(ISBLANK('Raw Data'!D57)=FALSE, 1, 0)</f>
        <v>1</v>
      </c>
      <c r="M62">
        <f>IF(AND(SUM('Raw Data'!D57:E57)&lt;'Raw Data'!G57, ISBLANK('Raw Data'!D57)=FALSE), 'Raw Data'!I57, 0)</f>
        <v>2</v>
      </c>
      <c r="N62">
        <f>IF(ISBLANK('Raw Data'!D57)=FALSE, 1, 0)</f>
        <v>1</v>
      </c>
      <c r="O62">
        <f>IF('Raw Data'!F57, 'Raw Data'!Z57, 0)</f>
        <v>4.9000000000000004</v>
      </c>
      <c r="P62">
        <f>IF(ISBLANK('Raw Data'!D57)=FALSE, 1, 0)</f>
        <v>1</v>
      </c>
      <c r="Q62">
        <f>IF(AND(NOT('Raw Data'!F57), P62), 'Raw Data'!AA57, 0)</f>
        <v>0</v>
      </c>
      <c r="R62">
        <f>IF(ISBLANK('Raw Data'!D57)=FALSE, 1, 0)</f>
        <v>1</v>
      </c>
      <c r="S62">
        <f>IF(AND('Raw Data'!F57=0, 'Raw Data'!D57&gt;'Raw Data'!E57), 'Raw Data'!L57, 0)</f>
        <v>0</v>
      </c>
      <c r="T62">
        <f>IF(ISBLANK('Raw Data'!D57)=FALSE, 1, 0)</f>
        <v>1</v>
      </c>
      <c r="U62">
        <f>IF('Raw Data'!F57=1, 'Raw Data'!M57, 0)</f>
        <v>4.7</v>
      </c>
      <c r="V62">
        <f>IF(ISBLANK('Raw Data'!D57)=FALSE, 1, 0)</f>
        <v>1</v>
      </c>
      <c r="W62">
        <f>IF(AND('Raw Data'!F57=0, 'Raw Data'!E57&gt;'Raw Data'!D57), 'Raw Data'!N57, 0)</f>
        <v>0</v>
      </c>
      <c r="X62">
        <f>IF(ISBLANK('Raw Data'!D57)=FALSE, 1, 0)</f>
        <v>1</v>
      </c>
      <c r="Y62">
        <f>IF(AND('Raw Data'!F57=0,'Raw Data'!D57&gt;'Raw Data'!E57,'Raw Data'!D57-'Raw Data'!E57=1),'Raw Data'!O57,IF(AND('Raw Data'!F57,'Raw Data'!D57&gt;'Raw Data'!E57),'Raw Data'!O57,0))</f>
        <v>0</v>
      </c>
      <c r="Z62">
        <f>IF(ISBLANK('Raw Data'!D57)=FALSE, 1, 0)</f>
        <v>1</v>
      </c>
      <c r="AA62">
        <f>IF(AND('Raw Data'!F57=0, 'Raw Data'!D57&gt;'Raw Data'!E57, 'Raw Data'!D57-'Raw Data'!E57=2), 'Raw Data'!P57, 0)</f>
        <v>0</v>
      </c>
      <c r="AB62">
        <f>IF(ISBLANK('Raw Data'!D57)=FALSE, 1, 0)</f>
        <v>1</v>
      </c>
      <c r="AC62">
        <f>IF(AND('Raw Data'!F57=0, 'Raw Data'!D57&gt;'Raw Data'!E57, 'Raw Data'!D57-'Raw Data'!E57&gt;2), 'Raw Data'!Q57, 0)</f>
        <v>0</v>
      </c>
      <c r="AD62">
        <f>IF(ISBLANK('Raw Data'!D57)=FALSE, 1, 0)</f>
        <v>1</v>
      </c>
      <c r="AE62">
        <f>IF(AND('Raw Data'!F57=0,'Raw Data'!D57&lt;'Raw Data'!E57,'Raw Data'!E57-'Raw Data'!D57=1),'Raw Data'!R57,IF(AND('Raw Data'!F57,'Raw Data'!D57&gt;'Raw Data'!E57),'Raw Data'!R57,0))</f>
        <v>0</v>
      </c>
      <c r="AF62">
        <f>IF(ISBLANK('Raw Data'!D57)=FALSE, 1, 0)</f>
        <v>1</v>
      </c>
      <c r="AG62">
        <f>IF(AND('Raw Data'!F57=0, 'Raw Data'!D57&lt;'Raw Data'!E57, 'Raw Data'!E57-'Raw Data'!D57=2), 'Raw Data'!S57, 0)</f>
        <v>0</v>
      </c>
      <c r="AH62">
        <f>IF(ISBLANK('Raw Data'!D57)=FALSE, 1, 0)</f>
        <v>1</v>
      </c>
      <c r="AI62">
        <f>IF(AND('Raw Data'!F57=0, 'Raw Data'!D57&lt;'Raw Data'!E57, 'Raw Data'!E57-'Raw Data'!D57&gt;2), 'Raw Data'!T57, 0)</f>
        <v>0</v>
      </c>
      <c r="AJ62">
        <f>IF(ISBLANK('Raw Data'!D57)=FALSE, 1, 0)</f>
        <v>1</v>
      </c>
      <c r="AK62">
        <f>IF('Raw Data'!F57=1, 'Raw Data'!M57, 0)</f>
        <v>4.7</v>
      </c>
      <c r="AL62">
        <f>IF(OR('Raw Data'!D57=0, O62&gt;0), 0, 1)</f>
        <v>0</v>
      </c>
      <c r="AM62">
        <f>IF(AND(AL62, 'Raw Data'!D57&gt;'Raw Data'!E57), 'Raw Data'!X57, 0)</f>
        <v>0</v>
      </c>
      <c r="AN62">
        <f>IF(OR('Raw Data'!D57=0, O62&gt;0), 0, 1)</f>
        <v>0</v>
      </c>
      <c r="AO62">
        <f>IF(AND(AL62, 'Raw Data'!D57&lt;'Raw Data'!E57), 'Raw Data'!Y57, 0)</f>
        <v>0</v>
      </c>
      <c r="AP62">
        <f>IF(ISBLANK('Raw Data'!D57)=FALSE, 1, 0)</f>
        <v>1</v>
      </c>
      <c r="AQ62">
        <f>IF(AND('Raw Data'!J57&lt;'Raw Data'!K57,'Raw Data'!D57&gt;'Raw Data'!E57),'Raw Data'!J57,IF(AND('Raw Data'!K57&lt;'Raw Data'!J57,'Raw Data'!E57&gt;'Raw Data'!D57),'Raw Data'!K57,0))</f>
        <v>1.43</v>
      </c>
      <c r="AR62">
        <f>IF(ISBLANK('Raw Data'!D57)=FALSE, 1, 0)</f>
        <v>1</v>
      </c>
      <c r="AS62">
        <f>IF(AND('Raw Data'!J57&gt;'Raw Data'!K57,'Raw Data'!D57&gt;'Raw Data'!E57),'Raw Data'!J57,IF(AND('Raw Data'!K57&gt;'Raw Data'!J57,'Raw Data'!E57&gt;'Raw Data'!D57),'Raw Data'!K57,))</f>
        <v>0</v>
      </c>
      <c r="AT62">
        <f>IF(ISBLANK('Raw Data'!D57)=FALSE, 1, 0)</f>
        <v>1</v>
      </c>
      <c r="AU62">
        <f>IF(ISNUMBER('Raw Data'!D57), IF(_xlfn.XLOOKUP(SMALL('Raw Data'!L57:N57, 1), Analysis!S62:W62, Analysis!S62:W62, 0)&gt;0, SMALL('Raw Data'!L57:N57, 1), 0), 0)</f>
        <v>0</v>
      </c>
      <c r="AV62">
        <f>IF(ISBLANK('Raw Data'!D57)=FALSE, 1, 0)</f>
        <v>1</v>
      </c>
      <c r="AW62">
        <f>IF(ISNUMBER('Raw Data'!D57), IF(_xlfn.XLOOKUP(SMALL('Raw Data'!L57:N57, 2), Analysis!S62:W62, Analysis!S62:W62, 0)&gt;0, SMALL('Raw Data'!L57:N57, 2), 0), 0)</f>
        <v>0</v>
      </c>
      <c r="AX62">
        <f>IF(ISBLANK('Raw Data'!D57)=FALSE, 1, 0)</f>
        <v>1</v>
      </c>
      <c r="AY62">
        <f>IF(ISNUMBER('Raw Data'!D57), IF(_xlfn.XLOOKUP(SMALL('Raw Data'!L57:N57, 3), Analysis!S62:W62, Analysis!S62:W62, 0)&gt;0, SMALL('Raw Data'!L57:N57, 3), 0), 0)</f>
        <v>4.7</v>
      </c>
      <c r="AZ62">
        <f>IF(ISBLANK('Raw Data'!D57)=FALSE, 1, 0)</f>
        <v>1</v>
      </c>
      <c r="BA62">
        <f>IF(ISNUMBER('Raw Data'!D57), IF(_xlfn.XLOOKUP(SMALL('Raw Data'!O57:U57, 1), Analysis!Y62:AK62, Analysis!Y62:AK62, 0)&gt;0, SMALL('Raw Data'!O57:U57, 1), 0), 0)</f>
        <v>0</v>
      </c>
      <c r="BB62">
        <f>IF(ISBLANK('Raw Data'!D57)=FALSE, 1, 0)</f>
        <v>1</v>
      </c>
      <c r="BC62">
        <f>IF(ISNUMBER('Raw Data'!D57), IF(_xlfn.XLOOKUP(SMALL('Raw Data'!O57:U57, 2), Analysis!Y62:AK62, Analysis!Y62:AK62, 0)&gt;0, SMALL('Raw Data'!O57:U57, 2), 0), 0)</f>
        <v>0</v>
      </c>
      <c r="BD62">
        <f>IF(ISBLANK('Raw Data'!D57)=FALSE, 1, 0)</f>
        <v>1</v>
      </c>
      <c r="BE62">
        <f>IF(ISNUMBER('Raw Data'!D57), IF(_xlfn.XLOOKUP(SMALL('Raw Data'!O57:U57, 3), Analysis!Y62:AK62, Analysis!Y62:AK62, 0)&gt;0, SMALL('Raw Data'!O57:U57, 3), 0), 0)</f>
        <v>0</v>
      </c>
      <c r="BF62">
        <f>IF(ISBLANK('Raw Data'!D57)=FALSE, 1, 0)</f>
        <v>1</v>
      </c>
      <c r="BG62">
        <f>IF(ISNUMBER('Raw Data'!D57), IF(_xlfn.XLOOKUP(SMALL('Raw Data'!O57:U57, 4), Analysis!Y62:AK62, Analysis!Y62:AK62, 0)&gt;0, SMALL('Raw Data'!O57:U57, 4), 0), 0)</f>
        <v>0</v>
      </c>
      <c r="BH62">
        <f>IF(ISBLANK('Raw Data'!D57)=FALSE, 1, 0)</f>
        <v>1</v>
      </c>
      <c r="BI62">
        <f>IF(ISNUMBER('Raw Data'!D57), IF(_xlfn.XLOOKUP(SMALL('Raw Data'!O57:U57, 5), Analysis!Y62:AK62, Analysis!Y62:AK62, 0)&gt;0, SMALL('Raw Data'!O57:U57, 5), 0), 0)</f>
        <v>0</v>
      </c>
      <c r="BJ62">
        <f>IF(ISBLANK('Raw Data'!D57)=FALSE, 1, 0)</f>
        <v>1</v>
      </c>
      <c r="BK62">
        <f>IF(ISNUMBER('Raw Data'!D57), IF(_xlfn.XLOOKUP(SMALL('Raw Data'!O57:U57, 6), Analysis!Y62:AK62, Analysis!Y62:AK62, 0)&gt;0, SMALL('Raw Data'!O57:U57, 6), 0), 0)</f>
        <v>0</v>
      </c>
      <c r="BL62">
        <f>IF(ISBLANK('Raw Data'!D57)=FALSE, 1, 0)</f>
        <v>1</v>
      </c>
      <c r="BM62">
        <f>IF(ISNUMBER('Raw Data'!D57), IF(_xlfn.XLOOKUP(SMALL('Raw Data'!O57:U57, 7), Analysis!Y62:AK62, Analysis!Y62:AK62, 0)&gt;0, SMALL('Raw Data'!O57:U57, 7), 0), 0)</f>
        <v>0</v>
      </c>
    </row>
    <row r="63" spans="1:65" x14ac:dyDescent="0.3">
      <c r="A63" s="2" t="str">
        <f>'Raw Data'!A58</f>
        <v>21/10/2022</v>
      </c>
      <c r="B63" s="2">
        <f>IF(ISBLANK('Raw Data'!D58)=FALSE, 1, 0)</f>
        <v>1</v>
      </c>
      <c r="C63">
        <f>IF('Raw Data'!E58&gt;'Raw Data'!D58, 'Raw Data'!K58, 0)</f>
        <v>1.5</v>
      </c>
      <c r="D63">
        <f>IF(ISBLANK('Raw Data'!D58)=FALSE, 1, 0)</f>
        <v>1</v>
      </c>
      <c r="E63">
        <f>IF('Raw Data'!E58&lt;'Raw Data'!D58, 'Raw Data'!J58, 0)</f>
        <v>0</v>
      </c>
      <c r="F63">
        <f>IF(ISBLANK('Raw Data'!D58)=FALSE, 1, 0)</f>
        <v>1</v>
      </c>
      <c r="G63">
        <f>IF(AND('Raw Data'!D58&gt;0, 'Raw Data'!E58&gt;0), 'Raw Data'!V58, 0)</f>
        <v>1.04</v>
      </c>
      <c r="H63">
        <f>IF(ISBLANK('Raw Data'!D58)=FALSE, 1, 0)</f>
        <v>1</v>
      </c>
      <c r="I63">
        <f>IF(AND(ISBLANK('Raw Data'!D58)=FALSE, OR('Raw Data'!D58=0, 'Raw Data'!E58=0)), 'Raw Data'!W58, 0)</f>
        <v>0</v>
      </c>
      <c r="J63">
        <f>IF(ISBLANK('Raw Data'!D58)=FALSE, 1, 0)</f>
        <v>1</v>
      </c>
      <c r="K63">
        <f>IF(SUM('Raw Data'!D58:E58)&gt;'Raw Data'!G58, 'Raw Data'!H58, 0)</f>
        <v>1.82</v>
      </c>
      <c r="L63">
        <f>IF(ISBLANK('Raw Data'!D58)=FALSE, 1, 0)</f>
        <v>1</v>
      </c>
      <c r="M63">
        <f>IF(AND(SUM('Raw Data'!D58:E58)&lt;'Raw Data'!G58, ISBLANK('Raw Data'!D58)=FALSE), 'Raw Data'!I58, 0)</f>
        <v>0</v>
      </c>
      <c r="N63">
        <f>IF(ISBLANK('Raw Data'!D58)=FALSE, 1, 0)</f>
        <v>1</v>
      </c>
      <c r="O63">
        <f>IF('Raw Data'!F58, 'Raw Data'!Z58, 0)</f>
        <v>0</v>
      </c>
      <c r="P63">
        <f>IF(ISBLANK('Raw Data'!D58)=FALSE, 1, 0)</f>
        <v>1</v>
      </c>
      <c r="Q63">
        <f>IF(AND(NOT('Raw Data'!F58), P63), 'Raw Data'!AA58, 0)</f>
        <v>1.18</v>
      </c>
      <c r="R63">
        <f>IF(ISBLANK('Raw Data'!D58)=FALSE, 1, 0)</f>
        <v>1</v>
      </c>
      <c r="S63">
        <f>IF(AND('Raw Data'!F58=0, 'Raw Data'!D58&gt;'Raw Data'!E58), 'Raw Data'!L58, 0)</f>
        <v>0</v>
      </c>
      <c r="T63">
        <f>IF(ISBLANK('Raw Data'!D58)=FALSE, 1, 0)</f>
        <v>1</v>
      </c>
      <c r="U63">
        <f>IF('Raw Data'!F58=1, 'Raw Data'!M58, 0)</f>
        <v>0</v>
      </c>
      <c r="V63">
        <f>IF(ISBLANK('Raw Data'!D58)=FALSE, 1, 0)</f>
        <v>1</v>
      </c>
      <c r="W63">
        <f>IF(AND('Raw Data'!F58=0, 'Raw Data'!E58&gt;'Raw Data'!D58), 'Raw Data'!N58, 0)</f>
        <v>1.83</v>
      </c>
      <c r="X63">
        <f>IF(ISBLANK('Raw Data'!D58)=FALSE, 1, 0)</f>
        <v>1</v>
      </c>
      <c r="Y63">
        <f>IF(AND('Raw Data'!F58=0,'Raw Data'!D58&gt;'Raw Data'!E58,'Raw Data'!D58-'Raw Data'!E58=1),'Raw Data'!O58,IF(AND('Raw Data'!F58,'Raw Data'!D58&gt;'Raw Data'!E58),'Raw Data'!O58,0))</f>
        <v>0</v>
      </c>
      <c r="Z63">
        <f>IF(ISBLANK('Raw Data'!D58)=FALSE, 1, 0)</f>
        <v>1</v>
      </c>
      <c r="AA63">
        <f>IF(AND('Raw Data'!F58=0, 'Raw Data'!D58&gt;'Raw Data'!E58, 'Raw Data'!D58-'Raw Data'!E58=2), 'Raw Data'!P58, 0)</f>
        <v>0</v>
      </c>
      <c r="AB63">
        <f>IF(ISBLANK('Raw Data'!D58)=FALSE, 1, 0)</f>
        <v>1</v>
      </c>
      <c r="AC63">
        <f>IF(AND('Raw Data'!F58=0, 'Raw Data'!D58&gt;'Raw Data'!E58, 'Raw Data'!D58-'Raw Data'!E58&gt;2), 'Raw Data'!Q58, 0)</f>
        <v>0</v>
      </c>
      <c r="AD63">
        <f>IF(ISBLANK('Raw Data'!D58)=FALSE, 1, 0)</f>
        <v>1</v>
      </c>
      <c r="AE63">
        <f>IF(AND('Raw Data'!F58=0,'Raw Data'!D58&lt;'Raw Data'!E58,'Raw Data'!E58-'Raw Data'!D58=1),'Raw Data'!R58,IF(AND('Raw Data'!F58,'Raw Data'!D58&gt;'Raw Data'!E58),'Raw Data'!R58,0))</f>
        <v>0</v>
      </c>
      <c r="AF63">
        <f>IF(ISBLANK('Raw Data'!D58)=FALSE, 1, 0)</f>
        <v>1</v>
      </c>
      <c r="AG63">
        <f>IF(AND('Raw Data'!F58=0, 'Raw Data'!D58&lt;'Raw Data'!E58, 'Raw Data'!E58-'Raw Data'!D58=2), 'Raw Data'!S58, 0)</f>
        <v>0</v>
      </c>
      <c r="AH63">
        <f>IF(ISBLANK('Raw Data'!D58)=FALSE, 1, 0)</f>
        <v>1</v>
      </c>
      <c r="AI63">
        <f>IF(AND('Raw Data'!F58=0, 'Raw Data'!D58&lt;'Raw Data'!E58, 'Raw Data'!E58-'Raw Data'!D58&gt;2), 'Raw Data'!T58, 0)</f>
        <v>3.15</v>
      </c>
      <c r="AJ63">
        <f>IF(ISBLANK('Raw Data'!D58)=FALSE, 1, 0)</f>
        <v>1</v>
      </c>
      <c r="AK63">
        <f>IF('Raw Data'!F58=1, 'Raw Data'!M58, 0)</f>
        <v>0</v>
      </c>
      <c r="AL63">
        <f>IF(OR('Raw Data'!D58=0, O63&gt;0), 0, 1)</f>
        <v>1</v>
      </c>
      <c r="AM63">
        <f>IF(AND(AL63, 'Raw Data'!D58&gt;'Raw Data'!E58), 'Raw Data'!X58, 0)</f>
        <v>0</v>
      </c>
      <c r="AN63">
        <f>IF(OR('Raw Data'!D58=0, O63&gt;0), 0, 1)</f>
        <v>1</v>
      </c>
      <c r="AO63">
        <f>IF(AND(AL63, 'Raw Data'!D58&lt;'Raw Data'!E58), 'Raw Data'!Y58, 0)</f>
        <v>1.45</v>
      </c>
      <c r="AP63">
        <f>IF(ISBLANK('Raw Data'!D58)=FALSE, 1, 0)</f>
        <v>1</v>
      </c>
      <c r="AQ63">
        <f>IF(AND('Raw Data'!J58&lt;'Raw Data'!K58,'Raw Data'!D58&gt;'Raw Data'!E58),'Raw Data'!J58,IF(AND('Raw Data'!K58&lt;'Raw Data'!J58,'Raw Data'!E58&gt;'Raw Data'!D58),'Raw Data'!K58,0))</f>
        <v>1.5</v>
      </c>
      <c r="AR63">
        <f>IF(ISBLANK('Raw Data'!D58)=FALSE, 1, 0)</f>
        <v>1</v>
      </c>
      <c r="AS63">
        <f>IF(AND('Raw Data'!J58&gt;'Raw Data'!K58,'Raw Data'!D58&gt;'Raw Data'!E58),'Raw Data'!J58,IF(AND('Raw Data'!K58&gt;'Raw Data'!J58,'Raw Data'!E58&gt;'Raw Data'!D58),'Raw Data'!K58,))</f>
        <v>0</v>
      </c>
      <c r="AT63">
        <f>IF(ISBLANK('Raw Data'!D58)=FALSE, 1, 0)</f>
        <v>1</v>
      </c>
      <c r="AU63">
        <f>IF(ISNUMBER('Raw Data'!D58), IF(_xlfn.XLOOKUP(SMALL('Raw Data'!L58:N58, 1), Analysis!S63:W63, Analysis!S63:W63, 0)&gt;0, SMALL('Raw Data'!L58:N58, 1), 0), 0)</f>
        <v>1.83</v>
      </c>
      <c r="AV63">
        <f>IF(ISBLANK('Raw Data'!D58)=FALSE, 1, 0)</f>
        <v>1</v>
      </c>
      <c r="AW63">
        <f>IF(ISNUMBER('Raw Data'!D58), IF(_xlfn.XLOOKUP(SMALL('Raw Data'!L58:N58, 2), Analysis!S63:W63, Analysis!S63:W63, 0)&gt;0, SMALL('Raw Data'!L58:N58, 2), 0), 0)</f>
        <v>0</v>
      </c>
      <c r="AX63">
        <f>IF(ISBLANK('Raw Data'!D58)=FALSE, 1, 0)</f>
        <v>1</v>
      </c>
      <c r="AY63">
        <f>IF(ISNUMBER('Raw Data'!D58), IF(_xlfn.XLOOKUP(SMALL('Raw Data'!L58:N58, 3), Analysis!S63:W63, Analysis!S63:W63, 0)&gt;0, SMALL('Raw Data'!L58:N58, 3), 0), 0)</f>
        <v>0</v>
      </c>
      <c r="AZ63">
        <f>IF(ISBLANK('Raw Data'!D58)=FALSE, 1, 0)</f>
        <v>1</v>
      </c>
      <c r="BA63">
        <f>IF(ISNUMBER('Raw Data'!D58), IF(_xlfn.XLOOKUP(SMALL('Raw Data'!O58:U58, 1), Analysis!Y63:AK63, Analysis!Y63:AK63, 0)&gt;0, SMALL('Raw Data'!O58:U58, 1), 0), 0)</f>
        <v>3.15</v>
      </c>
      <c r="BB63">
        <f>IF(ISBLANK('Raw Data'!D58)=FALSE, 1, 0)</f>
        <v>1</v>
      </c>
      <c r="BC63">
        <f>IF(ISNUMBER('Raw Data'!D58), IF(_xlfn.XLOOKUP(SMALL('Raw Data'!O58:U58, 2), Analysis!Y63:AK63, Analysis!Y63:AK63, 0)&gt;0, SMALL('Raw Data'!O58:U58, 2), 0), 0)</f>
        <v>0</v>
      </c>
      <c r="BD63">
        <f>IF(ISBLANK('Raw Data'!D58)=FALSE, 1, 0)</f>
        <v>1</v>
      </c>
      <c r="BE63">
        <f>IF(ISNUMBER('Raw Data'!D58), IF(_xlfn.XLOOKUP(SMALL('Raw Data'!O58:U58, 3), Analysis!Y63:AK63, Analysis!Y63:AK63, 0)&gt;0, SMALL('Raw Data'!O58:U58, 3), 0), 0)</f>
        <v>0</v>
      </c>
      <c r="BF63">
        <f>IF(ISBLANK('Raw Data'!D58)=FALSE, 1, 0)</f>
        <v>1</v>
      </c>
      <c r="BG63">
        <f>IF(ISNUMBER('Raw Data'!D58), IF(_xlfn.XLOOKUP(SMALL('Raw Data'!O58:U58, 4), Analysis!Y63:AK63, Analysis!Y63:AK63, 0)&gt;0, SMALL('Raw Data'!O58:U58, 4), 0), 0)</f>
        <v>0</v>
      </c>
      <c r="BH63">
        <f>IF(ISBLANK('Raw Data'!D58)=FALSE, 1, 0)</f>
        <v>1</v>
      </c>
      <c r="BI63">
        <f>IF(ISNUMBER('Raw Data'!D58), IF(_xlfn.XLOOKUP(SMALL('Raw Data'!O58:U58, 5), Analysis!Y63:AK63, Analysis!Y63:AK63, 0)&gt;0, SMALL('Raw Data'!O58:U58, 5), 0), 0)</f>
        <v>0</v>
      </c>
      <c r="BJ63">
        <f>IF(ISBLANK('Raw Data'!D58)=FALSE, 1, 0)</f>
        <v>1</v>
      </c>
      <c r="BK63">
        <f>IF(ISNUMBER('Raw Data'!D58), IF(_xlfn.XLOOKUP(SMALL('Raw Data'!O58:U58, 6), Analysis!Y63:AK63, Analysis!Y63:AK63, 0)&gt;0, SMALL('Raw Data'!O58:U58, 6), 0), 0)</f>
        <v>0</v>
      </c>
      <c r="BL63">
        <f>IF(ISBLANK('Raw Data'!D58)=FALSE, 1, 0)</f>
        <v>1</v>
      </c>
      <c r="BM63">
        <f>IF(ISNUMBER('Raw Data'!D58), IF(_xlfn.XLOOKUP(SMALL('Raw Data'!O58:U58, 7), Analysis!Y63:AK63, Analysis!Y63:AK63, 0)&gt;0, SMALL('Raw Data'!O58:U58, 7), 0), 0)</f>
        <v>0</v>
      </c>
    </row>
    <row r="64" spans="1:65" x14ac:dyDescent="0.3">
      <c r="A64" s="2" t="str">
        <f>'Raw Data'!A59</f>
        <v>21/10/2022</v>
      </c>
      <c r="B64" s="2">
        <f>IF(ISBLANK('Raw Data'!D59)=FALSE, 1, 0)</f>
        <v>1</v>
      </c>
      <c r="C64">
        <f>IF('Raw Data'!E59&gt;'Raw Data'!D59, 'Raw Data'!K59, 0)</f>
        <v>0</v>
      </c>
      <c r="D64">
        <f>IF(ISBLANK('Raw Data'!D59)=FALSE, 1, 0)</f>
        <v>1</v>
      </c>
      <c r="E64">
        <f>IF('Raw Data'!E59&lt;'Raw Data'!D59, 'Raw Data'!J59, 0)</f>
        <v>2.23</v>
      </c>
      <c r="F64">
        <f>IF(ISBLANK('Raw Data'!D59)=FALSE, 1, 0)</f>
        <v>1</v>
      </c>
      <c r="G64">
        <f>IF(AND('Raw Data'!D59&gt;0, 'Raw Data'!E59&gt;0), 'Raw Data'!V59, 0)</f>
        <v>1.06</v>
      </c>
      <c r="H64">
        <f>IF(ISBLANK('Raw Data'!D59)=FALSE, 1, 0)</f>
        <v>1</v>
      </c>
      <c r="I64">
        <f>IF(AND(ISBLANK('Raw Data'!D59)=FALSE, OR('Raw Data'!D59=0, 'Raw Data'!E59=0)), 'Raw Data'!W59, 0)</f>
        <v>0</v>
      </c>
      <c r="J64">
        <f>IF(ISBLANK('Raw Data'!D59)=FALSE, 1, 0)</f>
        <v>1</v>
      </c>
      <c r="K64">
        <f>IF(SUM('Raw Data'!D59:E59)&gt;'Raw Data'!G59, 'Raw Data'!H59, 0)</f>
        <v>0</v>
      </c>
      <c r="L64">
        <f>IF(ISBLANK('Raw Data'!D59)=FALSE, 1, 0)</f>
        <v>1</v>
      </c>
      <c r="M64">
        <f>IF(AND(SUM('Raw Data'!D59:E59)&lt;'Raw Data'!G59, ISBLANK('Raw Data'!D59)=FALSE), 'Raw Data'!I59, 0)</f>
        <v>1.74</v>
      </c>
      <c r="N64">
        <f>IF(ISBLANK('Raw Data'!D59)=FALSE, 1, 0)</f>
        <v>1</v>
      </c>
      <c r="O64">
        <f>IF('Raw Data'!F59, 'Raw Data'!Z59, 0)</f>
        <v>0</v>
      </c>
      <c r="P64">
        <f>IF(ISBLANK('Raw Data'!D59)=FALSE, 1, 0)</f>
        <v>1</v>
      </c>
      <c r="Q64">
        <f>IF(AND(NOT('Raw Data'!F59), P64), 'Raw Data'!AA59, 0)</f>
        <v>1.2</v>
      </c>
      <c r="R64">
        <f>IF(ISBLANK('Raw Data'!D59)=FALSE, 1, 0)</f>
        <v>1</v>
      </c>
      <c r="S64">
        <f>IF(AND('Raw Data'!F59=0, 'Raw Data'!D59&gt;'Raw Data'!E59), 'Raw Data'!L59, 0)</f>
        <v>2.85</v>
      </c>
      <c r="T64">
        <f>IF(ISBLANK('Raw Data'!D59)=FALSE, 1, 0)</f>
        <v>1</v>
      </c>
      <c r="U64">
        <f>IF('Raw Data'!F59=1, 'Raw Data'!M59, 0)</f>
        <v>0</v>
      </c>
      <c r="V64">
        <f>IF(ISBLANK('Raw Data'!D59)=FALSE, 1, 0)</f>
        <v>1</v>
      </c>
      <c r="W64">
        <f>IF(AND('Raw Data'!F59=0, 'Raw Data'!E59&gt;'Raw Data'!D59), 'Raw Data'!N59, 0)</f>
        <v>0</v>
      </c>
      <c r="X64">
        <f>IF(ISBLANK('Raw Data'!D59)=FALSE, 1, 0)</f>
        <v>1</v>
      </c>
      <c r="Y64">
        <f>IF(AND('Raw Data'!F59=0,'Raw Data'!D59&gt;'Raw Data'!E59,'Raw Data'!D59-'Raw Data'!E59=1),'Raw Data'!O59,IF(AND('Raw Data'!F59,'Raw Data'!D59&gt;'Raw Data'!E59),'Raw Data'!O59,0))</f>
        <v>0</v>
      </c>
      <c r="Z64">
        <f>IF(ISBLANK('Raw Data'!D59)=FALSE, 1, 0)</f>
        <v>1</v>
      </c>
      <c r="AA64">
        <f>IF(AND('Raw Data'!F59=0, 'Raw Data'!D59&gt;'Raw Data'!E59, 'Raw Data'!D59-'Raw Data'!E59=2), 'Raw Data'!P59, 0)</f>
        <v>0</v>
      </c>
      <c r="AB64">
        <f>IF(ISBLANK('Raw Data'!D59)=FALSE, 1, 0)</f>
        <v>1</v>
      </c>
      <c r="AC64">
        <f>IF(AND('Raw Data'!F59=0, 'Raw Data'!D59&gt;'Raw Data'!E59, 'Raw Data'!D59-'Raw Data'!E59&gt;2), 'Raw Data'!Q59, 0)</f>
        <v>6.25</v>
      </c>
      <c r="AD64">
        <f>IF(ISBLANK('Raw Data'!D59)=FALSE, 1, 0)</f>
        <v>1</v>
      </c>
      <c r="AE64">
        <f>IF(AND('Raw Data'!F59=0,'Raw Data'!D59&lt;'Raw Data'!E59,'Raw Data'!E59-'Raw Data'!D59=1),'Raw Data'!R59,IF(AND('Raw Data'!F59,'Raw Data'!D59&gt;'Raw Data'!E59),'Raw Data'!R59,0))</f>
        <v>0</v>
      </c>
      <c r="AF64">
        <f>IF(ISBLANK('Raw Data'!D59)=FALSE, 1, 0)</f>
        <v>1</v>
      </c>
      <c r="AG64">
        <f>IF(AND('Raw Data'!F59=0, 'Raw Data'!D59&lt;'Raw Data'!E59, 'Raw Data'!E59-'Raw Data'!D59=2), 'Raw Data'!S59, 0)</f>
        <v>0</v>
      </c>
      <c r="AH64">
        <f>IF(ISBLANK('Raw Data'!D59)=FALSE, 1, 0)</f>
        <v>1</v>
      </c>
      <c r="AI64">
        <f>IF(AND('Raw Data'!F59=0, 'Raw Data'!D59&lt;'Raw Data'!E59, 'Raw Data'!E59-'Raw Data'!D59&gt;2), 'Raw Data'!T59, 0)</f>
        <v>0</v>
      </c>
      <c r="AJ64">
        <f>IF(ISBLANK('Raw Data'!D59)=FALSE, 1, 0)</f>
        <v>1</v>
      </c>
      <c r="AK64">
        <f>IF('Raw Data'!F59=1, 'Raw Data'!M59, 0)</f>
        <v>0</v>
      </c>
      <c r="AL64">
        <f>IF(OR('Raw Data'!D59=0, O64&gt;0), 0, 1)</f>
        <v>1</v>
      </c>
      <c r="AM64">
        <f>IF(AND(AL64, 'Raw Data'!D59&gt;'Raw Data'!E59), 'Raw Data'!X59, 0)</f>
        <v>2.2599999999999998</v>
      </c>
      <c r="AN64">
        <f>IF(OR('Raw Data'!D59=0, O64&gt;0), 0, 1)</f>
        <v>1</v>
      </c>
      <c r="AO64">
        <f>IF(AND(AL64, 'Raw Data'!D59&lt;'Raw Data'!E59), 'Raw Data'!Y59, 0)</f>
        <v>0</v>
      </c>
      <c r="AP64">
        <f>IF(ISBLANK('Raw Data'!D59)=FALSE, 1, 0)</f>
        <v>1</v>
      </c>
      <c r="AQ64">
        <f>IF(AND('Raw Data'!J59&lt;'Raw Data'!K59,'Raw Data'!D59&gt;'Raw Data'!E59),'Raw Data'!J59,IF(AND('Raw Data'!K59&lt;'Raw Data'!J59,'Raw Data'!E59&gt;'Raw Data'!D59),'Raw Data'!K59,0))</f>
        <v>0</v>
      </c>
      <c r="AR64">
        <f>IF(ISBLANK('Raw Data'!D59)=FALSE, 1, 0)</f>
        <v>1</v>
      </c>
      <c r="AS64">
        <f>IF(AND('Raw Data'!J59&gt;'Raw Data'!K59,'Raw Data'!D59&gt;'Raw Data'!E59),'Raw Data'!J59,IF(AND('Raw Data'!K59&gt;'Raw Data'!J59,'Raw Data'!E59&gt;'Raw Data'!D59),'Raw Data'!K59,))</f>
        <v>2.23</v>
      </c>
      <c r="AT64">
        <f>IF(ISBLANK('Raw Data'!D59)=FALSE, 1, 0)</f>
        <v>1</v>
      </c>
      <c r="AU64">
        <f>IF(ISNUMBER('Raw Data'!D59), IF(_xlfn.XLOOKUP(SMALL('Raw Data'!L59:N59, 1), Analysis!S64:W64, Analysis!S64:W64, 0)&gt;0, SMALL('Raw Data'!L59:N59, 1), 0), 0)</f>
        <v>0</v>
      </c>
      <c r="AV64">
        <f>IF(ISBLANK('Raw Data'!D59)=FALSE, 1, 0)</f>
        <v>1</v>
      </c>
      <c r="AW64">
        <f>IF(ISNUMBER('Raw Data'!D59), IF(_xlfn.XLOOKUP(SMALL('Raw Data'!L59:N59, 2), Analysis!S64:W64, Analysis!S64:W64, 0)&gt;0, SMALL('Raw Data'!L59:N59, 2), 0), 0)</f>
        <v>2.85</v>
      </c>
      <c r="AX64">
        <f>IF(ISBLANK('Raw Data'!D59)=FALSE, 1, 0)</f>
        <v>1</v>
      </c>
      <c r="AY64">
        <f>IF(ISNUMBER('Raw Data'!D59), IF(_xlfn.XLOOKUP(SMALL('Raw Data'!L59:N59, 3), Analysis!S64:W64, Analysis!S64:W64, 0)&gt;0, SMALL('Raw Data'!L59:N59, 3), 0), 0)</f>
        <v>0</v>
      </c>
      <c r="AZ64">
        <f>IF(ISBLANK('Raw Data'!D59)=FALSE, 1, 0)</f>
        <v>1</v>
      </c>
      <c r="BA64">
        <f>IF(ISNUMBER('Raw Data'!D59), IF(_xlfn.XLOOKUP(SMALL('Raw Data'!O59:U59, 1), Analysis!Y64:AK64, Analysis!Y64:AK64, 0)&gt;0, SMALL('Raw Data'!O59:U59, 1), 0), 0)</f>
        <v>0</v>
      </c>
      <c r="BB64">
        <f>IF(ISBLANK('Raw Data'!D59)=FALSE, 1, 0)</f>
        <v>1</v>
      </c>
      <c r="BC64">
        <f>IF(ISNUMBER('Raw Data'!D59), IF(_xlfn.XLOOKUP(SMALL('Raw Data'!O59:U59, 2), Analysis!Y64:AK64, Analysis!Y64:AK64, 0)&gt;0, SMALL('Raw Data'!O59:U59, 2), 0), 0)</f>
        <v>0</v>
      </c>
      <c r="BD64">
        <f>IF(ISBLANK('Raw Data'!D59)=FALSE, 1, 0)</f>
        <v>1</v>
      </c>
      <c r="BE64">
        <f>IF(ISNUMBER('Raw Data'!D59), IF(_xlfn.XLOOKUP(SMALL('Raw Data'!O59:U59, 3), Analysis!Y64:AK64, Analysis!Y64:AK64, 0)&gt;0, SMALL('Raw Data'!O59:U59, 3), 0), 0)</f>
        <v>6.25</v>
      </c>
      <c r="BF64">
        <f>IF(ISBLANK('Raw Data'!D59)=FALSE, 1, 0)</f>
        <v>1</v>
      </c>
      <c r="BG64">
        <f>IF(ISNUMBER('Raw Data'!D59), IF(_xlfn.XLOOKUP(SMALL('Raw Data'!O59:U59, 4), Analysis!Y64:AK64, Analysis!Y64:AK64, 0)&gt;0, SMALL('Raw Data'!O59:U59, 4), 0), 0)</f>
        <v>6.25</v>
      </c>
      <c r="BH64">
        <f>IF(ISBLANK('Raw Data'!D59)=FALSE, 1, 0)</f>
        <v>1</v>
      </c>
      <c r="BI64">
        <f>IF(ISNUMBER('Raw Data'!D59), IF(_xlfn.XLOOKUP(SMALL('Raw Data'!O59:U59, 5), Analysis!Y64:AK64, Analysis!Y64:AK64, 0)&gt;0, SMALL('Raw Data'!O59:U59, 5), 0), 0)</f>
        <v>0</v>
      </c>
      <c r="BJ64">
        <f>IF(ISBLANK('Raw Data'!D59)=FALSE, 1, 0)</f>
        <v>1</v>
      </c>
      <c r="BK64">
        <f>IF(ISNUMBER('Raw Data'!D59), IF(_xlfn.XLOOKUP(SMALL('Raw Data'!O59:U59, 6), Analysis!Y64:AK64, Analysis!Y64:AK64, 0)&gt;0, SMALL('Raw Data'!O59:U59, 6), 0), 0)</f>
        <v>0</v>
      </c>
      <c r="BL64">
        <f>IF(ISBLANK('Raw Data'!D59)=FALSE, 1, 0)</f>
        <v>1</v>
      </c>
      <c r="BM64">
        <f>IF(ISNUMBER('Raw Data'!D59), IF(_xlfn.XLOOKUP(SMALL('Raw Data'!O59:U59, 7), Analysis!Y64:AK64, Analysis!Y64:AK64, 0)&gt;0, SMALL('Raw Data'!O59:U59, 7), 0), 0)</f>
        <v>0</v>
      </c>
    </row>
    <row r="65" spans="1:65" x14ac:dyDescent="0.3">
      <c r="A65" s="2" t="str">
        <f>'Raw Data'!A60</f>
        <v>21/10/2022</v>
      </c>
      <c r="B65" s="2">
        <f>IF(ISBLANK('Raw Data'!D60)=FALSE, 1, 0)</f>
        <v>1</v>
      </c>
      <c r="C65">
        <f>IF('Raw Data'!E60&gt;'Raw Data'!D60, 'Raw Data'!K60, 0)</f>
        <v>1.53</v>
      </c>
      <c r="D65">
        <f>IF(ISBLANK('Raw Data'!D60)=FALSE, 1, 0)</f>
        <v>1</v>
      </c>
      <c r="E65">
        <f>IF('Raw Data'!E60&lt;'Raw Data'!D60, 'Raw Data'!J60, 0)</f>
        <v>0</v>
      </c>
      <c r="F65">
        <f>IF(ISBLANK('Raw Data'!D60)=FALSE, 1, 0)</f>
        <v>1</v>
      </c>
      <c r="G65">
        <f>IF(AND('Raw Data'!D60&gt;0, 'Raw Data'!E60&gt;0), 'Raw Data'!V60, 0)</f>
        <v>1.04</v>
      </c>
      <c r="H65">
        <f>IF(ISBLANK('Raw Data'!D60)=FALSE, 1, 0)</f>
        <v>1</v>
      </c>
      <c r="I65">
        <f>IF(AND(ISBLANK('Raw Data'!D60)=FALSE, OR('Raw Data'!D60=0, 'Raw Data'!E60=0)), 'Raw Data'!W60, 0)</f>
        <v>0</v>
      </c>
      <c r="J65">
        <f>IF(ISBLANK('Raw Data'!D60)=FALSE, 1, 0)</f>
        <v>1</v>
      </c>
      <c r="K65">
        <f>IF(SUM('Raw Data'!D60:E60)&gt;'Raw Data'!G60, 'Raw Data'!H60, 0)</f>
        <v>1.76</v>
      </c>
      <c r="L65">
        <f>IF(ISBLANK('Raw Data'!D60)=FALSE, 1, 0)</f>
        <v>1</v>
      </c>
      <c r="M65">
        <f>IF(AND(SUM('Raw Data'!D60:E60)&lt;'Raw Data'!G60, ISBLANK('Raw Data'!D60)=FALSE), 'Raw Data'!I60, 0)</f>
        <v>0</v>
      </c>
      <c r="N65">
        <f>IF(ISBLANK('Raw Data'!D60)=FALSE, 1, 0)</f>
        <v>1</v>
      </c>
      <c r="O65">
        <f>IF('Raw Data'!F60, 'Raw Data'!Z60, 0)</f>
        <v>4.7</v>
      </c>
      <c r="P65">
        <f>IF(ISBLANK('Raw Data'!D60)=FALSE, 1, 0)</f>
        <v>1</v>
      </c>
      <c r="Q65">
        <f>IF(AND(NOT('Raw Data'!F60), P65), 'Raw Data'!AA60, 0)</f>
        <v>0</v>
      </c>
      <c r="R65">
        <f>IF(ISBLANK('Raw Data'!D60)=FALSE, 1, 0)</f>
        <v>1</v>
      </c>
      <c r="S65">
        <f>IF(AND('Raw Data'!F60=0, 'Raw Data'!D60&gt;'Raw Data'!E60), 'Raw Data'!L60, 0)</f>
        <v>0</v>
      </c>
      <c r="T65">
        <f>IF(ISBLANK('Raw Data'!D60)=FALSE, 1, 0)</f>
        <v>1</v>
      </c>
      <c r="U65">
        <f>IF('Raw Data'!F60=1, 'Raw Data'!M60, 0)</f>
        <v>4.5999999999999996</v>
      </c>
      <c r="V65">
        <f>IF(ISBLANK('Raw Data'!D60)=FALSE, 1, 0)</f>
        <v>1</v>
      </c>
      <c r="W65">
        <f>IF(AND('Raw Data'!F60=0, 'Raw Data'!E60&gt;'Raw Data'!D60), 'Raw Data'!N60, 0)</f>
        <v>0</v>
      </c>
      <c r="X65">
        <f>IF(ISBLANK('Raw Data'!D60)=FALSE, 1, 0)</f>
        <v>1</v>
      </c>
      <c r="Y65">
        <f>IF(AND('Raw Data'!F60=0,'Raw Data'!D60&gt;'Raw Data'!E60,'Raw Data'!D60-'Raw Data'!E60=1),'Raw Data'!O60,IF(AND('Raw Data'!F60,'Raw Data'!D60&gt;'Raw Data'!E60),'Raw Data'!O60,0))</f>
        <v>0</v>
      </c>
      <c r="Z65">
        <f>IF(ISBLANK('Raw Data'!D60)=FALSE, 1, 0)</f>
        <v>1</v>
      </c>
      <c r="AA65">
        <f>IF(AND('Raw Data'!F60=0, 'Raw Data'!D60&gt;'Raw Data'!E60, 'Raw Data'!D60-'Raw Data'!E60=2), 'Raw Data'!P60, 0)</f>
        <v>0</v>
      </c>
      <c r="AB65">
        <f>IF(ISBLANK('Raw Data'!D60)=FALSE, 1, 0)</f>
        <v>1</v>
      </c>
      <c r="AC65">
        <f>IF(AND('Raw Data'!F60=0, 'Raw Data'!D60&gt;'Raw Data'!E60, 'Raw Data'!D60-'Raw Data'!E60&gt;2), 'Raw Data'!Q60, 0)</f>
        <v>0</v>
      </c>
      <c r="AD65">
        <f>IF(ISBLANK('Raw Data'!D60)=FALSE, 1, 0)</f>
        <v>1</v>
      </c>
      <c r="AE65">
        <f>IF(AND('Raw Data'!F60=0,'Raw Data'!D60&lt;'Raw Data'!E60,'Raw Data'!E60-'Raw Data'!D60=1),'Raw Data'!R60,IF(AND('Raw Data'!F60,'Raw Data'!D60&gt;'Raw Data'!E60),'Raw Data'!R60,0))</f>
        <v>0</v>
      </c>
      <c r="AF65">
        <f>IF(ISBLANK('Raw Data'!D60)=FALSE, 1, 0)</f>
        <v>1</v>
      </c>
      <c r="AG65">
        <f>IF(AND('Raw Data'!F60=0, 'Raw Data'!D60&lt;'Raw Data'!E60, 'Raw Data'!E60-'Raw Data'!D60=2), 'Raw Data'!S60, 0)</f>
        <v>0</v>
      </c>
      <c r="AH65">
        <f>IF(ISBLANK('Raw Data'!D60)=FALSE, 1, 0)</f>
        <v>1</v>
      </c>
      <c r="AI65">
        <f>IF(AND('Raw Data'!F60=0, 'Raw Data'!D60&lt;'Raw Data'!E60, 'Raw Data'!E60-'Raw Data'!D60&gt;2), 'Raw Data'!T60, 0)</f>
        <v>0</v>
      </c>
      <c r="AJ65">
        <f>IF(ISBLANK('Raw Data'!D60)=FALSE, 1, 0)</f>
        <v>1</v>
      </c>
      <c r="AK65">
        <f>IF('Raw Data'!F60=1, 'Raw Data'!M60, 0)</f>
        <v>4.5999999999999996</v>
      </c>
      <c r="AL65">
        <f>IF(OR('Raw Data'!D60=0, O65&gt;0), 0, 1)</f>
        <v>0</v>
      </c>
      <c r="AM65">
        <f>IF(AND(AL65, 'Raw Data'!D60&gt;'Raw Data'!E60), 'Raw Data'!X60, 0)</f>
        <v>0</v>
      </c>
      <c r="AN65">
        <f>IF(OR('Raw Data'!D60=0, O65&gt;0), 0, 1)</f>
        <v>0</v>
      </c>
      <c r="AO65">
        <f>IF(AND(AL65, 'Raw Data'!D60&lt;'Raw Data'!E60), 'Raw Data'!Y60, 0)</f>
        <v>0</v>
      </c>
      <c r="AP65">
        <f>IF(ISBLANK('Raw Data'!D60)=FALSE, 1, 0)</f>
        <v>1</v>
      </c>
      <c r="AQ65">
        <f>IF(AND('Raw Data'!J60&lt;'Raw Data'!K60,'Raw Data'!D60&gt;'Raw Data'!E60),'Raw Data'!J60,IF(AND('Raw Data'!K60&lt;'Raw Data'!J60,'Raw Data'!E60&gt;'Raw Data'!D60),'Raw Data'!K60,0))</f>
        <v>1.53</v>
      </c>
      <c r="AR65">
        <f>IF(ISBLANK('Raw Data'!D60)=FALSE, 1, 0)</f>
        <v>1</v>
      </c>
      <c r="AS65">
        <f>IF(AND('Raw Data'!J60&gt;'Raw Data'!K60,'Raw Data'!D60&gt;'Raw Data'!E60),'Raw Data'!J60,IF(AND('Raw Data'!K60&gt;'Raw Data'!J60,'Raw Data'!E60&gt;'Raw Data'!D60),'Raw Data'!K60,))</f>
        <v>0</v>
      </c>
      <c r="AT65">
        <f>IF(ISBLANK('Raw Data'!D60)=FALSE, 1, 0)</f>
        <v>1</v>
      </c>
      <c r="AU65">
        <f>IF(ISNUMBER('Raw Data'!D60), IF(_xlfn.XLOOKUP(SMALL('Raw Data'!L60:N60, 1), Analysis!S65:W65, Analysis!S65:W65, 0)&gt;0, SMALL('Raw Data'!L60:N60, 1), 0), 0)</f>
        <v>0</v>
      </c>
      <c r="AV65">
        <f>IF(ISBLANK('Raw Data'!D60)=FALSE, 1, 0)</f>
        <v>1</v>
      </c>
      <c r="AW65">
        <f>IF(ISNUMBER('Raw Data'!D60), IF(_xlfn.XLOOKUP(SMALL('Raw Data'!L60:N60, 2), Analysis!S65:W65, Analysis!S65:W65, 0)&gt;0, SMALL('Raw Data'!L60:N60, 2), 0), 0)</f>
        <v>0</v>
      </c>
      <c r="AX65">
        <f>IF(ISBLANK('Raw Data'!D60)=FALSE, 1, 0)</f>
        <v>1</v>
      </c>
      <c r="AY65">
        <f>IF(ISNUMBER('Raw Data'!D60), IF(_xlfn.XLOOKUP(SMALL('Raw Data'!L60:N60, 3), Analysis!S65:W65, Analysis!S65:W65, 0)&gt;0, SMALL('Raw Data'!L60:N60, 3), 0), 0)</f>
        <v>4.5999999999999996</v>
      </c>
      <c r="AZ65">
        <f>IF(ISBLANK('Raw Data'!D60)=FALSE, 1, 0)</f>
        <v>1</v>
      </c>
      <c r="BA65">
        <f>IF(ISNUMBER('Raw Data'!D60), IF(_xlfn.XLOOKUP(SMALL('Raw Data'!O60:U60, 1), Analysis!Y65:AK65, Analysis!Y65:AK65, 0)&gt;0, SMALL('Raw Data'!O60:U60, 1), 0), 0)</f>
        <v>0</v>
      </c>
      <c r="BB65">
        <f>IF(ISBLANK('Raw Data'!D60)=FALSE, 1, 0)</f>
        <v>1</v>
      </c>
      <c r="BC65">
        <f>IF(ISNUMBER('Raw Data'!D60), IF(_xlfn.XLOOKUP(SMALL('Raw Data'!O60:U60, 2), Analysis!Y65:AK65, Analysis!Y65:AK65, 0)&gt;0, SMALL('Raw Data'!O60:U60, 2), 0), 0)</f>
        <v>0</v>
      </c>
      <c r="BD65">
        <f>IF(ISBLANK('Raw Data'!D60)=FALSE, 1, 0)</f>
        <v>1</v>
      </c>
      <c r="BE65">
        <f>IF(ISNUMBER('Raw Data'!D60), IF(_xlfn.XLOOKUP(SMALL('Raw Data'!O60:U60, 3), Analysis!Y65:AK65, Analysis!Y65:AK65, 0)&gt;0, SMALL('Raw Data'!O60:U60, 3), 0), 0)</f>
        <v>0</v>
      </c>
      <c r="BF65">
        <f>IF(ISBLANK('Raw Data'!D60)=FALSE, 1, 0)</f>
        <v>1</v>
      </c>
      <c r="BG65">
        <f>IF(ISNUMBER('Raw Data'!D60), IF(_xlfn.XLOOKUP(SMALL('Raw Data'!O60:U60, 4), Analysis!Y65:AK65, Analysis!Y65:AK65, 0)&gt;0, SMALL('Raw Data'!O60:U60, 4), 0), 0)</f>
        <v>0</v>
      </c>
      <c r="BH65">
        <f>IF(ISBLANK('Raw Data'!D60)=FALSE, 1, 0)</f>
        <v>1</v>
      </c>
      <c r="BI65">
        <f>IF(ISNUMBER('Raw Data'!D60), IF(_xlfn.XLOOKUP(SMALL('Raw Data'!O60:U60, 5), Analysis!Y65:AK65, Analysis!Y65:AK65, 0)&gt;0, SMALL('Raw Data'!O60:U60, 5), 0), 0)</f>
        <v>0</v>
      </c>
      <c r="BJ65">
        <f>IF(ISBLANK('Raw Data'!D60)=FALSE, 1, 0)</f>
        <v>1</v>
      </c>
      <c r="BK65">
        <f>IF(ISNUMBER('Raw Data'!D60), IF(_xlfn.XLOOKUP(SMALL('Raw Data'!O60:U60, 6), Analysis!Y65:AK65, Analysis!Y65:AK65, 0)&gt;0, SMALL('Raw Data'!O60:U60, 6), 0), 0)</f>
        <v>0</v>
      </c>
      <c r="BL65">
        <f>IF(ISBLANK('Raw Data'!D60)=FALSE, 1, 0)</f>
        <v>1</v>
      </c>
      <c r="BM65">
        <f>IF(ISNUMBER('Raw Data'!D60), IF(_xlfn.XLOOKUP(SMALL('Raw Data'!O60:U60, 7), Analysis!Y65:AK65, Analysis!Y65:AK65, 0)&gt;0, SMALL('Raw Data'!O60:U60, 7), 0), 0)</f>
        <v>0</v>
      </c>
    </row>
    <row r="66" spans="1:65" x14ac:dyDescent="0.3">
      <c r="A66" s="2" t="str">
        <f>'Raw Data'!A61</f>
        <v>21/10/2022</v>
      </c>
      <c r="B66" s="2">
        <f>IF(ISBLANK('Raw Data'!D61)=FALSE, 1, 0)</f>
        <v>1</v>
      </c>
      <c r="C66">
        <f>IF('Raw Data'!E61&gt;'Raw Data'!D61, 'Raw Data'!K61, 0)</f>
        <v>1.89</v>
      </c>
      <c r="D66">
        <f>IF(ISBLANK('Raw Data'!D61)=FALSE, 1, 0)</f>
        <v>1</v>
      </c>
      <c r="E66">
        <f>IF('Raw Data'!E61&lt;'Raw Data'!D61, 'Raw Data'!J61, 0)</f>
        <v>0</v>
      </c>
      <c r="F66">
        <f>IF(ISBLANK('Raw Data'!D61)=FALSE, 1, 0)</f>
        <v>1</v>
      </c>
      <c r="G66">
        <f>IF(AND('Raw Data'!D61&gt;0, 'Raw Data'!E61&gt;0), 'Raw Data'!V61, 0)</f>
        <v>1.04</v>
      </c>
      <c r="H66">
        <f>IF(ISBLANK('Raw Data'!D61)=FALSE, 1, 0)</f>
        <v>1</v>
      </c>
      <c r="I66">
        <f>IF(AND(ISBLANK('Raw Data'!D61)=FALSE, OR('Raw Data'!D61=0, 'Raw Data'!E61=0)), 'Raw Data'!W61, 0)</f>
        <v>0</v>
      </c>
      <c r="J66">
        <f>IF(ISBLANK('Raw Data'!D61)=FALSE, 1, 0)</f>
        <v>1</v>
      </c>
      <c r="K66">
        <f>IF(SUM('Raw Data'!D61:E61)&gt;'Raw Data'!G61, 'Raw Data'!H61, 0)</f>
        <v>1.73</v>
      </c>
      <c r="L66">
        <f>IF(ISBLANK('Raw Data'!D61)=FALSE, 1, 0)</f>
        <v>1</v>
      </c>
      <c r="M66">
        <f>IF(AND(SUM('Raw Data'!D61:E61)&lt;'Raw Data'!G61, ISBLANK('Raw Data'!D61)=FALSE), 'Raw Data'!I61, 0)</f>
        <v>0</v>
      </c>
      <c r="N66">
        <f>IF(ISBLANK('Raw Data'!D61)=FALSE, 1, 0)</f>
        <v>1</v>
      </c>
      <c r="O66">
        <f>IF('Raw Data'!F61, 'Raw Data'!Z61, 0)</f>
        <v>0</v>
      </c>
      <c r="P66">
        <f>IF(ISBLANK('Raw Data'!D61)=FALSE, 1, 0)</f>
        <v>1</v>
      </c>
      <c r="Q66">
        <f>IF(AND(NOT('Raw Data'!F61), P66), 'Raw Data'!AA61, 0)</f>
        <v>1.2</v>
      </c>
      <c r="R66">
        <f>IF(ISBLANK('Raw Data'!D61)=FALSE, 1, 0)</f>
        <v>1</v>
      </c>
      <c r="S66">
        <f>IF(AND('Raw Data'!F61=0, 'Raw Data'!D61&gt;'Raw Data'!E61), 'Raw Data'!L61, 0)</f>
        <v>0</v>
      </c>
      <c r="T66">
        <f>IF(ISBLANK('Raw Data'!D61)=FALSE, 1, 0)</f>
        <v>1</v>
      </c>
      <c r="U66">
        <f>IF('Raw Data'!F61=1, 'Raw Data'!M61, 0)</f>
        <v>0</v>
      </c>
      <c r="V66">
        <f>IF(ISBLANK('Raw Data'!D61)=FALSE, 1, 0)</f>
        <v>1</v>
      </c>
      <c r="W66">
        <f>IF(AND('Raw Data'!F61=0, 'Raw Data'!E61&gt;'Raw Data'!D61), 'Raw Data'!N61, 0)</f>
        <v>2.25</v>
      </c>
      <c r="X66">
        <f>IF(ISBLANK('Raw Data'!D61)=FALSE, 1, 0)</f>
        <v>1</v>
      </c>
      <c r="Y66">
        <f>IF(AND('Raw Data'!F61=0,'Raw Data'!D61&gt;'Raw Data'!E61,'Raw Data'!D61-'Raw Data'!E61=1),'Raw Data'!O61,IF(AND('Raw Data'!F61,'Raw Data'!D61&gt;'Raw Data'!E61),'Raw Data'!O61,0))</f>
        <v>0</v>
      </c>
      <c r="Z66">
        <f>IF(ISBLANK('Raw Data'!D61)=FALSE, 1, 0)</f>
        <v>1</v>
      </c>
      <c r="AA66">
        <f>IF(AND('Raw Data'!F61=0, 'Raw Data'!D61&gt;'Raw Data'!E61, 'Raw Data'!D61-'Raw Data'!E61=2), 'Raw Data'!P61, 0)</f>
        <v>0</v>
      </c>
      <c r="AB66">
        <f>IF(ISBLANK('Raw Data'!D61)=FALSE, 1, 0)</f>
        <v>1</v>
      </c>
      <c r="AC66">
        <f>IF(AND('Raw Data'!F61=0, 'Raw Data'!D61&gt;'Raw Data'!E61, 'Raw Data'!D61-'Raw Data'!E61&gt;2), 'Raw Data'!Q61, 0)</f>
        <v>0</v>
      </c>
      <c r="AD66">
        <f>IF(ISBLANK('Raw Data'!D61)=FALSE, 1, 0)</f>
        <v>1</v>
      </c>
      <c r="AE66">
        <f>IF(AND('Raw Data'!F61=0,'Raw Data'!D61&lt;'Raw Data'!E61,'Raw Data'!E61-'Raw Data'!D61=1),'Raw Data'!R61,IF(AND('Raw Data'!F61,'Raw Data'!D61&gt;'Raw Data'!E61),'Raw Data'!R61,0))</f>
        <v>0</v>
      </c>
      <c r="AF66">
        <f>IF(ISBLANK('Raw Data'!D61)=FALSE, 1, 0)</f>
        <v>1</v>
      </c>
      <c r="AG66">
        <f>IF(AND('Raw Data'!F61=0, 'Raw Data'!D61&lt;'Raw Data'!E61, 'Raw Data'!E61-'Raw Data'!D61=2), 'Raw Data'!S61, 0)</f>
        <v>7</v>
      </c>
      <c r="AH66">
        <f>IF(ISBLANK('Raw Data'!D61)=FALSE, 1, 0)</f>
        <v>1</v>
      </c>
      <c r="AI66">
        <f>IF(AND('Raw Data'!F61=0, 'Raw Data'!D61&lt;'Raw Data'!E61, 'Raw Data'!E61-'Raw Data'!D61&gt;2), 'Raw Data'!T61, 0)</f>
        <v>0</v>
      </c>
      <c r="AJ66">
        <f>IF(ISBLANK('Raw Data'!D61)=FALSE, 1, 0)</f>
        <v>1</v>
      </c>
      <c r="AK66">
        <f>IF('Raw Data'!F61=1, 'Raw Data'!M61, 0)</f>
        <v>0</v>
      </c>
      <c r="AL66">
        <f>IF(OR('Raw Data'!D61=0, O66&gt;0), 0, 1)</f>
        <v>1</v>
      </c>
      <c r="AM66">
        <f>IF(AND(AL66, 'Raw Data'!D61&gt;'Raw Data'!E61), 'Raw Data'!X61, 0)</f>
        <v>0</v>
      </c>
      <c r="AN66">
        <f>IF(OR('Raw Data'!D61=0, O66&gt;0), 0, 1)</f>
        <v>1</v>
      </c>
      <c r="AO66">
        <f>IF(AND(AL66, 'Raw Data'!D61&lt;'Raw Data'!E61), 'Raw Data'!Y61, 0)</f>
        <v>1.79</v>
      </c>
      <c r="AP66">
        <f>IF(ISBLANK('Raw Data'!D61)=FALSE, 1, 0)</f>
        <v>1</v>
      </c>
      <c r="AQ66">
        <f>IF(AND('Raw Data'!J61&lt;'Raw Data'!K61,'Raw Data'!D61&gt;'Raw Data'!E61),'Raw Data'!J61,IF(AND('Raw Data'!K61&lt;'Raw Data'!J61,'Raw Data'!E61&gt;'Raw Data'!D61),'Raw Data'!K61,0))</f>
        <v>1.89</v>
      </c>
      <c r="AR66">
        <f>IF(ISBLANK('Raw Data'!D61)=FALSE, 1, 0)</f>
        <v>1</v>
      </c>
      <c r="AS66">
        <f>IF(AND('Raw Data'!J61&gt;'Raw Data'!K61,'Raw Data'!D61&gt;'Raw Data'!E61),'Raw Data'!J61,IF(AND('Raw Data'!K61&gt;'Raw Data'!J61,'Raw Data'!E61&gt;'Raw Data'!D61),'Raw Data'!K61,))</f>
        <v>0</v>
      </c>
      <c r="AT66">
        <f>IF(ISBLANK('Raw Data'!D61)=FALSE, 1, 0)</f>
        <v>1</v>
      </c>
      <c r="AU66">
        <f>IF(ISNUMBER('Raw Data'!D61), IF(_xlfn.XLOOKUP(SMALL('Raw Data'!L61:N61, 1), Analysis!S66:W66, Analysis!S66:W66, 0)&gt;0, SMALL('Raw Data'!L61:N61, 1), 0), 0)</f>
        <v>2.25</v>
      </c>
      <c r="AV66">
        <f>IF(ISBLANK('Raw Data'!D61)=FALSE, 1, 0)</f>
        <v>1</v>
      </c>
      <c r="AW66">
        <f>IF(ISNUMBER('Raw Data'!D61), IF(_xlfn.XLOOKUP(SMALL('Raw Data'!L61:N61, 2), Analysis!S66:W66, Analysis!S66:W66, 0)&gt;0, SMALL('Raw Data'!L61:N61, 2), 0), 0)</f>
        <v>0</v>
      </c>
      <c r="AX66">
        <f>IF(ISBLANK('Raw Data'!D61)=FALSE, 1, 0)</f>
        <v>1</v>
      </c>
      <c r="AY66">
        <f>IF(ISNUMBER('Raw Data'!D61), IF(_xlfn.XLOOKUP(SMALL('Raw Data'!L61:N61, 3), Analysis!S66:W66, Analysis!S66:W66, 0)&gt;0, SMALL('Raw Data'!L61:N61, 3), 0), 0)</f>
        <v>0</v>
      </c>
      <c r="AZ66">
        <f>IF(ISBLANK('Raw Data'!D61)=FALSE, 1, 0)</f>
        <v>1</v>
      </c>
      <c r="BA66">
        <f>IF(ISNUMBER('Raw Data'!D61), IF(_xlfn.XLOOKUP(SMALL('Raw Data'!O61:U61, 1), Analysis!Y66:AK66, Analysis!Y66:AK66, 0)&gt;0, SMALL('Raw Data'!O61:U61, 1), 0), 0)</f>
        <v>0</v>
      </c>
      <c r="BB66">
        <f>IF(ISBLANK('Raw Data'!D61)=FALSE, 1, 0)</f>
        <v>1</v>
      </c>
      <c r="BC66">
        <f>IF(ISNUMBER('Raw Data'!D61), IF(_xlfn.XLOOKUP(SMALL('Raw Data'!O61:U61, 2), Analysis!Y66:AK66, Analysis!Y66:AK66, 0)&gt;0, SMALL('Raw Data'!O61:U61, 2), 0), 0)</f>
        <v>0</v>
      </c>
      <c r="BD66">
        <f>IF(ISBLANK('Raw Data'!D61)=FALSE, 1, 0)</f>
        <v>1</v>
      </c>
      <c r="BE66">
        <f>IF(ISNUMBER('Raw Data'!D61), IF(_xlfn.XLOOKUP(SMALL('Raw Data'!O61:U61, 3), Analysis!Y66:AK66, Analysis!Y66:AK66, 0)&gt;0, SMALL('Raw Data'!O61:U61, 3), 0), 0)</f>
        <v>0</v>
      </c>
      <c r="BF66">
        <f>IF(ISBLANK('Raw Data'!D61)=FALSE, 1, 0)</f>
        <v>1</v>
      </c>
      <c r="BG66">
        <f>IF(ISNUMBER('Raw Data'!D61), IF(_xlfn.XLOOKUP(SMALL('Raw Data'!O61:U61, 4), Analysis!Y66:AK66, Analysis!Y66:AK66, 0)&gt;0, SMALL('Raw Data'!O61:U61, 4), 0), 0)</f>
        <v>7</v>
      </c>
      <c r="BH66">
        <f>IF(ISBLANK('Raw Data'!D61)=FALSE, 1, 0)</f>
        <v>1</v>
      </c>
      <c r="BI66">
        <f>IF(ISNUMBER('Raw Data'!D61), IF(_xlfn.XLOOKUP(SMALL('Raw Data'!O61:U61, 5), Analysis!Y66:AK66, Analysis!Y66:AK66, 0)&gt;0, SMALL('Raw Data'!O61:U61, 5), 0), 0)</f>
        <v>0</v>
      </c>
      <c r="BJ66">
        <f>IF(ISBLANK('Raw Data'!D61)=FALSE, 1, 0)</f>
        <v>1</v>
      </c>
      <c r="BK66">
        <f>IF(ISNUMBER('Raw Data'!D61), IF(_xlfn.XLOOKUP(SMALL('Raw Data'!O61:U61, 6), Analysis!Y66:AK66, Analysis!Y66:AK66, 0)&gt;0, SMALL('Raw Data'!O61:U61, 6), 0), 0)</f>
        <v>0</v>
      </c>
      <c r="BL66">
        <f>IF(ISBLANK('Raw Data'!D61)=FALSE, 1, 0)</f>
        <v>1</v>
      </c>
      <c r="BM66">
        <f>IF(ISNUMBER('Raw Data'!D61), IF(_xlfn.XLOOKUP(SMALL('Raw Data'!O61:U61, 7), Analysis!Y66:AK66, Analysis!Y66:AK66, 0)&gt;0, SMALL('Raw Data'!O61:U61, 7), 0), 0)</f>
        <v>0</v>
      </c>
    </row>
    <row r="67" spans="1:65" x14ac:dyDescent="0.3">
      <c r="A67" s="2" t="str">
        <f>'Raw Data'!A62</f>
        <v>21/10/2022</v>
      </c>
      <c r="B67" s="2">
        <f>IF(ISBLANK('Raw Data'!D62)=FALSE, 1, 0)</f>
        <v>1</v>
      </c>
      <c r="C67">
        <f>IF('Raw Data'!E62&gt;'Raw Data'!D62, 'Raw Data'!K62, 0)</f>
        <v>0</v>
      </c>
      <c r="D67">
        <f>IF(ISBLANK('Raw Data'!D62)=FALSE, 1, 0)</f>
        <v>1</v>
      </c>
      <c r="E67">
        <f>IF('Raw Data'!E62&lt;'Raw Data'!D62, 'Raw Data'!J62, 0)</f>
        <v>3.48</v>
      </c>
      <c r="F67">
        <f>IF(ISBLANK('Raw Data'!D62)=FALSE, 1, 0)</f>
        <v>1</v>
      </c>
      <c r="G67">
        <f>IF(AND('Raw Data'!D62&gt;0, 'Raw Data'!E62&gt;0), 'Raw Data'!V62, 0)</f>
        <v>1.06</v>
      </c>
      <c r="H67">
        <f>IF(ISBLANK('Raw Data'!D62)=FALSE, 1, 0)</f>
        <v>1</v>
      </c>
      <c r="I67">
        <f>IF(AND(ISBLANK('Raw Data'!D62)=FALSE, OR('Raw Data'!D62=0, 'Raw Data'!E62=0)), 'Raw Data'!W62, 0)</f>
        <v>0</v>
      </c>
      <c r="J67">
        <f>IF(ISBLANK('Raw Data'!D62)=FALSE, 1, 0)</f>
        <v>1</v>
      </c>
      <c r="K67">
        <f>IF(SUM('Raw Data'!D62:E62)&gt;'Raw Data'!G62, 'Raw Data'!H62, 0)</f>
        <v>1.74</v>
      </c>
      <c r="L67">
        <f>IF(ISBLANK('Raw Data'!D62)=FALSE, 1, 0)</f>
        <v>1</v>
      </c>
      <c r="M67">
        <f>IF(AND(SUM('Raw Data'!D62:E62)&lt;'Raw Data'!G62, ISBLANK('Raw Data'!D62)=FALSE), 'Raw Data'!I62, 0)</f>
        <v>0</v>
      </c>
      <c r="N67">
        <f>IF(ISBLANK('Raw Data'!D62)=FALSE, 1, 0)</f>
        <v>1</v>
      </c>
      <c r="O67">
        <f>IF('Raw Data'!F62, 'Raw Data'!Z62, 0)</f>
        <v>0</v>
      </c>
      <c r="P67">
        <f>IF(ISBLANK('Raw Data'!D62)=FALSE, 1, 0)</f>
        <v>1</v>
      </c>
      <c r="Q67">
        <f>IF(AND(NOT('Raw Data'!F62), P67), 'Raw Data'!AA62, 0)</f>
        <v>1.17</v>
      </c>
      <c r="R67">
        <f>IF(ISBLANK('Raw Data'!D62)=FALSE, 1, 0)</f>
        <v>1</v>
      </c>
      <c r="S67">
        <f>IF(AND('Raw Data'!F62=0, 'Raw Data'!D62&gt;'Raw Data'!E62), 'Raw Data'!L62, 0)</f>
        <v>4.0999999999999996</v>
      </c>
      <c r="T67">
        <f>IF(ISBLANK('Raw Data'!D62)=FALSE, 1, 0)</f>
        <v>1</v>
      </c>
      <c r="U67">
        <f>IF('Raw Data'!F62=1, 'Raw Data'!M62, 0)</f>
        <v>0</v>
      </c>
      <c r="V67">
        <f>IF(ISBLANK('Raw Data'!D62)=FALSE, 1, 0)</f>
        <v>1</v>
      </c>
      <c r="W67">
        <f>IF(AND('Raw Data'!F62=0, 'Raw Data'!E62&gt;'Raw Data'!D62), 'Raw Data'!N62, 0)</f>
        <v>0</v>
      </c>
      <c r="X67">
        <f>IF(ISBLANK('Raw Data'!D62)=FALSE, 1, 0)</f>
        <v>1</v>
      </c>
      <c r="Y67">
        <f>IF(AND('Raw Data'!F62=0,'Raw Data'!D62&gt;'Raw Data'!E62,'Raw Data'!D62-'Raw Data'!E62=1),'Raw Data'!O62,IF(AND('Raw Data'!F62,'Raw Data'!D62&gt;'Raw Data'!E62),'Raw Data'!O62,0))</f>
        <v>0</v>
      </c>
      <c r="Z67">
        <f>IF(ISBLANK('Raw Data'!D62)=FALSE, 1, 0)</f>
        <v>1</v>
      </c>
      <c r="AA67">
        <f>IF(AND('Raw Data'!F62=0, 'Raw Data'!D62&gt;'Raw Data'!E62, 'Raw Data'!D62-'Raw Data'!E62=2), 'Raw Data'!P62, 0)</f>
        <v>0</v>
      </c>
      <c r="AB67">
        <f>IF(ISBLANK('Raw Data'!D62)=FALSE, 1, 0)</f>
        <v>1</v>
      </c>
      <c r="AC67">
        <f>IF(AND('Raw Data'!F62=0, 'Raw Data'!D62&gt;'Raw Data'!E62, 'Raw Data'!D62-'Raw Data'!E62&gt;2), 'Raw Data'!Q62, 0)</f>
        <v>9.75</v>
      </c>
      <c r="AD67">
        <f>IF(ISBLANK('Raw Data'!D62)=FALSE, 1, 0)</f>
        <v>1</v>
      </c>
      <c r="AE67">
        <f>IF(AND('Raw Data'!F62=0,'Raw Data'!D62&lt;'Raw Data'!E62,'Raw Data'!E62-'Raw Data'!D62=1),'Raw Data'!R62,IF(AND('Raw Data'!F62,'Raw Data'!D62&gt;'Raw Data'!E62),'Raw Data'!R62,0))</f>
        <v>0</v>
      </c>
      <c r="AF67">
        <f>IF(ISBLANK('Raw Data'!D62)=FALSE, 1, 0)</f>
        <v>1</v>
      </c>
      <c r="AG67">
        <f>IF(AND('Raw Data'!F62=0, 'Raw Data'!D62&lt;'Raw Data'!E62, 'Raw Data'!E62-'Raw Data'!D62=2), 'Raw Data'!S62, 0)</f>
        <v>0</v>
      </c>
      <c r="AH67">
        <f>IF(ISBLANK('Raw Data'!D62)=FALSE, 1, 0)</f>
        <v>1</v>
      </c>
      <c r="AI67">
        <f>IF(AND('Raw Data'!F62=0, 'Raw Data'!D62&lt;'Raw Data'!E62, 'Raw Data'!E62-'Raw Data'!D62&gt;2), 'Raw Data'!T62, 0)</f>
        <v>0</v>
      </c>
      <c r="AJ67">
        <f>IF(ISBLANK('Raw Data'!D62)=FALSE, 1, 0)</f>
        <v>1</v>
      </c>
      <c r="AK67">
        <f>IF('Raw Data'!F62=1, 'Raw Data'!M62, 0)</f>
        <v>0</v>
      </c>
      <c r="AL67">
        <f>IF(OR('Raw Data'!D62=0, O67&gt;0), 0, 1)</f>
        <v>1</v>
      </c>
      <c r="AM67">
        <f>IF(AND(AL67, 'Raw Data'!D62&gt;'Raw Data'!E62), 'Raw Data'!X62, 0)</f>
        <v>3.32</v>
      </c>
      <c r="AN67">
        <f>IF(OR('Raw Data'!D62=0, O67&gt;0), 0, 1)</f>
        <v>1</v>
      </c>
      <c r="AO67">
        <f>IF(AND(AL67, 'Raw Data'!D62&lt;'Raw Data'!E62), 'Raw Data'!Y62, 0)</f>
        <v>0</v>
      </c>
      <c r="AP67">
        <f>IF(ISBLANK('Raw Data'!D62)=FALSE, 1, 0)</f>
        <v>1</v>
      </c>
      <c r="AQ67">
        <f>IF(AND('Raw Data'!J62&lt;'Raw Data'!K62,'Raw Data'!D62&gt;'Raw Data'!E62),'Raw Data'!J62,IF(AND('Raw Data'!K62&lt;'Raw Data'!J62,'Raw Data'!E62&gt;'Raw Data'!D62),'Raw Data'!K62,0))</f>
        <v>0</v>
      </c>
      <c r="AR67">
        <f>IF(ISBLANK('Raw Data'!D62)=FALSE, 1, 0)</f>
        <v>1</v>
      </c>
      <c r="AS67">
        <f>IF(AND('Raw Data'!J62&gt;'Raw Data'!K62,'Raw Data'!D62&gt;'Raw Data'!E62),'Raw Data'!J62,IF(AND('Raw Data'!K62&gt;'Raw Data'!J62,'Raw Data'!E62&gt;'Raw Data'!D62),'Raw Data'!K62,))</f>
        <v>3.48</v>
      </c>
      <c r="AT67">
        <f>IF(ISBLANK('Raw Data'!D62)=FALSE, 1, 0)</f>
        <v>1</v>
      </c>
      <c r="AU67">
        <f>IF(ISNUMBER('Raw Data'!D62), IF(_xlfn.XLOOKUP(SMALL('Raw Data'!L62:N62, 1), Analysis!S67:W67, Analysis!S67:W67, 0)&gt;0, SMALL('Raw Data'!L62:N62, 1), 0), 0)</f>
        <v>0</v>
      </c>
      <c r="AV67">
        <f>IF(ISBLANK('Raw Data'!D62)=FALSE, 1, 0)</f>
        <v>1</v>
      </c>
      <c r="AW67">
        <f>IF(ISNUMBER('Raw Data'!D62), IF(_xlfn.XLOOKUP(SMALL('Raw Data'!L62:N62, 2), Analysis!S67:W67, Analysis!S67:W67, 0)&gt;0, SMALL('Raw Data'!L62:N62, 2), 0), 0)</f>
        <v>4.0999999999999996</v>
      </c>
      <c r="AX67">
        <f>IF(ISBLANK('Raw Data'!D62)=FALSE, 1, 0)</f>
        <v>1</v>
      </c>
      <c r="AY67">
        <f>IF(ISNUMBER('Raw Data'!D62), IF(_xlfn.XLOOKUP(SMALL('Raw Data'!L62:N62, 3), Analysis!S67:W67, Analysis!S67:W67, 0)&gt;0, SMALL('Raw Data'!L62:N62, 3), 0), 0)</f>
        <v>0</v>
      </c>
      <c r="AZ67">
        <f>IF(ISBLANK('Raw Data'!D62)=FALSE, 1, 0)</f>
        <v>1</v>
      </c>
      <c r="BA67">
        <f>IF(ISNUMBER('Raw Data'!D62), IF(_xlfn.XLOOKUP(SMALL('Raw Data'!O62:U62, 1), Analysis!Y67:AK67, Analysis!Y67:AK67, 0)&gt;0, SMALL('Raw Data'!O62:U62, 1), 0), 0)</f>
        <v>0</v>
      </c>
      <c r="BB67">
        <f>IF(ISBLANK('Raw Data'!D62)=FALSE, 1, 0)</f>
        <v>1</v>
      </c>
      <c r="BC67">
        <f>IF(ISNUMBER('Raw Data'!D62), IF(_xlfn.XLOOKUP(SMALL('Raw Data'!O62:U62, 2), Analysis!Y67:AK67, Analysis!Y67:AK67, 0)&gt;0, SMALL('Raw Data'!O62:U62, 2), 0), 0)</f>
        <v>0</v>
      </c>
      <c r="BD67">
        <f>IF(ISBLANK('Raw Data'!D62)=FALSE, 1, 0)</f>
        <v>1</v>
      </c>
      <c r="BE67">
        <f>IF(ISNUMBER('Raw Data'!D62), IF(_xlfn.XLOOKUP(SMALL('Raw Data'!O62:U62, 3), Analysis!Y67:AK67, Analysis!Y67:AK67, 0)&gt;0, SMALL('Raw Data'!O62:U62, 3), 0), 0)</f>
        <v>0</v>
      </c>
      <c r="BF67">
        <f>IF(ISBLANK('Raw Data'!D62)=FALSE, 1, 0)</f>
        <v>1</v>
      </c>
      <c r="BG67">
        <f>IF(ISNUMBER('Raw Data'!D62), IF(_xlfn.XLOOKUP(SMALL('Raw Data'!O62:U62, 4), Analysis!Y67:AK67, Analysis!Y67:AK67, 0)&gt;0, SMALL('Raw Data'!O62:U62, 4), 0), 0)</f>
        <v>0</v>
      </c>
      <c r="BH67">
        <f>IF(ISBLANK('Raw Data'!D62)=FALSE, 1, 0)</f>
        <v>1</v>
      </c>
      <c r="BI67">
        <f>IF(ISNUMBER('Raw Data'!D62), IF(_xlfn.XLOOKUP(SMALL('Raw Data'!O62:U62, 5), Analysis!Y67:AK67, Analysis!Y67:AK67, 0)&gt;0, SMALL('Raw Data'!O62:U62, 5), 0), 0)</f>
        <v>9.75</v>
      </c>
      <c r="BJ67">
        <f>IF(ISBLANK('Raw Data'!D62)=FALSE, 1, 0)</f>
        <v>1</v>
      </c>
      <c r="BK67">
        <f>IF(ISNUMBER('Raw Data'!D62), IF(_xlfn.XLOOKUP(SMALL('Raw Data'!O62:U62, 6), Analysis!Y67:AK67, Analysis!Y67:AK67, 0)&gt;0, SMALL('Raw Data'!O62:U62, 6), 0), 0)</f>
        <v>0</v>
      </c>
      <c r="BL67">
        <f>IF(ISBLANK('Raw Data'!D62)=FALSE, 1, 0)</f>
        <v>1</v>
      </c>
      <c r="BM67">
        <f>IF(ISNUMBER('Raw Data'!D62), IF(_xlfn.XLOOKUP(SMALL('Raw Data'!O62:U62, 7), Analysis!Y67:AK67, Analysis!Y67:AK67, 0)&gt;0, SMALL('Raw Data'!O62:U62, 7), 0), 0)</f>
        <v>0</v>
      </c>
    </row>
    <row r="68" spans="1:65" x14ac:dyDescent="0.3">
      <c r="A68" s="2" t="str">
        <f>'Raw Data'!A63</f>
        <v>21/10/2022</v>
      </c>
      <c r="B68" s="2">
        <f>IF(ISBLANK('Raw Data'!D63)=FALSE, 1, 0)</f>
        <v>1</v>
      </c>
      <c r="C68">
        <f>IF('Raw Data'!E63&gt;'Raw Data'!D63, 'Raw Data'!K63, 0)</f>
        <v>1.54</v>
      </c>
      <c r="D68">
        <f>IF(ISBLANK('Raw Data'!D63)=FALSE, 1, 0)</f>
        <v>1</v>
      </c>
      <c r="E68">
        <f>IF('Raw Data'!E63&lt;'Raw Data'!D63, 'Raw Data'!J63, 0)</f>
        <v>0</v>
      </c>
      <c r="F68">
        <f>IF(ISBLANK('Raw Data'!D63)=FALSE, 1, 0)</f>
        <v>1</v>
      </c>
      <c r="G68">
        <f>IF(AND('Raw Data'!D63&gt;0, 'Raw Data'!E63&gt;0), 'Raw Data'!V63, 0)</f>
        <v>1.05</v>
      </c>
      <c r="H68">
        <f>IF(ISBLANK('Raw Data'!D63)=FALSE, 1, 0)</f>
        <v>1</v>
      </c>
      <c r="I68">
        <f>IF(AND(ISBLANK('Raw Data'!D63)=FALSE, OR('Raw Data'!D63=0, 'Raw Data'!E63=0)), 'Raw Data'!W63, 0)</f>
        <v>0</v>
      </c>
      <c r="J68">
        <f>IF(ISBLANK('Raw Data'!D63)=FALSE, 1, 0)</f>
        <v>1</v>
      </c>
      <c r="K68">
        <f>IF(SUM('Raw Data'!D63:E63)&gt;'Raw Data'!G63, 'Raw Data'!H63, 0)</f>
        <v>1.86</v>
      </c>
      <c r="L68">
        <f>IF(ISBLANK('Raw Data'!D63)=FALSE, 1, 0)</f>
        <v>1</v>
      </c>
      <c r="M68">
        <f>IF(AND(SUM('Raw Data'!D63:E63)&lt;'Raw Data'!G63, ISBLANK('Raw Data'!D63)=FALSE), 'Raw Data'!I63, 0)</f>
        <v>0</v>
      </c>
      <c r="N68">
        <f>IF(ISBLANK('Raw Data'!D63)=FALSE, 1, 0)</f>
        <v>1</v>
      </c>
      <c r="O68">
        <f>IF('Raw Data'!F63, 'Raw Data'!Z63, 0)</f>
        <v>0</v>
      </c>
      <c r="P68">
        <f>IF(ISBLANK('Raw Data'!D63)=FALSE, 1, 0)</f>
        <v>1</v>
      </c>
      <c r="Q68">
        <f>IF(AND(NOT('Raw Data'!F63), P68), 'Raw Data'!AA63, 0)</f>
        <v>1.2</v>
      </c>
      <c r="R68">
        <f>IF(ISBLANK('Raw Data'!D63)=FALSE, 1, 0)</f>
        <v>1</v>
      </c>
      <c r="S68">
        <f>IF(AND('Raw Data'!F63=0, 'Raw Data'!D63&gt;'Raw Data'!E63), 'Raw Data'!L63, 0)</f>
        <v>0</v>
      </c>
      <c r="T68">
        <f>IF(ISBLANK('Raw Data'!D63)=FALSE, 1, 0)</f>
        <v>1</v>
      </c>
      <c r="U68">
        <f>IF('Raw Data'!F63=1, 'Raw Data'!M63, 0)</f>
        <v>0</v>
      </c>
      <c r="V68">
        <f>IF(ISBLANK('Raw Data'!D63)=FALSE, 1, 0)</f>
        <v>1</v>
      </c>
      <c r="W68">
        <f>IF(AND('Raw Data'!F63=0, 'Raw Data'!E63&gt;'Raw Data'!D63), 'Raw Data'!N63, 0)</f>
        <v>1.95</v>
      </c>
      <c r="X68">
        <f>IF(ISBLANK('Raw Data'!D63)=FALSE, 1, 0)</f>
        <v>1</v>
      </c>
      <c r="Y68">
        <f>IF(AND('Raw Data'!F63=0,'Raw Data'!D63&gt;'Raw Data'!E63,'Raw Data'!D63-'Raw Data'!E63=1),'Raw Data'!O63,IF(AND('Raw Data'!F63,'Raw Data'!D63&gt;'Raw Data'!E63),'Raw Data'!O63,0))</f>
        <v>0</v>
      </c>
      <c r="Z68">
        <f>IF(ISBLANK('Raw Data'!D63)=FALSE, 1, 0)</f>
        <v>1</v>
      </c>
      <c r="AA68">
        <f>IF(AND('Raw Data'!F63=0, 'Raw Data'!D63&gt;'Raw Data'!E63, 'Raw Data'!D63-'Raw Data'!E63=2), 'Raw Data'!P63, 0)</f>
        <v>0</v>
      </c>
      <c r="AB68">
        <f>IF(ISBLANK('Raw Data'!D63)=FALSE, 1, 0)</f>
        <v>1</v>
      </c>
      <c r="AC68">
        <f>IF(AND('Raw Data'!F63=0, 'Raw Data'!D63&gt;'Raw Data'!E63, 'Raw Data'!D63-'Raw Data'!E63&gt;2), 'Raw Data'!Q63, 0)</f>
        <v>0</v>
      </c>
      <c r="AD68">
        <f>IF(ISBLANK('Raw Data'!D63)=FALSE, 1, 0)</f>
        <v>1</v>
      </c>
      <c r="AE68">
        <f>IF(AND('Raw Data'!F63=0,'Raw Data'!D63&lt;'Raw Data'!E63,'Raw Data'!E63-'Raw Data'!D63=1),'Raw Data'!R63,IF(AND('Raw Data'!F63,'Raw Data'!D63&gt;'Raw Data'!E63),'Raw Data'!R63,0))</f>
        <v>0</v>
      </c>
      <c r="AF68">
        <f>IF(ISBLANK('Raw Data'!D63)=FALSE, 1, 0)</f>
        <v>1</v>
      </c>
      <c r="AG68">
        <f>IF(AND('Raw Data'!F63=0, 'Raw Data'!D63&lt;'Raw Data'!E63, 'Raw Data'!E63-'Raw Data'!D63=2), 'Raw Data'!S63, 0)</f>
        <v>0</v>
      </c>
      <c r="AH68">
        <f>IF(ISBLANK('Raw Data'!D63)=FALSE, 1, 0)</f>
        <v>1</v>
      </c>
      <c r="AI68">
        <f>IF(AND('Raw Data'!F63=0, 'Raw Data'!D63&lt;'Raw Data'!E63, 'Raw Data'!E63-'Raw Data'!D63&gt;2), 'Raw Data'!T63, 0)</f>
        <v>3.45</v>
      </c>
      <c r="AJ68">
        <f>IF(ISBLANK('Raw Data'!D63)=FALSE, 1, 0)</f>
        <v>1</v>
      </c>
      <c r="AK68">
        <f>IF('Raw Data'!F63=1, 'Raw Data'!M63, 0)</f>
        <v>0</v>
      </c>
      <c r="AL68">
        <f>IF(OR('Raw Data'!D63=0, O68&gt;0), 0, 1)</f>
        <v>1</v>
      </c>
      <c r="AM68">
        <f>IF(AND(AL68, 'Raw Data'!D63&gt;'Raw Data'!E63), 'Raw Data'!X63, 0)</f>
        <v>0</v>
      </c>
      <c r="AN68">
        <f>IF(OR('Raw Data'!D63=0, O68&gt;0), 0, 1)</f>
        <v>1</v>
      </c>
      <c r="AO68">
        <f>IF(AND(AL68, 'Raw Data'!D63&lt;'Raw Data'!E63), 'Raw Data'!Y63, 0)</f>
        <v>1.52</v>
      </c>
      <c r="AP68">
        <f>IF(ISBLANK('Raw Data'!D63)=FALSE, 1, 0)</f>
        <v>1</v>
      </c>
      <c r="AQ68">
        <f>IF(AND('Raw Data'!J63&lt;'Raw Data'!K63,'Raw Data'!D63&gt;'Raw Data'!E63),'Raw Data'!J63,IF(AND('Raw Data'!K63&lt;'Raw Data'!J63,'Raw Data'!E63&gt;'Raw Data'!D63),'Raw Data'!K63,0))</f>
        <v>1.54</v>
      </c>
      <c r="AR68">
        <f>IF(ISBLANK('Raw Data'!D63)=FALSE, 1, 0)</f>
        <v>1</v>
      </c>
      <c r="AS68">
        <f>IF(AND('Raw Data'!J63&gt;'Raw Data'!K63,'Raw Data'!D63&gt;'Raw Data'!E63),'Raw Data'!J63,IF(AND('Raw Data'!K63&gt;'Raw Data'!J63,'Raw Data'!E63&gt;'Raw Data'!D63),'Raw Data'!K63,))</f>
        <v>0</v>
      </c>
      <c r="AT68">
        <f>IF(ISBLANK('Raw Data'!D63)=FALSE, 1, 0)</f>
        <v>1</v>
      </c>
      <c r="AU68">
        <f>IF(ISNUMBER('Raw Data'!D63), IF(_xlfn.XLOOKUP(SMALL('Raw Data'!L63:N63, 1), Analysis!S68:W68, Analysis!S68:W68, 0)&gt;0, SMALL('Raw Data'!L63:N63, 1), 0), 0)</f>
        <v>1.95</v>
      </c>
      <c r="AV68">
        <f>IF(ISBLANK('Raw Data'!D63)=FALSE, 1, 0)</f>
        <v>1</v>
      </c>
      <c r="AW68">
        <f>IF(ISNUMBER('Raw Data'!D63), IF(_xlfn.XLOOKUP(SMALL('Raw Data'!L63:N63, 2), Analysis!S68:W68, Analysis!S68:W68, 0)&gt;0, SMALL('Raw Data'!L63:N63, 2), 0), 0)</f>
        <v>0</v>
      </c>
      <c r="AX68">
        <f>IF(ISBLANK('Raw Data'!D63)=FALSE, 1, 0)</f>
        <v>1</v>
      </c>
      <c r="AY68">
        <f>IF(ISNUMBER('Raw Data'!D63), IF(_xlfn.XLOOKUP(SMALL('Raw Data'!L63:N63, 3), Analysis!S68:W68, Analysis!S68:W68, 0)&gt;0, SMALL('Raw Data'!L63:N63, 3), 0), 0)</f>
        <v>0</v>
      </c>
      <c r="AZ68">
        <f>IF(ISBLANK('Raw Data'!D63)=FALSE, 1, 0)</f>
        <v>1</v>
      </c>
      <c r="BA68">
        <f>IF(ISNUMBER('Raw Data'!D63), IF(_xlfn.XLOOKUP(SMALL('Raw Data'!O63:U63, 1), Analysis!Y68:AK68, Analysis!Y68:AK68, 0)&gt;0, SMALL('Raw Data'!O63:U63, 1), 0), 0)</f>
        <v>3.45</v>
      </c>
      <c r="BB68">
        <f>IF(ISBLANK('Raw Data'!D63)=FALSE, 1, 0)</f>
        <v>1</v>
      </c>
      <c r="BC68">
        <f>IF(ISNUMBER('Raw Data'!D63), IF(_xlfn.XLOOKUP(SMALL('Raw Data'!O63:U63, 2), Analysis!Y68:AK68, Analysis!Y68:AK68, 0)&gt;0, SMALL('Raw Data'!O63:U63, 2), 0), 0)</f>
        <v>0</v>
      </c>
      <c r="BD68">
        <f>IF(ISBLANK('Raw Data'!D63)=FALSE, 1, 0)</f>
        <v>1</v>
      </c>
      <c r="BE68">
        <f>IF(ISNUMBER('Raw Data'!D63), IF(_xlfn.XLOOKUP(SMALL('Raw Data'!O63:U63, 3), Analysis!Y68:AK68, Analysis!Y68:AK68, 0)&gt;0, SMALL('Raw Data'!O63:U63, 3), 0), 0)</f>
        <v>0</v>
      </c>
      <c r="BF68">
        <f>IF(ISBLANK('Raw Data'!D63)=FALSE, 1, 0)</f>
        <v>1</v>
      </c>
      <c r="BG68">
        <f>IF(ISNUMBER('Raw Data'!D63), IF(_xlfn.XLOOKUP(SMALL('Raw Data'!O63:U63, 4), Analysis!Y68:AK68, Analysis!Y68:AK68, 0)&gt;0, SMALL('Raw Data'!O63:U63, 4), 0), 0)</f>
        <v>0</v>
      </c>
      <c r="BH68">
        <f>IF(ISBLANK('Raw Data'!D63)=FALSE, 1, 0)</f>
        <v>1</v>
      </c>
      <c r="BI68">
        <f>IF(ISNUMBER('Raw Data'!D63), IF(_xlfn.XLOOKUP(SMALL('Raw Data'!O63:U63, 5), Analysis!Y68:AK68, Analysis!Y68:AK68, 0)&gt;0, SMALL('Raw Data'!O63:U63, 5), 0), 0)</f>
        <v>0</v>
      </c>
      <c r="BJ68">
        <f>IF(ISBLANK('Raw Data'!D63)=FALSE, 1, 0)</f>
        <v>1</v>
      </c>
      <c r="BK68">
        <f>IF(ISNUMBER('Raw Data'!D63), IF(_xlfn.XLOOKUP(SMALL('Raw Data'!O63:U63, 6), Analysis!Y68:AK68, Analysis!Y68:AK68, 0)&gt;0, SMALL('Raw Data'!O63:U63, 6), 0), 0)</f>
        <v>0</v>
      </c>
      <c r="BL68">
        <f>IF(ISBLANK('Raw Data'!D63)=FALSE, 1, 0)</f>
        <v>1</v>
      </c>
      <c r="BM68">
        <f>IF(ISNUMBER('Raw Data'!D63), IF(_xlfn.XLOOKUP(SMALL('Raw Data'!O63:U63, 7), Analysis!Y68:AK68, Analysis!Y68:AK68, 0)&gt;0, SMALL('Raw Data'!O63:U63, 7), 0), 0)</f>
        <v>0</v>
      </c>
    </row>
    <row r="69" spans="1:65" x14ac:dyDescent="0.3">
      <c r="A69" s="2">
        <f>'Raw Data'!A64</f>
        <v>44856</v>
      </c>
      <c r="B69" s="2">
        <f>IF(ISBLANK('Raw Data'!D64)=FALSE, 1, 0)</f>
        <v>1</v>
      </c>
      <c r="C69">
        <f>IF('Raw Data'!E64&gt;'Raw Data'!D64, 'Raw Data'!K64, 0)</f>
        <v>0</v>
      </c>
      <c r="D69">
        <f>IF(ISBLANK('Raw Data'!D64)=FALSE, 1, 0)</f>
        <v>1</v>
      </c>
      <c r="E69">
        <f>IF('Raw Data'!E64&lt;'Raw Data'!D64, 'Raw Data'!J64, 0)</f>
        <v>1.93</v>
      </c>
      <c r="F69">
        <f>IF(ISBLANK('Raw Data'!D64)=FALSE, 1, 0)</f>
        <v>1</v>
      </c>
      <c r="G69">
        <f>IF(AND('Raw Data'!D64&gt;0, 'Raw Data'!E64&gt;0), 'Raw Data'!V64, 0)</f>
        <v>1.04</v>
      </c>
      <c r="H69">
        <f>IF(ISBLANK('Raw Data'!D64)=FALSE, 1, 0)</f>
        <v>1</v>
      </c>
      <c r="I69">
        <f>IF(AND(ISBLANK('Raw Data'!D64)=FALSE, OR('Raw Data'!D64=0, 'Raw Data'!E64=0)), 'Raw Data'!W64, 0)</f>
        <v>0</v>
      </c>
      <c r="J69">
        <f>IF(ISBLANK('Raw Data'!D64)=FALSE, 1, 0)</f>
        <v>1</v>
      </c>
      <c r="K69">
        <f>IF(SUM('Raw Data'!D64:E64)&gt;'Raw Data'!G64, 'Raw Data'!H64, 0)</f>
        <v>0</v>
      </c>
      <c r="L69">
        <f>IF(ISBLANK('Raw Data'!D64)=FALSE, 1, 0)</f>
        <v>1</v>
      </c>
      <c r="M69">
        <f>IF(AND(SUM('Raw Data'!D64:E64)&lt;'Raw Data'!G64, ISBLANK('Raw Data'!D64)=FALSE), 'Raw Data'!I64, 0)</f>
        <v>1.69</v>
      </c>
      <c r="N69">
        <f>IF(ISBLANK('Raw Data'!D64)=FALSE, 1, 0)</f>
        <v>1</v>
      </c>
      <c r="O69">
        <f>IF('Raw Data'!F64, 'Raw Data'!Z64, 0)</f>
        <v>4.4000000000000004</v>
      </c>
      <c r="P69">
        <f>IF(ISBLANK('Raw Data'!D64)=FALSE, 1, 0)</f>
        <v>1</v>
      </c>
      <c r="Q69">
        <f>IF(AND(NOT('Raw Data'!F64), P69), 'Raw Data'!AA64, 0)</f>
        <v>0</v>
      </c>
      <c r="R69">
        <f>IF(ISBLANK('Raw Data'!D64)=FALSE, 1, 0)</f>
        <v>1</v>
      </c>
      <c r="S69">
        <f>IF(AND('Raw Data'!F64=0, 'Raw Data'!D64&gt;'Raw Data'!E64), 'Raw Data'!L64, 0)</f>
        <v>0</v>
      </c>
      <c r="T69">
        <f>IF(ISBLANK('Raw Data'!D64)=FALSE, 1, 0)</f>
        <v>1</v>
      </c>
      <c r="U69">
        <f>IF('Raw Data'!F64=1, 'Raw Data'!M64, 0)</f>
        <v>4.3</v>
      </c>
      <c r="V69">
        <f>IF(ISBLANK('Raw Data'!D64)=FALSE, 1, 0)</f>
        <v>1</v>
      </c>
      <c r="W69">
        <f>IF(AND('Raw Data'!F64=0, 'Raw Data'!E64&gt;'Raw Data'!D64), 'Raw Data'!N64, 0)</f>
        <v>0</v>
      </c>
      <c r="X69">
        <f>IF(ISBLANK('Raw Data'!D64)=FALSE, 1, 0)</f>
        <v>1</v>
      </c>
      <c r="Y69">
        <f>IF(AND('Raw Data'!F64=0,'Raw Data'!D64&gt;'Raw Data'!E64,'Raw Data'!D64-'Raw Data'!E64=1),'Raw Data'!O64,IF(AND('Raw Data'!F64,'Raw Data'!D64&gt;'Raw Data'!E64),'Raw Data'!O64,0))</f>
        <v>9</v>
      </c>
      <c r="Z69">
        <f>IF(ISBLANK('Raw Data'!D64)=FALSE, 1, 0)</f>
        <v>1</v>
      </c>
      <c r="AA69">
        <f>IF(AND('Raw Data'!F64=0, 'Raw Data'!D64&gt;'Raw Data'!E64, 'Raw Data'!D64-'Raw Data'!E64=2), 'Raw Data'!P64, 0)</f>
        <v>0</v>
      </c>
      <c r="AB69">
        <f>IF(ISBLANK('Raw Data'!D64)=FALSE, 1, 0)</f>
        <v>1</v>
      </c>
      <c r="AC69">
        <f>IF(AND('Raw Data'!F64=0, 'Raw Data'!D64&gt;'Raw Data'!E64, 'Raw Data'!D64-'Raw Data'!E64&gt;2), 'Raw Data'!Q64, 0)</f>
        <v>0</v>
      </c>
      <c r="AD69">
        <f>IF(ISBLANK('Raw Data'!D64)=FALSE, 1, 0)</f>
        <v>1</v>
      </c>
      <c r="AE69">
        <f>IF(AND('Raw Data'!F64=0,'Raw Data'!D64&lt;'Raw Data'!E64,'Raw Data'!E64-'Raw Data'!D64=1),'Raw Data'!R64,IF(AND('Raw Data'!F64,'Raw Data'!D64&gt;'Raw Data'!E64),'Raw Data'!R64,0))</f>
        <v>9</v>
      </c>
      <c r="AF69">
        <f>IF(ISBLANK('Raw Data'!D64)=FALSE, 1, 0)</f>
        <v>1</v>
      </c>
      <c r="AG69">
        <f>IF(AND('Raw Data'!F64=0, 'Raw Data'!D64&lt;'Raw Data'!E64, 'Raw Data'!E64-'Raw Data'!D64=2), 'Raw Data'!S64, 0)</f>
        <v>0</v>
      </c>
      <c r="AH69">
        <f>IF(ISBLANK('Raw Data'!D64)=FALSE, 1, 0)</f>
        <v>1</v>
      </c>
      <c r="AI69">
        <f>IF(AND('Raw Data'!F64=0, 'Raw Data'!D64&lt;'Raw Data'!E64, 'Raw Data'!E64-'Raw Data'!D64&gt;2), 'Raw Data'!T64, 0)</f>
        <v>0</v>
      </c>
      <c r="AJ69">
        <f>IF(ISBLANK('Raw Data'!D64)=FALSE, 1, 0)</f>
        <v>1</v>
      </c>
      <c r="AK69">
        <f>IF('Raw Data'!F64=1, 'Raw Data'!M64, 0)</f>
        <v>4.3</v>
      </c>
      <c r="AL69">
        <f>IF(OR('Raw Data'!D64=0, O69&gt;0), 0, 1)</f>
        <v>0</v>
      </c>
      <c r="AM69">
        <f>IF(AND(AL69, 'Raw Data'!D64&gt;'Raw Data'!E64), 'Raw Data'!X64, 0)</f>
        <v>0</v>
      </c>
      <c r="AN69">
        <f>IF(OR('Raw Data'!D64=0, O69&gt;0), 0, 1)</f>
        <v>0</v>
      </c>
      <c r="AO69">
        <f>IF(AND(AL69, 'Raw Data'!D64&lt;'Raw Data'!E64), 'Raw Data'!Y64, 0)</f>
        <v>0</v>
      </c>
      <c r="AP69">
        <f>IF(ISBLANK('Raw Data'!D64)=FALSE, 1, 0)</f>
        <v>1</v>
      </c>
      <c r="AQ69">
        <f>IF(AND('Raw Data'!J64&lt;'Raw Data'!K64,'Raw Data'!D64&gt;'Raw Data'!E64),'Raw Data'!J64,IF(AND('Raw Data'!K64&lt;'Raw Data'!J64,'Raw Data'!E64&gt;'Raw Data'!D64),'Raw Data'!K64,0))</f>
        <v>0</v>
      </c>
      <c r="AR69">
        <f>IF(ISBLANK('Raw Data'!D64)=FALSE, 1, 0)</f>
        <v>1</v>
      </c>
      <c r="AS69">
        <f>IF(AND('Raw Data'!J64&gt;'Raw Data'!K64,'Raw Data'!D64&gt;'Raw Data'!E64),'Raw Data'!J64,IF(AND('Raw Data'!K64&gt;'Raw Data'!J64,'Raw Data'!E64&gt;'Raw Data'!D64),'Raw Data'!K64,))</f>
        <v>1.93</v>
      </c>
      <c r="AT69">
        <f>IF(ISBLANK('Raw Data'!D64)=FALSE, 1, 0)</f>
        <v>1</v>
      </c>
      <c r="AU69">
        <f>IF(ISNUMBER('Raw Data'!D64), IF(_xlfn.XLOOKUP(SMALL('Raw Data'!L64:N64, 1), Analysis!S69:W69, Analysis!S69:W69, 0)&gt;0, SMALL('Raw Data'!L64:N64, 1), 0), 0)</f>
        <v>0</v>
      </c>
      <c r="AV69">
        <f>IF(ISBLANK('Raw Data'!D64)=FALSE, 1, 0)</f>
        <v>1</v>
      </c>
      <c r="AW69">
        <f>IF(ISNUMBER('Raw Data'!D64), IF(_xlfn.XLOOKUP(SMALL('Raw Data'!L64:N64, 2), Analysis!S69:W69, Analysis!S69:W69, 0)&gt;0, SMALL('Raw Data'!L64:N64, 2), 0), 0)</f>
        <v>0</v>
      </c>
      <c r="AX69">
        <f>IF(ISBLANK('Raw Data'!D64)=FALSE, 1, 0)</f>
        <v>1</v>
      </c>
      <c r="AY69">
        <f>IF(ISNUMBER('Raw Data'!D64), IF(_xlfn.XLOOKUP(SMALL('Raw Data'!L64:N64, 3), Analysis!S69:W69, Analysis!S69:W69, 0)&gt;0, SMALL('Raw Data'!L64:N64, 3), 0), 0)</f>
        <v>4.3</v>
      </c>
      <c r="AZ69">
        <f>IF(ISBLANK('Raw Data'!D64)=FALSE, 1, 0)</f>
        <v>1</v>
      </c>
      <c r="BA69">
        <f>IF(ISNUMBER('Raw Data'!D64), IF(_xlfn.XLOOKUP(SMALL('Raw Data'!O64:U64, 1), Analysis!Y69:AK69, Analysis!Y69:AK69, 0)&gt;0, SMALL('Raw Data'!O64:U64, 1), 0), 0)</f>
        <v>0</v>
      </c>
      <c r="BB69">
        <f>IF(ISBLANK('Raw Data'!D64)=FALSE, 1, 0)</f>
        <v>1</v>
      </c>
      <c r="BC69">
        <f>IF(ISNUMBER('Raw Data'!D64), IF(_xlfn.XLOOKUP(SMALL('Raw Data'!O64:U64, 2), Analysis!Y69:AK69, Analysis!Y69:AK69, 0)&gt;0, SMALL('Raw Data'!O64:U64, 2), 0), 0)</f>
        <v>0</v>
      </c>
      <c r="BD69">
        <f>IF(ISBLANK('Raw Data'!D64)=FALSE, 1, 0)</f>
        <v>1</v>
      </c>
      <c r="BE69">
        <f>IF(ISNUMBER('Raw Data'!D64), IF(_xlfn.XLOOKUP(SMALL('Raw Data'!O64:U64, 3), Analysis!Y69:AK69, Analysis!Y69:AK69, 0)&gt;0, SMALL('Raw Data'!O64:U64, 3), 0), 0)</f>
        <v>0</v>
      </c>
      <c r="BF69">
        <f>IF(ISBLANK('Raw Data'!D64)=FALSE, 1, 0)</f>
        <v>1</v>
      </c>
      <c r="BG69">
        <f>IF(ISNUMBER('Raw Data'!D64), IF(_xlfn.XLOOKUP(SMALL('Raw Data'!O64:U64, 4), Analysis!Y69:AK69, Analysis!Y69:AK69, 0)&gt;0, SMALL('Raw Data'!O64:U64, 4), 0), 0)</f>
        <v>0</v>
      </c>
      <c r="BH69">
        <f>IF(ISBLANK('Raw Data'!D64)=FALSE, 1, 0)</f>
        <v>1</v>
      </c>
      <c r="BI69">
        <f>IF(ISNUMBER('Raw Data'!D64), IF(_xlfn.XLOOKUP(SMALL('Raw Data'!O64:U64, 5), Analysis!Y69:AK69, Analysis!Y69:AK69, 0)&gt;0, SMALL('Raw Data'!O64:U64, 5), 0), 0)</f>
        <v>0</v>
      </c>
      <c r="BJ69">
        <f>IF(ISBLANK('Raw Data'!D64)=FALSE, 1, 0)</f>
        <v>1</v>
      </c>
      <c r="BK69">
        <f>IF(ISNUMBER('Raw Data'!D64), IF(_xlfn.XLOOKUP(SMALL('Raw Data'!O64:U64, 6), Analysis!Y69:AK69, Analysis!Y69:AK69, 0)&gt;0, SMALL('Raw Data'!O64:U64, 6), 0), 0)</f>
        <v>9</v>
      </c>
      <c r="BL69">
        <f>IF(ISBLANK('Raw Data'!D64)=FALSE, 1, 0)</f>
        <v>1</v>
      </c>
      <c r="BM69">
        <f>IF(ISNUMBER('Raw Data'!D64), IF(_xlfn.XLOOKUP(SMALL('Raw Data'!O64:U64, 7), Analysis!Y69:AK69, Analysis!Y69:AK69, 0)&gt;0, SMALL('Raw Data'!O64:U64, 7), 0), 0)</f>
        <v>9</v>
      </c>
    </row>
    <row r="70" spans="1:65" x14ac:dyDescent="0.3">
      <c r="A70" s="2">
        <f>'Raw Data'!A65</f>
        <v>44856</v>
      </c>
      <c r="B70" s="2">
        <f>IF(ISBLANK('Raw Data'!D65)=FALSE, 1, 0)</f>
        <v>1</v>
      </c>
      <c r="C70">
        <f>IF('Raw Data'!E65&gt;'Raw Data'!D65, 'Raw Data'!K65, 0)</f>
        <v>1.96</v>
      </c>
      <c r="D70">
        <f>IF(ISBLANK('Raw Data'!D65)=FALSE, 1, 0)</f>
        <v>1</v>
      </c>
      <c r="E70">
        <f>IF('Raw Data'!E65&lt;'Raw Data'!D65, 'Raw Data'!J65, 0)</f>
        <v>0</v>
      </c>
      <c r="F70">
        <f>IF(ISBLANK('Raw Data'!D65)=FALSE, 1, 0)</f>
        <v>1</v>
      </c>
      <c r="G70">
        <f>IF(AND('Raw Data'!D65&gt;0, 'Raw Data'!E65&gt;0), 'Raw Data'!V65, 0)</f>
        <v>1.05</v>
      </c>
      <c r="H70">
        <f>IF(ISBLANK('Raw Data'!D65)=FALSE, 1, 0)</f>
        <v>1</v>
      </c>
      <c r="I70">
        <f>IF(AND(ISBLANK('Raw Data'!D65)=FALSE, OR('Raw Data'!D65=0, 'Raw Data'!E65=0)), 'Raw Data'!W65, 0)</f>
        <v>0</v>
      </c>
      <c r="J70">
        <f>IF(ISBLANK('Raw Data'!D65)=FALSE, 1, 0)</f>
        <v>1</v>
      </c>
      <c r="K70">
        <f>IF(SUM('Raw Data'!D65:E65)&gt;'Raw Data'!G65, 'Raw Data'!H65, 0)</f>
        <v>2.0299999999999998</v>
      </c>
      <c r="L70">
        <f>IF(ISBLANK('Raw Data'!D65)=FALSE, 1, 0)</f>
        <v>1</v>
      </c>
      <c r="M70">
        <f>IF(AND(SUM('Raw Data'!D65:E65)&lt;'Raw Data'!G65, ISBLANK('Raw Data'!D65)=FALSE), 'Raw Data'!I65, 0)</f>
        <v>0</v>
      </c>
      <c r="N70">
        <f>IF(ISBLANK('Raw Data'!D65)=FALSE, 1, 0)</f>
        <v>1</v>
      </c>
      <c r="O70">
        <f>IF('Raw Data'!F65, 'Raw Data'!Z65, 0)</f>
        <v>4.1500000000000004</v>
      </c>
      <c r="P70">
        <f>IF(ISBLANK('Raw Data'!D65)=FALSE, 1, 0)</f>
        <v>1</v>
      </c>
      <c r="Q70">
        <f>IF(AND(NOT('Raw Data'!F65), P70), 'Raw Data'!AA65, 0)</f>
        <v>0</v>
      </c>
      <c r="R70">
        <f>IF(ISBLANK('Raw Data'!D65)=FALSE, 1, 0)</f>
        <v>1</v>
      </c>
      <c r="S70">
        <f>IF(AND('Raw Data'!F65=0, 'Raw Data'!D65&gt;'Raw Data'!E65), 'Raw Data'!L65, 0)</f>
        <v>0</v>
      </c>
      <c r="T70">
        <f>IF(ISBLANK('Raw Data'!D65)=FALSE, 1, 0)</f>
        <v>1</v>
      </c>
      <c r="U70">
        <f>IF('Raw Data'!F65=1, 'Raw Data'!M65, 0)</f>
        <v>4.0999999999999996</v>
      </c>
      <c r="V70">
        <f>IF(ISBLANK('Raw Data'!D65)=FALSE, 1, 0)</f>
        <v>1</v>
      </c>
      <c r="W70">
        <f>IF(AND('Raw Data'!F65=0, 'Raw Data'!E65&gt;'Raw Data'!D65), 'Raw Data'!N65, 0)</f>
        <v>0</v>
      </c>
      <c r="X70">
        <f>IF(ISBLANK('Raw Data'!D65)=FALSE, 1, 0)</f>
        <v>1</v>
      </c>
      <c r="Y70">
        <f>IF(AND('Raw Data'!F65=0,'Raw Data'!D65&gt;'Raw Data'!E65,'Raw Data'!D65-'Raw Data'!E65=1),'Raw Data'!O65,IF(AND('Raw Data'!F65,'Raw Data'!D65&gt;'Raw Data'!E65),'Raw Data'!O65,0))</f>
        <v>0</v>
      </c>
      <c r="Z70">
        <f>IF(ISBLANK('Raw Data'!D65)=FALSE, 1, 0)</f>
        <v>1</v>
      </c>
      <c r="AA70">
        <f>IF(AND('Raw Data'!F65=0, 'Raw Data'!D65&gt;'Raw Data'!E65, 'Raw Data'!D65-'Raw Data'!E65=2), 'Raw Data'!P65, 0)</f>
        <v>0</v>
      </c>
      <c r="AB70">
        <f>IF(ISBLANK('Raw Data'!D65)=FALSE, 1, 0)</f>
        <v>1</v>
      </c>
      <c r="AC70">
        <f>IF(AND('Raw Data'!F65=0, 'Raw Data'!D65&gt;'Raw Data'!E65, 'Raw Data'!D65-'Raw Data'!E65&gt;2), 'Raw Data'!Q65, 0)</f>
        <v>0</v>
      </c>
      <c r="AD70">
        <f>IF(ISBLANK('Raw Data'!D65)=FALSE, 1, 0)</f>
        <v>1</v>
      </c>
      <c r="AE70">
        <f>IF(AND('Raw Data'!F65=0,'Raw Data'!D65&lt;'Raw Data'!E65,'Raw Data'!E65-'Raw Data'!D65=1),'Raw Data'!R65,IF(AND('Raw Data'!F65,'Raw Data'!D65&gt;'Raw Data'!E65),'Raw Data'!R65,0))</f>
        <v>0</v>
      </c>
      <c r="AF70">
        <f>IF(ISBLANK('Raw Data'!D65)=FALSE, 1, 0)</f>
        <v>1</v>
      </c>
      <c r="AG70">
        <f>IF(AND('Raw Data'!F65=0, 'Raw Data'!D65&lt;'Raw Data'!E65, 'Raw Data'!E65-'Raw Data'!D65=2), 'Raw Data'!S65, 0)</f>
        <v>0</v>
      </c>
      <c r="AH70">
        <f>IF(ISBLANK('Raw Data'!D65)=FALSE, 1, 0)</f>
        <v>1</v>
      </c>
      <c r="AI70">
        <f>IF(AND('Raw Data'!F65=0, 'Raw Data'!D65&lt;'Raw Data'!E65, 'Raw Data'!E65-'Raw Data'!D65&gt;2), 'Raw Data'!T65, 0)</f>
        <v>0</v>
      </c>
      <c r="AJ70">
        <f>IF(ISBLANK('Raw Data'!D65)=FALSE, 1, 0)</f>
        <v>1</v>
      </c>
      <c r="AK70">
        <f>IF('Raw Data'!F65=1, 'Raw Data'!M65, 0)</f>
        <v>4.0999999999999996</v>
      </c>
      <c r="AL70">
        <f>IF(OR('Raw Data'!D65=0, O70&gt;0), 0, 1)</f>
        <v>0</v>
      </c>
      <c r="AM70">
        <f>IF(AND(AL70, 'Raw Data'!D65&gt;'Raw Data'!E65), 'Raw Data'!X65, 0)</f>
        <v>0</v>
      </c>
      <c r="AN70">
        <f>IF(OR('Raw Data'!D65=0, O70&gt;0), 0, 1)</f>
        <v>0</v>
      </c>
      <c r="AO70">
        <f>IF(AND(AL70, 'Raw Data'!D65&lt;'Raw Data'!E65), 'Raw Data'!Y65, 0)</f>
        <v>0</v>
      </c>
      <c r="AP70">
        <f>IF(ISBLANK('Raw Data'!D65)=FALSE, 1, 0)</f>
        <v>1</v>
      </c>
      <c r="AQ70">
        <f>IF(AND('Raw Data'!J65&lt;'Raw Data'!K65,'Raw Data'!D65&gt;'Raw Data'!E65),'Raw Data'!J65,IF(AND('Raw Data'!K65&lt;'Raw Data'!J65,'Raw Data'!E65&gt;'Raw Data'!D65),'Raw Data'!K65,0))</f>
        <v>0</v>
      </c>
      <c r="AR70">
        <f>IF(ISBLANK('Raw Data'!D65)=FALSE, 1, 0)</f>
        <v>1</v>
      </c>
      <c r="AS70">
        <f>IF(AND('Raw Data'!J65&gt;'Raw Data'!K65,'Raw Data'!D65&gt;'Raw Data'!E65),'Raw Data'!J65,IF(AND('Raw Data'!K65&gt;'Raw Data'!J65,'Raw Data'!E65&gt;'Raw Data'!D65),'Raw Data'!K65,))</f>
        <v>1.96</v>
      </c>
      <c r="AT70">
        <f>IF(ISBLANK('Raw Data'!D65)=FALSE, 1, 0)</f>
        <v>1</v>
      </c>
      <c r="AU70">
        <f>IF(ISNUMBER('Raw Data'!D65), IF(_xlfn.XLOOKUP(SMALL('Raw Data'!L65:N65, 1), Analysis!S70:W70, Analysis!S70:W70, 0)&gt;0, SMALL('Raw Data'!L65:N65, 1), 0), 0)</f>
        <v>0</v>
      </c>
      <c r="AV70">
        <f>IF(ISBLANK('Raw Data'!D65)=FALSE, 1, 0)</f>
        <v>1</v>
      </c>
      <c r="AW70">
        <f>IF(ISNUMBER('Raw Data'!D65), IF(_xlfn.XLOOKUP(SMALL('Raw Data'!L65:N65, 2), Analysis!S70:W70, Analysis!S70:W70, 0)&gt;0, SMALL('Raw Data'!L65:N65, 2), 0), 0)</f>
        <v>0</v>
      </c>
      <c r="AX70">
        <f>IF(ISBLANK('Raw Data'!D65)=FALSE, 1, 0)</f>
        <v>1</v>
      </c>
      <c r="AY70">
        <f>IF(ISNUMBER('Raw Data'!D65), IF(_xlfn.XLOOKUP(SMALL('Raw Data'!L65:N65, 3), Analysis!S70:W70, Analysis!S70:W70, 0)&gt;0, SMALL('Raw Data'!L65:N65, 3), 0), 0)</f>
        <v>4.0999999999999996</v>
      </c>
      <c r="AZ70">
        <f>IF(ISBLANK('Raw Data'!D65)=FALSE, 1, 0)</f>
        <v>1</v>
      </c>
      <c r="BA70">
        <f>IF(ISNUMBER('Raw Data'!D65), IF(_xlfn.XLOOKUP(SMALL('Raw Data'!O65:U65, 1), Analysis!Y70:AK70, Analysis!Y70:AK70, 0)&gt;0, SMALL('Raw Data'!O65:U65, 1), 0), 0)</f>
        <v>0</v>
      </c>
      <c r="BB70">
        <f>IF(ISBLANK('Raw Data'!D65)=FALSE, 1, 0)</f>
        <v>1</v>
      </c>
      <c r="BC70">
        <f>IF(ISNUMBER('Raw Data'!D65), IF(_xlfn.XLOOKUP(SMALL('Raw Data'!O65:U65, 2), Analysis!Y70:AK70, Analysis!Y70:AK70, 0)&gt;0, SMALL('Raw Data'!O65:U65, 2), 0), 0)</f>
        <v>0</v>
      </c>
      <c r="BD70">
        <f>IF(ISBLANK('Raw Data'!D65)=FALSE, 1, 0)</f>
        <v>1</v>
      </c>
      <c r="BE70">
        <f>IF(ISNUMBER('Raw Data'!D65), IF(_xlfn.XLOOKUP(SMALL('Raw Data'!O65:U65, 3), Analysis!Y70:AK70, Analysis!Y70:AK70, 0)&gt;0, SMALL('Raw Data'!O65:U65, 3), 0), 0)</f>
        <v>0</v>
      </c>
      <c r="BF70">
        <f>IF(ISBLANK('Raw Data'!D65)=FALSE, 1, 0)</f>
        <v>1</v>
      </c>
      <c r="BG70">
        <f>IF(ISNUMBER('Raw Data'!D65), IF(_xlfn.XLOOKUP(SMALL('Raw Data'!O65:U65, 4), Analysis!Y70:AK70, Analysis!Y70:AK70, 0)&gt;0, SMALL('Raw Data'!O65:U65, 4), 0), 0)</f>
        <v>0</v>
      </c>
      <c r="BH70">
        <f>IF(ISBLANK('Raw Data'!D65)=FALSE, 1, 0)</f>
        <v>1</v>
      </c>
      <c r="BI70">
        <f>IF(ISNUMBER('Raw Data'!D65), IF(_xlfn.XLOOKUP(SMALL('Raw Data'!O65:U65, 5), Analysis!Y70:AK70, Analysis!Y70:AK70, 0)&gt;0, SMALL('Raw Data'!O65:U65, 5), 0), 0)</f>
        <v>0</v>
      </c>
      <c r="BJ70">
        <f>IF(ISBLANK('Raw Data'!D65)=FALSE, 1, 0)</f>
        <v>1</v>
      </c>
      <c r="BK70">
        <f>IF(ISNUMBER('Raw Data'!D65), IF(_xlfn.XLOOKUP(SMALL('Raw Data'!O65:U65, 6), Analysis!Y70:AK70, Analysis!Y70:AK70, 0)&gt;0, SMALL('Raw Data'!O65:U65, 6), 0), 0)</f>
        <v>0</v>
      </c>
      <c r="BL70">
        <f>IF(ISBLANK('Raw Data'!D65)=FALSE, 1, 0)</f>
        <v>1</v>
      </c>
      <c r="BM70">
        <f>IF(ISNUMBER('Raw Data'!D65), IF(_xlfn.XLOOKUP(SMALL('Raw Data'!O65:U65, 7), Analysis!Y70:AK70, Analysis!Y70:AK70, 0)&gt;0, SMALL('Raw Data'!O65:U65, 7), 0), 0)</f>
        <v>0</v>
      </c>
    </row>
    <row r="71" spans="1:65" x14ac:dyDescent="0.3">
      <c r="A71" s="2">
        <f>'Raw Data'!A66</f>
        <v>44856</v>
      </c>
      <c r="B71" s="2">
        <f>IF(ISBLANK('Raw Data'!D66)=FALSE, 1, 0)</f>
        <v>1</v>
      </c>
      <c r="C71">
        <f>IF('Raw Data'!E66&gt;'Raw Data'!D66, 'Raw Data'!K66, 0)</f>
        <v>0</v>
      </c>
      <c r="D71">
        <f>IF(ISBLANK('Raw Data'!D66)=FALSE, 1, 0)</f>
        <v>1</v>
      </c>
      <c r="E71">
        <f>IF('Raw Data'!E66&lt;'Raw Data'!D66, 'Raw Data'!J66, 0)</f>
        <v>2.96</v>
      </c>
      <c r="F71">
        <f>IF(ISBLANK('Raw Data'!D66)=FALSE, 1, 0)</f>
        <v>1</v>
      </c>
      <c r="G71">
        <f>IF(AND('Raw Data'!D66&gt;0, 'Raw Data'!E66&gt;0), 'Raw Data'!V66, 0)</f>
        <v>1.05</v>
      </c>
      <c r="H71">
        <f>IF(ISBLANK('Raw Data'!D66)=FALSE, 1, 0)</f>
        <v>1</v>
      </c>
      <c r="I71">
        <f>IF(AND(ISBLANK('Raw Data'!D66)=FALSE, OR('Raw Data'!D66=0, 'Raw Data'!E66=0)), 'Raw Data'!W66, 0)</f>
        <v>0</v>
      </c>
      <c r="J71">
        <f>IF(ISBLANK('Raw Data'!D66)=FALSE, 1, 0)</f>
        <v>1</v>
      </c>
      <c r="K71">
        <f>IF(SUM('Raw Data'!D66:E66)&gt;'Raw Data'!G66, 'Raw Data'!H66, 0)</f>
        <v>0</v>
      </c>
      <c r="L71">
        <f>IF(ISBLANK('Raw Data'!D66)=FALSE, 1, 0)</f>
        <v>1</v>
      </c>
      <c r="M71">
        <f>IF(AND(SUM('Raw Data'!D66:E66)&lt;'Raw Data'!G66, ISBLANK('Raw Data'!D66)=FALSE), 'Raw Data'!I66, 0)</f>
        <v>2.02</v>
      </c>
      <c r="N71">
        <f>IF(ISBLANK('Raw Data'!D66)=FALSE, 1, 0)</f>
        <v>1</v>
      </c>
      <c r="O71">
        <f>IF('Raw Data'!F66, 'Raw Data'!Z66, 0)</f>
        <v>0</v>
      </c>
      <c r="P71">
        <f>IF(ISBLANK('Raw Data'!D66)=FALSE, 1, 0)</f>
        <v>1</v>
      </c>
      <c r="Q71">
        <f>IF(AND(NOT('Raw Data'!F66), P71), 'Raw Data'!AA66, 0)</f>
        <v>1.17</v>
      </c>
      <c r="R71">
        <f>IF(ISBLANK('Raw Data'!D66)=FALSE, 1, 0)</f>
        <v>1</v>
      </c>
      <c r="S71">
        <f>IF(AND('Raw Data'!F66=0, 'Raw Data'!D66&gt;'Raw Data'!E66), 'Raw Data'!L66, 0)</f>
        <v>4</v>
      </c>
      <c r="T71">
        <f>IF(ISBLANK('Raw Data'!D66)=FALSE, 1, 0)</f>
        <v>1</v>
      </c>
      <c r="U71">
        <f>IF('Raw Data'!F66=1, 'Raw Data'!M66, 0)</f>
        <v>0</v>
      </c>
      <c r="V71">
        <f>IF(ISBLANK('Raw Data'!D66)=FALSE, 1, 0)</f>
        <v>1</v>
      </c>
      <c r="W71">
        <f>IF(AND('Raw Data'!F66=0, 'Raw Data'!E66&gt;'Raw Data'!D66), 'Raw Data'!N66, 0)</f>
        <v>0</v>
      </c>
      <c r="X71">
        <f>IF(ISBLANK('Raw Data'!D66)=FALSE, 1, 0)</f>
        <v>1</v>
      </c>
      <c r="Y71">
        <f>IF(AND('Raw Data'!F66=0,'Raw Data'!D66&gt;'Raw Data'!E66,'Raw Data'!D66-'Raw Data'!E66=1),'Raw Data'!O66,IF(AND('Raw Data'!F66,'Raw Data'!D66&gt;'Raw Data'!E66),'Raw Data'!O66,0))</f>
        <v>10.5</v>
      </c>
      <c r="Z71">
        <f>IF(ISBLANK('Raw Data'!D66)=FALSE, 1, 0)</f>
        <v>1</v>
      </c>
      <c r="AA71">
        <f>IF(AND('Raw Data'!F66=0, 'Raw Data'!D66&gt;'Raw Data'!E66, 'Raw Data'!D66-'Raw Data'!E66=2), 'Raw Data'!P66, 0)</f>
        <v>0</v>
      </c>
      <c r="AB71">
        <f>IF(ISBLANK('Raw Data'!D66)=FALSE, 1, 0)</f>
        <v>1</v>
      </c>
      <c r="AC71">
        <f>IF(AND('Raw Data'!F66=0, 'Raw Data'!D66&gt;'Raw Data'!E66, 'Raw Data'!D66-'Raw Data'!E66&gt;2), 'Raw Data'!Q66, 0)</f>
        <v>0</v>
      </c>
      <c r="AD71">
        <f>IF(ISBLANK('Raw Data'!D66)=FALSE, 1, 0)</f>
        <v>1</v>
      </c>
      <c r="AE71">
        <f>IF(AND('Raw Data'!F66=0,'Raw Data'!D66&lt;'Raw Data'!E66,'Raw Data'!E66-'Raw Data'!D66=1),'Raw Data'!R66,IF(AND('Raw Data'!F66,'Raw Data'!D66&gt;'Raw Data'!E66),'Raw Data'!R66,0))</f>
        <v>0</v>
      </c>
      <c r="AF71">
        <f>IF(ISBLANK('Raw Data'!D66)=FALSE, 1, 0)</f>
        <v>1</v>
      </c>
      <c r="AG71">
        <f>IF(AND('Raw Data'!F66=0, 'Raw Data'!D66&lt;'Raw Data'!E66, 'Raw Data'!E66-'Raw Data'!D66=2), 'Raw Data'!S66, 0)</f>
        <v>0</v>
      </c>
      <c r="AH71">
        <f>IF(ISBLANK('Raw Data'!D66)=FALSE, 1, 0)</f>
        <v>1</v>
      </c>
      <c r="AI71">
        <f>IF(AND('Raw Data'!F66=0, 'Raw Data'!D66&lt;'Raw Data'!E66, 'Raw Data'!E66-'Raw Data'!D66&gt;2), 'Raw Data'!T66, 0)</f>
        <v>0</v>
      </c>
      <c r="AJ71">
        <f>IF(ISBLANK('Raw Data'!D66)=FALSE, 1, 0)</f>
        <v>1</v>
      </c>
      <c r="AK71">
        <f>IF('Raw Data'!F66=1, 'Raw Data'!M66, 0)</f>
        <v>0</v>
      </c>
      <c r="AL71">
        <f>IF(OR('Raw Data'!D66=0, O71&gt;0), 0, 1)</f>
        <v>1</v>
      </c>
      <c r="AM71">
        <f>IF(AND(AL71, 'Raw Data'!D66&gt;'Raw Data'!E66), 'Raw Data'!X66, 0)</f>
        <v>3.14</v>
      </c>
      <c r="AN71">
        <f>IF(OR('Raw Data'!D66=0, O71&gt;0), 0, 1)</f>
        <v>1</v>
      </c>
      <c r="AO71">
        <f>IF(AND(AL71, 'Raw Data'!D66&lt;'Raw Data'!E66), 'Raw Data'!Y66, 0)</f>
        <v>0</v>
      </c>
      <c r="AP71">
        <f>IF(ISBLANK('Raw Data'!D66)=FALSE, 1, 0)</f>
        <v>1</v>
      </c>
      <c r="AQ71">
        <f>IF(AND('Raw Data'!J66&lt;'Raw Data'!K66,'Raw Data'!D66&gt;'Raw Data'!E66),'Raw Data'!J66,IF(AND('Raw Data'!K66&lt;'Raw Data'!J66,'Raw Data'!E66&gt;'Raw Data'!D66),'Raw Data'!K66,0))</f>
        <v>0</v>
      </c>
      <c r="AR71">
        <f>IF(ISBLANK('Raw Data'!D66)=FALSE, 1, 0)</f>
        <v>1</v>
      </c>
      <c r="AS71">
        <f>IF(AND('Raw Data'!J66&gt;'Raw Data'!K66,'Raw Data'!D66&gt;'Raw Data'!E66),'Raw Data'!J66,IF(AND('Raw Data'!K66&gt;'Raw Data'!J66,'Raw Data'!E66&gt;'Raw Data'!D66),'Raw Data'!K66,))</f>
        <v>2.96</v>
      </c>
      <c r="AT71">
        <f>IF(ISBLANK('Raw Data'!D66)=FALSE, 1, 0)</f>
        <v>1</v>
      </c>
      <c r="AU71">
        <f>IF(ISNUMBER('Raw Data'!D66), IF(_xlfn.XLOOKUP(SMALL('Raw Data'!L66:N66, 1), Analysis!S71:W71, Analysis!S71:W71, 0)&gt;0, SMALL('Raw Data'!L66:N66, 1), 0), 0)</f>
        <v>0</v>
      </c>
      <c r="AV71">
        <f>IF(ISBLANK('Raw Data'!D66)=FALSE, 1, 0)</f>
        <v>1</v>
      </c>
      <c r="AW71">
        <f>IF(ISNUMBER('Raw Data'!D66), IF(_xlfn.XLOOKUP(SMALL('Raw Data'!L66:N66, 2), Analysis!S71:W71, Analysis!S71:W71, 0)&gt;0, SMALL('Raw Data'!L66:N66, 2), 0), 0)</f>
        <v>4</v>
      </c>
      <c r="AX71">
        <f>IF(ISBLANK('Raw Data'!D66)=FALSE, 1, 0)</f>
        <v>1</v>
      </c>
      <c r="AY71">
        <f>IF(ISNUMBER('Raw Data'!D66), IF(_xlfn.XLOOKUP(SMALL('Raw Data'!L66:N66, 3), Analysis!S71:W71, Analysis!S71:W71, 0)&gt;0, SMALL('Raw Data'!L66:N66, 3), 0), 0)</f>
        <v>0</v>
      </c>
      <c r="AZ71">
        <f>IF(ISBLANK('Raw Data'!D66)=FALSE, 1, 0)</f>
        <v>1</v>
      </c>
      <c r="BA71">
        <f>IF(ISNUMBER('Raw Data'!D66), IF(_xlfn.XLOOKUP(SMALL('Raw Data'!O66:U66, 1), Analysis!Y71:AK71, Analysis!Y71:AK71, 0)&gt;0, SMALL('Raw Data'!O66:U66, 1), 0), 0)</f>
        <v>0</v>
      </c>
      <c r="BB71">
        <f>IF(ISBLANK('Raw Data'!D66)=FALSE, 1, 0)</f>
        <v>1</v>
      </c>
      <c r="BC71">
        <f>IF(ISNUMBER('Raw Data'!D66), IF(_xlfn.XLOOKUP(SMALL('Raw Data'!O66:U66, 2), Analysis!Y71:AK71, Analysis!Y71:AK71, 0)&gt;0, SMALL('Raw Data'!O66:U66, 2), 0), 0)</f>
        <v>0</v>
      </c>
      <c r="BD71">
        <f>IF(ISBLANK('Raw Data'!D66)=FALSE, 1, 0)</f>
        <v>1</v>
      </c>
      <c r="BE71">
        <f>IF(ISNUMBER('Raw Data'!D66), IF(_xlfn.XLOOKUP(SMALL('Raw Data'!O66:U66, 3), Analysis!Y71:AK71, Analysis!Y71:AK71, 0)&gt;0, SMALL('Raw Data'!O66:U66, 3), 0), 0)</f>
        <v>0</v>
      </c>
      <c r="BF71">
        <f>IF(ISBLANK('Raw Data'!D66)=FALSE, 1, 0)</f>
        <v>1</v>
      </c>
      <c r="BG71">
        <f>IF(ISNUMBER('Raw Data'!D66), IF(_xlfn.XLOOKUP(SMALL('Raw Data'!O66:U66, 4), Analysis!Y71:AK71, Analysis!Y71:AK71, 0)&gt;0, SMALL('Raw Data'!O66:U66, 4), 0), 0)</f>
        <v>0</v>
      </c>
      <c r="BH71">
        <f>IF(ISBLANK('Raw Data'!D66)=FALSE, 1, 0)</f>
        <v>1</v>
      </c>
      <c r="BI71">
        <f>IF(ISNUMBER('Raw Data'!D66), IF(_xlfn.XLOOKUP(SMALL('Raw Data'!O66:U66, 5), Analysis!Y71:AK71, Analysis!Y71:AK71, 0)&gt;0, SMALL('Raw Data'!O66:U66, 5), 0), 0)</f>
        <v>0</v>
      </c>
      <c r="BJ71">
        <f>IF(ISBLANK('Raw Data'!D66)=FALSE, 1, 0)</f>
        <v>1</v>
      </c>
      <c r="BK71">
        <f>IF(ISNUMBER('Raw Data'!D66), IF(_xlfn.XLOOKUP(SMALL('Raw Data'!O66:U66, 6), Analysis!Y71:AK71, Analysis!Y71:AK71, 0)&gt;0, SMALL('Raw Data'!O66:U66, 6), 0), 0)</f>
        <v>0</v>
      </c>
      <c r="BL71">
        <f>IF(ISBLANK('Raw Data'!D66)=FALSE, 1, 0)</f>
        <v>1</v>
      </c>
      <c r="BM71">
        <f>IF(ISNUMBER('Raw Data'!D66), IF(_xlfn.XLOOKUP(SMALL('Raw Data'!O66:U66, 7), Analysis!Y71:AK71, Analysis!Y71:AK71, 0)&gt;0, SMALL('Raw Data'!O66:U66, 7), 0), 0)</f>
        <v>10.5</v>
      </c>
    </row>
    <row r="72" spans="1:65" x14ac:dyDescent="0.3">
      <c r="A72" s="2">
        <f>'Raw Data'!A67</f>
        <v>0</v>
      </c>
      <c r="B72" s="2">
        <f>IF(ISBLANK('Raw Data'!D67)=FALSE, 1, 0)</f>
        <v>0</v>
      </c>
      <c r="C72">
        <f>IF('Raw Data'!E67&gt;'Raw Data'!D67, 'Raw Data'!K67, 0)</f>
        <v>0</v>
      </c>
      <c r="D72">
        <f>IF(ISBLANK('Raw Data'!D67)=FALSE, 1, 0)</f>
        <v>0</v>
      </c>
      <c r="E72">
        <f>IF('Raw Data'!E67&lt;'Raw Data'!D67, 'Raw Data'!J67, 0)</f>
        <v>0</v>
      </c>
      <c r="F72">
        <f>IF(ISBLANK('Raw Data'!D67)=FALSE, 1, 0)</f>
        <v>0</v>
      </c>
      <c r="G72">
        <f>IF(AND('Raw Data'!D67&gt;0, 'Raw Data'!E67&gt;0), 'Raw Data'!V67, 0)</f>
        <v>0</v>
      </c>
      <c r="H72">
        <f>IF(ISBLANK('Raw Data'!D67)=FALSE, 1, 0)</f>
        <v>0</v>
      </c>
      <c r="I72">
        <f>IF(AND(ISBLANK('Raw Data'!D67)=FALSE, OR('Raw Data'!D67=0, 'Raw Data'!E67=0)), 'Raw Data'!W67, 0)</f>
        <v>0</v>
      </c>
      <c r="J72">
        <f>IF(ISBLANK('Raw Data'!D67)=FALSE, 1, 0)</f>
        <v>0</v>
      </c>
      <c r="K72">
        <f>IF(SUM('Raw Data'!D67:E67)&gt;'Raw Data'!G67, 'Raw Data'!H67, 0)</f>
        <v>0</v>
      </c>
      <c r="L72">
        <f>IF(ISBLANK('Raw Data'!D67)=FALSE, 1, 0)</f>
        <v>0</v>
      </c>
      <c r="M72">
        <f>IF(AND(SUM('Raw Data'!D67:E67)&lt;'Raw Data'!G67, ISBLANK('Raw Data'!D67)=FALSE), 'Raw Data'!I67, 0)</f>
        <v>0</v>
      </c>
      <c r="N72">
        <f>IF(ISBLANK('Raw Data'!D67)=FALSE, 1, 0)</f>
        <v>0</v>
      </c>
      <c r="O72">
        <f>IF('Raw Data'!F67, 'Raw Data'!Z67, 0)</f>
        <v>0</v>
      </c>
      <c r="P72">
        <f>IF(ISBLANK('Raw Data'!D67)=FALSE, 1, 0)</f>
        <v>0</v>
      </c>
      <c r="Q72">
        <f>IF(AND(NOT('Raw Data'!F67), P72), 'Raw Data'!AA67, 0)</f>
        <v>0</v>
      </c>
      <c r="R72">
        <f>IF(ISBLANK('Raw Data'!D67)=FALSE, 1, 0)</f>
        <v>0</v>
      </c>
      <c r="S72">
        <f>IF(AND('Raw Data'!F67=0, 'Raw Data'!D67&gt;'Raw Data'!E67), 'Raw Data'!L67, 0)</f>
        <v>0</v>
      </c>
      <c r="T72">
        <f>IF(ISBLANK('Raw Data'!D67)=FALSE, 1, 0)</f>
        <v>0</v>
      </c>
      <c r="U72">
        <f>IF('Raw Data'!F67=1, 'Raw Data'!M67, 0)</f>
        <v>0</v>
      </c>
      <c r="V72">
        <f>IF(ISBLANK('Raw Data'!D67)=FALSE, 1, 0)</f>
        <v>0</v>
      </c>
      <c r="W72">
        <f>IF(AND('Raw Data'!F67=0, 'Raw Data'!E67&gt;'Raw Data'!D67), 'Raw Data'!N67, 0)</f>
        <v>0</v>
      </c>
      <c r="X72">
        <f>IF(ISBLANK('Raw Data'!D67)=FALSE, 1, 0)</f>
        <v>0</v>
      </c>
      <c r="Y72">
        <f>IF(AND('Raw Data'!F67=0,'Raw Data'!D67&gt;'Raw Data'!E67,'Raw Data'!D67-'Raw Data'!E67=1),'Raw Data'!O67,IF(AND('Raw Data'!F67,'Raw Data'!D67&gt;'Raw Data'!E67),'Raw Data'!O67,0))</f>
        <v>0</v>
      </c>
      <c r="Z72">
        <f>IF(ISBLANK('Raw Data'!D67)=FALSE, 1, 0)</f>
        <v>0</v>
      </c>
      <c r="AA72">
        <f>IF(AND('Raw Data'!F67=0, 'Raw Data'!D67&gt;'Raw Data'!E67, 'Raw Data'!D67-'Raw Data'!E67=2), 'Raw Data'!P67, 0)</f>
        <v>0</v>
      </c>
      <c r="AB72">
        <f>IF(ISBLANK('Raw Data'!D67)=FALSE, 1, 0)</f>
        <v>0</v>
      </c>
      <c r="AC72">
        <f>IF(AND('Raw Data'!F67=0, 'Raw Data'!D67&gt;'Raw Data'!E67, 'Raw Data'!D67-'Raw Data'!E67&gt;2), 'Raw Data'!Q67, 0)</f>
        <v>0</v>
      </c>
      <c r="AD72">
        <f>IF(ISBLANK('Raw Data'!D67)=FALSE, 1, 0)</f>
        <v>0</v>
      </c>
      <c r="AE72">
        <f>IF(AND('Raw Data'!F67=0,'Raw Data'!D67&lt;'Raw Data'!E67,'Raw Data'!E67-'Raw Data'!D67=1),'Raw Data'!R67,IF(AND('Raw Data'!F67,'Raw Data'!D67&gt;'Raw Data'!E67),'Raw Data'!R67,0))</f>
        <v>0</v>
      </c>
      <c r="AF72">
        <f>IF(ISBLANK('Raw Data'!D67)=FALSE, 1, 0)</f>
        <v>0</v>
      </c>
      <c r="AG72">
        <f>IF(AND('Raw Data'!F67=0, 'Raw Data'!D67&lt;'Raw Data'!E67, 'Raw Data'!E67-'Raw Data'!D67=2), 'Raw Data'!S67, 0)</f>
        <v>0</v>
      </c>
      <c r="AH72">
        <f>IF(ISBLANK('Raw Data'!D67)=FALSE, 1, 0)</f>
        <v>0</v>
      </c>
      <c r="AI72">
        <f>IF(AND('Raw Data'!F67=0, 'Raw Data'!D67&lt;'Raw Data'!E67, 'Raw Data'!E67-'Raw Data'!D67&gt;2), 'Raw Data'!T67, 0)</f>
        <v>0</v>
      </c>
      <c r="AJ72">
        <f>IF(ISBLANK('Raw Data'!D67)=FALSE, 1, 0)</f>
        <v>0</v>
      </c>
      <c r="AK72">
        <f>IF('Raw Data'!F67=1, 'Raw Data'!M67, 0)</f>
        <v>0</v>
      </c>
      <c r="AL72">
        <f>IF(OR('Raw Data'!D67=0, O72&gt;0), 0, 1)</f>
        <v>0</v>
      </c>
      <c r="AM72">
        <f>IF(AND(AL72, 'Raw Data'!D67&gt;'Raw Data'!E67), 'Raw Data'!X67, 0)</f>
        <v>0</v>
      </c>
      <c r="AN72">
        <f>IF(OR('Raw Data'!D67=0, O72&gt;0), 0, 1)</f>
        <v>0</v>
      </c>
      <c r="AO72">
        <f>IF(AND(AL72, 'Raw Data'!D67&lt;'Raw Data'!E67), 'Raw Data'!Y67, 0)</f>
        <v>0</v>
      </c>
      <c r="AP72">
        <f>IF(ISBLANK('Raw Data'!D67)=FALSE, 1, 0)</f>
        <v>0</v>
      </c>
      <c r="AQ72">
        <f>IF(AND('Raw Data'!J67&lt;'Raw Data'!K67,'Raw Data'!D67&gt;'Raw Data'!E67),'Raw Data'!J67,IF(AND('Raw Data'!K67&lt;'Raw Data'!J67,'Raw Data'!E67&gt;'Raw Data'!D67),'Raw Data'!K67,0))</f>
        <v>0</v>
      </c>
      <c r="AR72">
        <f>IF(ISBLANK('Raw Data'!D67)=FALSE, 1, 0)</f>
        <v>0</v>
      </c>
      <c r="AS72">
        <f>IF(AND('Raw Data'!J67&gt;'Raw Data'!K67,'Raw Data'!D67&gt;'Raw Data'!E67),'Raw Data'!J67,IF(AND('Raw Data'!K67&gt;'Raw Data'!J67,'Raw Data'!E67&gt;'Raw Data'!D67),'Raw Data'!K67,))</f>
        <v>0</v>
      </c>
      <c r="AT72">
        <f>IF(ISBLANK('Raw Data'!D67)=FALSE, 1, 0)</f>
        <v>0</v>
      </c>
      <c r="AU72">
        <f>IF(ISNUMBER('Raw Data'!D67), IF(_xlfn.XLOOKUP(SMALL('Raw Data'!L67:N67, 1), Analysis!S72:W72, Analysis!S72:W72, 0)&gt;0, SMALL('Raw Data'!L67:N67, 1), 0), 0)</f>
        <v>0</v>
      </c>
      <c r="AV72">
        <f>IF(ISBLANK('Raw Data'!D67)=FALSE, 1, 0)</f>
        <v>0</v>
      </c>
      <c r="AW72">
        <f>IF(ISNUMBER('Raw Data'!D67), IF(_xlfn.XLOOKUP(SMALL('Raw Data'!L67:N67, 2), Analysis!S72:W72, Analysis!S72:W72, 0)&gt;0, SMALL('Raw Data'!L67:N67, 2), 0), 0)</f>
        <v>0</v>
      </c>
      <c r="AX72">
        <f>IF(ISBLANK('Raw Data'!D67)=FALSE, 1, 0)</f>
        <v>0</v>
      </c>
      <c r="AY72">
        <f>IF(ISNUMBER('Raw Data'!D67), IF(_xlfn.XLOOKUP(SMALL('Raw Data'!L67:N67, 3), Analysis!S72:W72, Analysis!S72:W72, 0)&gt;0, SMALL('Raw Data'!L67:N67, 3), 0), 0)</f>
        <v>0</v>
      </c>
      <c r="AZ72">
        <f>IF(ISBLANK('Raw Data'!D67)=FALSE, 1, 0)</f>
        <v>0</v>
      </c>
      <c r="BA72">
        <f>IF(ISNUMBER('Raw Data'!D67), IF(_xlfn.XLOOKUP(SMALL('Raw Data'!O67:U67, 1), Analysis!Y72:AK72, Analysis!Y72:AK72, 0)&gt;0, SMALL('Raw Data'!O67:U67, 1), 0), 0)</f>
        <v>0</v>
      </c>
      <c r="BB72">
        <f>IF(ISBLANK('Raw Data'!D67)=FALSE, 1, 0)</f>
        <v>0</v>
      </c>
      <c r="BC72">
        <f>IF(ISNUMBER('Raw Data'!D67), IF(_xlfn.XLOOKUP(SMALL('Raw Data'!O67:U67, 2), Analysis!Y72:AK72, Analysis!Y72:AK72, 0)&gt;0, SMALL('Raw Data'!O67:U67, 2), 0), 0)</f>
        <v>0</v>
      </c>
      <c r="BD72">
        <f>IF(ISBLANK('Raw Data'!D67)=FALSE, 1, 0)</f>
        <v>0</v>
      </c>
      <c r="BE72">
        <f>IF(ISNUMBER('Raw Data'!D67), IF(_xlfn.XLOOKUP(SMALL('Raw Data'!O67:U67, 3), Analysis!Y72:AK72, Analysis!Y72:AK72, 0)&gt;0, SMALL('Raw Data'!O67:U67, 3), 0), 0)</f>
        <v>0</v>
      </c>
      <c r="BF72">
        <f>IF(ISBLANK('Raw Data'!D67)=FALSE, 1, 0)</f>
        <v>0</v>
      </c>
      <c r="BG72">
        <f>IF(ISNUMBER('Raw Data'!D67), IF(_xlfn.XLOOKUP(SMALL('Raw Data'!O67:U67, 4), Analysis!Y72:AK72, Analysis!Y72:AK72, 0)&gt;0, SMALL('Raw Data'!O67:U67, 4), 0), 0)</f>
        <v>0</v>
      </c>
      <c r="BH72">
        <f>IF(ISBLANK('Raw Data'!D67)=FALSE, 1, 0)</f>
        <v>0</v>
      </c>
      <c r="BI72">
        <f>IF(ISNUMBER('Raw Data'!D67), IF(_xlfn.XLOOKUP(SMALL('Raw Data'!O67:U67, 5), Analysis!Y72:AK72, Analysis!Y72:AK72, 0)&gt;0, SMALL('Raw Data'!O67:U67, 5), 0), 0)</f>
        <v>0</v>
      </c>
      <c r="BJ72">
        <f>IF(ISBLANK('Raw Data'!D67)=FALSE, 1, 0)</f>
        <v>0</v>
      </c>
      <c r="BK72">
        <f>IF(ISNUMBER('Raw Data'!D67), IF(_xlfn.XLOOKUP(SMALL('Raw Data'!O67:U67, 6), Analysis!Y72:AK72, Analysis!Y72:AK72, 0)&gt;0, SMALL('Raw Data'!O67:U67, 6), 0), 0)</f>
        <v>0</v>
      </c>
      <c r="BL72">
        <f>IF(ISBLANK('Raw Data'!D67)=FALSE, 1, 0)</f>
        <v>0</v>
      </c>
      <c r="BM72">
        <f>IF(ISNUMBER('Raw Data'!D67), IF(_xlfn.XLOOKUP(SMALL('Raw Data'!O67:U67, 7), Analysis!Y72:AK72, Analysis!Y72:AK72, 0)&gt;0, SMALL('Raw Data'!O67:U67, 7), 0), 0)</f>
        <v>0</v>
      </c>
    </row>
    <row r="73" spans="1:65" x14ac:dyDescent="0.3">
      <c r="A73" s="2">
        <f>'Raw Data'!A68</f>
        <v>0</v>
      </c>
      <c r="B73" s="2">
        <f>IF(ISBLANK('Raw Data'!D68)=FALSE, 1, 0)</f>
        <v>0</v>
      </c>
      <c r="C73">
        <f>IF('Raw Data'!E68&gt;'Raw Data'!D68, 'Raw Data'!K68, 0)</f>
        <v>0</v>
      </c>
      <c r="D73">
        <f>IF(ISBLANK('Raw Data'!D68)=FALSE, 1, 0)</f>
        <v>0</v>
      </c>
      <c r="E73">
        <f>IF('Raw Data'!E68&lt;'Raw Data'!D68, 'Raw Data'!J68, 0)</f>
        <v>0</v>
      </c>
      <c r="F73">
        <f>IF(ISBLANK('Raw Data'!D68)=FALSE, 1, 0)</f>
        <v>0</v>
      </c>
      <c r="G73">
        <f>IF(AND('Raw Data'!D68&gt;0, 'Raw Data'!E68&gt;0), 'Raw Data'!V68, 0)</f>
        <v>0</v>
      </c>
      <c r="H73">
        <f>IF(ISBLANK('Raw Data'!D68)=FALSE, 1, 0)</f>
        <v>0</v>
      </c>
      <c r="I73">
        <f>IF(AND(ISBLANK('Raw Data'!D68)=FALSE, OR('Raw Data'!D68=0, 'Raw Data'!E68=0)), 'Raw Data'!W68, 0)</f>
        <v>0</v>
      </c>
      <c r="J73">
        <f>IF(ISBLANK('Raw Data'!D68)=FALSE, 1, 0)</f>
        <v>0</v>
      </c>
      <c r="K73">
        <f>IF(SUM('Raw Data'!D68:E68)&gt;'Raw Data'!G68, 'Raw Data'!H68, 0)</f>
        <v>0</v>
      </c>
      <c r="L73">
        <f>IF(ISBLANK('Raw Data'!D68)=FALSE, 1, 0)</f>
        <v>0</v>
      </c>
      <c r="M73">
        <f>IF(AND(SUM('Raw Data'!D68:E68)&lt;'Raw Data'!G68, ISBLANK('Raw Data'!D68)=FALSE), 'Raw Data'!I68, 0)</f>
        <v>0</v>
      </c>
      <c r="N73">
        <f>IF(ISBLANK('Raw Data'!D68)=FALSE, 1, 0)</f>
        <v>0</v>
      </c>
      <c r="O73">
        <f>IF('Raw Data'!F68, 'Raw Data'!Z68, 0)</f>
        <v>0</v>
      </c>
      <c r="P73">
        <f>IF(ISBLANK('Raw Data'!D68)=FALSE, 1, 0)</f>
        <v>0</v>
      </c>
      <c r="Q73">
        <f>IF(AND(NOT('Raw Data'!F68), P73), 'Raw Data'!AA68, 0)</f>
        <v>0</v>
      </c>
      <c r="R73">
        <f>IF(ISBLANK('Raw Data'!D68)=FALSE, 1, 0)</f>
        <v>0</v>
      </c>
      <c r="S73">
        <f>IF(AND('Raw Data'!F68=0, 'Raw Data'!D68&gt;'Raw Data'!E68), 'Raw Data'!L68, 0)</f>
        <v>0</v>
      </c>
      <c r="T73">
        <f>IF(ISBLANK('Raw Data'!D68)=FALSE, 1, 0)</f>
        <v>0</v>
      </c>
      <c r="U73">
        <f>IF('Raw Data'!F68=1, 'Raw Data'!M68, 0)</f>
        <v>0</v>
      </c>
      <c r="V73">
        <f>IF(ISBLANK('Raw Data'!D68)=FALSE, 1, 0)</f>
        <v>0</v>
      </c>
      <c r="W73">
        <f>IF(AND('Raw Data'!F68=0, 'Raw Data'!E68&gt;'Raw Data'!D68), 'Raw Data'!N68, 0)</f>
        <v>0</v>
      </c>
      <c r="X73">
        <f>IF(ISBLANK('Raw Data'!D68)=FALSE, 1, 0)</f>
        <v>0</v>
      </c>
      <c r="Y73">
        <f>IF(AND('Raw Data'!F68=0,'Raw Data'!D68&gt;'Raw Data'!E68,'Raw Data'!D68-'Raw Data'!E68=1),'Raw Data'!O68,IF(AND('Raw Data'!F68,'Raw Data'!D68&gt;'Raw Data'!E68),'Raw Data'!O68,0))</f>
        <v>0</v>
      </c>
      <c r="Z73">
        <f>IF(ISBLANK('Raw Data'!D68)=FALSE, 1, 0)</f>
        <v>0</v>
      </c>
      <c r="AA73">
        <f>IF(AND('Raw Data'!F68=0, 'Raw Data'!D68&gt;'Raw Data'!E68, 'Raw Data'!D68-'Raw Data'!E68=2), 'Raw Data'!P68, 0)</f>
        <v>0</v>
      </c>
      <c r="AB73">
        <f>IF(ISBLANK('Raw Data'!D68)=FALSE, 1, 0)</f>
        <v>0</v>
      </c>
      <c r="AC73">
        <f>IF(AND('Raw Data'!F68=0, 'Raw Data'!D68&gt;'Raw Data'!E68, 'Raw Data'!D68-'Raw Data'!E68&gt;2), 'Raw Data'!Q68, 0)</f>
        <v>0</v>
      </c>
      <c r="AD73">
        <f>IF(ISBLANK('Raw Data'!D68)=FALSE, 1, 0)</f>
        <v>0</v>
      </c>
      <c r="AE73">
        <f>IF(AND('Raw Data'!F68=0,'Raw Data'!D68&lt;'Raw Data'!E68,'Raw Data'!E68-'Raw Data'!D68=1),'Raw Data'!R68,IF(AND('Raw Data'!F68,'Raw Data'!D68&gt;'Raw Data'!E68),'Raw Data'!R68,0))</f>
        <v>0</v>
      </c>
      <c r="AF73">
        <f>IF(ISBLANK('Raw Data'!D68)=FALSE, 1, 0)</f>
        <v>0</v>
      </c>
      <c r="AG73">
        <f>IF(AND('Raw Data'!F68=0, 'Raw Data'!D68&lt;'Raw Data'!E68, 'Raw Data'!E68-'Raw Data'!D68=2), 'Raw Data'!S68, 0)</f>
        <v>0</v>
      </c>
      <c r="AH73">
        <f>IF(ISBLANK('Raw Data'!D68)=FALSE, 1, 0)</f>
        <v>0</v>
      </c>
      <c r="AI73">
        <f>IF(AND('Raw Data'!F68=0, 'Raw Data'!D68&lt;'Raw Data'!E68, 'Raw Data'!E68-'Raw Data'!D68&gt;2), 'Raw Data'!T68, 0)</f>
        <v>0</v>
      </c>
      <c r="AJ73">
        <f>IF(ISBLANK('Raw Data'!D68)=FALSE, 1, 0)</f>
        <v>0</v>
      </c>
      <c r="AK73">
        <f>IF('Raw Data'!F68=1, 'Raw Data'!M68, 0)</f>
        <v>0</v>
      </c>
      <c r="AL73">
        <f>IF(OR('Raw Data'!D68=0, O73&gt;0), 0, 1)</f>
        <v>0</v>
      </c>
      <c r="AM73">
        <f>IF(AND(AL73, 'Raw Data'!D68&gt;'Raw Data'!E68), 'Raw Data'!X68, 0)</f>
        <v>0</v>
      </c>
      <c r="AN73">
        <f>IF(OR('Raw Data'!D68=0, O73&gt;0), 0, 1)</f>
        <v>0</v>
      </c>
      <c r="AO73">
        <f>IF(AND(AL73, 'Raw Data'!D68&lt;'Raw Data'!E68), 'Raw Data'!Y68, 0)</f>
        <v>0</v>
      </c>
      <c r="AP73">
        <f>IF(ISBLANK('Raw Data'!D68)=FALSE, 1, 0)</f>
        <v>0</v>
      </c>
      <c r="AQ73">
        <f>IF(AND('Raw Data'!J68&lt;'Raw Data'!K68,'Raw Data'!D68&gt;'Raw Data'!E68),'Raw Data'!J68,IF(AND('Raw Data'!K68&lt;'Raw Data'!J68,'Raw Data'!E68&gt;'Raw Data'!D68),'Raw Data'!K68,0))</f>
        <v>0</v>
      </c>
      <c r="AR73">
        <f>IF(ISBLANK('Raw Data'!D68)=FALSE, 1, 0)</f>
        <v>0</v>
      </c>
      <c r="AS73">
        <f>IF(AND('Raw Data'!J68&gt;'Raw Data'!K68,'Raw Data'!D68&gt;'Raw Data'!E68),'Raw Data'!J68,IF(AND('Raw Data'!K68&gt;'Raw Data'!J68,'Raw Data'!E68&gt;'Raw Data'!D68),'Raw Data'!K68,))</f>
        <v>0</v>
      </c>
      <c r="AT73">
        <f>IF(ISBLANK('Raw Data'!D68)=FALSE, 1, 0)</f>
        <v>0</v>
      </c>
      <c r="AU73">
        <f>IF(ISNUMBER('Raw Data'!D68), IF(_xlfn.XLOOKUP(SMALL('Raw Data'!L68:N68, 1), Analysis!S73:W73, Analysis!S73:W73, 0)&gt;0, SMALL('Raw Data'!L68:N68, 1), 0), 0)</f>
        <v>0</v>
      </c>
      <c r="AV73">
        <f>IF(ISBLANK('Raw Data'!D68)=FALSE, 1, 0)</f>
        <v>0</v>
      </c>
      <c r="AW73">
        <f>IF(ISNUMBER('Raw Data'!D68), IF(_xlfn.XLOOKUP(SMALL('Raw Data'!L68:N68, 2), Analysis!S73:W73, Analysis!S73:W73, 0)&gt;0, SMALL('Raw Data'!L68:N68, 2), 0), 0)</f>
        <v>0</v>
      </c>
      <c r="AX73">
        <f>IF(ISBLANK('Raw Data'!D68)=FALSE, 1, 0)</f>
        <v>0</v>
      </c>
      <c r="AY73">
        <f>IF(ISNUMBER('Raw Data'!D68), IF(_xlfn.XLOOKUP(SMALL('Raw Data'!L68:N68, 3), Analysis!S73:W73, Analysis!S73:W73, 0)&gt;0, SMALL('Raw Data'!L68:N68, 3), 0), 0)</f>
        <v>0</v>
      </c>
      <c r="AZ73">
        <f>IF(ISBLANK('Raw Data'!D68)=FALSE, 1, 0)</f>
        <v>0</v>
      </c>
      <c r="BA73">
        <f>IF(ISNUMBER('Raw Data'!D68), IF(_xlfn.XLOOKUP(SMALL('Raw Data'!O68:U68, 1), Analysis!Y73:AK73, Analysis!Y73:AK73, 0)&gt;0, SMALL('Raw Data'!O68:U68, 1), 0), 0)</f>
        <v>0</v>
      </c>
      <c r="BB73">
        <f>IF(ISBLANK('Raw Data'!D68)=FALSE, 1, 0)</f>
        <v>0</v>
      </c>
      <c r="BC73">
        <f>IF(ISNUMBER('Raw Data'!D68), IF(_xlfn.XLOOKUP(SMALL('Raw Data'!O68:U68, 2), Analysis!Y73:AK73, Analysis!Y73:AK73, 0)&gt;0, SMALL('Raw Data'!O68:U68, 2), 0), 0)</f>
        <v>0</v>
      </c>
      <c r="BD73">
        <f>IF(ISBLANK('Raw Data'!D68)=FALSE, 1, 0)</f>
        <v>0</v>
      </c>
      <c r="BE73">
        <f>IF(ISNUMBER('Raw Data'!D68), IF(_xlfn.XLOOKUP(SMALL('Raw Data'!O68:U68, 3), Analysis!Y73:AK73, Analysis!Y73:AK73, 0)&gt;0, SMALL('Raw Data'!O68:U68, 3), 0), 0)</f>
        <v>0</v>
      </c>
      <c r="BF73">
        <f>IF(ISBLANK('Raw Data'!D68)=FALSE, 1, 0)</f>
        <v>0</v>
      </c>
      <c r="BG73">
        <f>IF(ISNUMBER('Raw Data'!D68), IF(_xlfn.XLOOKUP(SMALL('Raw Data'!O68:U68, 4), Analysis!Y73:AK73, Analysis!Y73:AK73, 0)&gt;0, SMALL('Raw Data'!O68:U68, 4), 0), 0)</f>
        <v>0</v>
      </c>
      <c r="BH73">
        <f>IF(ISBLANK('Raw Data'!D68)=FALSE, 1, 0)</f>
        <v>0</v>
      </c>
      <c r="BI73">
        <f>IF(ISNUMBER('Raw Data'!D68), IF(_xlfn.XLOOKUP(SMALL('Raw Data'!O68:U68, 5), Analysis!Y73:AK73, Analysis!Y73:AK73, 0)&gt;0, SMALL('Raw Data'!O68:U68, 5), 0), 0)</f>
        <v>0</v>
      </c>
      <c r="BJ73">
        <f>IF(ISBLANK('Raw Data'!D68)=FALSE, 1, 0)</f>
        <v>0</v>
      </c>
      <c r="BK73">
        <f>IF(ISNUMBER('Raw Data'!D68), IF(_xlfn.XLOOKUP(SMALL('Raw Data'!O68:U68, 6), Analysis!Y73:AK73, Analysis!Y73:AK73, 0)&gt;0, SMALL('Raw Data'!O68:U68, 6), 0), 0)</f>
        <v>0</v>
      </c>
      <c r="BL73">
        <f>IF(ISBLANK('Raw Data'!D68)=FALSE, 1, 0)</f>
        <v>0</v>
      </c>
      <c r="BM73">
        <f>IF(ISNUMBER('Raw Data'!D68), IF(_xlfn.XLOOKUP(SMALL('Raw Data'!O68:U68, 7), Analysis!Y73:AK73, Analysis!Y73:AK73, 0)&gt;0, SMALL('Raw Data'!O68:U68, 7), 0), 0)</f>
        <v>0</v>
      </c>
    </row>
    <row r="74" spans="1:65" x14ac:dyDescent="0.3">
      <c r="A74" s="2">
        <f>'Raw Data'!A69</f>
        <v>0</v>
      </c>
      <c r="B74" s="2">
        <f>IF(ISBLANK('Raw Data'!D69)=FALSE, 1, 0)</f>
        <v>0</v>
      </c>
      <c r="C74">
        <f>IF('Raw Data'!E69&gt;'Raw Data'!D69, 'Raw Data'!K69, 0)</f>
        <v>0</v>
      </c>
      <c r="D74">
        <f>IF(ISBLANK('Raw Data'!D69)=FALSE, 1, 0)</f>
        <v>0</v>
      </c>
      <c r="E74">
        <f>IF('Raw Data'!E69&lt;'Raw Data'!D69, 'Raw Data'!J69, 0)</f>
        <v>0</v>
      </c>
      <c r="F74">
        <f>IF(ISBLANK('Raw Data'!D69)=FALSE, 1, 0)</f>
        <v>0</v>
      </c>
      <c r="G74">
        <f>IF(AND('Raw Data'!D69&gt;0, 'Raw Data'!E69&gt;0), 'Raw Data'!V69, 0)</f>
        <v>0</v>
      </c>
      <c r="H74">
        <f>IF(ISBLANK('Raw Data'!D69)=FALSE, 1, 0)</f>
        <v>0</v>
      </c>
      <c r="I74">
        <f>IF(AND(ISBLANK('Raw Data'!D69)=FALSE, OR('Raw Data'!D69=0, 'Raw Data'!E69=0)), 'Raw Data'!W69, 0)</f>
        <v>0</v>
      </c>
      <c r="J74">
        <f>IF(ISBLANK('Raw Data'!D69)=FALSE, 1, 0)</f>
        <v>0</v>
      </c>
      <c r="K74">
        <f>IF(SUM('Raw Data'!D69:E69)&gt;'Raw Data'!G69, 'Raw Data'!H69, 0)</f>
        <v>0</v>
      </c>
      <c r="L74">
        <f>IF(ISBLANK('Raw Data'!D69)=FALSE, 1, 0)</f>
        <v>0</v>
      </c>
      <c r="M74">
        <f>IF(AND(SUM('Raw Data'!D69:E69)&lt;'Raw Data'!G69, ISBLANK('Raw Data'!D69)=FALSE), 'Raw Data'!I69, 0)</f>
        <v>0</v>
      </c>
      <c r="N74">
        <f>IF(ISBLANK('Raw Data'!D69)=FALSE, 1, 0)</f>
        <v>0</v>
      </c>
      <c r="O74">
        <f>IF('Raw Data'!F69, 'Raw Data'!Z69, 0)</f>
        <v>0</v>
      </c>
      <c r="P74">
        <f>IF(ISBLANK('Raw Data'!D69)=FALSE, 1, 0)</f>
        <v>0</v>
      </c>
      <c r="Q74">
        <f>IF(AND(NOT('Raw Data'!F69), P74), 'Raw Data'!AA69, 0)</f>
        <v>0</v>
      </c>
      <c r="R74">
        <f>IF(ISBLANK('Raw Data'!D69)=FALSE, 1, 0)</f>
        <v>0</v>
      </c>
      <c r="S74">
        <f>IF(AND('Raw Data'!F69=0, 'Raw Data'!D69&gt;'Raw Data'!E69), 'Raw Data'!L69, 0)</f>
        <v>0</v>
      </c>
      <c r="T74">
        <f>IF(ISBLANK('Raw Data'!D69)=FALSE, 1, 0)</f>
        <v>0</v>
      </c>
      <c r="U74">
        <f>IF('Raw Data'!F69=1, 'Raw Data'!M69, 0)</f>
        <v>0</v>
      </c>
      <c r="V74">
        <f>IF(ISBLANK('Raw Data'!D69)=FALSE, 1, 0)</f>
        <v>0</v>
      </c>
      <c r="W74">
        <f>IF(AND('Raw Data'!F69=0, 'Raw Data'!E69&gt;'Raw Data'!D69), 'Raw Data'!N69, 0)</f>
        <v>0</v>
      </c>
      <c r="X74">
        <f>IF(ISBLANK('Raw Data'!D69)=FALSE, 1, 0)</f>
        <v>0</v>
      </c>
      <c r="Y74">
        <f>IF(AND('Raw Data'!F69=0,'Raw Data'!D69&gt;'Raw Data'!E69,'Raw Data'!D69-'Raw Data'!E69=1),'Raw Data'!O69,IF(AND('Raw Data'!F69,'Raw Data'!D69&gt;'Raw Data'!E69),'Raw Data'!O69,0))</f>
        <v>0</v>
      </c>
      <c r="Z74">
        <f>IF(ISBLANK('Raw Data'!D69)=FALSE, 1, 0)</f>
        <v>0</v>
      </c>
      <c r="AA74">
        <f>IF(AND('Raw Data'!F69=0, 'Raw Data'!D69&gt;'Raw Data'!E69, 'Raw Data'!D69-'Raw Data'!E69=2), 'Raw Data'!P69, 0)</f>
        <v>0</v>
      </c>
      <c r="AB74">
        <f>IF(ISBLANK('Raw Data'!D69)=FALSE, 1, 0)</f>
        <v>0</v>
      </c>
      <c r="AC74">
        <f>IF(AND('Raw Data'!F69=0, 'Raw Data'!D69&gt;'Raw Data'!E69, 'Raw Data'!D69-'Raw Data'!E69&gt;2), 'Raw Data'!Q69, 0)</f>
        <v>0</v>
      </c>
      <c r="AD74">
        <f>IF(ISBLANK('Raw Data'!D69)=FALSE, 1, 0)</f>
        <v>0</v>
      </c>
      <c r="AE74">
        <f>IF(AND('Raw Data'!F69=0,'Raw Data'!D69&lt;'Raw Data'!E69,'Raw Data'!E69-'Raw Data'!D69=1),'Raw Data'!R69,IF(AND('Raw Data'!F69,'Raw Data'!D69&gt;'Raw Data'!E69),'Raw Data'!R69,0))</f>
        <v>0</v>
      </c>
      <c r="AF74">
        <f>IF(ISBLANK('Raw Data'!D69)=FALSE, 1, 0)</f>
        <v>0</v>
      </c>
      <c r="AG74">
        <f>IF(AND('Raw Data'!F69=0, 'Raw Data'!D69&lt;'Raw Data'!E69, 'Raw Data'!E69-'Raw Data'!D69=2), 'Raw Data'!S69, 0)</f>
        <v>0</v>
      </c>
      <c r="AH74">
        <f>IF(ISBLANK('Raw Data'!D69)=FALSE, 1, 0)</f>
        <v>0</v>
      </c>
      <c r="AI74">
        <f>IF(AND('Raw Data'!F69=0, 'Raw Data'!D69&lt;'Raw Data'!E69, 'Raw Data'!E69-'Raw Data'!D69&gt;2), 'Raw Data'!T69, 0)</f>
        <v>0</v>
      </c>
      <c r="AJ74">
        <f>IF(ISBLANK('Raw Data'!D69)=FALSE, 1, 0)</f>
        <v>0</v>
      </c>
      <c r="AK74">
        <f>IF('Raw Data'!F69=1, 'Raw Data'!M69, 0)</f>
        <v>0</v>
      </c>
      <c r="AL74">
        <f>IF(OR('Raw Data'!D69=0, O74&gt;0), 0, 1)</f>
        <v>0</v>
      </c>
      <c r="AM74">
        <f>IF(AND(AL74, 'Raw Data'!D69&gt;'Raw Data'!E69), 'Raw Data'!X69, 0)</f>
        <v>0</v>
      </c>
      <c r="AN74">
        <f>IF(OR('Raw Data'!D69=0, O74&gt;0), 0, 1)</f>
        <v>0</v>
      </c>
      <c r="AO74">
        <f>IF(AND(AL74, 'Raw Data'!D69&lt;'Raw Data'!E69), 'Raw Data'!Y69, 0)</f>
        <v>0</v>
      </c>
      <c r="AP74">
        <f>IF(ISBLANK('Raw Data'!D69)=FALSE, 1, 0)</f>
        <v>0</v>
      </c>
      <c r="AQ74">
        <f>IF(AND('Raw Data'!J69&lt;'Raw Data'!K69,'Raw Data'!D69&gt;'Raw Data'!E69),'Raw Data'!J69,IF(AND('Raw Data'!K69&lt;'Raw Data'!J69,'Raw Data'!E69&gt;'Raw Data'!D69),'Raw Data'!K69,0))</f>
        <v>0</v>
      </c>
      <c r="AR74">
        <f>IF(ISBLANK('Raw Data'!D69)=FALSE, 1, 0)</f>
        <v>0</v>
      </c>
      <c r="AS74">
        <f>IF(AND('Raw Data'!J69&gt;'Raw Data'!K69,'Raw Data'!D69&gt;'Raw Data'!E69),'Raw Data'!J69,IF(AND('Raw Data'!K69&gt;'Raw Data'!J69,'Raw Data'!E69&gt;'Raw Data'!D69),'Raw Data'!K69,))</f>
        <v>0</v>
      </c>
      <c r="AT74">
        <f>IF(ISBLANK('Raw Data'!D69)=FALSE, 1, 0)</f>
        <v>0</v>
      </c>
      <c r="AU74">
        <f>IF(ISNUMBER('Raw Data'!D69), IF(_xlfn.XLOOKUP(SMALL('Raw Data'!L69:N69, 1), Analysis!S74:W74, Analysis!S74:W74, 0)&gt;0, SMALL('Raw Data'!L69:N69, 1), 0), 0)</f>
        <v>0</v>
      </c>
      <c r="AV74">
        <f>IF(ISBLANK('Raw Data'!D69)=FALSE, 1, 0)</f>
        <v>0</v>
      </c>
      <c r="AW74">
        <f>IF(ISNUMBER('Raw Data'!D69), IF(_xlfn.XLOOKUP(SMALL('Raw Data'!L69:N69, 2), Analysis!S74:W74, Analysis!S74:W74, 0)&gt;0, SMALL('Raw Data'!L69:N69, 2), 0), 0)</f>
        <v>0</v>
      </c>
      <c r="AX74">
        <f>IF(ISBLANK('Raw Data'!D69)=FALSE, 1, 0)</f>
        <v>0</v>
      </c>
      <c r="AY74">
        <f>IF(ISNUMBER('Raw Data'!D69), IF(_xlfn.XLOOKUP(SMALL('Raw Data'!L69:N69, 3), Analysis!S74:W74, Analysis!S74:W74, 0)&gt;0, SMALL('Raw Data'!L69:N69, 3), 0), 0)</f>
        <v>0</v>
      </c>
      <c r="AZ74">
        <f>IF(ISBLANK('Raw Data'!D69)=FALSE, 1, 0)</f>
        <v>0</v>
      </c>
      <c r="BA74">
        <f>IF(ISNUMBER('Raw Data'!D69), IF(_xlfn.XLOOKUP(SMALL('Raw Data'!O69:U69, 1), Analysis!Y74:AK74, Analysis!Y74:AK74, 0)&gt;0, SMALL('Raw Data'!O69:U69, 1), 0), 0)</f>
        <v>0</v>
      </c>
      <c r="BB74">
        <f>IF(ISBLANK('Raw Data'!D69)=FALSE, 1, 0)</f>
        <v>0</v>
      </c>
      <c r="BC74">
        <f>IF(ISNUMBER('Raw Data'!D69), IF(_xlfn.XLOOKUP(SMALL('Raw Data'!O69:U69, 2), Analysis!Y74:AK74, Analysis!Y74:AK74, 0)&gt;0, SMALL('Raw Data'!O69:U69, 2), 0), 0)</f>
        <v>0</v>
      </c>
      <c r="BD74">
        <f>IF(ISBLANK('Raw Data'!D69)=FALSE, 1, 0)</f>
        <v>0</v>
      </c>
      <c r="BE74">
        <f>IF(ISNUMBER('Raw Data'!D69), IF(_xlfn.XLOOKUP(SMALL('Raw Data'!O69:U69, 3), Analysis!Y74:AK74, Analysis!Y74:AK74, 0)&gt;0, SMALL('Raw Data'!O69:U69, 3), 0), 0)</f>
        <v>0</v>
      </c>
      <c r="BF74">
        <f>IF(ISBLANK('Raw Data'!D69)=FALSE, 1, 0)</f>
        <v>0</v>
      </c>
      <c r="BG74">
        <f>IF(ISNUMBER('Raw Data'!D69), IF(_xlfn.XLOOKUP(SMALL('Raw Data'!O69:U69, 4), Analysis!Y74:AK74, Analysis!Y74:AK74, 0)&gt;0, SMALL('Raw Data'!O69:U69, 4), 0), 0)</f>
        <v>0</v>
      </c>
      <c r="BH74">
        <f>IF(ISBLANK('Raw Data'!D69)=FALSE, 1, 0)</f>
        <v>0</v>
      </c>
      <c r="BI74">
        <f>IF(ISNUMBER('Raw Data'!D69), IF(_xlfn.XLOOKUP(SMALL('Raw Data'!O69:U69, 5), Analysis!Y74:AK74, Analysis!Y74:AK74, 0)&gt;0, SMALL('Raw Data'!O69:U69, 5), 0), 0)</f>
        <v>0</v>
      </c>
      <c r="BJ74">
        <f>IF(ISBLANK('Raw Data'!D69)=FALSE, 1, 0)</f>
        <v>0</v>
      </c>
      <c r="BK74">
        <f>IF(ISNUMBER('Raw Data'!D69), IF(_xlfn.XLOOKUP(SMALL('Raw Data'!O69:U69, 6), Analysis!Y74:AK74, Analysis!Y74:AK74, 0)&gt;0, SMALL('Raw Data'!O69:U69, 6), 0), 0)</f>
        <v>0</v>
      </c>
      <c r="BL74">
        <f>IF(ISBLANK('Raw Data'!D69)=FALSE, 1, 0)</f>
        <v>0</v>
      </c>
      <c r="BM74">
        <f>IF(ISNUMBER('Raw Data'!D69), IF(_xlfn.XLOOKUP(SMALL('Raw Data'!O69:U69, 7), Analysis!Y74:AK74, Analysis!Y74:AK74, 0)&gt;0, SMALL('Raw Data'!O69:U69, 7), 0), 0)</f>
        <v>0</v>
      </c>
    </row>
    <row r="75" spans="1:65" x14ac:dyDescent="0.3">
      <c r="A75" s="2">
        <f>'Raw Data'!A70</f>
        <v>0</v>
      </c>
      <c r="B75" s="2">
        <f>IF(ISBLANK('Raw Data'!D70)=FALSE, 1, 0)</f>
        <v>0</v>
      </c>
      <c r="C75">
        <f>IF('Raw Data'!E70&gt;'Raw Data'!D70, 'Raw Data'!K70, 0)</f>
        <v>0</v>
      </c>
      <c r="D75">
        <f>IF(ISBLANK('Raw Data'!D70)=FALSE, 1, 0)</f>
        <v>0</v>
      </c>
      <c r="E75">
        <f>IF('Raw Data'!E70&lt;'Raw Data'!D70, 'Raw Data'!J70, 0)</f>
        <v>0</v>
      </c>
      <c r="F75">
        <f>IF(ISBLANK('Raw Data'!D70)=FALSE, 1, 0)</f>
        <v>0</v>
      </c>
      <c r="G75">
        <f>IF(AND('Raw Data'!D70&gt;0, 'Raw Data'!E70&gt;0), 'Raw Data'!V70, 0)</f>
        <v>0</v>
      </c>
      <c r="H75">
        <f>IF(ISBLANK('Raw Data'!D70)=FALSE, 1, 0)</f>
        <v>0</v>
      </c>
      <c r="I75">
        <f>IF(AND(ISBLANK('Raw Data'!D70)=FALSE, OR('Raw Data'!D70=0, 'Raw Data'!E70=0)), 'Raw Data'!W70, 0)</f>
        <v>0</v>
      </c>
      <c r="J75">
        <f>IF(ISBLANK('Raw Data'!D70)=FALSE, 1, 0)</f>
        <v>0</v>
      </c>
      <c r="K75">
        <f>IF(SUM('Raw Data'!D70:E70)&gt;'Raw Data'!G70, 'Raw Data'!H70, 0)</f>
        <v>0</v>
      </c>
      <c r="L75">
        <f>IF(ISBLANK('Raw Data'!D70)=FALSE, 1, 0)</f>
        <v>0</v>
      </c>
      <c r="M75">
        <f>IF(AND(SUM('Raw Data'!D70:E70)&lt;'Raw Data'!G70, ISBLANK('Raw Data'!D70)=FALSE), 'Raw Data'!I70, 0)</f>
        <v>0</v>
      </c>
      <c r="N75">
        <f>IF(ISBLANK('Raw Data'!D70)=FALSE, 1, 0)</f>
        <v>0</v>
      </c>
      <c r="O75">
        <f>IF('Raw Data'!F70, 'Raw Data'!Z70, 0)</f>
        <v>0</v>
      </c>
      <c r="P75">
        <f>IF(ISBLANK('Raw Data'!D70)=FALSE, 1, 0)</f>
        <v>0</v>
      </c>
      <c r="Q75">
        <f>IF(AND(NOT('Raw Data'!F70), P75), 'Raw Data'!AA70, 0)</f>
        <v>0</v>
      </c>
      <c r="R75">
        <f>IF(ISBLANK('Raw Data'!D70)=FALSE, 1, 0)</f>
        <v>0</v>
      </c>
      <c r="S75">
        <f>IF(AND('Raw Data'!F70=0, 'Raw Data'!D70&gt;'Raw Data'!E70), 'Raw Data'!L70, 0)</f>
        <v>0</v>
      </c>
      <c r="T75">
        <f>IF(ISBLANK('Raw Data'!D70)=FALSE, 1, 0)</f>
        <v>0</v>
      </c>
      <c r="U75">
        <f>IF('Raw Data'!F70=1, 'Raw Data'!M70, 0)</f>
        <v>0</v>
      </c>
      <c r="V75">
        <f>IF(ISBLANK('Raw Data'!D70)=FALSE, 1, 0)</f>
        <v>0</v>
      </c>
      <c r="W75">
        <f>IF(AND('Raw Data'!F70=0, 'Raw Data'!E70&gt;'Raw Data'!D70), 'Raw Data'!N70, 0)</f>
        <v>0</v>
      </c>
      <c r="X75">
        <f>IF(ISBLANK('Raw Data'!D70)=FALSE, 1, 0)</f>
        <v>0</v>
      </c>
      <c r="Y75">
        <f>IF(AND('Raw Data'!F70=0,'Raw Data'!D70&gt;'Raw Data'!E70,'Raw Data'!D70-'Raw Data'!E70=1),'Raw Data'!O70,IF(AND('Raw Data'!F70,'Raw Data'!D70&gt;'Raw Data'!E70),'Raw Data'!O70,0))</f>
        <v>0</v>
      </c>
      <c r="Z75">
        <f>IF(ISBLANK('Raw Data'!D70)=FALSE, 1, 0)</f>
        <v>0</v>
      </c>
      <c r="AA75">
        <f>IF(AND('Raw Data'!F70=0, 'Raw Data'!D70&gt;'Raw Data'!E70, 'Raw Data'!D70-'Raw Data'!E70=2), 'Raw Data'!P70, 0)</f>
        <v>0</v>
      </c>
      <c r="AB75">
        <f>IF(ISBLANK('Raw Data'!D70)=FALSE, 1, 0)</f>
        <v>0</v>
      </c>
      <c r="AC75">
        <f>IF(AND('Raw Data'!F70=0, 'Raw Data'!D70&gt;'Raw Data'!E70, 'Raw Data'!D70-'Raw Data'!E70&gt;2), 'Raw Data'!Q70, 0)</f>
        <v>0</v>
      </c>
      <c r="AD75">
        <f>IF(ISBLANK('Raw Data'!D70)=FALSE, 1, 0)</f>
        <v>0</v>
      </c>
      <c r="AE75">
        <f>IF(AND('Raw Data'!F70=0,'Raw Data'!D70&lt;'Raw Data'!E70,'Raw Data'!E70-'Raw Data'!D70=1),'Raw Data'!R70,IF(AND('Raw Data'!F70,'Raw Data'!D70&gt;'Raw Data'!E70),'Raw Data'!R70,0))</f>
        <v>0</v>
      </c>
      <c r="AF75">
        <f>IF(ISBLANK('Raw Data'!D70)=FALSE, 1, 0)</f>
        <v>0</v>
      </c>
      <c r="AG75">
        <f>IF(AND('Raw Data'!F70=0, 'Raw Data'!D70&lt;'Raw Data'!E70, 'Raw Data'!E70-'Raw Data'!D70=2), 'Raw Data'!S70, 0)</f>
        <v>0</v>
      </c>
      <c r="AH75">
        <f>IF(ISBLANK('Raw Data'!D70)=FALSE, 1, 0)</f>
        <v>0</v>
      </c>
      <c r="AI75">
        <f>IF(AND('Raw Data'!F70=0, 'Raw Data'!D70&lt;'Raw Data'!E70, 'Raw Data'!E70-'Raw Data'!D70&gt;2), 'Raw Data'!T70, 0)</f>
        <v>0</v>
      </c>
      <c r="AJ75">
        <f>IF(ISBLANK('Raw Data'!D70)=FALSE, 1, 0)</f>
        <v>0</v>
      </c>
      <c r="AK75">
        <f>IF('Raw Data'!F70=1, 'Raw Data'!M70, 0)</f>
        <v>0</v>
      </c>
      <c r="AL75">
        <f>IF(OR('Raw Data'!D70=0, O75&gt;0), 0, 1)</f>
        <v>0</v>
      </c>
      <c r="AM75">
        <f>IF(AND(AL75, 'Raw Data'!D70&gt;'Raw Data'!E70), 'Raw Data'!X70, 0)</f>
        <v>0</v>
      </c>
      <c r="AN75">
        <f>IF(OR('Raw Data'!D70=0, O75&gt;0), 0, 1)</f>
        <v>0</v>
      </c>
      <c r="AO75">
        <f>IF(AND(AL75, 'Raw Data'!D70&lt;'Raw Data'!E70), 'Raw Data'!Y70, 0)</f>
        <v>0</v>
      </c>
      <c r="AP75">
        <f>IF(ISBLANK('Raw Data'!D70)=FALSE, 1, 0)</f>
        <v>0</v>
      </c>
      <c r="AQ75">
        <f>IF(AND('Raw Data'!J70&lt;'Raw Data'!K70,'Raw Data'!D70&gt;'Raw Data'!E70),'Raw Data'!J70,IF(AND('Raw Data'!K70&lt;'Raw Data'!J70,'Raw Data'!E70&gt;'Raw Data'!D70),'Raw Data'!K70,0))</f>
        <v>0</v>
      </c>
      <c r="AR75">
        <f>IF(ISBLANK('Raw Data'!D70)=FALSE, 1, 0)</f>
        <v>0</v>
      </c>
      <c r="AS75">
        <f>IF(AND('Raw Data'!J70&gt;'Raw Data'!K70,'Raw Data'!D70&gt;'Raw Data'!E70),'Raw Data'!J70,IF(AND('Raw Data'!K70&gt;'Raw Data'!J70,'Raw Data'!E70&gt;'Raw Data'!D70),'Raw Data'!K70,))</f>
        <v>0</v>
      </c>
      <c r="AT75">
        <f>IF(ISBLANK('Raw Data'!D70)=FALSE, 1, 0)</f>
        <v>0</v>
      </c>
      <c r="AU75">
        <f>IF(ISNUMBER('Raw Data'!D70), IF(_xlfn.XLOOKUP(SMALL('Raw Data'!L70:N70, 1), Analysis!S75:W75, Analysis!S75:W75, 0)&gt;0, SMALL('Raw Data'!L70:N70, 1), 0), 0)</f>
        <v>0</v>
      </c>
      <c r="AV75">
        <f>IF(ISBLANK('Raw Data'!D70)=FALSE, 1, 0)</f>
        <v>0</v>
      </c>
      <c r="AW75">
        <f>IF(ISNUMBER('Raw Data'!D70), IF(_xlfn.XLOOKUP(SMALL('Raw Data'!L70:N70, 2), Analysis!S75:W75, Analysis!S75:W75, 0)&gt;0, SMALL('Raw Data'!L70:N70, 2), 0), 0)</f>
        <v>0</v>
      </c>
      <c r="AX75">
        <f>IF(ISBLANK('Raw Data'!D70)=FALSE, 1, 0)</f>
        <v>0</v>
      </c>
      <c r="AY75">
        <f>IF(ISNUMBER('Raw Data'!D70), IF(_xlfn.XLOOKUP(SMALL('Raw Data'!L70:N70, 3), Analysis!S75:W75, Analysis!S75:W75, 0)&gt;0, SMALL('Raw Data'!L70:N70, 3), 0), 0)</f>
        <v>0</v>
      </c>
      <c r="AZ75">
        <f>IF(ISBLANK('Raw Data'!D70)=FALSE, 1, 0)</f>
        <v>0</v>
      </c>
      <c r="BA75">
        <f>IF(ISNUMBER('Raw Data'!D70), IF(_xlfn.XLOOKUP(SMALL('Raw Data'!O70:U70, 1), Analysis!Y75:AK75, Analysis!Y75:AK75, 0)&gt;0, SMALL('Raw Data'!O70:U70, 1), 0), 0)</f>
        <v>0</v>
      </c>
      <c r="BB75">
        <f>IF(ISBLANK('Raw Data'!D70)=FALSE, 1, 0)</f>
        <v>0</v>
      </c>
      <c r="BC75">
        <f>IF(ISNUMBER('Raw Data'!D70), IF(_xlfn.XLOOKUP(SMALL('Raw Data'!O70:U70, 2), Analysis!Y75:AK75, Analysis!Y75:AK75, 0)&gt;0, SMALL('Raw Data'!O70:U70, 2), 0), 0)</f>
        <v>0</v>
      </c>
      <c r="BD75">
        <f>IF(ISBLANK('Raw Data'!D70)=FALSE, 1, 0)</f>
        <v>0</v>
      </c>
      <c r="BE75">
        <f>IF(ISNUMBER('Raw Data'!D70), IF(_xlfn.XLOOKUP(SMALL('Raw Data'!O70:U70, 3), Analysis!Y75:AK75, Analysis!Y75:AK75, 0)&gt;0, SMALL('Raw Data'!O70:U70, 3), 0), 0)</f>
        <v>0</v>
      </c>
      <c r="BF75">
        <f>IF(ISBLANK('Raw Data'!D70)=FALSE, 1, 0)</f>
        <v>0</v>
      </c>
      <c r="BG75">
        <f>IF(ISNUMBER('Raw Data'!D70), IF(_xlfn.XLOOKUP(SMALL('Raw Data'!O70:U70, 4), Analysis!Y75:AK75, Analysis!Y75:AK75, 0)&gt;0, SMALL('Raw Data'!O70:U70, 4), 0), 0)</f>
        <v>0</v>
      </c>
      <c r="BH75">
        <f>IF(ISBLANK('Raw Data'!D70)=FALSE, 1, 0)</f>
        <v>0</v>
      </c>
      <c r="BI75">
        <f>IF(ISNUMBER('Raw Data'!D70), IF(_xlfn.XLOOKUP(SMALL('Raw Data'!O70:U70, 5), Analysis!Y75:AK75, Analysis!Y75:AK75, 0)&gt;0, SMALL('Raw Data'!O70:U70, 5), 0), 0)</f>
        <v>0</v>
      </c>
      <c r="BJ75">
        <f>IF(ISBLANK('Raw Data'!D70)=FALSE, 1, 0)</f>
        <v>0</v>
      </c>
      <c r="BK75">
        <f>IF(ISNUMBER('Raw Data'!D70), IF(_xlfn.XLOOKUP(SMALL('Raw Data'!O70:U70, 6), Analysis!Y75:AK75, Analysis!Y75:AK75, 0)&gt;0, SMALL('Raw Data'!O70:U70, 6), 0), 0)</f>
        <v>0</v>
      </c>
      <c r="BL75">
        <f>IF(ISBLANK('Raw Data'!D70)=FALSE, 1, 0)</f>
        <v>0</v>
      </c>
      <c r="BM75">
        <f>IF(ISNUMBER('Raw Data'!D70), IF(_xlfn.XLOOKUP(SMALL('Raw Data'!O70:U70, 7), Analysis!Y75:AK75, Analysis!Y75:AK75, 0)&gt;0, SMALL('Raw Data'!O70:U70, 7), 0), 0)</f>
        <v>0</v>
      </c>
    </row>
    <row r="76" spans="1:65" x14ac:dyDescent="0.3">
      <c r="A76" s="2">
        <f>'Raw Data'!A71</f>
        <v>0</v>
      </c>
      <c r="B76" s="2">
        <f>IF(ISBLANK('Raw Data'!D71)=FALSE, 1, 0)</f>
        <v>0</v>
      </c>
      <c r="C76">
        <f>IF('Raw Data'!E71&gt;'Raw Data'!D71, 'Raw Data'!K71, 0)</f>
        <v>0</v>
      </c>
      <c r="D76">
        <f>IF(ISBLANK('Raw Data'!D71)=FALSE, 1, 0)</f>
        <v>0</v>
      </c>
      <c r="E76">
        <f>IF('Raw Data'!E71&lt;'Raw Data'!D71, 'Raw Data'!J71, 0)</f>
        <v>0</v>
      </c>
      <c r="F76">
        <f>IF(ISBLANK('Raw Data'!D71)=FALSE, 1, 0)</f>
        <v>0</v>
      </c>
      <c r="G76">
        <f>IF(AND('Raw Data'!D71&gt;0, 'Raw Data'!E71&gt;0), 'Raw Data'!V71, 0)</f>
        <v>0</v>
      </c>
      <c r="H76">
        <f>IF(ISBLANK('Raw Data'!D71)=FALSE, 1, 0)</f>
        <v>0</v>
      </c>
      <c r="I76">
        <f>IF(AND(ISBLANK('Raw Data'!D71)=FALSE, OR('Raw Data'!D71=0, 'Raw Data'!E71=0)), 'Raw Data'!W71, 0)</f>
        <v>0</v>
      </c>
      <c r="J76">
        <f>IF(ISBLANK('Raw Data'!D71)=FALSE, 1, 0)</f>
        <v>0</v>
      </c>
      <c r="K76">
        <f>IF(SUM('Raw Data'!D71:E71)&gt;'Raw Data'!G71, 'Raw Data'!H71, 0)</f>
        <v>0</v>
      </c>
      <c r="L76">
        <f>IF(ISBLANK('Raw Data'!D71)=FALSE, 1, 0)</f>
        <v>0</v>
      </c>
      <c r="M76">
        <f>IF(AND(SUM('Raw Data'!D71:E71)&lt;'Raw Data'!G71, ISBLANK('Raw Data'!D71)=FALSE), 'Raw Data'!I71, 0)</f>
        <v>0</v>
      </c>
      <c r="N76">
        <f>IF(ISBLANK('Raw Data'!D71)=FALSE, 1, 0)</f>
        <v>0</v>
      </c>
      <c r="O76">
        <f>IF('Raw Data'!F71, 'Raw Data'!Z71, 0)</f>
        <v>0</v>
      </c>
      <c r="P76">
        <f>IF(ISBLANK('Raw Data'!D71)=FALSE, 1, 0)</f>
        <v>0</v>
      </c>
      <c r="Q76">
        <f>IF(AND(NOT('Raw Data'!F71), P76), 'Raw Data'!AA71, 0)</f>
        <v>0</v>
      </c>
      <c r="R76">
        <f>IF(ISBLANK('Raw Data'!D71)=FALSE, 1, 0)</f>
        <v>0</v>
      </c>
      <c r="S76">
        <f>IF(AND('Raw Data'!F71=0, 'Raw Data'!D71&gt;'Raw Data'!E71), 'Raw Data'!L71, 0)</f>
        <v>0</v>
      </c>
      <c r="T76">
        <f>IF(ISBLANK('Raw Data'!D71)=FALSE, 1, 0)</f>
        <v>0</v>
      </c>
      <c r="U76">
        <f>IF('Raw Data'!F71=1, 'Raw Data'!M71, 0)</f>
        <v>0</v>
      </c>
      <c r="V76">
        <f>IF(ISBLANK('Raw Data'!D71)=FALSE, 1, 0)</f>
        <v>0</v>
      </c>
      <c r="W76">
        <f>IF(AND('Raw Data'!F71=0, 'Raw Data'!E71&gt;'Raw Data'!D71), 'Raw Data'!N71, 0)</f>
        <v>0</v>
      </c>
      <c r="X76">
        <f>IF(ISBLANK('Raw Data'!D71)=FALSE, 1, 0)</f>
        <v>0</v>
      </c>
      <c r="Y76">
        <f>IF(AND('Raw Data'!F71=0,'Raw Data'!D71&gt;'Raw Data'!E71,'Raw Data'!D71-'Raw Data'!E71=1),'Raw Data'!O71,IF(AND('Raw Data'!F71,'Raw Data'!D71&gt;'Raw Data'!E71),'Raw Data'!O71,0))</f>
        <v>0</v>
      </c>
      <c r="Z76">
        <f>IF(ISBLANK('Raw Data'!D71)=FALSE, 1, 0)</f>
        <v>0</v>
      </c>
      <c r="AA76">
        <f>IF(AND('Raw Data'!F71=0, 'Raw Data'!D71&gt;'Raw Data'!E71, 'Raw Data'!D71-'Raw Data'!E71=2), 'Raw Data'!P71, 0)</f>
        <v>0</v>
      </c>
      <c r="AB76">
        <f>IF(ISBLANK('Raw Data'!D71)=FALSE, 1, 0)</f>
        <v>0</v>
      </c>
      <c r="AC76">
        <f>IF(AND('Raw Data'!F71=0, 'Raw Data'!D71&gt;'Raw Data'!E71, 'Raw Data'!D71-'Raw Data'!E71&gt;2), 'Raw Data'!Q71, 0)</f>
        <v>0</v>
      </c>
      <c r="AD76">
        <f>IF(ISBLANK('Raw Data'!D71)=FALSE, 1, 0)</f>
        <v>0</v>
      </c>
      <c r="AE76">
        <f>IF(AND('Raw Data'!F71=0,'Raw Data'!D71&lt;'Raw Data'!E71,'Raw Data'!E71-'Raw Data'!D71=1),'Raw Data'!R71,IF(AND('Raw Data'!F71,'Raw Data'!D71&gt;'Raw Data'!E71),'Raw Data'!R71,0))</f>
        <v>0</v>
      </c>
      <c r="AF76">
        <f>IF(ISBLANK('Raw Data'!D71)=FALSE, 1, 0)</f>
        <v>0</v>
      </c>
      <c r="AG76">
        <f>IF(AND('Raw Data'!F71=0, 'Raw Data'!D71&lt;'Raw Data'!E71, 'Raw Data'!E71-'Raw Data'!D71=2), 'Raw Data'!S71, 0)</f>
        <v>0</v>
      </c>
      <c r="AH76">
        <f>IF(ISBLANK('Raw Data'!D71)=FALSE, 1, 0)</f>
        <v>0</v>
      </c>
      <c r="AI76">
        <f>IF(AND('Raw Data'!F71=0, 'Raw Data'!D71&lt;'Raw Data'!E71, 'Raw Data'!E71-'Raw Data'!D71&gt;2), 'Raw Data'!T71, 0)</f>
        <v>0</v>
      </c>
      <c r="AJ76">
        <f>IF(ISBLANK('Raw Data'!D71)=FALSE, 1, 0)</f>
        <v>0</v>
      </c>
      <c r="AK76">
        <f>IF('Raw Data'!F71=1, 'Raw Data'!M71, 0)</f>
        <v>0</v>
      </c>
      <c r="AL76">
        <f>IF(OR('Raw Data'!D71=0, O76&gt;0), 0, 1)</f>
        <v>0</v>
      </c>
      <c r="AM76">
        <f>IF(AND(AL76, 'Raw Data'!D71&gt;'Raw Data'!E71), 'Raw Data'!X71, 0)</f>
        <v>0</v>
      </c>
      <c r="AN76">
        <f>IF(OR('Raw Data'!D71=0, O76&gt;0), 0, 1)</f>
        <v>0</v>
      </c>
      <c r="AO76">
        <f>IF(AND(AL76, 'Raw Data'!D71&lt;'Raw Data'!E71), 'Raw Data'!Y71, 0)</f>
        <v>0</v>
      </c>
      <c r="AP76">
        <f>IF(ISBLANK('Raw Data'!D71)=FALSE, 1, 0)</f>
        <v>0</v>
      </c>
      <c r="AQ76">
        <f>IF(AND('Raw Data'!J71&lt;'Raw Data'!K71,'Raw Data'!D71&gt;'Raw Data'!E71),'Raw Data'!J71,IF(AND('Raw Data'!K71&lt;'Raw Data'!J71,'Raw Data'!E71&gt;'Raw Data'!D71),'Raw Data'!K71,0))</f>
        <v>0</v>
      </c>
      <c r="AR76">
        <f>IF(ISBLANK('Raw Data'!D71)=FALSE, 1, 0)</f>
        <v>0</v>
      </c>
      <c r="AS76">
        <f>IF(AND('Raw Data'!J71&gt;'Raw Data'!K71,'Raw Data'!D71&gt;'Raw Data'!E71),'Raw Data'!J71,IF(AND('Raw Data'!K71&gt;'Raw Data'!J71,'Raw Data'!E71&gt;'Raw Data'!D71),'Raw Data'!K71,))</f>
        <v>0</v>
      </c>
      <c r="AT76">
        <f>IF(ISBLANK('Raw Data'!D71)=FALSE, 1, 0)</f>
        <v>0</v>
      </c>
      <c r="AU76">
        <f>IF(ISNUMBER('Raw Data'!D71), IF(_xlfn.XLOOKUP(SMALL('Raw Data'!L71:N71, 1), Analysis!S76:W76, Analysis!S76:W76, 0)&gt;0, SMALL('Raw Data'!L71:N71, 1), 0), 0)</f>
        <v>0</v>
      </c>
      <c r="AV76">
        <f>IF(ISBLANK('Raw Data'!D71)=FALSE, 1, 0)</f>
        <v>0</v>
      </c>
      <c r="AW76">
        <f>IF(ISNUMBER('Raw Data'!D71), IF(_xlfn.XLOOKUP(SMALL('Raw Data'!L71:N71, 2), Analysis!S76:W76, Analysis!S76:W76, 0)&gt;0, SMALL('Raw Data'!L71:N71, 2), 0), 0)</f>
        <v>0</v>
      </c>
      <c r="AX76">
        <f>IF(ISBLANK('Raw Data'!D71)=FALSE, 1, 0)</f>
        <v>0</v>
      </c>
      <c r="AY76">
        <f>IF(ISNUMBER('Raw Data'!D71), IF(_xlfn.XLOOKUP(SMALL('Raw Data'!L71:N71, 3), Analysis!S76:W76, Analysis!S76:W76, 0)&gt;0, SMALL('Raw Data'!L71:N71, 3), 0), 0)</f>
        <v>0</v>
      </c>
      <c r="AZ76">
        <f>IF(ISBLANK('Raw Data'!D71)=FALSE, 1, 0)</f>
        <v>0</v>
      </c>
      <c r="BA76">
        <f>IF(ISNUMBER('Raw Data'!D71), IF(_xlfn.XLOOKUP(SMALL('Raw Data'!O71:U71, 1), Analysis!Y76:AK76, Analysis!Y76:AK76, 0)&gt;0, SMALL('Raw Data'!O71:U71, 1), 0), 0)</f>
        <v>0</v>
      </c>
      <c r="BB76">
        <f>IF(ISBLANK('Raw Data'!D71)=FALSE, 1, 0)</f>
        <v>0</v>
      </c>
      <c r="BC76">
        <f>IF(ISNUMBER('Raw Data'!D71), IF(_xlfn.XLOOKUP(SMALL('Raw Data'!O71:U71, 2), Analysis!Y76:AK76, Analysis!Y76:AK76, 0)&gt;0, SMALL('Raw Data'!O71:U71, 2), 0), 0)</f>
        <v>0</v>
      </c>
      <c r="BD76">
        <f>IF(ISBLANK('Raw Data'!D71)=FALSE, 1, 0)</f>
        <v>0</v>
      </c>
      <c r="BE76">
        <f>IF(ISNUMBER('Raw Data'!D71), IF(_xlfn.XLOOKUP(SMALL('Raw Data'!O71:U71, 3), Analysis!Y76:AK76, Analysis!Y76:AK76, 0)&gt;0, SMALL('Raw Data'!O71:U71, 3), 0), 0)</f>
        <v>0</v>
      </c>
      <c r="BF76">
        <f>IF(ISBLANK('Raw Data'!D71)=FALSE, 1, 0)</f>
        <v>0</v>
      </c>
      <c r="BG76">
        <f>IF(ISNUMBER('Raw Data'!D71), IF(_xlfn.XLOOKUP(SMALL('Raw Data'!O71:U71, 4), Analysis!Y76:AK76, Analysis!Y76:AK76, 0)&gt;0, SMALL('Raw Data'!O71:U71, 4), 0), 0)</f>
        <v>0</v>
      </c>
      <c r="BH76">
        <f>IF(ISBLANK('Raw Data'!D71)=FALSE, 1, 0)</f>
        <v>0</v>
      </c>
      <c r="BI76">
        <f>IF(ISNUMBER('Raw Data'!D71), IF(_xlfn.XLOOKUP(SMALL('Raw Data'!O71:U71, 5), Analysis!Y76:AK76, Analysis!Y76:AK76, 0)&gt;0, SMALL('Raw Data'!O71:U71, 5), 0), 0)</f>
        <v>0</v>
      </c>
      <c r="BJ76">
        <f>IF(ISBLANK('Raw Data'!D71)=FALSE, 1, 0)</f>
        <v>0</v>
      </c>
      <c r="BK76">
        <f>IF(ISNUMBER('Raw Data'!D71), IF(_xlfn.XLOOKUP(SMALL('Raw Data'!O71:U71, 6), Analysis!Y76:AK76, Analysis!Y76:AK76, 0)&gt;0, SMALL('Raw Data'!O71:U71, 6), 0), 0)</f>
        <v>0</v>
      </c>
      <c r="BL76">
        <f>IF(ISBLANK('Raw Data'!D71)=FALSE, 1, 0)</f>
        <v>0</v>
      </c>
      <c r="BM76">
        <f>IF(ISNUMBER('Raw Data'!D71), IF(_xlfn.XLOOKUP(SMALL('Raw Data'!O71:U71, 7), Analysis!Y76:AK76, Analysis!Y76:AK76, 0)&gt;0, SMALL('Raw Data'!O71:U71, 7), 0), 0)</f>
        <v>0</v>
      </c>
    </row>
    <row r="77" spans="1:65" x14ac:dyDescent="0.3">
      <c r="A77" s="2">
        <f>'Raw Data'!A72</f>
        <v>0</v>
      </c>
      <c r="B77" s="2">
        <f>IF(ISBLANK('Raw Data'!D72)=FALSE, 1, 0)</f>
        <v>0</v>
      </c>
      <c r="C77">
        <f>IF('Raw Data'!E72&gt;'Raw Data'!D72, 'Raw Data'!K72, 0)</f>
        <v>0</v>
      </c>
      <c r="D77">
        <f>IF(ISBLANK('Raw Data'!D72)=FALSE, 1, 0)</f>
        <v>0</v>
      </c>
      <c r="E77">
        <f>IF('Raw Data'!E72&lt;'Raw Data'!D72, 'Raw Data'!J72, 0)</f>
        <v>0</v>
      </c>
      <c r="F77">
        <f>IF(ISBLANK('Raw Data'!D72)=FALSE, 1, 0)</f>
        <v>0</v>
      </c>
      <c r="G77">
        <f>IF(AND('Raw Data'!D72&gt;0, 'Raw Data'!E72&gt;0), 'Raw Data'!V72, 0)</f>
        <v>0</v>
      </c>
      <c r="H77">
        <f>IF(ISBLANK('Raw Data'!D72)=FALSE, 1, 0)</f>
        <v>0</v>
      </c>
      <c r="I77">
        <f>IF(AND(ISBLANK('Raw Data'!D72)=FALSE, OR('Raw Data'!D72=0, 'Raw Data'!E72=0)), 'Raw Data'!W72, 0)</f>
        <v>0</v>
      </c>
      <c r="J77">
        <f>IF(ISBLANK('Raw Data'!D72)=FALSE, 1, 0)</f>
        <v>0</v>
      </c>
      <c r="K77">
        <f>IF(SUM('Raw Data'!D72:E72)&gt;'Raw Data'!G72, 'Raw Data'!H72, 0)</f>
        <v>0</v>
      </c>
      <c r="L77">
        <f>IF(ISBLANK('Raw Data'!D72)=FALSE, 1, 0)</f>
        <v>0</v>
      </c>
      <c r="M77">
        <f>IF(AND(SUM('Raw Data'!D72:E72)&lt;'Raw Data'!G72, ISBLANK('Raw Data'!D72)=FALSE), 'Raw Data'!I72, 0)</f>
        <v>0</v>
      </c>
      <c r="N77">
        <f>IF(ISBLANK('Raw Data'!D72)=FALSE, 1, 0)</f>
        <v>0</v>
      </c>
      <c r="O77">
        <f>IF('Raw Data'!F72, 'Raw Data'!Z72, 0)</f>
        <v>0</v>
      </c>
      <c r="P77">
        <f>IF(ISBLANK('Raw Data'!D72)=FALSE, 1, 0)</f>
        <v>0</v>
      </c>
      <c r="Q77">
        <f>IF(AND(NOT('Raw Data'!F72), P77), 'Raw Data'!AA72, 0)</f>
        <v>0</v>
      </c>
      <c r="R77">
        <f>IF(ISBLANK('Raw Data'!D72)=FALSE, 1, 0)</f>
        <v>0</v>
      </c>
      <c r="S77">
        <f>IF(AND('Raw Data'!F72=0, 'Raw Data'!D72&gt;'Raw Data'!E72), 'Raw Data'!L72, 0)</f>
        <v>0</v>
      </c>
      <c r="T77">
        <f>IF(ISBLANK('Raw Data'!D72)=FALSE, 1, 0)</f>
        <v>0</v>
      </c>
      <c r="U77">
        <f>IF('Raw Data'!F72=1, 'Raw Data'!M72, 0)</f>
        <v>0</v>
      </c>
      <c r="V77">
        <f>IF(ISBLANK('Raw Data'!D72)=FALSE, 1, 0)</f>
        <v>0</v>
      </c>
      <c r="W77">
        <f>IF(AND('Raw Data'!F72=0, 'Raw Data'!E72&gt;'Raw Data'!D72), 'Raw Data'!N72, 0)</f>
        <v>0</v>
      </c>
      <c r="X77">
        <f>IF(ISBLANK('Raw Data'!D72)=FALSE, 1, 0)</f>
        <v>0</v>
      </c>
      <c r="Y77">
        <f>IF(AND('Raw Data'!F72=0,'Raw Data'!D72&gt;'Raw Data'!E72,'Raw Data'!D72-'Raw Data'!E72=1),'Raw Data'!O72,IF(AND('Raw Data'!F72,'Raw Data'!D72&gt;'Raw Data'!E72),'Raw Data'!O72,0))</f>
        <v>0</v>
      </c>
      <c r="Z77">
        <f>IF(ISBLANK('Raw Data'!D72)=FALSE, 1, 0)</f>
        <v>0</v>
      </c>
      <c r="AA77">
        <f>IF(AND('Raw Data'!F72=0, 'Raw Data'!D72&gt;'Raw Data'!E72, 'Raw Data'!D72-'Raw Data'!E72=2), 'Raw Data'!P72, 0)</f>
        <v>0</v>
      </c>
      <c r="AB77">
        <f>IF(ISBLANK('Raw Data'!D72)=FALSE, 1, 0)</f>
        <v>0</v>
      </c>
      <c r="AC77">
        <f>IF(AND('Raw Data'!F72=0, 'Raw Data'!D72&gt;'Raw Data'!E72, 'Raw Data'!D72-'Raw Data'!E72&gt;2), 'Raw Data'!Q72, 0)</f>
        <v>0</v>
      </c>
      <c r="AD77">
        <f>IF(ISBLANK('Raw Data'!D72)=FALSE, 1, 0)</f>
        <v>0</v>
      </c>
      <c r="AE77">
        <f>IF(AND('Raw Data'!F72=0,'Raw Data'!D72&lt;'Raw Data'!E72,'Raw Data'!E72-'Raw Data'!D72=1),'Raw Data'!R72,IF(AND('Raw Data'!F72,'Raw Data'!D72&gt;'Raw Data'!E72),'Raw Data'!R72,0))</f>
        <v>0</v>
      </c>
      <c r="AF77">
        <f>IF(ISBLANK('Raw Data'!D72)=FALSE, 1, 0)</f>
        <v>0</v>
      </c>
      <c r="AG77">
        <f>IF(AND('Raw Data'!F72=0, 'Raw Data'!D72&lt;'Raw Data'!E72, 'Raw Data'!E72-'Raw Data'!D72=2), 'Raw Data'!S72, 0)</f>
        <v>0</v>
      </c>
      <c r="AH77">
        <f>IF(ISBLANK('Raw Data'!D72)=FALSE, 1, 0)</f>
        <v>0</v>
      </c>
      <c r="AI77">
        <f>IF(AND('Raw Data'!F72=0, 'Raw Data'!D72&lt;'Raw Data'!E72, 'Raw Data'!E72-'Raw Data'!D72&gt;2), 'Raw Data'!T72, 0)</f>
        <v>0</v>
      </c>
      <c r="AJ77">
        <f>IF(ISBLANK('Raw Data'!D72)=FALSE, 1, 0)</f>
        <v>0</v>
      </c>
      <c r="AK77">
        <f>IF('Raw Data'!F72=1, 'Raw Data'!M72, 0)</f>
        <v>0</v>
      </c>
      <c r="AL77">
        <f>IF(OR('Raw Data'!D72=0, O77&gt;0), 0, 1)</f>
        <v>0</v>
      </c>
      <c r="AM77">
        <f>IF(AND(AL77, 'Raw Data'!D72&gt;'Raw Data'!E72), 'Raw Data'!X72, 0)</f>
        <v>0</v>
      </c>
      <c r="AN77">
        <f>IF(OR('Raw Data'!D72=0, O77&gt;0), 0, 1)</f>
        <v>0</v>
      </c>
      <c r="AO77">
        <f>IF(AND(AL77, 'Raw Data'!D72&lt;'Raw Data'!E72), 'Raw Data'!Y72, 0)</f>
        <v>0</v>
      </c>
      <c r="AP77">
        <f>IF(ISBLANK('Raw Data'!D72)=FALSE, 1, 0)</f>
        <v>0</v>
      </c>
      <c r="AQ77">
        <f>IF(AND('Raw Data'!J72&lt;'Raw Data'!K72,'Raw Data'!D72&gt;'Raw Data'!E72),'Raw Data'!J72,IF(AND('Raw Data'!K72&lt;'Raw Data'!J72,'Raw Data'!E72&gt;'Raw Data'!D72),'Raw Data'!K72,0))</f>
        <v>0</v>
      </c>
      <c r="AR77">
        <f>IF(ISBLANK('Raw Data'!D72)=FALSE, 1, 0)</f>
        <v>0</v>
      </c>
      <c r="AS77">
        <f>IF(AND('Raw Data'!J72&gt;'Raw Data'!K72,'Raw Data'!D72&gt;'Raw Data'!E72),'Raw Data'!J72,IF(AND('Raw Data'!K72&gt;'Raw Data'!J72,'Raw Data'!E72&gt;'Raw Data'!D72),'Raw Data'!K72,))</f>
        <v>0</v>
      </c>
      <c r="AT77">
        <f>IF(ISBLANK('Raw Data'!D72)=FALSE, 1, 0)</f>
        <v>0</v>
      </c>
      <c r="AU77">
        <f>IF(ISNUMBER('Raw Data'!D72), IF(_xlfn.XLOOKUP(SMALL('Raw Data'!L72:N72, 1), Analysis!S77:W77, Analysis!S77:W77, 0)&gt;0, SMALL('Raw Data'!L72:N72, 1), 0), 0)</f>
        <v>0</v>
      </c>
      <c r="AV77">
        <f>IF(ISBLANK('Raw Data'!D72)=FALSE, 1, 0)</f>
        <v>0</v>
      </c>
      <c r="AW77">
        <f>IF(ISNUMBER('Raw Data'!D72), IF(_xlfn.XLOOKUP(SMALL('Raw Data'!L72:N72, 2), Analysis!S77:W77, Analysis!S77:W77, 0)&gt;0, SMALL('Raw Data'!L72:N72, 2), 0), 0)</f>
        <v>0</v>
      </c>
      <c r="AX77">
        <f>IF(ISBLANK('Raw Data'!D72)=FALSE, 1, 0)</f>
        <v>0</v>
      </c>
      <c r="AY77">
        <f>IF(ISNUMBER('Raw Data'!D72), IF(_xlfn.XLOOKUP(SMALL('Raw Data'!L72:N72, 3), Analysis!S77:W77, Analysis!S77:W77, 0)&gt;0, SMALL('Raw Data'!L72:N72, 3), 0), 0)</f>
        <v>0</v>
      </c>
      <c r="AZ77">
        <f>IF(ISBLANK('Raw Data'!D72)=FALSE, 1, 0)</f>
        <v>0</v>
      </c>
      <c r="BA77">
        <f>IF(ISNUMBER('Raw Data'!D72), IF(_xlfn.XLOOKUP(SMALL('Raw Data'!O72:U72, 1), Analysis!Y77:AK77, Analysis!Y77:AK77, 0)&gt;0, SMALL('Raw Data'!O72:U72, 1), 0), 0)</f>
        <v>0</v>
      </c>
      <c r="BB77">
        <f>IF(ISBLANK('Raw Data'!D72)=FALSE, 1, 0)</f>
        <v>0</v>
      </c>
      <c r="BC77">
        <f>IF(ISNUMBER('Raw Data'!D72), IF(_xlfn.XLOOKUP(SMALL('Raw Data'!O72:U72, 2), Analysis!Y77:AK77, Analysis!Y77:AK77, 0)&gt;0, SMALL('Raw Data'!O72:U72, 2), 0), 0)</f>
        <v>0</v>
      </c>
      <c r="BD77">
        <f>IF(ISBLANK('Raw Data'!D72)=FALSE, 1, 0)</f>
        <v>0</v>
      </c>
      <c r="BE77">
        <f>IF(ISNUMBER('Raw Data'!D72), IF(_xlfn.XLOOKUP(SMALL('Raw Data'!O72:U72, 3), Analysis!Y77:AK77, Analysis!Y77:AK77, 0)&gt;0, SMALL('Raw Data'!O72:U72, 3), 0), 0)</f>
        <v>0</v>
      </c>
      <c r="BF77">
        <f>IF(ISBLANK('Raw Data'!D72)=FALSE, 1, 0)</f>
        <v>0</v>
      </c>
      <c r="BG77">
        <f>IF(ISNUMBER('Raw Data'!D72), IF(_xlfn.XLOOKUP(SMALL('Raw Data'!O72:U72, 4), Analysis!Y77:AK77, Analysis!Y77:AK77, 0)&gt;0, SMALL('Raw Data'!O72:U72, 4), 0), 0)</f>
        <v>0</v>
      </c>
      <c r="BH77">
        <f>IF(ISBLANK('Raw Data'!D72)=FALSE, 1, 0)</f>
        <v>0</v>
      </c>
      <c r="BI77">
        <f>IF(ISNUMBER('Raw Data'!D72), IF(_xlfn.XLOOKUP(SMALL('Raw Data'!O72:U72, 5), Analysis!Y77:AK77, Analysis!Y77:AK77, 0)&gt;0, SMALL('Raw Data'!O72:U72, 5), 0), 0)</f>
        <v>0</v>
      </c>
      <c r="BJ77">
        <f>IF(ISBLANK('Raw Data'!D72)=FALSE, 1, 0)</f>
        <v>0</v>
      </c>
      <c r="BK77">
        <f>IF(ISNUMBER('Raw Data'!D72), IF(_xlfn.XLOOKUP(SMALL('Raw Data'!O72:U72, 6), Analysis!Y77:AK77, Analysis!Y77:AK77, 0)&gt;0, SMALL('Raw Data'!O72:U72, 6), 0), 0)</f>
        <v>0</v>
      </c>
      <c r="BL77">
        <f>IF(ISBLANK('Raw Data'!D72)=FALSE, 1, 0)</f>
        <v>0</v>
      </c>
      <c r="BM77">
        <f>IF(ISNUMBER('Raw Data'!D72), IF(_xlfn.XLOOKUP(SMALL('Raw Data'!O72:U72, 7), Analysis!Y77:AK77, Analysis!Y77:AK77, 0)&gt;0, SMALL('Raw Data'!O72:U72, 7), 0), 0)</f>
        <v>0</v>
      </c>
    </row>
    <row r="78" spans="1:65" x14ac:dyDescent="0.3">
      <c r="A78" s="2">
        <f>'Raw Data'!A73</f>
        <v>0</v>
      </c>
      <c r="B78" s="2">
        <f>IF(ISBLANK('Raw Data'!D73)=FALSE, 1, 0)</f>
        <v>0</v>
      </c>
      <c r="C78">
        <f>IF('Raw Data'!E73&gt;'Raw Data'!D73, 'Raw Data'!K73, 0)</f>
        <v>0</v>
      </c>
      <c r="D78">
        <f>IF(ISBLANK('Raw Data'!D73)=FALSE, 1, 0)</f>
        <v>0</v>
      </c>
      <c r="E78">
        <f>IF('Raw Data'!E73&lt;'Raw Data'!D73, 'Raw Data'!J73, 0)</f>
        <v>0</v>
      </c>
      <c r="F78">
        <f>IF(ISBLANK('Raw Data'!D73)=FALSE, 1, 0)</f>
        <v>0</v>
      </c>
      <c r="G78">
        <f>IF(AND('Raw Data'!D73&gt;0, 'Raw Data'!E73&gt;0), 'Raw Data'!V73, 0)</f>
        <v>0</v>
      </c>
      <c r="H78">
        <f>IF(ISBLANK('Raw Data'!D73)=FALSE, 1, 0)</f>
        <v>0</v>
      </c>
      <c r="I78">
        <f>IF(AND(ISBLANK('Raw Data'!D73)=FALSE, OR('Raw Data'!D73=0, 'Raw Data'!E73=0)), 'Raw Data'!W73, 0)</f>
        <v>0</v>
      </c>
      <c r="J78">
        <f>IF(ISBLANK('Raw Data'!D73)=FALSE, 1, 0)</f>
        <v>0</v>
      </c>
      <c r="K78">
        <f>IF(SUM('Raw Data'!D73:E73)&gt;'Raw Data'!G73, 'Raw Data'!H73, 0)</f>
        <v>0</v>
      </c>
      <c r="L78">
        <f>IF(ISBLANK('Raw Data'!D73)=FALSE, 1, 0)</f>
        <v>0</v>
      </c>
      <c r="M78">
        <f>IF(AND(SUM('Raw Data'!D73:E73)&lt;'Raw Data'!G73, ISBLANK('Raw Data'!D73)=FALSE), 'Raw Data'!I73, 0)</f>
        <v>0</v>
      </c>
      <c r="N78">
        <f>IF(ISBLANK('Raw Data'!D73)=FALSE, 1, 0)</f>
        <v>0</v>
      </c>
      <c r="O78">
        <f>IF('Raw Data'!F73, 'Raw Data'!Z73, 0)</f>
        <v>0</v>
      </c>
      <c r="P78">
        <f>IF(ISBLANK('Raw Data'!D73)=FALSE, 1, 0)</f>
        <v>0</v>
      </c>
      <c r="Q78">
        <f>IF(AND(NOT('Raw Data'!F73), P78), 'Raw Data'!AA73, 0)</f>
        <v>0</v>
      </c>
      <c r="R78">
        <f>IF(ISBLANK('Raw Data'!D73)=FALSE, 1, 0)</f>
        <v>0</v>
      </c>
      <c r="S78">
        <f>IF(AND('Raw Data'!F73=0, 'Raw Data'!D73&gt;'Raw Data'!E73), 'Raw Data'!L73, 0)</f>
        <v>0</v>
      </c>
      <c r="T78">
        <f>IF(ISBLANK('Raw Data'!D73)=FALSE, 1, 0)</f>
        <v>0</v>
      </c>
      <c r="U78">
        <f>IF('Raw Data'!F73=1, 'Raw Data'!M73, 0)</f>
        <v>0</v>
      </c>
      <c r="V78">
        <f>IF(ISBLANK('Raw Data'!D73)=FALSE, 1, 0)</f>
        <v>0</v>
      </c>
      <c r="W78">
        <f>IF(AND('Raw Data'!F73=0, 'Raw Data'!E73&gt;'Raw Data'!D73), 'Raw Data'!N73, 0)</f>
        <v>0</v>
      </c>
      <c r="X78">
        <f>IF(ISBLANK('Raw Data'!D73)=FALSE, 1, 0)</f>
        <v>0</v>
      </c>
      <c r="Y78">
        <f>IF(AND('Raw Data'!F73=0,'Raw Data'!D73&gt;'Raw Data'!E73,'Raw Data'!D73-'Raw Data'!E73=1),'Raw Data'!O73,IF(AND('Raw Data'!F73,'Raw Data'!D73&gt;'Raw Data'!E73),'Raw Data'!O73,0))</f>
        <v>0</v>
      </c>
      <c r="Z78">
        <f>IF(ISBLANK('Raw Data'!D73)=FALSE, 1, 0)</f>
        <v>0</v>
      </c>
      <c r="AA78">
        <f>IF(AND('Raw Data'!F73=0, 'Raw Data'!D73&gt;'Raw Data'!E73, 'Raw Data'!D73-'Raw Data'!E73=2), 'Raw Data'!P73, 0)</f>
        <v>0</v>
      </c>
      <c r="AB78">
        <f>IF(ISBLANK('Raw Data'!D73)=FALSE, 1, 0)</f>
        <v>0</v>
      </c>
      <c r="AC78">
        <f>IF(AND('Raw Data'!F73=0, 'Raw Data'!D73&gt;'Raw Data'!E73, 'Raw Data'!D73-'Raw Data'!E73&gt;2), 'Raw Data'!Q73, 0)</f>
        <v>0</v>
      </c>
      <c r="AD78">
        <f>IF(ISBLANK('Raw Data'!D73)=FALSE, 1, 0)</f>
        <v>0</v>
      </c>
      <c r="AE78">
        <f>IF(AND('Raw Data'!F73=0,'Raw Data'!D73&lt;'Raw Data'!E73,'Raw Data'!E73-'Raw Data'!D73=1),'Raw Data'!R73,IF(AND('Raw Data'!F73,'Raw Data'!D73&gt;'Raw Data'!E73),'Raw Data'!R73,0))</f>
        <v>0</v>
      </c>
      <c r="AF78">
        <f>IF(ISBLANK('Raw Data'!D73)=FALSE, 1, 0)</f>
        <v>0</v>
      </c>
      <c r="AG78">
        <f>IF(AND('Raw Data'!F73=0, 'Raw Data'!D73&lt;'Raw Data'!E73, 'Raw Data'!E73-'Raw Data'!D73=2), 'Raw Data'!S73, 0)</f>
        <v>0</v>
      </c>
      <c r="AH78">
        <f>IF(ISBLANK('Raw Data'!D73)=FALSE, 1, 0)</f>
        <v>0</v>
      </c>
      <c r="AI78">
        <f>IF(AND('Raw Data'!F73=0, 'Raw Data'!D73&lt;'Raw Data'!E73, 'Raw Data'!E73-'Raw Data'!D73&gt;2), 'Raw Data'!T73, 0)</f>
        <v>0</v>
      </c>
      <c r="AJ78">
        <f>IF(ISBLANK('Raw Data'!D73)=FALSE, 1, 0)</f>
        <v>0</v>
      </c>
      <c r="AK78">
        <f>IF('Raw Data'!F73=1, 'Raw Data'!M73, 0)</f>
        <v>0</v>
      </c>
      <c r="AL78">
        <f>IF(OR('Raw Data'!D73=0, O78&gt;0), 0, 1)</f>
        <v>0</v>
      </c>
      <c r="AM78">
        <f>IF(AND(AL78, 'Raw Data'!D73&gt;'Raw Data'!E73), 'Raw Data'!X73, 0)</f>
        <v>0</v>
      </c>
      <c r="AN78">
        <f>IF(OR('Raw Data'!D73=0, O78&gt;0), 0, 1)</f>
        <v>0</v>
      </c>
      <c r="AO78">
        <f>IF(AND(AL78, 'Raw Data'!D73&lt;'Raw Data'!E73), 'Raw Data'!Y73, 0)</f>
        <v>0</v>
      </c>
      <c r="AP78">
        <f>IF(ISBLANK('Raw Data'!D73)=FALSE, 1, 0)</f>
        <v>0</v>
      </c>
      <c r="AQ78">
        <f>IF(AND('Raw Data'!J73&lt;'Raw Data'!K73,'Raw Data'!D73&gt;'Raw Data'!E73),'Raw Data'!J73,IF(AND('Raw Data'!K73&lt;'Raw Data'!J73,'Raw Data'!E73&gt;'Raw Data'!D73),'Raw Data'!K73,0))</f>
        <v>0</v>
      </c>
      <c r="AR78">
        <f>IF(ISBLANK('Raw Data'!D73)=FALSE, 1, 0)</f>
        <v>0</v>
      </c>
      <c r="AS78">
        <f>IF(AND('Raw Data'!J73&gt;'Raw Data'!K73,'Raw Data'!D73&gt;'Raw Data'!E73),'Raw Data'!J73,IF(AND('Raw Data'!K73&gt;'Raw Data'!J73,'Raw Data'!E73&gt;'Raw Data'!D73),'Raw Data'!K73,))</f>
        <v>0</v>
      </c>
      <c r="AT78">
        <f>IF(ISBLANK('Raw Data'!D73)=FALSE, 1, 0)</f>
        <v>0</v>
      </c>
      <c r="AU78">
        <f>IF(ISNUMBER('Raw Data'!D73), IF(_xlfn.XLOOKUP(SMALL('Raw Data'!L73:N73, 1), Analysis!S78:W78, Analysis!S78:W78, 0)&gt;0, SMALL('Raw Data'!L73:N73, 1), 0), 0)</f>
        <v>0</v>
      </c>
      <c r="AV78">
        <f>IF(ISBLANK('Raw Data'!D73)=FALSE, 1, 0)</f>
        <v>0</v>
      </c>
      <c r="AW78">
        <f>IF(ISNUMBER('Raw Data'!D73), IF(_xlfn.XLOOKUP(SMALL('Raw Data'!L73:N73, 2), Analysis!S78:W78, Analysis!S78:W78, 0)&gt;0, SMALL('Raw Data'!L73:N73, 2), 0), 0)</f>
        <v>0</v>
      </c>
      <c r="AX78">
        <f>IF(ISBLANK('Raw Data'!D73)=FALSE, 1, 0)</f>
        <v>0</v>
      </c>
      <c r="AY78">
        <f>IF(ISNUMBER('Raw Data'!D73), IF(_xlfn.XLOOKUP(SMALL('Raw Data'!L73:N73, 3), Analysis!S78:W78, Analysis!S78:W78, 0)&gt;0, SMALL('Raw Data'!L73:N73, 3), 0), 0)</f>
        <v>0</v>
      </c>
      <c r="AZ78">
        <f>IF(ISBLANK('Raw Data'!D73)=FALSE, 1, 0)</f>
        <v>0</v>
      </c>
      <c r="BA78">
        <f>IF(ISNUMBER('Raw Data'!D73), IF(_xlfn.XLOOKUP(SMALL('Raw Data'!O73:U73, 1), Analysis!Y78:AK78, Analysis!Y78:AK78, 0)&gt;0, SMALL('Raw Data'!O73:U73, 1), 0), 0)</f>
        <v>0</v>
      </c>
      <c r="BB78">
        <f>IF(ISBLANK('Raw Data'!D73)=FALSE, 1, 0)</f>
        <v>0</v>
      </c>
      <c r="BC78">
        <f>IF(ISNUMBER('Raw Data'!D73), IF(_xlfn.XLOOKUP(SMALL('Raw Data'!O73:U73, 2), Analysis!Y78:AK78, Analysis!Y78:AK78, 0)&gt;0, SMALL('Raw Data'!O73:U73, 2), 0), 0)</f>
        <v>0</v>
      </c>
      <c r="BD78">
        <f>IF(ISBLANK('Raw Data'!D73)=FALSE, 1, 0)</f>
        <v>0</v>
      </c>
      <c r="BE78">
        <f>IF(ISNUMBER('Raw Data'!D73), IF(_xlfn.XLOOKUP(SMALL('Raw Data'!O73:U73, 3), Analysis!Y78:AK78, Analysis!Y78:AK78, 0)&gt;0, SMALL('Raw Data'!O73:U73, 3), 0), 0)</f>
        <v>0</v>
      </c>
      <c r="BF78">
        <f>IF(ISBLANK('Raw Data'!D73)=FALSE, 1, 0)</f>
        <v>0</v>
      </c>
      <c r="BG78">
        <f>IF(ISNUMBER('Raw Data'!D73), IF(_xlfn.XLOOKUP(SMALL('Raw Data'!O73:U73, 4), Analysis!Y78:AK78, Analysis!Y78:AK78, 0)&gt;0, SMALL('Raw Data'!O73:U73, 4), 0), 0)</f>
        <v>0</v>
      </c>
      <c r="BH78">
        <f>IF(ISBLANK('Raw Data'!D73)=FALSE, 1, 0)</f>
        <v>0</v>
      </c>
      <c r="BI78">
        <f>IF(ISNUMBER('Raw Data'!D73), IF(_xlfn.XLOOKUP(SMALL('Raw Data'!O73:U73, 5), Analysis!Y78:AK78, Analysis!Y78:AK78, 0)&gt;0, SMALL('Raw Data'!O73:U73, 5), 0), 0)</f>
        <v>0</v>
      </c>
      <c r="BJ78">
        <f>IF(ISBLANK('Raw Data'!D73)=FALSE, 1, 0)</f>
        <v>0</v>
      </c>
      <c r="BK78">
        <f>IF(ISNUMBER('Raw Data'!D73), IF(_xlfn.XLOOKUP(SMALL('Raw Data'!O73:U73, 6), Analysis!Y78:AK78, Analysis!Y78:AK78, 0)&gt;0, SMALL('Raw Data'!O73:U73, 6), 0), 0)</f>
        <v>0</v>
      </c>
      <c r="BL78">
        <f>IF(ISBLANK('Raw Data'!D73)=FALSE, 1, 0)</f>
        <v>0</v>
      </c>
      <c r="BM78">
        <f>IF(ISNUMBER('Raw Data'!D73), IF(_xlfn.XLOOKUP(SMALL('Raw Data'!O73:U73, 7), Analysis!Y78:AK78, Analysis!Y78:AK78, 0)&gt;0, SMALL('Raw Data'!O73:U73, 7), 0), 0)</f>
        <v>0</v>
      </c>
    </row>
    <row r="79" spans="1:65" x14ac:dyDescent="0.3">
      <c r="A79" s="2">
        <f>'Raw Data'!A74</f>
        <v>0</v>
      </c>
      <c r="B79" s="2">
        <f>IF(ISBLANK('Raw Data'!D74)=FALSE, 1, 0)</f>
        <v>0</v>
      </c>
      <c r="C79">
        <f>IF('Raw Data'!E74&gt;'Raw Data'!D74, 'Raw Data'!K74, 0)</f>
        <v>0</v>
      </c>
      <c r="D79">
        <f>IF(ISBLANK('Raw Data'!D74)=FALSE, 1, 0)</f>
        <v>0</v>
      </c>
      <c r="E79">
        <f>IF('Raw Data'!E74&lt;'Raw Data'!D74, 'Raw Data'!J74, 0)</f>
        <v>0</v>
      </c>
      <c r="F79">
        <f>IF(ISBLANK('Raw Data'!D74)=FALSE, 1, 0)</f>
        <v>0</v>
      </c>
      <c r="G79">
        <f>IF(AND('Raw Data'!D74&gt;0, 'Raw Data'!E74&gt;0), 'Raw Data'!V74, 0)</f>
        <v>0</v>
      </c>
      <c r="H79">
        <f>IF(ISBLANK('Raw Data'!D74)=FALSE, 1, 0)</f>
        <v>0</v>
      </c>
      <c r="I79">
        <f>IF(AND(ISBLANK('Raw Data'!D74)=FALSE, OR('Raw Data'!D74=0, 'Raw Data'!E74=0)), 'Raw Data'!W74, 0)</f>
        <v>0</v>
      </c>
      <c r="J79">
        <f>IF(ISBLANK('Raw Data'!D74)=FALSE, 1, 0)</f>
        <v>0</v>
      </c>
      <c r="K79">
        <f>IF(SUM('Raw Data'!D74:E74)&gt;'Raw Data'!G74, 'Raw Data'!H74, 0)</f>
        <v>0</v>
      </c>
      <c r="L79">
        <f>IF(ISBLANK('Raw Data'!D74)=FALSE, 1, 0)</f>
        <v>0</v>
      </c>
      <c r="M79">
        <f>IF(AND(SUM('Raw Data'!D74:E74)&lt;'Raw Data'!G74, ISBLANK('Raw Data'!D74)=FALSE), 'Raw Data'!I74, 0)</f>
        <v>0</v>
      </c>
      <c r="N79">
        <f>IF(ISBLANK('Raw Data'!D74)=FALSE, 1, 0)</f>
        <v>0</v>
      </c>
      <c r="O79">
        <f>IF('Raw Data'!F74, 'Raw Data'!Z74, 0)</f>
        <v>0</v>
      </c>
      <c r="P79">
        <f>IF(ISBLANK('Raw Data'!D74)=FALSE, 1, 0)</f>
        <v>0</v>
      </c>
      <c r="Q79">
        <f>IF(AND(NOT('Raw Data'!F74), P79), 'Raw Data'!AA74, 0)</f>
        <v>0</v>
      </c>
      <c r="R79">
        <f>IF(ISBLANK('Raw Data'!D74)=FALSE, 1, 0)</f>
        <v>0</v>
      </c>
      <c r="S79">
        <f>IF(AND('Raw Data'!F74=0, 'Raw Data'!D74&gt;'Raw Data'!E74), 'Raw Data'!L74, 0)</f>
        <v>0</v>
      </c>
      <c r="T79">
        <f>IF(ISBLANK('Raw Data'!D74)=FALSE, 1, 0)</f>
        <v>0</v>
      </c>
      <c r="U79">
        <f>IF('Raw Data'!F74=1, 'Raw Data'!M74, 0)</f>
        <v>0</v>
      </c>
      <c r="V79">
        <f>IF(ISBLANK('Raw Data'!D74)=FALSE, 1, 0)</f>
        <v>0</v>
      </c>
      <c r="W79">
        <f>IF(AND('Raw Data'!F74=0, 'Raw Data'!E74&gt;'Raw Data'!D74), 'Raw Data'!N74, 0)</f>
        <v>0</v>
      </c>
      <c r="X79">
        <f>IF(ISBLANK('Raw Data'!D74)=FALSE, 1, 0)</f>
        <v>0</v>
      </c>
      <c r="Y79">
        <f>IF(AND('Raw Data'!F74=0,'Raw Data'!D74&gt;'Raw Data'!E74,'Raw Data'!D74-'Raw Data'!E74=1),'Raw Data'!O74,IF(AND('Raw Data'!F74,'Raw Data'!D74&gt;'Raw Data'!E74),'Raw Data'!O74,0))</f>
        <v>0</v>
      </c>
      <c r="Z79">
        <f>IF(ISBLANK('Raw Data'!D74)=FALSE, 1, 0)</f>
        <v>0</v>
      </c>
      <c r="AA79">
        <f>IF(AND('Raw Data'!F74=0, 'Raw Data'!D74&gt;'Raw Data'!E74, 'Raw Data'!D74-'Raw Data'!E74=2), 'Raw Data'!P74, 0)</f>
        <v>0</v>
      </c>
      <c r="AB79">
        <f>IF(ISBLANK('Raw Data'!D74)=FALSE, 1, 0)</f>
        <v>0</v>
      </c>
      <c r="AC79">
        <f>IF(AND('Raw Data'!F74=0, 'Raw Data'!D74&gt;'Raw Data'!E74, 'Raw Data'!D74-'Raw Data'!E74&gt;2), 'Raw Data'!Q74, 0)</f>
        <v>0</v>
      </c>
      <c r="AD79">
        <f>IF(ISBLANK('Raw Data'!D74)=FALSE, 1, 0)</f>
        <v>0</v>
      </c>
      <c r="AE79">
        <f>IF(AND('Raw Data'!F74=0,'Raw Data'!D74&lt;'Raw Data'!E74,'Raw Data'!E74-'Raw Data'!D74=1),'Raw Data'!R74,IF(AND('Raw Data'!F74,'Raw Data'!D74&gt;'Raw Data'!E74),'Raw Data'!R74,0))</f>
        <v>0</v>
      </c>
      <c r="AF79">
        <f>IF(ISBLANK('Raw Data'!D74)=FALSE, 1, 0)</f>
        <v>0</v>
      </c>
      <c r="AG79">
        <f>IF(AND('Raw Data'!F74=0, 'Raw Data'!D74&lt;'Raw Data'!E74, 'Raw Data'!E74-'Raw Data'!D74=2), 'Raw Data'!S74, 0)</f>
        <v>0</v>
      </c>
      <c r="AH79">
        <f>IF(ISBLANK('Raw Data'!D74)=FALSE, 1, 0)</f>
        <v>0</v>
      </c>
      <c r="AI79">
        <f>IF(AND('Raw Data'!F74=0, 'Raw Data'!D74&lt;'Raw Data'!E74, 'Raw Data'!E74-'Raw Data'!D74&gt;2), 'Raw Data'!T74, 0)</f>
        <v>0</v>
      </c>
      <c r="AJ79">
        <f>IF(ISBLANK('Raw Data'!D74)=FALSE, 1, 0)</f>
        <v>0</v>
      </c>
      <c r="AK79">
        <f>IF('Raw Data'!F74=1, 'Raw Data'!M74, 0)</f>
        <v>0</v>
      </c>
      <c r="AL79">
        <f>IF(OR('Raw Data'!D74=0, O79&gt;0), 0, 1)</f>
        <v>0</v>
      </c>
      <c r="AM79">
        <f>IF(AND(AL79, 'Raw Data'!D74&gt;'Raw Data'!E74), 'Raw Data'!X74, 0)</f>
        <v>0</v>
      </c>
      <c r="AN79">
        <f>IF(OR('Raw Data'!D74=0, O79&gt;0), 0, 1)</f>
        <v>0</v>
      </c>
      <c r="AO79">
        <f>IF(AND(AL79, 'Raw Data'!D74&lt;'Raw Data'!E74), 'Raw Data'!Y74, 0)</f>
        <v>0</v>
      </c>
      <c r="AP79">
        <f>IF(ISBLANK('Raw Data'!D74)=FALSE, 1, 0)</f>
        <v>0</v>
      </c>
      <c r="AQ79">
        <f>IF(AND('Raw Data'!J74&lt;'Raw Data'!K74,'Raw Data'!D74&gt;'Raw Data'!E74),'Raw Data'!J74,IF(AND('Raw Data'!K74&lt;'Raw Data'!J74,'Raw Data'!E74&gt;'Raw Data'!D74),'Raw Data'!K74,0))</f>
        <v>0</v>
      </c>
      <c r="AR79">
        <f>IF(ISBLANK('Raw Data'!D74)=FALSE, 1, 0)</f>
        <v>0</v>
      </c>
      <c r="AS79">
        <f>IF(AND('Raw Data'!J74&gt;'Raw Data'!K74,'Raw Data'!D74&gt;'Raw Data'!E74),'Raw Data'!J74,IF(AND('Raw Data'!K74&gt;'Raw Data'!J74,'Raw Data'!E74&gt;'Raw Data'!D74),'Raw Data'!K74,))</f>
        <v>0</v>
      </c>
      <c r="AT79">
        <f>IF(ISBLANK('Raw Data'!D74)=FALSE, 1, 0)</f>
        <v>0</v>
      </c>
      <c r="AU79">
        <f>IF(ISNUMBER('Raw Data'!D74), IF(_xlfn.XLOOKUP(SMALL('Raw Data'!L74:N74, 1), Analysis!S79:W79, Analysis!S79:W79, 0)&gt;0, SMALL('Raw Data'!L74:N74, 1), 0), 0)</f>
        <v>0</v>
      </c>
      <c r="AV79">
        <f>IF(ISBLANK('Raw Data'!D74)=FALSE, 1, 0)</f>
        <v>0</v>
      </c>
      <c r="AW79">
        <f>IF(ISNUMBER('Raw Data'!D74), IF(_xlfn.XLOOKUP(SMALL('Raw Data'!L74:N74, 2), Analysis!S79:W79, Analysis!S79:W79, 0)&gt;0, SMALL('Raw Data'!L74:N74, 2), 0), 0)</f>
        <v>0</v>
      </c>
      <c r="AX79">
        <f>IF(ISBLANK('Raw Data'!D74)=FALSE, 1, 0)</f>
        <v>0</v>
      </c>
      <c r="AY79">
        <f>IF(ISNUMBER('Raw Data'!D74), IF(_xlfn.XLOOKUP(SMALL('Raw Data'!L74:N74, 3), Analysis!S79:W79, Analysis!S79:W79, 0)&gt;0, SMALL('Raw Data'!L74:N74, 3), 0), 0)</f>
        <v>0</v>
      </c>
      <c r="AZ79">
        <f>IF(ISBLANK('Raw Data'!D74)=FALSE, 1, 0)</f>
        <v>0</v>
      </c>
      <c r="BA79">
        <f>IF(ISNUMBER('Raw Data'!D74), IF(_xlfn.XLOOKUP(SMALL('Raw Data'!O74:U74, 1), Analysis!Y79:AK79, Analysis!Y79:AK79, 0)&gt;0, SMALL('Raw Data'!O74:U74, 1), 0), 0)</f>
        <v>0</v>
      </c>
      <c r="BB79">
        <f>IF(ISBLANK('Raw Data'!D74)=FALSE, 1, 0)</f>
        <v>0</v>
      </c>
      <c r="BC79">
        <f>IF(ISNUMBER('Raw Data'!D74), IF(_xlfn.XLOOKUP(SMALL('Raw Data'!O74:U74, 2), Analysis!Y79:AK79, Analysis!Y79:AK79, 0)&gt;0, SMALL('Raw Data'!O74:U74, 2), 0), 0)</f>
        <v>0</v>
      </c>
      <c r="BD79">
        <f>IF(ISBLANK('Raw Data'!D74)=FALSE, 1, 0)</f>
        <v>0</v>
      </c>
      <c r="BE79">
        <f>IF(ISNUMBER('Raw Data'!D74), IF(_xlfn.XLOOKUP(SMALL('Raw Data'!O74:U74, 3), Analysis!Y79:AK79, Analysis!Y79:AK79, 0)&gt;0, SMALL('Raw Data'!O74:U74, 3), 0), 0)</f>
        <v>0</v>
      </c>
      <c r="BF79">
        <f>IF(ISBLANK('Raw Data'!D74)=FALSE, 1, 0)</f>
        <v>0</v>
      </c>
      <c r="BG79">
        <f>IF(ISNUMBER('Raw Data'!D74), IF(_xlfn.XLOOKUP(SMALL('Raw Data'!O74:U74, 4), Analysis!Y79:AK79, Analysis!Y79:AK79, 0)&gt;0, SMALL('Raw Data'!O74:U74, 4), 0), 0)</f>
        <v>0</v>
      </c>
      <c r="BH79">
        <f>IF(ISBLANK('Raw Data'!D74)=FALSE, 1, 0)</f>
        <v>0</v>
      </c>
      <c r="BI79">
        <f>IF(ISNUMBER('Raw Data'!D74), IF(_xlfn.XLOOKUP(SMALL('Raw Data'!O74:U74, 5), Analysis!Y79:AK79, Analysis!Y79:AK79, 0)&gt;0, SMALL('Raw Data'!O74:U74, 5), 0), 0)</f>
        <v>0</v>
      </c>
      <c r="BJ79">
        <f>IF(ISBLANK('Raw Data'!D74)=FALSE, 1, 0)</f>
        <v>0</v>
      </c>
      <c r="BK79">
        <f>IF(ISNUMBER('Raw Data'!D74), IF(_xlfn.XLOOKUP(SMALL('Raw Data'!O74:U74, 6), Analysis!Y79:AK79, Analysis!Y79:AK79, 0)&gt;0, SMALL('Raw Data'!O74:U74, 6), 0), 0)</f>
        <v>0</v>
      </c>
      <c r="BL79">
        <f>IF(ISBLANK('Raw Data'!D74)=FALSE, 1, 0)</f>
        <v>0</v>
      </c>
      <c r="BM79">
        <f>IF(ISNUMBER('Raw Data'!D74), IF(_xlfn.XLOOKUP(SMALL('Raw Data'!O74:U74, 7), Analysis!Y79:AK79, Analysis!Y79:AK79, 0)&gt;0, SMALL('Raw Data'!O74:U74, 7), 0), 0)</f>
        <v>0</v>
      </c>
    </row>
    <row r="80" spans="1:65" x14ac:dyDescent="0.3">
      <c r="A80" s="2">
        <f>'Raw Data'!A75</f>
        <v>0</v>
      </c>
      <c r="B80" s="2">
        <f>IF(ISBLANK('Raw Data'!D75)=FALSE, 1, 0)</f>
        <v>0</v>
      </c>
      <c r="C80">
        <f>IF('Raw Data'!E75&gt;'Raw Data'!D75, 'Raw Data'!K75, 0)</f>
        <v>0</v>
      </c>
      <c r="D80">
        <f>IF(ISBLANK('Raw Data'!D75)=FALSE, 1, 0)</f>
        <v>0</v>
      </c>
      <c r="E80">
        <f>IF('Raw Data'!E75&lt;'Raw Data'!D75, 'Raw Data'!J75, 0)</f>
        <v>0</v>
      </c>
      <c r="F80">
        <f>IF(ISBLANK('Raw Data'!D75)=FALSE, 1, 0)</f>
        <v>0</v>
      </c>
      <c r="G80">
        <f>IF(AND('Raw Data'!D75&gt;0, 'Raw Data'!E75&gt;0), 'Raw Data'!V75, 0)</f>
        <v>0</v>
      </c>
      <c r="H80">
        <f>IF(ISBLANK('Raw Data'!D75)=FALSE, 1, 0)</f>
        <v>0</v>
      </c>
      <c r="I80">
        <f>IF(AND(ISBLANK('Raw Data'!D75)=FALSE, OR('Raw Data'!D75=0, 'Raw Data'!E75=0)), 'Raw Data'!W75, 0)</f>
        <v>0</v>
      </c>
      <c r="J80">
        <f>IF(ISBLANK('Raw Data'!D75)=FALSE, 1, 0)</f>
        <v>0</v>
      </c>
      <c r="K80">
        <f>IF(SUM('Raw Data'!D75:E75)&gt;'Raw Data'!G75, 'Raw Data'!H75, 0)</f>
        <v>0</v>
      </c>
      <c r="L80">
        <f>IF(ISBLANK('Raw Data'!D75)=FALSE, 1, 0)</f>
        <v>0</v>
      </c>
      <c r="M80">
        <f>IF(AND(SUM('Raw Data'!D75:E75)&lt;'Raw Data'!G75, ISBLANK('Raw Data'!D75)=FALSE), 'Raw Data'!I75, 0)</f>
        <v>0</v>
      </c>
      <c r="N80">
        <f>IF(ISBLANK('Raw Data'!D75)=FALSE, 1, 0)</f>
        <v>0</v>
      </c>
      <c r="O80">
        <f>IF('Raw Data'!F75, 'Raw Data'!Z75, 0)</f>
        <v>0</v>
      </c>
      <c r="P80">
        <f>IF(ISBLANK('Raw Data'!D75)=FALSE, 1, 0)</f>
        <v>0</v>
      </c>
      <c r="Q80">
        <f>IF(AND(NOT('Raw Data'!F75), P80), 'Raw Data'!AA75, 0)</f>
        <v>0</v>
      </c>
      <c r="R80">
        <f>IF(ISBLANK('Raw Data'!D75)=FALSE, 1, 0)</f>
        <v>0</v>
      </c>
      <c r="S80">
        <f>IF(AND('Raw Data'!F75=0, 'Raw Data'!D75&gt;'Raw Data'!E75), 'Raw Data'!L75, 0)</f>
        <v>0</v>
      </c>
      <c r="T80">
        <f>IF(ISBLANK('Raw Data'!D75)=FALSE, 1, 0)</f>
        <v>0</v>
      </c>
      <c r="U80">
        <f>IF('Raw Data'!F75=1, 'Raw Data'!M75, 0)</f>
        <v>0</v>
      </c>
      <c r="V80">
        <f>IF(ISBLANK('Raw Data'!D75)=FALSE, 1, 0)</f>
        <v>0</v>
      </c>
      <c r="W80">
        <f>IF(AND('Raw Data'!F75=0, 'Raw Data'!E75&gt;'Raw Data'!D75), 'Raw Data'!N75, 0)</f>
        <v>0</v>
      </c>
      <c r="X80">
        <f>IF(ISBLANK('Raw Data'!D75)=FALSE, 1, 0)</f>
        <v>0</v>
      </c>
      <c r="Y80">
        <f>IF(AND('Raw Data'!F75=0,'Raw Data'!D75&gt;'Raw Data'!E75,'Raw Data'!D75-'Raw Data'!E75=1),'Raw Data'!O75,IF(AND('Raw Data'!F75,'Raw Data'!D75&gt;'Raw Data'!E75),'Raw Data'!O75,0))</f>
        <v>0</v>
      </c>
      <c r="Z80">
        <f>IF(ISBLANK('Raw Data'!D75)=FALSE, 1, 0)</f>
        <v>0</v>
      </c>
      <c r="AA80">
        <f>IF(AND('Raw Data'!F75=0, 'Raw Data'!D75&gt;'Raw Data'!E75, 'Raw Data'!D75-'Raw Data'!E75=2), 'Raw Data'!P75, 0)</f>
        <v>0</v>
      </c>
      <c r="AB80">
        <f>IF(ISBLANK('Raw Data'!D75)=FALSE, 1, 0)</f>
        <v>0</v>
      </c>
      <c r="AC80">
        <f>IF(AND('Raw Data'!F75=0, 'Raw Data'!D75&gt;'Raw Data'!E75, 'Raw Data'!D75-'Raw Data'!E75&gt;2), 'Raw Data'!Q75, 0)</f>
        <v>0</v>
      </c>
      <c r="AD80">
        <f>IF(ISBLANK('Raw Data'!D75)=FALSE, 1, 0)</f>
        <v>0</v>
      </c>
      <c r="AE80">
        <f>IF(AND('Raw Data'!F75=0,'Raw Data'!D75&lt;'Raw Data'!E75,'Raw Data'!E75-'Raw Data'!D75=1),'Raw Data'!R75,IF(AND('Raw Data'!F75,'Raw Data'!D75&gt;'Raw Data'!E75),'Raw Data'!R75,0))</f>
        <v>0</v>
      </c>
      <c r="AF80">
        <f>IF(ISBLANK('Raw Data'!D75)=FALSE, 1, 0)</f>
        <v>0</v>
      </c>
      <c r="AG80">
        <f>IF(AND('Raw Data'!F75=0, 'Raw Data'!D75&lt;'Raw Data'!E75, 'Raw Data'!E75-'Raw Data'!D75=2), 'Raw Data'!S75, 0)</f>
        <v>0</v>
      </c>
      <c r="AH80">
        <f>IF(ISBLANK('Raw Data'!D75)=FALSE, 1, 0)</f>
        <v>0</v>
      </c>
      <c r="AI80">
        <f>IF(AND('Raw Data'!F75=0, 'Raw Data'!D75&lt;'Raw Data'!E75, 'Raw Data'!E75-'Raw Data'!D75&gt;2), 'Raw Data'!T75, 0)</f>
        <v>0</v>
      </c>
      <c r="AJ80">
        <f>IF(ISBLANK('Raw Data'!D75)=FALSE, 1, 0)</f>
        <v>0</v>
      </c>
      <c r="AK80">
        <f>IF('Raw Data'!F75=1, 'Raw Data'!M75, 0)</f>
        <v>0</v>
      </c>
      <c r="AL80">
        <f>IF(OR('Raw Data'!D75=0, O80&gt;0), 0, 1)</f>
        <v>0</v>
      </c>
      <c r="AM80">
        <f>IF(AND(AL80, 'Raw Data'!D75&gt;'Raw Data'!E75), 'Raw Data'!X75, 0)</f>
        <v>0</v>
      </c>
      <c r="AN80">
        <f>IF(OR('Raw Data'!D75=0, O80&gt;0), 0, 1)</f>
        <v>0</v>
      </c>
      <c r="AO80">
        <f>IF(AND(AL80, 'Raw Data'!D75&lt;'Raw Data'!E75), 'Raw Data'!Y75, 0)</f>
        <v>0</v>
      </c>
      <c r="AP80">
        <f>IF(ISBLANK('Raw Data'!D75)=FALSE, 1, 0)</f>
        <v>0</v>
      </c>
      <c r="AQ80">
        <f>IF(AND('Raw Data'!J75&lt;'Raw Data'!K75,'Raw Data'!D75&gt;'Raw Data'!E75),'Raw Data'!J75,IF(AND('Raw Data'!K75&lt;'Raw Data'!J75,'Raw Data'!E75&gt;'Raw Data'!D75),'Raw Data'!K75,0))</f>
        <v>0</v>
      </c>
      <c r="AR80">
        <f>IF(ISBLANK('Raw Data'!D75)=FALSE, 1, 0)</f>
        <v>0</v>
      </c>
      <c r="AS80">
        <f>IF(AND('Raw Data'!J75&gt;'Raw Data'!K75,'Raw Data'!D75&gt;'Raw Data'!E75),'Raw Data'!J75,IF(AND('Raw Data'!K75&gt;'Raw Data'!J75,'Raw Data'!E75&gt;'Raw Data'!D75),'Raw Data'!K75,))</f>
        <v>0</v>
      </c>
      <c r="AT80">
        <f>IF(ISBLANK('Raw Data'!D75)=FALSE, 1, 0)</f>
        <v>0</v>
      </c>
      <c r="AU80">
        <f>IF(ISNUMBER('Raw Data'!D75), IF(_xlfn.XLOOKUP(SMALL('Raw Data'!L75:N75, 1), Analysis!S80:W80, Analysis!S80:W80, 0)&gt;0, SMALL('Raw Data'!L75:N75, 1), 0), 0)</f>
        <v>0</v>
      </c>
      <c r="AV80">
        <f>IF(ISBLANK('Raw Data'!D75)=FALSE, 1, 0)</f>
        <v>0</v>
      </c>
      <c r="AW80">
        <f>IF(ISNUMBER('Raw Data'!D75), IF(_xlfn.XLOOKUP(SMALL('Raw Data'!L75:N75, 2), Analysis!S80:W80, Analysis!S80:W80, 0)&gt;0, SMALL('Raw Data'!L75:N75, 2), 0), 0)</f>
        <v>0</v>
      </c>
      <c r="AX80">
        <f>IF(ISBLANK('Raw Data'!D75)=FALSE, 1, 0)</f>
        <v>0</v>
      </c>
      <c r="AY80">
        <f>IF(ISNUMBER('Raw Data'!D75), IF(_xlfn.XLOOKUP(SMALL('Raw Data'!L75:N75, 3), Analysis!S80:W80, Analysis!S80:W80, 0)&gt;0, SMALL('Raw Data'!L75:N75, 3), 0), 0)</f>
        <v>0</v>
      </c>
      <c r="AZ80">
        <f>IF(ISBLANK('Raw Data'!D75)=FALSE, 1, 0)</f>
        <v>0</v>
      </c>
      <c r="BA80">
        <f>IF(ISNUMBER('Raw Data'!D75), IF(_xlfn.XLOOKUP(SMALL('Raw Data'!O75:U75, 1), Analysis!Y80:AK80, Analysis!Y80:AK80, 0)&gt;0, SMALL('Raw Data'!O75:U75, 1), 0), 0)</f>
        <v>0</v>
      </c>
      <c r="BB80">
        <f>IF(ISBLANK('Raw Data'!D75)=FALSE, 1, 0)</f>
        <v>0</v>
      </c>
      <c r="BC80">
        <f>IF(ISNUMBER('Raw Data'!D75), IF(_xlfn.XLOOKUP(SMALL('Raw Data'!O75:U75, 2), Analysis!Y80:AK80, Analysis!Y80:AK80, 0)&gt;0, SMALL('Raw Data'!O75:U75, 2), 0), 0)</f>
        <v>0</v>
      </c>
      <c r="BD80">
        <f>IF(ISBLANK('Raw Data'!D75)=FALSE, 1, 0)</f>
        <v>0</v>
      </c>
      <c r="BE80">
        <f>IF(ISNUMBER('Raw Data'!D75), IF(_xlfn.XLOOKUP(SMALL('Raw Data'!O75:U75, 3), Analysis!Y80:AK80, Analysis!Y80:AK80, 0)&gt;0, SMALL('Raw Data'!O75:U75, 3), 0), 0)</f>
        <v>0</v>
      </c>
      <c r="BF80">
        <f>IF(ISBLANK('Raw Data'!D75)=FALSE, 1, 0)</f>
        <v>0</v>
      </c>
      <c r="BG80">
        <f>IF(ISNUMBER('Raw Data'!D75), IF(_xlfn.XLOOKUP(SMALL('Raw Data'!O75:U75, 4), Analysis!Y80:AK80, Analysis!Y80:AK80, 0)&gt;0, SMALL('Raw Data'!O75:U75, 4), 0), 0)</f>
        <v>0</v>
      </c>
      <c r="BH80">
        <f>IF(ISBLANK('Raw Data'!D75)=FALSE, 1, 0)</f>
        <v>0</v>
      </c>
      <c r="BI80">
        <f>IF(ISNUMBER('Raw Data'!D75), IF(_xlfn.XLOOKUP(SMALL('Raw Data'!O75:U75, 5), Analysis!Y80:AK80, Analysis!Y80:AK80, 0)&gt;0, SMALL('Raw Data'!O75:U75, 5), 0), 0)</f>
        <v>0</v>
      </c>
      <c r="BJ80">
        <f>IF(ISBLANK('Raw Data'!D75)=FALSE, 1, 0)</f>
        <v>0</v>
      </c>
      <c r="BK80">
        <f>IF(ISNUMBER('Raw Data'!D75), IF(_xlfn.XLOOKUP(SMALL('Raw Data'!O75:U75, 6), Analysis!Y80:AK80, Analysis!Y80:AK80, 0)&gt;0, SMALL('Raw Data'!O75:U75, 6), 0), 0)</f>
        <v>0</v>
      </c>
      <c r="BL80">
        <f>IF(ISBLANK('Raw Data'!D75)=FALSE, 1, 0)</f>
        <v>0</v>
      </c>
      <c r="BM80">
        <f>IF(ISNUMBER('Raw Data'!D75), IF(_xlfn.XLOOKUP(SMALL('Raw Data'!O75:U75, 7), Analysis!Y80:AK80, Analysis!Y80:AK80, 0)&gt;0, SMALL('Raw Data'!O75:U75, 7), 0), 0)</f>
        <v>0</v>
      </c>
    </row>
    <row r="81" spans="1:65" x14ac:dyDescent="0.3">
      <c r="A81" s="2">
        <f>'Raw Data'!A76</f>
        <v>0</v>
      </c>
      <c r="B81" s="2">
        <f>IF(ISBLANK('Raw Data'!D76)=FALSE, 1, 0)</f>
        <v>0</v>
      </c>
      <c r="C81">
        <f>IF('Raw Data'!E76&gt;'Raw Data'!D76, 'Raw Data'!K76, 0)</f>
        <v>0</v>
      </c>
      <c r="D81">
        <f>IF(ISBLANK('Raw Data'!D76)=FALSE, 1, 0)</f>
        <v>0</v>
      </c>
      <c r="E81">
        <f>IF('Raw Data'!E76&lt;'Raw Data'!D76, 'Raw Data'!J76, 0)</f>
        <v>0</v>
      </c>
      <c r="F81">
        <f>IF(ISBLANK('Raw Data'!D76)=FALSE, 1, 0)</f>
        <v>0</v>
      </c>
      <c r="G81">
        <f>IF(AND('Raw Data'!D76&gt;0, 'Raw Data'!E76&gt;0), 'Raw Data'!V76, 0)</f>
        <v>0</v>
      </c>
      <c r="H81">
        <f>IF(ISBLANK('Raw Data'!D76)=FALSE, 1, 0)</f>
        <v>0</v>
      </c>
      <c r="I81">
        <f>IF(AND(ISBLANK('Raw Data'!D76)=FALSE, OR('Raw Data'!D76=0, 'Raw Data'!E76=0)), 'Raw Data'!W76, 0)</f>
        <v>0</v>
      </c>
      <c r="J81">
        <f>IF(ISBLANK('Raw Data'!D76)=FALSE, 1, 0)</f>
        <v>0</v>
      </c>
      <c r="K81">
        <f>IF(SUM('Raw Data'!D76:E76)&gt;'Raw Data'!G76, 'Raw Data'!H76, 0)</f>
        <v>0</v>
      </c>
      <c r="L81">
        <f>IF(ISBLANK('Raw Data'!D76)=FALSE, 1, 0)</f>
        <v>0</v>
      </c>
      <c r="M81">
        <f>IF(AND(SUM('Raw Data'!D76:E76)&lt;'Raw Data'!G76, ISBLANK('Raw Data'!D76)=FALSE), 'Raw Data'!I76, 0)</f>
        <v>0</v>
      </c>
      <c r="N81">
        <f>IF(ISBLANK('Raw Data'!D76)=FALSE, 1, 0)</f>
        <v>0</v>
      </c>
      <c r="O81">
        <f>IF('Raw Data'!F76, 'Raw Data'!Z76, 0)</f>
        <v>0</v>
      </c>
      <c r="P81">
        <f>IF(ISBLANK('Raw Data'!D76)=FALSE, 1, 0)</f>
        <v>0</v>
      </c>
      <c r="Q81">
        <f>IF(AND(NOT('Raw Data'!F76), P81), 'Raw Data'!AA76, 0)</f>
        <v>0</v>
      </c>
      <c r="R81">
        <f>IF(ISBLANK('Raw Data'!D76)=FALSE, 1, 0)</f>
        <v>0</v>
      </c>
      <c r="S81">
        <f>IF(AND('Raw Data'!F76=0, 'Raw Data'!D76&gt;'Raw Data'!E76), 'Raw Data'!L76, 0)</f>
        <v>0</v>
      </c>
      <c r="T81">
        <f>IF(ISBLANK('Raw Data'!D76)=FALSE, 1, 0)</f>
        <v>0</v>
      </c>
      <c r="U81">
        <f>IF('Raw Data'!F76=1, 'Raw Data'!M76, 0)</f>
        <v>0</v>
      </c>
      <c r="V81">
        <f>IF(ISBLANK('Raw Data'!D76)=FALSE, 1, 0)</f>
        <v>0</v>
      </c>
      <c r="W81">
        <f>IF(AND('Raw Data'!F76=0, 'Raw Data'!E76&gt;'Raw Data'!D76), 'Raw Data'!N76, 0)</f>
        <v>0</v>
      </c>
      <c r="X81">
        <f>IF(ISBLANK('Raw Data'!D76)=FALSE, 1, 0)</f>
        <v>0</v>
      </c>
      <c r="Y81">
        <f>IF(AND('Raw Data'!F76=0,'Raw Data'!D76&gt;'Raw Data'!E76,'Raw Data'!D76-'Raw Data'!E76=1),'Raw Data'!O76,IF(AND('Raw Data'!F76,'Raw Data'!D76&gt;'Raw Data'!E76),'Raw Data'!O76,0))</f>
        <v>0</v>
      </c>
      <c r="Z81">
        <f>IF(ISBLANK('Raw Data'!D76)=FALSE, 1, 0)</f>
        <v>0</v>
      </c>
      <c r="AA81">
        <f>IF(AND('Raw Data'!F76=0, 'Raw Data'!D76&gt;'Raw Data'!E76, 'Raw Data'!D76-'Raw Data'!E76=2), 'Raw Data'!P76, 0)</f>
        <v>0</v>
      </c>
      <c r="AB81">
        <f>IF(ISBLANK('Raw Data'!D76)=FALSE, 1, 0)</f>
        <v>0</v>
      </c>
      <c r="AC81">
        <f>IF(AND('Raw Data'!F76=0, 'Raw Data'!D76&gt;'Raw Data'!E76, 'Raw Data'!D76-'Raw Data'!E76&gt;2), 'Raw Data'!Q76, 0)</f>
        <v>0</v>
      </c>
      <c r="AD81">
        <f>IF(ISBLANK('Raw Data'!D76)=FALSE, 1, 0)</f>
        <v>0</v>
      </c>
      <c r="AE81">
        <f>IF(AND('Raw Data'!F76=0,'Raw Data'!D76&lt;'Raw Data'!E76,'Raw Data'!E76-'Raw Data'!D76=1),'Raw Data'!R76,IF(AND('Raw Data'!F76,'Raw Data'!D76&gt;'Raw Data'!E76),'Raw Data'!R76,0))</f>
        <v>0</v>
      </c>
      <c r="AF81">
        <f>IF(ISBLANK('Raw Data'!D76)=FALSE, 1, 0)</f>
        <v>0</v>
      </c>
      <c r="AG81">
        <f>IF(AND('Raw Data'!F76=0, 'Raw Data'!D76&lt;'Raw Data'!E76, 'Raw Data'!E76-'Raw Data'!D76=2), 'Raw Data'!S76, 0)</f>
        <v>0</v>
      </c>
      <c r="AH81">
        <f>IF(ISBLANK('Raw Data'!D76)=FALSE, 1, 0)</f>
        <v>0</v>
      </c>
      <c r="AI81">
        <f>IF(AND('Raw Data'!F76=0, 'Raw Data'!D76&lt;'Raw Data'!E76, 'Raw Data'!E76-'Raw Data'!D76&gt;2), 'Raw Data'!T76, 0)</f>
        <v>0</v>
      </c>
      <c r="AJ81">
        <f>IF(ISBLANK('Raw Data'!D76)=FALSE, 1, 0)</f>
        <v>0</v>
      </c>
      <c r="AK81">
        <f>IF('Raw Data'!F76=1, 'Raw Data'!M76, 0)</f>
        <v>0</v>
      </c>
      <c r="AL81">
        <f>IF(OR('Raw Data'!D76=0, O81&gt;0), 0, 1)</f>
        <v>0</v>
      </c>
      <c r="AM81">
        <f>IF(AND(AL81, 'Raw Data'!D76&gt;'Raw Data'!E76), 'Raw Data'!X76, 0)</f>
        <v>0</v>
      </c>
      <c r="AN81">
        <f>IF(OR('Raw Data'!D76=0, O81&gt;0), 0, 1)</f>
        <v>0</v>
      </c>
      <c r="AO81">
        <f>IF(AND(AL81, 'Raw Data'!D76&lt;'Raw Data'!E76), 'Raw Data'!Y76, 0)</f>
        <v>0</v>
      </c>
      <c r="AP81">
        <f>IF(ISBLANK('Raw Data'!D76)=FALSE, 1, 0)</f>
        <v>0</v>
      </c>
      <c r="AQ81">
        <f>IF(AND('Raw Data'!J76&lt;'Raw Data'!K76,'Raw Data'!D76&gt;'Raw Data'!E76),'Raw Data'!J76,IF(AND('Raw Data'!K76&lt;'Raw Data'!J76,'Raw Data'!E76&gt;'Raw Data'!D76),'Raw Data'!K76,0))</f>
        <v>0</v>
      </c>
      <c r="AR81">
        <f>IF(ISBLANK('Raw Data'!D76)=FALSE, 1, 0)</f>
        <v>0</v>
      </c>
      <c r="AS81">
        <f>IF(AND('Raw Data'!J76&gt;'Raw Data'!K76,'Raw Data'!D76&gt;'Raw Data'!E76),'Raw Data'!J76,IF(AND('Raw Data'!K76&gt;'Raw Data'!J76,'Raw Data'!E76&gt;'Raw Data'!D76),'Raw Data'!K76,))</f>
        <v>0</v>
      </c>
      <c r="AT81">
        <f>IF(ISBLANK('Raw Data'!D76)=FALSE, 1, 0)</f>
        <v>0</v>
      </c>
      <c r="AU81">
        <f>IF(ISNUMBER('Raw Data'!D76), IF(_xlfn.XLOOKUP(SMALL('Raw Data'!L76:N76, 1), Analysis!S81:W81, Analysis!S81:W81, 0)&gt;0, SMALL('Raw Data'!L76:N76, 1), 0), 0)</f>
        <v>0</v>
      </c>
      <c r="AV81">
        <f>IF(ISBLANK('Raw Data'!D76)=FALSE, 1, 0)</f>
        <v>0</v>
      </c>
      <c r="AW81">
        <f>IF(ISNUMBER('Raw Data'!D76), IF(_xlfn.XLOOKUP(SMALL('Raw Data'!L76:N76, 2), Analysis!S81:W81, Analysis!S81:W81, 0)&gt;0, SMALL('Raw Data'!L76:N76, 2), 0), 0)</f>
        <v>0</v>
      </c>
      <c r="AX81">
        <f>IF(ISBLANK('Raw Data'!D76)=FALSE, 1, 0)</f>
        <v>0</v>
      </c>
      <c r="AY81">
        <f>IF(ISNUMBER('Raw Data'!D76), IF(_xlfn.XLOOKUP(SMALL('Raw Data'!L76:N76, 3), Analysis!S81:W81, Analysis!S81:W81, 0)&gt;0, SMALL('Raw Data'!L76:N76, 3), 0), 0)</f>
        <v>0</v>
      </c>
      <c r="AZ81">
        <f>IF(ISBLANK('Raw Data'!D76)=FALSE, 1, 0)</f>
        <v>0</v>
      </c>
      <c r="BA81">
        <f>IF(ISNUMBER('Raw Data'!D76), IF(_xlfn.XLOOKUP(SMALL('Raw Data'!O76:U76, 1), Analysis!Y81:AK81, Analysis!Y81:AK81, 0)&gt;0, SMALL('Raw Data'!O76:U76, 1), 0), 0)</f>
        <v>0</v>
      </c>
      <c r="BB81">
        <f>IF(ISBLANK('Raw Data'!D76)=FALSE, 1, 0)</f>
        <v>0</v>
      </c>
      <c r="BC81">
        <f>IF(ISNUMBER('Raw Data'!D76), IF(_xlfn.XLOOKUP(SMALL('Raw Data'!O76:U76, 2), Analysis!Y81:AK81, Analysis!Y81:AK81, 0)&gt;0, SMALL('Raw Data'!O76:U76, 2), 0), 0)</f>
        <v>0</v>
      </c>
      <c r="BD81">
        <f>IF(ISBLANK('Raw Data'!D76)=FALSE, 1, 0)</f>
        <v>0</v>
      </c>
      <c r="BE81">
        <f>IF(ISNUMBER('Raw Data'!D76), IF(_xlfn.XLOOKUP(SMALL('Raw Data'!O76:U76, 3), Analysis!Y81:AK81, Analysis!Y81:AK81, 0)&gt;0, SMALL('Raw Data'!O76:U76, 3), 0), 0)</f>
        <v>0</v>
      </c>
      <c r="BF81">
        <f>IF(ISBLANK('Raw Data'!D76)=FALSE, 1, 0)</f>
        <v>0</v>
      </c>
      <c r="BG81">
        <f>IF(ISNUMBER('Raw Data'!D76), IF(_xlfn.XLOOKUP(SMALL('Raw Data'!O76:U76, 4), Analysis!Y81:AK81, Analysis!Y81:AK81, 0)&gt;0, SMALL('Raw Data'!O76:U76, 4), 0), 0)</f>
        <v>0</v>
      </c>
      <c r="BH81">
        <f>IF(ISBLANK('Raw Data'!D76)=FALSE, 1, 0)</f>
        <v>0</v>
      </c>
      <c r="BI81">
        <f>IF(ISNUMBER('Raw Data'!D76), IF(_xlfn.XLOOKUP(SMALL('Raw Data'!O76:U76, 5), Analysis!Y81:AK81, Analysis!Y81:AK81, 0)&gt;0, SMALL('Raw Data'!O76:U76, 5), 0), 0)</f>
        <v>0</v>
      </c>
      <c r="BJ81">
        <f>IF(ISBLANK('Raw Data'!D76)=FALSE, 1, 0)</f>
        <v>0</v>
      </c>
      <c r="BK81">
        <f>IF(ISNUMBER('Raw Data'!D76), IF(_xlfn.XLOOKUP(SMALL('Raw Data'!O76:U76, 6), Analysis!Y81:AK81, Analysis!Y81:AK81, 0)&gt;0, SMALL('Raw Data'!O76:U76, 6), 0), 0)</f>
        <v>0</v>
      </c>
      <c r="BL81">
        <f>IF(ISBLANK('Raw Data'!D76)=FALSE, 1, 0)</f>
        <v>0</v>
      </c>
      <c r="BM81">
        <f>IF(ISNUMBER('Raw Data'!D76), IF(_xlfn.XLOOKUP(SMALL('Raw Data'!O76:U76, 7), Analysis!Y81:AK81, Analysis!Y81:AK81, 0)&gt;0, SMALL('Raw Data'!O76:U76, 7), 0), 0)</f>
        <v>0</v>
      </c>
    </row>
    <row r="82" spans="1:65" x14ac:dyDescent="0.3">
      <c r="A82" s="2">
        <f>'Raw Data'!A77</f>
        <v>0</v>
      </c>
      <c r="B82" s="2">
        <f>IF(ISBLANK('Raw Data'!D77)=FALSE, 1, 0)</f>
        <v>0</v>
      </c>
      <c r="C82">
        <f>IF('Raw Data'!E77&gt;'Raw Data'!D77, 'Raw Data'!K77, 0)</f>
        <v>0</v>
      </c>
      <c r="D82">
        <f>IF(ISBLANK('Raw Data'!D77)=FALSE, 1, 0)</f>
        <v>0</v>
      </c>
      <c r="E82">
        <f>IF('Raw Data'!E77&lt;'Raw Data'!D77, 'Raw Data'!J77, 0)</f>
        <v>0</v>
      </c>
      <c r="F82">
        <f>IF(ISBLANK('Raw Data'!D77)=FALSE, 1, 0)</f>
        <v>0</v>
      </c>
      <c r="G82">
        <f>IF(AND('Raw Data'!D77&gt;0, 'Raw Data'!E77&gt;0), 'Raw Data'!V77, 0)</f>
        <v>0</v>
      </c>
      <c r="H82">
        <f>IF(ISBLANK('Raw Data'!D77)=FALSE, 1, 0)</f>
        <v>0</v>
      </c>
      <c r="I82">
        <f>IF(AND(ISBLANK('Raw Data'!D77)=FALSE, OR('Raw Data'!D77=0, 'Raw Data'!E77=0)), 'Raw Data'!W77, 0)</f>
        <v>0</v>
      </c>
      <c r="J82">
        <f>IF(ISBLANK('Raw Data'!D77)=FALSE, 1, 0)</f>
        <v>0</v>
      </c>
      <c r="K82">
        <f>IF(SUM('Raw Data'!D77:E77)&gt;'Raw Data'!G77, 'Raw Data'!H77, 0)</f>
        <v>0</v>
      </c>
      <c r="L82">
        <f>IF(ISBLANK('Raw Data'!D77)=FALSE, 1, 0)</f>
        <v>0</v>
      </c>
      <c r="M82">
        <f>IF(AND(SUM('Raw Data'!D77:E77)&lt;'Raw Data'!G77, ISBLANK('Raw Data'!D77)=FALSE), 'Raw Data'!I77, 0)</f>
        <v>0</v>
      </c>
      <c r="N82">
        <f>IF(ISBLANK('Raw Data'!D77)=FALSE, 1, 0)</f>
        <v>0</v>
      </c>
      <c r="O82">
        <f>IF('Raw Data'!F77, 'Raw Data'!Z77, 0)</f>
        <v>0</v>
      </c>
      <c r="P82">
        <f>IF(ISBLANK('Raw Data'!D77)=FALSE, 1, 0)</f>
        <v>0</v>
      </c>
      <c r="Q82">
        <f>IF(AND(NOT('Raw Data'!F77), P82), 'Raw Data'!AA77, 0)</f>
        <v>0</v>
      </c>
      <c r="R82">
        <f>IF(ISBLANK('Raw Data'!D77)=FALSE, 1, 0)</f>
        <v>0</v>
      </c>
      <c r="S82">
        <f>IF(AND('Raw Data'!F77=0, 'Raw Data'!D77&gt;'Raw Data'!E77), 'Raw Data'!L77, 0)</f>
        <v>0</v>
      </c>
      <c r="T82">
        <f>IF(ISBLANK('Raw Data'!D77)=FALSE, 1, 0)</f>
        <v>0</v>
      </c>
      <c r="U82">
        <f>IF('Raw Data'!F77=1, 'Raw Data'!M77, 0)</f>
        <v>0</v>
      </c>
      <c r="V82">
        <f>IF(ISBLANK('Raw Data'!D77)=FALSE, 1, 0)</f>
        <v>0</v>
      </c>
      <c r="W82">
        <f>IF(AND('Raw Data'!F77=0, 'Raw Data'!E77&gt;'Raw Data'!D77), 'Raw Data'!N77, 0)</f>
        <v>0</v>
      </c>
      <c r="X82">
        <f>IF(ISBLANK('Raw Data'!D77)=FALSE, 1, 0)</f>
        <v>0</v>
      </c>
      <c r="Y82">
        <f>IF(AND('Raw Data'!F77=0,'Raw Data'!D77&gt;'Raw Data'!E77,'Raw Data'!D77-'Raw Data'!E77=1),'Raw Data'!O77,IF(AND('Raw Data'!F77,'Raw Data'!D77&gt;'Raw Data'!E77),'Raw Data'!O77,0))</f>
        <v>0</v>
      </c>
      <c r="Z82">
        <f>IF(ISBLANK('Raw Data'!D77)=FALSE, 1, 0)</f>
        <v>0</v>
      </c>
      <c r="AA82">
        <f>IF(AND('Raw Data'!F77=0, 'Raw Data'!D77&gt;'Raw Data'!E77, 'Raw Data'!D77-'Raw Data'!E77=2), 'Raw Data'!P77, 0)</f>
        <v>0</v>
      </c>
      <c r="AB82">
        <f>IF(ISBLANK('Raw Data'!D77)=FALSE, 1, 0)</f>
        <v>0</v>
      </c>
      <c r="AC82">
        <f>IF(AND('Raw Data'!F77=0, 'Raw Data'!D77&gt;'Raw Data'!E77, 'Raw Data'!D77-'Raw Data'!E77&gt;2), 'Raw Data'!Q77, 0)</f>
        <v>0</v>
      </c>
      <c r="AD82">
        <f>IF(ISBLANK('Raw Data'!D77)=FALSE, 1, 0)</f>
        <v>0</v>
      </c>
      <c r="AE82">
        <f>IF(AND('Raw Data'!F77=0,'Raw Data'!D77&lt;'Raw Data'!E77,'Raw Data'!E77-'Raw Data'!D77=1),'Raw Data'!R77,IF(AND('Raw Data'!F77,'Raw Data'!D77&gt;'Raw Data'!E77),'Raw Data'!R77,0))</f>
        <v>0</v>
      </c>
      <c r="AF82">
        <f>IF(ISBLANK('Raw Data'!D77)=FALSE, 1, 0)</f>
        <v>0</v>
      </c>
      <c r="AG82">
        <f>IF(AND('Raw Data'!F77=0, 'Raw Data'!D77&lt;'Raw Data'!E77, 'Raw Data'!E77-'Raw Data'!D77=2), 'Raw Data'!S77, 0)</f>
        <v>0</v>
      </c>
      <c r="AH82">
        <f>IF(ISBLANK('Raw Data'!D77)=FALSE, 1, 0)</f>
        <v>0</v>
      </c>
      <c r="AI82">
        <f>IF(AND('Raw Data'!F77=0, 'Raw Data'!D77&lt;'Raw Data'!E77, 'Raw Data'!E77-'Raw Data'!D77&gt;2), 'Raw Data'!T77, 0)</f>
        <v>0</v>
      </c>
      <c r="AJ82">
        <f>IF(ISBLANK('Raw Data'!D77)=FALSE, 1, 0)</f>
        <v>0</v>
      </c>
      <c r="AK82">
        <f>IF('Raw Data'!F77=1, 'Raw Data'!M77, 0)</f>
        <v>0</v>
      </c>
      <c r="AL82">
        <f>IF(OR('Raw Data'!D77=0, O82&gt;0), 0, 1)</f>
        <v>0</v>
      </c>
      <c r="AM82">
        <f>IF(AND(AL82, 'Raw Data'!D77&gt;'Raw Data'!E77), 'Raw Data'!X77, 0)</f>
        <v>0</v>
      </c>
      <c r="AN82">
        <f>IF(OR('Raw Data'!D77=0, O82&gt;0), 0, 1)</f>
        <v>0</v>
      </c>
      <c r="AO82">
        <f>IF(AND(AL82, 'Raw Data'!D77&lt;'Raw Data'!E77), 'Raw Data'!Y77, 0)</f>
        <v>0</v>
      </c>
      <c r="AP82">
        <f>IF(ISBLANK('Raw Data'!D77)=FALSE, 1, 0)</f>
        <v>0</v>
      </c>
      <c r="AQ82">
        <f>IF(AND('Raw Data'!J77&lt;'Raw Data'!K77,'Raw Data'!D77&gt;'Raw Data'!E77),'Raw Data'!J77,IF(AND('Raw Data'!K77&lt;'Raw Data'!J77,'Raw Data'!E77&gt;'Raw Data'!D77),'Raw Data'!K77,0))</f>
        <v>0</v>
      </c>
      <c r="AR82">
        <f>IF(ISBLANK('Raw Data'!D77)=FALSE, 1, 0)</f>
        <v>0</v>
      </c>
      <c r="AS82">
        <f>IF(AND('Raw Data'!J77&gt;'Raw Data'!K77,'Raw Data'!D77&gt;'Raw Data'!E77),'Raw Data'!J77,IF(AND('Raw Data'!K77&gt;'Raw Data'!J77,'Raw Data'!E77&gt;'Raw Data'!D77),'Raw Data'!K77,))</f>
        <v>0</v>
      </c>
      <c r="AT82">
        <f>IF(ISBLANK('Raw Data'!D77)=FALSE, 1, 0)</f>
        <v>0</v>
      </c>
      <c r="AU82">
        <f>IF(ISNUMBER('Raw Data'!D77), IF(_xlfn.XLOOKUP(SMALL('Raw Data'!L77:N77, 1), Analysis!S82:W82, Analysis!S82:W82, 0)&gt;0, SMALL('Raw Data'!L77:N77, 1), 0), 0)</f>
        <v>0</v>
      </c>
      <c r="AV82">
        <f>IF(ISBLANK('Raw Data'!D77)=FALSE, 1, 0)</f>
        <v>0</v>
      </c>
      <c r="AW82">
        <f>IF(ISNUMBER('Raw Data'!D77), IF(_xlfn.XLOOKUP(SMALL('Raw Data'!L77:N77, 2), Analysis!S82:W82, Analysis!S82:W82, 0)&gt;0, SMALL('Raw Data'!L77:N77, 2), 0), 0)</f>
        <v>0</v>
      </c>
      <c r="AX82">
        <f>IF(ISBLANK('Raw Data'!D77)=FALSE, 1, 0)</f>
        <v>0</v>
      </c>
      <c r="AY82">
        <f>IF(ISNUMBER('Raw Data'!D77), IF(_xlfn.XLOOKUP(SMALL('Raw Data'!L77:N77, 3), Analysis!S82:W82, Analysis!S82:W82, 0)&gt;0, SMALL('Raw Data'!L77:N77, 3), 0), 0)</f>
        <v>0</v>
      </c>
      <c r="AZ82">
        <f>IF(ISBLANK('Raw Data'!D77)=FALSE, 1, 0)</f>
        <v>0</v>
      </c>
      <c r="BA82">
        <f>IF(ISNUMBER('Raw Data'!D77), IF(_xlfn.XLOOKUP(SMALL('Raw Data'!O77:U77, 1), Analysis!Y82:AK82, Analysis!Y82:AK82, 0)&gt;0, SMALL('Raw Data'!O77:U77, 1), 0), 0)</f>
        <v>0</v>
      </c>
      <c r="BB82">
        <f>IF(ISBLANK('Raw Data'!D77)=FALSE, 1, 0)</f>
        <v>0</v>
      </c>
      <c r="BC82">
        <f>IF(ISNUMBER('Raw Data'!D77), IF(_xlfn.XLOOKUP(SMALL('Raw Data'!O77:U77, 2), Analysis!Y82:AK82, Analysis!Y82:AK82, 0)&gt;0, SMALL('Raw Data'!O77:U77, 2), 0), 0)</f>
        <v>0</v>
      </c>
      <c r="BD82">
        <f>IF(ISBLANK('Raw Data'!D77)=FALSE, 1, 0)</f>
        <v>0</v>
      </c>
      <c r="BE82">
        <f>IF(ISNUMBER('Raw Data'!D77), IF(_xlfn.XLOOKUP(SMALL('Raw Data'!O77:U77, 3), Analysis!Y82:AK82, Analysis!Y82:AK82, 0)&gt;0, SMALL('Raw Data'!O77:U77, 3), 0), 0)</f>
        <v>0</v>
      </c>
      <c r="BF82">
        <f>IF(ISBLANK('Raw Data'!D77)=FALSE, 1, 0)</f>
        <v>0</v>
      </c>
      <c r="BG82">
        <f>IF(ISNUMBER('Raw Data'!D77), IF(_xlfn.XLOOKUP(SMALL('Raw Data'!O77:U77, 4), Analysis!Y82:AK82, Analysis!Y82:AK82, 0)&gt;0, SMALL('Raw Data'!O77:U77, 4), 0), 0)</f>
        <v>0</v>
      </c>
      <c r="BH82">
        <f>IF(ISBLANK('Raw Data'!D77)=FALSE, 1, 0)</f>
        <v>0</v>
      </c>
      <c r="BI82">
        <f>IF(ISNUMBER('Raw Data'!D77), IF(_xlfn.XLOOKUP(SMALL('Raw Data'!O77:U77, 5), Analysis!Y82:AK82, Analysis!Y82:AK82, 0)&gt;0, SMALL('Raw Data'!O77:U77, 5), 0), 0)</f>
        <v>0</v>
      </c>
      <c r="BJ82">
        <f>IF(ISBLANK('Raw Data'!D77)=FALSE, 1, 0)</f>
        <v>0</v>
      </c>
      <c r="BK82">
        <f>IF(ISNUMBER('Raw Data'!D77), IF(_xlfn.XLOOKUP(SMALL('Raw Data'!O77:U77, 6), Analysis!Y82:AK82, Analysis!Y82:AK82, 0)&gt;0, SMALL('Raw Data'!O77:U77, 6), 0), 0)</f>
        <v>0</v>
      </c>
      <c r="BL82">
        <f>IF(ISBLANK('Raw Data'!D77)=FALSE, 1, 0)</f>
        <v>0</v>
      </c>
      <c r="BM82">
        <f>IF(ISNUMBER('Raw Data'!D77), IF(_xlfn.XLOOKUP(SMALL('Raw Data'!O77:U77, 7), Analysis!Y82:AK82, Analysis!Y82:AK82, 0)&gt;0, SMALL('Raw Data'!O77:U77, 7), 0), 0)</f>
        <v>0</v>
      </c>
    </row>
    <row r="83" spans="1:65" x14ac:dyDescent="0.3">
      <c r="A83" s="2">
        <f>'Raw Data'!A78</f>
        <v>0</v>
      </c>
      <c r="B83" s="2">
        <f>IF(ISBLANK('Raw Data'!D78)=FALSE, 1, 0)</f>
        <v>0</v>
      </c>
      <c r="C83">
        <f>IF('Raw Data'!E78&gt;'Raw Data'!D78, 'Raw Data'!K78, 0)</f>
        <v>0</v>
      </c>
      <c r="D83">
        <f>IF(ISBLANK('Raw Data'!D78)=FALSE, 1, 0)</f>
        <v>0</v>
      </c>
      <c r="E83">
        <f>IF('Raw Data'!E78&lt;'Raw Data'!D78, 'Raw Data'!J78, 0)</f>
        <v>0</v>
      </c>
      <c r="F83">
        <f>IF(ISBLANK('Raw Data'!D78)=FALSE, 1, 0)</f>
        <v>0</v>
      </c>
      <c r="G83">
        <f>IF(AND('Raw Data'!D78&gt;0, 'Raw Data'!E78&gt;0), 'Raw Data'!V78, 0)</f>
        <v>0</v>
      </c>
      <c r="H83">
        <f>IF(ISBLANK('Raw Data'!D78)=FALSE, 1, 0)</f>
        <v>0</v>
      </c>
      <c r="I83">
        <f>IF(AND(ISBLANK('Raw Data'!D78)=FALSE, OR('Raw Data'!D78=0, 'Raw Data'!E78=0)), 'Raw Data'!W78, 0)</f>
        <v>0</v>
      </c>
      <c r="J83">
        <f>IF(ISBLANK('Raw Data'!D78)=FALSE, 1, 0)</f>
        <v>0</v>
      </c>
      <c r="K83">
        <f>IF(SUM('Raw Data'!D78:E78)&gt;'Raw Data'!G78, 'Raw Data'!H78, 0)</f>
        <v>0</v>
      </c>
      <c r="L83">
        <f>IF(ISBLANK('Raw Data'!D78)=FALSE, 1, 0)</f>
        <v>0</v>
      </c>
      <c r="M83">
        <f>IF(AND(SUM('Raw Data'!D78:E78)&lt;'Raw Data'!G78, ISBLANK('Raw Data'!D78)=FALSE), 'Raw Data'!I78, 0)</f>
        <v>0</v>
      </c>
      <c r="N83">
        <f>IF(ISBLANK('Raw Data'!D78)=FALSE, 1, 0)</f>
        <v>0</v>
      </c>
      <c r="O83">
        <f>IF('Raw Data'!F78, 'Raw Data'!Z78, 0)</f>
        <v>0</v>
      </c>
      <c r="P83">
        <f>IF(ISBLANK('Raw Data'!D78)=FALSE, 1, 0)</f>
        <v>0</v>
      </c>
      <c r="Q83">
        <f>IF(AND(NOT('Raw Data'!F78), P83), 'Raw Data'!AA78, 0)</f>
        <v>0</v>
      </c>
      <c r="R83">
        <f>IF(ISBLANK('Raw Data'!D78)=FALSE, 1, 0)</f>
        <v>0</v>
      </c>
      <c r="S83">
        <f>IF(AND('Raw Data'!F78=0, 'Raw Data'!D78&gt;'Raw Data'!E78), 'Raw Data'!L78, 0)</f>
        <v>0</v>
      </c>
      <c r="T83">
        <f>IF(ISBLANK('Raw Data'!D78)=FALSE, 1, 0)</f>
        <v>0</v>
      </c>
      <c r="U83">
        <f>IF('Raw Data'!F78=1, 'Raw Data'!M78, 0)</f>
        <v>0</v>
      </c>
      <c r="V83">
        <f>IF(ISBLANK('Raw Data'!D78)=FALSE, 1, 0)</f>
        <v>0</v>
      </c>
      <c r="W83">
        <f>IF(AND('Raw Data'!F78=0, 'Raw Data'!E78&gt;'Raw Data'!D78), 'Raw Data'!N78, 0)</f>
        <v>0</v>
      </c>
      <c r="X83">
        <f>IF(ISBLANK('Raw Data'!D78)=FALSE, 1, 0)</f>
        <v>0</v>
      </c>
      <c r="Y83">
        <f>IF(AND('Raw Data'!F78=0,'Raw Data'!D78&gt;'Raw Data'!E78,'Raw Data'!D78-'Raw Data'!E78=1),'Raw Data'!O78,IF(AND('Raw Data'!F78,'Raw Data'!D78&gt;'Raw Data'!E78),'Raw Data'!O78,0))</f>
        <v>0</v>
      </c>
      <c r="Z83">
        <f>IF(ISBLANK('Raw Data'!D78)=FALSE, 1, 0)</f>
        <v>0</v>
      </c>
      <c r="AA83">
        <f>IF(AND('Raw Data'!F78=0, 'Raw Data'!D78&gt;'Raw Data'!E78, 'Raw Data'!D78-'Raw Data'!E78=2), 'Raw Data'!P78, 0)</f>
        <v>0</v>
      </c>
      <c r="AB83">
        <f>IF(ISBLANK('Raw Data'!D78)=FALSE, 1, 0)</f>
        <v>0</v>
      </c>
      <c r="AC83">
        <f>IF(AND('Raw Data'!F78=0, 'Raw Data'!D78&gt;'Raw Data'!E78, 'Raw Data'!D78-'Raw Data'!E78&gt;2), 'Raw Data'!Q78, 0)</f>
        <v>0</v>
      </c>
      <c r="AD83">
        <f>IF(ISBLANK('Raw Data'!D78)=FALSE, 1, 0)</f>
        <v>0</v>
      </c>
      <c r="AE83">
        <f>IF(AND('Raw Data'!F78=0,'Raw Data'!D78&lt;'Raw Data'!E78,'Raw Data'!E78-'Raw Data'!D78=1),'Raw Data'!R78,IF(AND('Raw Data'!F78,'Raw Data'!D78&gt;'Raw Data'!E78),'Raw Data'!R78,0))</f>
        <v>0</v>
      </c>
      <c r="AF83">
        <f>IF(ISBLANK('Raw Data'!D78)=FALSE, 1, 0)</f>
        <v>0</v>
      </c>
      <c r="AG83">
        <f>IF(AND('Raw Data'!F78=0, 'Raw Data'!D78&lt;'Raw Data'!E78, 'Raw Data'!E78-'Raw Data'!D78=2), 'Raw Data'!S78, 0)</f>
        <v>0</v>
      </c>
      <c r="AH83">
        <f>IF(ISBLANK('Raw Data'!D78)=FALSE, 1, 0)</f>
        <v>0</v>
      </c>
      <c r="AI83">
        <f>IF(AND('Raw Data'!F78=0, 'Raw Data'!D78&lt;'Raw Data'!E78, 'Raw Data'!E78-'Raw Data'!D78&gt;2), 'Raw Data'!T78, 0)</f>
        <v>0</v>
      </c>
      <c r="AJ83">
        <f>IF(ISBLANK('Raw Data'!D78)=FALSE, 1, 0)</f>
        <v>0</v>
      </c>
      <c r="AK83">
        <f>IF('Raw Data'!F78=1, 'Raw Data'!M78, 0)</f>
        <v>0</v>
      </c>
      <c r="AL83">
        <f>IF(OR('Raw Data'!D78=0, O83&gt;0), 0, 1)</f>
        <v>0</v>
      </c>
      <c r="AM83">
        <f>IF(AND(AL83, 'Raw Data'!D78&gt;'Raw Data'!E78), 'Raw Data'!X78, 0)</f>
        <v>0</v>
      </c>
      <c r="AN83">
        <f>IF(OR('Raw Data'!D78=0, O83&gt;0), 0, 1)</f>
        <v>0</v>
      </c>
      <c r="AO83">
        <f>IF(AND(AL83, 'Raw Data'!D78&lt;'Raw Data'!E78), 'Raw Data'!Y78, 0)</f>
        <v>0</v>
      </c>
      <c r="AP83">
        <f>IF(ISBLANK('Raw Data'!D78)=FALSE, 1, 0)</f>
        <v>0</v>
      </c>
      <c r="AQ83">
        <f>IF(AND('Raw Data'!J78&lt;'Raw Data'!K78,'Raw Data'!D78&gt;'Raw Data'!E78),'Raw Data'!J78,IF(AND('Raw Data'!K78&lt;'Raw Data'!J78,'Raw Data'!E78&gt;'Raw Data'!D78),'Raw Data'!K78,0))</f>
        <v>0</v>
      </c>
      <c r="AR83">
        <f>IF(ISBLANK('Raw Data'!D78)=FALSE, 1, 0)</f>
        <v>0</v>
      </c>
      <c r="AS83">
        <f>IF(AND('Raw Data'!J78&gt;'Raw Data'!K78,'Raw Data'!D78&gt;'Raw Data'!E78),'Raw Data'!J78,IF(AND('Raw Data'!K78&gt;'Raw Data'!J78,'Raw Data'!E78&gt;'Raw Data'!D78),'Raw Data'!K78,))</f>
        <v>0</v>
      </c>
      <c r="AT83">
        <f>IF(ISBLANK('Raw Data'!D78)=FALSE, 1, 0)</f>
        <v>0</v>
      </c>
      <c r="AU83">
        <f>IF(ISNUMBER('Raw Data'!D78), IF(_xlfn.XLOOKUP(SMALL('Raw Data'!L78:N78, 1), Analysis!S83:W83, Analysis!S83:W83, 0)&gt;0, SMALL('Raw Data'!L78:N78, 1), 0), 0)</f>
        <v>0</v>
      </c>
      <c r="AV83">
        <f>IF(ISBLANK('Raw Data'!D78)=FALSE, 1, 0)</f>
        <v>0</v>
      </c>
      <c r="AW83">
        <f>IF(ISNUMBER('Raw Data'!D78), IF(_xlfn.XLOOKUP(SMALL('Raw Data'!L78:N78, 2), Analysis!S83:W83, Analysis!S83:W83, 0)&gt;0, SMALL('Raw Data'!L78:N78, 2), 0), 0)</f>
        <v>0</v>
      </c>
      <c r="AX83">
        <f>IF(ISBLANK('Raw Data'!D78)=FALSE, 1, 0)</f>
        <v>0</v>
      </c>
      <c r="AY83">
        <f>IF(ISNUMBER('Raw Data'!D78), IF(_xlfn.XLOOKUP(SMALL('Raw Data'!L78:N78, 3), Analysis!S83:W83, Analysis!S83:W83, 0)&gt;0, SMALL('Raw Data'!L78:N78, 3), 0), 0)</f>
        <v>0</v>
      </c>
      <c r="AZ83">
        <f>IF(ISBLANK('Raw Data'!D78)=FALSE, 1, 0)</f>
        <v>0</v>
      </c>
      <c r="BA83">
        <f>IF(ISNUMBER('Raw Data'!D78), IF(_xlfn.XLOOKUP(SMALL('Raw Data'!O78:U78, 1), Analysis!Y83:AK83, Analysis!Y83:AK83, 0)&gt;0, SMALL('Raw Data'!O78:U78, 1), 0), 0)</f>
        <v>0</v>
      </c>
      <c r="BB83">
        <f>IF(ISBLANK('Raw Data'!D78)=FALSE, 1, 0)</f>
        <v>0</v>
      </c>
      <c r="BC83">
        <f>IF(ISNUMBER('Raw Data'!D78), IF(_xlfn.XLOOKUP(SMALL('Raw Data'!O78:U78, 2), Analysis!Y83:AK83, Analysis!Y83:AK83, 0)&gt;0, SMALL('Raw Data'!O78:U78, 2), 0), 0)</f>
        <v>0</v>
      </c>
      <c r="BD83">
        <f>IF(ISBLANK('Raw Data'!D78)=FALSE, 1, 0)</f>
        <v>0</v>
      </c>
      <c r="BE83">
        <f>IF(ISNUMBER('Raw Data'!D78), IF(_xlfn.XLOOKUP(SMALL('Raw Data'!O78:U78, 3), Analysis!Y83:AK83, Analysis!Y83:AK83, 0)&gt;0, SMALL('Raw Data'!O78:U78, 3), 0), 0)</f>
        <v>0</v>
      </c>
      <c r="BF83">
        <f>IF(ISBLANK('Raw Data'!D78)=FALSE, 1, 0)</f>
        <v>0</v>
      </c>
      <c r="BG83">
        <f>IF(ISNUMBER('Raw Data'!D78), IF(_xlfn.XLOOKUP(SMALL('Raw Data'!O78:U78, 4), Analysis!Y83:AK83, Analysis!Y83:AK83, 0)&gt;0, SMALL('Raw Data'!O78:U78, 4), 0), 0)</f>
        <v>0</v>
      </c>
      <c r="BH83">
        <f>IF(ISBLANK('Raw Data'!D78)=FALSE, 1, 0)</f>
        <v>0</v>
      </c>
      <c r="BI83">
        <f>IF(ISNUMBER('Raw Data'!D78), IF(_xlfn.XLOOKUP(SMALL('Raw Data'!O78:U78, 5), Analysis!Y83:AK83, Analysis!Y83:AK83, 0)&gt;0, SMALL('Raw Data'!O78:U78, 5), 0), 0)</f>
        <v>0</v>
      </c>
      <c r="BJ83">
        <f>IF(ISBLANK('Raw Data'!D78)=FALSE, 1, 0)</f>
        <v>0</v>
      </c>
      <c r="BK83">
        <f>IF(ISNUMBER('Raw Data'!D78), IF(_xlfn.XLOOKUP(SMALL('Raw Data'!O78:U78, 6), Analysis!Y83:AK83, Analysis!Y83:AK83, 0)&gt;0, SMALL('Raw Data'!O78:U78, 6), 0), 0)</f>
        <v>0</v>
      </c>
      <c r="BL83">
        <f>IF(ISBLANK('Raw Data'!D78)=FALSE, 1, 0)</f>
        <v>0</v>
      </c>
      <c r="BM83">
        <f>IF(ISNUMBER('Raw Data'!D78), IF(_xlfn.XLOOKUP(SMALL('Raw Data'!O78:U78, 7), Analysis!Y83:AK83, Analysis!Y83:AK83, 0)&gt;0, SMALL('Raw Data'!O78:U78, 7), 0), 0)</f>
        <v>0</v>
      </c>
    </row>
    <row r="84" spans="1:65" x14ac:dyDescent="0.3">
      <c r="A84" s="2">
        <f>'Raw Data'!A79</f>
        <v>0</v>
      </c>
      <c r="B84" s="2">
        <f>IF(ISBLANK('Raw Data'!D79)=FALSE, 1, 0)</f>
        <v>0</v>
      </c>
      <c r="C84">
        <f>IF('Raw Data'!E79&gt;'Raw Data'!D79, 'Raw Data'!K79, 0)</f>
        <v>0</v>
      </c>
      <c r="D84">
        <f>IF(ISBLANK('Raw Data'!D79)=FALSE, 1, 0)</f>
        <v>0</v>
      </c>
      <c r="E84">
        <f>IF('Raw Data'!E79&lt;'Raw Data'!D79, 'Raw Data'!J79, 0)</f>
        <v>0</v>
      </c>
      <c r="F84">
        <f>IF(ISBLANK('Raw Data'!D79)=FALSE, 1, 0)</f>
        <v>0</v>
      </c>
      <c r="G84">
        <f>IF(AND('Raw Data'!D79&gt;0, 'Raw Data'!E79&gt;0), 'Raw Data'!V79, 0)</f>
        <v>0</v>
      </c>
      <c r="H84">
        <f>IF(ISBLANK('Raw Data'!D79)=FALSE, 1, 0)</f>
        <v>0</v>
      </c>
      <c r="I84">
        <f>IF(AND(ISBLANK('Raw Data'!D79)=FALSE, OR('Raw Data'!D79=0, 'Raw Data'!E79=0)), 'Raw Data'!W79, 0)</f>
        <v>0</v>
      </c>
      <c r="J84">
        <f>IF(ISBLANK('Raw Data'!D79)=FALSE, 1, 0)</f>
        <v>0</v>
      </c>
      <c r="K84">
        <f>IF(SUM('Raw Data'!D79:E79)&gt;'Raw Data'!G79, 'Raw Data'!H79, 0)</f>
        <v>0</v>
      </c>
      <c r="L84">
        <f>IF(ISBLANK('Raw Data'!D79)=FALSE, 1, 0)</f>
        <v>0</v>
      </c>
      <c r="M84">
        <f>IF(AND(SUM('Raw Data'!D79:E79)&lt;'Raw Data'!G79, ISBLANK('Raw Data'!D79)=FALSE), 'Raw Data'!I79, 0)</f>
        <v>0</v>
      </c>
      <c r="N84">
        <f>IF(ISBLANK('Raw Data'!D79)=FALSE, 1, 0)</f>
        <v>0</v>
      </c>
      <c r="O84">
        <f>IF('Raw Data'!F79, 'Raw Data'!Z79, 0)</f>
        <v>0</v>
      </c>
      <c r="P84">
        <f>IF(ISBLANK('Raw Data'!D79)=FALSE, 1, 0)</f>
        <v>0</v>
      </c>
      <c r="Q84">
        <f>IF(AND(NOT('Raw Data'!F79), P84), 'Raw Data'!AA79, 0)</f>
        <v>0</v>
      </c>
      <c r="R84">
        <f>IF(ISBLANK('Raw Data'!D79)=FALSE, 1, 0)</f>
        <v>0</v>
      </c>
      <c r="S84">
        <f>IF(AND('Raw Data'!F79=0, 'Raw Data'!D79&gt;'Raw Data'!E79), 'Raw Data'!L79, 0)</f>
        <v>0</v>
      </c>
      <c r="T84">
        <f>IF(ISBLANK('Raw Data'!D79)=FALSE, 1, 0)</f>
        <v>0</v>
      </c>
      <c r="U84">
        <f>IF('Raw Data'!F79=1, 'Raw Data'!M79, 0)</f>
        <v>0</v>
      </c>
      <c r="V84">
        <f>IF(ISBLANK('Raw Data'!D79)=FALSE, 1, 0)</f>
        <v>0</v>
      </c>
      <c r="W84">
        <f>IF(AND('Raw Data'!F79=0, 'Raw Data'!E79&gt;'Raw Data'!D79), 'Raw Data'!N79, 0)</f>
        <v>0</v>
      </c>
      <c r="X84">
        <f>IF(ISBLANK('Raw Data'!D79)=FALSE, 1, 0)</f>
        <v>0</v>
      </c>
      <c r="Y84">
        <f>IF(AND('Raw Data'!F79=0,'Raw Data'!D79&gt;'Raw Data'!E79,'Raw Data'!D79-'Raw Data'!E79=1),'Raw Data'!O79,IF(AND('Raw Data'!F79,'Raw Data'!D79&gt;'Raw Data'!E79),'Raw Data'!O79,0))</f>
        <v>0</v>
      </c>
      <c r="Z84">
        <f>IF(ISBLANK('Raw Data'!D79)=FALSE, 1, 0)</f>
        <v>0</v>
      </c>
      <c r="AA84">
        <f>IF(AND('Raw Data'!F79=0, 'Raw Data'!D79&gt;'Raw Data'!E79, 'Raw Data'!D79-'Raw Data'!E79=2), 'Raw Data'!P79, 0)</f>
        <v>0</v>
      </c>
      <c r="AB84">
        <f>IF(ISBLANK('Raw Data'!D79)=FALSE, 1, 0)</f>
        <v>0</v>
      </c>
      <c r="AC84">
        <f>IF(AND('Raw Data'!F79=0, 'Raw Data'!D79&gt;'Raw Data'!E79, 'Raw Data'!D79-'Raw Data'!E79&gt;2), 'Raw Data'!Q79, 0)</f>
        <v>0</v>
      </c>
      <c r="AD84">
        <f>IF(ISBLANK('Raw Data'!D79)=FALSE, 1, 0)</f>
        <v>0</v>
      </c>
      <c r="AE84">
        <f>IF(AND('Raw Data'!F79=0,'Raw Data'!D79&lt;'Raw Data'!E79,'Raw Data'!E79-'Raw Data'!D79=1),'Raw Data'!R79,IF(AND('Raw Data'!F79,'Raw Data'!D79&gt;'Raw Data'!E79),'Raw Data'!R79,0))</f>
        <v>0</v>
      </c>
      <c r="AF84">
        <f>IF(ISBLANK('Raw Data'!D79)=FALSE, 1, 0)</f>
        <v>0</v>
      </c>
      <c r="AG84">
        <f>IF(AND('Raw Data'!F79=0, 'Raw Data'!D79&lt;'Raw Data'!E79, 'Raw Data'!E79-'Raw Data'!D79=2), 'Raw Data'!S79, 0)</f>
        <v>0</v>
      </c>
      <c r="AH84">
        <f>IF(ISBLANK('Raw Data'!D79)=FALSE, 1, 0)</f>
        <v>0</v>
      </c>
      <c r="AI84">
        <f>IF(AND('Raw Data'!F79=0, 'Raw Data'!D79&lt;'Raw Data'!E79, 'Raw Data'!E79-'Raw Data'!D79&gt;2), 'Raw Data'!T79, 0)</f>
        <v>0</v>
      </c>
      <c r="AJ84">
        <f>IF(ISBLANK('Raw Data'!D79)=FALSE, 1, 0)</f>
        <v>0</v>
      </c>
      <c r="AK84">
        <f>IF('Raw Data'!F79=1, 'Raw Data'!M79, 0)</f>
        <v>0</v>
      </c>
      <c r="AL84">
        <f>IF(OR('Raw Data'!D79=0, O84&gt;0), 0, 1)</f>
        <v>0</v>
      </c>
      <c r="AM84">
        <f>IF(AND(AL84, 'Raw Data'!D79&gt;'Raw Data'!E79), 'Raw Data'!X79, 0)</f>
        <v>0</v>
      </c>
      <c r="AN84">
        <f>IF(OR('Raw Data'!D79=0, O84&gt;0), 0, 1)</f>
        <v>0</v>
      </c>
      <c r="AO84">
        <f>IF(AND(AL84, 'Raw Data'!D79&lt;'Raw Data'!E79), 'Raw Data'!Y79, 0)</f>
        <v>0</v>
      </c>
      <c r="AP84">
        <f>IF(ISBLANK('Raw Data'!D79)=FALSE, 1, 0)</f>
        <v>0</v>
      </c>
      <c r="AQ84">
        <f>IF(AND('Raw Data'!J79&lt;'Raw Data'!K79,'Raw Data'!D79&gt;'Raw Data'!E79),'Raw Data'!J79,IF(AND('Raw Data'!K79&lt;'Raw Data'!J79,'Raw Data'!E79&gt;'Raw Data'!D79),'Raw Data'!K79,0))</f>
        <v>0</v>
      </c>
      <c r="AR84">
        <f>IF(ISBLANK('Raw Data'!D79)=FALSE, 1, 0)</f>
        <v>0</v>
      </c>
      <c r="AS84">
        <f>IF(AND('Raw Data'!J79&gt;'Raw Data'!K79,'Raw Data'!D79&gt;'Raw Data'!E79),'Raw Data'!J79,IF(AND('Raw Data'!K79&gt;'Raw Data'!J79,'Raw Data'!E79&gt;'Raw Data'!D79),'Raw Data'!K79,))</f>
        <v>0</v>
      </c>
      <c r="AT84">
        <f>IF(ISBLANK('Raw Data'!D79)=FALSE, 1, 0)</f>
        <v>0</v>
      </c>
      <c r="AU84">
        <f>IF(ISNUMBER('Raw Data'!D79), IF(_xlfn.XLOOKUP(SMALL('Raw Data'!L79:N79, 1), Analysis!S84:W84, Analysis!S84:W84, 0)&gt;0, SMALL('Raw Data'!L79:N79, 1), 0), 0)</f>
        <v>0</v>
      </c>
      <c r="AV84">
        <f>IF(ISBLANK('Raw Data'!D79)=FALSE, 1, 0)</f>
        <v>0</v>
      </c>
      <c r="AW84">
        <f>IF(ISNUMBER('Raw Data'!D79), IF(_xlfn.XLOOKUP(SMALL('Raw Data'!L79:N79, 2), Analysis!S84:W84, Analysis!S84:W84, 0)&gt;0, SMALL('Raw Data'!L79:N79, 2), 0), 0)</f>
        <v>0</v>
      </c>
      <c r="AX84">
        <f>IF(ISBLANK('Raw Data'!D79)=FALSE, 1, 0)</f>
        <v>0</v>
      </c>
      <c r="AY84">
        <f>IF(ISNUMBER('Raw Data'!D79), IF(_xlfn.XLOOKUP(SMALL('Raw Data'!L79:N79, 3), Analysis!S84:W84, Analysis!S84:W84, 0)&gt;0, SMALL('Raw Data'!L79:N79, 3), 0), 0)</f>
        <v>0</v>
      </c>
      <c r="AZ84">
        <f>IF(ISBLANK('Raw Data'!D79)=FALSE, 1, 0)</f>
        <v>0</v>
      </c>
      <c r="BA84">
        <f>IF(ISNUMBER('Raw Data'!D79), IF(_xlfn.XLOOKUP(SMALL('Raw Data'!O79:U79, 1), Analysis!Y84:AK84, Analysis!Y84:AK84, 0)&gt;0, SMALL('Raw Data'!O79:U79, 1), 0), 0)</f>
        <v>0</v>
      </c>
      <c r="BB84">
        <f>IF(ISBLANK('Raw Data'!D79)=FALSE, 1, 0)</f>
        <v>0</v>
      </c>
      <c r="BC84">
        <f>IF(ISNUMBER('Raw Data'!D79), IF(_xlfn.XLOOKUP(SMALL('Raw Data'!O79:U79, 2), Analysis!Y84:AK84, Analysis!Y84:AK84, 0)&gt;0, SMALL('Raw Data'!O79:U79, 2), 0), 0)</f>
        <v>0</v>
      </c>
      <c r="BD84">
        <f>IF(ISBLANK('Raw Data'!D79)=FALSE, 1, 0)</f>
        <v>0</v>
      </c>
      <c r="BE84">
        <f>IF(ISNUMBER('Raw Data'!D79), IF(_xlfn.XLOOKUP(SMALL('Raw Data'!O79:U79, 3), Analysis!Y84:AK84, Analysis!Y84:AK84, 0)&gt;0, SMALL('Raw Data'!O79:U79, 3), 0), 0)</f>
        <v>0</v>
      </c>
      <c r="BF84">
        <f>IF(ISBLANK('Raw Data'!D79)=FALSE, 1, 0)</f>
        <v>0</v>
      </c>
      <c r="BG84">
        <f>IF(ISNUMBER('Raw Data'!D79), IF(_xlfn.XLOOKUP(SMALL('Raw Data'!O79:U79, 4), Analysis!Y84:AK84, Analysis!Y84:AK84, 0)&gt;0, SMALL('Raw Data'!O79:U79, 4), 0), 0)</f>
        <v>0</v>
      </c>
      <c r="BH84">
        <f>IF(ISBLANK('Raw Data'!D79)=FALSE, 1, 0)</f>
        <v>0</v>
      </c>
      <c r="BI84">
        <f>IF(ISNUMBER('Raw Data'!D79), IF(_xlfn.XLOOKUP(SMALL('Raw Data'!O79:U79, 5), Analysis!Y84:AK84, Analysis!Y84:AK84, 0)&gt;0, SMALL('Raw Data'!O79:U79, 5), 0), 0)</f>
        <v>0</v>
      </c>
      <c r="BJ84">
        <f>IF(ISBLANK('Raw Data'!D79)=FALSE, 1, 0)</f>
        <v>0</v>
      </c>
      <c r="BK84">
        <f>IF(ISNUMBER('Raw Data'!D79), IF(_xlfn.XLOOKUP(SMALL('Raw Data'!O79:U79, 6), Analysis!Y84:AK84, Analysis!Y84:AK84, 0)&gt;0, SMALL('Raw Data'!O79:U79, 6), 0), 0)</f>
        <v>0</v>
      </c>
      <c r="BL84">
        <f>IF(ISBLANK('Raw Data'!D79)=FALSE, 1, 0)</f>
        <v>0</v>
      </c>
      <c r="BM84">
        <f>IF(ISNUMBER('Raw Data'!D79), IF(_xlfn.XLOOKUP(SMALL('Raw Data'!O79:U79, 7), Analysis!Y84:AK84, Analysis!Y84:AK84, 0)&gt;0, SMALL('Raw Data'!O79:U79, 7), 0), 0)</f>
        <v>0</v>
      </c>
    </row>
    <row r="85" spans="1:65" x14ac:dyDescent="0.3">
      <c r="A85" s="2">
        <f>'Raw Data'!A80</f>
        <v>0</v>
      </c>
      <c r="B85" s="2">
        <f>IF(ISBLANK('Raw Data'!D80)=FALSE, 1, 0)</f>
        <v>0</v>
      </c>
      <c r="C85">
        <f>IF('Raw Data'!E80&gt;'Raw Data'!D80, 'Raw Data'!K80, 0)</f>
        <v>0</v>
      </c>
      <c r="D85">
        <f>IF(ISBLANK('Raw Data'!D80)=FALSE, 1, 0)</f>
        <v>0</v>
      </c>
      <c r="E85">
        <f>IF('Raw Data'!E80&lt;'Raw Data'!D80, 'Raw Data'!J80, 0)</f>
        <v>0</v>
      </c>
      <c r="F85">
        <f>IF(ISBLANK('Raw Data'!D80)=FALSE, 1, 0)</f>
        <v>0</v>
      </c>
      <c r="G85">
        <f>IF(AND('Raw Data'!D80&gt;0, 'Raw Data'!E80&gt;0), 'Raw Data'!V80, 0)</f>
        <v>0</v>
      </c>
      <c r="H85">
        <f>IF(ISBLANK('Raw Data'!D80)=FALSE, 1, 0)</f>
        <v>0</v>
      </c>
      <c r="I85">
        <f>IF(AND(ISBLANK('Raw Data'!D80)=FALSE, OR('Raw Data'!D80=0, 'Raw Data'!E80=0)), 'Raw Data'!W80, 0)</f>
        <v>0</v>
      </c>
      <c r="J85">
        <f>IF(ISBLANK('Raw Data'!D80)=FALSE, 1, 0)</f>
        <v>0</v>
      </c>
      <c r="K85">
        <f>IF(SUM('Raw Data'!D80:E80)&gt;'Raw Data'!G80, 'Raw Data'!H80, 0)</f>
        <v>0</v>
      </c>
      <c r="L85">
        <f>IF(ISBLANK('Raw Data'!D80)=FALSE, 1, 0)</f>
        <v>0</v>
      </c>
      <c r="M85">
        <f>IF(AND(SUM('Raw Data'!D80:E80)&lt;'Raw Data'!G80, ISBLANK('Raw Data'!D80)=FALSE), 'Raw Data'!I80, 0)</f>
        <v>0</v>
      </c>
      <c r="N85">
        <f>IF(ISBLANK('Raw Data'!D80)=FALSE, 1, 0)</f>
        <v>0</v>
      </c>
      <c r="O85">
        <f>IF('Raw Data'!F80, 'Raw Data'!Z80, 0)</f>
        <v>0</v>
      </c>
      <c r="P85">
        <f>IF(ISBLANK('Raw Data'!D80)=FALSE, 1, 0)</f>
        <v>0</v>
      </c>
      <c r="Q85">
        <f>IF(AND(NOT('Raw Data'!F80), P85), 'Raw Data'!AA80, 0)</f>
        <v>0</v>
      </c>
      <c r="R85">
        <f>IF(ISBLANK('Raw Data'!D80)=FALSE, 1, 0)</f>
        <v>0</v>
      </c>
      <c r="S85">
        <f>IF(AND('Raw Data'!F80=0, 'Raw Data'!D80&gt;'Raw Data'!E80), 'Raw Data'!L80, 0)</f>
        <v>0</v>
      </c>
      <c r="T85">
        <f>IF(ISBLANK('Raw Data'!D80)=FALSE, 1, 0)</f>
        <v>0</v>
      </c>
      <c r="U85">
        <f>IF('Raw Data'!F80=1, 'Raw Data'!M80, 0)</f>
        <v>0</v>
      </c>
      <c r="V85">
        <f>IF(ISBLANK('Raw Data'!D80)=FALSE, 1, 0)</f>
        <v>0</v>
      </c>
      <c r="W85">
        <f>IF(AND('Raw Data'!F80=0, 'Raw Data'!E80&gt;'Raw Data'!D80), 'Raw Data'!N80, 0)</f>
        <v>0</v>
      </c>
      <c r="X85">
        <f>IF(ISBLANK('Raw Data'!D80)=FALSE, 1, 0)</f>
        <v>0</v>
      </c>
      <c r="Y85">
        <f>IF(AND('Raw Data'!F80=0,'Raw Data'!D80&gt;'Raw Data'!E80,'Raw Data'!D80-'Raw Data'!E80=1),'Raw Data'!O80,IF(AND('Raw Data'!F80,'Raw Data'!D80&gt;'Raw Data'!E80),'Raw Data'!O80,0))</f>
        <v>0</v>
      </c>
      <c r="Z85">
        <f>IF(ISBLANK('Raw Data'!D80)=FALSE, 1, 0)</f>
        <v>0</v>
      </c>
      <c r="AA85">
        <f>IF(AND('Raw Data'!F80=0, 'Raw Data'!D80&gt;'Raw Data'!E80, 'Raw Data'!D80-'Raw Data'!E80=2), 'Raw Data'!P80, 0)</f>
        <v>0</v>
      </c>
      <c r="AB85">
        <f>IF(ISBLANK('Raw Data'!D80)=FALSE, 1, 0)</f>
        <v>0</v>
      </c>
      <c r="AC85">
        <f>IF(AND('Raw Data'!F80=0, 'Raw Data'!D80&gt;'Raw Data'!E80, 'Raw Data'!D80-'Raw Data'!E80&gt;2), 'Raw Data'!Q80, 0)</f>
        <v>0</v>
      </c>
      <c r="AD85">
        <f>IF(ISBLANK('Raw Data'!D80)=FALSE, 1, 0)</f>
        <v>0</v>
      </c>
      <c r="AE85">
        <f>IF(AND('Raw Data'!F80=0,'Raw Data'!D80&lt;'Raw Data'!E80,'Raw Data'!E80-'Raw Data'!D80=1),'Raw Data'!R80,IF(AND('Raw Data'!F80,'Raw Data'!D80&gt;'Raw Data'!E80),'Raw Data'!R80,0))</f>
        <v>0</v>
      </c>
      <c r="AF85">
        <f>IF(ISBLANK('Raw Data'!D80)=FALSE, 1, 0)</f>
        <v>0</v>
      </c>
      <c r="AG85">
        <f>IF(AND('Raw Data'!F80=0, 'Raw Data'!D80&lt;'Raw Data'!E80, 'Raw Data'!E80-'Raw Data'!D80=2), 'Raw Data'!S80, 0)</f>
        <v>0</v>
      </c>
      <c r="AH85">
        <f>IF(ISBLANK('Raw Data'!D80)=FALSE, 1, 0)</f>
        <v>0</v>
      </c>
      <c r="AI85">
        <f>IF(AND('Raw Data'!F80=0, 'Raw Data'!D80&lt;'Raw Data'!E80, 'Raw Data'!E80-'Raw Data'!D80&gt;2), 'Raw Data'!T80, 0)</f>
        <v>0</v>
      </c>
      <c r="AJ85">
        <f>IF(ISBLANK('Raw Data'!D80)=FALSE, 1, 0)</f>
        <v>0</v>
      </c>
      <c r="AK85">
        <f>IF('Raw Data'!F80=1, 'Raw Data'!M80, 0)</f>
        <v>0</v>
      </c>
      <c r="AL85">
        <f>IF(OR('Raw Data'!D80=0, O85&gt;0), 0, 1)</f>
        <v>0</v>
      </c>
      <c r="AM85">
        <f>IF(AND(AL85, 'Raw Data'!D80&gt;'Raw Data'!E80), 'Raw Data'!X80, 0)</f>
        <v>0</v>
      </c>
      <c r="AN85">
        <f>IF(OR('Raw Data'!D80=0, O85&gt;0), 0, 1)</f>
        <v>0</v>
      </c>
      <c r="AO85">
        <f>IF(AND(AL85, 'Raw Data'!D80&lt;'Raw Data'!E80), 'Raw Data'!Y80, 0)</f>
        <v>0</v>
      </c>
      <c r="AP85">
        <f>IF(ISBLANK('Raw Data'!D80)=FALSE, 1, 0)</f>
        <v>0</v>
      </c>
      <c r="AQ85">
        <f>IF(AND('Raw Data'!J80&lt;'Raw Data'!K80,'Raw Data'!D80&gt;'Raw Data'!E80),'Raw Data'!J80,IF(AND('Raw Data'!K80&lt;'Raw Data'!J80,'Raw Data'!E80&gt;'Raw Data'!D80),'Raw Data'!K80,0))</f>
        <v>0</v>
      </c>
      <c r="AR85">
        <f>IF(ISBLANK('Raw Data'!D80)=FALSE, 1, 0)</f>
        <v>0</v>
      </c>
      <c r="AS85">
        <f>IF(AND('Raw Data'!J80&gt;'Raw Data'!K80,'Raw Data'!D80&gt;'Raw Data'!E80),'Raw Data'!J80,IF(AND('Raw Data'!K80&gt;'Raw Data'!J80,'Raw Data'!E80&gt;'Raw Data'!D80),'Raw Data'!K80,))</f>
        <v>0</v>
      </c>
      <c r="AT85">
        <f>IF(ISBLANK('Raw Data'!D80)=FALSE, 1, 0)</f>
        <v>0</v>
      </c>
      <c r="AU85">
        <f>IF(ISNUMBER('Raw Data'!D80), IF(_xlfn.XLOOKUP(SMALL('Raw Data'!L80:N80, 1), Analysis!S85:W85, Analysis!S85:W85, 0)&gt;0, SMALL('Raw Data'!L80:N80, 1), 0), 0)</f>
        <v>0</v>
      </c>
      <c r="AV85">
        <f>IF(ISBLANK('Raw Data'!D80)=FALSE, 1, 0)</f>
        <v>0</v>
      </c>
      <c r="AW85">
        <f>IF(ISNUMBER('Raw Data'!D80), IF(_xlfn.XLOOKUP(SMALL('Raw Data'!L80:N80, 2), Analysis!S85:W85, Analysis!S85:W85, 0)&gt;0, SMALL('Raw Data'!L80:N80, 2), 0), 0)</f>
        <v>0</v>
      </c>
      <c r="AX85">
        <f>IF(ISBLANK('Raw Data'!D80)=FALSE, 1, 0)</f>
        <v>0</v>
      </c>
      <c r="AY85">
        <f>IF(ISNUMBER('Raw Data'!D80), IF(_xlfn.XLOOKUP(SMALL('Raw Data'!L80:N80, 3), Analysis!S85:W85, Analysis!S85:W85, 0)&gt;0, SMALL('Raw Data'!L80:N80, 3), 0), 0)</f>
        <v>0</v>
      </c>
      <c r="AZ85">
        <f>IF(ISBLANK('Raw Data'!D80)=FALSE, 1, 0)</f>
        <v>0</v>
      </c>
      <c r="BA85">
        <f>IF(ISNUMBER('Raw Data'!D80), IF(_xlfn.XLOOKUP(SMALL('Raw Data'!O80:U80, 1), Analysis!Y85:AK85, Analysis!Y85:AK85, 0)&gt;0, SMALL('Raw Data'!O80:U80, 1), 0), 0)</f>
        <v>0</v>
      </c>
      <c r="BB85">
        <f>IF(ISBLANK('Raw Data'!D80)=FALSE, 1, 0)</f>
        <v>0</v>
      </c>
      <c r="BC85">
        <f>IF(ISNUMBER('Raw Data'!D80), IF(_xlfn.XLOOKUP(SMALL('Raw Data'!O80:U80, 2), Analysis!Y85:AK85, Analysis!Y85:AK85, 0)&gt;0, SMALL('Raw Data'!O80:U80, 2), 0), 0)</f>
        <v>0</v>
      </c>
      <c r="BD85">
        <f>IF(ISBLANK('Raw Data'!D80)=FALSE, 1, 0)</f>
        <v>0</v>
      </c>
      <c r="BE85">
        <f>IF(ISNUMBER('Raw Data'!D80), IF(_xlfn.XLOOKUP(SMALL('Raw Data'!O80:U80, 3), Analysis!Y85:AK85, Analysis!Y85:AK85, 0)&gt;0, SMALL('Raw Data'!O80:U80, 3), 0), 0)</f>
        <v>0</v>
      </c>
      <c r="BF85">
        <f>IF(ISBLANK('Raw Data'!D80)=FALSE, 1, 0)</f>
        <v>0</v>
      </c>
      <c r="BG85">
        <f>IF(ISNUMBER('Raw Data'!D80), IF(_xlfn.XLOOKUP(SMALL('Raw Data'!O80:U80, 4), Analysis!Y85:AK85, Analysis!Y85:AK85, 0)&gt;0, SMALL('Raw Data'!O80:U80, 4), 0), 0)</f>
        <v>0</v>
      </c>
      <c r="BH85">
        <f>IF(ISBLANK('Raw Data'!D80)=FALSE, 1, 0)</f>
        <v>0</v>
      </c>
      <c r="BI85">
        <f>IF(ISNUMBER('Raw Data'!D80), IF(_xlfn.XLOOKUP(SMALL('Raw Data'!O80:U80, 5), Analysis!Y85:AK85, Analysis!Y85:AK85, 0)&gt;0, SMALL('Raw Data'!O80:U80, 5), 0), 0)</f>
        <v>0</v>
      </c>
      <c r="BJ85">
        <f>IF(ISBLANK('Raw Data'!D80)=FALSE, 1, 0)</f>
        <v>0</v>
      </c>
      <c r="BK85">
        <f>IF(ISNUMBER('Raw Data'!D80), IF(_xlfn.XLOOKUP(SMALL('Raw Data'!O80:U80, 6), Analysis!Y85:AK85, Analysis!Y85:AK85, 0)&gt;0, SMALL('Raw Data'!O80:U80, 6), 0), 0)</f>
        <v>0</v>
      </c>
      <c r="BL85">
        <f>IF(ISBLANK('Raw Data'!D80)=FALSE, 1, 0)</f>
        <v>0</v>
      </c>
      <c r="BM85">
        <f>IF(ISNUMBER('Raw Data'!D80), IF(_xlfn.XLOOKUP(SMALL('Raw Data'!O80:U80, 7), Analysis!Y85:AK85, Analysis!Y85:AK85, 0)&gt;0, SMALL('Raw Data'!O80:U80, 7), 0), 0)</f>
        <v>0</v>
      </c>
    </row>
    <row r="86" spans="1:65" x14ac:dyDescent="0.3">
      <c r="A86" s="2">
        <f>'Raw Data'!A81</f>
        <v>0</v>
      </c>
      <c r="B86" s="2">
        <f>IF(ISBLANK('Raw Data'!D81)=FALSE, 1, 0)</f>
        <v>0</v>
      </c>
      <c r="C86">
        <f>IF('Raw Data'!E81&gt;'Raw Data'!D81, 'Raw Data'!K81, 0)</f>
        <v>0</v>
      </c>
      <c r="D86">
        <f>IF(ISBLANK('Raw Data'!D81)=FALSE, 1, 0)</f>
        <v>0</v>
      </c>
      <c r="E86">
        <f>IF('Raw Data'!E81&lt;'Raw Data'!D81, 'Raw Data'!J81, 0)</f>
        <v>0</v>
      </c>
      <c r="F86">
        <f>IF(ISBLANK('Raw Data'!D81)=FALSE, 1, 0)</f>
        <v>0</v>
      </c>
      <c r="G86">
        <f>IF(AND('Raw Data'!D81&gt;0, 'Raw Data'!E81&gt;0), 'Raw Data'!V81, 0)</f>
        <v>0</v>
      </c>
      <c r="H86">
        <f>IF(ISBLANK('Raw Data'!D81)=FALSE, 1, 0)</f>
        <v>0</v>
      </c>
      <c r="I86">
        <f>IF(AND(ISBLANK('Raw Data'!D81)=FALSE, OR('Raw Data'!D81=0, 'Raw Data'!E81=0)), 'Raw Data'!W81, 0)</f>
        <v>0</v>
      </c>
      <c r="J86">
        <f>IF(ISBLANK('Raw Data'!D81)=FALSE, 1, 0)</f>
        <v>0</v>
      </c>
      <c r="K86">
        <f>IF(SUM('Raw Data'!D81:E81)&gt;'Raw Data'!G81, 'Raw Data'!H81, 0)</f>
        <v>0</v>
      </c>
      <c r="L86">
        <f>IF(ISBLANK('Raw Data'!D81)=FALSE, 1, 0)</f>
        <v>0</v>
      </c>
      <c r="M86">
        <f>IF(AND(SUM('Raw Data'!D81:E81)&lt;'Raw Data'!G81, ISBLANK('Raw Data'!D81)=FALSE), 'Raw Data'!I81, 0)</f>
        <v>0</v>
      </c>
      <c r="N86">
        <f>IF(ISBLANK('Raw Data'!D81)=FALSE, 1, 0)</f>
        <v>0</v>
      </c>
      <c r="O86">
        <f>IF('Raw Data'!F81, 'Raw Data'!Z81, 0)</f>
        <v>0</v>
      </c>
      <c r="P86">
        <f>IF(ISBLANK('Raw Data'!D81)=FALSE, 1, 0)</f>
        <v>0</v>
      </c>
      <c r="Q86">
        <f>IF(AND(NOT('Raw Data'!F81), P86), 'Raw Data'!AA81, 0)</f>
        <v>0</v>
      </c>
      <c r="R86">
        <f>IF(ISBLANK('Raw Data'!D81)=FALSE, 1, 0)</f>
        <v>0</v>
      </c>
      <c r="S86">
        <f>IF(AND('Raw Data'!F81=0, 'Raw Data'!D81&gt;'Raw Data'!E81), 'Raw Data'!L81, 0)</f>
        <v>0</v>
      </c>
      <c r="T86">
        <f>IF(ISBLANK('Raw Data'!D81)=FALSE, 1, 0)</f>
        <v>0</v>
      </c>
      <c r="U86">
        <f>IF('Raw Data'!F81=1, 'Raw Data'!M81, 0)</f>
        <v>0</v>
      </c>
      <c r="V86">
        <f>IF(ISBLANK('Raw Data'!D81)=FALSE, 1, 0)</f>
        <v>0</v>
      </c>
      <c r="W86">
        <f>IF(AND('Raw Data'!F81=0, 'Raw Data'!E81&gt;'Raw Data'!D81), 'Raw Data'!N81, 0)</f>
        <v>0</v>
      </c>
      <c r="X86">
        <f>IF(ISBLANK('Raw Data'!D81)=FALSE, 1, 0)</f>
        <v>0</v>
      </c>
      <c r="Y86">
        <f>IF(AND('Raw Data'!F81=0,'Raw Data'!D81&gt;'Raw Data'!E81,'Raw Data'!D81-'Raw Data'!E81=1),'Raw Data'!O81,IF(AND('Raw Data'!F81,'Raw Data'!D81&gt;'Raw Data'!E81),'Raw Data'!O81,0))</f>
        <v>0</v>
      </c>
      <c r="Z86">
        <f>IF(ISBLANK('Raw Data'!D81)=FALSE, 1, 0)</f>
        <v>0</v>
      </c>
      <c r="AA86">
        <f>IF(AND('Raw Data'!F81=0, 'Raw Data'!D81&gt;'Raw Data'!E81, 'Raw Data'!D81-'Raw Data'!E81=2), 'Raw Data'!P81, 0)</f>
        <v>0</v>
      </c>
      <c r="AB86">
        <f>IF(ISBLANK('Raw Data'!D81)=FALSE, 1, 0)</f>
        <v>0</v>
      </c>
      <c r="AC86">
        <f>IF(AND('Raw Data'!F81=0, 'Raw Data'!D81&gt;'Raw Data'!E81, 'Raw Data'!D81-'Raw Data'!E81&gt;2), 'Raw Data'!Q81, 0)</f>
        <v>0</v>
      </c>
      <c r="AD86">
        <f>IF(ISBLANK('Raw Data'!D81)=FALSE, 1, 0)</f>
        <v>0</v>
      </c>
      <c r="AE86">
        <f>IF(AND('Raw Data'!F81=0,'Raw Data'!D81&lt;'Raw Data'!E81,'Raw Data'!E81-'Raw Data'!D81=1),'Raw Data'!R81,IF(AND('Raw Data'!F81,'Raw Data'!D81&gt;'Raw Data'!E81),'Raw Data'!R81,0))</f>
        <v>0</v>
      </c>
      <c r="AF86">
        <f>IF(ISBLANK('Raw Data'!D81)=FALSE, 1, 0)</f>
        <v>0</v>
      </c>
      <c r="AG86">
        <f>IF(AND('Raw Data'!F81=0, 'Raw Data'!D81&lt;'Raw Data'!E81, 'Raw Data'!E81-'Raw Data'!D81=2), 'Raw Data'!S81, 0)</f>
        <v>0</v>
      </c>
      <c r="AH86">
        <f>IF(ISBLANK('Raw Data'!D81)=FALSE, 1, 0)</f>
        <v>0</v>
      </c>
      <c r="AI86">
        <f>IF(AND('Raw Data'!F81=0, 'Raw Data'!D81&lt;'Raw Data'!E81, 'Raw Data'!E81-'Raw Data'!D81&gt;2), 'Raw Data'!T81, 0)</f>
        <v>0</v>
      </c>
      <c r="AJ86">
        <f>IF(ISBLANK('Raw Data'!D81)=FALSE, 1, 0)</f>
        <v>0</v>
      </c>
      <c r="AK86">
        <f>IF('Raw Data'!F81=1, 'Raw Data'!M81, 0)</f>
        <v>0</v>
      </c>
      <c r="AL86">
        <f>IF(OR('Raw Data'!D81=0, O86&gt;0), 0, 1)</f>
        <v>0</v>
      </c>
      <c r="AM86">
        <f>IF(AND(AL86, 'Raw Data'!D81&gt;'Raw Data'!E81), 'Raw Data'!X81, 0)</f>
        <v>0</v>
      </c>
      <c r="AN86">
        <f>IF(OR('Raw Data'!D81=0, O86&gt;0), 0, 1)</f>
        <v>0</v>
      </c>
      <c r="AO86">
        <f>IF(AND(AL86, 'Raw Data'!D81&lt;'Raw Data'!E81), 'Raw Data'!Y81, 0)</f>
        <v>0</v>
      </c>
      <c r="AP86">
        <f>IF(ISBLANK('Raw Data'!D81)=FALSE, 1, 0)</f>
        <v>0</v>
      </c>
      <c r="AQ86">
        <f>IF(AND('Raw Data'!J81&lt;'Raw Data'!K81,'Raw Data'!D81&gt;'Raw Data'!E81),'Raw Data'!J81,IF(AND('Raw Data'!K81&lt;'Raw Data'!J81,'Raw Data'!E81&gt;'Raw Data'!D81),'Raw Data'!K81,0))</f>
        <v>0</v>
      </c>
      <c r="AR86">
        <f>IF(ISBLANK('Raw Data'!D81)=FALSE, 1, 0)</f>
        <v>0</v>
      </c>
      <c r="AS86">
        <f>IF(AND('Raw Data'!J81&gt;'Raw Data'!K81,'Raw Data'!D81&gt;'Raw Data'!E81),'Raw Data'!J81,IF(AND('Raw Data'!K81&gt;'Raw Data'!J81,'Raw Data'!E81&gt;'Raw Data'!D81),'Raw Data'!K81,))</f>
        <v>0</v>
      </c>
      <c r="AT86">
        <f>IF(ISBLANK('Raw Data'!D81)=FALSE, 1, 0)</f>
        <v>0</v>
      </c>
      <c r="AU86">
        <f>IF(ISNUMBER('Raw Data'!D81), IF(_xlfn.XLOOKUP(SMALL('Raw Data'!L81:N81, 1), Analysis!S86:W86, Analysis!S86:W86, 0)&gt;0, SMALL('Raw Data'!L81:N81, 1), 0), 0)</f>
        <v>0</v>
      </c>
      <c r="AV86">
        <f>IF(ISBLANK('Raw Data'!D81)=FALSE, 1, 0)</f>
        <v>0</v>
      </c>
      <c r="AW86">
        <f>IF(ISNUMBER('Raw Data'!D81), IF(_xlfn.XLOOKUP(SMALL('Raw Data'!L81:N81, 2), Analysis!S86:W86, Analysis!S86:W86, 0)&gt;0, SMALL('Raw Data'!L81:N81, 2), 0), 0)</f>
        <v>0</v>
      </c>
      <c r="AX86">
        <f>IF(ISBLANK('Raw Data'!D81)=FALSE, 1, 0)</f>
        <v>0</v>
      </c>
      <c r="AY86">
        <f>IF(ISNUMBER('Raw Data'!D81), IF(_xlfn.XLOOKUP(SMALL('Raw Data'!L81:N81, 3), Analysis!S86:W86, Analysis!S86:W86, 0)&gt;0, SMALL('Raw Data'!L81:N81, 3), 0), 0)</f>
        <v>0</v>
      </c>
      <c r="AZ86">
        <f>IF(ISBLANK('Raw Data'!D81)=FALSE, 1, 0)</f>
        <v>0</v>
      </c>
      <c r="BA86">
        <f>IF(ISNUMBER('Raw Data'!D81), IF(_xlfn.XLOOKUP(SMALL('Raw Data'!O81:U81, 1), Analysis!Y86:AK86, Analysis!Y86:AK86, 0)&gt;0, SMALL('Raw Data'!O81:U81, 1), 0), 0)</f>
        <v>0</v>
      </c>
      <c r="BB86">
        <f>IF(ISBLANK('Raw Data'!D81)=FALSE, 1, 0)</f>
        <v>0</v>
      </c>
      <c r="BC86">
        <f>IF(ISNUMBER('Raw Data'!D81), IF(_xlfn.XLOOKUP(SMALL('Raw Data'!O81:U81, 2), Analysis!Y86:AK86, Analysis!Y86:AK86, 0)&gt;0, SMALL('Raw Data'!O81:U81, 2), 0), 0)</f>
        <v>0</v>
      </c>
      <c r="BD86">
        <f>IF(ISBLANK('Raw Data'!D81)=FALSE, 1, 0)</f>
        <v>0</v>
      </c>
      <c r="BE86">
        <f>IF(ISNUMBER('Raw Data'!D81), IF(_xlfn.XLOOKUP(SMALL('Raw Data'!O81:U81, 3), Analysis!Y86:AK86, Analysis!Y86:AK86, 0)&gt;0, SMALL('Raw Data'!O81:U81, 3), 0), 0)</f>
        <v>0</v>
      </c>
      <c r="BF86">
        <f>IF(ISBLANK('Raw Data'!D81)=FALSE, 1, 0)</f>
        <v>0</v>
      </c>
      <c r="BG86">
        <f>IF(ISNUMBER('Raw Data'!D81), IF(_xlfn.XLOOKUP(SMALL('Raw Data'!O81:U81, 4), Analysis!Y86:AK86, Analysis!Y86:AK86, 0)&gt;0, SMALL('Raw Data'!O81:U81, 4), 0), 0)</f>
        <v>0</v>
      </c>
      <c r="BH86">
        <f>IF(ISBLANK('Raw Data'!D81)=FALSE, 1, 0)</f>
        <v>0</v>
      </c>
      <c r="BI86">
        <f>IF(ISNUMBER('Raw Data'!D81), IF(_xlfn.XLOOKUP(SMALL('Raw Data'!O81:U81, 5), Analysis!Y86:AK86, Analysis!Y86:AK86, 0)&gt;0, SMALL('Raw Data'!O81:U81, 5), 0), 0)</f>
        <v>0</v>
      </c>
      <c r="BJ86">
        <f>IF(ISBLANK('Raw Data'!D81)=FALSE, 1, 0)</f>
        <v>0</v>
      </c>
      <c r="BK86">
        <f>IF(ISNUMBER('Raw Data'!D81), IF(_xlfn.XLOOKUP(SMALL('Raw Data'!O81:U81, 6), Analysis!Y86:AK86, Analysis!Y86:AK86, 0)&gt;0, SMALL('Raw Data'!O81:U81, 6), 0), 0)</f>
        <v>0</v>
      </c>
      <c r="BL86">
        <f>IF(ISBLANK('Raw Data'!D81)=FALSE, 1, 0)</f>
        <v>0</v>
      </c>
      <c r="BM86">
        <f>IF(ISNUMBER('Raw Data'!D81), IF(_xlfn.XLOOKUP(SMALL('Raw Data'!O81:U81, 7), Analysis!Y86:AK86, Analysis!Y86:AK86, 0)&gt;0, SMALL('Raw Data'!O81:U81, 7), 0), 0)</f>
        <v>0</v>
      </c>
    </row>
    <row r="87" spans="1:65" x14ac:dyDescent="0.3">
      <c r="A87" s="2">
        <f>'Raw Data'!A82</f>
        <v>0</v>
      </c>
      <c r="B87" s="2">
        <f>IF(ISBLANK('Raw Data'!D82)=FALSE, 1, 0)</f>
        <v>0</v>
      </c>
      <c r="C87">
        <f>IF('Raw Data'!E82&gt;'Raw Data'!D82, 'Raw Data'!K82, 0)</f>
        <v>0</v>
      </c>
      <c r="D87">
        <f>IF(ISBLANK('Raw Data'!D82)=FALSE, 1, 0)</f>
        <v>0</v>
      </c>
      <c r="E87">
        <f>IF('Raw Data'!E82&lt;'Raw Data'!D82, 'Raw Data'!J82, 0)</f>
        <v>0</v>
      </c>
      <c r="F87">
        <f>IF(ISBLANK('Raw Data'!D82)=FALSE, 1, 0)</f>
        <v>0</v>
      </c>
      <c r="G87">
        <f>IF(AND('Raw Data'!D82&gt;0, 'Raw Data'!E82&gt;0), 'Raw Data'!V82, 0)</f>
        <v>0</v>
      </c>
      <c r="H87">
        <f>IF(ISBLANK('Raw Data'!D82)=FALSE, 1, 0)</f>
        <v>0</v>
      </c>
      <c r="I87">
        <f>IF(AND(ISBLANK('Raw Data'!D82)=FALSE, OR('Raw Data'!D82=0, 'Raw Data'!E82=0)), 'Raw Data'!W82, 0)</f>
        <v>0</v>
      </c>
      <c r="J87">
        <f>IF(ISBLANK('Raw Data'!D82)=FALSE, 1, 0)</f>
        <v>0</v>
      </c>
      <c r="K87">
        <f>IF(SUM('Raw Data'!D82:E82)&gt;'Raw Data'!G82, 'Raw Data'!H82, 0)</f>
        <v>0</v>
      </c>
      <c r="L87">
        <f>IF(ISBLANK('Raw Data'!D82)=FALSE, 1, 0)</f>
        <v>0</v>
      </c>
      <c r="M87">
        <f>IF(AND(SUM('Raw Data'!D82:E82)&lt;'Raw Data'!G82, ISBLANK('Raw Data'!D82)=FALSE), 'Raw Data'!I82, 0)</f>
        <v>0</v>
      </c>
      <c r="N87">
        <f>IF(ISBLANK('Raw Data'!D82)=FALSE, 1, 0)</f>
        <v>0</v>
      </c>
      <c r="O87">
        <f>IF('Raw Data'!F82, 'Raw Data'!Z82, 0)</f>
        <v>0</v>
      </c>
      <c r="P87">
        <f>IF(ISBLANK('Raw Data'!D82)=FALSE, 1, 0)</f>
        <v>0</v>
      </c>
      <c r="Q87">
        <f>IF(AND(NOT('Raw Data'!F82), P87), 'Raw Data'!AA82, 0)</f>
        <v>0</v>
      </c>
      <c r="R87">
        <f>IF(ISBLANK('Raw Data'!D82)=FALSE, 1, 0)</f>
        <v>0</v>
      </c>
      <c r="S87">
        <f>IF(AND('Raw Data'!F82=0, 'Raw Data'!D82&gt;'Raw Data'!E82), 'Raw Data'!L82, 0)</f>
        <v>0</v>
      </c>
      <c r="T87">
        <f>IF(ISBLANK('Raw Data'!D82)=FALSE, 1, 0)</f>
        <v>0</v>
      </c>
      <c r="U87">
        <f>IF('Raw Data'!F82=1, 'Raw Data'!M82, 0)</f>
        <v>0</v>
      </c>
      <c r="V87">
        <f>IF(ISBLANK('Raw Data'!D82)=FALSE, 1, 0)</f>
        <v>0</v>
      </c>
      <c r="W87">
        <f>IF(AND('Raw Data'!F82=0, 'Raw Data'!E82&gt;'Raw Data'!D82), 'Raw Data'!N82, 0)</f>
        <v>0</v>
      </c>
      <c r="X87">
        <f>IF(ISBLANK('Raw Data'!D82)=FALSE, 1, 0)</f>
        <v>0</v>
      </c>
      <c r="Y87">
        <f>IF(AND('Raw Data'!F82=0,'Raw Data'!D82&gt;'Raw Data'!E82,'Raw Data'!D82-'Raw Data'!E82=1),'Raw Data'!O82,IF(AND('Raw Data'!F82,'Raw Data'!D82&gt;'Raw Data'!E82),'Raw Data'!O82,0))</f>
        <v>0</v>
      </c>
      <c r="Z87">
        <f>IF(ISBLANK('Raw Data'!D82)=FALSE, 1, 0)</f>
        <v>0</v>
      </c>
      <c r="AA87">
        <f>IF(AND('Raw Data'!F82=0, 'Raw Data'!D82&gt;'Raw Data'!E82, 'Raw Data'!D82-'Raw Data'!E82=2), 'Raw Data'!P82, 0)</f>
        <v>0</v>
      </c>
      <c r="AB87">
        <f>IF(ISBLANK('Raw Data'!D82)=FALSE, 1, 0)</f>
        <v>0</v>
      </c>
      <c r="AC87">
        <f>IF(AND('Raw Data'!F82=0, 'Raw Data'!D82&gt;'Raw Data'!E82, 'Raw Data'!D82-'Raw Data'!E82&gt;2), 'Raw Data'!Q82, 0)</f>
        <v>0</v>
      </c>
      <c r="AD87">
        <f>IF(ISBLANK('Raw Data'!D82)=FALSE, 1, 0)</f>
        <v>0</v>
      </c>
      <c r="AE87">
        <f>IF(AND('Raw Data'!F82=0,'Raw Data'!D82&lt;'Raw Data'!E82,'Raw Data'!E82-'Raw Data'!D82=1),'Raw Data'!R82,IF(AND('Raw Data'!F82,'Raw Data'!D82&gt;'Raw Data'!E82),'Raw Data'!R82,0))</f>
        <v>0</v>
      </c>
      <c r="AF87">
        <f>IF(ISBLANK('Raw Data'!D82)=FALSE, 1, 0)</f>
        <v>0</v>
      </c>
      <c r="AG87">
        <f>IF(AND('Raw Data'!F82=0, 'Raw Data'!D82&lt;'Raw Data'!E82, 'Raw Data'!E82-'Raw Data'!D82=2), 'Raw Data'!S82, 0)</f>
        <v>0</v>
      </c>
      <c r="AH87">
        <f>IF(ISBLANK('Raw Data'!D82)=FALSE, 1, 0)</f>
        <v>0</v>
      </c>
      <c r="AI87">
        <f>IF(AND('Raw Data'!F82=0, 'Raw Data'!D82&lt;'Raw Data'!E82, 'Raw Data'!E82-'Raw Data'!D82&gt;2), 'Raw Data'!T82, 0)</f>
        <v>0</v>
      </c>
      <c r="AJ87">
        <f>IF(ISBLANK('Raw Data'!D82)=FALSE, 1, 0)</f>
        <v>0</v>
      </c>
      <c r="AK87">
        <f>IF('Raw Data'!F82=1, 'Raw Data'!M82, 0)</f>
        <v>0</v>
      </c>
      <c r="AL87">
        <f>IF(OR('Raw Data'!D82=0, O87&gt;0), 0, 1)</f>
        <v>0</v>
      </c>
      <c r="AM87">
        <f>IF(AND(AL87, 'Raw Data'!D82&gt;'Raw Data'!E82), 'Raw Data'!X82, 0)</f>
        <v>0</v>
      </c>
      <c r="AN87">
        <f>IF(OR('Raw Data'!D82=0, O87&gt;0), 0, 1)</f>
        <v>0</v>
      </c>
      <c r="AO87">
        <f>IF(AND(AL87, 'Raw Data'!D82&lt;'Raw Data'!E82), 'Raw Data'!Y82, 0)</f>
        <v>0</v>
      </c>
      <c r="AP87">
        <f>IF(ISBLANK('Raw Data'!D82)=FALSE, 1, 0)</f>
        <v>0</v>
      </c>
      <c r="AQ87">
        <f>IF(AND('Raw Data'!J82&lt;'Raw Data'!K82,'Raw Data'!D82&gt;'Raw Data'!E82),'Raw Data'!J82,IF(AND('Raw Data'!K82&lt;'Raw Data'!J82,'Raw Data'!E82&gt;'Raw Data'!D82),'Raw Data'!K82,0))</f>
        <v>0</v>
      </c>
      <c r="AR87">
        <f>IF(ISBLANK('Raw Data'!D82)=FALSE, 1, 0)</f>
        <v>0</v>
      </c>
      <c r="AS87">
        <f>IF(AND('Raw Data'!J82&gt;'Raw Data'!K82,'Raw Data'!D82&gt;'Raw Data'!E82),'Raw Data'!J82,IF(AND('Raw Data'!K82&gt;'Raw Data'!J82,'Raw Data'!E82&gt;'Raw Data'!D82),'Raw Data'!K82,))</f>
        <v>0</v>
      </c>
      <c r="AT87">
        <f>IF(ISBLANK('Raw Data'!D82)=FALSE, 1, 0)</f>
        <v>0</v>
      </c>
      <c r="AU87">
        <f>IF(ISNUMBER('Raw Data'!D82), IF(_xlfn.XLOOKUP(SMALL('Raw Data'!L82:N82, 1), Analysis!S87:W87, Analysis!S87:W87, 0)&gt;0, SMALL('Raw Data'!L82:N82, 1), 0), 0)</f>
        <v>0</v>
      </c>
      <c r="AV87">
        <f>IF(ISBLANK('Raw Data'!D82)=FALSE, 1, 0)</f>
        <v>0</v>
      </c>
      <c r="AW87">
        <f>IF(ISNUMBER('Raw Data'!D82), IF(_xlfn.XLOOKUP(SMALL('Raw Data'!L82:N82, 2), Analysis!S87:W87, Analysis!S87:W87, 0)&gt;0, SMALL('Raw Data'!L82:N82, 2), 0), 0)</f>
        <v>0</v>
      </c>
      <c r="AX87">
        <f>IF(ISBLANK('Raw Data'!D82)=FALSE, 1, 0)</f>
        <v>0</v>
      </c>
      <c r="AY87">
        <f>IF(ISNUMBER('Raw Data'!D82), IF(_xlfn.XLOOKUP(SMALL('Raw Data'!L82:N82, 3), Analysis!S87:W87, Analysis!S87:W87, 0)&gt;0, SMALL('Raw Data'!L82:N82, 3), 0), 0)</f>
        <v>0</v>
      </c>
      <c r="AZ87">
        <f>IF(ISBLANK('Raw Data'!D82)=FALSE, 1, 0)</f>
        <v>0</v>
      </c>
      <c r="BA87">
        <f>IF(ISNUMBER('Raw Data'!D82), IF(_xlfn.XLOOKUP(SMALL('Raw Data'!O82:U82, 1), Analysis!Y87:AK87, Analysis!Y87:AK87, 0)&gt;0, SMALL('Raw Data'!O82:U82, 1), 0), 0)</f>
        <v>0</v>
      </c>
      <c r="BB87">
        <f>IF(ISBLANK('Raw Data'!D82)=FALSE, 1, 0)</f>
        <v>0</v>
      </c>
      <c r="BC87">
        <f>IF(ISNUMBER('Raw Data'!D82), IF(_xlfn.XLOOKUP(SMALL('Raw Data'!O82:U82, 2), Analysis!Y87:AK87, Analysis!Y87:AK87, 0)&gt;0, SMALL('Raw Data'!O82:U82, 2), 0), 0)</f>
        <v>0</v>
      </c>
      <c r="BD87">
        <f>IF(ISBLANK('Raw Data'!D82)=FALSE, 1, 0)</f>
        <v>0</v>
      </c>
      <c r="BE87">
        <f>IF(ISNUMBER('Raw Data'!D82), IF(_xlfn.XLOOKUP(SMALL('Raw Data'!O82:U82, 3), Analysis!Y87:AK87, Analysis!Y87:AK87, 0)&gt;0, SMALL('Raw Data'!O82:U82, 3), 0), 0)</f>
        <v>0</v>
      </c>
      <c r="BF87">
        <f>IF(ISBLANK('Raw Data'!D82)=FALSE, 1, 0)</f>
        <v>0</v>
      </c>
      <c r="BG87">
        <f>IF(ISNUMBER('Raw Data'!D82), IF(_xlfn.XLOOKUP(SMALL('Raw Data'!O82:U82, 4), Analysis!Y87:AK87, Analysis!Y87:AK87, 0)&gt;0, SMALL('Raw Data'!O82:U82, 4), 0), 0)</f>
        <v>0</v>
      </c>
      <c r="BH87">
        <f>IF(ISBLANK('Raw Data'!D82)=FALSE, 1, 0)</f>
        <v>0</v>
      </c>
      <c r="BI87">
        <f>IF(ISNUMBER('Raw Data'!D82), IF(_xlfn.XLOOKUP(SMALL('Raw Data'!O82:U82, 5), Analysis!Y87:AK87, Analysis!Y87:AK87, 0)&gt;0, SMALL('Raw Data'!O82:U82, 5), 0), 0)</f>
        <v>0</v>
      </c>
      <c r="BJ87">
        <f>IF(ISBLANK('Raw Data'!D82)=FALSE, 1, 0)</f>
        <v>0</v>
      </c>
      <c r="BK87">
        <f>IF(ISNUMBER('Raw Data'!D82), IF(_xlfn.XLOOKUP(SMALL('Raw Data'!O82:U82, 6), Analysis!Y87:AK87, Analysis!Y87:AK87, 0)&gt;0, SMALL('Raw Data'!O82:U82, 6), 0), 0)</f>
        <v>0</v>
      </c>
      <c r="BL87">
        <f>IF(ISBLANK('Raw Data'!D82)=FALSE, 1, 0)</f>
        <v>0</v>
      </c>
      <c r="BM87">
        <f>IF(ISNUMBER('Raw Data'!D82), IF(_xlfn.XLOOKUP(SMALL('Raw Data'!O82:U82, 7), Analysis!Y87:AK87, Analysis!Y87:AK87, 0)&gt;0, SMALL('Raw Data'!O82:U82, 7), 0), 0)</f>
        <v>0</v>
      </c>
    </row>
    <row r="88" spans="1:65" x14ac:dyDescent="0.3">
      <c r="A88" s="2">
        <f>'Raw Data'!A83</f>
        <v>0</v>
      </c>
      <c r="B88" s="2">
        <f>IF(ISBLANK('Raw Data'!D83)=FALSE, 1, 0)</f>
        <v>0</v>
      </c>
      <c r="C88">
        <f>IF('Raw Data'!E83&gt;'Raw Data'!D83, 'Raw Data'!K83, 0)</f>
        <v>0</v>
      </c>
      <c r="D88">
        <f>IF(ISBLANK('Raw Data'!D83)=FALSE, 1, 0)</f>
        <v>0</v>
      </c>
      <c r="E88">
        <f>IF('Raw Data'!E83&lt;'Raw Data'!D83, 'Raw Data'!J83, 0)</f>
        <v>0</v>
      </c>
      <c r="F88">
        <f>IF(ISBLANK('Raw Data'!D83)=FALSE, 1, 0)</f>
        <v>0</v>
      </c>
      <c r="G88">
        <f>IF(AND('Raw Data'!D83&gt;0, 'Raw Data'!E83&gt;0), 'Raw Data'!V83, 0)</f>
        <v>0</v>
      </c>
      <c r="H88">
        <f>IF(ISBLANK('Raw Data'!D83)=FALSE, 1, 0)</f>
        <v>0</v>
      </c>
      <c r="I88">
        <f>IF(AND(ISBLANK('Raw Data'!D83)=FALSE, OR('Raw Data'!D83=0, 'Raw Data'!E83=0)), 'Raw Data'!W83, 0)</f>
        <v>0</v>
      </c>
      <c r="J88">
        <f>IF(ISBLANK('Raw Data'!D83)=FALSE, 1, 0)</f>
        <v>0</v>
      </c>
      <c r="K88">
        <f>IF(SUM('Raw Data'!D83:E83)&gt;'Raw Data'!G83, 'Raw Data'!H83, 0)</f>
        <v>0</v>
      </c>
      <c r="L88">
        <f>IF(ISBLANK('Raw Data'!D83)=FALSE, 1, 0)</f>
        <v>0</v>
      </c>
      <c r="M88">
        <f>IF(AND(SUM('Raw Data'!D83:E83)&lt;'Raw Data'!G83, ISBLANK('Raw Data'!D83)=FALSE), 'Raw Data'!I83, 0)</f>
        <v>0</v>
      </c>
      <c r="N88">
        <f>IF(ISBLANK('Raw Data'!D83)=FALSE, 1, 0)</f>
        <v>0</v>
      </c>
      <c r="O88">
        <f>IF('Raw Data'!F83, 'Raw Data'!Z83, 0)</f>
        <v>0</v>
      </c>
      <c r="P88">
        <f>IF(ISBLANK('Raw Data'!D83)=FALSE, 1, 0)</f>
        <v>0</v>
      </c>
      <c r="Q88">
        <f>IF(AND(NOT('Raw Data'!F83), P88), 'Raw Data'!AA83, 0)</f>
        <v>0</v>
      </c>
      <c r="R88">
        <f>IF(ISBLANK('Raw Data'!D83)=FALSE, 1, 0)</f>
        <v>0</v>
      </c>
      <c r="S88">
        <f>IF(AND('Raw Data'!F83=0, 'Raw Data'!D83&gt;'Raw Data'!E83), 'Raw Data'!L83, 0)</f>
        <v>0</v>
      </c>
      <c r="T88">
        <f>IF(ISBLANK('Raw Data'!D83)=FALSE, 1, 0)</f>
        <v>0</v>
      </c>
      <c r="U88">
        <f>IF('Raw Data'!F83=1, 'Raw Data'!M83, 0)</f>
        <v>0</v>
      </c>
      <c r="V88">
        <f>IF(ISBLANK('Raw Data'!D83)=FALSE, 1, 0)</f>
        <v>0</v>
      </c>
      <c r="W88">
        <f>IF(AND('Raw Data'!F83=0, 'Raw Data'!E83&gt;'Raw Data'!D83), 'Raw Data'!N83, 0)</f>
        <v>0</v>
      </c>
      <c r="X88">
        <f>IF(ISBLANK('Raw Data'!D83)=FALSE, 1, 0)</f>
        <v>0</v>
      </c>
      <c r="Y88">
        <f>IF(AND('Raw Data'!F83=0,'Raw Data'!D83&gt;'Raw Data'!E83,'Raw Data'!D83-'Raw Data'!E83=1),'Raw Data'!O83,IF(AND('Raw Data'!F83,'Raw Data'!D83&gt;'Raw Data'!E83),'Raw Data'!O83,0))</f>
        <v>0</v>
      </c>
      <c r="Z88">
        <f>IF(ISBLANK('Raw Data'!D83)=FALSE, 1, 0)</f>
        <v>0</v>
      </c>
      <c r="AA88">
        <f>IF(AND('Raw Data'!F83=0, 'Raw Data'!D83&gt;'Raw Data'!E83, 'Raw Data'!D83-'Raw Data'!E83=2), 'Raw Data'!P83, 0)</f>
        <v>0</v>
      </c>
      <c r="AB88">
        <f>IF(ISBLANK('Raw Data'!D83)=FALSE, 1, 0)</f>
        <v>0</v>
      </c>
      <c r="AC88">
        <f>IF(AND('Raw Data'!F83=0, 'Raw Data'!D83&gt;'Raw Data'!E83, 'Raw Data'!D83-'Raw Data'!E83&gt;2), 'Raw Data'!Q83, 0)</f>
        <v>0</v>
      </c>
      <c r="AD88">
        <f>IF(ISBLANK('Raw Data'!D83)=FALSE, 1, 0)</f>
        <v>0</v>
      </c>
      <c r="AE88">
        <f>IF(AND('Raw Data'!F83=0,'Raw Data'!D83&lt;'Raw Data'!E83,'Raw Data'!E83-'Raw Data'!D83=1),'Raw Data'!R83,IF(AND('Raw Data'!F83,'Raw Data'!D83&gt;'Raw Data'!E83),'Raw Data'!R83,0))</f>
        <v>0</v>
      </c>
      <c r="AF88">
        <f>IF(ISBLANK('Raw Data'!D83)=FALSE, 1, 0)</f>
        <v>0</v>
      </c>
      <c r="AG88">
        <f>IF(AND('Raw Data'!F83=0, 'Raw Data'!D83&lt;'Raw Data'!E83, 'Raw Data'!E83-'Raw Data'!D83=2), 'Raw Data'!S83, 0)</f>
        <v>0</v>
      </c>
      <c r="AH88">
        <f>IF(ISBLANK('Raw Data'!D83)=FALSE, 1, 0)</f>
        <v>0</v>
      </c>
      <c r="AI88">
        <f>IF(AND('Raw Data'!F83=0, 'Raw Data'!D83&lt;'Raw Data'!E83, 'Raw Data'!E83-'Raw Data'!D83&gt;2), 'Raw Data'!T83, 0)</f>
        <v>0</v>
      </c>
      <c r="AJ88">
        <f>IF(ISBLANK('Raw Data'!D83)=FALSE, 1, 0)</f>
        <v>0</v>
      </c>
      <c r="AK88">
        <f>IF('Raw Data'!F83=1, 'Raw Data'!M83, 0)</f>
        <v>0</v>
      </c>
      <c r="AL88">
        <f>IF(OR('Raw Data'!D83=0, O88&gt;0), 0, 1)</f>
        <v>0</v>
      </c>
      <c r="AM88">
        <f>IF(AND(AL88, 'Raw Data'!D83&gt;'Raw Data'!E83), 'Raw Data'!X83, 0)</f>
        <v>0</v>
      </c>
      <c r="AN88">
        <f>IF(OR('Raw Data'!D83=0, O88&gt;0), 0, 1)</f>
        <v>0</v>
      </c>
      <c r="AO88">
        <f>IF(AND(AL88, 'Raw Data'!D83&lt;'Raw Data'!E83), 'Raw Data'!Y83, 0)</f>
        <v>0</v>
      </c>
      <c r="AP88">
        <f>IF(ISBLANK('Raw Data'!D83)=FALSE, 1, 0)</f>
        <v>0</v>
      </c>
      <c r="AQ88">
        <f>IF(AND('Raw Data'!J83&lt;'Raw Data'!K83,'Raw Data'!D83&gt;'Raw Data'!E83),'Raw Data'!J83,IF(AND('Raw Data'!K83&lt;'Raw Data'!J83,'Raw Data'!E83&gt;'Raw Data'!D83),'Raw Data'!K83,0))</f>
        <v>0</v>
      </c>
      <c r="AR88">
        <f>IF(ISBLANK('Raw Data'!D83)=FALSE, 1, 0)</f>
        <v>0</v>
      </c>
      <c r="AS88">
        <f>IF(AND('Raw Data'!J83&gt;'Raw Data'!K83,'Raw Data'!D83&gt;'Raw Data'!E83),'Raw Data'!J83,IF(AND('Raw Data'!K83&gt;'Raw Data'!J83,'Raw Data'!E83&gt;'Raw Data'!D83),'Raw Data'!K83,))</f>
        <v>0</v>
      </c>
      <c r="AT88">
        <f>IF(ISBLANK('Raw Data'!D83)=FALSE, 1, 0)</f>
        <v>0</v>
      </c>
      <c r="AU88">
        <f>IF(ISNUMBER('Raw Data'!D83), IF(_xlfn.XLOOKUP(SMALL('Raw Data'!L83:N83, 1), Analysis!S88:W88, Analysis!S88:W88, 0)&gt;0, SMALL('Raw Data'!L83:N83, 1), 0), 0)</f>
        <v>0</v>
      </c>
      <c r="AV88">
        <f>IF(ISBLANK('Raw Data'!D83)=FALSE, 1, 0)</f>
        <v>0</v>
      </c>
      <c r="AW88">
        <f>IF(ISNUMBER('Raw Data'!D83), IF(_xlfn.XLOOKUP(SMALL('Raw Data'!L83:N83, 2), Analysis!S88:W88, Analysis!S88:W88, 0)&gt;0, SMALL('Raw Data'!L83:N83, 2), 0), 0)</f>
        <v>0</v>
      </c>
      <c r="AX88">
        <f>IF(ISBLANK('Raw Data'!D83)=FALSE, 1, 0)</f>
        <v>0</v>
      </c>
      <c r="AY88">
        <f>IF(ISNUMBER('Raw Data'!D83), IF(_xlfn.XLOOKUP(SMALL('Raw Data'!L83:N83, 3), Analysis!S88:W88, Analysis!S88:W88, 0)&gt;0, SMALL('Raw Data'!L83:N83, 3), 0), 0)</f>
        <v>0</v>
      </c>
      <c r="AZ88">
        <f>IF(ISBLANK('Raw Data'!D83)=FALSE, 1, 0)</f>
        <v>0</v>
      </c>
      <c r="BA88">
        <f>IF(ISNUMBER('Raw Data'!D83), IF(_xlfn.XLOOKUP(SMALL('Raw Data'!O83:U83, 1), Analysis!Y88:AK88, Analysis!Y88:AK88, 0)&gt;0, SMALL('Raw Data'!O83:U83, 1), 0), 0)</f>
        <v>0</v>
      </c>
      <c r="BB88">
        <f>IF(ISBLANK('Raw Data'!D83)=FALSE, 1, 0)</f>
        <v>0</v>
      </c>
      <c r="BC88">
        <f>IF(ISNUMBER('Raw Data'!D83), IF(_xlfn.XLOOKUP(SMALL('Raw Data'!O83:U83, 2), Analysis!Y88:AK88, Analysis!Y88:AK88, 0)&gt;0, SMALL('Raw Data'!O83:U83, 2), 0), 0)</f>
        <v>0</v>
      </c>
      <c r="BD88">
        <f>IF(ISBLANK('Raw Data'!D83)=FALSE, 1, 0)</f>
        <v>0</v>
      </c>
      <c r="BE88">
        <f>IF(ISNUMBER('Raw Data'!D83), IF(_xlfn.XLOOKUP(SMALL('Raw Data'!O83:U83, 3), Analysis!Y88:AK88, Analysis!Y88:AK88, 0)&gt;0, SMALL('Raw Data'!O83:U83, 3), 0), 0)</f>
        <v>0</v>
      </c>
      <c r="BF88">
        <f>IF(ISBLANK('Raw Data'!D83)=FALSE, 1, 0)</f>
        <v>0</v>
      </c>
      <c r="BG88">
        <f>IF(ISNUMBER('Raw Data'!D83), IF(_xlfn.XLOOKUP(SMALL('Raw Data'!O83:U83, 4), Analysis!Y88:AK88, Analysis!Y88:AK88, 0)&gt;0, SMALL('Raw Data'!O83:U83, 4), 0), 0)</f>
        <v>0</v>
      </c>
      <c r="BH88">
        <f>IF(ISBLANK('Raw Data'!D83)=FALSE, 1, 0)</f>
        <v>0</v>
      </c>
      <c r="BI88">
        <f>IF(ISNUMBER('Raw Data'!D83), IF(_xlfn.XLOOKUP(SMALL('Raw Data'!O83:U83, 5), Analysis!Y88:AK88, Analysis!Y88:AK88, 0)&gt;0, SMALL('Raw Data'!O83:U83, 5), 0), 0)</f>
        <v>0</v>
      </c>
      <c r="BJ88">
        <f>IF(ISBLANK('Raw Data'!D83)=FALSE, 1, 0)</f>
        <v>0</v>
      </c>
      <c r="BK88">
        <f>IF(ISNUMBER('Raw Data'!D83), IF(_xlfn.XLOOKUP(SMALL('Raw Data'!O83:U83, 6), Analysis!Y88:AK88, Analysis!Y88:AK88, 0)&gt;0, SMALL('Raw Data'!O83:U83, 6), 0), 0)</f>
        <v>0</v>
      </c>
      <c r="BL88">
        <f>IF(ISBLANK('Raw Data'!D83)=FALSE, 1, 0)</f>
        <v>0</v>
      </c>
      <c r="BM88">
        <f>IF(ISNUMBER('Raw Data'!D83), IF(_xlfn.XLOOKUP(SMALL('Raw Data'!O83:U83, 7), Analysis!Y88:AK88, Analysis!Y88:AK88, 0)&gt;0, SMALL('Raw Data'!O83:U83, 7), 0), 0)</f>
        <v>0</v>
      </c>
    </row>
    <row r="89" spans="1:65" x14ac:dyDescent="0.3">
      <c r="A89" s="2">
        <f>'Raw Data'!A84</f>
        <v>0</v>
      </c>
      <c r="B89" s="2">
        <f>IF(ISBLANK('Raw Data'!D84)=FALSE, 1, 0)</f>
        <v>0</v>
      </c>
      <c r="C89">
        <f>IF('Raw Data'!E84&gt;'Raw Data'!D84, 'Raw Data'!K84, 0)</f>
        <v>0</v>
      </c>
      <c r="D89">
        <f>IF(ISBLANK('Raw Data'!D84)=FALSE, 1, 0)</f>
        <v>0</v>
      </c>
      <c r="E89">
        <f>IF('Raw Data'!E84&lt;'Raw Data'!D84, 'Raw Data'!J84, 0)</f>
        <v>0</v>
      </c>
      <c r="F89">
        <f>IF(ISBLANK('Raw Data'!D84)=FALSE, 1, 0)</f>
        <v>0</v>
      </c>
      <c r="G89">
        <f>IF(AND('Raw Data'!D84&gt;0, 'Raw Data'!E84&gt;0), 'Raw Data'!V84, 0)</f>
        <v>0</v>
      </c>
      <c r="H89">
        <f>IF(ISBLANK('Raw Data'!D84)=FALSE, 1, 0)</f>
        <v>0</v>
      </c>
      <c r="I89">
        <f>IF(AND(ISBLANK('Raw Data'!D84)=FALSE, OR('Raw Data'!D84=0, 'Raw Data'!E84=0)), 'Raw Data'!W84, 0)</f>
        <v>0</v>
      </c>
      <c r="J89">
        <f>IF(ISBLANK('Raw Data'!D84)=FALSE, 1, 0)</f>
        <v>0</v>
      </c>
      <c r="K89">
        <f>IF(SUM('Raw Data'!D84:E84)&gt;'Raw Data'!G84, 'Raw Data'!H84, 0)</f>
        <v>0</v>
      </c>
      <c r="L89">
        <f>IF(ISBLANK('Raw Data'!D84)=FALSE, 1, 0)</f>
        <v>0</v>
      </c>
      <c r="M89">
        <f>IF(AND(SUM('Raw Data'!D84:E84)&lt;'Raw Data'!G84, ISBLANK('Raw Data'!D84)=FALSE), 'Raw Data'!I84, 0)</f>
        <v>0</v>
      </c>
      <c r="N89">
        <f>IF(ISBLANK('Raw Data'!D84)=FALSE, 1, 0)</f>
        <v>0</v>
      </c>
      <c r="O89">
        <f>IF('Raw Data'!F84, 'Raw Data'!Z84, 0)</f>
        <v>0</v>
      </c>
      <c r="P89">
        <f>IF(ISBLANK('Raw Data'!D84)=FALSE, 1, 0)</f>
        <v>0</v>
      </c>
      <c r="Q89">
        <f>IF(AND(NOT('Raw Data'!F84), P89), 'Raw Data'!AA84, 0)</f>
        <v>0</v>
      </c>
      <c r="R89">
        <f>IF(ISBLANK('Raw Data'!D84)=FALSE, 1, 0)</f>
        <v>0</v>
      </c>
      <c r="S89">
        <f>IF(AND('Raw Data'!F84=0, 'Raw Data'!D84&gt;'Raw Data'!E84), 'Raw Data'!L84, 0)</f>
        <v>0</v>
      </c>
      <c r="T89">
        <f>IF(ISBLANK('Raw Data'!D84)=FALSE, 1, 0)</f>
        <v>0</v>
      </c>
      <c r="U89">
        <f>IF('Raw Data'!F84=1, 'Raw Data'!M84, 0)</f>
        <v>0</v>
      </c>
      <c r="V89">
        <f>IF(ISBLANK('Raw Data'!D84)=FALSE, 1, 0)</f>
        <v>0</v>
      </c>
      <c r="W89">
        <f>IF(AND('Raw Data'!F84=0, 'Raw Data'!E84&gt;'Raw Data'!D84), 'Raw Data'!N84, 0)</f>
        <v>0</v>
      </c>
      <c r="X89">
        <f>IF(ISBLANK('Raw Data'!D84)=FALSE, 1, 0)</f>
        <v>0</v>
      </c>
      <c r="Y89">
        <f>IF(AND('Raw Data'!F84=0,'Raw Data'!D84&gt;'Raw Data'!E84,'Raw Data'!D84-'Raw Data'!E84=1),'Raw Data'!O84,IF(AND('Raw Data'!F84,'Raw Data'!D84&gt;'Raw Data'!E84),'Raw Data'!O84,0))</f>
        <v>0</v>
      </c>
      <c r="Z89">
        <f>IF(ISBLANK('Raw Data'!D84)=FALSE, 1, 0)</f>
        <v>0</v>
      </c>
      <c r="AA89">
        <f>IF(AND('Raw Data'!F84=0, 'Raw Data'!D84&gt;'Raw Data'!E84, 'Raw Data'!D84-'Raw Data'!E84=2), 'Raw Data'!P84, 0)</f>
        <v>0</v>
      </c>
      <c r="AB89">
        <f>IF(ISBLANK('Raw Data'!D84)=FALSE, 1, 0)</f>
        <v>0</v>
      </c>
      <c r="AC89">
        <f>IF(AND('Raw Data'!F84=0, 'Raw Data'!D84&gt;'Raw Data'!E84, 'Raw Data'!D84-'Raw Data'!E84&gt;2), 'Raw Data'!Q84, 0)</f>
        <v>0</v>
      </c>
      <c r="AD89">
        <f>IF(ISBLANK('Raw Data'!D84)=FALSE, 1, 0)</f>
        <v>0</v>
      </c>
      <c r="AE89">
        <f>IF(AND('Raw Data'!F84=0,'Raw Data'!D84&lt;'Raw Data'!E84,'Raw Data'!E84-'Raw Data'!D84=1),'Raw Data'!R84,IF(AND('Raw Data'!F84,'Raw Data'!D84&gt;'Raw Data'!E84),'Raw Data'!R84,0))</f>
        <v>0</v>
      </c>
      <c r="AF89">
        <f>IF(ISBLANK('Raw Data'!D84)=FALSE, 1, 0)</f>
        <v>0</v>
      </c>
      <c r="AG89">
        <f>IF(AND('Raw Data'!F84=0, 'Raw Data'!D84&lt;'Raw Data'!E84, 'Raw Data'!E84-'Raw Data'!D84=2), 'Raw Data'!S84, 0)</f>
        <v>0</v>
      </c>
      <c r="AH89">
        <f>IF(ISBLANK('Raw Data'!D84)=FALSE, 1, 0)</f>
        <v>0</v>
      </c>
      <c r="AI89">
        <f>IF(AND('Raw Data'!F84=0, 'Raw Data'!D84&lt;'Raw Data'!E84, 'Raw Data'!E84-'Raw Data'!D84&gt;2), 'Raw Data'!T84, 0)</f>
        <v>0</v>
      </c>
      <c r="AJ89">
        <f>IF(ISBLANK('Raw Data'!D84)=FALSE, 1, 0)</f>
        <v>0</v>
      </c>
      <c r="AK89">
        <f>IF('Raw Data'!F84=1, 'Raw Data'!M84, 0)</f>
        <v>0</v>
      </c>
      <c r="AL89">
        <f>IF(OR('Raw Data'!D84=0, O89&gt;0), 0, 1)</f>
        <v>0</v>
      </c>
      <c r="AM89">
        <f>IF(AND(AL89, 'Raw Data'!D84&gt;'Raw Data'!E84), 'Raw Data'!X84, 0)</f>
        <v>0</v>
      </c>
      <c r="AN89">
        <f>IF(OR('Raw Data'!D84=0, O89&gt;0), 0, 1)</f>
        <v>0</v>
      </c>
      <c r="AO89">
        <f>IF(AND(AL89, 'Raw Data'!D84&lt;'Raw Data'!E84), 'Raw Data'!Y84, 0)</f>
        <v>0</v>
      </c>
      <c r="AP89">
        <f>IF(ISBLANK('Raw Data'!D84)=FALSE, 1, 0)</f>
        <v>0</v>
      </c>
      <c r="AQ89">
        <f>IF(AND('Raw Data'!J84&lt;'Raw Data'!K84,'Raw Data'!D84&gt;'Raw Data'!E84),'Raw Data'!J84,IF(AND('Raw Data'!K84&lt;'Raw Data'!J84,'Raw Data'!E84&gt;'Raw Data'!D84),'Raw Data'!K84,0))</f>
        <v>0</v>
      </c>
      <c r="AR89">
        <f>IF(ISBLANK('Raw Data'!D84)=FALSE, 1, 0)</f>
        <v>0</v>
      </c>
      <c r="AS89">
        <f>IF(AND('Raw Data'!J84&gt;'Raw Data'!K84,'Raw Data'!D84&gt;'Raw Data'!E84),'Raw Data'!J84,IF(AND('Raw Data'!K84&gt;'Raw Data'!J84,'Raw Data'!E84&gt;'Raw Data'!D84),'Raw Data'!K84,))</f>
        <v>0</v>
      </c>
      <c r="AT89">
        <f>IF(ISBLANK('Raw Data'!D84)=FALSE, 1, 0)</f>
        <v>0</v>
      </c>
      <c r="AU89">
        <f>IF(ISNUMBER('Raw Data'!D84), IF(_xlfn.XLOOKUP(SMALL('Raw Data'!L84:N84, 1), Analysis!S89:W89, Analysis!S89:W89, 0)&gt;0, SMALL('Raw Data'!L84:N84, 1), 0), 0)</f>
        <v>0</v>
      </c>
      <c r="AV89">
        <f>IF(ISBLANK('Raw Data'!D84)=FALSE, 1, 0)</f>
        <v>0</v>
      </c>
      <c r="AW89">
        <f>IF(ISNUMBER('Raw Data'!D84), IF(_xlfn.XLOOKUP(SMALL('Raw Data'!L84:N84, 2), Analysis!S89:W89, Analysis!S89:W89, 0)&gt;0, SMALL('Raw Data'!L84:N84, 2), 0), 0)</f>
        <v>0</v>
      </c>
      <c r="AX89">
        <f>IF(ISBLANK('Raw Data'!D84)=FALSE, 1, 0)</f>
        <v>0</v>
      </c>
      <c r="AY89">
        <f>IF(ISNUMBER('Raw Data'!D84), IF(_xlfn.XLOOKUP(SMALL('Raw Data'!L84:N84, 3), Analysis!S89:W89, Analysis!S89:W89, 0)&gt;0, SMALL('Raw Data'!L84:N84, 3), 0), 0)</f>
        <v>0</v>
      </c>
      <c r="AZ89">
        <f>IF(ISBLANK('Raw Data'!D84)=FALSE, 1, 0)</f>
        <v>0</v>
      </c>
      <c r="BA89">
        <f>IF(ISNUMBER('Raw Data'!D84), IF(_xlfn.XLOOKUP(SMALL('Raw Data'!O84:U84, 1), Analysis!Y89:AK89, Analysis!Y89:AK89, 0)&gt;0, SMALL('Raw Data'!O84:U84, 1), 0), 0)</f>
        <v>0</v>
      </c>
      <c r="BB89">
        <f>IF(ISBLANK('Raw Data'!D84)=FALSE, 1, 0)</f>
        <v>0</v>
      </c>
      <c r="BC89">
        <f>IF(ISNUMBER('Raw Data'!D84), IF(_xlfn.XLOOKUP(SMALL('Raw Data'!O84:U84, 2), Analysis!Y89:AK89, Analysis!Y89:AK89, 0)&gt;0, SMALL('Raw Data'!O84:U84, 2), 0), 0)</f>
        <v>0</v>
      </c>
      <c r="BD89">
        <f>IF(ISBLANK('Raw Data'!D84)=FALSE, 1, 0)</f>
        <v>0</v>
      </c>
      <c r="BE89">
        <f>IF(ISNUMBER('Raw Data'!D84), IF(_xlfn.XLOOKUP(SMALL('Raw Data'!O84:U84, 3), Analysis!Y89:AK89, Analysis!Y89:AK89, 0)&gt;0, SMALL('Raw Data'!O84:U84, 3), 0), 0)</f>
        <v>0</v>
      </c>
      <c r="BF89">
        <f>IF(ISBLANK('Raw Data'!D84)=FALSE, 1, 0)</f>
        <v>0</v>
      </c>
      <c r="BG89">
        <f>IF(ISNUMBER('Raw Data'!D84), IF(_xlfn.XLOOKUP(SMALL('Raw Data'!O84:U84, 4), Analysis!Y89:AK89, Analysis!Y89:AK89, 0)&gt;0, SMALL('Raw Data'!O84:U84, 4), 0), 0)</f>
        <v>0</v>
      </c>
      <c r="BH89">
        <f>IF(ISBLANK('Raw Data'!D84)=FALSE, 1, 0)</f>
        <v>0</v>
      </c>
      <c r="BI89">
        <f>IF(ISNUMBER('Raw Data'!D84), IF(_xlfn.XLOOKUP(SMALL('Raw Data'!O84:U84, 5), Analysis!Y89:AK89, Analysis!Y89:AK89, 0)&gt;0, SMALL('Raw Data'!O84:U84, 5), 0), 0)</f>
        <v>0</v>
      </c>
      <c r="BJ89">
        <f>IF(ISBLANK('Raw Data'!D84)=FALSE, 1, 0)</f>
        <v>0</v>
      </c>
      <c r="BK89">
        <f>IF(ISNUMBER('Raw Data'!D84), IF(_xlfn.XLOOKUP(SMALL('Raw Data'!O84:U84, 6), Analysis!Y89:AK89, Analysis!Y89:AK89, 0)&gt;0, SMALL('Raw Data'!O84:U84, 6), 0), 0)</f>
        <v>0</v>
      </c>
      <c r="BL89">
        <f>IF(ISBLANK('Raw Data'!D84)=FALSE, 1, 0)</f>
        <v>0</v>
      </c>
      <c r="BM89">
        <f>IF(ISNUMBER('Raw Data'!D84), IF(_xlfn.XLOOKUP(SMALL('Raw Data'!O84:U84, 7), Analysis!Y89:AK89, Analysis!Y89:AK89, 0)&gt;0, SMALL('Raw Data'!O84:U84, 7), 0), 0)</f>
        <v>0</v>
      </c>
    </row>
    <row r="90" spans="1:65" x14ac:dyDescent="0.3">
      <c r="A90" s="2">
        <f>'Raw Data'!A85</f>
        <v>0</v>
      </c>
      <c r="B90" s="2">
        <f>IF(ISBLANK('Raw Data'!D85)=FALSE, 1, 0)</f>
        <v>0</v>
      </c>
      <c r="C90">
        <f>IF('Raw Data'!E85&gt;'Raw Data'!D85, 'Raw Data'!K85, 0)</f>
        <v>0</v>
      </c>
      <c r="D90">
        <f>IF(ISBLANK('Raw Data'!D85)=FALSE, 1, 0)</f>
        <v>0</v>
      </c>
      <c r="E90">
        <f>IF('Raw Data'!E85&lt;'Raw Data'!D85, 'Raw Data'!J85, 0)</f>
        <v>0</v>
      </c>
      <c r="F90">
        <f>IF(ISBLANK('Raw Data'!D85)=FALSE, 1, 0)</f>
        <v>0</v>
      </c>
      <c r="G90">
        <f>IF(AND('Raw Data'!D85&gt;0, 'Raw Data'!E85&gt;0), 'Raw Data'!V85, 0)</f>
        <v>0</v>
      </c>
      <c r="H90">
        <f>IF(ISBLANK('Raw Data'!D85)=FALSE, 1, 0)</f>
        <v>0</v>
      </c>
      <c r="I90">
        <f>IF(AND(ISBLANK('Raw Data'!D85)=FALSE, OR('Raw Data'!D85=0, 'Raw Data'!E85=0)), 'Raw Data'!W85, 0)</f>
        <v>0</v>
      </c>
      <c r="J90">
        <f>IF(ISBLANK('Raw Data'!D85)=FALSE, 1, 0)</f>
        <v>0</v>
      </c>
      <c r="K90">
        <f>IF(SUM('Raw Data'!D85:E85)&gt;'Raw Data'!G85, 'Raw Data'!H85, 0)</f>
        <v>0</v>
      </c>
      <c r="L90">
        <f>IF(ISBLANK('Raw Data'!D85)=FALSE, 1, 0)</f>
        <v>0</v>
      </c>
      <c r="M90">
        <f>IF(AND(SUM('Raw Data'!D85:E85)&lt;'Raw Data'!G85, ISBLANK('Raw Data'!D85)=FALSE), 'Raw Data'!I85, 0)</f>
        <v>0</v>
      </c>
      <c r="N90">
        <f>IF(ISBLANK('Raw Data'!D85)=FALSE, 1, 0)</f>
        <v>0</v>
      </c>
      <c r="O90">
        <f>IF('Raw Data'!F85, 'Raw Data'!Z85, 0)</f>
        <v>0</v>
      </c>
      <c r="P90">
        <f>IF(ISBLANK('Raw Data'!D85)=FALSE, 1, 0)</f>
        <v>0</v>
      </c>
      <c r="Q90">
        <f>IF(AND(NOT('Raw Data'!F85), P90), 'Raw Data'!AA85, 0)</f>
        <v>0</v>
      </c>
      <c r="R90">
        <f>IF(ISBLANK('Raw Data'!D85)=FALSE, 1, 0)</f>
        <v>0</v>
      </c>
      <c r="S90">
        <f>IF(AND('Raw Data'!F85=0, 'Raw Data'!D85&gt;'Raw Data'!E85), 'Raw Data'!L85, 0)</f>
        <v>0</v>
      </c>
      <c r="T90">
        <f>IF(ISBLANK('Raw Data'!D85)=FALSE, 1, 0)</f>
        <v>0</v>
      </c>
      <c r="U90">
        <f>IF('Raw Data'!F85=1, 'Raw Data'!M85, 0)</f>
        <v>0</v>
      </c>
      <c r="V90">
        <f>IF(ISBLANK('Raw Data'!D85)=FALSE, 1, 0)</f>
        <v>0</v>
      </c>
      <c r="W90">
        <f>IF(AND('Raw Data'!F85=0, 'Raw Data'!E85&gt;'Raw Data'!D85), 'Raw Data'!N85, 0)</f>
        <v>0</v>
      </c>
      <c r="X90">
        <f>IF(ISBLANK('Raw Data'!D85)=FALSE, 1, 0)</f>
        <v>0</v>
      </c>
      <c r="Y90">
        <f>IF(AND('Raw Data'!F85=0,'Raw Data'!D85&gt;'Raw Data'!E85,'Raw Data'!D85-'Raw Data'!E85=1),'Raw Data'!O85,IF(AND('Raw Data'!F85,'Raw Data'!D85&gt;'Raw Data'!E85),'Raw Data'!O85,0))</f>
        <v>0</v>
      </c>
      <c r="Z90">
        <f>IF(ISBLANK('Raw Data'!D85)=FALSE, 1, 0)</f>
        <v>0</v>
      </c>
      <c r="AA90">
        <f>IF(AND('Raw Data'!F85=0, 'Raw Data'!D85&gt;'Raw Data'!E85, 'Raw Data'!D85-'Raw Data'!E85=2), 'Raw Data'!P85, 0)</f>
        <v>0</v>
      </c>
      <c r="AB90">
        <f>IF(ISBLANK('Raw Data'!D85)=FALSE, 1, 0)</f>
        <v>0</v>
      </c>
      <c r="AC90">
        <f>IF(AND('Raw Data'!F85=0, 'Raw Data'!D85&gt;'Raw Data'!E85, 'Raw Data'!D85-'Raw Data'!E85&gt;2), 'Raw Data'!Q85, 0)</f>
        <v>0</v>
      </c>
      <c r="AD90">
        <f>IF(ISBLANK('Raw Data'!D85)=FALSE, 1, 0)</f>
        <v>0</v>
      </c>
      <c r="AE90">
        <f>IF(AND('Raw Data'!F85=0,'Raw Data'!D85&lt;'Raw Data'!E85,'Raw Data'!E85-'Raw Data'!D85=1),'Raw Data'!R85,IF(AND('Raw Data'!F85,'Raw Data'!D85&gt;'Raw Data'!E85),'Raw Data'!R85,0))</f>
        <v>0</v>
      </c>
      <c r="AF90">
        <f>IF(ISBLANK('Raw Data'!D85)=FALSE, 1, 0)</f>
        <v>0</v>
      </c>
      <c r="AG90">
        <f>IF(AND('Raw Data'!F85=0, 'Raw Data'!D85&lt;'Raw Data'!E85, 'Raw Data'!E85-'Raw Data'!D85=2), 'Raw Data'!S85, 0)</f>
        <v>0</v>
      </c>
      <c r="AH90">
        <f>IF(ISBLANK('Raw Data'!D85)=FALSE, 1, 0)</f>
        <v>0</v>
      </c>
      <c r="AI90">
        <f>IF(AND('Raw Data'!F85=0, 'Raw Data'!D85&lt;'Raw Data'!E85, 'Raw Data'!E85-'Raw Data'!D85&gt;2), 'Raw Data'!T85, 0)</f>
        <v>0</v>
      </c>
      <c r="AJ90">
        <f>IF(ISBLANK('Raw Data'!D85)=FALSE, 1, 0)</f>
        <v>0</v>
      </c>
      <c r="AK90">
        <f>IF('Raw Data'!F85=1, 'Raw Data'!M85, 0)</f>
        <v>0</v>
      </c>
      <c r="AL90">
        <f>IF(OR('Raw Data'!D85=0, O90&gt;0), 0, 1)</f>
        <v>0</v>
      </c>
      <c r="AM90">
        <f>IF(AND(AL90, 'Raw Data'!D85&gt;'Raw Data'!E85), 'Raw Data'!X85, 0)</f>
        <v>0</v>
      </c>
      <c r="AN90">
        <f>IF(OR('Raw Data'!D85=0, O90&gt;0), 0, 1)</f>
        <v>0</v>
      </c>
      <c r="AO90">
        <f>IF(AND(AL90, 'Raw Data'!D85&lt;'Raw Data'!E85), 'Raw Data'!Y85, 0)</f>
        <v>0</v>
      </c>
      <c r="AP90">
        <f>IF(ISBLANK('Raw Data'!D85)=FALSE, 1, 0)</f>
        <v>0</v>
      </c>
      <c r="AQ90">
        <f>IF(AND('Raw Data'!J85&lt;'Raw Data'!K85,'Raw Data'!D85&gt;'Raw Data'!E85),'Raw Data'!J85,IF(AND('Raw Data'!K85&lt;'Raw Data'!J85,'Raw Data'!E85&gt;'Raw Data'!D85),'Raw Data'!K85,0))</f>
        <v>0</v>
      </c>
      <c r="AR90">
        <f>IF(ISBLANK('Raw Data'!D85)=FALSE, 1, 0)</f>
        <v>0</v>
      </c>
      <c r="AS90">
        <f>IF(AND('Raw Data'!J85&gt;'Raw Data'!K85,'Raw Data'!D85&gt;'Raw Data'!E85),'Raw Data'!J85,IF(AND('Raw Data'!K85&gt;'Raw Data'!J85,'Raw Data'!E85&gt;'Raw Data'!D85),'Raw Data'!K85,))</f>
        <v>0</v>
      </c>
      <c r="AT90">
        <f>IF(ISBLANK('Raw Data'!D85)=FALSE, 1, 0)</f>
        <v>0</v>
      </c>
      <c r="AU90">
        <f>IF(ISNUMBER('Raw Data'!D85), IF(_xlfn.XLOOKUP(SMALL('Raw Data'!L85:N85, 1), Analysis!S90:W90, Analysis!S90:W90, 0)&gt;0, SMALL('Raw Data'!L85:N85, 1), 0), 0)</f>
        <v>0</v>
      </c>
      <c r="AV90">
        <f>IF(ISBLANK('Raw Data'!D85)=FALSE, 1, 0)</f>
        <v>0</v>
      </c>
      <c r="AW90">
        <f>IF(ISNUMBER('Raw Data'!D85), IF(_xlfn.XLOOKUP(SMALL('Raw Data'!L85:N85, 2), Analysis!S90:W90, Analysis!S90:W90, 0)&gt;0, SMALL('Raw Data'!L85:N85, 2), 0), 0)</f>
        <v>0</v>
      </c>
      <c r="AX90">
        <f>IF(ISBLANK('Raw Data'!D85)=FALSE, 1, 0)</f>
        <v>0</v>
      </c>
      <c r="AY90">
        <f>IF(ISNUMBER('Raw Data'!D85), IF(_xlfn.XLOOKUP(SMALL('Raw Data'!L85:N85, 3), Analysis!S90:W90, Analysis!S90:W90, 0)&gt;0, SMALL('Raw Data'!L85:N85, 3), 0), 0)</f>
        <v>0</v>
      </c>
      <c r="AZ90">
        <f>IF(ISBLANK('Raw Data'!D85)=FALSE, 1, 0)</f>
        <v>0</v>
      </c>
      <c r="BA90">
        <f>IF(ISNUMBER('Raw Data'!D85), IF(_xlfn.XLOOKUP(SMALL('Raw Data'!O85:U85, 1), Analysis!Y90:AK90, Analysis!Y90:AK90, 0)&gt;0, SMALL('Raw Data'!O85:U85, 1), 0), 0)</f>
        <v>0</v>
      </c>
      <c r="BB90">
        <f>IF(ISBLANK('Raw Data'!D85)=FALSE, 1, 0)</f>
        <v>0</v>
      </c>
      <c r="BC90">
        <f>IF(ISNUMBER('Raw Data'!D85), IF(_xlfn.XLOOKUP(SMALL('Raw Data'!O85:U85, 2), Analysis!Y90:AK90, Analysis!Y90:AK90, 0)&gt;0, SMALL('Raw Data'!O85:U85, 2), 0), 0)</f>
        <v>0</v>
      </c>
      <c r="BD90">
        <f>IF(ISBLANK('Raw Data'!D85)=FALSE, 1, 0)</f>
        <v>0</v>
      </c>
      <c r="BE90">
        <f>IF(ISNUMBER('Raw Data'!D85), IF(_xlfn.XLOOKUP(SMALL('Raw Data'!O85:U85, 3), Analysis!Y90:AK90, Analysis!Y90:AK90, 0)&gt;0, SMALL('Raw Data'!O85:U85, 3), 0), 0)</f>
        <v>0</v>
      </c>
      <c r="BF90">
        <f>IF(ISBLANK('Raw Data'!D85)=FALSE, 1, 0)</f>
        <v>0</v>
      </c>
      <c r="BG90">
        <f>IF(ISNUMBER('Raw Data'!D85), IF(_xlfn.XLOOKUP(SMALL('Raw Data'!O85:U85, 4), Analysis!Y90:AK90, Analysis!Y90:AK90, 0)&gt;0, SMALL('Raw Data'!O85:U85, 4), 0), 0)</f>
        <v>0</v>
      </c>
      <c r="BH90">
        <f>IF(ISBLANK('Raw Data'!D85)=FALSE, 1, 0)</f>
        <v>0</v>
      </c>
      <c r="BI90">
        <f>IF(ISNUMBER('Raw Data'!D85), IF(_xlfn.XLOOKUP(SMALL('Raw Data'!O85:U85, 5), Analysis!Y90:AK90, Analysis!Y90:AK90, 0)&gt;0, SMALL('Raw Data'!O85:U85, 5), 0), 0)</f>
        <v>0</v>
      </c>
      <c r="BJ90">
        <f>IF(ISBLANK('Raw Data'!D85)=FALSE, 1, 0)</f>
        <v>0</v>
      </c>
      <c r="BK90">
        <f>IF(ISNUMBER('Raw Data'!D85), IF(_xlfn.XLOOKUP(SMALL('Raw Data'!O85:U85, 6), Analysis!Y90:AK90, Analysis!Y90:AK90, 0)&gt;0, SMALL('Raw Data'!O85:U85, 6), 0), 0)</f>
        <v>0</v>
      </c>
      <c r="BL90">
        <f>IF(ISBLANK('Raw Data'!D85)=FALSE, 1, 0)</f>
        <v>0</v>
      </c>
      <c r="BM90">
        <f>IF(ISNUMBER('Raw Data'!D85), IF(_xlfn.XLOOKUP(SMALL('Raw Data'!O85:U85, 7), Analysis!Y90:AK90, Analysis!Y90:AK90, 0)&gt;0, SMALL('Raw Data'!O85:U85, 7), 0), 0)</f>
        <v>0</v>
      </c>
    </row>
    <row r="91" spans="1:65" x14ac:dyDescent="0.3">
      <c r="A91" s="2">
        <f>'Raw Data'!A86</f>
        <v>0</v>
      </c>
      <c r="B91" s="2">
        <f>IF(ISBLANK('Raw Data'!D86)=FALSE, 1, 0)</f>
        <v>0</v>
      </c>
      <c r="C91">
        <f>IF('Raw Data'!E86&gt;'Raw Data'!D86, 'Raw Data'!K86, 0)</f>
        <v>0</v>
      </c>
      <c r="D91">
        <f>IF(ISBLANK('Raw Data'!D86)=FALSE, 1, 0)</f>
        <v>0</v>
      </c>
      <c r="E91">
        <f>IF('Raw Data'!E86&lt;'Raw Data'!D86, 'Raw Data'!J86, 0)</f>
        <v>0</v>
      </c>
      <c r="F91">
        <f>IF(ISBLANK('Raw Data'!D86)=FALSE, 1, 0)</f>
        <v>0</v>
      </c>
      <c r="G91">
        <f>IF(AND('Raw Data'!D86&gt;0, 'Raw Data'!E86&gt;0), 'Raw Data'!V86, 0)</f>
        <v>0</v>
      </c>
      <c r="H91">
        <f>IF(ISBLANK('Raw Data'!D86)=FALSE, 1, 0)</f>
        <v>0</v>
      </c>
      <c r="I91">
        <f>IF(AND(ISBLANK('Raw Data'!D86)=FALSE, OR('Raw Data'!D86=0, 'Raw Data'!E86=0)), 'Raw Data'!W86, 0)</f>
        <v>0</v>
      </c>
      <c r="J91">
        <f>IF(ISBLANK('Raw Data'!D86)=FALSE, 1, 0)</f>
        <v>0</v>
      </c>
      <c r="K91">
        <f>IF(SUM('Raw Data'!D86:E86)&gt;'Raw Data'!G86, 'Raw Data'!H86, 0)</f>
        <v>0</v>
      </c>
      <c r="L91">
        <f>IF(ISBLANK('Raw Data'!D86)=FALSE, 1, 0)</f>
        <v>0</v>
      </c>
      <c r="M91">
        <f>IF(AND(SUM('Raw Data'!D86:E86)&lt;'Raw Data'!G86, ISBLANK('Raw Data'!D86)=FALSE), 'Raw Data'!I86, 0)</f>
        <v>0</v>
      </c>
      <c r="N91">
        <f>IF(ISBLANK('Raw Data'!D86)=FALSE, 1, 0)</f>
        <v>0</v>
      </c>
      <c r="O91">
        <f>IF('Raw Data'!F86, 'Raw Data'!Z86, 0)</f>
        <v>0</v>
      </c>
      <c r="P91">
        <f>IF(ISBLANK('Raw Data'!D86)=FALSE, 1, 0)</f>
        <v>0</v>
      </c>
      <c r="Q91">
        <f>IF(AND(NOT('Raw Data'!F86), P91), 'Raw Data'!AA86, 0)</f>
        <v>0</v>
      </c>
      <c r="R91">
        <f>IF(ISBLANK('Raw Data'!D86)=FALSE, 1, 0)</f>
        <v>0</v>
      </c>
      <c r="S91">
        <f>IF(AND('Raw Data'!F86=0, 'Raw Data'!D86&gt;'Raw Data'!E86), 'Raw Data'!L86, 0)</f>
        <v>0</v>
      </c>
      <c r="T91">
        <f>IF(ISBLANK('Raw Data'!D86)=FALSE, 1, 0)</f>
        <v>0</v>
      </c>
      <c r="U91">
        <f>IF('Raw Data'!F86=1, 'Raw Data'!M86, 0)</f>
        <v>0</v>
      </c>
      <c r="V91">
        <f>IF(ISBLANK('Raw Data'!D86)=FALSE, 1, 0)</f>
        <v>0</v>
      </c>
      <c r="W91">
        <f>IF(AND('Raw Data'!F86=0, 'Raw Data'!E86&gt;'Raw Data'!D86), 'Raw Data'!N86, 0)</f>
        <v>0</v>
      </c>
      <c r="X91">
        <f>IF(ISBLANK('Raw Data'!D86)=FALSE, 1, 0)</f>
        <v>0</v>
      </c>
      <c r="Y91">
        <f>IF(AND('Raw Data'!F86=0,'Raw Data'!D86&gt;'Raw Data'!E86,'Raw Data'!D86-'Raw Data'!E86=1),'Raw Data'!O86,IF(AND('Raw Data'!F86,'Raw Data'!D86&gt;'Raw Data'!E86),'Raw Data'!O86,0))</f>
        <v>0</v>
      </c>
      <c r="Z91">
        <f>IF(ISBLANK('Raw Data'!D86)=FALSE, 1, 0)</f>
        <v>0</v>
      </c>
      <c r="AA91">
        <f>IF(AND('Raw Data'!F86=0, 'Raw Data'!D86&gt;'Raw Data'!E86, 'Raw Data'!D86-'Raw Data'!E86=2), 'Raw Data'!P86, 0)</f>
        <v>0</v>
      </c>
      <c r="AB91">
        <f>IF(ISBLANK('Raw Data'!D86)=FALSE, 1, 0)</f>
        <v>0</v>
      </c>
      <c r="AC91">
        <f>IF(AND('Raw Data'!F86=0, 'Raw Data'!D86&gt;'Raw Data'!E86, 'Raw Data'!D86-'Raw Data'!E86&gt;2), 'Raw Data'!Q86, 0)</f>
        <v>0</v>
      </c>
      <c r="AD91">
        <f>IF(ISBLANK('Raw Data'!D86)=FALSE, 1, 0)</f>
        <v>0</v>
      </c>
      <c r="AE91">
        <f>IF(AND('Raw Data'!F86=0,'Raw Data'!D86&lt;'Raw Data'!E86,'Raw Data'!E86-'Raw Data'!D86=1),'Raw Data'!R86,IF(AND('Raw Data'!F86,'Raw Data'!D86&gt;'Raw Data'!E86),'Raw Data'!R86,0))</f>
        <v>0</v>
      </c>
      <c r="AF91">
        <f>IF(ISBLANK('Raw Data'!D86)=FALSE, 1, 0)</f>
        <v>0</v>
      </c>
      <c r="AG91">
        <f>IF(AND('Raw Data'!F86=0, 'Raw Data'!D86&lt;'Raw Data'!E86, 'Raw Data'!E86-'Raw Data'!D86=2), 'Raw Data'!S86, 0)</f>
        <v>0</v>
      </c>
      <c r="AH91">
        <f>IF(ISBLANK('Raw Data'!D86)=FALSE, 1, 0)</f>
        <v>0</v>
      </c>
      <c r="AI91">
        <f>IF(AND('Raw Data'!F86=0, 'Raw Data'!D86&lt;'Raw Data'!E86, 'Raw Data'!E86-'Raw Data'!D86&gt;2), 'Raw Data'!T86, 0)</f>
        <v>0</v>
      </c>
      <c r="AJ91">
        <f>IF(ISBLANK('Raw Data'!D86)=FALSE, 1, 0)</f>
        <v>0</v>
      </c>
      <c r="AK91">
        <f>IF('Raw Data'!F86=1, 'Raw Data'!M86, 0)</f>
        <v>0</v>
      </c>
      <c r="AL91">
        <f>IF(OR('Raw Data'!D86=0, O91&gt;0), 0, 1)</f>
        <v>0</v>
      </c>
      <c r="AM91">
        <f>IF(AND(AL91, 'Raw Data'!D86&gt;'Raw Data'!E86), 'Raw Data'!X86, 0)</f>
        <v>0</v>
      </c>
      <c r="AN91">
        <f>IF(OR('Raw Data'!D86=0, O91&gt;0), 0, 1)</f>
        <v>0</v>
      </c>
      <c r="AO91">
        <f>IF(AND(AL91, 'Raw Data'!D86&lt;'Raw Data'!E86), 'Raw Data'!Y86, 0)</f>
        <v>0</v>
      </c>
      <c r="AP91">
        <f>IF(ISBLANK('Raw Data'!D86)=FALSE, 1, 0)</f>
        <v>0</v>
      </c>
      <c r="AQ91">
        <f>IF(AND('Raw Data'!J86&lt;'Raw Data'!K86,'Raw Data'!D86&gt;'Raw Data'!E86),'Raw Data'!J86,IF(AND('Raw Data'!K86&lt;'Raw Data'!J86,'Raw Data'!E86&gt;'Raw Data'!D86),'Raw Data'!K86,0))</f>
        <v>0</v>
      </c>
      <c r="AR91">
        <f>IF(ISBLANK('Raw Data'!D86)=FALSE, 1, 0)</f>
        <v>0</v>
      </c>
      <c r="AS91">
        <f>IF(AND('Raw Data'!J86&gt;'Raw Data'!K86,'Raw Data'!D86&gt;'Raw Data'!E86),'Raw Data'!J86,IF(AND('Raw Data'!K86&gt;'Raw Data'!J86,'Raw Data'!E86&gt;'Raw Data'!D86),'Raw Data'!K86,))</f>
        <v>0</v>
      </c>
      <c r="AT91">
        <f>IF(ISBLANK('Raw Data'!D86)=FALSE, 1, 0)</f>
        <v>0</v>
      </c>
      <c r="AU91">
        <f>IF(ISNUMBER('Raw Data'!D86), IF(_xlfn.XLOOKUP(SMALL('Raw Data'!L86:N86, 1), Analysis!S91:W91, Analysis!S91:W91, 0)&gt;0, SMALL('Raw Data'!L86:N86, 1), 0), 0)</f>
        <v>0</v>
      </c>
      <c r="AV91">
        <f>IF(ISBLANK('Raw Data'!D86)=FALSE, 1, 0)</f>
        <v>0</v>
      </c>
      <c r="AW91">
        <f>IF(ISNUMBER('Raw Data'!D86), IF(_xlfn.XLOOKUP(SMALL('Raw Data'!L86:N86, 2), Analysis!S91:W91, Analysis!S91:W91, 0)&gt;0, SMALL('Raw Data'!L86:N86, 2), 0), 0)</f>
        <v>0</v>
      </c>
      <c r="AX91">
        <f>IF(ISBLANK('Raw Data'!D86)=FALSE, 1, 0)</f>
        <v>0</v>
      </c>
      <c r="AY91">
        <f>IF(ISNUMBER('Raw Data'!D86), IF(_xlfn.XLOOKUP(SMALL('Raw Data'!L86:N86, 3), Analysis!S91:W91, Analysis!S91:W91, 0)&gt;0, SMALL('Raw Data'!L86:N86, 3), 0), 0)</f>
        <v>0</v>
      </c>
      <c r="AZ91">
        <f>IF(ISBLANK('Raw Data'!D86)=FALSE, 1, 0)</f>
        <v>0</v>
      </c>
      <c r="BA91">
        <f>IF(ISNUMBER('Raw Data'!D86), IF(_xlfn.XLOOKUP(SMALL('Raw Data'!O86:U86, 1), Analysis!Y91:AK91, Analysis!Y91:AK91, 0)&gt;0, SMALL('Raw Data'!O86:U86, 1), 0), 0)</f>
        <v>0</v>
      </c>
      <c r="BB91">
        <f>IF(ISBLANK('Raw Data'!D86)=FALSE, 1, 0)</f>
        <v>0</v>
      </c>
      <c r="BC91">
        <f>IF(ISNUMBER('Raw Data'!D86), IF(_xlfn.XLOOKUP(SMALL('Raw Data'!O86:U86, 2), Analysis!Y91:AK91, Analysis!Y91:AK91, 0)&gt;0, SMALL('Raw Data'!O86:U86, 2), 0), 0)</f>
        <v>0</v>
      </c>
      <c r="BD91">
        <f>IF(ISBLANK('Raw Data'!D86)=FALSE, 1, 0)</f>
        <v>0</v>
      </c>
      <c r="BE91">
        <f>IF(ISNUMBER('Raw Data'!D86), IF(_xlfn.XLOOKUP(SMALL('Raw Data'!O86:U86, 3), Analysis!Y91:AK91, Analysis!Y91:AK91, 0)&gt;0, SMALL('Raw Data'!O86:U86, 3), 0), 0)</f>
        <v>0</v>
      </c>
      <c r="BF91">
        <f>IF(ISBLANK('Raw Data'!D86)=FALSE, 1, 0)</f>
        <v>0</v>
      </c>
      <c r="BG91">
        <f>IF(ISNUMBER('Raw Data'!D86), IF(_xlfn.XLOOKUP(SMALL('Raw Data'!O86:U86, 4), Analysis!Y91:AK91, Analysis!Y91:AK91, 0)&gt;0, SMALL('Raw Data'!O86:U86, 4), 0), 0)</f>
        <v>0</v>
      </c>
      <c r="BH91">
        <f>IF(ISBLANK('Raw Data'!D86)=FALSE, 1, 0)</f>
        <v>0</v>
      </c>
      <c r="BI91">
        <f>IF(ISNUMBER('Raw Data'!D86), IF(_xlfn.XLOOKUP(SMALL('Raw Data'!O86:U86, 5), Analysis!Y91:AK91, Analysis!Y91:AK91, 0)&gt;0, SMALL('Raw Data'!O86:U86, 5), 0), 0)</f>
        <v>0</v>
      </c>
      <c r="BJ91">
        <f>IF(ISBLANK('Raw Data'!D86)=FALSE, 1, 0)</f>
        <v>0</v>
      </c>
      <c r="BK91">
        <f>IF(ISNUMBER('Raw Data'!D86), IF(_xlfn.XLOOKUP(SMALL('Raw Data'!O86:U86, 6), Analysis!Y91:AK91, Analysis!Y91:AK91, 0)&gt;0, SMALL('Raw Data'!O86:U86, 6), 0), 0)</f>
        <v>0</v>
      </c>
      <c r="BL91">
        <f>IF(ISBLANK('Raw Data'!D86)=FALSE, 1, 0)</f>
        <v>0</v>
      </c>
      <c r="BM91">
        <f>IF(ISNUMBER('Raw Data'!D86), IF(_xlfn.XLOOKUP(SMALL('Raw Data'!O86:U86, 7), Analysis!Y91:AK91, Analysis!Y91:AK91, 0)&gt;0, SMALL('Raw Data'!O86:U86, 7), 0), 0)</f>
        <v>0</v>
      </c>
    </row>
    <row r="92" spans="1:65" x14ac:dyDescent="0.3">
      <c r="A92" s="2">
        <f>'Raw Data'!A87</f>
        <v>0</v>
      </c>
      <c r="B92" s="2">
        <f>IF(ISBLANK('Raw Data'!D87)=FALSE, 1, 0)</f>
        <v>0</v>
      </c>
      <c r="C92">
        <f>IF('Raw Data'!E87&gt;'Raw Data'!D87, 'Raw Data'!K87, 0)</f>
        <v>0</v>
      </c>
      <c r="D92">
        <f>IF(ISBLANK('Raw Data'!D87)=FALSE, 1, 0)</f>
        <v>0</v>
      </c>
      <c r="E92">
        <f>IF('Raw Data'!E87&lt;'Raw Data'!D87, 'Raw Data'!J87, 0)</f>
        <v>0</v>
      </c>
      <c r="F92">
        <f>IF(ISBLANK('Raw Data'!D87)=FALSE, 1, 0)</f>
        <v>0</v>
      </c>
      <c r="G92">
        <f>IF(AND('Raw Data'!D87&gt;0, 'Raw Data'!E87&gt;0), 'Raw Data'!V87, 0)</f>
        <v>0</v>
      </c>
      <c r="H92">
        <f>IF(ISBLANK('Raw Data'!D87)=FALSE, 1, 0)</f>
        <v>0</v>
      </c>
      <c r="I92">
        <f>IF(AND(ISBLANK('Raw Data'!D87)=FALSE, OR('Raw Data'!D87=0, 'Raw Data'!E87=0)), 'Raw Data'!W87, 0)</f>
        <v>0</v>
      </c>
      <c r="J92">
        <f>IF(ISBLANK('Raw Data'!D87)=FALSE, 1, 0)</f>
        <v>0</v>
      </c>
      <c r="K92">
        <f>IF(SUM('Raw Data'!D87:E87)&gt;'Raw Data'!G87, 'Raw Data'!H87, 0)</f>
        <v>0</v>
      </c>
      <c r="L92">
        <f>IF(ISBLANK('Raw Data'!D87)=FALSE, 1, 0)</f>
        <v>0</v>
      </c>
      <c r="M92">
        <f>IF(AND(SUM('Raw Data'!D87:E87)&lt;'Raw Data'!G87, ISBLANK('Raw Data'!D87)=FALSE), 'Raw Data'!I87, 0)</f>
        <v>0</v>
      </c>
      <c r="N92">
        <f>IF(ISBLANK('Raw Data'!D87)=FALSE, 1, 0)</f>
        <v>0</v>
      </c>
      <c r="O92">
        <f>IF('Raw Data'!F87, 'Raw Data'!Z87, 0)</f>
        <v>0</v>
      </c>
      <c r="P92">
        <f>IF(ISBLANK('Raw Data'!D87)=FALSE, 1, 0)</f>
        <v>0</v>
      </c>
      <c r="Q92">
        <f>IF(AND(NOT('Raw Data'!F87), P92), 'Raw Data'!AA87, 0)</f>
        <v>0</v>
      </c>
      <c r="R92">
        <f>IF(ISBLANK('Raw Data'!D87)=FALSE, 1, 0)</f>
        <v>0</v>
      </c>
      <c r="S92">
        <f>IF(AND('Raw Data'!F87=0, 'Raw Data'!D87&gt;'Raw Data'!E87), 'Raw Data'!L87, 0)</f>
        <v>0</v>
      </c>
      <c r="T92">
        <f>IF(ISBLANK('Raw Data'!D87)=FALSE, 1, 0)</f>
        <v>0</v>
      </c>
      <c r="U92">
        <f>IF('Raw Data'!F87=1, 'Raw Data'!M87, 0)</f>
        <v>0</v>
      </c>
      <c r="V92">
        <f>IF(ISBLANK('Raw Data'!D87)=FALSE, 1, 0)</f>
        <v>0</v>
      </c>
      <c r="W92">
        <f>IF(AND('Raw Data'!F87=0, 'Raw Data'!E87&gt;'Raw Data'!D87), 'Raw Data'!N87, 0)</f>
        <v>0</v>
      </c>
      <c r="X92">
        <f>IF(ISBLANK('Raw Data'!D87)=FALSE, 1, 0)</f>
        <v>0</v>
      </c>
      <c r="Y92">
        <f>IF(AND('Raw Data'!F87=0,'Raw Data'!D87&gt;'Raw Data'!E87,'Raw Data'!D87-'Raw Data'!E87=1),'Raw Data'!O87,IF(AND('Raw Data'!F87,'Raw Data'!D87&gt;'Raw Data'!E87),'Raw Data'!O87,0))</f>
        <v>0</v>
      </c>
      <c r="Z92">
        <f>IF(ISBLANK('Raw Data'!D87)=FALSE, 1, 0)</f>
        <v>0</v>
      </c>
      <c r="AA92">
        <f>IF(AND('Raw Data'!F87=0, 'Raw Data'!D87&gt;'Raw Data'!E87, 'Raw Data'!D87-'Raw Data'!E87=2), 'Raw Data'!P87, 0)</f>
        <v>0</v>
      </c>
      <c r="AB92">
        <f>IF(ISBLANK('Raw Data'!D87)=FALSE, 1, 0)</f>
        <v>0</v>
      </c>
      <c r="AC92">
        <f>IF(AND('Raw Data'!F87=0, 'Raw Data'!D87&gt;'Raw Data'!E87, 'Raw Data'!D87-'Raw Data'!E87&gt;2), 'Raw Data'!Q87, 0)</f>
        <v>0</v>
      </c>
      <c r="AD92">
        <f>IF(ISBLANK('Raw Data'!D87)=FALSE, 1, 0)</f>
        <v>0</v>
      </c>
      <c r="AE92">
        <f>IF(AND('Raw Data'!F87=0,'Raw Data'!D87&lt;'Raw Data'!E87,'Raw Data'!E87-'Raw Data'!D87=1),'Raw Data'!R87,IF(AND('Raw Data'!F87,'Raw Data'!D87&gt;'Raw Data'!E87),'Raw Data'!R87,0))</f>
        <v>0</v>
      </c>
      <c r="AF92">
        <f>IF(ISBLANK('Raw Data'!D87)=FALSE, 1, 0)</f>
        <v>0</v>
      </c>
      <c r="AG92">
        <f>IF(AND('Raw Data'!F87=0, 'Raw Data'!D87&lt;'Raw Data'!E87, 'Raw Data'!E87-'Raw Data'!D87=2), 'Raw Data'!S87, 0)</f>
        <v>0</v>
      </c>
      <c r="AH92">
        <f>IF(ISBLANK('Raw Data'!D87)=FALSE, 1, 0)</f>
        <v>0</v>
      </c>
      <c r="AI92">
        <f>IF(AND('Raw Data'!F87=0, 'Raw Data'!D87&lt;'Raw Data'!E87, 'Raw Data'!E87-'Raw Data'!D87&gt;2), 'Raw Data'!T87, 0)</f>
        <v>0</v>
      </c>
      <c r="AJ92">
        <f>IF(ISBLANK('Raw Data'!D87)=FALSE, 1, 0)</f>
        <v>0</v>
      </c>
      <c r="AK92">
        <f>IF('Raw Data'!F87=1, 'Raw Data'!M87, 0)</f>
        <v>0</v>
      </c>
      <c r="AL92">
        <f>IF(OR('Raw Data'!D87=0, O92&gt;0), 0, 1)</f>
        <v>0</v>
      </c>
      <c r="AM92">
        <f>IF(AND(AL92, 'Raw Data'!D87&gt;'Raw Data'!E87), 'Raw Data'!X87, 0)</f>
        <v>0</v>
      </c>
      <c r="AN92">
        <f>IF(OR('Raw Data'!D87=0, O92&gt;0), 0, 1)</f>
        <v>0</v>
      </c>
      <c r="AO92">
        <f>IF(AND(AL92, 'Raw Data'!D87&lt;'Raw Data'!E87), 'Raw Data'!Y87, 0)</f>
        <v>0</v>
      </c>
      <c r="AP92">
        <f>IF(ISBLANK('Raw Data'!D87)=FALSE, 1, 0)</f>
        <v>0</v>
      </c>
      <c r="AQ92">
        <f>IF(AND('Raw Data'!J87&lt;'Raw Data'!K87,'Raw Data'!D87&gt;'Raw Data'!E87),'Raw Data'!J87,IF(AND('Raw Data'!K87&lt;'Raw Data'!J87,'Raw Data'!E87&gt;'Raw Data'!D87),'Raw Data'!K87,0))</f>
        <v>0</v>
      </c>
      <c r="AR92">
        <f>IF(ISBLANK('Raw Data'!D87)=FALSE, 1, 0)</f>
        <v>0</v>
      </c>
      <c r="AS92">
        <f>IF(AND('Raw Data'!J87&gt;'Raw Data'!K87,'Raw Data'!D87&gt;'Raw Data'!E87),'Raw Data'!J87,IF(AND('Raw Data'!K87&gt;'Raw Data'!J87,'Raw Data'!E87&gt;'Raw Data'!D87),'Raw Data'!K87,))</f>
        <v>0</v>
      </c>
      <c r="AT92">
        <f>IF(ISBLANK('Raw Data'!D87)=FALSE, 1, 0)</f>
        <v>0</v>
      </c>
      <c r="AU92">
        <f>IF(ISNUMBER('Raw Data'!D87), IF(_xlfn.XLOOKUP(SMALL('Raw Data'!L87:N87, 1), Analysis!S92:W92, Analysis!S92:W92, 0)&gt;0, SMALL('Raw Data'!L87:N87, 1), 0), 0)</f>
        <v>0</v>
      </c>
      <c r="AV92">
        <f>IF(ISBLANK('Raw Data'!D87)=FALSE, 1, 0)</f>
        <v>0</v>
      </c>
      <c r="AW92">
        <f>IF(ISNUMBER('Raw Data'!D87), IF(_xlfn.XLOOKUP(SMALL('Raw Data'!L87:N87, 2), Analysis!S92:W92, Analysis!S92:W92, 0)&gt;0, SMALL('Raw Data'!L87:N87, 2), 0), 0)</f>
        <v>0</v>
      </c>
      <c r="AX92">
        <f>IF(ISBLANK('Raw Data'!D87)=FALSE, 1, 0)</f>
        <v>0</v>
      </c>
      <c r="AY92">
        <f>IF(ISNUMBER('Raw Data'!D87), IF(_xlfn.XLOOKUP(SMALL('Raw Data'!L87:N87, 3), Analysis!S92:W92, Analysis!S92:W92, 0)&gt;0, SMALL('Raw Data'!L87:N87, 3), 0), 0)</f>
        <v>0</v>
      </c>
      <c r="AZ92">
        <f>IF(ISBLANK('Raw Data'!D87)=FALSE, 1, 0)</f>
        <v>0</v>
      </c>
      <c r="BA92">
        <f>IF(ISNUMBER('Raw Data'!D87), IF(_xlfn.XLOOKUP(SMALL('Raw Data'!O87:U87, 1), Analysis!Y92:AK92, Analysis!Y92:AK92, 0)&gt;0, SMALL('Raw Data'!O87:U87, 1), 0), 0)</f>
        <v>0</v>
      </c>
      <c r="BB92">
        <f>IF(ISBLANK('Raw Data'!D87)=FALSE, 1, 0)</f>
        <v>0</v>
      </c>
      <c r="BC92">
        <f>IF(ISNUMBER('Raw Data'!D87), IF(_xlfn.XLOOKUP(SMALL('Raw Data'!O87:U87, 2), Analysis!Y92:AK92, Analysis!Y92:AK92, 0)&gt;0, SMALL('Raw Data'!O87:U87, 2), 0), 0)</f>
        <v>0</v>
      </c>
      <c r="BD92">
        <f>IF(ISBLANK('Raw Data'!D87)=FALSE, 1, 0)</f>
        <v>0</v>
      </c>
      <c r="BE92">
        <f>IF(ISNUMBER('Raw Data'!D87), IF(_xlfn.XLOOKUP(SMALL('Raw Data'!O87:U87, 3), Analysis!Y92:AK92, Analysis!Y92:AK92, 0)&gt;0, SMALL('Raw Data'!O87:U87, 3), 0), 0)</f>
        <v>0</v>
      </c>
      <c r="BF92">
        <f>IF(ISBLANK('Raw Data'!D87)=FALSE, 1, 0)</f>
        <v>0</v>
      </c>
      <c r="BG92">
        <f>IF(ISNUMBER('Raw Data'!D87), IF(_xlfn.XLOOKUP(SMALL('Raw Data'!O87:U87, 4), Analysis!Y92:AK92, Analysis!Y92:AK92, 0)&gt;0, SMALL('Raw Data'!O87:U87, 4), 0), 0)</f>
        <v>0</v>
      </c>
      <c r="BH92">
        <f>IF(ISBLANK('Raw Data'!D87)=FALSE, 1, 0)</f>
        <v>0</v>
      </c>
      <c r="BI92">
        <f>IF(ISNUMBER('Raw Data'!D87), IF(_xlfn.XLOOKUP(SMALL('Raw Data'!O87:U87, 5), Analysis!Y92:AK92, Analysis!Y92:AK92, 0)&gt;0, SMALL('Raw Data'!O87:U87, 5), 0), 0)</f>
        <v>0</v>
      </c>
      <c r="BJ92">
        <f>IF(ISBLANK('Raw Data'!D87)=FALSE, 1, 0)</f>
        <v>0</v>
      </c>
      <c r="BK92">
        <f>IF(ISNUMBER('Raw Data'!D87), IF(_xlfn.XLOOKUP(SMALL('Raw Data'!O87:U87, 6), Analysis!Y92:AK92, Analysis!Y92:AK92, 0)&gt;0, SMALL('Raw Data'!O87:U87, 6), 0), 0)</f>
        <v>0</v>
      </c>
      <c r="BL92">
        <f>IF(ISBLANK('Raw Data'!D87)=FALSE, 1, 0)</f>
        <v>0</v>
      </c>
      <c r="BM92">
        <f>IF(ISNUMBER('Raw Data'!D87), IF(_xlfn.XLOOKUP(SMALL('Raw Data'!O87:U87, 7), Analysis!Y92:AK92, Analysis!Y92:AK92, 0)&gt;0, SMALL('Raw Data'!O87:U87, 7), 0), 0)</f>
        <v>0</v>
      </c>
    </row>
    <row r="93" spans="1:65" x14ac:dyDescent="0.3">
      <c r="A93" s="2">
        <f>'Raw Data'!A88</f>
        <v>0</v>
      </c>
      <c r="B93" s="2">
        <f>IF(ISBLANK('Raw Data'!D88)=FALSE, 1, 0)</f>
        <v>0</v>
      </c>
      <c r="C93">
        <f>IF('Raw Data'!E88&gt;'Raw Data'!D88, 'Raw Data'!K88, 0)</f>
        <v>0</v>
      </c>
      <c r="D93">
        <f>IF(ISBLANK('Raw Data'!D88)=FALSE, 1, 0)</f>
        <v>0</v>
      </c>
      <c r="E93">
        <f>IF('Raw Data'!E88&lt;'Raw Data'!D88, 'Raw Data'!J88, 0)</f>
        <v>0</v>
      </c>
      <c r="F93">
        <f>IF(ISBLANK('Raw Data'!D88)=FALSE, 1, 0)</f>
        <v>0</v>
      </c>
      <c r="G93">
        <f>IF(AND('Raw Data'!D88&gt;0, 'Raw Data'!E88&gt;0), 'Raw Data'!V88, 0)</f>
        <v>0</v>
      </c>
      <c r="H93">
        <f>IF(ISBLANK('Raw Data'!D88)=FALSE, 1, 0)</f>
        <v>0</v>
      </c>
      <c r="I93">
        <f>IF(AND(ISBLANK('Raw Data'!D88)=FALSE, OR('Raw Data'!D88=0, 'Raw Data'!E88=0)), 'Raw Data'!W88, 0)</f>
        <v>0</v>
      </c>
      <c r="J93">
        <f>IF(ISBLANK('Raw Data'!D88)=FALSE, 1, 0)</f>
        <v>0</v>
      </c>
      <c r="K93">
        <f>IF(SUM('Raw Data'!D88:E88)&gt;'Raw Data'!G88, 'Raw Data'!H88, 0)</f>
        <v>0</v>
      </c>
      <c r="L93">
        <f>IF(ISBLANK('Raw Data'!D88)=FALSE, 1, 0)</f>
        <v>0</v>
      </c>
      <c r="M93">
        <f>IF(AND(SUM('Raw Data'!D88:E88)&lt;'Raw Data'!G88, ISBLANK('Raw Data'!D88)=FALSE), 'Raw Data'!I88, 0)</f>
        <v>0</v>
      </c>
      <c r="N93">
        <f>IF(ISBLANK('Raw Data'!D88)=FALSE, 1, 0)</f>
        <v>0</v>
      </c>
      <c r="O93">
        <f>IF('Raw Data'!F88, 'Raw Data'!Z88, 0)</f>
        <v>0</v>
      </c>
      <c r="P93">
        <f>IF(ISBLANK('Raw Data'!D88)=FALSE, 1, 0)</f>
        <v>0</v>
      </c>
      <c r="Q93">
        <f>IF(AND(NOT('Raw Data'!F88), P93), 'Raw Data'!AA88, 0)</f>
        <v>0</v>
      </c>
      <c r="R93">
        <f>IF(ISBLANK('Raw Data'!D88)=FALSE, 1, 0)</f>
        <v>0</v>
      </c>
      <c r="S93">
        <f>IF(AND('Raw Data'!F88=0, 'Raw Data'!D88&gt;'Raw Data'!E88), 'Raw Data'!L88, 0)</f>
        <v>0</v>
      </c>
      <c r="T93">
        <f>IF(ISBLANK('Raw Data'!D88)=FALSE, 1, 0)</f>
        <v>0</v>
      </c>
      <c r="U93">
        <f>IF('Raw Data'!F88=1, 'Raw Data'!M88, 0)</f>
        <v>0</v>
      </c>
      <c r="V93">
        <f>IF(ISBLANK('Raw Data'!D88)=FALSE, 1, 0)</f>
        <v>0</v>
      </c>
      <c r="W93">
        <f>IF(AND('Raw Data'!F88=0, 'Raw Data'!E88&gt;'Raw Data'!D88), 'Raw Data'!N88, 0)</f>
        <v>0</v>
      </c>
      <c r="X93">
        <f>IF(ISBLANK('Raw Data'!D88)=FALSE, 1, 0)</f>
        <v>0</v>
      </c>
      <c r="Y93">
        <f>IF(AND('Raw Data'!F88=0,'Raw Data'!D88&gt;'Raw Data'!E88,'Raw Data'!D88-'Raw Data'!E88=1),'Raw Data'!O88,IF(AND('Raw Data'!F88,'Raw Data'!D88&gt;'Raw Data'!E88),'Raw Data'!O88,0))</f>
        <v>0</v>
      </c>
      <c r="Z93">
        <f>IF(ISBLANK('Raw Data'!D88)=FALSE, 1, 0)</f>
        <v>0</v>
      </c>
      <c r="AA93">
        <f>IF(AND('Raw Data'!F88=0, 'Raw Data'!D88&gt;'Raw Data'!E88, 'Raw Data'!D88-'Raw Data'!E88=2), 'Raw Data'!P88, 0)</f>
        <v>0</v>
      </c>
      <c r="AB93">
        <f>IF(ISBLANK('Raw Data'!D88)=FALSE, 1, 0)</f>
        <v>0</v>
      </c>
      <c r="AC93">
        <f>IF(AND('Raw Data'!F88=0, 'Raw Data'!D88&gt;'Raw Data'!E88, 'Raw Data'!D88-'Raw Data'!E88&gt;2), 'Raw Data'!Q88, 0)</f>
        <v>0</v>
      </c>
      <c r="AD93">
        <f>IF(ISBLANK('Raw Data'!D88)=FALSE, 1, 0)</f>
        <v>0</v>
      </c>
      <c r="AE93">
        <f>IF(AND('Raw Data'!F88=0,'Raw Data'!D88&lt;'Raw Data'!E88,'Raw Data'!E88-'Raw Data'!D88=1),'Raw Data'!R88,IF(AND('Raw Data'!F88,'Raw Data'!D88&gt;'Raw Data'!E88),'Raw Data'!R88,0))</f>
        <v>0</v>
      </c>
      <c r="AF93">
        <f>IF(ISBLANK('Raw Data'!D88)=FALSE, 1, 0)</f>
        <v>0</v>
      </c>
      <c r="AG93">
        <f>IF(AND('Raw Data'!F88=0, 'Raw Data'!D88&lt;'Raw Data'!E88, 'Raw Data'!E88-'Raw Data'!D88=2), 'Raw Data'!S88, 0)</f>
        <v>0</v>
      </c>
      <c r="AH93">
        <f>IF(ISBLANK('Raw Data'!D88)=FALSE, 1, 0)</f>
        <v>0</v>
      </c>
      <c r="AI93">
        <f>IF(AND('Raw Data'!F88=0, 'Raw Data'!D88&lt;'Raw Data'!E88, 'Raw Data'!E88-'Raw Data'!D88&gt;2), 'Raw Data'!T88, 0)</f>
        <v>0</v>
      </c>
      <c r="AJ93">
        <f>IF(ISBLANK('Raw Data'!D88)=FALSE, 1, 0)</f>
        <v>0</v>
      </c>
      <c r="AK93">
        <f>IF('Raw Data'!F88=1, 'Raw Data'!M88, 0)</f>
        <v>0</v>
      </c>
      <c r="AL93">
        <f>IF(OR('Raw Data'!D88=0, O93&gt;0), 0, 1)</f>
        <v>0</v>
      </c>
      <c r="AM93">
        <f>IF(AND(AL93, 'Raw Data'!D88&gt;'Raw Data'!E88), 'Raw Data'!X88, 0)</f>
        <v>0</v>
      </c>
      <c r="AN93">
        <f>IF(OR('Raw Data'!D88=0, O93&gt;0), 0, 1)</f>
        <v>0</v>
      </c>
      <c r="AO93">
        <f>IF(AND(AL93, 'Raw Data'!D88&lt;'Raw Data'!E88), 'Raw Data'!Y88, 0)</f>
        <v>0</v>
      </c>
      <c r="AP93">
        <f>IF(ISBLANK('Raw Data'!D88)=FALSE, 1, 0)</f>
        <v>0</v>
      </c>
      <c r="AQ93">
        <f>IF(AND('Raw Data'!J88&lt;'Raw Data'!K88,'Raw Data'!D88&gt;'Raw Data'!E88),'Raw Data'!J88,IF(AND('Raw Data'!K88&lt;'Raw Data'!J88,'Raw Data'!E88&gt;'Raw Data'!D88),'Raw Data'!K88,0))</f>
        <v>0</v>
      </c>
      <c r="AR93">
        <f>IF(ISBLANK('Raw Data'!D88)=FALSE, 1, 0)</f>
        <v>0</v>
      </c>
      <c r="AS93">
        <f>IF(AND('Raw Data'!J88&gt;'Raw Data'!K88,'Raw Data'!D88&gt;'Raw Data'!E88),'Raw Data'!J88,IF(AND('Raw Data'!K88&gt;'Raw Data'!J88,'Raw Data'!E88&gt;'Raw Data'!D88),'Raw Data'!K88,))</f>
        <v>0</v>
      </c>
      <c r="AT93">
        <f>IF(ISBLANK('Raw Data'!D88)=FALSE, 1, 0)</f>
        <v>0</v>
      </c>
      <c r="AU93">
        <f>IF(ISNUMBER('Raw Data'!D88), IF(_xlfn.XLOOKUP(SMALL('Raw Data'!L88:N88, 1), Analysis!S93:W93, Analysis!S93:W93, 0)&gt;0, SMALL('Raw Data'!L88:N88, 1), 0), 0)</f>
        <v>0</v>
      </c>
      <c r="AV93">
        <f>IF(ISBLANK('Raw Data'!D88)=FALSE, 1, 0)</f>
        <v>0</v>
      </c>
      <c r="AW93">
        <f>IF(ISNUMBER('Raw Data'!D88), IF(_xlfn.XLOOKUP(SMALL('Raw Data'!L88:N88, 2), Analysis!S93:W93, Analysis!S93:W93, 0)&gt;0, SMALL('Raw Data'!L88:N88, 2), 0), 0)</f>
        <v>0</v>
      </c>
      <c r="AX93">
        <f>IF(ISBLANK('Raw Data'!D88)=FALSE, 1, 0)</f>
        <v>0</v>
      </c>
      <c r="AY93">
        <f>IF(ISNUMBER('Raw Data'!D88), IF(_xlfn.XLOOKUP(SMALL('Raw Data'!L88:N88, 3), Analysis!S93:W93, Analysis!S93:W93, 0)&gt;0, SMALL('Raw Data'!L88:N88, 3), 0), 0)</f>
        <v>0</v>
      </c>
      <c r="AZ93">
        <f>IF(ISBLANK('Raw Data'!D88)=FALSE, 1, 0)</f>
        <v>0</v>
      </c>
      <c r="BA93">
        <f>IF(ISNUMBER('Raw Data'!D88), IF(_xlfn.XLOOKUP(SMALL('Raw Data'!O88:U88, 1), Analysis!Y93:AK93, Analysis!Y93:AK93, 0)&gt;0, SMALL('Raw Data'!O88:U88, 1), 0), 0)</f>
        <v>0</v>
      </c>
      <c r="BB93">
        <f>IF(ISBLANK('Raw Data'!D88)=FALSE, 1, 0)</f>
        <v>0</v>
      </c>
      <c r="BC93">
        <f>IF(ISNUMBER('Raw Data'!D88), IF(_xlfn.XLOOKUP(SMALL('Raw Data'!O88:U88, 2), Analysis!Y93:AK93, Analysis!Y93:AK93, 0)&gt;0, SMALL('Raw Data'!O88:U88, 2), 0), 0)</f>
        <v>0</v>
      </c>
      <c r="BD93">
        <f>IF(ISBLANK('Raw Data'!D88)=FALSE, 1, 0)</f>
        <v>0</v>
      </c>
      <c r="BE93">
        <f>IF(ISNUMBER('Raw Data'!D88), IF(_xlfn.XLOOKUP(SMALL('Raw Data'!O88:U88, 3), Analysis!Y93:AK93, Analysis!Y93:AK93, 0)&gt;0, SMALL('Raw Data'!O88:U88, 3), 0), 0)</f>
        <v>0</v>
      </c>
      <c r="BF93">
        <f>IF(ISBLANK('Raw Data'!D88)=FALSE, 1, 0)</f>
        <v>0</v>
      </c>
      <c r="BG93">
        <f>IF(ISNUMBER('Raw Data'!D88), IF(_xlfn.XLOOKUP(SMALL('Raw Data'!O88:U88, 4), Analysis!Y93:AK93, Analysis!Y93:AK93, 0)&gt;0, SMALL('Raw Data'!O88:U88, 4), 0), 0)</f>
        <v>0</v>
      </c>
      <c r="BH93">
        <f>IF(ISBLANK('Raw Data'!D88)=FALSE, 1, 0)</f>
        <v>0</v>
      </c>
      <c r="BI93">
        <f>IF(ISNUMBER('Raw Data'!D88), IF(_xlfn.XLOOKUP(SMALL('Raw Data'!O88:U88, 5), Analysis!Y93:AK93, Analysis!Y93:AK93, 0)&gt;0, SMALL('Raw Data'!O88:U88, 5), 0), 0)</f>
        <v>0</v>
      </c>
      <c r="BJ93">
        <f>IF(ISBLANK('Raw Data'!D88)=FALSE, 1, 0)</f>
        <v>0</v>
      </c>
      <c r="BK93">
        <f>IF(ISNUMBER('Raw Data'!D88), IF(_xlfn.XLOOKUP(SMALL('Raw Data'!O88:U88, 6), Analysis!Y93:AK93, Analysis!Y93:AK93, 0)&gt;0, SMALL('Raw Data'!O88:U88, 6), 0), 0)</f>
        <v>0</v>
      </c>
      <c r="BL93">
        <f>IF(ISBLANK('Raw Data'!D88)=FALSE, 1, 0)</f>
        <v>0</v>
      </c>
      <c r="BM93">
        <f>IF(ISNUMBER('Raw Data'!D88), IF(_xlfn.XLOOKUP(SMALL('Raw Data'!O88:U88, 7), Analysis!Y93:AK93, Analysis!Y93:AK93, 0)&gt;0, SMALL('Raw Data'!O88:U88, 7), 0), 0)</f>
        <v>0</v>
      </c>
    </row>
    <row r="94" spans="1:65" x14ac:dyDescent="0.3">
      <c r="A94" s="2">
        <f>'Raw Data'!A89</f>
        <v>0</v>
      </c>
      <c r="B94" s="2">
        <f>IF(ISBLANK('Raw Data'!D89)=FALSE, 1, 0)</f>
        <v>0</v>
      </c>
      <c r="C94">
        <f>IF('Raw Data'!E89&gt;'Raw Data'!D89, 'Raw Data'!K89, 0)</f>
        <v>0</v>
      </c>
      <c r="D94">
        <f>IF(ISBLANK('Raw Data'!D89)=FALSE, 1, 0)</f>
        <v>0</v>
      </c>
      <c r="E94">
        <f>IF('Raw Data'!E89&lt;'Raw Data'!D89, 'Raw Data'!J89, 0)</f>
        <v>0</v>
      </c>
      <c r="F94">
        <f>IF(ISBLANK('Raw Data'!D89)=FALSE, 1, 0)</f>
        <v>0</v>
      </c>
      <c r="G94">
        <f>IF(AND('Raw Data'!D89&gt;0, 'Raw Data'!E89&gt;0), 'Raw Data'!V89, 0)</f>
        <v>0</v>
      </c>
      <c r="H94">
        <f>IF(ISBLANK('Raw Data'!D89)=FALSE, 1, 0)</f>
        <v>0</v>
      </c>
      <c r="I94">
        <f>IF(AND(ISBLANK('Raw Data'!D89)=FALSE, OR('Raw Data'!D89=0, 'Raw Data'!E89=0)), 'Raw Data'!W89, 0)</f>
        <v>0</v>
      </c>
      <c r="J94">
        <f>IF(ISBLANK('Raw Data'!D89)=FALSE, 1, 0)</f>
        <v>0</v>
      </c>
      <c r="K94">
        <f>IF(SUM('Raw Data'!D89:E89)&gt;'Raw Data'!G89, 'Raw Data'!H89, 0)</f>
        <v>0</v>
      </c>
      <c r="L94">
        <f>IF(ISBLANK('Raw Data'!D89)=FALSE, 1, 0)</f>
        <v>0</v>
      </c>
      <c r="M94">
        <f>IF(AND(SUM('Raw Data'!D89:E89)&lt;'Raw Data'!G89, ISBLANK('Raw Data'!D89)=FALSE), 'Raw Data'!I89, 0)</f>
        <v>0</v>
      </c>
      <c r="N94">
        <f>IF(ISBLANK('Raw Data'!D89)=FALSE, 1, 0)</f>
        <v>0</v>
      </c>
      <c r="O94">
        <f>IF('Raw Data'!F89, 'Raw Data'!Z89, 0)</f>
        <v>0</v>
      </c>
      <c r="P94">
        <f>IF(ISBLANK('Raw Data'!D89)=FALSE, 1, 0)</f>
        <v>0</v>
      </c>
      <c r="Q94">
        <f>IF(AND(NOT('Raw Data'!F89), P94), 'Raw Data'!AA89, 0)</f>
        <v>0</v>
      </c>
      <c r="R94">
        <f>IF(ISBLANK('Raw Data'!D89)=FALSE, 1, 0)</f>
        <v>0</v>
      </c>
      <c r="S94">
        <f>IF(AND('Raw Data'!F89=0, 'Raw Data'!D89&gt;'Raw Data'!E89), 'Raw Data'!L89, 0)</f>
        <v>0</v>
      </c>
      <c r="T94">
        <f>IF(ISBLANK('Raw Data'!D89)=FALSE, 1, 0)</f>
        <v>0</v>
      </c>
      <c r="U94">
        <f>IF('Raw Data'!F89=1, 'Raw Data'!M89, 0)</f>
        <v>0</v>
      </c>
      <c r="V94">
        <f>IF(ISBLANK('Raw Data'!D89)=FALSE, 1, 0)</f>
        <v>0</v>
      </c>
      <c r="W94">
        <f>IF(AND('Raw Data'!F89=0, 'Raw Data'!E89&gt;'Raw Data'!D89), 'Raw Data'!N89, 0)</f>
        <v>0</v>
      </c>
      <c r="X94">
        <f>IF(ISBLANK('Raw Data'!D89)=FALSE, 1, 0)</f>
        <v>0</v>
      </c>
      <c r="Y94">
        <f>IF(AND('Raw Data'!F89=0,'Raw Data'!D89&gt;'Raw Data'!E89,'Raw Data'!D89-'Raw Data'!E89=1),'Raw Data'!O89,IF(AND('Raw Data'!F89,'Raw Data'!D89&gt;'Raw Data'!E89),'Raw Data'!O89,0))</f>
        <v>0</v>
      </c>
      <c r="Z94">
        <f>IF(ISBLANK('Raw Data'!D89)=FALSE, 1, 0)</f>
        <v>0</v>
      </c>
      <c r="AA94">
        <f>IF(AND('Raw Data'!F89=0, 'Raw Data'!D89&gt;'Raw Data'!E89, 'Raw Data'!D89-'Raw Data'!E89=2), 'Raw Data'!P89, 0)</f>
        <v>0</v>
      </c>
      <c r="AB94">
        <f>IF(ISBLANK('Raw Data'!D89)=FALSE, 1, 0)</f>
        <v>0</v>
      </c>
      <c r="AC94">
        <f>IF(AND('Raw Data'!F89=0, 'Raw Data'!D89&gt;'Raw Data'!E89, 'Raw Data'!D89-'Raw Data'!E89&gt;2), 'Raw Data'!Q89, 0)</f>
        <v>0</v>
      </c>
      <c r="AD94">
        <f>IF(ISBLANK('Raw Data'!D89)=FALSE, 1, 0)</f>
        <v>0</v>
      </c>
      <c r="AE94">
        <f>IF(AND('Raw Data'!F89=0,'Raw Data'!D89&lt;'Raw Data'!E89,'Raw Data'!E89-'Raw Data'!D89=1),'Raw Data'!R89,IF(AND('Raw Data'!F89,'Raw Data'!D89&gt;'Raw Data'!E89),'Raw Data'!R89,0))</f>
        <v>0</v>
      </c>
      <c r="AF94">
        <f>IF(ISBLANK('Raw Data'!D89)=FALSE, 1, 0)</f>
        <v>0</v>
      </c>
      <c r="AG94">
        <f>IF(AND('Raw Data'!F89=0, 'Raw Data'!D89&lt;'Raw Data'!E89, 'Raw Data'!E89-'Raw Data'!D89=2), 'Raw Data'!S89, 0)</f>
        <v>0</v>
      </c>
      <c r="AH94">
        <f>IF(ISBLANK('Raw Data'!D89)=FALSE, 1, 0)</f>
        <v>0</v>
      </c>
      <c r="AI94">
        <f>IF(AND('Raw Data'!F89=0, 'Raw Data'!D89&lt;'Raw Data'!E89, 'Raw Data'!E89-'Raw Data'!D89&gt;2), 'Raw Data'!T89, 0)</f>
        <v>0</v>
      </c>
      <c r="AJ94">
        <f>IF(ISBLANK('Raw Data'!D89)=FALSE, 1, 0)</f>
        <v>0</v>
      </c>
      <c r="AK94">
        <f>IF('Raw Data'!F89=1, 'Raw Data'!M89, 0)</f>
        <v>0</v>
      </c>
      <c r="AL94">
        <f>IF(OR('Raw Data'!D89=0, O94&gt;0), 0, 1)</f>
        <v>0</v>
      </c>
      <c r="AM94">
        <f>IF(AND(AL94, 'Raw Data'!D89&gt;'Raw Data'!E89), 'Raw Data'!X89, 0)</f>
        <v>0</v>
      </c>
      <c r="AN94">
        <f>IF(OR('Raw Data'!D89=0, O94&gt;0), 0, 1)</f>
        <v>0</v>
      </c>
      <c r="AO94">
        <f>IF(AND(AL94, 'Raw Data'!D89&lt;'Raw Data'!E89), 'Raw Data'!Y89, 0)</f>
        <v>0</v>
      </c>
      <c r="AP94">
        <f>IF(ISBLANK('Raw Data'!D89)=FALSE, 1, 0)</f>
        <v>0</v>
      </c>
      <c r="AQ94">
        <f>IF(AND('Raw Data'!J89&lt;'Raw Data'!K89,'Raw Data'!D89&gt;'Raw Data'!E89),'Raw Data'!J89,IF(AND('Raw Data'!K89&lt;'Raw Data'!J89,'Raw Data'!E89&gt;'Raw Data'!D89),'Raw Data'!K89,0))</f>
        <v>0</v>
      </c>
      <c r="AR94">
        <f>IF(ISBLANK('Raw Data'!D89)=FALSE, 1, 0)</f>
        <v>0</v>
      </c>
      <c r="AS94">
        <f>IF(AND('Raw Data'!J89&gt;'Raw Data'!K89,'Raw Data'!D89&gt;'Raw Data'!E89),'Raw Data'!J89,IF(AND('Raw Data'!K89&gt;'Raw Data'!J89,'Raw Data'!E89&gt;'Raw Data'!D89),'Raw Data'!K89,))</f>
        <v>0</v>
      </c>
      <c r="AT94">
        <f>IF(ISBLANK('Raw Data'!D89)=FALSE, 1, 0)</f>
        <v>0</v>
      </c>
      <c r="AU94">
        <f>IF(ISNUMBER('Raw Data'!D89), IF(_xlfn.XLOOKUP(SMALL('Raw Data'!L89:N89, 1), Analysis!S94:W94, Analysis!S94:W94, 0)&gt;0, SMALL('Raw Data'!L89:N89, 1), 0), 0)</f>
        <v>0</v>
      </c>
      <c r="AV94">
        <f>IF(ISBLANK('Raw Data'!D89)=FALSE, 1, 0)</f>
        <v>0</v>
      </c>
      <c r="AW94">
        <f>IF(ISNUMBER('Raw Data'!D89), IF(_xlfn.XLOOKUP(SMALL('Raw Data'!L89:N89, 2), Analysis!S94:W94, Analysis!S94:W94, 0)&gt;0, SMALL('Raw Data'!L89:N89, 2), 0), 0)</f>
        <v>0</v>
      </c>
      <c r="AX94">
        <f>IF(ISBLANK('Raw Data'!D89)=FALSE, 1, 0)</f>
        <v>0</v>
      </c>
      <c r="AY94">
        <f>IF(ISNUMBER('Raw Data'!D89), IF(_xlfn.XLOOKUP(SMALL('Raw Data'!L89:N89, 3), Analysis!S94:W94, Analysis!S94:W94, 0)&gt;0, SMALL('Raw Data'!L89:N89, 3), 0), 0)</f>
        <v>0</v>
      </c>
      <c r="AZ94">
        <f>IF(ISBLANK('Raw Data'!D89)=FALSE, 1, 0)</f>
        <v>0</v>
      </c>
      <c r="BA94">
        <f>IF(ISNUMBER('Raw Data'!D89), IF(_xlfn.XLOOKUP(SMALL('Raw Data'!O89:U89, 1), Analysis!Y94:AK94, Analysis!Y94:AK94, 0)&gt;0, SMALL('Raw Data'!O89:U89, 1), 0), 0)</f>
        <v>0</v>
      </c>
      <c r="BB94">
        <f>IF(ISBLANK('Raw Data'!D89)=FALSE, 1, 0)</f>
        <v>0</v>
      </c>
      <c r="BC94">
        <f>IF(ISNUMBER('Raw Data'!D89), IF(_xlfn.XLOOKUP(SMALL('Raw Data'!O89:U89, 2), Analysis!Y94:AK94, Analysis!Y94:AK94, 0)&gt;0, SMALL('Raw Data'!O89:U89, 2), 0), 0)</f>
        <v>0</v>
      </c>
      <c r="BD94">
        <f>IF(ISBLANK('Raw Data'!D89)=FALSE, 1, 0)</f>
        <v>0</v>
      </c>
      <c r="BE94">
        <f>IF(ISNUMBER('Raw Data'!D89), IF(_xlfn.XLOOKUP(SMALL('Raw Data'!O89:U89, 3), Analysis!Y94:AK94, Analysis!Y94:AK94, 0)&gt;0, SMALL('Raw Data'!O89:U89, 3), 0), 0)</f>
        <v>0</v>
      </c>
      <c r="BF94">
        <f>IF(ISBLANK('Raw Data'!D89)=FALSE, 1, 0)</f>
        <v>0</v>
      </c>
      <c r="BG94">
        <f>IF(ISNUMBER('Raw Data'!D89), IF(_xlfn.XLOOKUP(SMALL('Raw Data'!O89:U89, 4), Analysis!Y94:AK94, Analysis!Y94:AK94, 0)&gt;0, SMALL('Raw Data'!O89:U89, 4), 0), 0)</f>
        <v>0</v>
      </c>
      <c r="BH94">
        <f>IF(ISBLANK('Raw Data'!D89)=FALSE, 1, 0)</f>
        <v>0</v>
      </c>
      <c r="BI94">
        <f>IF(ISNUMBER('Raw Data'!D89), IF(_xlfn.XLOOKUP(SMALL('Raw Data'!O89:U89, 5), Analysis!Y94:AK94, Analysis!Y94:AK94, 0)&gt;0, SMALL('Raw Data'!O89:U89, 5), 0), 0)</f>
        <v>0</v>
      </c>
      <c r="BJ94">
        <f>IF(ISBLANK('Raw Data'!D89)=FALSE, 1, 0)</f>
        <v>0</v>
      </c>
      <c r="BK94">
        <f>IF(ISNUMBER('Raw Data'!D89), IF(_xlfn.XLOOKUP(SMALL('Raw Data'!O89:U89, 6), Analysis!Y94:AK94, Analysis!Y94:AK94, 0)&gt;0, SMALL('Raw Data'!O89:U89, 6), 0), 0)</f>
        <v>0</v>
      </c>
      <c r="BL94">
        <f>IF(ISBLANK('Raw Data'!D89)=FALSE, 1, 0)</f>
        <v>0</v>
      </c>
      <c r="BM94">
        <f>IF(ISNUMBER('Raw Data'!D89), IF(_xlfn.XLOOKUP(SMALL('Raw Data'!O89:U89, 7), Analysis!Y94:AK94, Analysis!Y94:AK94, 0)&gt;0, SMALL('Raw Data'!O89:U89, 7), 0), 0)</f>
        <v>0</v>
      </c>
    </row>
    <row r="95" spans="1:65" x14ac:dyDescent="0.3">
      <c r="A95" s="2">
        <f>'Raw Data'!A90</f>
        <v>0</v>
      </c>
      <c r="B95" s="2">
        <f>IF(ISBLANK('Raw Data'!D90)=FALSE, 1, 0)</f>
        <v>0</v>
      </c>
      <c r="C95">
        <f>IF('Raw Data'!E90&gt;'Raw Data'!D90, 'Raw Data'!K90, 0)</f>
        <v>0</v>
      </c>
      <c r="D95">
        <f>IF(ISBLANK('Raw Data'!D90)=FALSE, 1, 0)</f>
        <v>0</v>
      </c>
      <c r="E95">
        <f>IF('Raw Data'!E90&lt;'Raw Data'!D90, 'Raw Data'!J90, 0)</f>
        <v>0</v>
      </c>
      <c r="F95">
        <f>IF(ISBLANK('Raw Data'!D90)=FALSE, 1, 0)</f>
        <v>0</v>
      </c>
      <c r="G95">
        <f>IF(AND('Raw Data'!D90&gt;0, 'Raw Data'!E90&gt;0), 'Raw Data'!V90, 0)</f>
        <v>0</v>
      </c>
      <c r="H95">
        <f>IF(ISBLANK('Raw Data'!D90)=FALSE, 1, 0)</f>
        <v>0</v>
      </c>
      <c r="I95">
        <f>IF(AND(ISBLANK('Raw Data'!D90)=FALSE, OR('Raw Data'!D90=0, 'Raw Data'!E90=0)), 'Raw Data'!W90, 0)</f>
        <v>0</v>
      </c>
      <c r="J95">
        <f>IF(ISBLANK('Raw Data'!D90)=FALSE, 1, 0)</f>
        <v>0</v>
      </c>
      <c r="K95">
        <f>IF(SUM('Raw Data'!D90:E90)&gt;'Raw Data'!G90, 'Raw Data'!H90, 0)</f>
        <v>0</v>
      </c>
      <c r="L95">
        <f>IF(ISBLANK('Raw Data'!D90)=FALSE, 1, 0)</f>
        <v>0</v>
      </c>
      <c r="M95">
        <f>IF(AND(SUM('Raw Data'!D90:E90)&lt;'Raw Data'!G90, ISBLANK('Raw Data'!D90)=FALSE), 'Raw Data'!I90, 0)</f>
        <v>0</v>
      </c>
      <c r="N95">
        <f>IF(ISBLANK('Raw Data'!D90)=FALSE, 1, 0)</f>
        <v>0</v>
      </c>
      <c r="O95">
        <f>IF('Raw Data'!F90, 'Raw Data'!Z90, 0)</f>
        <v>0</v>
      </c>
      <c r="P95">
        <f>IF(ISBLANK('Raw Data'!D90)=FALSE, 1, 0)</f>
        <v>0</v>
      </c>
      <c r="Q95">
        <f>IF(AND(NOT('Raw Data'!F90), P95), 'Raw Data'!AA90, 0)</f>
        <v>0</v>
      </c>
      <c r="R95">
        <f>IF(ISBLANK('Raw Data'!D90)=FALSE, 1, 0)</f>
        <v>0</v>
      </c>
      <c r="S95">
        <f>IF(AND('Raw Data'!F90=0, 'Raw Data'!D90&gt;'Raw Data'!E90), 'Raw Data'!L90, 0)</f>
        <v>0</v>
      </c>
      <c r="T95">
        <f>IF(ISBLANK('Raw Data'!D90)=FALSE, 1, 0)</f>
        <v>0</v>
      </c>
      <c r="U95">
        <f>IF('Raw Data'!F90=1, 'Raw Data'!M90, 0)</f>
        <v>0</v>
      </c>
      <c r="V95">
        <f>IF(ISBLANK('Raw Data'!D90)=FALSE, 1, 0)</f>
        <v>0</v>
      </c>
      <c r="W95">
        <f>IF(AND('Raw Data'!F90=0, 'Raw Data'!E90&gt;'Raw Data'!D90), 'Raw Data'!N90, 0)</f>
        <v>0</v>
      </c>
      <c r="X95">
        <f>IF(ISBLANK('Raw Data'!D90)=FALSE, 1, 0)</f>
        <v>0</v>
      </c>
      <c r="Y95">
        <f>IF(AND('Raw Data'!F90=0,'Raw Data'!D90&gt;'Raw Data'!E90,'Raw Data'!D90-'Raw Data'!E90=1),'Raw Data'!O90,IF(AND('Raw Data'!F90,'Raw Data'!D90&gt;'Raw Data'!E90),'Raw Data'!O90,0))</f>
        <v>0</v>
      </c>
      <c r="Z95">
        <f>IF(ISBLANK('Raw Data'!D90)=FALSE, 1, 0)</f>
        <v>0</v>
      </c>
      <c r="AA95">
        <f>IF(AND('Raw Data'!F90=0, 'Raw Data'!D90&gt;'Raw Data'!E90, 'Raw Data'!D90-'Raw Data'!E90=2), 'Raw Data'!P90, 0)</f>
        <v>0</v>
      </c>
      <c r="AB95">
        <f>IF(ISBLANK('Raw Data'!D90)=FALSE, 1, 0)</f>
        <v>0</v>
      </c>
      <c r="AC95">
        <f>IF(AND('Raw Data'!F90=0, 'Raw Data'!D90&gt;'Raw Data'!E90, 'Raw Data'!D90-'Raw Data'!E90&gt;2), 'Raw Data'!Q90, 0)</f>
        <v>0</v>
      </c>
      <c r="AD95">
        <f>IF(ISBLANK('Raw Data'!D90)=FALSE, 1, 0)</f>
        <v>0</v>
      </c>
      <c r="AE95">
        <f>IF(AND('Raw Data'!F90=0,'Raw Data'!D90&lt;'Raw Data'!E90,'Raw Data'!E90-'Raw Data'!D90=1),'Raw Data'!R90,IF(AND('Raw Data'!F90,'Raw Data'!D90&gt;'Raw Data'!E90),'Raw Data'!R90,0))</f>
        <v>0</v>
      </c>
      <c r="AF95">
        <f>IF(ISBLANK('Raw Data'!D90)=FALSE, 1, 0)</f>
        <v>0</v>
      </c>
      <c r="AG95">
        <f>IF(AND('Raw Data'!F90=0, 'Raw Data'!D90&lt;'Raw Data'!E90, 'Raw Data'!E90-'Raw Data'!D90=2), 'Raw Data'!S90, 0)</f>
        <v>0</v>
      </c>
      <c r="AH95">
        <f>IF(ISBLANK('Raw Data'!D90)=FALSE, 1, 0)</f>
        <v>0</v>
      </c>
      <c r="AI95">
        <f>IF(AND('Raw Data'!F90=0, 'Raw Data'!D90&lt;'Raw Data'!E90, 'Raw Data'!E90-'Raw Data'!D90&gt;2), 'Raw Data'!T90, 0)</f>
        <v>0</v>
      </c>
      <c r="AJ95">
        <f>IF(ISBLANK('Raw Data'!D90)=FALSE, 1, 0)</f>
        <v>0</v>
      </c>
      <c r="AK95">
        <f>IF('Raw Data'!F90=1, 'Raw Data'!M90, 0)</f>
        <v>0</v>
      </c>
      <c r="AL95">
        <f>IF(OR('Raw Data'!D90=0, O95&gt;0), 0, 1)</f>
        <v>0</v>
      </c>
      <c r="AM95">
        <f>IF(AND(AL95, 'Raw Data'!D90&gt;'Raw Data'!E90), 'Raw Data'!X90, 0)</f>
        <v>0</v>
      </c>
      <c r="AN95">
        <f>IF(OR('Raw Data'!D90=0, O95&gt;0), 0, 1)</f>
        <v>0</v>
      </c>
      <c r="AO95">
        <f>IF(AND(AL95, 'Raw Data'!D90&lt;'Raw Data'!E90), 'Raw Data'!Y90, 0)</f>
        <v>0</v>
      </c>
      <c r="AP95">
        <f>IF(ISBLANK('Raw Data'!D90)=FALSE, 1, 0)</f>
        <v>0</v>
      </c>
      <c r="AQ95">
        <f>IF(AND('Raw Data'!J90&lt;'Raw Data'!K90,'Raw Data'!D90&gt;'Raw Data'!E90),'Raw Data'!J90,IF(AND('Raw Data'!K90&lt;'Raw Data'!J90,'Raw Data'!E90&gt;'Raw Data'!D90),'Raw Data'!K90,0))</f>
        <v>0</v>
      </c>
      <c r="AR95">
        <f>IF(ISBLANK('Raw Data'!D90)=FALSE, 1, 0)</f>
        <v>0</v>
      </c>
      <c r="AS95">
        <f>IF(AND('Raw Data'!J90&gt;'Raw Data'!K90,'Raw Data'!D90&gt;'Raw Data'!E90),'Raw Data'!J90,IF(AND('Raw Data'!K90&gt;'Raw Data'!J90,'Raw Data'!E90&gt;'Raw Data'!D90),'Raw Data'!K90,))</f>
        <v>0</v>
      </c>
      <c r="AT95">
        <f>IF(ISBLANK('Raw Data'!D90)=FALSE, 1, 0)</f>
        <v>0</v>
      </c>
      <c r="AU95">
        <f>IF(ISNUMBER('Raw Data'!D90), IF(_xlfn.XLOOKUP(SMALL('Raw Data'!L90:N90, 1), Analysis!S95:W95, Analysis!S95:W95, 0)&gt;0, SMALL('Raw Data'!L90:N90, 1), 0), 0)</f>
        <v>0</v>
      </c>
      <c r="AV95">
        <f>IF(ISBLANK('Raw Data'!D90)=FALSE, 1, 0)</f>
        <v>0</v>
      </c>
      <c r="AW95">
        <f>IF(ISNUMBER('Raw Data'!D90), IF(_xlfn.XLOOKUP(SMALL('Raw Data'!L90:N90, 2), Analysis!S95:W95, Analysis!S95:W95, 0)&gt;0, SMALL('Raw Data'!L90:N90, 2), 0), 0)</f>
        <v>0</v>
      </c>
      <c r="AX95">
        <f>IF(ISBLANK('Raw Data'!D90)=FALSE, 1, 0)</f>
        <v>0</v>
      </c>
      <c r="AY95">
        <f>IF(ISNUMBER('Raw Data'!D90), IF(_xlfn.XLOOKUP(SMALL('Raw Data'!L90:N90, 3), Analysis!S95:W95, Analysis!S95:W95, 0)&gt;0, SMALL('Raw Data'!L90:N90, 3), 0), 0)</f>
        <v>0</v>
      </c>
      <c r="AZ95">
        <f>IF(ISBLANK('Raw Data'!D90)=FALSE, 1, 0)</f>
        <v>0</v>
      </c>
      <c r="BA95">
        <f>IF(ISNUMBER('Raw Data'!D90), IF(_xlfn.XLOOKUP(SMALL('Raw Data'!O90:U90, 1), Analysis!Y95:AK95, Analysis!Y95:AK95, 0)&gt;0, SMALL('Raw Data'!O90:U90, 1), 0), 0)</f>
        <v>0</v>
      </c>
      <c r="BB95">
        <f>IF(ISBLANK('Raw Data'!D90)=FALSE, 1, 0)</f>
        <v>0</v>
      </c>
      <c r="BC95">
        <f>IF(ISNUMBER('Raw Data'!D90), IF(_xlfn.XLOOKUP(SMALL('Raw Data'!O90:U90, 2), Analysis!Y95:AK95, Analysis!Y95:AK95, 0)&gt;0, SMALL('Raw Data'!O90:U90, 2), 0), 0)</f>
        <v>0</v>
      </c>
      <c r="BD95">
        <f>IF(ISBLANK('Raw Data'!D90)=FALSE, 1, 0)</f>
        <v>0</v>
      </c>
      <c r="BE95">
        <f>IF(ISNUMBER('Raw Data'!D90), IF(_xlfn.XLOOKUP(SMALL('Raw Data'!O90:U90, 3), Analysis!Y95:AK95, Analysis!Y95:AK95, 0)&gt;0, SMALL('Raw Data'!O90:U90, 3), 0), 0)</f>
        <v>0</v>
      </c>
      <c r="BF95">
        <f>IF(ISBLANK('Raw Data'!D90)=FALSE, 1, 0)</f>
        <v>0</v>
      </c>
      <c r="BG95">
        <f>IF(ISNUMBER('Raw Data'!D90), IF(_xlfn.XLOOKUP(SMALL('Raw Data'!O90:U90, 4), Analysis!Y95:AK95, Analysis!Y95:AK95, 0)&gt;0, SMALL('Raw Data'!O90:U90, 4), 0), 0)</f>
        <v>0</v>
      </c>
      <c r="BH95">
        <f>IF(ISBLANK('Raw Data'!D90)=FALSE, 1, 0)</f>
        <v>0</v>
      </c>
      <c r="BI95">
        <f>IF(ISNUMBER('Raw Data'!D90), IF(_xlfn.XLOOKUP(SMALL('Raw Data'!O90:U90, 5), Analysis!Y95:AK95, Analysis!Y95:AK95, 0)&gt;0, SMALL('Raw Data'!O90:U90, 5), 0), 0)</f>
        <v>0</v>
      </c>
      <c r="BJ95">
        <f>IF(ISBLANK('Raw Data'!D90)=FALSE, 1, 0)</f>
        <v>0</v>
      </c>
      <c r="BK95">
        <f>IF(ISNUMBER('Raw Data'!D90), IF(_xlfn.XLOOKUP(SMALL('Raw Data'!O90:U90, 6), Analysis!Y95:AK95, Analysis!Y95:AK95, 0)&gt;0, SMALL('Raw Data'!O90:U90, 6), 0), 0)</f>
        <v>0</v>
      </c>
      <c r="BL95">
        <f>IF(ISBLANK('Raw Data'!D90)=FALSE, 1, 0)</f>
        <v>0</v>
      </c>
      <c r="BM95">
        <f>IF(ISNUMBER('Raw Data'!D90), IF(_xlfn.XLOOKUP(SMALL('Raw Data'!O90:U90, 7), Analysis!Y95:AK95, Analysis!Y95:AK95, 0)&gt;0, SMALL('Raw Data'!O90:U90, 7), 0), 0)</f>
        <v>0</v>
      </c>
    </row>
    <row r="96" spans="1:65" x14ac:dyDescent="0.3">
      <c r="A96" s="2">
        <f>'Raw Data'!A91</f>
        <v>0</v>
      </c>
      <c r="B96" s="2">
        <f>IF(ISBLANK('Raw Data'!D91)=FALSE, 1, 0)</f>
        <v>0</v>
      </c>
      <c r="C96">
        <f>IF('Raw Data'!E91&gt;'Raw Data'!D91, 'Raw Data'!K91, 0)</f>
        <v>0</v>
      </c>
      <c r="D96">
        <f>IF(ISBLANK('Raw Data'!D91)=FALSE, 1, 0)</f>
        <v>0</v>
      </c>
      <c r="E96">
        <f>IF('Raw Data'!E91&lt;'Raw Data'!D91, 'Raw Data'!J91, 0)</f>
        <v>0</v>
      </c>
      <c r="F96">
        <f>IF(ISBLANK('Raw Data'!D91)=FALSE, 1, 0)</f>
        <v>0</v>
      </c>
      <c r="G96">
        <f>IF(AND('Raw Data'!D91&gt;0, 'Raw Data'!E91&gt;0), 'Raw Data'!V91, 0)</f>
        <v>0</v>
      </c>
      <c r="H96">
        <f>IF(ISBLANK('Raw Data'!D91)=FALSE, 1, 0)</f>
        <v>0</v>
      </c>
      <c r="I96">
        <f>IF(AND(ISBLANK('Raw Data'!D91)=FALSE, OR('Raw Data'!D91=0, 'Raw Data'!E91=0)), 'Raw Data'!W91, 0)</f>
        <v>0</v>
      </c>
      <c r="J96">
        <f>IF(ISBLANK('Raw Data'!D91)=FALSE, 1, 0)</f>
        <v>0</v>
      </c>
      <c r="K96">
        <f>IF(SUM('Raw Data'!D91:E91)&gt;'Raw Data'!G91, 'Raw Data'!H91, 0)</f>
        <v>0</v>
      </c>
      <c r="L96">
        <f>IF(ISBLANK('Raw Data'!D91)=FALSE, 1, 0)</f>
        <v>0</v>
      </c>
      <c r="M96">
        <f>IF(AND(SUM('Raw Data'!D91:E91)&lt;'Raw Data'!G91, ISBLANK('Raw Data'!D91)=FALSE), 'Raw Data'!I91, 0)</f>
        <v>0</v>
      </c>
      <c r="N96">
        <f>IF(ISBLANK('Raw Data'!D91)=FALSE, 1, 0)</f>
        <v>0</v>
      </c>
      <c r="O96">
        <f>IF('Raw Data'!F91, 'Raw Data'!Z91, 0)</f>
        <v>0</v>
      </c>
      <c r="P96">
        <f>IF(ISBLANK('Raw Data'!D91)=FALSE, 1, 0)</f>
        <v>0</v>
      </c>
      <c r="Q96">
        <f>IF(AND(NOT('Raw Data'!F91), P96), 'Raw Data'!AA91, 0)</f>
        <v>0</v>
      </c>
      <c r="R96">
        <f>IF(ISBLANK('Raw Data'!D91)=FALSE, 1, 0)</f>
        <v>0</v>
      </c>
      <c r="S96">
        <f>IF(AND('Raw Data'!F91=0, 'Raw Data'!D91&gt;'Raw Data'!E91), 'Raw Data'!L91, 0)</f>
        <v>0</v>
      </c>
      <c r="T96">
        <f>IF(ISBLANK('Raw Data'!D91)=FALSE, 1, 0)</f>
        <v>0</v>
      </c>
      <c r="U96">
        <f>IF('Raw Data'!F91=1, 'Raw Data'!M91, 0)</f>
        <v>0</v>
      </c>
      <c r="V96">
        <f>IF(ISBLANK('Raw Data'!D91)=FALSE, 1, 0)</f>
        <v>0</v>
      </c>
      <c r="W96">
        <f>IF(AND('Raw Data'!F91=0, 'Raw Data'!E91&gt;'Raw Data'!D91), 'Raw Data'!N91, 0)</f>
        <v>0</v>
      </c>
      <c r="X96">
        <f>IF(ISBLANK('Raw Data'!D91)=FALSE, 1, 0)</f>
        <v>0</v>
      </c>
      <c r="Y96">
        <f>IF(AND('Raw Data'!F91=0,'Raw Data'!D91&gt;'Raw Data'!E91,'Raw Data'!D91-'Raw Data'!E91=1),'Raw Data'!O91,IF(AND('Raw Data'!F91,'Raw Data'!D91&gt;'Raw Data'!E91),'Raw Data'!O91,0))</f>
        <v>0</v>
      </c>
      <c r="Z96">
        <f>IF(ISBLANK('Raw Data'!D91)=FALSE, 1, 0)</f>
        <v>0</v>
      </c>
      <c r="AA96">
        <f>IF(AND('Raw Data'!F91=0, 'Raw Data'!D91&gt;'Raw Data'!E91, 'Raw Data'!D91-'Raw Data'!E91=2), 'Raw Data'!P91, 0)</f>
        <v>0</v>
      </c>
      <c r="AB96">
        <f>IF(ISBLANK('Raw Data'!D91)=FALSE, 1, 0)</f>
        <v>0</v>
      </c>
      <c r="AC96">
        <f>IF(AND('Raw Data'!F91=0, 'Raw Data'!D91&gt;'Raw Data'!E91, 'Raw Data'!D91-'Raw Data'!E91&gt;2), 'Raw Data'!Q91, 0)</f>
        <v>0</v>
      </c>
      <c r="AD96">
        <f>IF(ISBLANK('Raw Data'!D91)=FALSE, 1, 0)</f>
        <v>0</v>
      </c>
      <c r="AE96">
        <f>IF(AND('Raw Data'!F91=0,'Raw Data'!D91&lt;'Raw Data'!E91,'Raw Data'!E91-'Raw Data'!D91=1),'Raw Data'!R91,IF(AND('Raw Data'!F91,'Raw Data'!D91&gt;'Raw Data'!E91),'Raw Data'!R91,0))</f>
        <v>0</v>
      </c>
      <c r="AF96">
        <f>IF(ISBLANK('Raw Data'!D91)=FALSE, 1, 0)</f>
        <v>0</v>
      </c>
      <c r="AG96">
        <f>IF(AND('Raw Data'!F91=0, 'Raw Data'!D91&lt;'Raw Data'!E91, 'Raw Data'!E91-'Raw Data'!D91=2), 'Raw Data'!S91, 0)</f>
        <v>0</v>
      </c>
      <c r="AH96">
        <f>IF(ISBLANK('Raw Data'!D91)=FALSE, 1, 0)</f>
        <v>0</v>
      </c>
      <c r="AI96">
        <f>IF(AND('Raw Data'!F91=0, 'Raw Data'!D91&lt;'Raw Data'!E91, 'Raw Data'!E91-'Raw Data'!D91&gt;2), 'Raw Data'!T91, 0)</f>
        <v>0</v>
      </c>
      <c r="AJ96">
        <f>IF(ISBLANK('Raw Data'!D91)=FALSE, 1, 0)</f>
        <v>0</v>
      </c>
      <c r="AK96">
        <f>IF('Raw Data'!F91=1, 'Raw Data'!M91, 0)</f>
        <v>0</v>
      </c>
      <c r="AL96">
        <f>IF(OR('Raw Data'!D91=0, O96&gt;0), 0, 1)</f>
        <v>0</v>
      </c>
      <c r="AM96">
        <f>IF(AND(AL96, 'Raw Data'!D91&gt;'Raw Data'!E91), 'Raw Data'!X91, 0)</f>
        <v>0</v>
      </c>
      <c r="AN96">
        <f>IF(OR('Raw Data'!D91=0, O96&gt;0), 0, 1)</f>
        <v>0</v>
      </c>
      <c r="AO96">
        <f>IF(AND(AL96, 'Raw Data'!D91&lt;'Raw Data'!E91), 'Raw Data'!Y91, 0)</f>
        <v>0</v>
      </c>
      <c r="AP96">
        <f>IF(ISBLANK('Raw Data'!D91)=FALSE, 1, 0)</f>
        <v>0</v>
      </c>
      <c r="AQ96">
        <f>IF(AND('Raw Data'!J91&lt;'Raw Data'!K91,'Raw Data'!D91&gt;'Raw Data'!E91),'Raw Data'!J91,IF(AND('Raw Data'!K91&lt;'Raw Data'!J91,'Raw Data'!E91&gt;'Raw Data'!D91),'Raw Data'!K91,0))</f>
        <v>0</v>
      </c>
      <c r="AR96">
        <f>IF(ISBLANK('Raw Data'!D91)=FALSE, 1, 0)</f>
        <v>0</v>
      </c>
      <c r="AS96">
        <f>IF(AND('Raw Data'!J91&gt;'Raw Data'!K91,'Raw Data'!D91&gt;'Raw Data'!E91),'Raw Data'!J91,IF(AND('Raw Data'!K91&gt;'Raw Data'!J91,'Raw Data'!E91&gt;'Raw Data'!D91),'Raw Data'!K91,))</f>
        <v>0</v>
      </c>
      <c r="AT96">
        <f>IF(ISBLANK('Raw Data'!D91)=FALSE, 1, 0)</f>
        <v>0</v>
      </c>
      <c r="AU96">
        <f>IF(ISNUMBER('Raw Data'!D91), IF(_xlfn.XLOOKUP(SMALL('Raw Data'!L91:N91, 1), Analysis!S96:W96, Analysis!S96:W96, 0)&gt;0, SMALL('Raw Data'!L91:N91, 1), 0), 0)</f>
        <v>0</v>
      </c>
      <c r="AV96">
        <f>IF(ISBLANK('Raw Data'!D91)=FALSE, 1, 0)</f>
        <v>0</v>
      </c>
      <c r="AW96">
        <f>IF(ISNUMBER('Raw Data'!D91), IF(_xlfn.XLOOKUP(SMALL('Raw Data'!L91:N91, 2), Analysis!S96:W96, Analysis!S96:W96, 0)&gt;0, SMALL('Raw Data'!L91:N91, 2), 0), 0)</f>
        <v>0</v>
      </c>
      <c r="AX96">
        <f>IF(ISBLANK('Raw Data'!D91)=FALSE, 1, 0)</f>
        <v>0</v>
      </c>
      <c r="AY96">
        <f>IF(ISNUMBER('Raw Data'!D91), IF(_xlfn.XLOOKUP(SMALL('Raw Data'!L91:N91, 3), Analysis!S96:W96, Analysis!S96:W96, 0)&gt;0, SMALL('Raw Data'!L91:N91, 3), 0), 0)</f>
        <v>0</v>
      </c>
      <c r="AZ96">
        <f>IF(ISBLANK('Raw Data'!D91)=FALSE, 1, 0)</f>
        <v>0</v>
      </c>
      <c r="BA96">
        <f>IF(ISNUMBER('Raw Data'!D91), IF(_xlfn.XLOOKUP(SMALL('Raw Data'!O91:U91, 1), Analysis!Y96:AK96, Analysis!Y96:AK96, 0)&gt;0, SMALL('Raw Data'!O91:U91, 1), 0), 0)</f>
        <v>0</v>
      </c>
      <c r="BB96">
        <f>IF(ISBLANK('Raw Data'!D91)=FALSE, 1, 0)</f>
        <v>0</v>
      </c>
      <c r="BC96">
        <f>IF(ISNUMBER('Raw Data'!D91), IF(_xlfn.XLOOKUP(SMALL('Raw Data'!O91:U91, 2), Analysis!Y96:AK96, Analysis!Y96:AK96, 0)&gt;0, SMALL('Raw Data'!O91:U91, 2), 0), 0)</f>
        <v>0</v>
      </c>
      <c r="BD96">
        <f>IF(ISBLANK('Raw Data'!D91)=FALSE, 1, 0)</f>
        <v>0</v>
      </c>
      <c r="BE96">
        <f>IF(ISNUMBER('Raw Data'!D91), IF(_xlfn.XLOOKUP(SMALL('Raw Data'!O91:U91, 3), Analysis!Y96:AK96, Analysis!Y96:AK96, 0)&gt;0, SMALL('Raw Data'!O91:U91, 3), 0), 0)</f>
        <v>0</v>
      </c>
      <c r="BF96">
        <f>IF(ISBLANK('Raw Data'!D91)=FALSE, 1, 0)</f>
        <v>0</v>
      </c>
      <c r="BG96">
        <f>IF(ISNUMBER('Raw Data'!D91), IF(_xlfn.XLOOKUP(SMALL('Raw Data'!O91:U91, 4), Analysis!Y96:AK96, Analysis!Y96:AK96, 0)&gt;0, SMALL('Raw Data'!O91:U91, 4), 0), 0)</f>
        <v>0</v>
      </c>
      <c r="BH96">
        <f>IF(ISBLANK('Raw Data'!D91)=FALSE, 1, 0)</f>
        <v>0</v>
      </c>
      <c r="BI96">
        <f>IF(ISNUMBER('Raw Data'!D91), IF(_xlfn.XLOOKUP(SMALL('Raw Data'!O91:U91, 5), Analysis!Y96:AK96, Analysis!Y96:AK96, 0)&gt;0, SMALL('Raw Data'!O91:U91, 5), 0), 0)</f>
        <v>0</v>
      </c>
      <c r="BJ96">
        <f>IF(ISBLANK('Raw Data'!D91)=FALSE, 1, 0)</f>
        <v>0</v>
      </c>
      <c r="BK96">
        <f>IF(ISNUMBER('Raw Data'!D91), IF(_xlfn.XLOOKUP(SMALL('Raw Data'!O91:U91, 6), Analysis!Y96:AK96, Analysis!Y96:AK96, 0)&gt;0, SMALL('Raw Data'!O91:U91, 6), 0), 0)</f>
        <v>0</v>
      </c>
      <c r="BL96">
        <f>IF(ISBLANK('Raw Data'!D91)=FALSE, 1, 0)</f>
        <v>0</v>
      </c>
      <c r="BM96">
        <f>IF(ISNUMBER('Raw Data'!D91), IF(_xlfn.XLOOKUP(SMALL('Raw Data'!O91:U91, 7), Analysis!Y96:AK96, Analysis!Y96:AK96, 0)&gt;0, SMALL('Raw Data'!O91:U91, 7), 0), 0)</f>
        <v>0</v>
      </c>
    </row>
    <row r="97" spans="1:65" x14ac:dyDescent="0.3">
      <c r="A97" s="2">
        <f>'Raw Data'!A92</f>
        <v>0</v>
      </c>
      <c r="B97" s="2">
        <f>IF(ISBLANK('Raw Data'!D92)=FALSE, 1, 0)</f>
        <v>0</v>
      </c>
      <c r="C97">
        <f>IF('Raw Data'!E92&gt;'Raw Data'!D92, 'Raw Data'!K92, 0)</f>
        <v>0</v>
      </c>
      <c r="D97">
        <f>IF(ISBLANK('Raw Data'!D92)=FALSE, 1, 0)</f>
        <v>0</v>
      </c>
      <c r="E97">
        <f>IF('Raw Data'!E92&lt;'Raw Data'!D92, 'Raw Data'!J92, 0)</f>
        <v>0</v>
      </c>
      <c r="F97">
        <f>IF(ISBLANK('Raw Data'!D92)=FALSE, 1, 0)</f>
        <v>0</v>
      </c>
      <c r="G97">
        <f>IF(AND('Raw Data'!D92&gt;0, 'Raw Data'!E92&gt;0), 'Raw Data'!V92, 0)</f>
        <v>0</v>
      </c>
      <c r="H97">
        <f>IF(ISBLANK('Raw Data'!D92)=FALSE, 1, 0)</f>
        <v>0</v>
      </c>
      <c r="I97">
        <f>IF(AND(ISBLANK('Raw Data'!D92)=FALSE, OR('Raw Data'!D92=0, 'Raw Data'!E92=0)), 'Raw Data'!W92, 0)</f>
        <v>0</v>
      </c>
      <c r="J97">
        <f>IF(ISBLANK('Raw Data'!D92)=FALSE, 1, 0)</f>
        <v>0</v>
      </c>
      <c r="K97">
        <f>IF(SUM('Raw Data'!D92:E92)&gt;'Raw Data'!G92, 'Raw Data'!H92, 0)</f>
        <v>0</v>
      </c>
      <c r="L97">
        <f>IF(ISBLANK('Raw Data'!D92)=FALSE, 1, 0)</f>
        <v>0</v>
      </c>
      <c r="M97">
        <f>IF(AND(SUM('Raw Data'!D92:E92)&lt;'Raw Data'!G92, ISBLANK('Raw Data'!D92)=FALSE), 'Raw Data'!I92, 0)</f>
        <v>0</v>
      </c>
      <c r="N97">
        <f>IF(ISBLANK('Raw Data'!D92)=FALSE, 1, 0)</f>
        <v>0</v>
      </c>
      <c r="O97">
        <f>IF('Raw Data'!F92, 'Raw Data'!Z92, 0)</f>
        <v>0</v>
      </c>
      <c r="P97">
        <f>IF(ISBLANK('Raw Data'!D92)=FALSE, 1, 0)</f>
        <v>0</v>
      </c>
      <c r="Q97">
        <f>IF(AND(NOT('Raw Data'!F92), P97), 'Raw Data'!AA92, 0)</f>
        <v>0</v>
      </c>
      <c r="R97">
        <f>IF(ISBLANK('Raw Data'!D92)=FALSE, 1, 0)</f>
        <v>0</v>
      </c>
      <c r="S97">
        <f>IF(AND('Raw Data'!F92=0, 'Raw Data'!D92&gt;'Raw Data'!E92), 'Raw Data'!L92, 0)</f>
        <v>0</v>
      </c>
      <c r="T97">
        <f>IF(ISBLANK('Raw Data'!D92)=FALSE, 1, 0)</f>
        <v>0</v>
      </c>
      <c r="U97">
        <f>IF('Raw Data'!F92=1, 'Raw Data'!M92, 0)</f>
        <v>0</v>
      </c>
      <c r="V97">
        <f>IF(ISBLANK('Raw Data'!D92)=FALSE, 1, 0)</f>
        <v>0</v>
      </c>
      <c r="W97">
        <f>IF(AND('Raw Data'!F92=0, 'Raw Data'!E92&gt;'Raw Data'!D92), 'Raw Data'!N92, 0)</f>
        <v>0</v>
      </c>
      <c r="X97">
        <f>IF(ISBLANK('Raw Data'!D92)=FALSE, 1, 0)</f>
        <v>0</v>
      </c>
      <c r="Y97">
        <f>IF(AND('Raw Data'!F92=0,'Raw Data'!D92&gt;'Raw Data'!E92,'Raw Data'!D92-'Raw Data'!E92=1),'Raw Data'!O92,IF(AND('Raw Data'!F92,'Raw Data'!D92&gt;'Raw Data'!E92),'Raw Data'!O92,0))</f>
        <v>0</v>
      </c>
      <c r="Z97">
        <f>IF(ISBLANK('Raw Data'!D92)=FALSE, 1, 0)</f>
        <v>0</v>
      </c>
      <c r="AA97">
        <f>IF(AND('Raw Data'!F92=0, 'Raw Data'!D92&gt;'Raw Data'!E92, 'Raw Data'!D92-'Raw Data'!E92=2), 'Raw Data'!P92, 0)</f>
        <v>0</v>
      </c>
      <c r="AB97">
        <f>IF(ISBLANK('Raw Data'!D92)=FALSE, 1, 0)</f>
        <v>0</v>
      </c>
      <c r="AC97">
        <f>IF(AND('Raw Data'!F92=0, 'Raw Data'!D92&gt;'Raw Data'!E92, 'Raw Data'!D92-'Raw Data'!E92&gt;2), 'Raw Data'!Q92, 0)</f>
        <v>0</v>
      </c>
      <c r="AD97">
        <f>IF(ISBLANK('Raw Data'!D92)=FALSE, 1, 0)</f>
        <v>0</v>
      </c>
      <c r="AE97">
        <f>IF(AND('Raw Data'!F92=0,'Raw Data'!D92&lt;'Raw Data'!E92,'Raw Data'!E92-'Raw Data'!D92=1),'Raw Data'!R92,IF(AND('Raw Data'!F92,'Raw Data'!D92&gt;'Raw Data'!E92),'Raw Data'!R92,0))</f>
        <v>0</v>
      </c>
      <c r="AF97">
        <f>IF(ISBLANK('Raw Data'!D92)=FALSE, 1, 0)</f>
        <v>0</v>
      </c>
      <c r="AG97">
        <f>IF(AND('Raw Data'!F92=0, 'Raw Data'!D92&lt;'Raw Data'!E92, 'Raw Data'!E92-'Raw Data'!D92=2), 'Raw Data'!S92, 0)</f>
        <v>0</v>
      </c>
      <c r="AH97">
        <f>IF(ISBLANK('Raw Data'!D92)=FALSE, 1, 0)</f>
        <v>0</v>
      </c>
      <c r="AI97">
        <f>IF(AND('Raw Data'!F92=0, 'Raw Data'!D92&lt;'Raw Data'!E92, 'Raw Data'!E92-'Raw Data'!D92&gt;2), 'Raw Data'!T92, 0)</f>
        <v>0</v>
      </c>
      <c r="AJ97">
        <f>IF(ISBLANK('Raw Data'!D92)=FALSE, 1, 0)</f>
        <v>0</v>
      </c>
      <c r="AK97">
        <f>IF('Raw Data'!F92=1, 'Raw Data'!M92, 0)</f>
        <v>0</v>
      </c>
      <c r="AL97">
        <f>IF(OR('Raw Data'!D92=0, O97&gt;0), 0, 1)</f>
        <v>0</v>
      </c>
      <c r="AM97">
        <f>IF(AND(AL97, 'Raw Data'!D92&gt;'Raw Data'!E92), 'Raw Data'!X92, 0)</f>
        <v>0</v>
      </c>
      <c r="AN97">
        <f>IF(OR('Raw Data'!D92=0, O97&gt;0), 0, 1)</f>
        <v>0</v>
      </c>
      <c r="AO97">
        <f>IF(AND(AL97, 'Raw Data'!D92&lt;'Raw Data'!E92), 'Raw Data'!Y92, 0)</f>
        <v>0</v>
      </c>
      <c r="AP97">
        <f>IF(ISBLANK('Raw Data'!D92)=FALSE, 1, 0)</f>
        <v>0</v>
      </c>
      <c r="AQ97">
        <f>IF(AND('Raw Data'!J92&lt;'Raw Data'!K92,'Raw Data'!D92&gt;'Raw Data'!E92),'Raw Data'!J92,IF(AND('Raw Data'!K92&lt;'Raw Data'!J92,'Raw Data'!E92&gt;'Raw Data'!D92),'Raw Data'!K92,0))</f>
        <v>0</v>
      </c>
      <c r="AR97">
        <f>IF(ISBLANK('Raw Data'!D92)=FALSE, 1, 0)</f>
        <v>0</v>
      </c>
      <c r="AS97">
        <f>IF(AND('Raw Data'!J92&gt;'Raw Data'!K92,'Raw Data'!D92&gt;'Raw Data'!E92),'Raw Data'!J92,IF(AND('Raw Data'!K92&gt;'Raw Data'!J92,'Raw Data'!E92&gt;'Raw Data'!D92),'Raw Data'!K92,))</f>
        <v>0</v>
      </c>
      <c r="AT97">
        <f>IF(ISBLANK('Raw Data'!D92)=FALSE, 1, 0)</f>
        <v>0</v>
      </c>
      <c r="AU97">
        <f>IF(ISNUMBER('Raw Data'!D92), IF(_xlfn.XLOOKUP(SMALL('Raw Data'!L92:N92, 1), Analysis!S97:W97, Analysis!S97:W97, 0)&gt;0, SMALL('Raw Data'!L92:N92, 1), 0), 0)</f>
        <v>0</v>
      </c>
      <c r="AV97">
        <f>IF(ISBLANK('Raw Data'!D92)=FALSE, 1, 0)</f>
        <v>0</v>
      </c>
      <c r="AW97">
        <f>IF(ISNUMBER('Raw Data'!D92), IF(_xlfn.XLOOKUP(SMALL('Raw Data'!L92:N92, 2), Analysis!S97:W97, Analysis!S97:W97, 0)&gt;0, SMALL('Raw Data'!L92:N92, 2), 0), 0)</f>
        <v>0</v>
      </c>
      <c r="AX97">
        <f>IF(ISBLANK('Raw Data'!D92)=FALSE, 1, 0)</f>
        <v>0</v>
      </c>
      <c r="AY97">
        <f>IF(ISNUMBER('Raw Data'!D92), IF(_xlfn.XLOOKUP(SMALL('Raw Data'!L92:N92, 3), Analysis!S97:W97, Analysis!S97:W97, 0)&gt;0, SMALL('Raw Data'!L92:N92, 3), 0), 0)</f>
        <v>0</v>
      </c>
      <c r="AZ97">
        <f>IF(ISBLANK('Raw Data'!D92)=FALSE, 1, 0)</f>
        <v>0</v>
      </c>
      <c r="BA97">
        <f>IF(ISNUMBER('Raw Data'!D92), IF(_xlfn.XLOOKUP(SMALL('Raw Data'!O92:U92, 1), Analysis!Y97:AK97, Analysis!Y97:AK97, 0)&gt;0, SMALL('Raw Data'!O92:U92, 1), 0), 0)</f>
        <v>0</v>
      </c>
      <c r="BB97">
        <f>IF(ISBLANK('Raw Data'!D92)=FALSE, 1, 0)</f>
        <v>0</v>
      </c>
      <c r="BC97">
        <f>IF(ISNUMBER('Raw Data'!D92), IF(_xlfn.XLOOKUP(SMALL('Raw Data'!O92:U92, 2), Analysis!Y97:AK97, Analysis!Y97:AK97, 0)&gt;0, SMALL('Raw Data'!O92:U92, 2), 0), 0)</f>
        <v>0</v>
      </c>
      <c r="BD97">
        <f>IF(ISBLANK('Raw Data'!D92)=FALSE, 1, 0)</f>
        <v>0</v>
      </c>
      <c r="BE97">
        <f>IF(ISNUMBER('Raw Data'!D92), IF(_xlfn.XLOOKUP(SMALL('Raw Data'!O92:U92, 3), Analysis!Y97:AK97, Analysis!Y97:AK97, 0)&gt;0, SMALL('Raw Data'!O92:U92, 3), 0), 0)</f>
        <v>0</v>
      </c>
      <c r="BF97">
        <f>IF(ISBLANK('Raw Data'!D92)=FALSE, 1, 0)</f>
        <v>0</v>
      </c>
      <c r="BG97">
        <f>IF(ISNUMBER('Raw Data'!D92), IF(_xlfn.XLOOKUP(SMALL('Raw Data'!O92:U92, 4), Analysis!Y97:AK97, Analysis!Y97:AK97, 0)&gt;0, SMALL('Raw Data'!O92:U92, 4), 0), 0)</f>
        <v>0</v>
      </c>
      <c r="BH97">
        <f>IF(ISBLANK('Raw Data'!D92)=FALSE, 1, 0)</f>
        <v>0</v>
      </c>
      <c r="BI97">
        <f>IF(ISNUMBER('Raw Data'!D92), IF(_xlfn.XLOOKUP(SMALL('Raw Data'!O92:U92, 5), Analysis!Y97:AK97, Analysis!Y97:AK97, 0)&gt;0, SMALL('Raw Data'!O92:U92, 5), 0), 0)</f>
        <v>0</v>
      </c>
      <c r="BJ97">
        <f>IF(ISBLANK('Raw Data'!D92)=FALSE, 1, 0)</f>
        <v>0</v>
      </c>
      <c r="BK97">
        <f>IF(ISNUMBER('Raw Data'!D92), IF(_xlfn.XLOOKUP(SMALL('Raw Data'!O92:U92, 6), Analysis!Y97:AK97, Analysis!Y97:AK97, 0)&gt;0, SMALL('Raw Data'!O92:U92, 6), 0), 0)</f>
        <v>0</v>
      </c>
      <c r="BL97">
        <f>IF(ISBLANK('Raw Data'!D92)=FALSE, 1, 0)</f>
        <v>0</v>
      </c>
      <c r="BM97">
        <f>IF(ISNUMBER('Raw Data'!D92), IF(_xlfn.XLOOKUP(SMALL('Raw Data'!O92:U92, 7), Analysis!Y97:AK97, Analysis!Y97:AK97, 0)&gt;0, SMALL('Raw Data'!O92:U92, 7), 0), 0)</f>
        <v>0</v>
      </c>
    </row>
    <row r="98" spans="1:65" x14ac:dyDescent="0.3">
      <c r="A98" s="2">
        <f>'Raw Data'!A93</f>
        <v>0</v>
      </c>
      <c r="B98" s="2">
        <f>IF(ISBLANK('Raw Data'!D93)=FALSE, 1, 0)</f>
        <v>0</v>
      </c>
      <c r="C98">
        <f>IF('Raw Data'!E93&gt;'Raw Data'!D93, 'Raw Data'!K93, 0)</f>
        <v>0</v>
      </c>
      <c r="D98">
        <f>IF(ISBLANK('Raw Data'!D93)=FALSE, 1, 0)</f>
        <v>0</v>
      </c>
      <c r="E98">
        <f>IF('Raw Data'!E93&lt;'Raw Data'!D93, 'Raw Data'!J93, 0)</f>
        <v>0</v>
      </c>
      <c r="F98">
        <f>IF(ISBLANK('Raw Data'!D93)=FALSE, 1, 0)</f>
        <v>0</v>
      </c>
      <c r="G98">
        <f>IF(AND('Raw Data'!D93&gt;0, 'Raw Data'!E93&gt;0), 'Raw Data'!V93, 0)</f>
        <v>0</v>
      </c>
      <c r="H98">
        <f>IF(ISBLANK('Raw Data'!D93)=FALSE, 1, 0)</f>
        <v>0</v>
      </c>
      <c r="I98">
        <f>IF(AND(ISBLANK('Raw Data'!D93)=FALSE, OR('Raw Data'!D93=0, 'Raw Data'!E93=0)), 'Raw Data'!W93, 0)</f>
        <v>0</v>
      </c>
      <c r="J98">
        <f>IF(ISBLANK('Raw Data'!D93)=FALSE, 1, 0)</f>
        <v>0</v>
      </c>
      <c r="K98">
        <f>IF(SUM('Raw Data'!D93:E93)&gt;'Raw Data'!G93, 'Raw Data'!H93, 0)</f>
        <v>0</v>
      </c>
      <c r="L98">
        <f>IF(ISBLANK('Raw Data'!D93)=FALSE, 1, 0)</f>
        <v>0</v>
      </c>
      <c r="M98">
        <f>IF(AND(SUM('Raw Data'!D93:E93)&lt;'Raw Data'!G93, ISBLANK('Raw Data'!D93)=FALSE), 'Raw Data'!I93, 0)</f>
        <v>0</v>
      </c>
      <c r="N98">
        <f>IF(ISBLANK('Raw Data'!D93)=FALSE, 1, 0)</f>
        <v>0</v>
      </c>
      <c r="O98">
        <f>IF('Raw Data'!F93, 'Raw Data'!Z93, 0)</f>
        <v>0</v>
      </c>
      <c r="P98">
        <f>IF(ISBLANK('Raw Data'!D93)=FALSE, 1, 0)</f>
        <v>0</v>
      </c>
      <c r="Q98">
        <f>IF(AND(NOT('Raw Data'!F93), P98), 'Raw Data'!AA93, 0)</f>
        <v>0</v>
      </c>
      <c r="R98">
        <f>IF(ISBLANK('Raw Data'!D93)=FALSE, 1, 0)</f>
        <v>0</v>
      </c>
      <c r="S98">
        <f>IF(AND('Raw Data'!F93=0, 'Raw Data'!D93&gt;'Raw Data'!E93), 'Raw Data'!L93, 0)</f>
        <v>0</v>
      </c>
      <c r="T98">
        <f>IF(ISBLANK('Raw Data'!D93)=FALSE, 1, 0)</f>
        <v>0</v>
      </c>
      <c r="U98">
        <f>IF('Raw Data'!F93=1, 'Raw Data'!M93, 0)</f>
        <v>0</v>
      </c>
      <c r="V98">
        <f>IF(ISBLANK('Raw Data'!D93)=FALSE, 1, 0)</f>
        <v>0</v>
      </c>
      <c r="W98">
        <f>IF(AND('Raw Data'!F93=0, 'Raw Data'!E93&gt;'Raw Data'!D93), 'Raw Data'!N93, 0)</f>
        <v>0</v>
      </c>
      <c r="X98">
        <f>IF(ISBLANK('Raw Data'!D93)=FALSE, 1, 0)</f>
        <v>0</v>
      </c>
      <c r="Y98">
        <f>IF(AND('Raw Data'!F93=0,'Raw Data'!D93&gt;'Raw Data'!E93,'Raw Data'!D93-'Raw Data'!E93=1),'Raw Data'!O93,IF(AND('Raw Data'!F93,'Raw Data'!D93&gt;'Raw Data'!E93),'Raw Data'!O93,0))</f>
        <v>0</v>
      </c>
      <c r="Z98">
        <f>IF(ISBLANK('Raw Data'!D93)=FALSE, 1, 0)</f>
        <v>0</v>
      </c>
      <c r="AA98">
        <f>IF(AND('Raw Data'!F93=0, 'Raw Data'!D93&gt;'Raw Data'!E93, 'Raw Data'!D93-'Raw Data'!E93=2), 'Raw Data'!P93, 0)</f>
        <v>0</v>
      </c>
      <c r="AB98">
        <f>IF(ISBLANK('Raw Data'!D93)=FALSE, 1, 0)</f>
        <v>0</v>
      </c>
      <c r="AC98">
        <f>IF(AND('Raw Data'!F93=0, 'Raw Data'!D93&gt;'Raw Data'!E93, 'Raw Data'!D93-'Raw Data'!E93&gt;2), 'Raw Data'!Q93, 0)</f>
        <v>0</v>
      </c>
      <c r="AD98">
        <f>IF(ISBLANK('Raw Data'!D93)=FALSE, 1, 0)</f>
        <v>0</v>
      </c>
      <c r="AE98">
        <f>IF(AND('Raw Data'!F93=0,'Raw Data'!D93&lt;'Raw Data'!E93,'Raw Data'!E93-'Raw Data'!D93=1),'Raw Data'!R93,IF(AND('Raw Data'!F93,'Raw Data'!D93&gt;'Raw Data'!E93),'Raw Data'!R93,0))</f>
        <v>0</v>
      </c>
      <c r="AF98">
        <f>IF(ISBLANK('Raw Data'!D93)=FALSE, 1, 0)</f>
        <v>0</v>
      </c>
      <c r="AG98">
        <f>IF(AND('Raw Data'!F93=0, 'Raw Data'!D93&lt;'Raw Data'!E93, 'Raw Data'!E93-'Raw Data'!D93=2), 'Raw Data'!S93, 0)</f>
        <v>0</v>
      </c>
      <c r="AH98">
        <f>IF(ISBLANK('Raw Data'!D93)=FALSE, 1, 0)</f>
        <v>0</v>
      </c>
      <c r="AI98">
        <f>IF(AND('Raw Data'!F93=0, 'Raw Data'!D93&lt;'Raw Data'!E93, 'Raw Data'!E93-'Raw Data'!D93&gt;2), 'Raw Data'!T93, 0)</f>
        <v>0</v>
      </c>
      <c r="AJ98">
        <f>IF(ISBLANK('Raw Data'!D93)=FALSE, 1, 0)</f>
        <v>0</v>
      </c>
      <c r="AK98">
        <f>IF('Raw Data'!F93=1, 'Raw Data'!M93, 0)</f>
        <v>0</v>
      </c>
      <c r="AL98">
        <f>IF(OR('Raw Data'!D93=0, O98&gt;0), 0, 1)</f>
        <v>0</v>
      </c>
      <c r="AM98">
        <f>IF(AND(AL98, 'Raw Data'!D93&gt;'Raw Data'!E93), 'Raw Data'!X93, 0)</f>
        <v>0</v>
      </c>
      <c r="AN98">
        <f>IF(OR('Raw Data'!D93=0, O98&gt;0), 0, 1)</f>
        <v>0</v>
      </c>
      <c r="AO98">
        <f>IF(AND(AL98, 'Raw Data'!D93&lt;'Raw Data'!E93), 'Raw Data'!Y93, 0)</f>
        <v>0</v>
      </c>
      <c r="AP98">
        <f>IF(ISBLANK('Raw Data'!D93)=FALSE, 1, 0)</f>
        <v>0</v>
      </c>
      <c r="AQ98">
        <f>IF(AND('Raw Data'!J93&lt;'Raw Data'!K93,'Raw Data'!D93&gt;'Raw Data'!E93),'Raw Data'!J93,IF(AND('Raw Data'!K93&lt;'Raw Data'!J93,'Raw Data'!E93&gt;'Raw Data'!D93),'Raw Data'!K93,0))</f>
        <v>0</v>
      </c>
      <c r="AR98">
        <f>IF(ISBLANK('Raw Data'!D93)=FALSE, 1, 0)</f>
        <v>0</v>
      </c>
      <c r="AS98">
        <f>IF(AND('Raw Data'!J93&gt;'Raw Data'!K93,'Raw Data'!D93&gt;'Raw Data'!E93),'Raw Data'!J93,IF(AND('Raw Data'!K93&gt;'Raw Data'!J93,'Raw Data'!E93&gt;'Raw Data'!D93),'Raw Data'!K93,))</f>
        <v>0</v>
      </c>
      <c r="AT98">
        <f>IF(ISBLANK('Raw Data'!D93)=FALSE, 1, 0)</f>
        <v>0</v>
      </c>
      <c r="AU98">
        <f>IF(ISNUMBER('Raw Data'!D93), IF(_xlfn.XLOOKUP(SMALL('Raw Data'!L93:N93, 1), Analysis!S98:W98, Analysis!S98:W98, 0)&gt;0, SMALL('Raw Data'!L93:N93, 1), 0), 0)</f>
        <v>0</v>
      </c>
      <c r="AV98">
        <f>IF(ISBLANK('Raw Data'!D93)=FALSE, 1, 0)</f>
        <v>0</v>
      </c>
      <c r="AW98">
        <f>IF(ISNUMBER('Raw Data'!D93), IF(_xlfn.XLOOKUP(SMALL('Raw Data'!L93:N93, 2), Analysis!S98:W98, Analysis!S98:W98, 0)&gt;0, SMALL('Raw Data'!L93:N93, 2), 0), 0)</f>
        <v>0</v>
      </c>
      <c r="AX98">
        <f>IF(ISBLANK('Raw Data'!D93)=FALSE, 1, 0)</f>
        <v>0</v>
      </c>
      <c r="AY98">
        <f>IF(ISNUMBER('Raw Data'!D93), IF(_xlfn.XLOOKUP(SMALL('Raw Data'!L93:N93, 3), Analysis!S98:W98, Analysis!S98:W98, 0)&gt;0, SMALL('Raw Data'!L93:N93, 3), 0), 0)</f>
        <v>0</v>
      </c>
      <c r="AZ98">
        <f>IF(ISBLANK('Raw Data'!D93)=FALSE, 1, 0)</f>
        <v>0</v>
      </c>
      <c r="BA98">
        <f>IF(ISNUMBER('Raw Data'!D93), IF(_xlfn.XLOOKUP(SMALL('Raw Data'!O93:U93, 1), Analysis!Y98:AK98, Analysis!Y98:AK98, 0)&gt;0, SMALL('Raw Data'!O93:U93, 1), 0), 0)</f>
        <v>0</v>
      </c>
      <c r="BB98">
        <f>IF(ISBLANK('Raw Data'!D93)=FALSE, 1, 0)</f>
        <v>0</v>
      </c>
      <c r="BC98">
        <f>IF(ISNUMBER('Raw Data'!D93), IF(_xlfn.XLOOKUP(SMALL('Raw Data'!O93:U93, 2), Analysis!Y98:AK98, Analysis!Y98:AK98, 0)&gt;0, SMALL('Raw Data'!O93:U93, 2), 0), 0)</f>
        <v>0</v>
      </c>
      <c r="BD98">
        <f>IF(ISBLANK('Raw Data'!D93)=FALSE, 1, 0)</f>
        <v>0</v>
      </c>
      <c r="BE98">
        <f>IF(ISNUMBER('Raw Data'!D93), IF(_xlfn.XLOOKUP(SMALL('Raw Data'!O93:U93, 3), Analysis!Y98:AK98, Analysis!Y98:AK98, 0)&gt;0, SMALL('Raw Data'!O93:U93, 3), 0), 0)</f>
        <v>0</v>
      </c>
      <c r="BF98">
        <f>IF(ISBLANK('Raw Data'!D93)=FALSE, 1, 0)</f>
        <v>0</v>
      </c>
      <c r="BG98">
        <f>IF(ISNUMBER('Raw Data'!D93), IF(_xlfn.XLOOKUP(SMALL('Raw Data'!O93:U93, 4), Analysis!Y98:AK98, Analysis!Y98:AK98, 0)&gt;0, SMALL('Raw Data'!O93:U93, 4), 0), 0)</f>
        <v>0</v>
      </c>
      <c r="BH98">
        <f>IF(ISBLANK('Raw Data'!D93)=FALSE, 1, 0)</f>
        <v>0</v>
      </c>
      <c r="BI98">
        <f>IF(ISNUMBER('Raw Data'!D93), IF(_xlfn.XLOOKUP(SMALL('Raw Data'!O93:U93, 5), Analysis!Y98:AK98, Analysis!Y98:AK98, 0)&gt;0, SMALL('Raw Data'!O93:U93, 5), 0), 0)</f>
        <v>0</v>
      </c>
      <c r="BJ98">
        <f>IF(ISBLANK('Raw Data'!D93)=FALSE, 1, 0)</f>
        <v>0</v>
      </c>
      <c r="BK98">
        <f>IF(ISNUMBER('Raw Data'!D93), IF(_xlfn.XLOOKUP(SMALL('Raw Data'!O93:U93, 6), Analysis!Y98:AK98, Analysis!Y98:AK98, 0)&gt;0, SMALL('Raw Data'!O93:U93, 6), 0), 0)</f>
        <v>0</v>
      </c>
      <c r="BL98">
        <f>IF(ISBLANK('Raw Data'!D93)=FALSE, 1, 0)</f>
        <v>0</v>
      </c>
      <c r="BM98">
        <f>IF(ISNUMBER('Raw Data'!D93), IF(_xlfn.XLOOKUP(SMALL('Raw Data'!O93:U93, 7), Analysis!Y98:AK98, Analysis!Y98:AK98, 0)&gt;0, SMALL('Raw Data'!O93:U93, 7), 0), 0)</f>
        <v>0</v>
      </c>
    </row>
    <row r="99" spans="1:65" x14ac:dyDescent="0.3">
      <c r="A99" s="2">
        <f>'Raw Data'!A94</f>
        <v>0</v>
      </c>
      <c r="B99" s="2">
        <f>IF(ISBLANK('Raw Data'!D94)=FALSE, 1, 0)</f>
        <v>0</v>
      </c>
      <c r="C99">
        <f>IF('Raw Data'!E94&gt;'Raw Data'!D94, 'Raw Data'!K94, 0)</f>
        <v>0</v>
      </c>
      <c r="D99">
        <f>IF(ISBLANK('Raw Data'!D94)=FALSE, 1, 0)</f>
        <v>0</v>
      </c>
      <c r="E99">
        <f>IF('Raw Data'!E94&lt;'Raw Data'!D94, 'Raw Data'!J94, 0)</f>
        <v>0</v>
      </c>
      <c r="F99">
        <f>IF(ISBLANK('Raw Data'!D94)=FALSE, 1, 0)</f>
        <v>0</v>
      </c>
      <c r="G99">
        <f>IF(AND('Raw Data'!D94&gt;0, 'Raw Data'!E94&gt;0), 'Raw Data'!V94, 0)</f>
        <v>0</v>
      </c>
      <c r="H99">
        <f>IF(ISBLANK('Raw Data'!D94)=FALSE, 1, 0)</f>
        <v>0</v>
      </c>
      <c r="I99">
        <f>IF(AND(ISBLANK('Raw Data'!D94)=FALSE, OR('Raw Data'!D94=0, 'Raw Data'!E94=0)), 'Raw Data'!W94, 0)</f>
        <v>0</v>
      </c>
      <c r="J99">
        <f>IF(ISBLANK('Raw Data'!D94)=FALSE, 1, 0)</f>
        <v>0</v>
      </c>
      <c r="K99">
        <f>IF(SUM('Raw Data'!D94:E94)&gt;'Raw Data'!G94, 'Raw Data'!H94, 0)</f>
        <v>0</v>
      </c>
      <c r="L99">
        <f>IF(ISBLANK('Raw Data'!D94)=FALSE, 1, 0)</f>
        <v>0</v>
      </c>
      <c r="M99">
        <f>IF(AND(SUM('Raw Data'!D94:E94)&lt;'Raw Data'!G94, ISBLANK('Raw Data'!D94)=FALSE), 'Raw Data'!I94, 0)</f>
        <v>0</v>
      </c>
      <c r="N99">
        <f>IF(ISBLANK('Raw Data'!D94)=FALSE, 1, 0)</f>
        <v>0</v>
      </c>
      <c r="O99">
        <f>IF('Raw Data'!F94, 'Raw Data'!Z94, 0)</f>
        <v>0</v>
      </c>
      <c r="P99">
        <f>IF(ISBLANK('Raw Data'!D94)=FALSE, 1, 0)</f>
        <v>0</v>
      </c>
      <c r="Q99">
        <f>IF(AND(NOT('Raw Data'!F94), P99), 'Raw Data'!AA94, 0)</f>
        <v>0</v>
      </c>
      <c r="R99">
        <f>IF(ISBLANK('Raw Data'!D94)=FALSE, 1, 0)</f>
        <v>0</v>
      </c>
      <c r="S99">
        <f>IF(AND('Raw Data'!F94=0, 'Raw Data'!D94&gt;'Raw Data'!E94), 'Raw Data'!L94, 0)</f>
        <v>0</v>
      </c>
      <c r="T99">
        <f>IF(ISBLANK('Raw Data'!D94)=FALSE, 1, 0)</f>
        <v>0</v>
      </c>
      <c r="U99">
        <f>IF('Raw Data'!F94=1, 'Raw Data'!M94, 0)</f>
        <v>0</v>
      </c>
      <c r="V99">
        <f>IF(ISBLANK('Raw Data'!D94)=FALSE, 1, 0)</f>
        <v>0</v>
      </c>
      <c r="W99">
        <f>IF(AND('Raw Data'!F94=0, 'Raw Data'!E94&gt;'Raw Data'!D94), 'Raw Data'!N94, 0)</f>
        <v>0</v>
      </c>
      <c r="X99">
        <f>IF(ISBLANK('Raw Data'!D94)=FALSE, 1, 0)</f>
        <v>0</v>
      </c>
      <c r="Y99">
        <f>IF(AND('Raw Data'!F94=0,'Raw Data'!D94&gt;'Raw Data'!E94,'Raw Data'!D94-'Raw Data'!E94=1),'Raw Data'!O94,IF(AND('Raw Data'!F94,'Raw Data'!D94&gt;'Raw Data'!E94),'Raw Data'!O94,0))</f>
        <v>0</v>
      </c>
      <c r="Z99">
        <f>IF(ISBLANK('Raw Data'!D94)=FALSE, 1, 0)</f>
        <v>0</v>
      </c>
      <c r="AA99">
        <f>IF(AND('Raw Data'!F94=0, 'Raw Data'!D94&gt;'Raw Data'!E94, 'Raw Data'!D94-'Raw Data'!E94=2), 'Raw Data'!P94, 0)</f>
        <v>0</v>
      </c>
      <c r="AB99">
        <f>IF(ISBLANK('Raw Data'!D94)=FALSE, 1, 0)</f>
        <v>0</v>
      </c>
      <c r="AC99">
        <f>IF(AND('Raw Data'!F94=0, 'Raw Data'!D94&gt;'Raw Data'!E94, 'Raw Data'!D94-'Raw Data'!E94&gt;2), 'Raw Data'!Q94, 0)</f>
        <v>0</v>
      </c>
      <c r="AD99">
        <f>IF(ISBLANK('Raw Data'!D94)=FALSE, 1, 0)</f>
        <v>0</v>
      </c>
      <c r="AE99">
        <f>IF(AND('Raw Data'!F94=0,'Raw Data'!D94&lt;'Raw Data'!E94,'Raw Data'!E94-'Raw Data'!D94=1),'Raw Data'!R94,IF(AND('Raw Data'!F94,'Raw Data'!D94&gt;'Raw Data'!E94),'Raw Data'!R94,0))</f>
        <v>0</v>
      </c>
      <c r="AF99">
        <f>IF(ISBLANK('Raw Data'!D94)=FALSE, 1, 0)</f>
        <v>0</v>
      </c>
      <c r="AG99">
        <f>IF(AND('Raw Data'!F94=0, 'Raw Data'!D94&lt;'Raw Data'!E94, 'Raw Data'!E94-'Raw Data'!D94=2), 'Raw Data'!S94, 0)</f>
        <v>0</v>
      </c>
      <c r="AH99">
        <f>IF(ISBLANK('Raw Data'!D94)=FALSE, 1, 0)</f>
        <v>0</v>
      </c>
      <c r="AI99">
        <f>IF(AND('Raw Data'!F94=0, 'Raw Data'!D94&lt;'Raw Data'!E94, 'Raw Data'!E94-'Raw Data'!D94&gt;2), 'Raw Data'!T94, 0)</f>
        <v>0</v>
      </c>
      <c r="AJ99">
        <f>IF(ISBLANK('Raw Data'!D94)=FALSE, 1, 0)</f>
        <v>0</v>
      </c>
      <c r="AK99">
        <f>IF('Raw Data'!F94=1, 'Raw Data'!M94, 0)</f>
        <v>0</v>
      </c>
      <c r="AL99">
        <f>IF(OR('Raw Data'!D94=0, O99&gt;0), 0, 1)</f>
        <v>0</v>
      </c>
      <c r="AM99">
        <f>IF(AND(AL99, 'Raw Data'!D94&gt;'Raw Data'!E94), 'Raw Data'!X94, 0)</f>
        <v>0</v>
      </c>
      <c r="AN99">
        <f>IF(OR('Raw Data'!D94=0, O99&gt;0), 0, 1)</f>
        <v>0</v>
      </c>
      <c r="AO99">
        <f>IF(AND(AL99, 'Raw Data'!D94&lt;'Raw Data'!E94), 'Raw Data'!Y94, 0)</f>
        <v>0</v>
      </c>
      <c r="AP99">
        <f>IF(ISBLANK('Raw Data'!D94)=FALSE, 1, 0)</f>
        <v>0</v>
      </c>
      <c r="AQ99">
        <f>IF(AND('Raw Data'!J94&lt;'Raw Data'!K94,'Raw Data'!D94&gt;'Raw Data'!E94),'Raw Data'!J94,IF(AND('Raw Data'!K94&lt;'Raw Data'!J94,'Raw Data'!E94&gt;'Raw Data'!D94),'Raw Data'!K94,0))</f>
        <v>0</v>
      </c>
      <c r="AR99">
        <f>IF(ISBLANK('Raw Data'!D94)=FALSE, 1, 0)</f>
        <v>0</v>
      </c>
      <c r="AS99">
        <f>IF(AND('Raw Data'!J94&gt;'Raw Data'!K94,'Raw Data'!D94&gt;'Raw Data'!E94),'Raw Data'!J94,IF(AND('Raw Data'!K94&gt;'Raw Data'!J94,'Raw Data'!E94&gt;'Raw Data'!D94),'Raw Data'!K94,))</f>
        <v>0</v>
      </c>
      <c r="AT99">
        <f>IF(ISBLANK('Raw Data'!D94)=FALSE, 1, 0)</f>
        <v>0</v>
      </c>
      <c r="AU99">
        <f>IF(ISNUMBER('Raw Data'!D94), IF(_xlfn.XLOOKUP(SMALL('Raw Data'!L94:N94, 1), Analysis!S99:W99, Analysis!S99:W99, 0)&gt;0, SMALL('Raw Data'!L94:N94, 1), 0), 0)</f>
        <v>0</v>
      </c>
      <c r="AV99">
        <f>IF(ISBLANK('Raw Data'!D94)=FALSE, 1, 0)</f>
        <v>0</v>
      </c>
      <c r="AW99">
        <f>IF(ISNUMBER('Raw Data'!D94), IF(_xlfn.XLOOKUP(SMALL('Raw Data'!L94:N94, 2), Analysis!S99:W99, Analysis!S99:W99, 0)&gt;0, SMALL('Raw Data'!L94:N94, 2), 0), 0)</f>
        <v>0</v>
      </c>
      <c r="AX99">
        <f>IF(ISBLANK('Raw Data'!D94)=FALSE, 1, 0)</f>
        <v>0</v>
      </c>
      <c r="AY99">
        <f>IF(ISNUMBER('Raw Data'!D94), IF(_xlfn.XLOOKUP(SMALL('Raw Data'!L94:N94, 3), Analysis!S99:W99, Analysis!S99:W99, 0)&gt;0, SMALL('Raw Data'!L94:N94, 3), 0), 0)</f>
        <v>0</v>
      </c>
      <c r="AZ99">
        <f>IF(ISBLANK('Raw Data'!D94)=FALSE, 1, 0)</f>
        <v>0</v>
      </c>
      <c r="BA99">
        <f>IF(ISNUMBER('Raw Data'!D94), IF(_xlfn.XLOOKUP(SMALL('Raw Data'!O94:U94, 1), Analysis!Y99:AK99, Analysis!Y99:AK99, 0)&gt;0, SMALL('Raw Data'!O94:U94, 1), 0), 0)</f>
        <v>0</v>
      </c>
      <c r="BB99">
        <f>IF(ISBLANK('Raw Data'!D94)=FALSE, 1, 0)</f>
        <v>0</v>
      </c>
      <c r="BC99">
        <f>IF(ISNUMBER('Raw Data'!D94), IF(_xlfn.XLOOKUP(SMALL('Raw Data'!O94:U94, 2), Analysis!Y99:AK99, Analysis!Y99:AK99, 0)&gt;0, SMALL('Raw Data'!O94:U94, 2), 0), 0)</f>
        <v>0</v>
      </c>
      <c r="BD99">
        <f>IF(ISBLANK('Raw Data'!D94)=FALSE, 1, 0)</f>
        <v>0</v>
      </c>
      <c r="BE99">
        <f>IF(ISNUMBER('Raw Data'!D94), IF(_xlfn.XLOOKUP(SMALL('Raw Data'!O94:U94, 3), Analysis!Y99:AK99, Analysis!Y99:AK99, 0)&gt;0, SMALL('Raw Data'!O94:U94, 3), 0), 0)</f>
        <v>0</v>
      </c>
      <c r="BF99">
        <f>IF(ISBLANK('Raw Data'!D94)=FALSE, 1, 0)</f>
        <v>0</v>
      </c>
      <c r="BG99">
        <f>IF(ISNUMBER('Raw Data'!D94), IF(_xlfn.XLOOKUP(SMALL('Raw Data'!O94:U94, 4), Analysis!Y99:AK99, Analysis!Y99:AK99, 0)&gt;0, SMALL('Raw Data'!O94:U94, 4), 0), 0)</f>
        <v>0</v>
      </c>
      <c r="BH99">
        <f>IF(ISBLANK('Raw Data'!D94)=FALSE, 1, 0)</f>
        <v>0</v>
      </c>
      <c r="BI99">
        <f>IF(ISNUMBER('Raw Data'!D94), IF(_xlfn.XLOOKUP(SMALL('Raw Data'!O94:U94, 5), Analysis!Y99:AK99, Analysis!Y99:AK99, 0)&gt;0, SMALL('Raw Data'!O94:U94, 5), 0), 0)</f>
        <v>0</v>
      </c>
      <c r="BJ99">
        <f>IF(ISBLANK('Raw Data'!D94)=FALSE, 1, 0)</f>
        <v>0</v>
      </c>
      <c r="BK99">
        <f>IF(ISNUMBER('Raw Data'!D94), IF(_xlfn.XLOOKUP(SMALL('Raw Data'!O94:U94, 6), Analysis!Y99:AK99, Analysis!Y99:AK99, 0)&gt;0, SMALL('Raw Data'!O94:U94, 6), 0), 0)</f>
        <v>0</v>
      </c>
      <c r="BL99">
        <f>IF(ISBLANK('Raw Data'!D94)=FALSE, 1, 0)</f>
        <v>0</v>
      </c>
      <c r="BM99">
        <f>IF(ISNUMBER('Raw Data'!D94), IF(_xlfn.XLOOKUP(SMALL('Raw Data'!O94:U94, 7), Analysis!Y99:AK99, Analysis!Y99:AK99, 0)&gt;0, SMALL('Raw Data'!O94:U94, 7), 0), 0)</f>
        <v>0</v>
      </c>
    </row>
    <row r="100" spans="1:65" x14ac:dyDescent="0.3">
      <c r="A100" s="2">
        <f>'Raw Data'!A95</f>
        <v>0</v>
      </c>
      <c r="B100" s="2">
        <f>IF(ISBLANK('Raw Data'!D95)=FALSE, 1, 0)</f>
        <v>0</v>
      </c>
      <c r="C100">
        <f>IF('Raw Data'!E95&gt;'Raw Data'!D95, 'Raw Data'!K95, 0)</f>
        <v>0</v>
      </c>
      <c r="D100">
        <f>IF(ISBLANK('Raw Data'!D95)=FALSE, 1, 0)</f>
        <v>0</v>
      </c>
      <c r="E100">
        <f>IF('Raw Data'!E95&lt;'Raw Data'!D95, 'Raw Data'!J95, 0)</f>
        <v>0</v>
      </c>
      <c r="F100">
        <f>IF(ISBLANK('Raw Data'!D95)=FALSE, 1, 0)</f>
        <v>0</v>
      </c>
      <c r="G100">
        <f>IF(AND('Raw Data'!D95&gt;0, 'Raw Data'!E95&gt;0), 'Raw Data'!V95, 0)</f>
        <v>0</v>
      </c>
      <c r="H100">
        <f>IF(ISBLANK('Raw Data'!D95)=FALSE, 1, 0)</f>
        <v>0</v>
      </c>
      <c r="I100">
        <f>IF(AND(ISBLANK('Raw Data'!D95)=FALSE, OR('Raw Data'!D95=0, 'Raw Data'!E95=0)), 'Raw Data'!W95, 0)</f>
        <v>0</v>
      </c>
      <c r="J100">
        <f>IF(ISBLANK('Raw Data'!D95)=FALSE, 1, 0)</f>
        <v>0</v>
      </c>
      <c r="K100">
        <f>IF(SUM('Raw Data'!D95:E95)&gt;'Raw Data'!G95, 'Raw Data'!H95, 0)</f>
        <v>0</v>
      </c>
      <c r="L100">
        <f>IF(ISBLANK('Raw Data'!D95)=FALSE, 1, 0)</f>
        <v>0</v>
      </c>
      <c r="M100">
        <f>IF(AND(SUM('Raw Data'!D95:E95)&lt;'Raw Data'!G95, ISBLANK('Raw Data'!D95)=FALSE), 'Raw Data'!I95, 0)</f>
        <v>0</v>
      </c>
      <c r="N100">
        <f>IF(ISBLANK('Raw Data'!D95)=FALSE, 1, 0)</f>
        <v>0</v>
      </c>
      <c r="O100">
        <f>IF('Raw Data'!F95, 'Raw Data'!Z95, 0)</f>
        <v>0</v>
      </c>
      <c r="P100">
        <f>IF(ISBLANK('Raw Data'!D95)=FALSE, 1, 0)</f>
        <v>0</v>
      </c>
      <c r="Q100">
        <f>IF(AND(NOT('Raw Data'!F95), P100), 'Raw Data'!AA95, 0)</f>
        <v>0</v>
      </c>
      <c r="R100">
        <f>IF(ISBLANK('Raw Data'!D95)=FALSE, 1, 0)</f>
        <v>0</v>
      </c>
      <c r="S100">
        <f>IF(AND('Raw Data'!F95=0, 'Raw Data'!D95&gt;'Raw Data'!E95), 'Raw Data'!L95, 0)</f>
        <v>0</v>
      </c>
      <c r="T100">
        <f>IF(ISBLANK('Raw Data'!D95)=FALSE, 1, 0)</f>
        <v>0</v>
      </c>
      <c r="U100">
        <f>IF('Raw Data'!F95=1, 'Raw Data'!M95, 0)</f>
        <v>0</v>
      </c>
      <c r="V100">
        <f>IF(ISBLANK('Raw Data'!D95)=FALSE, 1, 0)</f>
        <v>0</v>
      </c>
      <c r="W100">
        <f>IF(AND('Raw Data'!F95=0, 'Raw Data'!E95&gt;'Raw Data'!D95), 'Raw Data'!N95, 0)</f>
        <v>0</v>
      </c>
      <c r="X100">
        <f>IF(ISBLANK('Raw Data'!D95)=FALSE, 1, 0)</f>
        <v>0</v>
      </c>
      <c r="Y100">
        <f>IF(AND('Raw Data'!F95=0,'Raw Data'!D95&gt;'Raw Data'!E95,'Raw Data'!D95-'Raw Data'!E95=1),'Raw Data'!O95,IF(AND('Raw Data'!F95,'Raw Data'!D95&gt;'Raw Data'!E95),'Raw Data'!O95,0))</f>
        <v>0</v>
      </c>
      <c r="Z100">
        <f>IF(ISBLANK('Raw Data'!D95)=FALSE, 1, 0)</f>
        <v>0</v>
      </c>
      <c r="AA100">
        <f>IF(AND('Raw Data'!F95=0, 'Raw Data'!D95&gt;'Raw Data'!E95, 'Raw Data'!D95-'Raw Data'!E95=2), 'Raw Data'!P95, 0)</f>
        <v>0</v>
      </c>
      <c r="AB100">
        <f>IF(ISBLANK('Raw Data'!D95)=FALSE, 1, 0)</f>
        <v>0</v>
      </c>
      <c r="AC100">
        <f>IF(AND('Raw Data'!F95=0, 'Raw Data'!D95&gt;'Raw Data'!E95, 'Raw Data'!D95-'Raw Data'!E95&gt;2), 'Raw Data'!Q95, 0)</f>
        <v>0</v>
      </c>
      <c r="AD100">
        <f>IF(ISBLANK('Raw Data'!D95)=FALSE, 1, 0)</f>
        <v>0</v>
      </c>
      <c r="AE100">
        <f>IF(AND('Raw Data'!F95=0,'Raw Data'!D95&lt;'Raw Data'!E95,'Raw Data'!E95-'Raw Data'!D95=1),'Raw Data'!R95,IF(AND('Raw Data'!F95,'Raw Data'!D95&gt;'Raw Data'!E95),'Raw Data'!R95,0))</f>
        <v>0</v>
      </c>
      <c r="AF100">
        <f>IF(ISBLANK('Raw Data'!D95)=FALSE, 1, 0)</f>
        <v>0</v>
      </c>
      <c r="AG100">
        <f>IF(AND('Raw Data'!F95=0, 'Raw Data'!D95&lt;'Raw Data'!E95, 'Raw Data'!E95-'Raw Data'!D95=2), 'Raw Data'!S95, 0)</f>
        <v>0</v>
      </c>
      <c r="AH100">
        <f>IF(ISBLANK('Raw Data'!D95)=FALSE, 1, 0)</f>
        <v>0</v>
      </c>
      <c r="AI100">
        <f>IF(AND('Raw Data'!F95=0, 'Raw Data'!D95&lt;'Raw Data'!E95, 'Raw Data'!E95-'Raw Data'!D95&gt;2), 'Raw Data'!T95, 0)</f>
        <v>0</v>
      </c>
      <c r="AJ100">
        <f>IF(ISBLANK('Raw Data'!D95)=FALSE, 1, 0)</f>
        <v>0</v>
      </c>
      <c r="AK100">
        <f>IF('Raw Data'!F95=1, 'Raw Data'!M95, 0)</f>
        <v>0</v>
      </c>
      <c r="AL100">
        <f>IF(OR('Raw Data'!D95=0, O100&gt;0), 0, 1)</f>
        <v>0</v>
      </c>
      <c r="AM100">
        <f>IF(AND(AL100, 'Raw Data'!D95&gt;'Raw Data'!E95), 'Raw Data'!X95, 0)</f>
        <v>0</v>
      </c>
      <c r="AN100">
        <f>IF(OR('Raw Data'!D95=0, O100&gt;0), 0, 1)</f>
        <v>0</v>
      </c>
      <c r="AO100">
        <f>IF(AND(AL100, 'Raw Data'!D95&lt;'Raw Data'!E95), 'Raw Data'!Y95, 0)</f>
        <v>0</v>
      </c>
      <c r="AP100">
        <f>IF(ISBLANK('Raw Data'!D95)=FALSE, 1, 0)</f>
        <v>0</v>
      </c>
      <c r="AQ100">
        <f>IF(AND('Raw Data'!J95&lt;'Raw Data'!K95,'Raw Data'!D95&gt;'Raw Data'!E95),'Raw Data'!J95,IF(AND('Raw Data'!K95&lt;'Raw Data'!J95,'Raw Data'!E95&gt;'Raw Data'!D95),'Raw Data'!K95,0))</f>
        <v>0</v>
      </c>
      <c r="AR100">
        <f>IF(ISBLANK('Raw Data'!D95)=FALSE, 1, 0)</f>
        <v>0</v>
      </c>
      <c r="AS100">
        <f>IF(AND('Raw Data'!J95&gt;'Raw Data'!K95,'Raw Data'!D95&gt;'Raw Data'!E95),'Raw Data'!J95,IF(AND('Raw Data'!K95&gt;'Raw Data'!J95,'Raw Data'!E95&gt;'Raw Data'!D95),'Raw Data'!K95,))</f>
        <v>0</v>
      </c>
      <c r="AT100">
        <f>IF(ISBLANK('Raw Data'!D95)=FALSE, 1, 0)</f>
        <v>0</v>
      </c>
      <c r="AU100">
        <f>IF(ISNUMBER('Raw Data'!D95), IF(_xlfn.XLOOKUP(SMALL('Raw Data'!L95:N95, 1), Analysis!S100:W100, Analysis!S100:W100, 0)&gt;0, SMALL('Raw Data'!L95:N95, 1), 0), 0)</f>
        <v>0</v>
      </c>
      <c r="AV100">
        <f>IF(ISBLANK('Raw Data'!D95)=FALSE, 1, 0)</f>
        <v>0</v>
      </c>
      <c r="AW100">
        <f>IF(ISNUMBER('Raw Data'!D95), IF(_xlfn.XLOOKUP(SMALL('Raw Data'!L95:N95, 2), Analysis!S100:W100, Analysis!S100:W100, 0)&gt;0, SMALL('Raw Data'!L95:N95, 2), 0), 0)</f>
        <v>0</v>
      </c>
      <c r="AX100">
        <f>IF(ISBLANK('Raw Data'!D95)=FALSE, 1, 0)</f>
        <v>0</v>
      </c>
      <c r="AY100">
        <f>IF(ISNUMBER('Raw Data'!D95), IF(_xlfn.XLOOKUP(SMALL('Raw Data'!L95:N95, 3), Analysis!S100:W100, Analysis!S100:W100, 0)&gt;0, SMALL('Raw Data'!L95:N95, 3), 0), 0)</f>
        <v>0</v>
      </c>
      <c r="AZ100">
        <f>IF(ISBLANK('Raw Data'!D95)=FALSE, 1, 0)</f>
        <v>0</v>
      </c>
      <c r="BA100">
        <f>IF(ISNUMBER('Raw Data'!D95), IF(_xlfn.XLOOKUP(SMALL('Raw Data'!O95:U95, 1), Analysis!Y100:AK100, Analysis!Y100:AK100, 0)&gt;0, SMALL('Raw Data'!O95:U95, 1), 0), 0)</f>
        <v>0</v>
      </c>
      <c r="BB100">
        <f>IF(ISBLANK('Raw Data'!D95)=FALSE, 1, 0)</f>
        <v>0</v>
      </c>
      <c r="BC100">
        <f>IF(ISNUMBER('Raw Data'!D95), IF(_xlfn.XLOOKUP(SMALL('Raw Data'!O95:U95, 2), Analysis!Y100:AK100, Analysis!Y100:AK100, 0)&gt;0, SMALL('Raw Data'!O95:U95, 2), 0), 0)</f>
        <v>0</v>
      </c>
      <c r="BD100">
        <f>IF(ISBLANK('Raw Data'!D95)=FALSE, 1, 0)</f>
        <v>0</v>
      </c>
      <c r="BE100">
        <f>IF(ISNUMBER('Raw Data'!D95), IF(_xlfn.XLOOKUP(SMALL('Raw Data'!O95:U95, 3), Analysis!Y100:AK100, Analysis!Y100:AK100, 0)&gt;0, SMALL('Raw Data'!O95:U95, 3), 0), 0)</f>
        <v>0</v>
      </c>
      <c r="BF100">
        <f>IF(ISBLANK('Raw Data'!D95)=FALSE, 1, 0)</f>
        <v>0</v>
      </c>
      <c r="BG100">
        <f>IF(ISNUMBER('Raw Data'!D95), IF(_xlfn.XLOOKUP(SMALL('Raw Data'!O95:U95, 4), Analysis!Y100:AK100, Analysis!Y100:AK100, 0)&gt;0, SMALL('Raw Data'!O95:U95, 4), 0), 0)</f>
        <v>0</v>
      </c>
      <c r="BH100">
        <f>IF(ISBLANK('Raw Data'!D95)=FALSE, 1, 0)</f>
        <v>0</v>
      </c>
      <c r="BI100">
        <f>IF(ISNUMBER('Raw Data'!D95), IF(_xlfn.XLOOKUP(SMALL('Raw Data'!O95:U95, 5), Analysis!Y100:AK100, Analysis!Y100:AK100, 0)&gt;0, SMALL('Raw Data'!O95:U95, 5), 0), 0)</f>
        <v>0</v>
      </c>
      <c r="BJ100">
        <f>IF(ISBLANK('Raw Data'!D95)=FALSE, 1, 0)</f>
        <v>0</v>
      </c>
      <c r="BK100">
        <f>IF(ISNUMBER('Raw Data'!D95), IF(_xlfn.XLOOKUP(SMALL('Raw Data'!O95:U95, 6), Analysis!Y100:AK100, Analysis!Y100:AK100, 0)&gt;0, SMALL('Raw Data'!O95:U95, 6), 0), 0)</f>
        <v>0</v>
      </c>
      <c r="BL100">
        <f>IF(ISBLANK('Raw Data'!D95)=FALSE, 1, 0)</f>
        <v>0</v>
      </c>
      <c r="BM100">
        <f>IF(ISNUMBER('Raw Data'!D95), IF(_xlfn.XLOOKUP(SMALL('Raw Data'!O95:U95, 7), Analysis!Y100:AK100, Analysis!Y100:AK100, 0)&gt;0, SMALL('Raw Data'!O95:U95, 7), 0), 0)</f>
        <v>0</v>
      </c>
    </row>
    <row r="101" spans="1:65" x14ac:dyDescent="0.3">
      <c r="A101" s="2">
        <f>'Raw Data'!A96</f>
        <v>0</v>
      </c>
      <c r="B101" s="2">
        <f>IF(ISBLANK('Raw Data'!D96)=FALSE, 1, 0)</f>
        <v>0</v>
      </c>
      <c r="C101">
        <f>IF('Raw Data'!E96&gt;'Raw Data'!D96, 'Raw Data'!K96, 0)</f>
        <v>0</v>
      </c>
      <c r="D101">
        <f>IF(ISBLANK('Raw Data'!D96)=FALSE, 1, 0)</f>
        <v>0</v>
      </c>
      <c r="E101">
        <f>IF('Raw Data'!E96&lt;'Raw Data'!D96, 'Raw Data'!J96, 0)</f>
        <v>0</v>
      </c>
      <c r="F101">
        <f>IF(ISBLANK('Raw Data'!D96)=FALSE, 1, 0)</f>
        <v>0</v>
      </c>
      <c r="G101">
        <f>IF(AND('Raw Data'!D96&gt;0, 'Raw Data'!E96&gt;0), 'Raw Data'!V96, 0)</f>
        <v>0</v>
      </c>
      <c r="H101">
        <f>IF(ISBLANK('Raw Data'!D96)=FALSE, 1, 0)</f>
        <v>0</v>
      </c>
      <c r="I101">
        <f>IF(AND(ISBLANK('Raw Data'!D96)=FALSE, OR('Raw Data'!D96=0, 'Raw Data'!E96=0)), 'Raw Data'!W96, 0)</f>
        <v>0</v>
      </c>
      <c r="J101">
        <f>IF(ISBLANK('Raw Data'!D96)=FALSE, 1, 0)</f>
        <v>0</v>
      </c>
      <c r="K101">
        <f>IF(SUM('Raw Data'!D96:E96)&gt;'Raw Data'!G96, 'Raw Data'!H96, 0)</f>
        <v>0</v>
      </c>
      <c r="L101">
        <f>IF(ISBLANK('Raw Data'!D96)=FALSE, 1, 0)</f>
        <v>0</v>
      </c>
      <c r="M101">
        <f>IF(AND(SUM('Raw Data'!D96:E96)&lt;'Raw Data'!G96, ISBLANK('Raw Data'!D96)=FALSE), 'Raw Data'!I96, 0)</f>
        <v>0</v>
      </c>
      <c r="N101">
        <f>IF(ISBLANK('Raw Data'!D96)=FALSE, 1, 0)</f>
        <v>0</v>
      </c>
      <c r="O101">
        <f>IF('Raw Data'!F96, 'Raw Data'!Z96, 0)</f>
        <v>0</v>
      </c>
      <c r="P101">
        <f>IF(ISBLANK('Raw Data'!D96)=FALSE, 1, 0)</f>
        <v>0</v>
      </c>
      <c r="Q101">
        <f>IF(AND(NOT('Raw Data'!F96), P101), 'Raw Data'!AA96, 0)</f>
        <v>0</v>
      </c>
      <c r="R101">
        <f>IF(ISBLANK('Raw Data'!D96)=FALSE, 1, 0)</f>
        <v>0</v>
      </c>
      <c r="S101">
        <f>IF(AND('Raw Data'!F96=0, 'Raw Data'!D96&gt;'Raw Data'!E96), 'Raw Data'!L96, 0)</f>
        <v>0</v>
      </c>
      <c r="T101">
        <f>IF(ISBLANK('Raw Data'!D96)=FALSE, 1, 0)</f>
        <v>0</v>
      </c>
      <c r="U101">
        <f>IF('Raw Data'!F96=1, 'Raw Data'!M96, 0)</f>
        <v>0</v>
      </c>
      <c r="V101">
        <f>IF(ISBLANK('Raw Data'!D96)=FALSE, 1, 0)</f>
        <v>0</v>
      </c>
      <c r="W101">
        <f>IF(AND('Raw Data'!F96=0, 'Raw Data'!E96&gt;'Raw Data'!D96), 'Raw Data'!N96, 0)</f>
        <v>0</v>
      </c>
      <c r="X101">
        <f>IF(ISBLANK('Raw Data'!D96)=FALSE, 1, 0)</f>
        <v>0</v>
      </c>
      <c r="Y101">
        <f>IF(AND('Raw Data'!F96=0,'Raw Data'!D96&gt;'Raw Data'!E96,'Raw Data'!D96-'Raw Data'!E96=1),'Raw Data'!O96,IF(AND('Raw Data'!F96,'Raw Data'!D96&gt;'Raw Data'!E96),'Raw Data'!O96,0))</f>
        <v>0</v>
      </c>
      <c r="Z101">
        <f>IF(ISBLANK('Raw Data'!D96)=FALSE, 1, 0)</f>
        <v>0</v>
      </c>
      <c r="AA101">
        <f>IF(AND('Raw Data'!F96=0, 'Raw Data'!D96&gt;'Raw Data'!E96, 'Raw Data'!D96-'Raw Data'!E96=2), 'Raw Data'!P96, 0)</f>
        <v>0</v>
      </c>
      <c r="AB101">
        <f>IF(ISBLANK('Raw Data'!D96)=FALSE, 1, 0)</f>
        <v>0</v>
      </c>
      <c r="AC101">
        <f>IF(AND('Raw Data'!F96=0, 'Raw Data'!D96&gt;'Raw Data'!E96, 'Raw Data'!D96-'Raw Data'!E96&gt;2), 'Raw Data'!Q96, 0)</f>
        <v>0</v>
      </c>
      <c r="AD101">
        <f>IF(ISBLANK('Raw Data'!D96)=FALSE, 1, 0)</f>
        <v>0</v>
      </c>
      <c r="AE101">
        <f>IF(AND('Raw Data'!F96=0,'Raw Data'!D96&lt;'Raw Data'!E96,'Raw Data'!E96-'Raw Data'!D96=1),'Raw Data'!R96,IF(AND('Raw Data'!F96,'Raw Data'!D96&gt;'Raw Data'!E96),'Raw Data'!R96,0))</f>
        <v>0</v>
      </c>
      <c r="AF101">
        <f>IF(ISBLANK('Raw Data'!D96)=FALSE, 1, 0)</f>
        <v>0</v>
      </c>
      <c r="AG101">
        <f>IF(AND('Raw Data'!F96=0, 'Raw Data'!D96&lt;'Raw Data'!E96, 'Raw Data'!E96-'Raw Data'!D96=2), 'Raw Data'!S96, 0)</f>
        <v>0</v>
      </c>
      <c r="AH101">
        <f>IF(ISBLANK('Raw Data'!D96)=FALSE, 1, 0)</f>
        <v>0</v>
      </c>
      <c r="AI101">
        <f>IF(AND('Raw Data'!F96=0, 'Raw Data'!D96&lt;'Raw Data'!E96, 'Raw Data'!E96-'Raw Data'!D96&gt;2), 'Raw Data'!T96, 0)</f>
        <v>0</v>
      </c>
      <c r="AJ101">
        <f>IF(ISBLANK('Raw Data'!D96)=FALSE, 1, 0)</f>
        <v>0</v>
      </c>
      <c r="AK101">
        <f>IF('Raw Data'!F96=1, 'Raw Data'!M96, 0)</f>
        <v>0</v>
      </c>
      <c r="AL101">
        <f>IF(OR('Raw Data'!D96=0, O101&gt;0), 0, 1)</f>
        <v>0</v>
      </c>
      <c r="AM101">
        <f>IF(AND(AL101, 'Raw Data'!D96&gt;'Raw Data'!E96), 'Raw Data'!X96, 0)</f>
        <v>0</v>
      </c>
      <c r="AN101">
        <f>IF(OR('Raw Data'!D96=0, O101&gt;0), 0, 1)</f>
        <v>0</v>
      </c>
      <c r="AO101">
        <f>IF(AND(AL101, 'Raw Data'!D96&lt;'Raw Data'!E96), 'Raw Data'!Y96, 0)</f>
        <v>0</v>
      </c>
      <c r="AP101">
        <f>IF(ISBLANK('Raw Data'!D96)=FALSE, 1, 0)</f>
        <v>0</v>
      </c>
      <c r="AQ101">
        <f>IF(AND('Raw Data'!J96&lt;'Raw Data'!K96,'Raw Data'!D96&gt;'Raw Data'!E96),'Raw Data'!J96,IF(AND('Raw Data'!K96&lt;'Raw Data'!J96,'Raw Data'!E96&gt;'Raw Data'!D96),'Raw Data'!K96,0))</f>
        <v>0</v>
      </c>
      <c r="AR101">
        <f>IF(ISBLANK('Raw Data'!D96)=FALSE, 1, 0)</f>
        <v>0</v>
      </c>
      <c r="AS101">
        <f>IF(AND('Raw Data'!J96&gt;'Raw Data'!K96,'Raw Data'!D96&gt;'Raw Data'!E96),'Raw Data'!J96,IF(AND('Raw Data'!K96&gt;'Raw Data'!J96,'Raw Data'!E96&gt;'Raw Data'!D96),'Raw Data'!K96,))</f>
        <v>0</v>
      </c>
      <c r="AT101">
        <f>IF(ISBLANK('Raw Data'!D96)=FALSE, 1, 0)</f>
        <v>0</v>
      </c>
      <c r="AU101">
        <f>IF(ISNUMBER('Raw Data'!D96), IF(_xlfn.XLOOKUP(SMALL('Raw Data'!L96:N96, 1), Analysis!S101:W101, Analysis!S101:W101, 0)&gt;0, SMALL('Raw Data'!L96:N96, 1), 0), 0)</f>
        <v>0</v>
      </c>
      <c r="AV101">
        <f>IF(ISBLANK('Raw Data'!D96)=FALSE, 1, 0)</f>
        <v>0</v>
      </c>
      <c r="AW101">
        <f>IF(ISNUMBER('Raw Data'!D96), IF(_xlfn.XLOOKUP(SMALL('Raw Data'!L96:N96, 2), Analysis!S101:W101, Analysis!S101:W101, 0)&gt;0, SMALL('Raw Data'!L96:N96, 2), 0), 0)</f>
        <v>0</v>
      </c>
      <c r="AX101">
        <f>IF(ISBLANK('Raw Data'!D96)=FALSE, 1, 0)</f>
        <v>0</v>
      </c>
      <c r="AY101">
        <f>IF(ISNUMBER('Raw Data'!D96), IF(_xlfn.XLOOKUP(SMALL('Raw Data'!L96:N96, 3), Analysis!S101:W101, Analysis!S101:W101, 0)&gt;0, SMALL('Raw Data'!L96:N96, 3), 0), 0)</f>
        <v>0</v>
      </c>
      <c r="AZ101">
        <f>IF(ISBLANK('Raw Data'!D96)=FALSE, 1, 0)</f>
        <v>0</v>
      </c>
      <c r="BA101">
        <f>IF(ISNUMBER('Raw Data'!D96), IF(_xlfn.XLOOKUP(SMALL('Raw Data'!O96:U96, 1), Analysis!Y101:AK101, Analysis!Y101:AK101, 0)&gt;0, SMALL('Raw Data'!O96:U96, 1), 0), 0)</f>
        <v>0</v>
      </c>
      <c r="BB101">
        <f>IF(ISBLANK('Raw Data'!D96)=FALSE, 1, 0)</f>
        <v>0</v>
      </c>
      <c r="BC101">
        <f>IF(ISNUMBER('Raw Data'!D96), IF(_xlfn.XLOOKUP(SMALL('Raw Data'!O96:U96, 2), Analysis!Y101:AK101, Analysis!Y101:AK101, 0)&gt;0, SMALL('Raw Data'!O96:U96, 2), 0), 0)</f>
        <v>0</v>
      </c>
      <c r="BD101">
        <f>IF(ISBLANK('Raw Data'!D96)=FALSE, 1, 0)</f>
        <v>0</v>
      </c>
      <c r="BE101">
        <f>IF(ISNUMBER('Raw Data'!D96), IF(_xlfn.XLOOKUP(SMALL('Raw Data'!O96:U96, 3), Analysis!Y101:AK101, Analysis!Y101:AK101, 0)&gt;0, SMALL('Raw Data'!O96:U96, 3), 0), 0)</f>
        <v>0</v>
      </c>
      <c r="BF101">
        <f>IF(ISBLANK('Raw Data'!D96)=FALSE, 1, 0)</f>
        <v>0</v>
      </c>
      <c r="BG101">
        <f>IF(ISNUMBER('Raw Data'!D96), IF(_xlfn.XLOOKUP(SMALL('Raw Data'!O96:U96, 4), Analysis!Y101:AK101, Analysis!Y101:AK101, 0)&gt;0, SMALL('Raw Data'!O96:U96, 4), 0), 0)</f>
        <v>0</v>
      </c>
      <c r="BH101">
        <f>IF(ISBLANK('Raw Data'!D96)=FALSE, 1, 0)</f>
        <v>0</v>
      </c>
      <c r="BI101">
        <f>IF(ISNUMBER('Raw Data'!D96), IF(_xlfn.XLOOKUP(SMALL('Raw Data'!O96:U96, 5), Analysis!Y101:AK101, Analysis!Y101:AK101, 0)&gt;0, SMALL('Raw Data'!O96:U96, 5), 0), 0)</f>
        <v>0</v>
      </c>
      <c r="BJ101">
        <f>IF(ISBLANK('Raw Data'!D96)=FALSE, 1, 0)</f>
        <v>0</v>
      </c>
      <c r="BK101">
        <f>IF(ISNUMBER('Raw Data'!D96), IF(_xlfn.XLOOKUP(SMALL('Raw Data'!O96:U96, 6), Analysis!Y101:AK101, Analysis!Y101:AK101, 0)&gt;0, SMALL('Raw Data'!O96:U96, 6), 0), 0)</f>
        <v>0</v>
      </c>
      <c r="BL101">
        <f>IF(ISBLANK('Raw Data'!D96)=FALSE, 1, 0)</f>
        <v>0</v>
      </c>
      <c r="BM101">
        <f>IF(ISNUMBER('Raw Data'!D96), IF(_xlfn.XLOOKUP(SMALL('Raw Data'!O96:U96, 7), Analysis!Y101:AK101, Analysis!Y101:AK101, 0)&gt;0, SMALL('Raw Data'!O96:U96, 7), 0), 0)</f>
        <v>0</v>
      </c>
    </row>
    <row r="102" spans="1:65" x14ac:dyDescent="0.3">
      <c r="A102" s="2">
        <f>'Raw Data'!A97</f>
        <v>0</v>
      </c>
      <c r="B102" s="2">
        <f>IF(ISBLANK('Raw Data'!D97)=FALSE, 1, 0)</f>
        <v>0</v>
      </c>
      <c r="C102">
        <f>IF('Raw Data'!E97&gt;'Raw Data'!D97, 'Raw Data'!K97, 0)</f>
        <v>0</v>
      </c>
      <c r="D102">
        <f>IF(ISBLANK('Raw Data'!D97)=FALSE, 1, 0)</f>
        <v>0</v>
      </c>
      <c r="E102">
        <f>IF('Raw Data'!E97&lt;'Raw Data'!D97, 'Raw Data'!J97, 0)</f>
        <v>0</v>
      </c>
      <c r="F102">
        <f>IF(ISBLANK('Raw Data'!D97)=FALSE, 1, 0)</f>
        <v>0</v>
      </c>
      <c r="G102">
        <f>IF(AND('Raw Data'!D97&gt;0, 'Raw Data'!E97&gt;0), 'Raw Data'!V97, 0)</f>
        <v>0</v>
      </c>
      <c r="H102">
        <f>IF(ISBLANK('Raw Data'!D97)=FALSE, 1, 0)</f>
        <v>0</v>
      </c>
      <c r="I102">
        <f>IF(AND(ISBLANK('Raw Data'!D97)=FALSE, OR('Raw Data'!D97=0, 'Raw Data'!E97=0)), 'Raw Data'!W97, 0)</f>
        <v>0</v>
      </c>
      <c r="J102">
        <f>IF(ISBLANK('Raw Data'!D97)=FALSE, 1, 0)</f>
        <v>0</v>
      </c>
      <c r="K102">
        <f>IF(SUM('Raw Data'!D97:E97)&gt;'Raw Data'!G97, 'Raw Data'!H97, 0)</f>
        <v>0</v>
      </c>
      <c r="L102">
        <f>IF(ISBLANK('Raw Data'!D97)=FALSE, 1, 0)</f>
        <v>0</v>
      </c>
      <c r="M102">
        <f>IF(AND(SUM('Raw Data'!D97:E97)&lt;'Raw Data'!G97, ISBLANK('Raw Data'!D97)=FALSE), 'Raw Data'!I97, 0)</f>
        <v>0</v>
      </c>
      <c r="N102">
        <f>IF(ISBLANK('Raw Data'!D97)=FALSE, 1, 0)</f>
        <v>0</v>
      </c>
      <c r="O102">
        <f>IF('Raw Data'!F97, 'Raw Data'!Z97, 0)</f>
        <v>0</v>
      </c>
      <c r="P102">
        <f>IF(ISBLANK('Raw Data'!D97)=FALSE, 1, 0)</f>
        <v>0</v>
      </c>
      <c r="Q102">
        <f>IF(AND(NOT('Raw Data'!F97), P102), 'Raw Data'!AA97, 0)</f>
        <v>0</v>
      </c>
      <c r="R102">
        <f>IF(ISBLANK('Raw Data'!D97)=FALSE, 1, 0)</f>
        <v>0</v>
      </c>
      <c r="S102">
        <f>IF(AND('Raw Data'!F97=0, 'Raw Data'!D97&gt;'Raw Data'!E97), 'Raw Data'!L97, 0)</f>
        <v>0</v>
      </c>
      <c r="T102">
        <f>IF(ISBLANK('Raw Data'!D97)=FALSE, 1, 0)</f>
        <v>0</v>
      </c>
      <c r="U102">
        <f>IF('Raw Data'!F97=1, 'Raw Data'!M97, 0)</f>
        <v>0</v>
      </c>
      <c r="V102">
        <f>IF(ISBLANK('Raw Data'!D97)=FALSE, 1, 0)</f>
        <v>0</v>
      </c>
      <c r="W102">
        <f>IF(AND('Raw Data'!F97=0, 'Raw Data'!E97&gt;'Raw Data'!D97), 'Raw Data'!N97, 0)</f>
        <v>0</v>
      </c>
      <c r="X102">
        <f>IF(ISBLANK('Raw Data'!D97)=FALSE, 1, 0)</f>
        <v>0</v>
      </c>
      <c r="Y102">
        <f>IF(AND('Raw Data'!F97=0,'Raw Data'!D97&gt;'Raw Data'!E97,'Raw Data'!D97-'Raw Data'!E97=1),'Raw Data'!O97,IF(AND('Raw Data'!F97,'Raw Data'!D97&gt;'Raw Data'!E97),'Raw Data'!O97,0))</f>
        <v>0</v>
      </c>
      <c r="Z102">
        <f>IF(ISBLANK('Raw Data'!D97)=FALSE, 1, 0)</f>
        <v>0</v>
      </c>
      <c r="AA102">
        <f>IF(AND('Raw Data'!F97=0, 'Raw Data'!D97&gt;'Raw Data'!E97, 'Raw Data'!D97-'Raw Data'!E97=2), 'Raw Data'!P97, 0)</f>
        <v>0</v>
      </c>
      <c r="AB102">
        <f>IF(ISBLANK('Raw Data'!D97)=FALSE, 1, 0)</f>
        <v>0</v>
      </c>
      <c r="AC102">
        <f>IF(AND('Raw Data'!F97=0, 'Raw Data'!D97&gt;'Raw Data'!E97, 'Raw Data'!D97-'Raw Data'!E97&gt;2), 'Raw Data'!Q97, 0)</f>
        <v>0</v>
      </c>
      <c r="AD102">
        <f>IF(ISBLANK('Raw Data'!D97)=FALSE, 1, 0)</f>
        <v>0</v>
      </c>
      <c r="AE102">
        <f>IF(AND('Raw Data'!F97=0,'Raw Data'!D97&lt;'Raw Data'!E97,'Raw Data'!E97-'Raw Data'!D97=1),'Raw Data'!R97,IF(AND('Raw Data'!F97,'Raw Data'!D97&gt;'Raw Data'!E97),'Raw Data'!R97,0))</f>
        <v>0</v>
      </c>
      <c r="AF102">
        <f>IF(ISBLANK('Raw Data'!D97)=FALSE, 1, 0)</f>
        <v>0</v>
      </c>
      <c r="AG102">
        <f>IF(AND('Raw Data'!F97=0, 'Raw Data'!D97&lt;'Raw Data'!E97, 'Raw Data'!E97-'Raw Data'!D97=2), 'Raw Data'!S97, 0)</f>
        <v>0</v>
      </c>
      <c r="AH102">
        <f>IF(ISBLANK('Raw Data'!D97)=FALSE, 1, 0)</f>
        <v>0</v>
      </c>
      <c r="AI102">
        <f>IF(AND('Raw Data'!F97=0, 'Raw Data'!D97&lt;'Raw Data'!E97, 'Raw Data'!E97-'Raw Data'!D97&gt;2), 'Raw Data'!T97, 0)</f>
        <v>0</v>
      </c>
      <c r="AJ102">
        <f>IF(ISBLANK('Raw Data'!D97)=FALSE, 1, 0)</f>
        <v>0</v>
      </c>
      <c r="AK102">
        <f>IF('Raw Data'!F97=1, 'Raw Data'!M97, 0)</f>
        <v>0</v>
      </c>
      <c r="AL102">
        <f>IF(OR('Raw Data'!D97=0, O102&gt;0), 0, 1)</f>
        <v>0</v>
      </c>
      <c r="AM102">
        <f>IF(AND(AL102, 'Raw Data'!D97&gt;'Raw Data'!E97), 'Raw Data'!X97, 0)</f>
        <v>0</v>
      </c>
      <c r="AN102">
        <f>IF(OR('Raw Data'!D97=0, O102&gt;0), 0, 1)</f>
        <v>0</v>
      </c>
      <c r="AO102">
        <f>IF(AND(AL102, 'Raw Data'!D97&lt;'Raw Data'!E97), 'Raw Data'!Y97, 0)</f>
        <v>0</v>
      </c>
      <c r="AP102">
        <f>IF(ISBLANK('Raw Data'!D97)=FALSE, 1, 0)</f>
        <v>0</v>
      </c>
      <c r="AQ102">
        <f>IF(AND('Raw Data'!J97&lt;'Raw Data'!K97,'Raw Data'!D97&gt;'Raw Data'!E97),'Raw Data'!J97,IF(AND('Raw Data'!K97&lt;'Raw Data'!J97,'Raw Data'!E97&gt;'Raw Data'!D97),'Raw Data'!K97,0))</f>
        <v>0</v>
      </c>
      <c r="AR102">
        <f>IF(ISBLANK('Raw Data'!D97)=FALSE, 1, 0)</f>
        <v>0</v>
      </c>
      <c r="AS102">
        <f>IF(AND('Raw Data'!J97&gt;'Raw Data'!K97,'Raw Data'!D97&gt;'Raw Data'!E97),'Raw Data'!J97,IF(AND('Raw Data'!K97&gt;'Raw Data'!J97,'Raw Data'!E97&gt;'Raw Data'!D97),'Raw Data'!K97,))</f>
        <v>0</v>
      </c>
      <c r="AT102">
        <f>IF(ISBLANK('Raw Data'!D97)=FALSE, 1, 0)</f>
        <v>0</v>
      </c>
      <c r="AU102">
        <f>IF(ISNUMBER('Raw Data'!D97), IF(_xlfn.XLOOKUP(SMALL('Raw Data'!L97:N97, 1), Analysis!S102:W102, Analysis!S102:W102, 0)&gt;0, SMALL('Raw Data'!L97:N97, 1), 0), 0)</f>
        <v>0</v>
      </c>
      <c r="AV102">
        <f>IF(ISBLANK('Raw Data'!D97)=FALSE, 1, 0)</f>
        <v>0</v>
      </c>
      <c r="AW102">
        <f>IF(ISNUMBER('Raw Data'!D97), IF(_xlfn.XLOOKUP(SMALL('Raw Data'!L97:N97, 2), Analysis!S102:W102, Analysis!S102:W102, 0)&gt;0, SMALL('Raw Data'!L97:N97, 2), 0), 0)</f>
        <v>0</v>
      </c>
      <c r="AX102">
        <f>IF(ISBLANK('Raw Data'!D97)=FALSE, 1, 0)</f>
        <v>0</v>
      </c>
      <c r="AY102">
        <f>IF(ISNUMBER('Raw Data'!D97), IF(_xlfn.XLOOKUP(SMALL('Raw Data'!L97:N97, 3), Analysis!S102:W102, Analysis!S102:W102, 0)&gt;0, SMALL('Raw Data'!L97:N97, 3), 0), 0)</f>
        <v>0</v>
      </c>
      <c r="AZ102">
        <f>IF(ISBLANK('Raw Data'!D97)=FALSE, 1, 0)</f>
        <v>0</v>
      </c>
      <c r="BA102">
        <f>IF(ISNUMBER('Raw Data'!D97), IF(_xlfn.XLOOKUP(SMALL('Raw Data'!O97:U97, 1), Analysis!Y102:AK102, Analysis!Y102:AK102, 0)&gt;0, SMALL('Raw Data'!O97:U97, 1), 0), 0)</f>
        <v>0</v>
      </c>
      <c r="BB102">
        <f>IF(ISBLANK('Raw Data'!D97)=FALSE, 1, 0)</f>
        <v>0</v>
      </c>
      <c r="BC102">
        <f>IF(ISNUMBER('Raw Data'!D97), IF(_xlfn.XLOOKUP(SMALL('Raw Data'!O97:U97, 2), Analysis!Y102:AK102, Analysis!Y102:AK102, 0)&gt;0, SMALL('Raw Data'!O97:U97, 2), 0), 0)</f>
        <v>0</v>
      </c>
      <c r="BD102">
        <f>IF(ISBLANK('Raw Data'!D97)=FALSE, 1, 0)</f>
        <v>0</v>
      </c>
      <c r="BE102">
        <f>IF(ISNUMBER('Raw Data'!D97), IF(_xlfn.XLOOKUP(SMALL('Raw Data'!O97:U97, 3), Analysis!Y102:AK102, Analysis!Y102:AK102, 0)&gt;0, SMALL('Raw Data'!O97:U97, 3), 0), 0)</f>
        <v>0</v>
      </c>
      <c r="BF102">
        <f>IF(ISBLANK('Raw Data'!D97)=FALSE, 1, 0)</f>
        <v>0</v>
      </c>
      <c r="BG102">
        <f>IF(ISNUMBER('Raw Data'!D97), IF(_xlfn.XLOOKUP(SMALL('Raw Data'!O97:U97, 4), Analysis!Y102:AK102, Analysis!Y102:AK102, 0)&gt;0, SMALL('Raw Data'!O97:U97, 4), 0), 0)</f>
        <v>0</v>
      </c>
      <c r="BH102">
        <f>IF(ISBLANK('Raw Data'!D97)=FALSE, 1, 0)</f>
        <v>0</v>
      </c>
      <c r="BI102">
        <f>IF(ISNUMBER('Raw Data'!D97), IF(_xlfn.XLOOKUP(SMALL('Raw Data'!O97:U97, 5), Analysis!Y102:AK102, Analysis!Y102:AK102, 0)&gt;0, SMALL('Raw Data'!O97:U97, 5), 0), 0)</f>
        <v>0</v>
      </c>
      <c r="BJ102">
        <f>IF(ISBLANK('Raw Data'!D97)=FALSE, 1, 0)</f>
        <v>0</v>
      </c>
      <c r="BK102">
        <f>IF(ISNUMBER('Raw Data'!D97), IF(_xlfn.XLOOKUP(SMALL('Raw Data'!O97:U97, 6), Analysis!Y102:AK102, Analysis!Y102:AK102, 0)&gt;0, SMALL('Raw Data'!O97:U97, 6), 0), 0)</f>
        <v>0</v>
      </c>
      <c r="BL102">
        <f>IF(ISBLANK('Raw Data'!D97)=FALSE, 1, 0)</f>
        <v>0</v>
      </c>
      <c r="BM102">
        <f>IF(ISNUMBER('Raw Data'!D97), IF(_xlfn.XLOOKUP(SMALL('Raw Data'!O97:U97, 7), Analysis!Y102:AK102, Analysis!Y102:AK102, 0)&gt;0, SMALL('Raw Data'!O97:U97, 7), 0), 0)</f>
        <v>0</v>
      </c>
    </row>
    <row r="103" spans="1:65" x14ac:dyDescent="0.3">
      <c r="A103" s="2">
        <f>'Raw Data'!A98</f>
        <v>0</v>
      </c>
      <c r="B103" s="2">
        <f>IF(ISBLANK('Raw Data'!D98)=FALSE, 1, 0)</f>
        <v>0</v>
      </c>
      <c r="C103">
        <f>IF('Raw Data'!E98&gt;'Raw Data'!D98, 'Raw Data'!K98, 0)</f>
        <v>0</v>
      </c>
      <c r="D103">
        <f>IF(ISBLANK('Raw Data'!D98)=FALSE, 1, 0)</f>
        <v>0</v>
      </c>
      <c r="E103">
        <f>IF('Raw Data'!E98&lt;'Raw Data'!D98, 'Raw Data'!J98, 0)</f>
        <v>0</v>
      </c>
      <c r="F103">
        <f>IF(ISBLANK('Raw Data'!D98)=FALSE, 1, 0)</f>
        <v>0</v>
      </c>
      <c r="G103">
        <f>IF(AND('Raw Data'!D98&gt;0, 'Raw Data'!E98&gt;0), 'Raw Data'!V98, 0)</f>
        <v>0</v>
      </c>
      <c r="H103">
        <f>IF(ISBLANK('Raw Data'!D98)=FALSE, 1, 0)</f>
        <v>0</v>
      </c>
      <c r="I103">
        <f>IF(AND(ISBLANK('Raw Data'!D98)=FALSE, OR('Raw Data'!D98=0, 'Raw Data'!E98=0)), 'Raw Data'!W98, 0)</f>
        <v>0</v>
      </c>
      <c r="J103">
        <f>IF(ISBLANK('Raw Data'!D98)=FALSE, 1, 0)</f>
        <v>0</v>
      </c>
      <c r="K103">
        <f>IF(SUM('Raw Data'!D98:E98)&gt;'Raw Data'!G98, 'Raw Data'!H98, 0)</f>
        <v>0</v>
      </c>
      <c r="L103">
        <f>IF(ISBLANK('Raw Data'!D98)=FALSE, 1, 0)</f>
        <v>0</v>
      </c>
      <c r="M103">
        <f>IF(AND(SUM('Raw Data'!D98:E98)&lt;'Raw Data'!G98, ISBLANK('Raw Data'!D98)=FALSE), 'Raw Data'!I98, 0)</f>
        <v>0</v>
      </c>
      <c r="N103">
        <f>IF(ISBLANK('Raw Data'!D98)=FALSE, 1, 0)</f>
        <v>0</v>
      </c>
      <c r="O103">
        <f>IF('Raw Data'!F98, 'Raw Data'!Z98, 0)</f>
        <v>0</v>
      </c>
      <c r="P103">
        <f>IF(ISBLANK('Raw Data'!D98)=FALSE, 1, 0)</f>
        <v>0</v>
      </c>
      <c r="Q103">
        <f>IF(AND(NOT('Raw Data'!F98), P103), 'Raw Data'!AA98, 0)</f>
        <v>0</v>
      </c>
      <c r="R103">
        <f>IF(ISBLANK('Raw Data'!D98)=FALSE, 1, 0)</f>
        <v>0</v>
      </c>
      <c r="S103">
        <f>IF(AND('Raw Data'!F98=0, 'Raw Data'!D98&gt;'Raw Data'!E98), 'Raw Data'!L98, 0)</f>
        <v>0</v>
      </c>
      <c r="T103">
        <f>IF(ISBLANK('Raw Data'!D98)=FALSE, 1, 0)</f>
        <v>0</v>
      </c>
      <c r="U103">
        <f>IF('Raw Data'!F98=1, 'Raw Data'!M98, 0)</f>
        <v>0</v>
      </c>
      <c r="V103">
        <f>IF(ISBLANK('Raw Data'!D98)=FALSE, 1, 0)</f>
        <v>0</v>
      </c>
      <c r="W103">
        <f>IF(AND('Raw Data'!F98=0, 'Raw Data'!E98&gt;'Raw Data'!D98), 'Raw Data'!N98, 0)</f>
        <v>0</v>
      </c>
      <c r="X103">
        <f>IF(ISBLANK('Raw Data'!D98)=FALSE, 1, 0)</f>
        <v>0</v>
      </c>
      <c r="Y103">
        <f>IF(AND('Raw Data'!F98=0,'Raw Data'!D98&gt;'Raw Data'!E98,'Raw Data'!D98-'Raw Data'!E98=1),'Raw Data'!O98,IF(AND('Raw Data'!F98,'Raw Data'!D98&gt;'Raw Data'!E98),'Raw Data'!O98,0))</f>
        <v>0</v>
      </c>
      <c r="Z103">
        <f>IF(ISBLANK('Raw Data'!D98)=FALSE, 1, 0)</f>
        <v>0</v>
      </c>
      <c r="AA103">
        <f>IF(AND('Raw Data'!F98=0, 'Raw Data'!D98&gt;'Raw Data'!E98, 'Raw Data'!D98-'Raw Data'!E98=2), 'Raw Data'!P98, 0)</f>
        <v>0</v>
      </c>
      <c r="AB103">
        <f>IF(ISBLANK('Raw Data'!D98)=FALSE, 1, 0)</f>
        <v>0</v>
      </c>
      <c r="AC103">
        <f>IF(AND('Raw Data'!F98=0, 'Raw Data'!D98&gt;'Raw Data'!E98, 'Raw Data'!D98-'Raw Data'!E98&gt;2), 'Raw Data'!Q98, 0)</f>
        <v>0</v>
      </c>
      <c r="AD103">
        <f>IF(ISBLANK('Raw Data'!D98)=FALSE, 1, 0)</f>
        <v>0</v>
      </c>
      <c r="AE103">
        <f>IF(AND('Raw Data'!F98=0,'Raw Data'!D98&lt;'Raw Data'!E98,'Raw Data'!E98-'Raw Data'!D98=1),'Raw Data'!R98,IF(AND('Raw Data'!F98,'Raw Data'!D98&gt;'Raw Data'!E98),'Raw Data'!R98,0))</f>
        <v>0</v>
      </c>
      <c r="AF103">
        <f>IF(ISBLANK('Raw Data'!D98)=FALSE, 1, 0)</f>
        <v>0</v>
      </c>
      <c r="AG103">
        <f>IF(AND('Raw Data'!F98=0, 'Raw Data'!D98&lt;'Raw Data'!E98, 'Raw Data'!E98-'Raw Data'!D98=2), 'Raw Data'!S98, 0)</f>
        <v>0</v>
      </c>
      <c r="AH103">
        <f>IF(ISBLANK('Raw Data'!D98)=FALSE, 1, 0)</f>
        <v>0</v>
      </c>
      <c r="AI103">
        <f>IF(AND('Raw Data'!F98=0, 'Raw Data'!D98&lt;'Raw Data'!E98, 'Raw Data'!E98-'Raw Data'!D98&gt;2), 'Raw Data'!T98, 0)</f>
        <v>0</v>
      </c>
      <c r="AJ103">
        <f>IF(ISBLANK('Raw Data'!D98)=FALSE, 1, 0)</f>
        <v>0</v>
      </c>
      <c r="AK103">
        <f>IF('Raw Data'!F98=1, 'Raw Data'!M98, 0)</f>
        <v>0</v>
      </c>
      <c r="AL103">
        <f>IF(OR('Raw Data'!D98=0, O103&gt;0), 0, 1)</f>
        <v>0</v>
      </c>
      <c r="AM103">
        <f>IF(AND(AL103, 'Raw Data'!D98&gt;'Raw Data'!E98), 'Raw Data'!X98, 0)</f>
        <v>0</v>
      </c>
      <c r="AN103">
        <f>IF(OR('Raw Data'!D98=0, O103&gt;0), 0, 1)</f>
        <v>0</v>
      </c>
      <c r="AO103">
        <f>IF(AND(AL103, 'Raw Data'!D98&lt;'Raw Data'!E98), 'Raw Data'!Y98, 0)</f>
        <v>0</v>
      </c>
      <c r="AP103">
        <f>IF(ISBLANK('Raw Data'!D98)=FALSE, 1, 0)</f>
        <v>0</v>
      </c>
      <c r="AQ103">
        <f>IF(AND('Raw Data'!J98&lt;'Raw Data'!K98,'Raw Data'!D98&gt;'Raw Data'!E98),'Raw Data'!J98,IF(AND('Raw Data'!K98&lt;'Raw Data'!J98,'Raw Data'!E98&gt;'Raw Data'!D98),'Raw Data'!K98,0))</f>
        <v>0</v>
      </c>
      <c r="AR103">
        <f>IF(ISBLANK('Raw Data'!D98)=FALSE, 1, 0)</f>
        <v>0</v>
      </c>
      <c r="AS103">
        <f>IF(AND('Raw Data'!J98&gt;'Raw Data'!K98,'Raw Data'!D98&gt;'Raw Data'!E98),'Raw Data'!J98,IF(AND('Raw Data'!K98&gt;'Raw Data'!J98,'Raw Data'!E98&gt;'Raw Data'!D98),'Raw Data'!K98,))</f>
        <v>0</v>
      </c>
      <c r="AT103">
        <f>IF(ISBLANK('Raw Data'!D98)=FALSE, 1, 0)</f>
        <v>0</v>
      </c>
      <c r="AU103">
        <f>IF(ISNUMBER('Raw Data'!D98), IF(_xlfn.XLOOKUP(SMALL('Raw Data'!L98:N98, 1), Analysis!S103:W103, Analysis!S103:W103, 0)&gt;0, SMALL('Raw Data'!L98:N98, 1), 0), 0)</f>
        <v>0</v>
      </c>
      <c r="AV103">
        <f>IF(ISBLANK('Raw Data'!D98)=FALSE, 1, 0)</f>
        <v>0</v>
      </c>
      <c r="AW103">
        <f>IF(ISNUMBER('Raw Data'!D98), IF(_xlfn.XLOOKUP(SMALL('Raw Data'!L98:N98, 2), Analysis!S103:W103, Analysis!S103:W103, 0)&gt;0, SMALL('Raw Data'!L98:N98, 2), 0), 0)</f>
        <v>0</v>
      </c>
      <c r="AX103">
        <f>IF(ISBLANK('Raw Data'!D98)=FALSE, 1, 0)</f>
        <v>0</v>
      </c>
      <c r="AY103">
        <f>IF(ISNUMBER('Raw Data'!D98), IF(_xlfn.XLOOKUP(SMALL('Raw Data'!L98:N98, 3), Analysis!S103:W103, Analysis!S103:W103, 0)&gt;0, SMALL('Raw Data'!L98:N98, 3), 0), 0)</f>
        <v>0</v>
      </c>
      <c r="AZ103">
        <f>IF(ISBLANK('Raw Data'!D98)=FALSE, 1, 0)</f>
        <v>0</v>
      </c>
      <c r="BA103">
        <f>IF(ISNUMBER('Raw Data'!D98), IF(_xlfn.XLOOKUP(SMALL('Raw Data'!O98:U98, 1), Analysis!Y103:AK103, Analysis!Y103:AK103, 0)&gt;0, SMALL('Raw Data'!O98:U98, 1), 0), 0)</f>
        <v>0</v>
      </c>
      <c r="BB103">
        <f>IF(ISBLANK('Raw Data'!D98)=FALSE, 1, 0)</f>
        <v>0</v>
      </c>
      <c r="BC103">
        <f>IF(ISNUMBER('Raw Data'!D98), IF(_xlfn.XLOOKUP(SMALL('Raw Data'!O98:U98, 2), Analysis!Y103:AK103, Analysis!Y103:AK103, 0)&gt;0, SMALL('Raw Data'!O98:U98, 2), 0), 0)</f>
        <v>0</v>
      </c>
      <c r="BD103">
        <f>IF(ISBLANK('Raw Data'!D98)=FALSE, 1, 0)</f>
        <v>0</v>
      </c>
      <c r="BE103">
        <f>IF(ISNUMBER('Raw Data'!D98), IF(_xlfn.XLOOKUP(SMALL('Raw Data'!O98:U98, 3), Analysis!Y103:AK103, Analysis!Y103:AK103, 0)&gt;0, SMALL('Raw Data'!O98:U98, 3), 0), 0)</f>
        <v>0</v>
      </c>
      <c r="BF103">
        <f>IF(ISBLANK('Raw Data'!D98)=FALSE, 1, 0)</f>
        <v>0</v>
      </c>
      <c r="BG103">
        <f>IF(ISNUMBER('Raw Data'!D98), IF(_xlfn.XLOOKUP(SMALL('Raw Data'!O98:U98, 4), Analysis!Y103:AK103, Analysis!Y103:AK103, 0)&gt;0, SMALL('Raw Data'!O98:U98, 4), 0), 0)</f>
        <v>0</v>
      </c>
      <c r="BH103">
        <f>IF(ISBLANK('Raw Data'!D98)=FALSE, 1, 0)</f>
        <v>0</v>
      </c>
      <c r="BI103">
        <f>IF(ISNUMBER('Raw Data'!D98), IF(_xlfn.XLOOKUP(SMALL('Raw Data'!O98:U98, 5), Analysis!Y103:AK103, Analysis!Y103:AK103, 0)&gt;0, SMALL('Raw Data'!O98:U98, 5), 0), 0)</f>
        <v>0</v>
      </c>
      <c r="BJ103">
        <f>IF(ISBLANK('Raw Data'!D98)=FALSE, 1, 0)</f>
        <v>0</v>
      </c>
      <c r="BK103">
        <f>IF(ISNUMBER('Raw Data'!D98), IF(_xlfn.XLOOKUP(SMALL('Raw Data'!O98:U98, 6), Analysis!Y103:AK103, Analysis!Y103:AK103, 0)&gt;0, SMALL('Raw Data'!O98:U98, 6), 0), 0)</f>
        <v>0</v>
      </c>
      <c r="BL103">
        <f>IF(ISBLANK('Raw Data'!D98)=FALSE, 1, 0)</f>
        <v>0</v>
      </c>
      <c r="BM103">
        <f>IF(ISNUMBER('Raw Data'!D98), IF(_xlfn.XLOOKUP(SMALL('Raw Data'!O98:U98, 7), Analysis!Y103:AK103, Analysis!Y103:AK103, 0)&gt;0, SMALL('Raw Data'!O98:U98, 7), 0), 0)</f>
        <v>0</v>
      </c>
    </row>
    <row r="104" spans="1:65" x14ac:dyDescent="0.3">
      <c r="A104" s="2">
        <f>'Raw Data'!A99</f>
        <v>0</v>
      </c>
      <c r="B104" s="2">
        <f>IF(ISBLANK('Raw Data'!D99)=FALSE, 1, 0)</f>
        <v>0</v>
      </c>
      <c r="C104">
        <f>IF('Raw Data'!E99&gt;'Raw Data'!D99, 'Raw Data'!K99, 0)</f>
        <v>0</v>
      </c>
      <c r="D104">
        <f>IF(ISBLANK('Raw Data'!D99)=FALSE, 1, 0)</f>
        <v>0</v>
      </c>
      <c r="E104">
        <f>IF('Raw Data'!E99&lt;'Raw Data'!D99, 'Raw Data'!J99, 0)</f>
        <v>0</v>
      </c>
      <c r="F104">
        <f>IF(ISBLANK('Raw Data'!D99)=FALSE, 1, 0)</f>
        <v>0</v>
      </c>
      <c r="G104">
        <f>IF(AND('Raw Data'!D99&gt;0, 'Raw Data'!E99&gt;0), 'Raw Data'!V99, 0)</f>
        <v>0</v>
      </c>
      <c r="H104">
        <f>IF(ISBLANK('Raw Data'!D99)=FALSE, 1, 0)</f>
        <v>0</v>
      </c>
      <c r="I104">
        <f>IF(AND(ISBLANK('Raw Data'!D99)=FALSE, OR('Raw Data'!D99=0, 'Raw Data'!E99=0)), 'Raw Data'!W99, 0)</f>
        <v>0</v>
      </c>
      <c r="J104">
        <f>IF(ISBLANK('Raw Data'!D99)=FALSE, 1, 0)</f>
        <v>0</v>
      </c>
      <c r="K104">
        <f>IF(SUM('Raw Data'!D99:E99)&gt;'Raw Data'!G99, 'Raw Data'!H99, 0)</f>
        <v>0</v>
      </c>
      <c r="L104">
        <f>IF(ISBLANK('Raw Data'!D99)=FALSE, 1, 0)</f>
        <v>0</v>
      </c>
      <c r="M104">
        <f>IF(AND(SUM('Raw Data'!D99:E99)&lt;'Raw Data'!G99, ISBLANK('Raw Data'!D99)=FALSE), 'Raw Data'!I99, 0)</f>
        <v>0</v>
      </c>
      <c r="N104">
        <f>IF(ISBLANK('Raw Data'!D99)=FALSE, 1, 0)</f>
        <v>0</v>
      </c>
      <c r="O104">
        <f>IF('Raw Data'!F99, 'Raw Data'!Z99, 0)</f>
        <v>0</v>
      </c>
      <c r="P104">
        <f>IF(ISBLANK('Raw Data'!D99)=FALSE, 1, 0)</f>
        <v>0</v>
      </c>
      <c r="Q104">
        <f>IF(AND(NOT('Raw Data'!F99), P104), 'Raw Data'!AA99, 0)</f>
        <v>0</v>
      </c>
      <c r="R104">
        <f>IF(ISBLANK('Raw Data'!D99)=FALSE, 1, 0)</f>
        <v>0</v>
      </c>
      <c r="S104">
        <f>IF(AND('Raw Data'!F99=0, 'Raw Data'!D99&gt;'Raw Data'!E99), 'Raw Data'!L99, 0)</f>
        <v>0</v>
      </c>
      <c r="T104">
        <f>IF(ISBLANK('Raw Data'!D99)=FALSE, 1, 0)</f>
        <v>0</v>
      </c>
      <c r="U104">
        <f>IF('Raw Data'!F99=1, 'Raw Data'!M99, 0)</f>
        <v>0</v>
      </c>
      <c r="V104">
        <f>IF(ISBLANK('Raw Data'!D99)=FALSE, 1, 0)</f>
        <v>0</v>
      </c>
      <c r="W104">
        <f>IF(AND('Raw Data'!F99=0, 'Raw Data'!E99&gt;'Raw Data'!D99), 'Raw Data'!N99, 0)</f>
        <v>0</v>
      </c>
      <c r="X104">
        <f>IF(ISBLANK('Raw Data'!D99)=FALSE, 1, 0)</f>
        <v>0</v>
      </c>
      <c r="Y104">
        <f>IF(AND('Raw Data'!F99=0,'Raw Data'!D99&gt;'Raw Data'!E99,'Raw Data'!D99-'Raw Data'!E99=1),'Raw Data'!O99,IF(AND('Raw Data'!F99,'Raw Data'!D99&gt;'Raw Data'!E99),'Raw Data'!O99,0))</f>
        <v>0</v>
      </c>
      <c r="Z104">
        <f>IF(ISBLANK('Raw Data'!D99)=FALSE, 1, 0)</f>
        <v>0</v>
      </c>
      <c r="AA104">
        <f>IF(AND('Raw Data'!F99=0, 'Raw Data'!D99&gt;'Raw Data'!E99, 'Raw Data'!D99-'Raw Data'!E99=2), 'Raw Data'!P99, 0)</f>
        <v>0</v>
      </c>
      <c r="AB104">
        <f>IF(ISBLANK('Raw Data'!D99)=FALSE, 1, 0)</f>
        <v>0</v>
      </c>
      <c r="AC104">
        <f>IF(AND('Raw Data'!F99=0, 'Raw Data'!D99&gt;'Raw Data'!E99, 'Raw Data'!D99-'Raw Data'!E99&gt;2), 'Raw Data'!Q99, 0)</f>
        <v>0</v>
      </c>
      <c r="AD104">
        <f>IF(ISBLANK('Raw Data'!D99)=FALSE, 1, 0)</f>
        <v>0</v>
      </c>
      <c r="AE104">
        <f>IF(AND('Raw Data'!F99=0,'Raw Data'!D99&lt;'Raw Data'!E99,'Raw Data'!E99-'Raw Data'!D99=1),'Raw Data'!R99,IF(AND('Raw Data'!F99,'Raw Data'!D99&gt;'Raw Data'!E99),'Raw Data'!R99,0))</f>
        <v>0</v>
      </c>
      <c r="AF104">
        <f>IF(ISBLANK('Raw Data'!D99)=FALSE, 1, 0)</f>
        <v>0</v>
      </c>
      <c r="AG104">
        <f>IF(AND('Raw Data'!F99=0, 'Raw Data'!D99&lt;'Raw Data'!E99, 'Raw Data'!E99-'Raw Data'!D99=2), 'Raw Data'!S99, 0)</f>
        <v>0</v>
      </c>
      <c r="AH104">
        <f>IF(ISBLANK('Raw Data'!D99)=FALSE, 1, 0)</f>
        <v>0</v>
      </c>
      <c r="AI104">
        <f>IF(AND('Raw Data'!F99=0, 'Raw Data'!D99&lt;'Raw Data'!E99, 'Raw Data'!E99-'Raw Data'!D99&gt;2), 'Raw Data'!T99, 0)</f>
        <v>0</v>
      </c>
      <c r="AJ104">
        <f>IF(ISBLANK('Raw Data'!D99)=FALSE, 1, 0)</f>
        <v>0</v>
      </c>
      <c r="AK104">
        <f>IF('Raw Data'!F99=1, 'Raw Data'!M99, 0)</f>
        <v>0</v>
      </c>
      <c r="AL104">
        <f>IF(OR('Raw Data'!D99=0, O104&gt;0), 0, 1)</f>
        <v>0</v>
      </c>
      <c r="AM104">
        <f>IF(AND(AL104, 'Raw Data'!D99&gt;'Raw Data'!E99), 'Raw Data'!X99, 0)</f>
        <v>0</v>
      </c>
      <c r="AN104">
        <f>IF(OR('Raw Data'!D99=0, O104&gt;0), 0, 1)</f>
        <v>0</v>
      </c>
      <c r="AO104">
        <f>IF(AND(AL104, 'Raw Data'!D99&lt;'Raw Data'!E99), 'Raw Data'!Y99, 0)</f>
        <v>0</v>
      </c>
      <c r="AP104">
        <f>IF(ISBLANK('Raw Data'!D99)=FALSE, 1, 0)</f>
        <v>0</v>
      </c>
      <c r="AQ104">
        <f>IF(AND('Raw Data'!J99&lt;'Raw Data'!K99,'Raw Data'!D99&gt;'Raw Data'!E99),'Raw Data'!J99,IF(AND('Raw Data'!K99&lt;'Raw Data'!J99,'Raw Data'!E99&gt;'Raw Data'!D99),'Raw Data'!K99,0))</f>
        <v>0</v>
      </c>
      <c r="AR104">
        <f>IF(ISBLANK('Raw Data'!D99)=FALSE, 1, 0)</f>
        <v>0</v>
      </c>
      <c r="AS104">
        <f>IF(AND('Raw Data'!J99&gt;'Raw Data'!K99,'Raw Data'!D99&gt;'Raw Data'!E99),'Raw Data'!J99,IF(AND('Raw Data'!K99&gt;'Raw Data'!J99,'Raw Data'!E99&gt;'Raw Data'!D99),'Raw Data'!K99,))</f>
        <v>0</v>
      </c>
      <c r="AT104">
        <f>IF(ISBLANK('Raw Data'!D99)=FALSE, 1, 0)</f>
        <v>0</v>
      </c>
      <c r="AU104">
        <f>IF(ISNUMBER('Raw Data'!D99), IF(_xlfn.XLOOKUP(SMALL('Raw Data'!L99:N99, 1), Analysis!S104:W104, Analysis!S104:W104, 0)&gt;0, SMALL('Raw Data'!L99:N99, 1), 0), 0)</f>
        <v>0</v>
      </c>
      <c r="AV104">
        <f>IF(ISBLANK('Raw Data'!D99)=FALSE, 1, 0)</f>
        <v>0</v>
      </c>
      <c r="AW104">
        <f>IF(ISNUMBER('Raw Data'!D99), IF(_xlfn.XLOOKUP(SMALL('Raw Data'!L99:N99, 2), Analysis!S104:W104, Analysis!S104:W104, 0)&gt;0, SMALL('Raw Data'!L99:N99, 2), 0), 0)</f>
        <v>0</v>
      </c>
      <c r="AX104">
        <f>IF(ISBLANK('Raw Data'!D99)=FALSE, 1, 0)</f>
        <v>0</v>
      </c>
      <c r="AY104">
        <f>IF(ISNUMBER('Raw Data'!D99), IF(_xlfn.XLOOKUP(SMALL('Raw Data'!L99:N99, 3), Analysis!S104:W104, Analysis!S104:W104, 0)&gt;0, SMALL('Raw Data'!L99:N99, 3), 0), 0)</f>
        <v>0</v>
      </c>
      <c r="AZ104">
        <f>IF(ISBLANK('Raw Data'!D99)=FALSE, 1, 0)</f>
        <v>0</v>
      </c>
      <c r="BA104">
        <f>IF(ISNUMBER('Raw Data'!D99), IF(_xlfn.XLOOKUP(SMALL('Raw Data'!O99:U99, 1), Analysis!Y104:AK104, Analysis!Y104:AK104, 0)&gt;0, SMALL('Raw Data'!O99:U99, 1), 0), 0)</f>
        <v>0</v>
      </c>
      <c r="BB104">
        <f>IF(ISBLANK('Raw Data'!D99)=FALSE, 1, 0)</f>
        <v>0</v>
      </c>
      <c r="BC104">
        <f>IF(ISNUMBER('Raw Data'!D99), IF(_xlfn.XLOOKUP(SMALL('Raw Data'!O99:U99, 2), Analysis!Y104:AK104, Analysis!Y104:AK104, 0)&gt;0, SMALL('Raw Data'!O99:U99, 2), 0), 0)</f>
        <v>0</v>
      </c>
      <c r="BD104">
        <f>IF(ISBLANK('Raw Data'!D99)=FALSE, 1, 0)</f>
        <v>0</v>
      </c>
      <c r="BE104">
        <f>IF(ISNUMBER('Raw Data'!D99), IF(_xlfn.XLOOKUP(SMALL('Raw Data'!O99:U99, 3), Analysis!Y104:AK104, Analysis!Y104:AK104, 0)&gt;0, SMALL('Raw Data'!O99:U99, 3), 0), 0)</f>
        <v>0</v>
      </c>
      <c r="BF104">
        <f>IF(ISBLANK('Raw Data'!D99)=FALSE, 1, 0)</f>
        <v>0</v>
      </c>
      <c r="BG104">
        <f>IF(ISNUMBER('Raw Data'!D99), IF(_xlfn.XLOOKUP(SMALL('Raw Data'!O99:U99, 4), Analysis!Y104:AK104, Analysis!Y104:AK104, 0)&gt;0, SMALL('Raw Data'!O99:U99, 4), 0), 0)</f>
        <v>0</v>
      </c>
      <c r="BH104">
        <f>IF(ISBLANK('Raw Data'!D99)=FALSE, 1, 0)</f>
        <v>0</v>
      </c>
      <c r="BI104">
        <f>IF(ISNUMBER('Raw Data'!D99), IF(_xlfn.XLOOKUP(SMALL('Raw Data'!O99:U99, 5), Analysis!Y104:AK104, Analysis!Y104:AK104, 0)&gt;0, SMALL('Raw Data'!O99:U99, 5), 0), 0)</f>
        <v>0</v>
      </c>
      <c r="BJ104">
        <f>IF(ISBLANK('Raw Data'!D99)=FALSE, 1, 0)</f>
        <v>0</v>
      </c>
      <c r="BK104">
        <f>IF(ISNUMBER('Raw Data'!D99), IF(_xlfn.XLOOKUP(SMALL('Raw Data'!O99:U99, 6), Analysis!Y104:AK104, Analysis!Y104:AK104, 0)&gt;0, SMALL('Raw Data'!O99:U99, 6), 0), 0)</f>
        <v>0</v>
      </c>
      <c r="BL104">
        <f>IF(ISBLANK('Raw Data'!D99)=FALSE, 1, 0)</f>
        <v>0</v>
      </c>
      <c r="BM104">
        <f>IF(ISNUMBER('Raw Data'!D99), IF(_xlfn.XLOOKUP(SMALL('Raw Data'!O99:U99, 7), Analysis!Y104:AK104, Analysis!Y104:AK104, 0)&gt;0, SMALL('Raw Data'!O99:U99, 7), 0), 0)</f>
        <v>0</v>
      </c>
    </row>
    <row r="105" spans="1:65" x14ac:dyDescent="0.3">
      <c r="A105" s="2">
        <f>'Raw Data'!A100</f>
        <v>0</v>
      </c>
      <c r="B105" s="2">
        <f>IF(ISBLANK('Raw Data'!D100)=FALSE, 1, 0)</f>
        <v>0</v>
      </c>
      <c r="C105">
        <f>IF('Raw Data'!E100&gt;'Raw Data'!D100, 'Raw Data'!K100, 0)</f>
        <v>0</v>
      </c>
      <c r="D105">
        <f>IF(ISBLANK('Raw Data'!D100)=FALSE, 1, 0)</f>
        <v>0</v>
      </c>
      <c r="E105">
        <f>IF('Raw Data'!E100&lt;'Raw Data'!D100, 'Raw Data'!J100, 0)</f>
        <v>0</v>
      </c>
      <c r="F105">
        <f>IF(ISBLANK('Raw Data'!D100)=FALSE, 1, 0)</f>
        <v>0</v>
      </c>
      <c r="G105">
        <f>IF(AND('Raw Data'!D100&gt;0, 'Raw Data'!E100&gt;0), 'Raw Data'!V100, 0)</f>
        <v>0</v>
      </c>
      <c r="H105">
        <f>IF(ISBLANK('Raw Data'!D100)=FALSE, 1, 0)</f>
        <v>0</v>
      </c>
      <c r="I105">
        <f>IF(AND(ISBLANK('Raw Data'!D100)=FALSE, OR('Raw Data'!D100=0, 'Raw Data'!E100=0)), 'Raw Data'!W100, 0)</f>
        <v>0</v>
      </c>
      <c r="J105">
        <f>IF(ISBLANK('Raw Data'!D100)=FALSE, 1, 0)</f>
        <v>0</v>
      </c>
      <c r="K105">
        <f>IF(SUM('Raw Data'!D100:E100)&gt;'Raw Data'!G100, 'Raw Data'!H100, 0)</f>
        <v>0</v>
      </c>
      <c r="L105">
        <f>IF(ISBLANK('Raw Data'!D100)=FALSE, 1, 0)</f>
        <v>0</v>
      </c>
      <c r="M105">
        <f>IF(AND(SUM('Raw Data'!D100:E100)&lt;'Raw Data'!G100, ISBLANK('Raw Data'!D100)=FALSE), 'Raw Data'!I100, 0)</f>
        <v>0</v>
      </c>
      <c r="N105">
        <f>IF(ISBLANK('Raw Data'!D100)=FALSE, 1, 0)</f>
        <v>0</v>
      </c>
      <c r="O105">
        <f>IF('Raw Data'!F100, 'Raw Data'!Z100, 0)</f>
        <v>0</v>
      </c>
      <c r="P105">
        <f>IF(ISBLANK('Raw Data'!D100)=FALSE, 1, 0)</f>
        <v>0</v>
      </c>
      <c r="Q105">
        <f>IF(AND(NOT('Raw Data'!F100), P105), 'Raw Data'!AA100, 0)</f>
        <v>0</v>
      </c>
      <c r="R105">
        <f>IF(ISBLANK('Raw Data'!D100)=FALSE, 1, 0)</f>
        <v>0</v>
      </c>
      <c r="S105">
        <f>IF(AND('Raw Data'!F100=0, 'Raw Data'!D100&gt;'Raw Data'!E100), 'Raw Data'!L100, 0)</f>
        <v>0</v>
      </c>
      <c r="T105">
        <f>IF(ISBLANK('Raw Data'!D100)=FALSE, 1, 0)</f>
        <v>0</v>
      </c>
      <c r="U105">
        <f>IF('Raw Data'!F100=1, 'Raw Data'!M100, 0)</f>
        <v>0</v>
      </c>
      <c r="V105">
        <f>IF(ISBLANK('Raw Data'!D100)=FALSE, 1, 0)</f>
        <v>0</v>
      </c>
      <c r="W105">
        <f>IF(AND('Raw Data'!F100=0, 'Raw Data'!E100&gt;'Raw Data'!D100), 'Raw Data'!N100, 0)</f>
        <v>0</v>
      </c>
      <c r="X105">
        <f>IF(ISBLANK('Raw Data'!D100)=FALSE, 1, 0)</f>
        <v>0</v>
      </c>
      <c r="Y105">
        <f>IF(AND('Raw Data'!F100=0,'Raw Data'!D100&gt;'Raw Data'!E100,'Raw Data'!D100-'Raw Data'!E100=1),'Raw Data'!O100,IF(AND('Raw Data'!F100,'Raw Data'!D100&gt;'Raw Data'!E100),'Raw Data'!O100,0))</f>
        <v>0</v>
      </c>
      <c r="Z105">
        <f>IF(ISBLANK('Raw Data'!D100)=FALSE, 1, 0)</f>
        <v>0</v>
      </c>
      <c r="AA105">
        <f>IF(AND('Raw Data'!F100=0, 'Raw Data'!D100&gt;'Raw Data'!E100, 'Raw Data'!D100-'Raw Data'!E100=2), 'Raw Data'!P100, 0)</f>
        <v>0</v>
      </c>
      <c r="AB105">
        <f>IF(ISBLANK('Raw Data'!D100)=FALSE, 1, 0)</f>
        <v>0</v>
      </c>
      <c r="AC105">
        <f>IF(AND('Raw Data'!F100=0, 'Raw Data'!D100&gt;'Raw Data'!E100, 'Raw Data'!D100-'Raw Data'!E100&gt;2), 'Raw Data'!Q100, 0)</f>
        <v>0</v>
      </c>
      <c r="AD105">
        <f>IF(ISBLANK('Raw Data'!D100)=FALSE, 1, 0)</f>
        <v>0</v>
      </c>
      <c r="AE105">
        <f>IF(AND('Raw Data'!F100=0,'Raw Data'!D100&lt;'Raw Data'!E100,'Raw Data'!E100-'Raw Data'!D100=1),'Raw Data'!R100,IF(AND('Raw Data'!F100,'Raw Data'!D100&gt;'Raw Data'!E100),'Raw Data'!R100,0))</f>
        <v>0</v>
      </c>
      <c r="AF105">
        <f>IF(ISBLANK('Raw Data'!D100)=FALSE, 1, 0)</f>
        <v>0</v>
      </c>
      <c r="AG105">
        <f>IF(AND('Raw Data'!F100=0, 'Raw Data'!D100&lt;'Raw Data'!E100, 'Raw Data'!E100-'Raw Data'!D100=2), 'Raw Data'!S100, 0)</f>
        <v>0</v>
      </c>
      <c r="AH105">
        <f>IF(ISBLANK('Raw Data'!D100)=FALSE, 1, 0)</f>
        <v>0</v>
      </c>
      <c r="AI105">
        <f>IF(AND('Raw Data'!F100=0, 'Raw Data'!D100&lt;'Raw Data'!E100, 'Raw Data'!E100-'Raw Data'!D100&gt;2), 'Raw Data'!T100, 0)</f>
        <v>0</v>
      </c>
      <c r="AJ105">
        <f>IF(ISBLANK('Raw Data'!D100)=FALSE, 1, 0)</f>
        <v>0</v>
      </c>
      <c r="AK105">
        <f>IF('Raw Data'!F100=1, 'Raw Data'!M100, 0)</f>
        <v>0</v>
      </c>
      <c r="AL105">
        <f>IF(OR('Raw Data'!D100=0, O105&gt;0), 0, 1)</f>
        <v>0</v>
      </c>
      <c r="AM105">
        <f>IF(AND(AL105, 'Raw Data'!D100&gt;'Raw Data'!E100), 'Raw Data'!X100, 0)</f>
        <v>0</v>
      </c>
      <c r="AN105">
        <f>IF(OR('Raw Data'!D100=0, O105&gt;0), 0, 1)</f>
        <v>0</v>
      </c>
      <c r="AO105">
        <f>IF(AND(AL105, 'Raw Data'!D100&lt;'Raw Data'!E100), 'Raw Data'!Y100, 0)</f>
        <v>0</v>
      </c>
      <c r="AP105">
        <f>IF(ISBLANK('Raw Data'!D100)=FALSE, 1, 0)</f>
        <v>0</v>
      </c>
      <c r="AQ105">
        <f>IF(AND('Raw Data'!J100&lt;'Raw Data'!K100,'Raw Data'!D100&gt;'Raw Data'!E100),'Raw Data'!J100,IF(AND('Raw Data'!K100&lt;'Raw Data'!J100,'Raw Data'!E100&gt;'Raw Data'!D100),'Raw Data'!K100,0))</f>
        <v>0</v>
      </c>
      <c r="AR105">
        <f>IF(ISBLANK('Raw Data'!D100)=FALSE, 1, 0)</f>
        <v>0</v>
      </c>
      <c r="AS105">
        <f>IF(AND('Raw Data'!J100&gt;'Raw Data'!K100,'Raw Data'!D100&gt;'Raw Data'!E100),'Raw Data'!J100,IF(AND('Raw Data'!K100&gt;'Raw Data'!J100,'Raw Data'!E100&gt;'Raw Data'!D100),'Raw Data'!K100,))</f>
        <v>0</v>
      </c>
      <c r="AT105">
        <f>IF(ISBLANK('Raw Data'!D100)=FALSE, 1, 0)</f>
        <v>0</v>
      </c>
      <c r="AU105">
        <f>IF(ISNUMBER('Raw Data'!D100), IF(_xlfn.XLOOKUP(SMALL('Raw Data'!L100:N100, 1), Analysis!S105:W105, Analysis!S105:W105, 0)&gt;0, SMALL('Raw Data'!L100:N100, 1), 0), 0)</f>
        <v>0</v>
      </c>
      <c r="AV105">
        <f>IF(ISBLANK('Raw Data'!D100)=FALSE, 1, 0)</f>
        <v>0</v>
      </c>
      <c r="AW105">
        <f>IF(ISNUMBER('Raw Data'!D100), IF(_xlfn.XLOOKUP(SMALL('Raw Data'!L100:N100, 2), Analysis!S105:W105, Analysis!S105:W105, 0)&gt;0, SMALL('Raw Data'!L100:N100, 2), 0), 0)</f>
        <v>0</v>
      </c>
      <c r="AX105">
        <f>IF(ISBLANK('Raw Data'!D100)=FALSE, 1, 0)</f>
        <v>0</v>
      </c>
      <c r="AY105">
        <f>IF(ISNUMBER('Raw Data'!D100), IF(_xlfn.XLOOKUP(SMALL('Raw Data'!L100:N100, 3), Analysis!S105:W105, Analysis!S105:W105, 0)&gt;0, SMALL('Raw Data'!L100:N100, 3), 0), 0)</f>
        <v>0</v>
      </c>
      <c r="AZ105">
        <f>IF(ISBLANK('Raw Data'!D100)=FALSE, 1, 0)</f>
        <v>0</v>
      </c>
      <c r="BA105">
        <f>IF(ISNUMBER('Raw Data'!D100), IF(_xlfn.XLOOKUP(SMALL('Raw Data'!O100:U100, 1), Analysis!Y105:AK105, Analysis!Y105:AK105, 0)&gt;0, SMALL('Raw Data'!O100:U100, 1), 0), 0)</f>
        <v>0</v>
      </c>
      <c r="BB105">
        <f>IF(ISBLANK('Raw Data'!D100)=FALSE, 1, 0)</f>
        <v>0</v>
      </c>
      <c r="BC105">
        <f>IF(ISNUMBER('Raw Data'!D100), IF(_xlfn.XLOOKUP(SMALL('Raw Data'!O100:U100, 2), Analysis!Y105:AK105, Analysis!Y105:AK105, 0)&gt;0, SMALL('Raw Data'!O100:U100, 2), 0), 0)</f>
        <v>0</v>
      </c>
      <c r="BD105">
        <f>IF(ISBLANK('Raw Data'!D100)=FALSE, 1, 0)</f>
        <v>0</v>
      </c>
      <c r="BE105">
        <f>IF(ISNUMBER('Raw Data'!D100), IF(_xlfn.XLOOKUP(SMALL('Raw Data'!O100:U100, 3), Analysis!Y105:AK105, Analysis!Y105:AK105, 0)&gt;0, SMALL('Raw Data'!O100:U100, 3), 0), 0)</f>
        <v>0</v>
      </c>
      <c r="BF105">
        <f>IF(ISBLANK('Raw Data'!D100)=FALSE, 1, 0)</f>
        <v>0</v>
      </c>
      <c r="BG105">
        <f>IF(ISNUMBER('Raw Data'!D100), IF(_xlfn.XLOOKUP(SMALL('Raw Data'!O100:U100, 4), Analysis!Y105:AK105, Analysis!Y105:AK105, 0)&gt;0, SMALL('Raw Data'!O100:U100, 4), 0), 0)</f>
        <v>0</v>
      </c>
      <c r="BH105">
        <f>IF(ISBLANK('Raw Data'!D100)=FALSE, 1, 0)</f>
        <v>0</v>
      </c>
      <c r="BI105">
        <f>IF(ISNUMBER('Raw Data'!D100), IF(_xlfn.XLOOKUP(SMALL('Raw Data'!O100:U100, 5), Analysis!Y105:AK105, Analysis!Y105:AK105, 0)&gt;0, SMALL('Raw Data'!O100:U100, 5), 0), 0)</f>
        <v>0</v>
      </c>
      <c r="BJ105">
        <f>IF(ISBLANK('Raw Data'!D100)=FALSE, 1, 0)</f>
        <v>0</v>
      </c>
      <c r="BK105">
        <f>IF(ISNUMBER('Raw Data'!D100), IF(_xlfn.XLOOKUP(SMALL('Raw Data'!O100:U100, 6), Analysis!Y105:AK105, Analysis!Y105:AK105, 0)&gt;0, SMALL('Raw Data'!O100:U100, 6), 0), 0)</f>
        <v>0</v>
      </c>
      <c r="BL105">
        <f>IF(ISBLANK('Raw Data'!D100)=FALSE, 1, 0)</f>
        <v>0</v>
      </c>
      <c r="BM105">
        <f>IF(ISNUMBER('Raw Data'!D100), IF(_xlfn.XLOOKUP(SMALL('Raw Data'!O100:U100, 7), Analysis!Y105:AK105, Analysis!Y105:AK105, 0)&gt;0, SMALL('Raw Data'!O100:U100, 7), 0), 0)</f>
        <v>0</v>
      </c>
    </row>
    <row r="106" spans="1:65" x14ac:dyDescent="0.3">
      <c r="A106" s="2">
        <f>'Raw Data'!A101</f>
        <v>0</v>
      </c>
      <c r="B106" s="2">
        <f>IF(ISBLANK('Raw Data'!D101)=FALSE, 1, 0)</f>
        <v>0</v>
      </c>
      <c r="C106">
        <f>IF('Raw Data'!E101&gt;'Raw Data'!D101, 'Raw Data'!K101, 0)</f>
        <v>0</v>
      </c>
      <c r="D106">
        <f>IF(ISBLANK('Raw Data'!D101)=FALSE, 1, 0)</f>
        <v>0</v>
      </c>
      <c r="E106">
        <f>IF('Raw Data'!E101&lt;'Raw Data'!D101, 'Raw Data'!J101, 0)</f>
        <v>0</v>
      </c>
      <c r="F106">
        <f>IF(ISBLANK('Raw Data'!D101)=FALSE, 1, 0)</f>
        <v>0</v>
      </c>
      <c r="G106">
        <f>IF(AND('Raw Data'!D101&gt;0, 'Raw Data'!E101&gt;0), 'Raw Data'!V101, 0)</f>
        <v>0</v>
      </c>
      <c r="H106">
        <f>IF(ISBLANK('Raw Data'!D101)=FALSE, 1, 0)</f>
        <v>0</v>
      </c>
      <c r="I106">
        <f>IF(AND(ISBLANK('Raw Data'!D101)=FALSE, OR('Raw Data'!D101=0, 'Raw Data'!E101=0)), 'Raw Data'!W101, 0)</f>
        <v>0</v>
      </c>
      <c r="J106">
        <f>IF(ISBLANK('Raw Data'!D101)=FALSE, 1, 0)</f>
        <v>0</v>
      </c>
      <c r="K106">
        <f>IF(SUM('Raw Data'!D101:E101)&gt;'Raw Data'!G101, 'Raw Data'!H101, 0)</f>
        <v>0</v>
      </c>
      <c r="L106">
        <f>IF(ISBLANK('Raw Data'!D101)=FALSE, 1, 0)</f>
        <v>0</v>
      </c>
      <c r="M106">
        <f>IF(AND(SUM('Raw Data'!D101:E101)&lt;'Raw Data'!G101, ISBLANK('Raw Data'!D101)=FALSE), 'Raw Data'!I101, 0)</f>
        <v>0</v>
      </c>
      <c r="N106">
        <f>IF(ISBLANK('Raw Data'!D101)=FALSE, 1, 0)</f>
        <v>0</v>
      </c>
      <c r="O106">
        <f>IF('Raw Data'!F101, 'Raw Data'!Z101, 0)</f>
        <v>0</v>
      </c>
      <c r="P106">
        <f>IF(ISBLANK('Raw Data'!D101)=FALSE, 1, 0)</f>
        <v>0</v>
      </c>
      <c r="Q106">
        <f>IF(AND(NOT('Raw Data'!F101), P106), 'Raw Data'!AA101, 0)</f>
        <v>0</v>
      </c>
      <c r="R106">
        <f>IF(ISBLANK('Raw Data'!D101)=FALSE, 1, 0)</f>
        <v>0</v>
      </c>
      <c r="S106">
        <f>IF(AND('Raw Data'!F101=0, 'Raw Data'!D101&gt;'Raw Data'!E101), 'Raw Data'!L101, 0)</f>
        <v>0</v>
      </c>
      <c r="T106">
        <f>IF(ISBLANK('Raw Data'!D101)=FALSE, 1, 0)</f>
        <v>0</v>
      </c>
      <c r="U106">
        <f>IF('Raw Data'!F101=1, 'Raw Data'!M101, 0)</f>
        <v>0</v>
      </c>
      <c r="V106">
        <f>IF(ISBLANK('Raw Data'!D101)=FALSE, 1, 0)</f>
        <v>0</v>
      </c>
      <c r="W106">
        <f>IF(AND('Raw Data'!F101=0, 'Raw Data'!E101&gt;'Raw Data'!D101), 'Raw Data'!N101, 0)</f>
        <v>0</v>
      </c>
      <c r="X106">
        <f>IF(ISBLANK('Raw Data'!D101)=FALSE, 1, 0)</f>
        <v>0</v>
      </c>
      <c r="Y106">
        <f>IF(AND('Raw Data'!F101=0,'Raw Data'!D101&gt;'Raw Data'!E101,'Raw Data'!D101-'Raw Data'!E101=1),'Raw Data'!O101,IF(AND('Raw Data'!F101,'Raw Data'!D101&gt;'Raw Data'!E101),'Raw Data'!O101,0))</f>
        <v>0</v>
      </c>
      <c r="Z106">
        <f>IF(ISBLANK('Raw Data'!D101)=FALSE, 1, 0)</f>
        <v>0</v>
      </c>
      <c r="AA106">
        <f>IF(AND('Raw Data'!F101=0, 'Raw Data'!D101&gt;'Raw Data'!E101, 'Raw Data'!D101-'Raw Data'!E101=2), 'Raw Data'!P101, 0)</f>
        <v>0</v>
      </c>
      <c r="AB106">
        <f>IF(ISBLANK('Raw Data'!D101)=FALSE, 1, 0)</f>
        <v>0</v>
      </c>
      <c r="AC106">
        <f>IF(AND('Raw Data'!F101=0, 'Raw Data'!D101&gt;'Raw Data'!E101, 'Raw Data'!D101-'Raw Data'!E101&gt;2), 'Raw Data'!Q101, 0)</f>
        <v>0</v>
      </c>
      <c r="AD106">
        <f>IF(ISBLANK('Raw Data'!D101)=FALSE, 1, 0)</f>
        <v>0</v>
      </c>
      <c r="AE106">
        <f>IF(AND('Raw Data'!F101=0,'Raw Data'!D101&lt;'Raw Data'!E101,'Raw Data'!E101-'Raw Data'!D101=1),'Raw Data'!R101,IF(AND('Raw Data'!F101,'Raw Data'!D101&gt;'Raw Data'!E101),'Raw Data'!R101,0))</f>
        <v>0</v>
      </c>
      <c r="AF106">
        <f>IF(ISBLANK('Raw Data'!D101)=FALSE, 1, 0)</f>
        <v>0</v>
      </c>
      <c r="AG106">
        <f>IF(AND('Raw Data'!F101=0, 'Raw Data'!D101&lt;'Raw Data'!E101, 'Raw Data'!E101-'Raw Data'!D101=2), 'Raw Data'!S101, 0)</f>
        <v>0</v>
      </c>
      <c r="AH106">
        <f>IF(ISBLANK('Raw Data'!D101)=FALSE, 1, 0)</f>
        <v>0</v>
      </c>
      <c r="AI106">
        <f>IF(AND('Raw Data'!F101=0, 'Raw Data'!D101&lt;'Raw Data'!E101, 'Raw Data'!E101-'Raw Data'!D101&gt;2), 'Raw Data'!T101, 0)</f>
        <v>0</v>
      </c>
      <c r="AJ106">
        <f>IF(ISBLANK('Raw Data'!D101)=FALSE, 1, 0)</f>
        <v>0</v>
      </c>
      <c r="AK106">
        <f>IF('Raw Data'!F101=1, 'Raw Data'!M101, 0)</f>
        <v>0</v>
      </c>
      <c r="AL106">
        <f>IF(OR('Raw Data'!D101=0, O106&gt;0), 0, 1)</f>
        <v>0</v>
      </c>
      <c r="AM106">
        <f>IF(AND(AL106, 'Raw Data'!D101&gt;'Raw Data'!E101), 'Raw Data'!X101, 0)</f>
        <v>0</v>
      </c>
      <c r="AN106">
        <f>IF(OR('Raw Data'!D101=0, O106&gt;0), 0, 1)</f>
        <v>0</v>
      </c>
      <c r="AO106">
        <f>IF(AND(AL106, 'Raw Data'!D101&lt;'Raw Data'!E101), 'Raw Data'!Y101, 0)</f>
        <v>0</v>
      </c>
      <c r="AP106">
        <f>IF(ISBLANK('Raw Data'!D101)=FALSE, 1, 0)</f>
        <v>0</v>
      </c>
      <c r="AQ106">
        <f>IF(AND('Raw Data'!J101&lt;'Raw Data'!K101,'Raw Data'!D101&gt;'Raw Data'!E101),'Raw Data'!J101,IF(AND('Raw Data'!K101&lt;'Raw Data'!J101,'Raw Data'!E101&gt;'Raw Data'!D101),'Raw Data'!K101,0))</f>
        <v>0</v>
      </c>
      <c r="AR106">
        <f>IF(ISBLANK('Raw Data'!D101)=FALSE, 1, 0)</f>
        <v>0</v>
      </c>
      <c r="AS106">
        <f>IF(AND('Raw Data'!J101&gt;'Raw Data'!K101,'Raw Data'!D101&gt;'Raw Data'!E101),'Raw Data'!J101,IF(AND('Raw Data'!K101&gt;'Raw Data'!J101,'Raw Data'!E101&gt;'Raw Data'!D101),'Raw Data'!K101,))</f>
        <v>0</v>
      </c>
      <c r="AT106">
        <f>IF(ISBLANK('Raw Data'!D101)=FALSE, 1, 0)</f>
        <v>0</v>
      </c>
      <c r="AU106">
        <f>IF(ISNUMBER('Raw Data'!D101), IF(_xlfn.XLOOKUP(SMALL('Raw Data'!L101:N101, 1), Analysis!S106:W106, Analysis!S106:W106, 0)&gt;0, SMALL('Raw Data'!L101:N101, 1), 0), 0)</f>
        <v>0</v>
      </c>
      <c r="AV106">
        <f>IF(ISBLANK('Raw Data'!D101)=FALSE, 1, 0)</f>
        <v>0</v>
      </c>
      <c r="AW106">
        <f>IF(ISNUMBER('Raw Data'!D101), IF(_xlfn.XLOOKUP(SMALL('Raw Data'!L101:N101, 2), Analysis!S106:W106, Analysis!S106:W106, 0)&gt;0, SMALL('Raw Data'!L101:N101, 2), 0), 0)</f>
        <v>0</v>
      </c>
      <c r="AX106">
        <f>IF(ISBLANK('Raw Data'!D101)=FALSE, 1, 0)</f>
        <v>0</v>
      </c>
      <c r="AY106">
        <f>IF(ISNUMBER('Raw Data'!D101), IF(_xlfn.XLOOKUP(SMALL('Raw Data'!L101:N101, 3), Analysis!S106:W106, Analysis!S106:W106, 0)&gt;0, SMALL('Raw Data'!L101:N101, 3), 0), 0)</f>
        <v>0</v>
      </c>
      <c r="AZ106">
        <f>IF(ISBLANK('Raw Data'!D101)=FALSE, 1, 0)</f>
        <v>0</v>
      </c>
      <c r="BA106">
        <f>IF(ISNUMBER('Raw Data'!D101), IF(_xlfn.XLOOKUP(SMALL('Raw Data'!O101:U101, 1), Analysis!Y106:AK106, Analysis!Y106:AK106, 0)&gt;0, SMALL('Raw Data'!O101:U101, 1), 0), 0)</f>
        <v>0</v>
      </c>
      <c r="BB106">
        <f>IF(ISBLANK('Raw Data'!D101)=FALSE, 1, 0)</f>
        <v>0</v>
      </c>
      <c r="BC106">
        <f>IF(ISNUMBER('Raw Data'!D101), IF(_xlfn.XLOOKUP(SMALL('Raw Data'!O101:U101, 2), Analysis!Y106:AK106, Analysis!Y106:AK106, 0)&gt;0, SMALL('Raw Data'!O101:U101, 2), 0), 0)</f>
        <v>0</v>
      </c>
      <c r="BD106">
        <f>IF(ISBLANK('Raw Data'!D101)=FALSE, 1, 0)</f>
        <v>0</v>
      </c>
      <c r="BE106">
        <f>IF(ISNUMBER('Raw Data'!D101), IF(_xlfn.XLOOKUP(SMALL('Raw Data'!O101:U101, 3), Analysis!Y106:AK106, Analysis!Y106:AK106, 0)&gt;0, SMALL('Raw Data'!O101:U101, 3), 0), 0)</f>
        <v>0</v>
      </c>
      <c r="BF106">
        <f>IF(ISBLANK('Raw Data'!D101)=FALSE, 1, 0)</f>
        <v>0</v>
      </c>
      <c r="BG106">
        <f>IF(ISNUMBER('Raw Data'!D101), IF(_xlfn.XLOOKUP(SMALL('Raw Data'!O101:U101, 4), Analysis!Y106:AK106, Analysis!Y106:AK106, 0)&gt;0, SMALL('Raw Data'!O101:U101, 4), 0), 0)</f>
        <v>0</v>
      </c>
      <c r="BH106">
        <f>IF(ISBLANK('Raw Data'!D101)=FALSE, 1, 0)</f>
        <v>0</v>
      </c>
      <c r="BI106">
        <f>IF(ISNUMBER('Raw Data'!D101), IF(_xlfn.XLOOKUP(SMALL('Raw Data'!O101:U101, 5), Analysis!Y106:AK106, Analysis!Y106:AK106, 0)&gt;0, SMALL('Raw Data'!O101:U101, 5), 0), 0)</f>
        <v>0</v>
      </c>
      <c r="BJ106">
        <f>IF(ISBLANK('Raw Data'!D101)=FALSE, 1, 0)</f>
        <v>0</v>
      </c>
      <c r="BK106">
        <f>IF(ISNUMBER('Raw Data'!D101), IF(_xlfn.XLOOKUP(SMALL('Raw Data'!O101:U101, 6), Analysis!Y106:AK106, Analysis!Y106:AK106, 0)&gt;0, SMALL('Raw Data'!O101:U101, 6), 0), 0)</f>
        <v>0</v>
      </c>
      <c r="BL106">
        <f>IF(ISBLANK('Raw Data'!D101)=FALSE, 1, 0)</f>
        <v>0</v>
      </c>
      <c r="BM106">
        <f>IF(ISNUMBER('Raw Data'!D101), IF(_xlfn.XLOOKUP(SMALL('Raw Data'!O101:U101, 7), Analysis!Y106:AK106, Analysis!Y106:AK106, 0)&gt;0, SMALL('Raw Data'!O101:U101, 7), 0), 0)</f>
        <v>0</v>
      </c>
    </row>
    <row r="107" spans="1:65" x14ac:dyDescent="0.3">
      <c r="A107" s="2">
        <f>'Raw Data'!A102</f>
        <v>0</v>
      </c>
      <c r="B107" s="2">
        <f>IF(ISBLANK('Raw Data'!D102)=FALSE, 1, 0)</f>
        <v>0</v>
      </c>
      <c r="C107">
        <f>IF('Raw Data'!E102&gt;'Raw Data'!D102, 'Raw Data'!K102, 0)</f>
        <v>0</v>
      </c>
      <c r="D107">
        <f>IF(ISBLANK('Raw Data'!D102)=FALSE, 1, 0)</f>
        <v>0</v>
      </c>
      <c r="E107">
        <f>IF('Raw Data'!E102&lt;'Raw Data'!D102, 'Raw Data'!J102, 0)</f>
        <v>0</v>
      </c>
      <c r="F107">
        <f>IF(ISBLANK('Raw Data'!D102)=FALSE, 1, 0)</f>
        <v>0</v>
      </c>
      <c r="G107">
        <f>IF(AND('Raw Data'!D102&gt;0, 'Raw Data'!E102&gt;0), 'Raw Data'!V102, 0)</f>
        <v>0</v>
      </c>
      <c r="H107">
        <f>IF(ISBLANK('Raw Data'!D102)=FALSE, 1, 0)</f>
        <v>0</v>
      </c>
      <c r="I107">
        <f>IF(AND(ISBLANK('Raw Data'!D102)=FALSE, OR('Raw Data'!D102=0, 'Raw Data'!E102=0)), 'Raw Data'!W102, 0)</f>
        <v>0</v>
      </c>
      <c r="J107">
        <f>IF(ISBLANK('Raw Data'!D102)=FALSE, 1, 0)</f>
        <v>0</v>
      </c>
      <c r="K107">
        <f>IF(SUM('Raw Data'!D102:E102)&gt;'Raw Data'!G102, 'Raw Data'!H102, 0)</f>
        <v>0</v>
      </c>
      <c r="L107">
        <f>IF(ISBLANK('Raw Data'!D102)=FALSE, 1, 0)</f>
        <v>0</v>
      </c>
      <c r="M107">
        <f>IF(AND(SUM('Raw Data'!D102:E102)&lt;'Raw Data'!G102, ISBLANK('Raw Data'!D102)=FALSE), 'Raw Data'!I102, 0)</f>
        <v>0</v>
      </c>
      <c r="N107">
        <f>IF(ISBLANK('Raw Data'!D102)=FALSE, 1, 0)</f>
        <v>0</v>
      </c>
      <c r="O107">
        <f>IF('Raw Data'!F102, 'Raw Data'!Z102, 0)</f>
        <v>0</v>
      </c>
      <c r="P107">
        <f>IF(ISBLANK('Raw Data'!D102)=FALSE, 1, 0)</f>
        <v>0</v>
      </c>
      <c r="Q107">
        <f>IF(AND(NOT('Raw Data'!F102), P107), 'Raw Data'!AA102, 0)</f>
        <v>0</v>
      </c>
      <c r="R107">
        <f>IF(ISBLANK('Raw Data'!D102)=FALSE, 1, 0)</f>
        <v>0</v>
      </c>
      <c r="S107">
        <f>IF(AND('Raw Data'!F102=0, 'Raw Data'!D102&gt;'Raw Data'!E102), 'Raw Data'!L102, 0)</f>
        <v>0</v>
      </c>
      <c r="T107">
        <f>IF(ISBLANK('Raw Data'!D102)=FALSE, 1, 0)</f>
        <v>0</v>
      </c>
      <c r="U107">
        <f>IF('Raw Data'!F102=1, 'Raw Data'!M102, 0)</f>
        <v>0</v>
      </c>
      <c r="V107">
        <f>IF(ISBLANK('Raw Data'!D102)=FALSE, 1, 0)</f>
        <v>0</v>
      </c>
      <c r="W107">
        <f>IF(AND('Raw Data'!F102=0, 'Raw Data'!E102&gt;'Raw Data'!D102), 'Raw Data'!N102, 0)</f>
        <v>0</v>
      </c>
      <c r="X107">
        <f>IF(ISBLANK('Raw Data'!D102)=FALSE, 1, 0)</f>
        <v>0</v>
      </c>
      <c r="Y107">
        <f>IF(AND('Raw Data'!F102=0,'Raw Data'!D102&gt;'Raw Data'!E102,'Raw Data'!D102-'Raw Data'!E102=1),'Raw Data'!O102,IF(AND('Raw Data'!F102,'Raw Data'!D102&gt;'Raw Data'!E102),'Raw Data'!O102,0))</f>
        <v>0</v>
      </c>
      <c r="Z107">
        <f>IF(ISBLANK('Raw Data'!D102)=FALSE, 1, 0)</f>
        <v>0</v>
      </c>
      <c r="AA107">
        <f>IF(AND('Raw Data'!F102=0, 'Raw Data'!D102&gt;'Raw Data'!E102, 'Raw Data'!D102-'Raw Data'!E102=2), 'Raw Data'!P102, 0)</f>
        <v>0</v>
      </c>
      <c r="AB107">
        <f>IF(ISBLANK('Raw Data'!D102)=FALSE, 1, 0)</f>
        <v>0</v>
      </c>
      <c r="AC107">
        <f>IF(AND('Raw Data'!F102=0, 'Raw Data'!D102&gt;'Raw Data'!E102, 'Raw Data'!D102-'Raw Data'!E102&gt;2), 'Raw Data'!Q102, 0)</f>
        <v>0</v>
      </c>
      <c r="AD107">
        <f>IF(ISBLANK('Raw Data'!D102)=FALSE, 1, 0)</f>
        <v>0</v>
      </c>
      <c r="AE107">
        <f>IF(AND('Raw Data'!F102=0,'Raw Data'!D102&lt;'Raw Data'!E102,'Raw Data'!E102-'Raw Data'!D102=1),'Raw Data'!R102,IF(AND('Raw Data'!F102,'Raw Data'!D102&gt;'Raw Data'!E102),'Raw Data'!R102,0))</f>
        <v>0</v>
      </c>
      <c r="AF107">
        <f>IF(ISBLANK('Raw Data'!D102)=FALSE, 1, 0)</f>
        <v>0</v>
      </c>
      <c r="AG107">
        <f>IF(AND('Raw Data'!F102=0, 'Raw Data'!D102&lt;'Raw Data'!E102, 'Raw Data'!E102-'Raw Data'!D102=2), 'Raw Data'!S102, 0)</f>
        <v>0</v>
      </c>
      <c r="AH107">
        <f>IF(ISBLANK('Raw Data'!D102)=FALSE, 1, 0)</f>
        <v>0</v>
      </c>
      <c r="AI107">
        <f>IF(AND('Raw Data'!F102=0, 'Raw Data'!D102&lt;'Raw Data'!E102, 'Raw Data'!E102-'Raw Data'!D102&gt;2), 'Raw Data'!T102, 0)</f>
        <v>0</v>
      </c>
      <c r="AJ107">
        <f>IF(ISBLANK('Raw Data'!D102)=FALSE, 1, 0)</f>
        <v>0</v>
      </c>
      <c r="AK107">
        <f>IF('Raw Data'!F102=1, 'Raw Data'!M102, 0)</f>
        <v>0</v>
      </c>
      <c r="AL107">
        <f>IF(OR('Raw Data'!D102=0, O107&gt;0), 0, 1)</f>
        <v>0</v>
      </c>
      <c r="AM107">
        <f>IF(AND(AL107, 'Raw Data'!D102&gt;'Raw Data'!E102), 'Raw Data'!X102, 0)</f>
        <v>0</v>
      </c>
      <c r="AN107">
        <f>IF(OR('Raw Data'!D102=0, O107&gt;0), 0, 1)</f>
        <v>0</v>
      </c>
      <c r="AO107">
        <f>IF(AND(AL107, 'Raw Data'!D102&lt;'Raw Data'!E102), 'Raw Data'!Y102, 0)</f>
        <v>0</v>
      </c>
      <c r="AP107">
        <f>IF(ISBLANK('Raw Data'!D102)=FALSE, 1, 0)</f>
        <v>0</v>
      </c>
      <c r="AQ107">
        <f>IF(AND('Raw Data'!J102&lt;'Raw Data'!K102,'Raw Data'!D102&gt;'Raw Data'!E102),'Raw Data'!J102,IF(AND('Raw Data'!K102&lt;'Raw Data'!J102,'Raw Data'!E102&gt;'Raw Data'!D102),'Raw Data'!K102,0))</f>
        <v>0</v>
      </c>
      <c r="AR107">
        <f>IF(ISBLANK('Raw Data'!D102)=FALSE, 1, 0)</f>
        <v>0</v>
      </c>
      <c r="AS107">
        <f>IF(AND('Raw Data'!J102&gt;'Raw Data'!K102,'Raw Data'!D102&gt;'Raw Data'!E102),'Raw Data'!J102,IF(AND('Raw Data'!K102&gt;'Raw Data'!J102,'Raw Data'!E102&gt;'Raw Data'!D102),'Raw Data'!K102,))</f>
        <v>0</v>
      </c>
      <c r="AT107">
        <f>IF(ISBLANK('Raw Data'!D102)=FALSE, 1, 0)</f>
        <v>0</v>
      </c>
      <c r="AU107">
        <f>IF(ISNUMBER('Raw Data'!D102), IF(_xlfn.XLOOKUP(SMALL('Raw Data'!L102:N102, 1), Analysis!S107:W107, Analysis!S107:W107, 0)&gt;0, SMALL('Raw Data'!L102:N102, 1), 0), 0)</f>
        <v>0</v>
      </c>
      <c r="AV107">
        <f>IF(ISBLANK('Raw Data'!D102)=FALSE, 1, 0)</f>
        <v>0</v>
      </c>
      <c r="AW107">
        <f>IF(ISNUMBER('Raw Data'!D102), IF(_xlfn.XLOOKUP(SMALL('Raw Data'!L102:N102, 2), Analysis!S107:W107, Analysis!S107:W107, 0)&gt;0, SMALL('Raw Data'!L102:N102, 2), 0), 0)</f>
        <v>0</v>
      </c>
      <c r="AX107">
        <f>IF(ISBLANK('Raw Data'!D102)=FALSE, 1, 0)</f>
        <v>0</v>
      </c>
      <c r="AY107">
        <f>IF(ISNUMBER('Raw Data'!D102), IF(_xlfn.XLOOKUP(SMALL('Raw Data'!L102:N102, 3), Analysis!S107:W107, Analysis!S107:W107, 0)&gt;0, SMALL('Raw Data'!L102:N102, 3), 0), 0)</f>
        <v>0</v>
      </c>
      <c r="AZ107">
        <f>IF(ISBLANK('Raw Data'!D102)=FALSE, 1, 0)</f>
        <v>0</v>
      </c>
      <c r="BA107">
        <f>IF(ISNUMBER('Raw Data'!D102), IF(_xlfn.XLOOKUP(SMALL('Raw Data'!O102:U102, 1), Analysis!Y107:AK107, Analysis!Y107:AK107, 0)&gt;0, SMALL('Raw Data'!O102:U102, 1), 0), 0)</f>
        <v>0</v>
      </c>
      <c r="BB107">
        <f>IF(ISBLANK('Raw Data'!D102)=FALSE, 1, 0)</f>
        <v>0</v>
      </c>
      <c r="BC107">
        <f>IF(ISNUMBER('Raw Data'!D102), IF(_xlfn.XLOOKUP(SMALL('Raw Data'!O102:U102, 2), Analysis!Y107:AK107, Analysis!Y107:AK107, 0)&gt;0, SMALL('Raw Data'!O102:U102, 2), 0), 0)</f>
        <v>0</v>
      </c>
      <c r="BD107">
        <f>IF(ISBLANK('Raw Data'!D102)=FALSE, 1, 0)</f>
        <v>0</v>
      </c>
      <c r="BE107">
        <f>IF(ISNUMBER('Raw Data'!D102), IF(_xlfn.XLOOKUP(SMALL('Raw Data'!O102:U102, 3), Analysis!Y107:AK107, Analysis!Y107:AK107, 0)&gt;0, SMALL('Raw Data'!O102:U102, 3), 0), 0)</f>
        <v>0</v>
      </c>
      <c r="BF107">
        <f>IF(ISBLANK('Raw Data'!D102)=FALSE, 1, 0)</f>
        <v>0</v>
      </c>
      <c r="BG107">
        <f>IF(ISNUMBER('Raw Data'!D102), IF(_xlfn.XLOOKUP(SMALL('Raw Data'!O102:U102, 4), Analysis!Y107:AK107, Analysis!Y107:AK107, 0)&gt;0, SMALL('Raw Data'!O102:U102, 4), 0), 0)</f>
        <v>0</v>
      </c>
      <c r="BH107">
        <f>IF(ISBLANK('Raw Data'!D102)=FALSE, 1, 0)</f>
        <v>0</v>
      </c>
      <c r="BI107">
        <f>IF(ISNUMBER('Raw Data'!D102), IF(_xlfn.XLOOKUP(SMALL('Raw Data'!O102:U102, 5), Analysis!Y107:AK107, Analysis!Y107:AK107, 0)&gt;0, SMALL('Raw Data'!O102:U102, 5), 0), 0)</f>
        <v>0</v>
      </c>
      <c r="BJ107">
        <f>IF(ISBLANK('Raw Data'!D102)=FALSE, 1, 0)</f>
        <v>0</v>
      </c>
      <c r="BK107">
        <f>IF(ISNUMBER('Raw Data'!D102), IF(_xlfn.XLOOKUP(SMALL('Raw Data'!O102:U102, 6), Analysis!Y107:AK107, Analysis!Y107:AK107, 0)&gt;0, SMALL('Raw Data'!O102:U102, 6), 0), 0)</f>
        <v>0</v>
      </c>
      <c r="BL107">
        <f>IF(ISBLANK('Raw Data'!D102)=FALSE, 1, 0)</f>
        <v>0</v>
      </c>
      <c r="BM107">
        <f>IF(ISNUMBER('Raw Data'!D102), IF(_xlfn.XLOOKUP(SMALL('Raw Data'!O102:U102, 7), Analysis!Y107:AK107, Analysis!Y107:AK107, 0)&gt;0, SMALL('Raw Data'!O102:U102, 7), 0), 0)</f>
        <v>0</v>
      </c>
    </row>
    <row r="108" spans="1:65" x14ac:dyDescent="0.3">
      <c r="A108" s="2">
        <f>'Raw Data'!A103</f>
        <v>0</v>
      </c>
      <c r="B108" s="2">
        <f>IF(ISBLANK('Raw Data'!D103)=FALSE, 1, 0)</f>
        <v>0</v>
      </c>
      <c r="C108">
        <f>IF('Raw Data'!E103&gt;'Raw Data'!D103, 'Raw Data'!K103, 0)</f>
        <v>0</v>
      </c>
      <c r="D108">
        <f>IF(ISBLANK('Raw Data'!D103)=FALSE, 1, 0)</f>
        <v>0</v>
      </c>
      <c r="E108">
        <f>IF('Raw Data'!E103&lt;'Raw Data'!D103, 'Raw Data'!J103, 0)</f>
        <v>0</v>
      </c>
      <c r="F108">
        <f>IF(ISBLANK('Raw Data'!D103)=FALSE, 1, 0)</f>
        <v>0</v>
      </c>
      <c r="G108">
        <f>IF(AND('Raw Data'!D103&gt;0, 'Raw Data'!E103&gt;0), 'Raw Data'!V103, 0)</f>
        <v>0</v>
      </c>
      <c r="H108">
        <f>IF(ISBLANK('Raw Data'!D103)=FALSE, 1, 0)</f>
        <v>0</v>
      </c>
      <c r="I108">
        <f>IF(AND(ISBLANK('Raw Data'!D103)=FALSE, OR('Raw Data'!D103=0, 'Raw Data'!E103=0)), 'Raw Data'!W103, 0)</f>
        <v>0</v>
      </c>
      <c r="J108">
        <f>IF(ISBLANK('Raw Data'!D103)=FALSE, 1, 0)</f>
        <v>0</v>
      </c>
      <c r="K108">
        <f>IF(SUM('Raw Data'!D103:E103)&gt;'Raw Data'!G103, 'Raw Data'!H103, 0)</f>
        <v>0</v>
      </c>
      <c r="L108">
        <f>IF(ISBLANK('Raw Data'!D103)=FALSE, 1, 0)</f>
        <v>0</v>
      </c>
      <c r="M108">
        <f>IF(AND(SUM('Raw Data'!D103:E103)&lt;'Raw Data'!G103, ISBLANK('Raw Data'!D103)=FALSE), 'Raw Data'!I103, 0)</f>
        <v>0</v>
      </c>
      <c r="N108">
        <f>IF(ISBLANK('Raw Data'!D103)=FALSE, 1, 0)</f>
        <v>0</v>
      </c>
      <c r="O108">
        <f>IF('Raw Data'!F103, 'Raw Data'!Z103, 0)</f>
        <v>0</v>
      </c>
      <c r="P108">
        <f>IF(ISBLANK('Raw Data'!D103)=FALSE, 1, 0)</f>
        <v>0</v>
      </c>
      <c r="Q108">
        <f>IF(AND(NOT('Raw Data'!F103), P108), 'Raw Data'!AA103, 0)</f>
        <v>0</v>
      </c>
      <c r="R108">
        <f>IF(ISBLANK('Raw Data'!D103)=FALSE, 1, 0)</f>
        <v>0</v>
      </c>
      <c r="S108">
        <f>IF(AND('Raw Data'!F103=0, 'Raw Data'!D103&gt;'Raw Data'!E103), 'Raw Data'!L103, 0)</f>
        <v>0</v>
      </c>
      <c r="T108">
        <f>IF(ISBLANK('Raw Data'!D103)=FALSE, 1, 0)</f>
        <v>0</v>
      </c>
      <c r="U108">
        <f>IF('Raw Data'!F103=1, 'Raw Data'!M103, 0)</f>
        <v>0</v>
      </c>
      <c r="V108">
        <f>IF(ISBLANK('Raw Data'!D103)=FALSE, 1, 0)</f>
        <v>0</v>
      </c>
      <c r="W108">
        <f>IF(AND('Raw Data'!F103=0, 'Raw Data'!E103&gt;'Raw Data'!D103), 'Raw Data'!N103, 0)</f>
        <v>0</v>
      </c>
      <c r="X108">
        <f>IF(ISBLANK('Raw Data'!D103)=FALSE, 1, 0)</f>
        <v>0</v>
      </c>
      <c r="Y108">
        <f>IF(AND('Raw Data'!F103=0,'Raw Data'!D103&gt;'Raw Data'!E103,'Raw Data'!D103-'Raw Data'!E103=1),'Raw Data'!O103,IF(AND('Raw Data'!F103,'Raw Data'!D103&gt;'Raw Data'!E103),'Raw Data'!O103,0))</f>
        <v>0</v>
      </c>
      <c r="Z108">
        <f>IF(ISBLANK('Raw Data'!D103)=FALSE, 1, 0)</f>
        <v>0</v>
      </c>
      <c r="AA108">
        <f>IF(AND('Raw Data'!F103=0, 'Raw Data'!D103&gt;'Raw Data'!E103, 'Raw Data'!D103-'Raw Data'!E103=2), 'Raw Data'!P103, 0)</f>
        <v>0</v>
      </c>
      <c r="AB108">
        <f>IF(ISBLANK('Raw Data'!D103)=FALSE, 1, 0)</f>
        <v>0</v>
      </c>
      <c r="AC108">
        <f>IF(AND('Raw Data'!F103=0, 'Raw Data'!D103&gt;'Raw Data'!E103, 'Raw Data'!D103-'Raw Data'!E103&gt;2), 'Raw Data'!Q103, 0)</f>
        <v>0</v>
      </c>
      <c r="AD108">
        <f>IF(ISBLANK('Raw Data'!D103)=FALSE, 1, 0)</f>
        <v>0</v>
      </c>
      <c r="AE108">
        <f>IF(AND('Raw Data'!F103=0,'Raw Data'!D103&lt;'Raw Data'!E103,'Raw Data'!E103-'Raw Data'!D103=1),'Raw Data'!R103,IF(AND('Raw Data'!F103,'Raw Data'!D103&gt;'Raw Data'!E103),'Raw Data'!R103,0))</f>
        <v>0</v>
      </c>
      <c r="AF108">
        <f>IF(ISBLANK('Raw Data'!D103)=FALSE, 1, 0)</f>
        <v>0</v>
      </c>
      <c r="AG108">
        <f>IF(AND('Raw Data'!F103=0, 'Raw Data'!D103&lt;'Raw Data'!E103, 'Raw Data'!E103-'Raw Data'!D103=2), 'Raw Data'!S103, 0)</f>
        <v>0</v>
      </c>
      <c r="AH108">
        <f>IF(ISBLANK('Raw Data'!D103)=FALSE, 1, 0)</f>
        <v>0</v>
      </c>
      <c r="AI108">
        <f>IF(AND('Raw Data'!F103=0, 'Raw Data'!D103&lt;'Raw Data'!E103, 'Raw Data'!E103-'Raw Data'!D103&gt;2), 'Raw Data'!T103, 0)</f>
        <v>0</v>
      </c>
      <c r="AJ108">
        <f>IF(ISBLANK('Raw Data'!D103)=FALSE, 1, 0)</f>
        <v>0</v>
      </c>
      <c r="AK108">
        <f>IF('Raw Data'!F103=1, 'Raw Data'!M103, 0)</f>
        <v>0</v>
      </c>
      <c r="AL108">
        <f>IF(OR('Raw Data'!D103=0, O108&gt;0), 0, 1)</f>
        <v>0</v>
      </c>
      <c r="AM108">
        <f>IF(AND(AL108, 'Raw Data'!D103&gt;'Raw Data'!E103), 'Raw Data'!X103, 0)</f>
        <v>0</v>
      </c>
      <c r="AN108">
        <f>IF(OR('Raw Data'!D103=0, O108&gt;0), 0, 1)</f>
        <v>0</v>
      </c>
      <c r="AO108">
        <f>IF(AND(AL108, 'Raw Data'!D103&lt;'Raw Data'!E103), 'Raw Data'!Y103, 0)</f>
        <v>0</v>
      </c>
      <c r="AP108">
        <f>IF(ISBLANK('Raw Data'!D103)=FALSE, 1, 0)</f>
        <v>0</v>
      </c>
      <c r="AQ108">
        <f>IF(AND('Raw Data'!J103&lt;'Raw Data'!K103,'Raw Data'!D103&gt;'Raw Data'!E103),'Raw Data'!J103,IF(AND('Raw Data'!K103&lt;'Raw Data'!J103,'Raw Data'!E103&gt;'Raw Data'!D103),'Raw Data'!K103,0))</f>
        <v>0</v>
      </c>
      <c r="AR108">
        <f>IF(ISBLANK('Raw Data'!D103)=FALSE, 1, 0)</f>
        <v>0</v>
      </c>
      <c r="AS108">
        <f>IF(AND('Raw Data'!J103&gt;'Raw Data'!K103,'Raw Data'!D103&gt;'Raw Data'!E103),'Raw Data'!J103,IF(AND('Raw Data'!K103&gt;'Raw Data'!J103,'Raw Data'!E103&gt;'Raw Data'!D103),'Raw Data'!K103,))</f>
        <v>0</v>
      </c>
      <c r="AT108">
        <f>IF(ISBLANK('Raw Data'!D103)=FALSE, 1, 0)</f>
        <v>0</v>
      </c>
      <c r="AU108">
        <f>IF(ISNUMBER('Raw Data'!D103), IF(_xlfn.XLOOKUP(SMALL('Raw Data'!L103:N103, 1), Analysis!S108:W108, Analysis!S108:W108, 0)&gt;0, SMALL('Raw Data'!L103:N103, 1), 0), 0)</f>
        <v>0</v>
      </c>
      <c r="AV108">
        <f>IF(ISBLANK('Raw Data'!D103)=FALSE, 1, 0)</f>
        <v>0</v>
      </c>
      <c r="AW108">
        <f>IF(ISNUMBER('Raw Data'!D103), IF(_xlfn.XLOOKUP(SMALL('Raw Data'!L103:N103, 2), Analysis!S108:W108, Analysis!S108:W108, 0)&gt;0, SMALL('Raw Data'!L103:N103, 2), 0), 0)</f>
        <v>0</v>
      </c>
      <c r="AX108">
        <f>IF(ISBLANK('Raw Data'!D103)=FALSE, 1, 0)</f>
        <v>0</v>
      </c>
      <c r="AY108">
        <f>IF(ISNUMBER('Raw Data'!D103), IF(_xlfn.XLOOKUP(SMALL('Raw Data'!L103:N103, 3), Analysis!S108:W108, Analysis!S108:W108, 0)&gt;0, SMALL('Raw Data'!L103:N103, 3), 0), 0)</f>
        <v>0</v>
      </c>
      <c r="AZ108">
        <f>IF(ISBLANK('Raw Data'!D103)=FALSE, 1, 0)</f>
        <v>0</v>
      </c>
      <c r="BA108">
        <f>IF(ISNUMBER('Raw Data'!D103), IF(_xlfn.XLOOKUP(SMALL('Raw Data'!O103:U103, 1), Analysis!Y108:AK108, Analysis!Y108:AK108, 0)&gt;0, SMALL('Raw Data'!O103:U103, 1), 0), 0)</f>
        <v>0</v>
      </c>
      <c r="BB108">
        <f>IF(ISBLANK('Raw Data'!D103)=FALSE, 1, 0)</f>
        <v>0</v>
      </c>
      <c r="BC108">
        <f>IF(ISNUMBER('Raw Data'!D103), IF(_xlfn.XLOOKUP(SMALL('Raw Data'!O103:U103, 2), Analysis!Y108:AK108, Analysis!Y108:AK108, 0)&gt;0, SMALL('Raw Data'!O103:U103, 2), 0), 0)</f>
        <v>0</v>
      </c>
      <c r="BD108">
        <f>IF(ISBLANK('Raw Data'!D103)=FALSE, 1, 0)</f>
        <v>0</v>
      </c>
      <c r="BE108">
        <f>IF(ISNUMBER('Raw Data'!D103), IF(_xlfn.XLOOKUP(SMALL('Raw Data'!O103:U103, 3), Analysis!Y108:AK108, Analysis!Y108:AK108, 0)&gt;0, SMALL('Raw Data'!O103:U103, 3), 0), 0)</f>
        <v>0</v>
      </c>
      <c r="BF108">
        <f>IF(ISBLANK('Raw Data'!D103)=FALSE, 1, 0)</f>
        <v>0</v>
      </c>
      <c r="BG108">
        <f>IF(ISNUMBER('Raw Data'!D103), IF(_xlfn.XLOOKUP(SMALL('Raw Data'!O103:U103, 4), Analysis!Y108:AK108, Analysis!Y108:AK108, 0)&gt;0, SMALL('Raw Data'!O103:U103, 4), 0), 0)</f>
        <v>0</v>
      </c>
      <c r="BH108">
        <f>IF(ISBLANK('Raw Data'!D103)=FALSE, 1, 0)</f>
        <v>0</v>
      </c>
      <c r="BI108">
        <f>IF(ISNUMBER('Raw Data'!D103), IF(_xlfn.XLOOKUP(SMALL('Raw Data'!O103:U103, 5), Analysis!Y108:AK108, Analysis!Y108:AK108, 0)&gt;0, SMALL('Raw Data'!O103:U103, 5), 0), 0)</f>
        <v>0</v>
      </c>
      <c r="BJ108">
        <f>IF(ISBLANK('Raw Data'!D103)=FALSE, 1, 0)</f>
        <v>0</v>
      </c>
      <c r="BK108">
        <f>IF(ISNUMBER('Raw Data'!D103), IF(_xlfn.XLOOKUP(SMALL('Raw Data'!O103:U103, 6), Analysis!Y108:AK108, Analysis!Y108:AK108, 0)&gt;0, SMALL('Raw Data'!O103:U103, 6), 0), 0)</f>
        <v>0</v>
      </c>
      <c r="BL108">
        <f>IF(ISBLANK('Raw Data'!D103)=FALSE, 1, 0)</f>
        <v>0</v>
      </c>
      <c r="BM108">
        <f>IF(ISNUMBER('Raw Data'!D103), IF(_xlfn.XLOOKUP(SMALL('Raw Data'!O103:U103, 7), Analysis!Y108:AK108, Analysis!Y108:AK108, 0)&gt;0, SMALL('Raw Data'!O103:U103, 7), 0), 0)</f>
        <v>0</v>
      </c>
    </row>
    <row r="109" spans="1:65" x14ac:dyDescent="0.3">
      <c r="A109" s="2">
        <f>'Raw Data'!A104</f>
        <v>0</v>
      </c>
      <c r="B109" s="2">
        <f>IF(ISBLANK('Raw Data'!D104)=FALSE, 1, 0)</f>
        <v>0</v>
      </c>
      <c r="C109">
        <f>IF('Raw Data'!E104&gt;'Raw Data'!D104, 'Raw Data'!K104, 0)</f>
        <v>0</v>
      </c>
      <c r="D109">
        <f>IF(ISBLANK('Raw Data'!D104)=FALSE, 1, 0)</f>
        <v>0</v>
      </c>
      <c r="E109">
        <f>IF('Raw Data'!E104&lt;'Raw Data'!D104, 'Raw Data'!J104, 0)</f>
        <v>0</v>
      </c>
      <c r="F109">
        <f>IF(ISBLANK('Raw Data'!D104)=FALSE, 1, 0)</f>
        <v>0</v>
      </c>
      <c r="G109">
        <f>IF(AND('Raw Data'!D104&gt;0, 'Raw Data'!E104&gt;0), 'Raw Data'!V104, 0)</f>
        <v>0</v>
      </c>
      <c r="H109">
        <f>IF(ISBLANK('Raw Data'!D104)=FALSE, 1, 0)</f>
        <v>0</v>
      </c>
      <c r="I109">
        <f>IF(AND(ISBLANK('Raw Data'!D104)=FALSE, OR('Raw Data'!D104=0, 'Raw Data'!E104=0)), 'Raw Data'!W104, 0)</f>
        <v>0</v>
      </c>
      <c r="J109">
        <f>IF(ISBLANK('Raw Data'!D104)=FALSE, 1, 0)</f>
        <v>0</v>
      </c>
      <c r="K109">
        <f>IF(SUM('Raw Data'!D104:E104)&gt;'Raw Data'!G104, 'Raw Data'!H104, 0)</f>
        <v>0</v>
      </c>
      <c r="L109">
        <f>IF(ISBLANK('Raw Data'!D104)=FALSE, 1, 0)</f>
        <v>0</v>
      </c>
      <c r="M109">
        <f>IF(AND(SUM('Raw Data'!D104:E104)&lt;'Raw Data'!G104, ISBLANK('Raw Data'!D104)=FALSE), 'Raw Data'!I104, 0)</f>
        <v>0</v>
      </c>
      <c r="N109">
        <f>IF(ISBLANK('Raw Data'!D104)=FALSE, 1, 0)</f>
        <v>0</v>
      </c>
      <c r="O109">
        <f>IF('Raw Data'!F104, 'Raw Data'!Z104, 0)</f>
        <v>0</v>
      </c>
      <c r="P109">
        <f>IF(ISBLANK('Raw Data'!D104)=FALSE, 1, 0)</f>
        <v>0</v>
      </c>
      <c r="Q109">
        <f>IF(AND(NOT('Raw Data'!F104), P109), 'Raw Data'!AA104, 0)</f>
        <v>0</v>
      </c>
      <c r="R109">
        <f>IF(ISBLANK('Raw Data'!D104)=FALSE, 1, 0)</f>
        <v>0</v>
      </c>
      <c r="S109">
        <f>IF(AND('Raw Data'!F104=0, 'Raw Data'!D104&gt;'Raw Data'!E104), 'Raw Data'!L104, 0)</f>
        <v>0</v>
      </c>
      <c r="T109">
        <f>IF(ISBLANK('Raw Data'!D104)=FALSE, 1, 0)</f>
        <v>0</v>
      </c>
      <c r="U109">
        <f>IF('Raw Data'!F104=1, 'Raw Data'!M104, 0)</f>
        <v>0</v>
      </c>
      <c r="V109">
        <f>IF(ISBLANK('Raw Data'!D104)=FALSE, 1, 0)</f>
        <v>0</v>
      </c>
      <c r="W109">
        <f>IF(AND('Raw Data'!F104=0, 'Raw Data'!E104&gt;'Raw Data'!D104), 'Raw Data'!N104, 0)</f>
        <v>0</v>
      </c>
      <c r="X109">
        <f>IF(ISBLANK('Raw Data'!D104)=FALSE, 1, 0)</f>
        <v>0</v>
      </c>
      <c r="Y109">
        <f>IF(AND('Raw Data'!F104=0,'Raw Data'!D104&gt;'Raw Data'!E104,'Raw Data'!D104-'Raw Data'!E104=1),'Raw Data'!O104,IF(AND('Raw Data'!F104,'Raw Data'!D104&gt;'Raw Data'!E104),'Raw Data'!O104,0))</f>
        <v>0</v>
      </c>
      <c r="Z109">
        <f>IF(ISBLANK('Raw Data'!D104)=FALSE, 1, 0)</f>
        <v>0</v>
      </c>
      <c r="AA109">
        <f>IF(AND('Raw Data'!F104=0, 'Raw Data'!D104&gt;'Raw Data'!E104, 'Raw Data'!D104-'Raw Data'!E104=2), 'Raw Data'!P104, 0)</f>
        <v>0</v>
      </c>
      <c r="AB109">
        <f>IF(ISBLANK('Raw Data'!D104)=FALSE, 1, 0)</f>
        <v>0</v>
      </c>
      <c r="AC109">
        <f>IF(AND('Raw Data'!F104=0, 'Raw Data'!D104&gt;'Raw Data'!E104, 'Raw Data'!D104-'Raw Data'!E104&gt;2), 'Raw Data'!Q104, 0)</f>
        <v>0</v>
      </c>
      <c r="AD109">
        <f>IF(ISBLANK('Raw Data'!D104)=FALSE, 1, 0)</f>
        <v>0</v>
      </c>
      <c r="AE109">
        <f>IF(AND('Raw Data'!F104=0,'Raw Data'!D104&lt;'Raw Data'!E104,'Raw Data'!E104-'Raw Data'!D104=1),'Raw Data'!R104,IF(AND('Raw Data'!F104,'Raw Data'!D104&gt;'Raw Data'!E104),'Raw Data'!R104,0))</f>
        <v>0</v>
      </c>
      <c r="AF109">
        <f>IF(ISBLANK('Raw Data'!D104)=FALSE, 1, 0)</f>
        <v>0</v>
      </c>
      <c r="AG109">
        <f>IF(AND('Raw Data'!F104=0, 'Raw Data'!D104&lt;'Raw Data'!E104, 'Raw Data'!E104-'Raw Data'!D104=2), 'Raw Data'!S104, 0)</f>
        <v>0</v>
      </c>
      <c r="AH109">
        <f>IF(ISBLANK('Raw Data'!D104)=FALSE, 1, 0)</f>
        <v>0</v>
      </c>
      <c r="AI109">
        <f>IF(AND('Raw Data'!F104=0, 'Raw Data'!D104&lt;'Raw Data'!E104, 'Raw Data'!E104-'Raw Data'!D104&gt;2), 'Raw Data'!T104, 0)</f>
        <v>0</v>
      </c>
      <c r="AJ109">
        <f>IF(ISBLANK('Raw Data'!D104)=FALSE, 1, 0)</f>
        <v>0</v>
      </c>
      <c r="AK109">
        <f>IF('Raw Data'!F104=1, 'Raw Data'!M104, 0)</f>
        <v>0</v>
      </c>
      <c r="AL109">
        <f>IF(OR('Raw Data'!D104=0, O109&gt;0), 0, 1)</f>
        <v>0</v>
      </c>
      <c r="AM109">
        <f>IF(AND(AL109, 'Raw Data'!D104&gt;'Raw Data'!E104), 'Raw Data'!X104, 0)</f>
        <v>0</v>
      </c>
      <c r="AN109">
        <f>IF(OR('Raw Data'!D104=0, O109&gt;0), 0, 1)</f>
        <v>0</v>
      </c>
      <c r="AO109">
        <f>IF(AND(AL109, 'Raw Data'!D104&lt;'Raw Data'!E104), 'Raw Data'!Y104, 0)</f>
        <v>0</v>
      </c>
      <c r="AP109">
        <f>IF(ISBLANK('Raw Data'!D104)=FALSE, 1, 0)</f>
        <v>0</v>
      </c>
      <c r="AQ109">
        <f>IF(AND('Raw Data'!J104&lt;'Raw Data'!K104,'Raw Data'!D104&gt;'Raw Data'!E104),'Raw Data'!J104,IF(AND('Raw Data'!K104&lt;'Raw Data'!J104,'Raw Data'!E104&gt;'Raw Data'!D104),'Raw Data'!K104,0))</f>
        <v>0</v>
      </c>
      <c r="AR109">
        <f>IF(ISBLANK('Raw Data'!D104)=FALSE, 1, 0)</f>
        <v>0</v>
      </c>
      <c r="AS109">
        <f>IF(AND('Raw Data'!J104&gt;'Raw Data'!K104,'Raw Data'!D104&gt;'Raw Data'!E104),'Raw Data'!J104,IF(AND('Raw Data'!K104&gt;'Raw Data'!J104,'Raw Data'!E104&gt;'Raw Data'!D104),'Raw Data'!K104,))</f>
        <v>0</v>
      </c>
      <c r="AT109">
        <f>IF(ISBLANK('Raw Data'!D104)=FALSE, 1, 0)</f>
        <v>0</v>
      </c>
      <c r="AU109">
        <f>IF(ISNUMBER('Raw Data'!D104), IF(_xlfn.XLOOKUP(SMALL('Raw Data'!L104:N104, 1), Analysis!S109:W109, Analysis!S109:W109, 0)&gt;0, SMALL('Raw Data'!L104:N104, 1), 0), 0)</f>
        <v>0</v>
      </c>
      <c r="AV109">
        <f>IF(ISBLANK('Raw Data'!D104)=FALSE, 1, 0)</f>
        <v>0</v>
      </c>
      <c r="AW109">
        <f>IF(ISNUMBER('Raw Data'!D104), IF(_xlfn.XLOOKUP(SMALL('Raw Data'!L104:N104, 2), Analysis!S109:W109, Analysis!S109:W109, 0)&gt;0, SMALL('Raw Data'!L104:N104, 2), 0), 0)</f>
        <v>0</v>
      </c>
      <c r="AX109">
        <f>IF(ISBLANK('Raw Data'!D104)=FALSE, 1, 0)</f>
        <v>0</v>
      </c>
      <c r="AY109">
        <f>IF(ISNUMBER('Raw Data'!D104), IF(_xlfn.XLOOKUP(SMALL('Raw Data'!L104:N104, 3), Analysis!S109:W109, Analysis!S109:W109, 0)&gt;0, SMALL('Raw Data'!L104:N104, 3), 0), 0)</f>
        <v>0</v>
      </c>
      <c r="AZ109">
        <f>IF(ISBLANK('Raw Data'!D104)=FALSE, 1, 0)</f>
        <v>0</v>
      </c>
      <c r="BA109">
        <f>IF(ISNUMBER('Raw Data'!D104), IF(_xlfn.XLOOKUP(SMALL('Raw Data'!O104:U104, 1), Analysis!Y109:AK109, Analysis!Y109:AK109, 0)&gt;0, SMALL('Raw Data'!O104:U104, 1), 0), 0)</f>
        <v>0</v>
      </c>
      <c r="BB109">
        <f>IF(ISBLANK('Raw Data'!D104)=FALSE, 1, 0)</f>
        <v>0</v>
      </c>
      <c r="BC109">
        <f>IF(ISNUMBER('Raw Data'!D104), IF(_xlfn.XLOOKUP(SMALL('Raw Data'!O104:U104, 2), Analysis!Y109:AK109, Analysis!Y109:AK109, 0)&gt;0, SMALL('Raw Data'!O104:U104, 2), 0), 0)</f>
        <v>0</v>
      </c>
      <c r="BD109">
        <f>IF(ISBLANK('Raw Data'!D104)=FALSE, 1, 0)</f>
        <v>0</v>
      </c>
      <c r="BE109">
        <f>IF(ISNUMBER('Raw Data'!D104), IF(_xlfn.XLOOKUP(SMALL('Raw Data'!O104:U104, 3), Analysis!Y109:AK109, Analysis!Y109:AK109, 0)&gt;0, SMALL('Raw Data'!O104:U104, 3), 0), 0)</f>
        <v>0</v>
      </c>
      <c r="BF109">
        <f>IF(ISBLANK('Raw Data'!D104)=FALSE, 1, 0)</f>
        <v>0</v>
      </c>
      <c r="BG109">
        <f>IF(ISNUMBER('Raw Data'!D104), IF(_xlfn.XLOOKUP(SMALL('Raw Data'!O104:U104, 4), Analysis!Y109:AK109, Analysis!Y109:AK109, 0)&gt;0, SMALL('Raw Data'!O104:U104, 4), 0), 0)</f>
        <v>0</v>
      </c>
      <c r="BH109">
        <f>IF(ISBLANK('Raw Data'!D104)=FALSE, 1, 0)</f>
        <v>0</v>
      </c>
      <c r="BI109">
        <f>IF(ISNUMBER('Raw Data'!D104), IF(_xlfn.XLOOKUP(SMALL('Raw Data'!O104:U104, 5), Analysis!Y109:AK109, Analysis!Y109:AK109, 0)&gt;0, SMALL('Raw Data'!O104:U104, 5), 0), 0)</f>
        <v>0</v>
      </c>
      <c r="BJ109">
        <f>IF(ISBLANK('Raw Data'!D104)=FALSE, 1, 0)</f>
        <v>0</v>
      </c>
      <c r="BK109">
        <f>IF(ISNUMBER('Raw Data'!D104), IF(_xlfn.XLOOKUP(SMALL('Raw Data'!O104:U104, 6), Analysis!Y109:AK109, Analysis!Y109:AK109, 0)&gt;0, SMALL('Raw Data'!O104:U104, 6), 0), 0)</f>
        <v>0</v>
      </c>
      <c r="BL109">
        <f>IF(ISBLANK('Raw Data'!D104)=FALSE, 1, 0)</f>
        <v>0</v>
      </c>
      <c r="BM109">
        <f>IF(ISNUMBER('Raw Data'!D104), IF(_xlfn.XLOOKUP(SMALL('Raw Data'!O104:U104, 7), Analysis!Y109:AK109, Analysis!Y109:AK109, 0)&gt;0, SMALL('Raw Data'!O104:U104, 7), 0), 0)</f>
        <v>0</v>
      </c>
    </row>
    <row r="110" spans="1:65" x14ac:dyDescent="0.3">
      <c r="A110" s="2">
        <f>'Raw Data'!A105</f>
        <v>0</v>
      </c>
      <c r="B110" s="2">
        <f>IF(ISBLANK('Raw Data'!D105)=FALSE, 1, 0)</f>
        <v>0</v>
      </c>
      <c r="C110">
        <f>IF('Raw Data'!E105&gt;'Raw Data'!D105, 'Raw Data'!K105, 0)</f>
        <v>0</v>
      </c>
      <c r="D110">
        <f>IF(ISBLANK('Raw Data'!D105)=FALSE, 1, 0)</f>
        <v>0</v>
      </c>
      <c r="E110">
        <f>IF('Raw Data'!E105&lt;'Raw Data'!D105, 'Raw Data'!J105, 0)</f>
        <v>0</v>
      </c>
      <c r="F110">
        <f>IF(ISBLANK('Raw Data'!D105)=FALSE, 1, 0)</f>
        <v>0</v>
      </c>
      <c r="G110">
        <f>IF(AND('Raw Data'!D105&gt;0, 'Raw Data'!E105&gt;0), 'Raw Data'!V105, 0)</f>
        <v>0</v>
      </c>
      <c r="H110">
        <f>IF(ISBLANK('Raw Data'!D105)=FALSE, 1, 0)</f>
        <v>0</v>
      </c>
      <c r="I110">
        <f>IF(AND(ISBLANK('Raw Data'!D105)=FALSE, OR('Raw Data'!D105=0, 'Raw Data'!E105=0)), 'Raw Data'!W105, 0)</f>
        <v>0</v>
      </c>
      <c r="J110">
        <f>IF(ISBLANK('Raw Data'!D105)=FALSE, 1, 0)</f>
        <v>0</v>
      </c>
      <c r="K110">
        <f>IF(SUM('Raw Data'!D105:E105)&gt;'Raw Data'!G105, 'Raw Data'!H105, 0)</f>
        <v>0</v>
      </c>
      <c r="L110">
        <f>IF(ISBLANK('Raw Data'!D105)=FALSE, 1, 0)</f>
        <v>0</v>
      </c>
      <c r="M110">
        <f>IF(AND(SUM('Raw Data'!D105:E105)&lt;'Raw Data'!G105, ISBLANK('Raw Data'!D105)=FALSE), 'Raw Data'!I105, 0)</f>
        <v>0</v>
      </c>
      <c r="N110">
        <f>IF(ISBLANK('Raw Data'!D105)=FALSE, 1, 0)</f>
        <v>0</v>
      </c>
      <c r="O110">
        <f>IF('Raw Data'!F105, 'Raw Data'!Z105, 0)</f>
        <v>0</v>
      </c>
      <c r="P110">
        <f>IF(ISBLANK('Raw Data'!D105)=FALSE, 1, 0)</f>
        <v>0</v>
      </c>
      <c r="Q110">
        <f>IF(AND(NOT('Raw Data'!F105), P110), 'Raw Data'!AA105, 0)</f>
        <v>0</v>
      </c>
      <c r="R110">
        <f>IF(ISBLANK('Raw Data'!D105)=FALSE, 1, 0)</f>
        <v>0</v>
      </c>
      <c r="S110">
        <f>IF(AND('Raw Data'!F105=0, 'Raw Data'!D105&gt;'Raw Data'!E105), 'Raw Data'!L105, 0)</f>
        <v>0</v>
      </c>
      <c r="T110">
        <f>IF(ISBLANK('Raw Data'!D105)=FALSE, 1, 0)</f>
        <v>0</v>
      </c>
      <c r="U110">
        <f>IF('Raw Data'!F105=1, 'Raw Data'!M105, 0)</f>
        <v>0</v>
      </c>
      <c r="V110">
        <f>IF(ISBLANK('Raw Data'!D105)=FALSE, 1, 0)</f>
        <v>0</v>
      </c>
      <c r="W110">
        <f>IF(AND('Raw Data'!F105=0, 'Raw Data'!E105&gt;'Raw Data'!D105), 'Raw Data'!N105, 0)</f>
        <v>0</v>
      </c>
      <c r="X110">
        <f>IF(ISBLANK('Raw Data'!D105)=FALSE, 1, 0)</f>
        <v>0</v>
      </c>
      <c r="Y110">
        <f>IF(AND('Raw Data'!F105=0,'Raw Data'!D105&gt;'Raw Data'!E105,'Raw Data'!D105-'Raw Data'!E105=1),'Raw Data'!O105,IF(AND('Raw Data'!F105,'Raw Data'!D105&gt;'Raw Data'!E105),'Raw Data'!O105,0))</f>
        <v>0</v>
      </c>
      <c r="Z110">
        <f>IF(ISBLANK('Raw Data'!D105)=FALSE, 1, 0)</f>
        <v>0</v>
      </c>
      <c r="AA110">
        <f>IF(AND('Raw Data'!F105=0, 'Raw Data'!D105&gt;'Raw Data'!E105, 'Raw Data'!D105-'Raw Data'!E105=2), 'Raw Data'!P105, 0)</f>
        <v>0</v>
      </c>
      <c r="AB110">
        <f>IF(ISBLANK('Raw Data'!D105)=FALSE, 1, 0)</f>
        <v>0</v>
      </c>
      <c r="AC110">
        <f>IF(AND('Raw Data'!F105=0, 'Raw Data'!D105&gt;'Raw Data'!E105, 'Raw Data'!D105-'Raw Data'!E105&gt;2), 'Raw Data'!Q105, 0)</f>
        <v>0</v>
      </c>
      <c r="AD110">
        <f>IF(ISBLANK('Raw Data'!D105)=FALSE, 1, 0)</f>
        <v>0</v>
      </c>
      <c r="AE110">
        <f>IF(AND('Raw Data'!F105=0,'Raw Data'!D105&lt;'Raw Data'!E105,'Raw Data'!E105-'Raw Data'!D105=1),'Raw Data'!R105,IF(AND('Raw Data'!F105,'Raw Data'!D105&gt;'Raw Data'!E105),'Raw Data'!R105,0))</f>
        <v>0</v>
      </c>
      <c r="AF110">
        <f>IF(ISBLANK('Raw Data'!D105)=FALSE, 1, 0)</f>
        <v>0</v>
      </c>
      <c r="AG110">
        <f>IF(AND('Raw Data'!F105=0, 'Raw Data'!D105&lt;'Raw Data'!E105, 'Raw Data'!E105-'Raw Data'!D105=2), 'Raw Data'!S105, 0)</f>
        <v>0</v>
      </c>
      <c r="AH110">
        <f>IF(ISBLANK('Raw Data'!D105)=FALSE, 1, 0)</f>
        <v>0</v>
      </c>
      <c r="AI110">
        <f>IF(AND('Raw Data'!F105=0, 'Raw Data'!D105&lt;'Raw Data'!E105, 'Raw Data'!E105-'Raw Data'!D105&gt;2), 'Raw Data'!T105, 0)</f>
        <v>0</v>
      </c>
      <c r="AJ110">
        <f>IF(ISBLANK('Raw Data'!D105)=FALSE, 1, 0)</f>
        <v>0</v>
      </c>
      <c r="AK110">
        <f>IF('Raw Data'!F105=1, 'Raw Data'!M105, 0)</f>
        <v>0</v>
      </c>
      <c r="AL110">
        <f>IF(OR('Raw Data'!D105=0, O110&gt;0), 0, 1)</f>
        <v>0</v>
      </c>
      <c r="AM110">
        <f>IF(AND(AL110, 'Raw Data'!D105&gt;'Raw Data'!E105), 'Raw Data'!X105, 0)</f>
        <v>0</v>
      </c>
      <c r="AN110">
        <f>IF(OR('Raw Data'!D105=0, O110&gt;0), 0, 1)</f>
        <v>0</v>
      </c>
      <c r="AO110">
        <f>IF(AND(AL110, 'Raw Data'!D105&lt;'Raw Data'!E105), 'Raw Data'!Y105, 0)</f>
        <v>0</v>
      </c>
      <c r="AP110">
        <f>IF(ISBLANK('Raw Data'!D105)=FALSE, 1, 0)</f>
        <v>0</v>
      </c>
      <c r="AQ110">
        <f>IF(AND('Raw Data'!J105&lt;'Raw Data'!K105,'Raw Data'!D105&gt;'Raw Data'!E105),'Raw Data'!J105,IF(AND('Raw Data'!K105&lt;'Raw Data'!J105,'Raw Data'!E105&gt;'Raw Data'!D105),'Raw Data'!K105,0))</f>
        <v>0</v>
      </c>
      <c r="AR110">
        <f>IF(ISBLANK('Raw Data'!D105)=FALSE, 1, 0)</f>
        <v>0</v>
      </c>
      <c r="AS110">
        <f>IF(AND('Raw Data'!J105&gt;'Raw Data'!K105,'Raw Data'!D105&gt;'Raw Data'!E105),'Raw Data'!J105,IF(AND('Raw Data'!K105&gt;'Raw Data'!J105,'Raw Data'!E105&gt;'Raw Data'!D105),'Raw Data'!K105,))</f>
        <v>0</v>
      </c>
      <c r="AT110">
        <f>IF(ISBLANK('Raw Data'!D105)=FALSE, 1, 0)</f>
        <v>0</v>
      </c>
      <c r="AU110">
        <f>IF(ISNUMBER('Raw Data'!D105), IF(_xlfn.XLOOKUP(SMALL('Raw Data'!L105:N105, 1), Analysis!S110:W110, Analysis!S110:W110, 0)&gt;0, SMALL('Raw Data'!L105:N105, 1), 0), 0)</f>
        <v>0</v>
      </c>
      <c r="AV110">
        <f>IF(ISBLANK('Raw Data'!D105)=FALSE, 1, 0)</f>
        <v>0</v>
      </c>
      <c r="AW110">
        <f>IF(ISNUMBER('Raw Data'!D105), IF(_xlfn.XLOOKUP(SMALL('Raw Data'!L105:N105, 2), Analysis!S110:W110, Analysis!S110:W110, 0)&gt;0, SMALL('Raw Data'!L105:N105, 2), 0), 0)</f>
        <v>0</v>
      </c>
      <c r="AX110">
        <f>IF(ISBLANK('Raw Data'!D105)=FALSE, 1, 0)</f>
        <v>0</v>
      </c>
      <c r="AY110">
        <f>IF(ISNUMBER('Raw Data'!D105), IF(_xlfn.XLOOKUP(SMALL('Raw Data'!L105:N105, 3), Analysis!S110:W110, Analysis!S110:W110, 0)&gt;0, SMALL('Raw Data'!L105:N105, 3), 0), 0)</f>
        <v>0</v>
      </c>
      <c r="AZ110">
        <f>IF(ISBLANK('Raw Data'!D105)=FALSE, 1, 0)</f>
        <v>0</v>
      </c>
      <c r="BA110">
        <f>IF(ISNUMBER('Raw Data'!D105), IF(_xlfn.XLOOKUP(SMALL('Raw Data'!O105:U105, 1), Analysis!Y110:AK110, Analysis!Y110:AK110, 0)&gt;0, SMALL('Raw Data'!O105:U105, 1), 0), 0)</f>
        <v>0</v>
      </c>
      <c r="BB110">
        <f>IF(ISBLANK('Raw Data'!D105)=FALSE, 1, 0)</f>
        <v>0</v>
      </c>
      <c r="BC110">
        <f>IF(ISNUMBER('Raw Data'!D105), IF(_xlfn.XLOOKUP(SMALL('Raw Data'!O105:U105, 2), Analysis!Y110:AK110, Analysis!Y110:AK110, 0)&gt;0, SMALL('Raw Data'!O105:U105, 2), 0), 0)</f>
        <v>0</v>
      </c>
      <c r="BD110">
        <f>IF(ISBLANK('Raw Data'!D105)=FALSE, 1, 0)</f>
        <v>0</v>
      </c>
      <c r="BE110">
        <f>IF(ISNUMBER('Raw Data'!D105), IF(_xlfn.XLOOKUP(SMALL('Raw Data'!O105:U105, 3), Analysis!Y110:AK110, Analysis!Y110:AK110, 0)&gt;0, SMALL('Raw Data'!O105:U105, 3), 0), 0)</f>
        <v>0</v>
      </c>
      <c r="BF110">
        <f>IF(ISBLANK('Raw Data'!D105)=FALSE, 1, 0)</f>
        <v>0</v>
      </c>
      <c r="BG110">
        <f>IF(ISNUMBER('Raw Data'!D105), IF(_xlfn.XLOOKUP(SMALL('Raw Data'!O105:U105, 4), Analysis!Y110:AK110, Analysis!Y110:AK110, 0)&gt;0, SMALL('Raw Data'!O105:U105, 4), 0), 0)</f>
        <v>0</v>
      </c>
      <c r="BH110">
        <f>IF(ISBLANK('Raw Data'!D105)=FALSE, 1, 0)</f>
        <v>0</v>
      </c>
      <c r="BI110">
        <f>IF(ISNUMBER('Raw Data'!D105), IF(_xlfn.XLOOKUP(SMALL('Raw Data'!O105:U105, 5), Analysis!Y110:AK110, Analysis!Y110:AK110, 0)&gt;0, SMALL('Raw Data'!O105:U105, 5), 0), 0)</f>
        <v>0</v>
      </c>
      <c r="BJ110">
        <f>IF(ISBLANK('Raw Data'!D105)=FALSE, 1, 0)</f>
        <v>0</v>
      </c>
      <c r="BK110">
        <f>IF(ISNUMBER('Raw Data'!D105), IF(_xlfn.XLOOKUP(SMALL('Raw Data'!O105:U105, 6), Analysis!Y110:AK110, Analysis!Y110:AK110, 0)&gt;0, SMALL('Raw Data'!O105:U105, 6), 0), 0)</f>
        <v>0</v>
      </c>
      <c r="BL110">
        <f>IF(ISBLANK('Raw Data'!D105)=FALSE, 1, 0)</f>
        <v>0</v>
      </c>
      <c r="BM110">
        <f>IF(ISNUMBER('Raw Data'!D105), IF(_xlfn.XLOOKUP(SMALL('Raw Data'!O105:U105, 7), Analysis!Y110:AK110, Analysis!Y110:AK110, 0)&gt;0, SMALL('Raw Data'!O105:U105, 7), 0), 0)</f>
        <v>0</v>
      </c>
    </row>
    <row r="111" spans="1:65" x14ac:dyDescent="0.3">
      <c r="A111" s="2">
        <f>'Raw Data'!A106</f>
        <v>0</v>
      </c>
      <c r="B111" s="2">
        <f>IF(ISBLANK('Raw Data'!D106)=FALSE, 1, 0)</f>
        <v>0</v>
      </c>
      <c r="C111">
        <f>IF('Raw Data'!E106&gt;'Raw Data'!D106, 'Raw Data'!K106, 0)</f>
        <v>0</v>
      </c>
      <c r="D111">
        <f>IF(ISBLANK('Raw Data'!D106)=FALSE, 1, 0)</f>
        <v>0</v>
      </c>
      <c r="E111">
        <f>IF('Raw Data'!E106&lt;'Raw Data'!D106, 'Raw Data'!J106, 0)</f>
        <v>0</v>
      </c>
      <c r="F111">
        <f>IF(ISBLANK('Raw Data'!D106)=FALSE, 1, 0)</f>
        <v>0</v>
      </c>
      <c r="G111">
        <f>IF(AND('Raw Data'!D106&gt;0, 'Raw Data'!E106&gt;0), 'Raw Data'!V106, 0)</f>
        <v>0</v>
      </c>
      <c r="H111">
        <f>IF(ISBLANK('Raw Data'!D106)=FALSE, 1, 0)</f>
        <v>0</v>
      </c>
      <c r="I111">
        <f>IF(AND(ISBLANK('Raw Data'!D106)=FALSE, OR('Raw Data'!D106=0, 'Raw Data'!E106=0)), 'Raw Data'!W106, 0)</f>
        <v>0</v>
      </c>
      <c r="J111">
        <f>IF(ISBLANK('Raw Data'!D106)=FALSE, 1, 0)</f>
        <v>0</v>
      </c>
      <c r="K111">
        <f>IF(SUM('Raw Data'!D106:E106)&gt;'Raw Data'!G106, 'Raw Data'!H106, 0)</f>
        <v>0</v>
      </c>
      <c r="L111">
        <f>IF(ISBLANK('Raw Data'!D106)=FALSE, 1, 0)</f>
        <v>0</v>
      </c>
      <c r="M111">
        <f>IF(AND(SUM('Raw Data'!D106:E106)&lt;'Raw Data'!G106, ISBLANK('Raw Data'!D106)=FALSE), 'Raw Data'!I106, 0)</f>
        <v>0</v>
      </c>
      <c r="N111">
        <f>IF(ISBLANK('Raw Data'!D106)=FALSE, 1, 0)</f>
        <v>0</v>
      </c>
      <c r="O111">
        <f>IF('Raw Data'!F106, 'Raw Data'!Z106, 0)</f>
        <v>0</v>
      </c>
      <c r="P111">
        <f>IF(ISBLANK('Raw Data'!D106)=FALSE, 1, 0)</f>
        <v>0</v>
      </c>
      <c r="Q111">
        <f>IF(AND(NOT('Raw Data'!F106), P111), 'Raw Data'!AA106, 0)</f>
        <v>0</v>
      </c>
      <c r="R111">
        <f>IF(ISBLANK('Raw Data'!D106)=FALSE, 1, 0)</f>
        <v>0</v>
      </c>
      <c r="S111">
        <f>IF(AND('Raw Data'!F106=0, 'Raw Data'!D106&gt;'Raw Data'!E106), 'Raw Data'!L106, 0)</f>
        <v>0</v>
      </c>
      <c r="T111">
        <f>IF(ISBLANK('Raw Data'!D106)=FALSE, 1, 0)</f>
        <v>0</v>
      </c>
      <c r="U111">
        <f>IF('Raw Data'!F106=1, 'Raw Data'!M106, 0)</f>
        <v>0</v>
      </c>
      <c r="V111">
        <f>IF(ISBLANK('Raw Data'!D106)=FALSE, 1, 0)</f>
        <v>0</v>
      </c>
      <c r="W111">
        <f>IF(AND('Raw Data'!F106=0, 'Raw Data'!E106&gt;'Raw Data'!D106), 'Raw Data'!N106, 0)</f>
        <v>0</v>
      </c>
      <c r="X111">
        <f>IF(ISBLANK('Raw Data'!D106)=FALSE, 1, 0)</f>
        <v>0</v>
      </c>
      <c r="Y111">
        <f>IF(AND('Raw Data'!F106=0,'Raw Data'!D106&gt;'Raw Data'!E106,'Raw Data'!D106-'Raw Data'!E106=1),'Raw Data'!O106,IF(AND('Raw Data'!F106,'Raw Data'!D106&gt;'Raw Data'!E106),'Raw Data'!O106,0))</f>
        <v>0</v>
      </c>
      <c r="Z111">
        <f>IF(ISBLANK('Raw Data'!D106)=FALSE, 1, 0)</f>
        <v>0</v>
      </c>
      <c r="AA111">
        <f>IF(AND('Raw Data'!F106=0, 'Raw Data'!D106&gt;'Raw Data'!E106, 'Raw Data'!D106-'Raw Data'!E106=2), 'Raw Data'!P106, 0)</f>
        <v>0</v>
      </c>
      <c r="AB111">
        <f>IF(ISBLANK('Raw Data'!D106)=FALSE, 1, 0)</f>
        <v>0</v>
      </c>
      <c r="AC111">
        <f>IF(AND('Raw Data'!F106=0, 'Raw Data'!D106&gt;'Raw Data'!E106, 'Raw Data'!D106-'Raw Data'!E106&gt;2), 'Raw Data'!Q106, 0)</f>
        <v>0</v>
      </c>
      <c r="AD111">
        <f>IF(ISBLANK('Raw Data'!D106)=FALSE, 1, 0)</f>
        <v>0</v>
      </c>
      <c r="AE111">
        <f>IF(AND('Raw Data'!F106=0,'Raw Data'!D106&lt;'Raw Data'!E106,'Raw Data'!E106-'Raw Data'!D106=1),'Raw Data'!R106,IF(AND('Raw Data'!F106,'Raw Data'!D106&gt;'Raw Data'!E106),'Raw Data'!R106,0))</f>
        <v>0</v>
      </c>
      <c r="AF111">
        <f>IF(ISBLANK('Raw Data'!D106)=FALSE, 1, 0)</f>
        <v>0</v>
      </c>
      <c r="AG111">
        <f>IF(AND('Raw Data'!F106=0, 'Raw Data'!D106&lt;'Raw Data'!E106, 'Raw Data'!E106-'Raw Data'!D106=2), 'Raw Data'!S106, 0)</f>
        <v>0</v>
      </c>
      <c r="AH111">
        <f>IF(ISBLANK('Raw Data'!D106)=FALSE, 1, 0)</f>
        <v>0</v>
      </c>
      <c r="AI111">
        <f>IF(AND('Raw Data'!F106=0, 'Raw Data'!D106&lt;'Raw Data'!E106, 'Raw Data'!E106-'Raw Data'!D106&gt;2), 'Raw Data'!T106, 0)</f>
        <v>0</v>
      </c>
      <c r="AJ111">
        <f>IF(ISBLANK('Raw Data'!D106)=FALSE, 1, 0)</f>
        <v>0</v>
      </c>
      <c r="AK111">
        <f>IF('Raw Data'!F106=1, 'Raw Data'!M106, 0)</f>
        <v>0</v>
      </c>
      <c r="AL111">
        <f>IF(OR('Raw Data'!D106=0, O111&gt;0), 0, 1)</f>
        <v>0</v>
      </c>
      <c r="AM111">
        <f>IF(AND(AL111, 'Raw Data'!D106&gt;'Raw Data'!E106), 'Raw Data'!X106, 0)</f>
        <v>0</v>
      </c>
      <c r="AN111">
        <f>IF(OR('Raw Data'!D106=0, O111&gt;0), 0, 1)</f>
        <v>0</v>
      </c>
      <c r="AO111">
        <f>IF(AND(AL111, 'Raw Data'!D106&lt;'Raw Data'!E106), 'Raw Data'!Y106, 0)</f>
        <v>0</v>
      </c>
      <c r="AP111">
        <f>IF(ISBLANK('Raw Data'!D106)=FALSE, 1, 0)</f>
        <v>0</v>
      </c>
      <c r="AQ111">
        <f>IF(AND('Raw Data'!J106&lt;'Raw Data'!K106,'Raw Data'!D106&gt;'Raw Data'!E106),'Raw Data'!J106,IF(AND('Raw Data'!K106&lt;'Raw Data'!J106,'Raw Data'!E106&gt;'Raw Data'!D106),'Raw Data'!K106,0))</f>
        <v>0</v>
      </c>
      <c r="AR111">
        <f>IF(ISBLANK('Raw Data'!D106)=FALSE, 1, 0)</f>
        <v>0</v>
      </c>
      <c r="AS111">
        <f>IF(AND('Raw Data'!J106&gt;'Raw Data'!K106,'Raw Data'!D106&gt;'Raw Data'!E106),'Raw Data'!J106,IF(AND('Raw Data'!K106&gt;'Raw Data'!J106,'Raw Data'!E106&gt;'Raw Data'!D106),'Raw Data'!K106,))</f>
        <v>0</v>
      </c>
      <c r="AT111">
        <f>IF(ISBLANK('Raw Data'!D106)=FALSE, 1, 0)</f>
        <v>0</v>
      </c>
      <c r="AU111">
        <f>IF(ISNUMBER('Raw Data'!D106), IF(_xlfn.XLOOKUP(SMALL('Raw Data'!L106:N106, 1), Analysis!S111:W111, Analysis!S111:W111, 0)&gt;0, SMALL('Raw Data'!L106:N106, 1), 0), 0)</f>
        <v>0</v>
      </c>
      <c r="AV111">
        <f>IF(ISBLANK('Raw Data'!D106)=FALSE, 1, 0)</f>
        <v>0</v>
      </c>
      <c r="AW111">
        <f>IF(ISNUMBER('Raw Data'!D106), IF(_xlfn.XLOOKUP(SMALL('Raw Data'!L106:N106, 2), Analysis!S111:W111, Analysis!S111:W111, 0)&gt;0, SMALL('Raw Data'!L106:N106, 2), 0), 0)</f>
        <v>0</v>
      </c>
      <c r="AX111">
        <f>IF(ISBLANK('Raw Data'!D106)=FALSE, 1, 0)</f>
        <v>0</v>
      </c>
      <c r="AY111">
        <f>IF(ISNUMBER('Raw Data'!D106), IF(_xlfn.XLOOKUP(SMALL('Raw Data'!L106:N106, 3), Analysis!S111:W111, Analysis!S111:W111, 0)&gt;0, SMALL('Raw Data'!L106:N106, 3), 0), 0)</f>
        <v>0</v>
      </c>
      <c r="AZ111">
        <f>IF(ISBLANK('Raw Data'!D106)=FALSE, 1, 0)</f>
        <v>0</v>
      </c>
      <c r="BA111">
        <f>IF(ISNUMBER('Raw Data'!D106), IF(_xlfn.XLOOKUP(SMALL('Raw Data'!O106:U106, 1), Analysis!Y111:AK111, Analysis!Y111:AK111, 0)&gt;0, SMALL('Raw Data'!O106:U106, 1), 0), 0)</f>
        <v>0</v>
      </c>
      <c r="BB111">
        <f>IF(ISBLANK('Raw Data'!D106)=FALSE, 1, 0)</f>
        <v>0</v>
      </c>
      <c r="BC111">
        <f>IF(ISNUMBER('Raw Data'!D106), IF(_xlfn.XLOOKUP(SMALL('Raw Data'!O106:U106, 2), Analysis!Y111:AK111, Analysis!Y111:AK111, 0)&gt;0, SMALL('Raw Data'!O106:U106, 2), 0), 0)</f>
        <v>0</v>
      </c>
      <c r="BD111">
        <f>IF(ISBLANK('Raw Data'!D106)=FALSE, 1, 0)</f>
        <v>0</v>
      </c>
      <c r="BE111">
        <f>IF(ISNUMBER('Raw Data'!D106), IF(_xlfn.XLOOKUP(SMALL('Raw Data'!O106:U106, 3), Analysis!Y111:AK111, Analysis!Y111:AK111, 0)&gt;0, SMALL('Raw Data'!O106:U106, 3), 0), 0)</f>
        <v>0</v>
      </c>
      <c r="BF111">
        <f>IF(ISBLANK('Raw Data'!D106)=FALSE, 1, 0)</f>
        <v>0</v>
      </c>
      <c r="BG111">
        <f>IF(ISNUMBER('Raw Data'!D106), IF(_xlfn.XLOOKUP(SMALL('Raw Data'!O106:U106, 4), Analysis!Y111:AK111, Analysis!Y111:AK111, 0)&gt;0, SMALL('Raw Data'!O106:U106, 4), 0), 0)</f>
        <v>0</v>
      </c>
      <c r="BH111">
        <f>IF(ISBLANK('Raw Data'!D106)=FALSE, 1, 0)</f>
        <v>0</v>
      </c>
      <c r="BI111">
        <f>IF(ISNUMBER('Raw Data'!D106), IF(_xlfn.XLOOKUP(SMALL('Raw Data'!O106:U106, 5), Analysis!Y111:AK111, Analysis!Y111:AK111, 0)&gt;0, SMALL('Raw Data'!O106:U106, 5), 0), 0)</f>
        <v>0</v>
      </c>
      <c r="BJ111">
        <f>IF(ISBLANK('Raw Data'!D106)=FALSE, 1, 0)</f>
        <v>0</v>
      </c>
      <c r="BK111">
        <f>IF(ISNUMBER('Raw Data'!D106), IF(_xlfn.XLOOKUP(SMALL('Raw Data'!O106:U106, 6), Analysis!Y111:AK111, Analysis!Y111:AK111, 0)&gt;0, SMALL('Raw Data'!O106:U106, 6), 0), 0)</f>
        <v>0</v>
      </c>
      <c r="BL111">
        <f>IF(ISBLANK('Raw Data'!D106)=FALSE, 1, 0)</f>
        <v>0</v>
      </c>
      <c r="BM111">
        <f>IF(ISNUMBER('Raw Data'!D106), IF(_xlfn.XLOOKUP(SMALL('Raw Data'!O106:U106, 7), Analysis!Y111:AK111, Analysis!Y111:AK111, 0)&gt;0, SMALL('Raw Data'!O106:U106, 7), 0), 0)</f>
        <v>0</v>
      </c>
    </row>
    <row r="112" spans="1:65" x14ac:dyDescent="0.3">
      <c r="A112" s="2">
        <f>'Raw Data'!A107</f>
        <v>0</v>
      </c>
      <c r="B112" s="2">
        <f>IF(ISBLANK('Raw Data'!D107)=FALSE, 1, 0)</f>
        <v>0</v>
      </c>
      <c r="C112">
        <f>IF('Raw Data'!E107&gt;'Raw Data'!D107, 'Raw Data'!K107, 0)</f>
        <v>0</v>
      </c>
      <c r="D112">
        <f>IF(ISBLANK('Raw Data'!D107)=FALSE, 1, 0)</f>
        <v>0</v>
      </c>
      <c r="E112">
        <f>IF('Raw Data'!E107&lt;'Raw Data'!D107, 'Raw Data'!J107, 0)</f>
        <v>0</v>
      </c>
      <c r="F112">
        <f>IF(ISBLANK('Raw Data'!D107)=FALSE, 1, 0)</f>
        <v>0</v>
      </c>
      <c r="G112">
        <f>IF(AND('Raw Data'!D107&gt;0, 'Raw Data'!E107&gt;0), 'Raw Data'!V107, 0)</f>
        <v>0</v>
      </c>
      <c r="H112">
        <f>IF(ISBLANK('Raw Data'!D107)=FALSE, 1, 0)</f>
        <v>0</v>
      </c>
      <c r="I112">
        <f>IF(AND(ISBLANK('Raw Data'!D107)=FALSE, OR('Raw Data'!D107=0, 'Raw Data'!E107=0)), 'Raw Data'!W107, 0)</f>
        <v>0</v>
      </c>
      <c r="J112">
        <f>IF(ISBLANK('Raw Data'!D107)=FALSE, 1, 0)</f>
        <v>0</v>
      </c>
      <c r="K112">
        <f>IF(SUM('Raw Data'!D107:E107)&gt;'Raw Data'!G107, 'Raw Data'!H107, 0)</f>
        <v>0</v>
      </c>
      <c r="L112">
        <f>IF(ISBLANK('Raw Data'!D107)=FALSE, 1, 0)</f>
        <v>0</v>
      </c>
      <c r="M112">
        <f>IF(AND(SUM('Raw Data'!D107:E107)&lt;'Raw Data'!G107, ISBLANK('Raw Data'!D107)=FALSE), 'Raw Data'!I107, 0)</f>
        <v>0</v>
      </c>
      <c r="N112">
        <f>IF(ISBLANK('Raw Data'!D107)=FALSE, 1, 0)</f>
        <v>0</v>
      </c>
      <c r="O112">
        <f>IF('Raw Data'!F107, 'Raw Data'!Z107, 0)</f>
        <v>0</v>
      </c>
      <c r="P112">
        <f>IF(ISBLANK('Raw Data'!D107)=FALSE, 1, 0)</f>
        <v>0</v>
      </c>
      <c r="Q112">
        <f>IF(AND(NOT('Raw Data'!F107), P112), 'Raw Data'!AA107, 0)</f>
        <v>0</v>
      </c>
      <c r="R112">
        <f>IF(ISBLANK('Raw Data'!D107)=FALSE, 1, 0)</f>
        <v>0</v>
      </c>
      <c r="S112">
        <f>IF(AND('Raw Data'!F107=0, 'Raw Data'!D107&gt;'Raw Data'!E107), 'Raw Data'!L107, 0)</f>
        <v>0</v>
      </c>
      <c r="T112">
        <f>IF(ISBLANK('Raw Data'!D107)=FALSE, 1, 0)</f>
        <v>0</v>
      </c>
      <c r="U112">
        <f>IF('Raw Data'!F107=1, 'Raw Data'!M107, 0)</f>
        <v>0</v>
      </c>
      <c r="V112">
        <f>IF(ISBLANK('Raw Data'!D107)=FALSE, 1, 0)</f>
        <v>0</v>
      </c>
      <c r="W112">
        <f>IF(AND('Raw Data'!F107=0, 'Raw Data'!E107&gt;'Raw Data'!D107), 'Raw Data'!N107, 0)</f>
        <v>0</v>
      </c>
      <c r="X112">
        <f>IF(ISBLANK('Raw Data'!D107)=FALSE, 1, 0)</f>
        <v>0</v>
      </c>
      <c r="Y112">
        <f>IF(AND('Raw Data'!F107=0,'Raw Data'!D107&gt;'Raw Data'!E107,'Raw Data'!D107-'Raw Data'!E107=1),'Raw Data'!O107,IF(AND('Raw Data'!F107,'Raw Data'!D107&gt;'Raw Data'!E107),'Raw Data'!O107,0))</f>
        <v>0</v>
      </c>
      <c r="Z112">
        <f>IF(ISBLANK('Raw Data'!D107)=FALSE, 1, 0)</f>
        <v>0</v>
      </c>
      <c r="AA112">
        <f>IF(AND('Raw Data'!F107=0, 'Raw Data'!D107&gt;'Raw Data'!E107, 'Raw Data'!D107-'Raw Data'!E107=2), 'Raw Data'!P107, 0)</f>
        <v>0</v>
      </c>
      <c r="AB112">
        <f>IF(ISBLANK('Raw Data'!D107)=FALSE, 1, 0)</f>
        <v>0</v>
      </c>
      <c r="AC112">
        <f>IF(AND('Raw Data'!F107=0, 'Raw Data'!D107&gt;'Raw Data'!E107, 'Raw Data'!D107-'Raw Data'!E107&gt;2), 'Raw Data'!Q107, 0)</f>
        <v>0</v>
      </c>
      <c r="AD112">
        <f>IF(ISBLANK('Raw Data'!D107)=FALSE, 1, 0)</f>
        <v>0</v>
      </c>
      <c r="AE112">
        <f>IF(AND('Raw Data'!F107=0,'Raw Data'!D107&lt;'Raw Data'!E107,'Raw Data'!E107-'Raw Data'!D107=1),'Raw Data'!R107,IF(AND('Raw Data'!F107,'Raw Data'!D107&gt;'Raw Data'!E107),'Raw Data'!R107,0))</f>
        <v>0</v>
      </c>
      <c r="AF112">
        <f>IF(ISBLANK('Raw Data'!D107)=FALSE, 1, 0)</f>
        <v>0</v>
      </c>
      <c r="AG112">
        <f>IF(AND('Raw Data'!F107=0, 'Raw Data'!D107&lt;'Raw Data'!E107, 'Raw Data'!E107-'Raw Data'!D107=2), 'Raw Data'!S107, 0)</f>
        <v>0</v>
      </c>
      <c r="AH112">
        <f>IF(ISBLANK('Raw Data'!D107)=FALSE, 1, 0)</f>
        <v>0</v>
      </c>
      <c r="AI112">
        <f>IF(AND('Raw Data'!F107=0, 'Raw Data'!D107&lt;'Raw Data'!E107, 'Raw Data'!E107-'Raw Data'!D107&gt;2), 'Raw Data'!T107, 0)</f>
        <v>0</v>
      </c>
      <c r="AJ112">
        <f>IF(ISBLANK('Raw Data'!D107)=FALSE, 1, 0)</f>
        <v>0</v>
      </c>
      <c r="AK112">
        <f>IF('Raw Data'!F107=1, 'Raw Data'!M107, 0)</f>
        <v>0</v>
      </c>
      <c r="AL112">
        <f>IF(OR('Raw Data'!D107=0, O112&gt;0), 0, 1)</f>
        <v>0</v>
      </c>
      <c r="AM112">
        <f>IF(AND(AL112, 'Raw Data'!D107&gt;'Raw Data'!E107), 'Raw Data'!X107, 0)</f>
        <v>0</v>
      </c>
      <c r="AN112">
        <f>IF(OR('Raw Data'!D107=0, O112&gt;0), 0, 1)</f>
        <v>0</v>
      </c>
      <c r="AO112">
        <f>IF(AND(AL112, 'Raw Data'!D107&lt;'Raw Data'!E107), 'Raw Data'!Y107, 0)</f>
        <v>0</v>
      </c>
      <c r="AP112">
        <f>IF(ISBLANK('Raw Data'!D107)=FALSE, 1, 0)</f>
        <v>0</v>
      </c>
      <c r="AQ112">
        <f>IF(AND('Raw Data'!J107&lt;'Raw Data'!K107,'Raw Data'!D107&gt;'Raw Data'!E107),'Raw Data'!J107,IF(AND('Raw Data'!K107&lt;'Raw Data'!J107,'Raw Data'!E107&gt;'Raw Data'!D107),'Raw Data'!K107,0))</f>
        <v>0</v>
      </c>
      <c r="AR112">
        <f>IF(ISBLANK('Raw Data'!D107)=FALSE, 1, 0)</f>
        <v>0</v>
      </c>
      <c r="AS112">
        <f>IF(AND('Raw Data'!J107&gt;'Raw Data'!K107,'Raw Data'!D107&gt;'Raw Data'!E107),'Raw Data'!J107,IF(AND('Raw Data'!K107&gt;'Raw Data'!J107,'Raw Data'!E107&gt;'Raw Data'!D107),'Raw Data'!K107,))</f>
        <v>0</v>
      </c>
      <c r="AT112">
        <f>IF(ISBLANK('Raw Data'!D107)=FALSE, 1, 0)</f>
        <v>0</v>
      </c>
      <c r="AU112">
        <f>IF(ISNUMBER('Raw Data'!D107), IF(_xlfn.XLOOKUP(SMALL('Raw Data'!L107:N107, 1), Analysis!S112:W112, Analysis!S112:W112, 0)&gt;0, SMALL('Raw Data'!L107:N107, 1), 0), 0)</f>
        <v>0</v>
      </c>
      <c r="AV112">
        <f>IF(ISBLANK('Raw Data'!D107)=FALSE, 1, 0)</f>
        <v>0</v>
      </c>
      <c r="AW112">
        <f>IF(ISNUMBER('Raw Data'!D107), IF(_xlfn.XLOOKUP(SMALL('Raw Data'!L107:N107, 2), Analysis!S112:W112, Analysis!S112:W112, 0)&gt;0, SMALL('Raw Data'!L107:N107, 2), 0), 0)</f>
        <v>0</v>
      </c>
      <c r="AX112">
        <f>IF(ISBLANK('Raw Data'!D107)=FALSE, 1, 0)</f>
        <v>0</v>
      </c>
      <c r="AY112">
        <f>IF(ISNUMBER('Raw Data'!D107), IF(_xlfn.XLOOKUP(SMALL('Raw Data'!L107:N107, 3), Analysis!S112:W112, Analysis!S112:W112, 0)&gt;0, SMALL('Raw Data'!L107:N107, 3), 0), 0)</f>
        <v>0</v>
      </c>
      <c r="AZ112">
        <f>IF(ISBLANK('Raw Data'!D107)=FALSE, 1, 0)</f>
        <v>0</v>
      </c>
      <c r="BA112">
        <f>IF(ISNUMBER('Raw Data'!D107), IF(_xlfn.XLOOKUP(SMALL('Raw Data'!O107:U107, 1), Analysis!Y112:AK112, Analysis!Y112:AK112, 0)&gt;0, SMALL('Raw Data'!O107:U107, 1), 0), 0)</f>
        <v>0</v>
      </c>
      <c r="BB112">
        <f>IF(ISBLANK('Raw Data'!D107)=FALSE, 1, 0)</f>
        <v>0</v>
      </c>
      <c r="BC112">
        <f>IF(ISNUMBER('Raw Data'!D107), IF(_xlfn.XLOOKUP(SMALL('Raw Data'!O107:U107, 2), Analysis!Y112:AK112, Analysis!Y112:AK112, 0)&gt;0, SMALL('Raw Data'!O107:U107, 2), 0), 0)</f>
        <v>0</v>
      </c>
      <c r="BD112">
        <f>IF(ISBLANK('Raw Data'!D107)=FALSE, 1, 0)</f>
        <v>0</v>
      </c>
      <c r="BE112">
        <f>IF(ISNUMBER('Raw Data'!D107), IF(_xlfn.XLOOKUP(SMALL('Raw Data'!O107:U107, 3), Analysis!Y112:AK112, Analysis!Y112:AK112, 0)&gt;0, SMALL('Raw Data'!O107:U107, 3), 0), 0)</f>
        <v>0</v>
      </c>
      <c r="BF112">
        <f>IF(ISBLANK('Raw Data'!D107)=FALSE, 1, 0)</f>
        <v>0</v>
      </c>
      <c r="BG112">
        <f>IF(ISNUMBER('Raw Data'!D107), IF(_xlfn.XLOOKUP(SMALL('Raw Data'!O107:U107, 4), Analysis!Y112:AK112, Analysis!Y112:AK112, 0)&gt;0, SMALL('Raw Data'!O107:U107, 4), 0), 0)</f>
        <v>0</v>
      </c>
      <c r="BH112">
        <f>IF(ISBLANK('Raw Data'!D107)=FALSE, 1, 0)</f>
        <v>0</v>
      </c>
      <c r="BI112">
        <f>IF(ISNUMBER('Raw Data'!D107), IF(_xlfn.XLOOKUP(SMALL('Raw Data'!O107:U107, 5), Analysis!Y112:AK112, Analysis!Y112:AK112, 0)&gt;0, SMALL('Raw Data'!O107:U107, 5), 0), 0)</f>
        <v>0</v>
      </c>
      <c r="BJ112">
        <f>IF(ISBLANK('Raw Data'!D107)=FALSE, 1, 0)</f>
        <v>0</v>
      </c>
      <c r="BK112">
        <f>IF(ISNUMBER('Raw Data'!D107), IF(_xlfn.XLOOKUP(SMALL('Raw Data'!O107:U107, 6), Analysis!Y112:AK112, Analysis!Y112:AK112, 0)&gt;0, SMALL('Raw Data'!O107:U107, 6), 0), 0)</f>
        <v>0</v>
      </c>
      <c r="BL112">
        <f>IF(ISBLANK('Raw Data'!D107)=FALSE, 1, 0)</f>
        <v>0</v>
      </c>
      <c r="BM112">
        <f>IF(ISNUMBER('Raw Data'!D107), IF(_xlfn.XLOOKUP(SMALL('Raw Data'!O107:U107, 7), Analysis!Y112:AK112, Analysis!Y112:AK112, 0)&gt;0, SMALL('Raw Data'!O107:U107, 7), 0), 0)</f>
        <v>0</v>
      </c>
    </row>
    <row r="113" spans="1:65" x14ac:dyDescent="0.3">
      <c r="A113" s="2">
        <f>'Raw Data'!A108</f>
        <v>0</v>
      </c>
      <c r="B113" s="2">
        <f>IF(ISBLANK('Raw Data'!D108)=FALSE, 1, 0)</f>
        <v>0</v>
      </c>
      <c r="C113">
        <f>IF('Raw Data'!E108&gt;'Raw Data'!D108, 'Raw Data'!K108, 0)</f>
        <v>0</v>
      </c>
      <c r="D113">
        <f>IF(ISBLANK('Raw Data'!D108)=FALSE, 1, 0)</f>
        <v>0</v>
      </c>
      <c r="E113">
        <f>IF('Raw Data'!E108&lt;'Raw Data'!D108, 'Raw Data'!J108, 0)</f>
        <v>0</v>
      </c>
      <c r="F113">
        <f>IF(ISBLANK('Raw Data'!D108)=FALSE, 1, 0)</f>
        <v>0</v>
      </c>
      <c r="G113">
        <f>IF(AND('Raw Data'!D108&gt;0, 'Raw Data'!E108&gt;0), 'Raw Data'!V108, 0)</f>
        <v>0</v>
      </c>
      <c r="H113">
        <f>IF(ISBLANK('Raw Data'!D108)=FALSE, 1, 0)</f>
        <v>0</v>
      </c>
      <c r="I113">
        <f>IF(AND(ISBLANK('Raw Data'!D108)=FALSE, OR('Raw Data'!D108=0, 'Raw Data'!E108=0)), 'Raw Data'!W108, 0)</f>
        <v>0</v>
      </c>
      <c r="J113">
        <f>IF(ISBLANK('Raw Data'!D108)=FALSE, 1, 0)</f>
        <v>0</v>
      </c>
      <c r="K113">
        <f>IF(SUM('Raw Data'!D108:E108)&gt;'Raw Data'!G108, 'Raw Data'!H108, 0)</f>
        <v>0</v>
      </c>
      <c r="L113">
        <f>IF(ISBLANK('Raw Data'!D108)=FALSE, 1, 0)</f>
        <v>0</v>
      </c>
      <c r="M113">
        <f>IF(AND(SUM('Raw Data'!D108:E108)&lt;'Raw Data'!G108, ISBLANK('Raw Data'!D108)=FALSE), 'Raw Data'!I108, 0)</f>
        <v>0</v>
      </c>
      <c r="N113">
        <f>IF(ISBLANK('Raw Data'!D108)=FALSE, 1, 0)</f>
        <v>0</v>
      </c>
      <c r="O113">
        <f>IF('Raw Data'!F108, 'Raw Data'!Z108, 0)</f>
        <v>0</v>
      </c>
      <c r="P113">
        <f>IF(ISBLANK('Raw Data'!D108)=FALSE, 1, 0)</f>
        <v>0</v>
      </c>
      <c r="Q113">
        <f>IF(AND(NOT('Raw Data'!F108), P113), 'Raw Data'!AA108, 0)</f>
        <v>0</v>
      </c>
      <c r="R113">
        <f>IF(ISBLANK('Raw Data'!D108)=FALSE, 1, 0)</f>
        <v>0</v>
      </c>
      <c r="S113">
        <f>IF(AND('Raw Data'!F108=0, 'Raw Data'!D108&gt;'Raw Data'!E108), 'Raw Data'!L108, 0)</f>
        <v>0</v>
      </c>
      <c r="T113">
        <f>IF(ISBLANK('Raw Data'!D108)=FALSE, 1, 0)</f>
        <v>0</v>
      </c>
      <c r="U113">
        <f>IF('Raw Data'!F108=1, 'Raw Data'!M108, 0)</f>
        <v>0</v>
      </c>
      <c r="V113">
        <f>IF(ISBLANK('Raw Data'!D108)=FALSE, 1, 0)</f>
        <v>0</v>
      </c>
      <c r="W113">
        <f>IF(AND('Raw Data'!F108=0, 'Raw Data'!E108&gt;'Raw Data'!D108), 'Raw Data'!N108, 0)</f>
        <v>0</v>
      </c>
      <c r="X113">
        <f>IF(ISBLANK('Raw Data'!D108)=FALSE, 1, 0)</f>
        <v>0</v>
      </c>
      <c r="Y113">
        <f>IF(AND('Raw Data'!F108=0,'Raw Data'!D108&gt;'Raw Data'!E108,'Raw Data'!D108-'Raw Data'!E108=1),'Raw Data'!O108,IF(AND('Raw Data'!F108,'Raw Data'!D108&gt;'Raw Data'!E108),'Raw Data'!O108,0))</f>
        <v>0</v>
      </c>
      <c r="Z113">
        <f>IF(ISBLANK('Raw Data'!D108)=FALSE, 1, 0)</f>
        <v>0</v>
      </c>
      <c r="AA113">
        <f>IF(AND('Raw Data'!F108=0, 'Raw Data'!D108&gt;'Raw Data'!E108, 'Raw Data'!D108-'Raw Data'!E108=2), 'Raw Data'!P108, 0)</f>
        <v>0</v>
      </c>
      <c r="AB113">
        <f>IF(ISBLANK('Raw Data'!D108)=FALSE, 1, 0)</f>
        <v>0</v>
      </c>
      <c r="AC113">
        <f>IF(AND('Raw Data'!F108=0, 'Raw Data'!D108&gt;'Raw Data'!E108, 'Raw Data'!D108-'Raw Data'!E108&gt;2), 'Raw Data'!Q108, 0)</f>
        <v>0</v>
      </c>
      <c r="AD113">
        <f>IF(ISBLANK('Raw Data'!D108)=FALSE, 1, 0)</f>
        <v>0</v>
      </c>
      <c r="AE113">
        <f>IF(AND('Raw Data'!F108=0,'Raw Data'!D108&lt;'Raw Data'!E108,'Raw Data'!E108-'Raw Data'!D108=1),'Raw Data'!R108,IF(AND('Raw Data'!F108,'Raw Data'!D108&gt;'Raw Data'!E108),'Raw Data'!R108,0))</f>
        <v>0</v>
      </c>
      <c r="AF113">
        <f>IF(ISBLANK('Raw Data'!D108)=FALSE, 1, 0)</f>
        <v>0</v>
      </c>
      <c r="AG113">
        <f>IF(AND('Raw Data'!F108=0, 'Raw Data'!D108&lt;'Raw Data'!E108, 'Raw Data'!E108-'Raw Data'!D108=2), 'Raw Data'!S108, 0)</f>
        <v>0</v>
      </c>
      <c r="AH113">
        <f>IF(ISBLANK('Raw Data'!D108)=FALSE, 1, 0)</f>
        <v>0</v>
      </c>
      <c r="AI113">
        <f>IF(AND('Raw Data'!F108=0, 'Raw Data'!D108&lt;'Raw Data'!E108, 'Raw Data'!E108-'Raw Data'!D108&gt;2), 'Raw Data'!T108, 0)</f>
        <v>0</v>
      </c>
      <c r="AJ113">
        <f>IF(ISBLANK('Raw Data'!D108)=FALSE, 1, 0)</f>
        <v>0</v>
      </c>
      <c r="AK113">
        <f>IF('Raw Data'!F108=1, 'Raw Data'!M108, 0)</f>
        <v>0</v>
      </c>
      <c r="AL113">
        <f>IF(OR('Raw Data'!D108=0, O113&gt;0), 0, 1)</f>
        <v>0</v>
      </c>
      <c r="AM113">
        <f>IF(AND(AL113, 'Raw Data'!D108&gt;'Raw Data'!E108), 'Raw Data'!X108, 0)</f>
        <v>0</v>
      </c>
      <c r="AN113">
        <f>IF(OR('Raw Data'!D108=0, O113&gt;0), 0, 1)</f>
        <v>0</v>
      </c>
      <c r="AO113">
        <f>IF(AND(AL113, 'Raw Data'!D108&lt;'Raw Data'!E108), 'Raw Data'!Y108, 0)</f>
        <v>0</v>
      </c>
      <c r="AP113">
        <f>IF(ISBLANK('Raw Data'!D108)=FALSE, 1, 0)</f>
        <v>0</v>
      </c>
      <c r="AQ113">
        <f>IF(AND('Raw Data'!J108&lt;'Raw Data'!K108,'Raw Data'!D108&gt;'Raw Data'!E108),'Raw Data'!J108,IF(AND('Raw Data'!K108&lt;'Raw Data'!J108,'Raw Data'!E108&gt;'Raw Data'!D108),'Raw Data'!K108,0))</f>
        <v>0</v>
      </c>
      <c r="AR113">
        <f>IF(ISBLANK('Raw Data'!D108)=FALSE, 1, 0)</f>
        <v>0</v>
      </c>
      <c r="AS113">
        <f>IF(AND('Raw Data'!J108&gt;'Raw Data'!K108,'Raw Data'!D108&gt;'Raw Data'!E108),'Raw Data'!J108,IF(AND('Raw Data'!K108&gt;'Raw Data'!J108,'Raw Data'!E108&gt;'Raw Data'!D108),'Raw Data'!K108,))</f>
        <v>0</v>
      </c>
      <c r="AT113">
        <f>IF(ISBLANK('Raw Data'!D108)=FALSE, 1, 0)</f>
        <v>0</v>
      </c>
      <c r="AU113">
        <f>IF(ISNUMBER('Raw Data'!D108), IF(_xlfn.XLOOKUP(SMALL('Raw Data'!L108:N108, 1), Analysis!S113:W113, Analysis!S113:W113, 0)&gt;0, SMALL('Raw Data'!L108:N108, 1), 0), 0)</f>
        <v>0</v>
      </c>
      <c r="AV113">
        <f>IF(ISBLANK('Raw Data'!D108)=FALSE, 1, 0)</f>
        <v>0</v>
      </c>
      <c r="AW113">
        <f>IF(ISNUMBER('Raw Data'!D108), IF(_xlfn.XLOOKUP(SMALL('Raw Data'!L108:N108, 2), Analysis!S113:W113, Analysis!S113:W113, 0)&gt;0, SMALL('Raw Data'!L108:N108, 2), 0), 0)</f>
        <v>0</v>
      </c>
      <c r="AX113">
        <f>IF(ISBLANK('Raw Data'!D108)=FALSE, 1, 0)</f>
        <v>0</v>
      </c>
      <c r="AY113">
        <f>IF(ISNUMBER('Raw Data'!D108), IF(_xlfn.XLOOKUP(SMALL('Raw Data'!L108:N108, 3), Analysis!S113:W113, Analysis!S113:W113, 0)&gt;0, SMALL('Raw Data'!L108:N108, 3), 0), 0)</f>
        <v>0</v>
      </c>
      <c r="AZ113">
        <f>IF(ISBLANK('Raw Data'!D108)=FALSE, 1, 0)</f>
        <v>0</v>
      </c>
      <c r="BA113">
        <f>IF(ISNUMBER('Raw Data'!D108), IF(_xlfn.XLOOKUP(SMALL('Raw Data'!O108:U108, 1), Analysis!Y113:AK113, Analysis!Y113:AK113, 0)&gt;0, SMALL('Raw Data'!O108:U108, 1), 0), 0)</f>
        <v>0</v>
      </c>
      <c r="BB113">
        <f>IF(ISBLANK('Raw Data'!D108)=FALSE, 1, 0)</f>
        <v>0</v>
      </c>
      <c r="BC113">
        <f>IF(ISNUMBER('Raw Data'!D108), IF(_xlfn.XLOOKUP(SMALL('Raw Data'!O108:U108, 2), Analysis!Y113:AK113, Analysis!Y113:AK113, 0)&gt;0, SMALL('Raw Data'!O108:U108, 2), 0), 0)</f>
        <v>0</v>
      </c>
      <c r="BD113">
        <f>IF(ISBLANK('Raw Data'!D108)=FALSE, 1, 0)</f>
        <v>0</v>
      </c>
      <c r="BE113">
        <f>IF(ISNUMBER('Raw Data'!D108), IF(_xlfn.XLOOKUP(SMALL('Raw Data'!O108:U108, 3), Analysis!Y113:AK113, Analysis!Y113:AK113, 0)&gt;0, SMALL('Raw Data'!O108:U108, 3), 0), 0)</f>
        <v>0</v>
      </c>
      <c r="BF113">
        <f>IF(ISBLANK('Raw Data'!D108)=FALSE, 1, 0)</f>
        <v>0</v>
      </c>
      <c r="BG113">
        <f>IF(ISNUMBER('Raw Data'!D108), IF(_xlfn.XLOOKUP(SMALL('Raw Data'!O108:U108, 4), Analysis!Y113:AK113, Analysis!Y113:AK113, 0)&gt;0, SMALL('Raw Data'!O108:U108, 4), 0), 0)</f>
        <v>0</v>
      </c>
      <c r="BH113">
        <f>IF(ISBLANK('Raw Data'!D108)=FALSE, 1, 0)</f>
        <v>0</v>
      </c>
      <c r="BI113">
        <f>IF(ISNUMBER('Raw Data'!D108), IF(_xlfn.XLOOKUP(SMALL('Raw Data'!O108:U108, 5), Analysis!Y113:AK113, Analysis!Y113:AK113, 0)&gt;0, SMALL('Raw Data'!O108:U108, 5), 0), 0)</f>
        <v>0</v>
      </c>
      <c r="BJ113">
        <f>IF(ISBLANK('Raw Data'!D108)=FALSE, 1, 0)</f>
        <v>0</v>
      </c>
      <c r="BK113">
        <f>IF(ISNUMBER('Raw Data'!D108), IF(_xlfn.XLOOKUP(SMALL('Raw Data'!O108:U108, 6), Analysis!Y113:AK113, Analysis!Y113:AK113, 0)&gt;0, SMALL('Raw Data'!O108:U108, 6), 0), 0)</f>
        <v>0</v>
      </c>
      <c r="BL113">
        <f>IF(ISBLANK('Raw Data'!D108)=FALSE, 1, 0)</f>
        <v>0</v>
      </c>
      <c r="BM113">
        <f>IF(ISNUMBER('Raw Data'!D108), IF(_xlfn.XLOOKUP(SMALL('Raw Data'!O108:U108, 7), Analysis!Y113:AK113, Analysis!Y113:AK113, 0)&gt;0, SMALL('Raw Data'!O108:U108, 7), 0), 0)</f>
        <v>0</v>
      </c>
    </row>
    <row r="114" spans="1:65" x14ac:dyDescent="0.3">
      <c r="A114" s="2">
        <f>'Raw Data'!A109</f>
        <v>0</v>
      </c>
      <c r="B114" s="2">
        <f>IF(ISBLANK('Raw Data'!D109)=FALSE, 1, 0)</f>
        <v>0</v>
      </c>
      <c r="C114">
        <f>IF('Raw Data'!E109&gt;'Raw Data'!D109, 'Raw Data'!K109, 0)</f>
        <v>0</v>
      </c>
      <c r="D114">
        <f>IF(ISBLANK('Raw Data'!D109)=FALSE, 1, 0)</f>
        <v>0</v>
      </c>
      <c r="E114">
        <f>IF('Raw Data'!E109&lt;'Raw Data'!D109, 'Raw Data'!J109, 0)</f>
        <v>0</v>
      </c>
      <c r="F114">
        <f>IF(ISBLANK('Raw Data'!D109)=FALSE, 1, 0)</f>
        <v>0</v>
      </c>
      <c r="G114">
        <f>IF(AND('Raw Data'!D109&gt;0, 'Raw Data'!E109&gt;0), 'Raw Data'!V109, 0)</f>
        <v>0</v>
      </c>
      <c r="H114">
        <f>IF(ISBLANK('Raw Data'!D109)=FALSE, 1, 0)</f>
        <v>0</v>
      </c>
      <c r="I114">
        <f>IF(AND(ISBLANK('Raw Data'!D109)=FALSE, OR('Raw Data'!D109=0, 'Raw Data'!E109=0)), 'Raw Data'!W109, 0)</f>
        <v>0</v>
      </c>
      <c r="J114">
        <f>IF(ISBLANK('Raw Data'!D109)=FALSE, 1, 0)</f>
        <v>0</v>
      </c>
      <c r="K114">
        <f>IF(SUM('Raw Data'!D109:E109)&gt;'Raw Data'!G109, 'Raw Data'!H109, 0)</f>
        <v>0</v>
      </c>
      <c r="L114">
        <f>IF(ISBLANK('Raw Data'!D109)=FALSE, 1, 0)</f>
        <v>0</v>
      </c>
      <c r="M114">
        <f>IF(AND(SUM('Raw Data'!D109:E109)&lt;'Raw Data'!G109, ISBLANK('Raw Data'!D109)=FALSE), 'Raw Data'!I109, 0)</f>
        <v>0</v>
      </c>
      <c r="N114">
        <f>IF(ISBLANK('Raw Data'!D109)=FALSE, 1, 0)</f>
        <v>0</v>
      </c>
      <c r="O114">
        <f>IF('Raw Data'!F109, 'Raw Data'!Z109, 0)</f>
        <v>0</v>
      </c>
      <c r="P114">
        <f>IF(ISBLANK('Raw Data'!D109)=FALSE, 1, 0)</f>
        <v>0</v>
      </c>
      <c r="Q114">
        <f>IF(AND(NOT('Raw Data'!F109), P114), 'Raw Data'!AA109, 0)</f>
        <v>0</v>
      </c>
      <c r="R114">
        <f>IF(ISBLANK('Raw Data'!D109)=FALSE, 1, 0)</f>
        <v>0</v>
      </c>
      <c r="S114">
        <f>IF(AND('Raw Data'!F109=0, 'Raw Data'!D109&gt;'Raw Data'!E109), 'Raw Data'!L109, 0)</f>
        <v>0</v>
      </c>
      <c r="T114">
        <f>IF(ISBLANK('Raw Data'!D109)=FALSE, 1, 0)</f>
        <v>0</v>
      </c>
      <c r="U114">
        <f>IF('Raw Data'!F109=1, 'Raw Data'!M109, 0)</f>
        <v>0</v>
      </c>
      <c r="V114">
        <f>IF(ISBLANK('Raw Data'!D109)=FALSE, 1, 0)</f>
        <v>0</v>
      </c>
      <c r="W114">
        <f>IF(AND('Raw Data'!F109=0, 'Raw Data'!E109&gt;'Raw Data'!D109), 'Raw Data'!N109, 0)</f>
        <v>0</v>
      </c>
      <c r="X114">
        <f>IF(ISBLANK('Raw Data'!D109)=FALSE, 1, 0)</f>
        <v>0</v>
      </c>
      <c r="Y114">
        <f>IF(AND('Raw Data'!F109=0,'Raw Data'!D109&gt;'Raw Data'!E109,'Raw Data'!D109-'Raw Data'!E109=1),'Raw Data'!O109,IF(AND('Raw Data'!F109,'Raw Data'!D109&gt;'Raw Data'!E109),'Raw Data'!O109,0))</f>
        <v>0</v>
      </c>
      <c r="Z114">
        <f>IF(ISBLANK('Raw Data'!D109)=FALSE, 1, 0)</f>
        <v>0</v>
      </c>
      <c r="AA114">
        <f>IF(AND('Raw Data'!F109=0, 'Raw Data'!D109&gt;'Raw Data'!E109, 'Raw Data'!D109-'Raw Data'!E109=2), 'Raw Data'!P109, 0)</f>
        <v>0</v>
      </c>
      <c r="AB114">
        <f>IF(ISBLANK('Raw Data'!D109)=FALSE, 1, 0)</f>
        <v>0</v>
      </c>
      <c r="AC114">
        <f>IF(AND('Raw Data'!F109=0, 'Raw Data'!D109&gt;'Raw Data'!E109, 'Raw Data'!D109-'Raw Data'!E109&gt;2), 'Raw Data'!Q109, 0)</f>
        <v>0</v>
      </c>
      <c r="AD114">
        <f>IF(ISBLANK('Raw Data'!D109)=FALSE, 1, 0)</f>
        <v>0</v>
      </c>
      <c r="AE114">
        <f>IF(AND('Raw Data'!F109=0,'Raw Data'!D109&lt;'Raw Data'!E109,'Raw Data'!E109-'Raw Data'!D109=1),'Raw Data'!R109,IF(AND('Raw Data'!F109,'Raw Data'!D109&gt;'Raw Data'!E109),'Raw Data'!R109,0))</f>
        <v>0</v>
      </c>
      <c r="AF114">
        <f>IF(ISBLANK('Raw Data'!D109)=FALSE, 1, 0)</f>
        <v>0</v>
      </c>
      <c r="AG114">
        <f>IF(AND('Raw Data'!F109=0, 'Raw Data'!D109&lt;'Raw Data'!E109, 'Raw Data'!E109-'Raw Data'!D109=2), 'Raw Data'!S109, 0)</f>
        <v>0</v>
      </c>
      <c r="AH114">
        <f>IF(ISBLANK('Raw Data'!D109)=FALSE, 1, 0)</f>
        <v>0</v>
      </c>
      <c r="AI114">
        <f>IF(AND('Raw Data'!F109=0, 'Raw Data'!D109&lt;'Raw Data'!E109, 'Raw Data'!E109-'Raw Data'!D109&gt;2), 'Raw Data'!T109, 0)</f>
        <v>0</v>
      </c>
      <c r="AJ114">
        <f>IF(ISBLANK('Raw Data'!D109)=FALSE, 1, 0)</f>
        <v>0</v>
      </c>
      <c r="AK114">
        <f>IF('Raw Data'!F109=1, 'Raw Data'!M109, 0)</f>
        <v>0</v>
      </c>
      <c r="AL114">
        <f>IF(OR('Raw Data'!D109=0, O114&gt;0), 0, 1)</f>
        <v>0</v>
      </c>
      <c r="AM114">
        <f>IF(AND(AL114, 'Raw Data'!D109&gt;'Raw Data'!E109), 'Raw Data'!X109, 0)</f>
        <v>0</v>
      </c>
      <c r="AN114">
        <f>IF(OR('Raw Data'!D109=0, O114&gt;0), 0, 1)</f>
        <v>0</v>
      </c>
      <c r="AO114">
        <f>IF(AND(AL114, 'Raw Data'!D109&lt;'Raw Data'!E109), 'Raw Data'!Y109, 0)</f>
        <v>0</v>
      </c>
      <c r="AP114">
        <f>IF(ISBLANK('Raw Data'!D109)=FALSE, 1, 0)</f>
        <v>0</v>
      </c>
      <c r="AQ114">
        <f>IF(AND('Raw Data'!J109&lt;'Raw Data'!K109,'Raw Data'!D109&gt;'Raw Data'!E109),'Raw Data'!J109,IF(AND('Raw Data'!K109&lt;'Raw Data'!J109,'Raw Data'!E109&gt;'Raw Data'!D109),'Raw Data'!K109,0))</f>
        <v>0</v>
      </c>
      <c r="AR114">
        <f>IF(ISBLANK('Raw Data'!D109)=FALSE, 1, 0)</f>
        <v>0</v>
      </c>
      <c r="AS114">
        <f>IF(AND('Raw Data'!J109&gt;'Raw Data'!K109,'Raw Data'!D109&gt;'Raw Data'!E109),'Raw Data'!J109,IF(AND('Raw Data'!K109&gt;'Raw Data'!J109,'Raw Data'!E109&gt;'Raw Data'!D109),'Raw Data'!K109,))</f>
        <v>0</v>
      </c>
      <c r="AT114">
        <f>IF(ISBLANK('Raw Data'!D109)=FALSE, 1, 0)</f>
        <v>0</v>
      </c>
      <c r="AU114">
        <f>IF(ISNUMBER('Raw Data'!D109), IF(_xlfn.XLOOKUP(SMALL('Raw Data'!L109:N109, 1), Analysis!S114:W114, Analysis!S114:W114, 0)&gt;0, SMALL('Raw Data'!L109:N109, 1), 0), 0)</f>
        <v>0</v>
      </c>
      <c r="AV114">
        <f>IF(ISBLANK('Raw Data'!D109)=FALSE, 1, 0)</f>
        <v>0</v>
      </c>
      <c r="AW114">
        <f>IF(ISNUMBER('Raw Data'!D109), IF(_xlfn.XLOOKUP(SMALL('Raw Data'!L109:N109, 2), Analysis!S114:W114, Analysis!S114:W114, 0)&gt;0, SMALL('Raw Data'!L109:N109, 2), 0), 0)</f>
        <v>0</v>
      </c>
      <c r="AX114">
        <f>IF(ISBLANK('Raw Data'!D109)=FALSE, 1, 0)</f>
        <v>0</v>
      </c>
      <c r="AY114">
        <f>IF(ISNUMBER('Raw Data'!D109), IF(_xlfn.XLOOKUP(SMALL('Raw Data'!L109:N109, 3), Analysis!S114:W114, Analysis!S114:W114, 0)&gt;0, SMALL('Raw Data'!L109:N109, 3), 0), 0)</f>
        <v>0</v>
      </c>
      <c r="AZ114">
        <f>IF(ISBLANK('Raw Data'!D109)=FALSE, 1, 0)</f>
        <v>0</v>
      </c>
      <c r="BA114">
        <f>IF(ISNUMBER('Raw Data'!D109), IF(_xlfn.XLOOKUP(SMALL('Raw Data'!O109:U109, 1), Analysis!Y114:AK114, Analysis!Y114:AK114, 0)&gt;0, SMALL('Raw Data'!O109:U109, 1), 0), 0)</f>
        <v>0</v>
      </c>
      <c r="BB114">
        <f>IF(ISBLANK('Raw Data'!D109)=FALSE, 1, 0)</f>
        <v>0</v>
      </c>
      <c r="BC114">
        <f>IF(ISNUMBER('Raw Data'!D109), IF(_xlfn.XLOOKUP(SMALL('Raw Data'!O109:U109, 2), Analysis!Y114:AK114, Analysis!Y114:AK114, 0)&gt;0, SMALL('Raw Data'!O109:U109, 2), 0), 0)</f>
        <v>0</v>
      </c>
      <c r="BD114">
        <f>IF(ISBLANK('Raw Data'!D109)=FALSE, 1, 0)</f>
        <v>0</v>
      </c>
      <c r="BE114">
        <f>IF(ISNUMBER('Raw Data'!D109), IF(_xlfn.XLOOKUP(SMALL('Raw Data'!O109:U109, 3), Analysis!Y114:AK114, Analysis!Y114:AK114, 0)&gt;0, SMALL('Raw Data'!O109:U109, 3), 0), 0)</f>
        <v>0</v>
      </c>
      <c r="BF114">
        <f>IF(ISBLANK('Raw Data'!D109)=FALSE, 1, 0)</f>
        <v>0</v>
      </c>
      <c r="BG114">
        <f>IF(ISNUMBER('Raw Data'!D109), IF(_xlfn.XLOOKUP(SMALL('Raw Data'!O109:U109, 4), Analysis!Y114:AK114, Analysis!Y114:AK114, 0)&gt;0, SMALL('Raw Data'!O109:U109, 4), 0), 0)</f>
        <v>0</v>
      </c>
      <c r="BH114">
        <f>IF(ISBLANK('Raw Data'!D109)=FALSE, 1, 0)</f>
        <v>0</v>
      </c>
      <c r="BI114">
        <f>IF(ISNUMBER('Raw Data'!D109), IF(_xlfn.XLOOKUP(SMALL('Raw Data'!O109:U109, 5), Analysis!Y114:AK114, Analysis!Y114:AK114, 0)&gt;0, SMALL('Raw Data'!O109:U109, 5), 0), 0)</f>
        <v>0</v>
      </c>
      <c r="BJ114">
        <f>IF(ISBLANK('Raw Data'!D109)=FALSE, 1, 0)</f>
        <v>0</v>
      </c>
      <c r="BK114">
        <f>IF(ISNUMBER('Raw Data'!D109), IF(_xlfn.XLOOKUP(SMALL('Raw Data'!O109:U109, 6), Analysis!Y114:AK114, Analysis!Y114:AK114, 0)&gt;0, SMALL('Raw Data'!O109:U109, 6), 0), 0)</f>
        <v>0</v>
      </c>
      <c r="BL114">
        <f>IF(ISBLANK('Raw Data'!D109)=FALSE, 1, 0)</f>
        <v>0</v>
      </c>
      <c r="BM114">
        <f>IF(ISNUMBER('Raw Data'!D109), IF(_xlfn.XLOOKUP(SMALL('Raw Data'!O109:U109, 7), Analysis!Y114:AK114, Analysis!Y114:AK114, 0)&gt;0, SMALL('Raw Data'!O109:U109, 7), 0), 0)</f>
        <v>0</v>
      </c>
    </row>
    <row r="115" spans="1:65" x14ac:dyDescent="0.3">
      <c r="A115" s="2">
        <f>'Raw Data'!A110</f>
        <v>0</v>
      </c>
      <c r="B115" s="2">
        <f>IF(ISBLANK('Raw Data'!D110)=FALSE, 1, 0)</f>
        <v>0</v>
      </c>
      <c r="C115">
        <f>IF('Raw Data'!E110&gt;'Raw Data'!D110, 'Raw Data'!K110, 0)</f>
        <v>0</v>
      </c>
      <c r="D115">
        <f>IF(ISBLANK('Raw Data'!D110)=FALSE, 1, 0)</f>
        <v>0</v>
      </c>
      <c r="E115">
        <f>IF('Raw Data'!E110&lt;'Raw Data'!D110, 'Raw Data'!J110, 0)</f>
        <v>0</v>
      </c>
      <c r="F115">
        <f>IF(ISBLANK('Raw Data'!D110)=FALSE, 1, 0)</f>
        <v>0</v>
      </c>
      <c r="G115">
        <f>IF(AND('Raw Data'!D110&gt;0, 'Raw Data'!E110&gt;0), 'Raw Data'!V110, 0)</f>
        <v>0</v>
      </c>
      <c r="H115">
        <f>IF(ISBLANK('Raw Data'!D110)=FALSE, 1, 0)</f>
        <v>0</v>
      </c>
      <c r="I115">
        <f>IF(AND(ISBLANK('Raw Data'!D110)=FALSE, OR('Raw Data'!D110=0, 'Raw Data'!E110=0)), 'Raw Data'!W110, 0)</f>
        <v>0</v>
      </c>
      <c r="J115">
        <f>IF(ISBLANK('Raw Data'!D110)=FALSE, 1, 0)</f>
        <v>0</v>
      </c>
      <c r="K115">
        <f>IF(SUM('Raw Data'!D110:E110)&gt;'Raw Data'!G110, 'Raw Data'!H110, 0)</f>
        <v>0</v>
      </c>
      <c r="L115">
        <f>IF(ISBLANK('Raw Data'!D110)=FALSE, 1, 0)</f>
        <v>0</v>
      </c>
      <c r="M115">
        <f>IF(AND(SUM('Raw Data'!D110:E110)&lt;'Raw Data'!G110, ISBLANK('Raw Data'!D110)=FALSE), 'Raw Data'!I110, 0)</f>
        <v>0</v>
      </c>
      <c r="N115">
        <f>IF(ISBLANK('Raw Data'!D110)=FALSE, 1, 0)</f>
        <v>0</v>
      </c>
      <c r="O115">
        <f>IF('Raw Data'!F110, 'Raw Data'!Z110, 0)</f>
        <v>0</v>
      </c>
      <c r="P115">
        <f>IF(ISBLANK('Raw Data'!D110)=FALSE, 1, 0)</f>
        <v>0</v>
      </c>
      <c r="Q115">
        <f>IF(AND(NOT('Raw Data'!F110), P115), 'Raw Data'!AA110, 0)</f>
        <v>0</v>
      </c>
      <c r="R115">
        <f>IF(ISBLANK('Raw Data'!D110)=FALSE, 1, 0)</f>
        <v>0</v>
      </c>
      <c r="S115">
        <f>IF(AND('Raw Data'!F110=0, 'Raw Data'!D110&gt;'Raw Data'!E110), 'Raw Data'!L110, 0)</f>
        <v>0</v>
      </c>
      <c r="T115">
        <f>IF(ISBLANK('Raw Data'!D110)=FALSE, 1, 0)</f>
        <v>0</v>
      </c>
      <c r="U115">
        <f>IF('Raw Data'!F110=1, 'Raw Data'!M110, 0)</f>
        <v>0</v>
      </c>
      <c r="V115">
        <f>IF(ISBLANK('Raw Data'!D110)=FALSE, 1, 0)</f>
        <v>0</v>
      </c>
      <c r="W115">
        <f>IF(AND('Raw Data'!F110=0, 'Raw Data'!E110&gt;'Raw Data'!D110), 'Raw Data'!N110, 0)</f>
        <v>0</v>
      </c>
      <c r="X115">
        <f>IF(ISBLANK('Raw Data'!D110)=FALSE, 1, 0)</f>
        <v>0</v>
      </c>
      <c r="Y115">
        <f>IF(AND('Raw Data'!F110=0,'Raw Data'!D110&gt;'Raw Data'!E110,'Raw Data'!D110-'Raw Data'!E110=1),'Raw Data'!O110,IF(AND('Raw Data'!F110,'Raw Data'!D110&gt;'Raw Data'!E110),'Raw Data'!O110,0))</f>
        <v>0</v>
      </c>
      <c r="Z115">
        <f>IF(ISBLANK('Raw Data'!D110)=FALSE, 1, 0)</f>
        <v>0</v>
      </c>
      <c r="AA115">
        <f>IF(AND('Raw Data'!F110=0, 'Raw Data'!D110&gt;'Raw Data'!E110, 'Raw Data'!D110-'Raw Data'!E110=2), 'Raw Data'!P110, 0)</f>
        <v>0</v>
      </c>
      <c r="AB115">
        <f>IF(ISBLANK('Raw Data'!D110)=FALSE, 1, 0)</f>
        <v>0</v>
      </c>
      <c r="AC115">
        <f>IF(AND('Raw Data'!F110=0, 'Raw Data'!D110&gt;'Raw Data'!E110, 'Raw Data'!D110-'Raw Data'!E110&gt;2), 'Raw Data'!Q110, 0)</f>
        <v>0</v>
      </c>
      <c r="AD115">
        <f>IF(ISBLANK('Raw Data'!D110)=FALSE, 1, 0)</f>
        <v>0</v>
      </c>
      <c r="AE115">
        <f>IF(AND('Raw Data'!F110=0,'Raw Data'!D110&lt;'Raw Data'!E110,'Raw Data'!E110-'Raw Data'!D110=1),'Raw Data'!R110,IF(AND('Raw Data'!F110,'Raw Data'!D110&gt;'Raw Data'!E110),'Raw Data'!R110,0))</f>
        <v>0</v>
      </c>
      <c r="AF115">
        <f>IF(ISBLANK('Raw Data'!D110)=FALSE, 1, 0)</f>
        <v>0</v>
      </c>
      <c r="AG115">
        <f>IF(AND('Raw Data'!F110=0, 'Raw Data'!D110&lt;'Raw Data'!E110, 'Raw Data'!E110-'Raw Data'!D110=2), 'Raw Data'!S110, 0)</f>
        <v>0</v>
      </c>
      <c r="AH115">
        <f>IF(ISBLANK('Raw Data'!D110)=FALSE, 1, 0)</f>
        <v>0</v>
      </c>
      <c r="AI115">
        <f>IF(AND('Raw Data'!F110=0, 'Raw Data'!D110&lt;'Raw Data'!E110, 'Raw Data'!E110-'Raw Data'!D110&gt;2), 'Raw Data'!T110, 0)</f>
        <v>0</v>
      </c>
      <c r="AJ115">
        <f>IF(ISBLANK('Raw Data'!D110)=FALSE, 1, 0)</f>
        <v>0</v>
      </c>
      <c r="AK115">
        <f>IF('Raw Data'!F110=1, 'Raw Data'!M110, 0)</f>
        <v>0</v>
      </c>
      <c r="AL115">
        <f>IF(OR('Raw Data'!D110=0, O115&gt;0), 0, 1)</f>
        <v>0</v>
      </c>
      <c r="AM115">
        <f>IF(AND(AL115, 'Raw Data'!D110&gt;'Raw Data'!E110), 'Raw Data'!X110, 0)</f>
        <v>0</v>
      </c>
      <c r="AN115">
        <f>IF(OR('Raw Data'!D110=0, O115&gt;0), 0, 1)</f>
        <v>0</v>
      </c>
      <c r="AO115">
        <f>IF(AND(AL115, 'Raw Data'!D110&lt;'Raw Data'!E110), 'Raw Data'!Y110, 0)</f>
        <v>0</v>
      </c>
      <c r="AP115">
        <f>IF(ISBLANK('Raw Data'!D110)=FALSE, 1, 0)</f>
        <v>0</v>
      </c>
      <c r="AQ115">
        <f>IF(AND('Raw Data'!J110&lt;'Raw Data'!K110,'Raw Data'!D110&gt;'Raw Data'!E110),'Raw Data'!J110,IF(AND('Raw Data'!K110&lt;'Raw Data'!J110,'Raw Data'!E110&gt;'Raw Data'!D110),'Raw Data'!K110,0))</f>
        <v>0</v>
      </c>
      <c r="AR115">
        <f>IF(ISBLANK('Raw Data'!D110)=FALSE, 1, 0)</f>
        <v>0</v>
      </c>
      <c r="AS115">
        <f>IF(AND('Raw Data'!J110&gt;'Raw Data'!K110,'Raw Data'!D110&gt;'Raw Data'!E110),'Raw Data'!J110,IF(AND('Raw Data'!K110&gt;'Raw Data'!J110,'Raw Data'!E110&gt;'Raw Data'!D110),'Raw Data'!K110,))</f>
        <v>0</v>
      </c>
      <c r="AT115">
        <f>IF(ISBLANK('Raw Data'!D110)=FALSE, 1, 0)</f>
        <v>0</v>
      </c>
      <c r="AU115">
        <f>IF(ISNUMBER('Raw Data'!D110), IF(_xlfn.XLOOKUP(SMALL('Raw Data'!L110:N110, 1), Analysis!S115:W115, Analysis!S115:W115, 0)&gt;0, SMALL('Raw Data'!L110:N110, 1), 0), 0)</f>
        <v>0</v>
      </c>
      <c r="AV115">
        <f>IF(ISBLANK('Raw Data'!D110)=FALSE, 1, 0)</f>
        <v>0</v>
      </c>
      <c r="AW115">
        <f>IF(ISNUMBER('Raw Data'!D110), IF(_xlfn.XLOOKUP(SMALL('Raw Data'!L110:N110, 2), Analysis!S115:W115, Analysis!S115:W115, 0)&gt;0, SMALL('Raw Data'!L110:N110, 2), 0), 0)</f>
        <v>0</v>
      </c>
      <c r="AX115">
        <f>IF(ISBLANK('Raw Data'!D110)=FALSE, 1, 0)</f>
        <v>0</v>
      </c>
      <c r="AY115">
        <f>IF(ISNUMBER('Raw Data'!D110), IF(_xlfn.XLOOKUP(SMALL('Raw Data'!L110:N110, 3), Analysis!S115:W115, Analysis!S115:W115, 0)&gt;0, SMALL('Raw Data'!L110:N110, 3), 0), 0)</f>
        <v>0</v>
      </c>
      <c r="AZ115">
        <f>IF(ISBLANK('Raw Data'!D110)=FALSE, 1, 0)</f>
        <v>0</v>
      </c>
      <c r="BA115">
        <f>IF(ISNUMBER('Raw Data'!D110), IF(_xlfn.XLOOKUP(SMALL('Raw Data'!O110:U110, 1), Analysis!Y115:AK115, Analysis!Y115:AK115, 0)&gt;0, SMALL('Raw Data'!O110:U110, 1), 0), 0)</f>
        <v>0</v>
      </c>
      <c r="BB115">
        <f>IF(ISBLANK('Raw Data'!D110)=FALSE, 1, 0)</f>
        <v>0</v>
      </c>
      <c r="BC115">
        <f>IF(ISNUMBER('Raw Data'!D110), IF(_xlfn.XLOOKUP(SMALL('Raw Data'!O110:U110, 2), Analysis!Y115:AK115, Analysis!Y115:AK115, 0)&gt;0, SMALL('Raw Data'!O110:U110, 2), 0), 0)</f>
        <v>0</v>
      </c>
      <c r="BD115">
        <f>IF(ISBLANK('Raw Data'!D110)=FALSE, 1, 0)</f>
        <v>0</v>
      </c>
      <c r="BE115">
        <f>IF(ISNUMBER('Raw Data'!D110), IF(_xlfn.XLOOKUP(SMALL('Raw Data'!O110:U110, 3), Analysis!Y115:AK115, Analysis!Y115:AK115, 0)&gt;0, SMALL('Raw Data'!O110:U110, 3), 0), 0)</f>
        <v>0</v>
      </c>
      <c r="BF115">
        <f>IF(ISBLANK('Raw Data'!D110)=FALSE, 1, 0)</f>
        <v>0</v>
      </c>
      <c r="BG115">
        <f>IF(ISNUMBER('Raw Data'!D110), IF(_xlfn.XLOOKUP(SMALL('Raw Data'!O110:U110, 4), Analysis!Y115:AK115, Analysis!Y115:AK115, 0)&gt;0, SMALL('Raw Data'!O110:U110, 4), 0), 0)</f>
        <v>0</v>
      </c>
      <c r="BH115">
        <f>IF(ISBLANK('Raw Data'!D110)=FALSE, 1, 0)</f>
        <v>0</v>
      </c>
      <c r="BI115">
        <f>IF(ISNUMBER('Raw Data'!D110), IF(_xlfn.XLOOKUP(SMALL('Raw Data'!O110:U110, 5), Analysis!Y115:AK115, Analysis!Y115:AK115, 0)&gt;0, SMALL('Raw Data'!O110:U110, 5), 0), 0)</f>
        <v>0</v>
      </c>
      <c r="BJ115">
        <f>IF(ISBLANK('Raw Data'!D110)=FALSE, 1, 0)</f>
        <v>0</v>
      </c>
      <c r="BK115">
        <f>IF(ISNUMBER('Raw Data'!D110), IF(_xlfn.XLOOKUP(SMALL('Raw Data'!O110:U110, 6), Analysis!Y115:AK115, Analysis!Y115:AK115, 0)&gt;0, SMALL('Raw Data'!O110:U110, 6), 0), 0)</f>
        <v>0</v>
      </c>
      <c r="BL115">
        <f>IF(ISBLANK('Raw Data'!D110)=FALSE, 1, 0)</f>
        <v>0</v>
      </c>
      <c r="BM115">
        <f>IF(ISNUMBER('Raw Data'!D110), IF(_xlfn.XLOOKUP(SMALL('Raw Data'!O110:U110, 7), Analysis!Y115:AK115, Analysis!Y115:AK115, 0)&gt;0, SMALL('Raw Data'!O110:U110, 7), 0), 0)</f>
        <v>0</v>
      </c>
    </row>
    <row r="116" spans="1:65" x14ac:dyDescent="0.3">
      <c r="A116" s="2">
        <f>'Raw Data'!A111</f>
        <v>0</v>
      </c>
      <c r="B116" s="2">
        <f>IF(ISBLANK('Raw Data'!D111)=FALSE, 1, 0)</f>
        <v>0</v>
      </c>
      <c r="C116">
        <f>IF('Raw Data'!E111&gt;'Raw Data'!D111, 'Raw Data'!K111, 0)</f>
        <v>0</v>
      </c>
      <c r="D116">
        <f>IF(ISBLANK('Raw Data'!D111)=FALSE, 1, 0)</f>
        <v>0</v>
      </c>
      <c r="E116">
        <f>IF('Raw Data'!E111&lt;'Raw Data'!D111, 'Raw Data'!J111, 0)</f>
        <v>0</v>
      </c>
      <c r="F116">
        <f>IF(ISBLANK('Raw Data'!D111)=FALSE, 1, 0)</f>
        <v>0</v>
      </c>
      <c r="G116">
        <f>IF(AND('Raw Data'!D111&gt;0, 'Raw Data'!E111&gt;0), 'Raw Data'!V111, 0)</f>
        <v>0</v>
      </c>
      <c r="H116">
        <f>IF(ISBLANK('Raw Data'!D111)=FALSE, 1, 0)</f>
        <v>0</v>
      </c>
      <c r="I116">
        <f>IF(AND(ISBLANK('Raw Data'!D111)=FALSE, OR('Raw Data'!D111=0, 'Raw Data'!E111=0)), 'Raw Data'!W111, 0)</f>
        <v>0</v>
      </c>
      <c r="J116">
        <f>IF(ISBLANK('Raw Data'!D111)=FALSE, 1, 0)</f>
        <v>0</v>
      </c>
      <c r="K116">
        <f>IF(SUM('Raw Data'!D111:E111)&gt;'Raw Data'!G111, 'Raw Data'!H111, 0)</f>
        <v>0</v>
      </c>
      <c r="L116">
        <f>IF(ISBLANK('Raw Data'!D111)=FALSE, 1, 0)</f>
        <v>0</v>
      </c>
      <c r="M116">
        <f>IF(AND(SUM('Raw Data'!D111:E111)&lt;'Raw Data'!G111, ISBLANK('Raw Data'!D111)=FALSE), 'Raw Data'!I111, 0)</f>
        <v>0</v>
      </c>
      <c r="N116">
        <f>IF(ISBLANK('Raw Data'!D111)=FALSE, 1, 0)</f>
        <v>0</v>
      </c>
      <c r="O116">
        <f>IF('Raw Data'!F111, 'Raw Data'!Z111, 0)</f>
        <v>0</v>
      </c>
      <c r="P116">
        <f>IF(ISBLANK('Raw Data'!D111)=FALSE, 1, 0)</f>
        <v>0</v>
      </c>
      <c r="Q116">
        <f>IF(AND(NOT('Raw Data'!F111), P116), 'Raw Data'!AA111, 0)</f>
        <v>0</v>
      </c>
      <c r="R116">
        <f>IF(ISBLANK('Raw Data'!D111)=FALSE, 1, 0)</f>
        <v>0</v>
      </c>
      <c r="S116">
        <f>IF(AND('Raw Data'!F111=0, 'Raw Data'!D111&gt;'Raw Data'!E111), 'Raw Data'!L111, 0)</f>
        <v>0</v>
      </c>
      <c r="T116">
        <f>IF(ISBLANK('Raw Data'!D111)=FALSE, 1, 0)</f>
        <v>0</v>
      </c>
      <c r="U116">
        <f>IF('Raw Data'!F111=1, 'Raw Data'!M111, 0)</f>
        <v>0</v>
      </c>
      <c r="V116">
        <f>IF(ISBLANK('Raw Data'!D111)=FALSE, 1, 0)</f>
        <v>0</v>
      </c>
      <c r="W116">
        <f>IF(AND('Raw Data'!F111=0, 'Raw Data'!E111&gt;'Raw Data'!D111), 'Raw Data'!N111, 0)</f>
        <v>0</v>
      </c>
      <c r="X116">
        <f>IF(ISBLANK('Raw Data'!D111)=FALSE, 1, 0)</f>
        <v>0</v>
      </c>
      <c r="Y116">
        <f>IF(AND('Raw Data'!F111=0,'Raw Data'!D111&gt;'Raw Data'!E111,'Raw Data'!D111-'Raw Data'!E111=1),'Raw Data'!O111,IF(AND('Raw Data'!F111,'Raw Data'!D111&gt;'Raw Data'!E111),'Raw Data'!O111,0))</f>
        <v>0</v>
      </c>
      <c r="Z116">
        <f>IF(ISBLANK('Raw Data'!D111)=FALSE, 1, 0)</f>
        <v>0</v>
      </c>
      <c r="AA116">
        <f>IF(AND('Raw Data'!F111=0, 'Raw Data'!D111&gt;'Raw Data'!E111, 'Raw Data'!D111-'Raw Data'!E111=2), 'Raw Data'!P111, 0)</f>
        <v>0</v>
      </c>
      <c r="AB116">
        <f>IF(ISBLANK('Raw Data'!D111)=FALSE, 1, 0)</f>
        <v>0</v>
      </c>
      <c r="AC116">
        <f>IF(AND('Raw Data'!F111=0, 'Raw Data'!D111&gt;'Raw Data'!E111, 'Raw Data'!D111-'Raw Data'!E111&gt;2), 'Raw Data'!Q111, 0)</f>
        <v>0</v>
      </c>
      <c r="AD116">
        <f>IF(ISBLANK('Raw Data'!D111)=FALSE, 1, 0)</f>
        <v>0</v>
      </c>
      <c r="AE116">
        <f>IF(AND('Raw Data'!F111=0,'Raw Data'!D111&lt;'Raw Data'!E111,'Raw Data'!E111-'Raw Data'!D111=1),'Raw Data'!R111,IF(AND('Raw Data'!F111,'Raw Data'!D111&gt;'Raw Data'!E111),'Raw Data'!R111,0))</f>
        <v>0</v>
      </c>
      <c r="AF116">
        <f>IF(ISBLANK('Raw Data'!D111)=FALSE, 1, 0)</f>
        <v>0</v>
      </c>
      <c r="AG116">
        <f>IF(AND('Raw Data'!F111=0, 'Raw Data'!D111&lt;'Raw Data'!E111, 'Raw Data'!E111-'Raw Data'!D111=2), 'Raw Data'!S111, 0)</f>
        <v>0</v>
      </c>
      <c r="AH116">
        <f>IF(ISBLANK('Raw Data'!D111)=FALSE, 1, 0)</f>
        <v>0</v>
      </c>
      <c r="AI116">
        <f>IF(AND('Raw Data'!F111=0, 'Raw Data'!D111&lt;'Raw Data'!E111, 'Raw Data'!E111-'Raw Data'!D111&gt;2), 'Raw Data'!T111, 0)</f>
        <v>0</v>
      </c>
      <c r="AJ116">
        <f>IF(ISBLANK('Raw Data'!D111)=FALSE, 1, 0)</f>
        <v>0</v>
      </c>
      <c r="AK116">
        <f>IF('Raw Data'!F111=1, 'Raw Data'!M111, 0)</f>
        <v>0</v>
      </c>
      <c r="AL116">
        <f>IF(OR('Raw Data'!D111=0, O116&gt;0), 0, 1)</f>
        <v>0</v>
      </c>
      <c r="AM116">
        <f>IF(AND(AL116, 'Raw Data'!D111&gt;'Raw Data'!E111), 'Raw Data'!X111, 0)</f>
        <v>0</v>
      </c>
      <c r="AN116">
        <f>IF(OR('Raw Data'!D111=0, O116&gt;0), 0, 1)</f>
        <v>0</v>
      </c>
      <c r="AO116">
        <f>IF(AND(AL116, 'Raw Data'!D111&lt;'Raw Data'!E111), 'Raw Data'!Y111, 0)</f>
        <v>0</v>
      </c>
      <c r="AP116">
        <f>IF(ISBLANK('Raw Data'!D111)=FALSE, 1, 0)</f>
        <v>0</v>
      </c>
      <c r="AQ116">
        <f>IF(AND('Raw Data'!J111&lt;'Raw Data'!K111,'Raw Data'!D111&gt;'Raw Data'!E111),'Raw Data'!J111,IF(AND('Raw Data'!K111&lt;'Raw Data'!J111,'Raw Data'!E111&gt;'Raw Data'!D111),'Raw Data'!K111,0))</f>
        <v>0</v>
      </c>
      <c r="AR116">
        <f>IF(ISBLANK('Raw Data'!D111)=FALSE, 1, 0)</f>
        <v>0</v>
      </c>
      <c r="AS116">
        <f>IF(AND('Raw Data'!J111&gt;'Raw Data'!K111,'Raw Data'!D111&gt;'Raw Data'!E111),'Raw Data'!J111,IF(AND('Raw Data'!K111&gt;'Raw Data'!J111,'Raw Data'!E111&gt;'Raw Data'!D111),'Raw Data'!K111,))</f>
        <v>0</v>
      </c>
      <c r="AT116">
        <f>IF(ISBLANK('Raw Data'!D111)=FALSE, 1, 0)</f>
        <v>0</v>
      </c>
      <c r="AU116">
        <f>IF(ISNUMBER('Raw Data'!D111), IF(_xlfn.XLOOKUP(SMALL('Raw Data'!L111:N111, 1), Analysis!S116:W116, Analysis!S116:W116, 0)&gt;0, SMALL('Raw Data'!L111:N111, 1), 0), 0)</f>
        <v>0</v>
      </c>
      <c r="AV116">
        <f>IF(ISBLANK('Raw Data'!D111)=FALSE, 1, 0)</f>
        <v>0</v>
      </c>
      <c r="AW116">
        <f>IF(ISNUMBER('Raw Data'!D111), IF(_xlfn.XLOOKUP(SMALL('Raw Data'!L111:N111, 2), Analysis!S116:W116, Analysis!S116:W116, 0)&gt;0, SMALL('Raw Data'!L111:N111, 2), 0), 0)</f>
        <v>0</v>
      </c>
      <c r="AX116">
        <f>IF(ISBLANK('Raw Data'!D111)=FALSE, 1, 0)</f>
        <v>0</v>
      </c>
      <c r="AY116">
        <f>IF(ISNUMBER('Raw Data'!D111), IF(_xlfn.XLOOKUP(SMALL('Raw Data'!L111:N111, 3), Analysis!S116:W116, Analysis!S116:W116, 0)&gt;0, SMALL('Raw Data'!L111:N111, 3), 0), 0)</f>
        <v>0</v>
      </c>
      <c r="AZ116">
        <f>IF(ISBLANK('Raw Data'!D111)=FALSE, 1, 0)</f>
        <v>0</v>
      </c>
      <c r="BA116">
        <f>IF(ISNUMBER('Raw Data'!D111), IF(_xlfn.XLOOKUP(SMALL('Raw Data'!O111:U111, 1), Analysis!Y116:AK116, Analysis!Y116:AK116, 0)&gt;0, SMALL('Raw Data'!O111:U111, 1), 0), 0)</f>
        <v>0</v>
      </c>
      <c r="BB116">
        <f>IF(ISBLANK('Raw Data'!D111)=FALSE, 1, 0)</f>
        <v>0</v>
      </c>
      <c r="BC116">
        <f>IF(ISNUMBER('Raw Data'!D111), IF(_xlfn.XLOOKUP(SMALL('Raw Data'!O111:U111, 2), Analysis!Y116:AK116, Analysis!Y116:AK116, 0)&gt;0, SMALL('Raw Data'!O111:U111, 2), 0), 0)</f>
        <v>0</v>
      </c>
      <c r="BD116">
        <f>IF(ISBLANK('Raw Data'!D111)=FALSE, 1, 0)</f>
        <v>0</v>
      </c>
      <c r="BE116">
        <f>IF(ISNUMBER('Raw Data'!D111), IF(_xlfn.XLOOKUP(SMALL('Raw Data'!O111:U111, 3), Analysis!Y116:AK116, Analysis!Y116:AK116, 0)&gt;0, SMALL('Raw Data'!O111:U111, 3), 0), 0)</f>
        <v>0</v>
      </c>
      <c r="BF116">
        <f>IF(ISBLANK('Raw Data'!D111)=FALSE, 1, 0)</f>
        <v>0</v>
      </c>
      <c r="BG116">
        <f>IF(ISNUMBER('Raw Data'!D111), IF(_xlfn.XLOOKUP(SMALL('Raw Data'!O111:U111, 4), Analysis!Y116:AK116, Analysis!Y116:AK116, 0)&gt;0, SMALL('Raw Data'!O111:U111, 4), 0), 0)</f>
        <v>0</v>
      </c>
      <c r="BH116">
        <f>IF(ISBLANK('Raw Data'!D111)=FALSE, 1, 0)</f>
        <v>0</v>
      </c>
      <c r="BI116">
        <f>IF(ISNUMBER('Raw Data'!D111), IF(_xlfn.XLOOKUP(SMALL('Raw Data'!O111:U111, 5), Analysis!Y116:AK116, Analysis!Y116:AK116, 0)&gt;0, SMALL('Raw Data'!O111:U111, 5), 0), 0)</f>
        <v>0</v>
      </c>
      <c r="BJ116">
        <f>IF(ISBLANK('Raw Data'!D111)=FALSE, 1, 0)</f>
        <v>0</v>
      </c>
      <c r="BK116">
        <f>IF(ISNUMBER('Raw Data'!D111), IF(_xlfn.XLOOKUP(SMALL('Raw Data'!O111:U111, 6), Analysis!Y116:AK116, Analysis!Y116:AK116, 0)&gt;0, SMALL('Raw Data'!O111:U111, 6), 0), 0)</f>
        <v>0</v>
      </c>
      <c r="BL116">
        <f>IF(ISBLANK('Raw Data'!D111)=FALSE, 1, 0)</f>
        <v>0</v>
      </c>
      <c r="BM116">
        <f>IF(ISNUMBER('Raw Data'!D111), IF(_xlfn.XLOOKUP(SMALL('Raw Data'!O111:U111, 7), Analysis!Y116:AK116, Analysis!Y116:AK116, 0)&gt;0, SMALL('Raw Data'!O111:U111, 7), 0), 0)</f>
        <v>0</v>
      </c>
    </row>
    <row r="117" spans="1:65" x14ac:dyDescent="0.3">
      <c r="A117" s="2">
        <f>'Raw Data'!A112</f>
        <v>0</v>
      </c>
      <c r="B117" s="2">
        <f>IF(ISBLANK('Raw Data'!D112)=FALSE, 1, 0)</f>
        <v>0</v>
      </c>
      <c r="C117">
        <f>IF('Raw Data'!E112&gt;'Raw Data'!D112, 'Raw Data'!K112, 0)</f>
        <v>0</v>
      </c>
      <c r="D117">
        <f>IF(ISBLANK('Raw Data'!D112)=FALSE, 1, 0)</f>
        <v>0</v>
      </c>
      <c r="E117">
        <f>IF('Raw Data'!E112&lt;'Raw Data'!D112, 'Raw Data'!J112, 0)</f>
        <v>0</v>
      </c>
      <c r="F117">
        <f>IF(ISBLANK('Raw Data'!D112)=FALSE, 1, 0)</f>
        <v>0</v>
      </c>
      <c r="G117">
        <f>IF(AND('Raw Data'!D112&gt;0, 'Raw Data'!E112&gt;0), 'Raw Data'!V112, 0)</f>
        <v>0</v>
      </c>
      <c r="H117">
        <f>IF(ISBLANK('Raw Data'!D112)=FALSE, 1, 0)</f>
        <v>0</v>
      </c>
      <c r="I117">
        <f>IF(AND(ISBLANK('Raw Data'!D112)=FALSE, OR('Raw Data'!D112=0, 'Raw Data'!E112=0)), 'Raw Data'!W112, 0)</f>
        <v>0</v>
      </c>
      <c r="J117">
        <f>IF(ISBLANK('Raw Data'!D112)=FALSE, 1, 0)</f>
        <v>0</v>
      </c>
      <c r="K117">
        <f>IF(SUM('Raw Data'!D112:E112)&gt;'Raw Data'!G112, 'Raw Data'!H112, 0)</f>
        <v>0</v>
      </c>
      <c r="L117">
        <f>IF(ISBLANK('Raw Data'!D112)=FALSE, 1, 0)</f>
        <v>0</v>
      </c>
      <c r="M117">
        <f>IF(AND(SUM('Raw Data'!D112:E112)&lt;'Raw Data'!G112, ISBLANK('Raw Data'!D112)=FALSE), 'Raw Data'!I112, 0)</f>
        <v>0</v>
      </c>
      <c r="N117">
        <f>IF(ISBLANK('Raw Data'!D112)=FALSE, 1, 0)</f>
        <v>0</v>
      </c>
      <c r="O117">
        <f>IF('Raw Data'!F112, 'Raw Data'!Z112, 0)</f>
        <v>0</v>
      </c>
      <c r="P117">
        <f>IF(ISBLANK('Raw Data'!D112)=FALSE, 1, 0)</f>
        <v>0</v>
      </c>
      <c r="Q117">
        <f>IF(AND(NOT('Raw Data'!F112), P117), 'Raw Data'!AA112, 0)</f>
        <v>0</v>
      </c>
      <c r="R117">
        <f>IF(ISBLANK('Raw Data'!D112)=FALSE, 1, 0)</f>
        <v>0</v>
      </c>
      <c r="S117">
        <f>IF(AND('Raw Data'!F112=0, 'Raw Data'!D112&gt;'Raw Data'!E112), 'Raw Data'!L112, 0)</f>
        <v>0</v>
      </c>
      <c r="T117">
        <f>IF(ISBLANK('Raw Data'!D112)=FALSE, 1, 0)</f>
        <v>0</v>
      </c>
      <c r="U117">
        <f>IF('Raw Data'!F112=1, 'Raw Data'!M112, 0)</f>
        <v>0</v>
      </c>
      <c r="V117">
        <f>IF(ISBLANK('Raw Data'!D112)=FALSE, 1, 0)</f>
        <v>0</v>
      </c>
      <c r="W117">
        <f>IF(AND('Raw Data'!F112=0, 'Raw Data'!E112&gt;'Raw Data'!D112), 'Raw Data'!N112, 0)</f>
        <v>0</v>
      </c>
      <c r="X117">
        <f>IF(ISBLANK('Raw Data'!D112)=FALSE, 1, 0)</f>
        <v>0</v>
      </c>
      <c r="Y117">
        <f>IF(AND('Raw Data'!F112=0,'Raw Data'!D112&gt;'Raw Data'!E112,'Raw Data'!D112-'Raw Data'!E112=1),'Raw Data'!O112,IF(AND('Raw Data'!F112,'Raw Data'!D112&gt;'Raw Data'!E112),'Raw Data'!O112,0))</f>
        <v>0</v>
      </c>
      <c r="Z117">
        <f>IF(ISBLANK('Raw Data'!D112)=FALSE, 1, 0)</f>
        <v>0</v>
      </c>
      <c r="AA117">
        <f>IF(AND('Raw Data'!F112=0, 'Raw Data'!D112&gt;'Raw Data'!E112, 'Raw Data'!D112-'Raw Data'!E112=2), 'Raw Data'!P112, 0)</f>
        <v>0</v>
      </c>
      <c r="AB117">
        <f>IF(ISBLANK('Raw Data'!D112)=FALSE, 1, 0)</f>
        <v>0</v>
      </c>
      <c r="AC117">
        <f>IF(AND('Raw Data'!F112=0, 'Raw Data'!D112&gt;'Raw Data'!E112, 'Raw Data'!D112-'Raw Data'!E112&gt;2), 'Raw Data'!Q112, 0)</f>
        <v>0</v>
      </c>
      <c r="AD117">
        <f>IF(ISBLANK('Raw Data'!D112)=FALSE, 1, 0)</f>
        <v>0</v>
      </c>
      <c r="AE117">
        <f>IF(AND('Raw Data'!F112=0,'Raw Data'!D112&lt;'Raw Data'!E112,'Raw Data'!E112-'Raw Data'!D112=1),'Raw Data'!R112,IF(AND('Raw Data'!F112,'Raw Data'!D112&gt;'Raw Data'!E112),'Raw Data'!R112,0))</f>
        <v>0</v>
      </c>
      <c r="AF117">
        <f>IF(ISBLANK('Raw Data'!D112)=FALSE, 1, 0)</f>
        <v>0</v>
      </c>
      <c r="AG117">
        <f>IF(AND('Raw Data'!F112=0, 'Raw Data'!D112&lt;'Raw Data'!E112, 'Raw Data'!E112-'Raw Data'!D112=2), 'Raw Data'!S112, 0)</f>
        <v>0</v>
      </c>
      <c r="AH117">
        <f>IF(ISBLANK('Raw Data'!D112)=FALSE, 1, 0)</f>
        <v>0</v>
      </c>
      <c r="AI117">
        <f>IF(AND('Raw Data'!F112=0, 'Raw Data'!D112&lt;'Raw Data'!E112, 'Raw Data'!E112-'Raw Data'!D112&gt;2), 'Raw Data'!T112, 0)</f>
        <v>0</v>
      </c>
      <c r="AJ117">
        <f>IF(ISBLANK('Raw Data'!D112)=FALSE, 1, 0)</f>
        <v>0</v>
      </c>
      <c r="AK117">
        <f>IF('Raw Data'!F112=1, 'Raw Data'!M112, 0)</f>
        <v>0</v>
      </c>
      <c r="AL117">
        <f>IF(OR('Raw Data'!D112=0, O117&gt;0), 0, 1)</f>
        <v>0</v>
      </c>
      <c r="AM117">
        <f>IF(AND(AL117, 'Raw Data'!D112&gt;'Raw Data'!E112), 'Raw Data'!X112, 0)</f>
        <v>0</v>
      </c>
      <c r="AN117">
        <f>IF(OR('Raw Data'!D112=0, O117&gt;0), 0, 1)</f>
        <v>0</v>
      </c>
      <c r="AO117">
        <f>IF(AND(AL117, 'Raw Data'!D112&lt;'Raw Data'!E112), 'Raw Data'!Y112, 0)</f>
        <v>0</v>
      </c>
      <c r="AP117">
        <f>IF(ISBLANK('Raw Data'!D112)=FALSE, 1, 0)</f>
        <v>0</v>
      </c>
      <c r="AQ117">
        <f>IF(AND('Raw Data'!J112&lt;'Raw Data'!K112,'Raw Data'!D112&gt;'Raw Data'!E112),'Raw Data'!J112,IF(AND('Raw Data'!K112&lt;'Raw Data'!J112,'Raw Data'!E112&gt;'Raw Data'!D112),'Raw Data'!K112,0))</f>
        <v>0</v>
      </c>
      <c r="AR117">
        <f>IF(ISBLANK('Raw Data'!D112)=FALSE, 1, 0)</f>
        <v>0</v>
      </c>
      <c r="AS117">
        <f>IF(AND('Raw Data'!J112&gt;'Raw Data'!K112,'Raw Data'!D112&gt;'Raw Data'!E112),'Raw Data'!J112,IF(AND('Raw Data'!K112&gt;'Raw Data'!J112,'Raw Data'!E112&gt;'Raw Data'!D112),'Raw Data'!K112,))</f>
        <v>0</v>
      </c>
      <c r="AT117">
        <f>IF(ISBLANK('Raw Data'!D112)=FALSE, 1, 0)</f>
        <v>0</v>
      </c>
      <c r="AU117">
        <f>IF(ISNUMBER('Raw Data'!D112), IF(_xlfn.XLOOKUP(SMALL('Raw Data'!L112:N112, 1), Analysis!S117:W117, Analysis!S117:W117, 0)&gt;0, SMALL('Raw Data'!L112:N112, 1), 0), 0)</f>
        <v>0</v>
      </c>
      <c r="AV117">
        <f>IF(ISBLANK('Raw Data'!D112)=FALSE, 1, 0)</f>
        <v>0</v>
      </c>
      <c r="AW117">
        <f>IF(ISNUMBER('Raw Data'!D112), IF(_xlfn.XLOOKUP(SMALL('Raw Data'!L112:N112, 2), Analysis!S117:W117, Analysis!S117:W117, 0)&gt;0, SMALL('Raw Data'!L112:N112, 2), 0), 0)</f>
        <v>0</v>
      </c>
      <c r="AX117">
        <f>IF(ISBLANK('Raw Data'!D112)=FALSE, 1, 0)</f>
        <v>0</v>
      </c>
      <c r="AY117">
        <f>IF(ISNUMBER('Raw Data'!D112), IF(_xlfn.XLOOKUP(SMALL('Raw Data'!L112:N112, 3), Analysis!S117:W117, Analysis!S117:W117, 0)&gt;0, SMALL('Raw Data'!L112:N112, 3), 0), 0)</f>
        <v>0</v>
      </c>
      <c r="AZ117">
        <f>IF(ISBLANK('Raw Data'!D112)=FALSE, 1, 0)</f>
        <v>0</v>
      </c>
      <c r="BA117">
        <f>IF(ISNUMBER('Raw Data'!D112), IF(_xlfn.XLOOKUP(SMALL('Raw Data'!O112:U112, 1), Analysis!Y117:AK117, Analysis!Y117:AK117, 0)&gt;0, SMALL('Raw Data'!O112:U112, 1), 0), 0)</f>
        <v>0</v>
      </c>
      <c r="BB117">
        <f>IF(ISBLANK('Raw Data'!D112)=FALSE, 1, 0)</f>
        <v>0</v>
      </c>
      <c r="BC117">
        <f>IF(ISNUMBER('Raw Data'!D112), IF(_xlfn.XLOOKUP(SMALL('Raw Data'!O112:U112, 2), Analysis!Y117:AK117, Analysis!Y117:AK117, 0)&gt;0, SMALL('Raw Data'!O112:U112, 2), 0), 0)</f>
        <v>0</v>
      </c>
      <c r="BD117">
        <f>IF(ISBLANK('Raw Data'!D112)=FALSE, 1, 0)</f>
        <v>0</v>
      </c>
      <c r="BE117">
        <f>IF(ISNUMBER('Raw Data'!D112), IF(_xlfn.XLOOKUP(SMALL('Raw Data'!O112:U112, 3), Analysis!Y117:AK117, Analysis!Y117:AK117, 0)&gt;0, SMALL('Raw Data'!O112:U112, 3), 0), 0)</f>
        <v>0</v>
      </c>
      <c r="BF117">
        <f>IF(ISBLANK('Raw Data'!D112)=FALSE, 1, 0)</f>
        <v>0</v>
      </c>
      <c r="BG117">
        <f>IF(ISNUMBER('Raw Data'!D112), IF(_xlfn.XLOOKUP(SMALL('Raw Data'!O112:U112, 4), Analysis!Y117:AK117, Analysis!Y117:AK117, 0)&gt;0, SMALL('Raw Data'!O112:U112, 4), 0), 0)</f>
        <v>0</v>
      </c>
      <c r="BH117">
        <f>IF(ISBLANK('Raw Data'!D112)=FALSE, 1, 0)</f>
        <v>0</v>
      </c>
      <c r="BI117">
        <f>IF(ISNUMBER('Raw Data'!D112), IF(_xlfn.XLOOKUP(SMALL('Raw Data'!O112:U112, 5), Analysis!Y117:AK117, Analysis!Y117:AK117, 0)&gt;0, SMALL('Raw Data'!O112:U112, 5), 0), 0)</f>
        <v>0</v>
      </c>
      <c r="BJ117">
        <f>IF(ISBLANK('Raw Data'!D112)=FALSE, 1, 0)</f>
        <v>0</v>
      </c>
      <c r="BK117">
        <f>IF(ISNUMBER('Raw Data'!D112), IF(_xlfn.XLOOKUP(SMALL('Raw Data'!O112:U112, 6), Analysis!Y117:AK117, Analysis!Y117:AK117, 0)&gt;0, SMALL('Raw Data'!O112:U112, 6), 0), 0)</f>
        <v>0</v>
      </c>
      <c r="BL117">
        <f>IF(ISBLANK('Raw Data'!D112)=FALSE, 1, 0)</f>
        <v>0</v>
      </c>
      <c r="BM117">
        <f>IF(ISNUMBER('Raw Data'!D112), IF(_xlfn.XLOOKUP(SMALL('Raw Data'!O112:U112, 7), Analysis!Y117:AK117, Analysis!Y117:AK117, 0)&gt;0, SMALL('Raw Data'!O112:U112, 7), 0), 0)</f>
        <v>0</v>
      </c>
    </row>
    <row r="118" spans="1:65" x14ac:dyDescent="0.3">
      <c r="A118" s="2">
        <f>'Raw Data'!A113</f>
        <v>0</v>
      </c>
      <c r="B118" s="2">
        <f>IF(ISBLANK('Raw Data'!D113)=FALSE, 1, 0)</f>
        <v>0</v>
      </c>
      <c r="C118">
        <f>IF('Raw Data'!E113&gt;'Raw Data'!D113, 'Raw Data'!K113, 0)</f>
        <v>0</v>
      </c>
      <c r="D118">
        <f>IF(ISBLANK('Raw Data'!D113)=FALSE, 1, 0)</f>
        <v>0</v>
      </c>
      <c r="E118">
        <f>IF('Raw Data'!E113&lt;'Raw Data'!D113, 'Raw Data'!J113, 0)</f>
        <v>0</v>
      </c>
      <c r="F118">
        <f>IF(ISBLANK('Raw Data'!D113)=FALSE, 1, 0)</f>
        <v>0</v>
      </c>
      <c r="G118">
        <f>IF(AND('Raw Data'!D113&gt;0, 'Raw Data'!E113&gt;0), 'Raw Data'!V113, 0)</f>
        <v>0</v>
      </c>
      <c r="H118">
        <f>IF(ISBLANK('Raw Data'!D113)=FALSE, 1, 0)</f>
        <v>0</v>
      </c>
      <c r="I118">
        <f>IF(AND(ISBLANK('Raw Data'!D113)=FALSE, OR('Raw Data'!D113=0, 'Raw Data'!E113=0)), 'Raw Data'!W113, 0)</f>
        <v>0</v>
      </c>
      <c r="J118">
        <f>IF(ISBLANK('Raw Data'!D113)=FALSE, 1, 0)</f>
        <v>0</v>
      </c>
      <c r="K118">
        <f>IF(SUM('Raw Data'!D113:E113)&gt;'Raw Data'!G113, 'Raw Data'!H113, 0)</f>
        <v>0</v>
      </c>
      <c r="L118">
        <f>IF(ISBLANK('Raw Data'!D113)=FALSE, 1, 0)</f>
        <v>0</v>
      </c>
      <c r="M118">
        <f>IF(AND(SUM('Raw Data'!D113:E113)&lt;'Raw Data'!G113, ISBLANK('Raw Data'!D113)=FALSE), 'Raw Data'!I113, 0)</f>
        <v>0</v>
      </c>
      <c r="N118">
        <f>IF(ISBLANK('Raw Data'!D113)=FALSE, 1, 0)</f>
        <v>0</v>
      </c>
      <c r="O118">
        <f>IF('Raw Data'!F113, 'Raw Data'!Z113, 0)</f>
        <v>0</v>
      </c>
      <c r="P118">
        <f>IF(ISBLANK('Raw Data'!D113)=FALSE, 1, 0)</f>
        <v>0</v>
      </c>
      <c r="Q118">
        <f>IF(AND(NOT('Raw Data'!F113), P118), 'Raw Data'!AA113, 0)</f>
        <v>0</v>
      </c>
      <c r="R118">
        <f>IF(ISBLANK('Raw Data'!D113)=FALSE, 1, 0)</f>
        <v>0</v>
      </c>
      <c r="S118">
        <f>IF(AND('Raw Data'!F113=0, 'Raw Data'!D113&gt;'Raw Data'!E113), 'Raw Data'!L113, 0)</f>
        <v>0</v>
      </c>
      <c r="T118">
        <f>IF(ISBLANK('Raw Data'!D113)=FALSE, 1, 0)</f>
        <v>0</v>
      </c>
      <c r="U118">
        <f>IF('Raw Data'!F113=1, 'Raw Data'!M113, 0)</f>
        <v>0</v>
      </c>
      <c r="V118">
        <f>IF(ISBLANK('Raw Data'!D113)=FALSE, 1, 0)</f>
        <v>0</v>
      </c>
      <c r="W118">
        <f>IF(AND('Raw Data'!F113=0, 'Raw Data'!E113&gt;'Raw Data'!D113), 'Raw Data'!N113, 0)</f>
        <v>0</v>
      </c>
      <c r="X118">
        <f>IF(ISBLANK('Raw Data'!D113)=FALSE, 1, 0)</f>
        <v>0</v>
      </c>
      <c r="Y118">
        <f>IF(AND('Raw Data'!F113=0,'Raw Data'!D113&gt;'Raw Data'!E113,'Raw Data'!D113-'Raw Data'!E113=1),'Raw Data'!O113,IF(AND('Raw Data'!F113,'Raw Data'!D113&gt;'Raw Data'!E113),'Raw Data'!O113,0))</f>
        <v>0</v>
      </c>
      <c r="Z118">
        <f>IF(ISBLANK('Raw Data'!D113)=FALSE, 1, 0)</f>
        <v>0</v>
      </c>
      <c r="AA118">
        <f>IF(AND('Raw Data'!F113=0, 'Raw Data'!D113&gt;'Raw Data'!E113, 'Raw Data'!D113-'Raw Data'!E113=2), 'Raw Data'!P113, 0)</f>
        <v>0</v>
      </c>
      <c r="AB118">
        <f>IF(ISBLANK('Raw Data'!D113)=FALSE, 1, 0)</f>
        <v>0</v>
      </c>
      <c r="AC118">
        <f>IF(AND('Raw Data'!F113=0, 'Raw Data'!D113&gt;'Raw Data'!E113, 'Raw Data'!D113-'Raw Data'!E113&gt;2), 'Raw Data'!Q113, 0)</f>
        <v>0</v>
      </c>
      <c r="AD118">
        <f>IF(ISBLANK('Raw Data'!D113)=FALSE, 1, 0)</f>
        <v>0</v>
      </c>
      <c r="AE118">
        <f>IF(AND('Raw Data'!F113=0,'Raw Data'!D113&lt;'Raw Data'!E113,'Raw Data'!E113-'Raw Data'!D113=1),'Raw Data'!R113,IF(AND('Raw Data'!F113,'Raw Data'!D113&gt;'Raw Data'!E113),'Raw Data'!R113,0))</f>
        <v>0</v>
      </c>
      <c r="AF118">
        <f>IF(ISBLANK('Raw Data'!D113)=FALSE, 1, 0)</f>
        <v>0</v>
      </c>
      <c r="AG118">
        <f>IF(AND('Raw Data'!F113=0, 'Raw Data'!D113&lt;'Raw Data'!E113, 'Raw Data'!E113-'Raw Data'!D113=2), 'Raw Data'!S113, 0)</f>
        <v>0</v>
      </c>
      <c r="AH118">
        <f>IF(ISBLANK('Raw Data'!D113)=FALSE, 1, 0)</f>
        <v>0</v>
      </c>
      <c r="AI118">
        <f>IF(AND('Raw Data'!F113=0, 'Raw Data'!D113&lt;'Raw Data'!E113, 'Raw Data'!E113-'Raw Data'!D113&gt;2), 'Raw Data'!T113, 0)</f>
        <v>0</v>
      </c>
      <c r="AJ118">
        <f>IF(ISBLANK('Raw Data'!D113)=FALSE, 1, 0)</f>
        <v>0</v>
      </c>
      <c r="AK118">
        <f>IF('Raw Data'!F113=1, 'Raw Data'!M113, 0)</f>
        <v>0</v>
      </c>
      <c r="AL118">
        <f>IF(OR('Raw Data'!D113=0, O118&gt;0), 0, 1)</f>
        <v>0</v>
      </c>
      <c r="AM118">
        <f>IF(AND(AL118, 'Raw Data'!D113&gt;'Raw Data'!E113), 'Raw Data'!X113, 0)</f>
        <v>0</v>
      </c>
      <c r="AN118">
        <f>IF(OR('Raw Data'!D113=0, O118&gt;0), 0, 1)</f>
        <v>0</v>
      </c>
      <c r="AO118">
        <f>IF(AND(AL118, 'Raw Data'!D113&lt;'Raw Data'!E113), 'Raw Data'!Y113, 0)</f>
        <v>0</v>
      </c>
      <c r="AP118">
        <f>IF(ISBLANK('Raw Data'!D113)=FALSE, 1, 0)</f>
        <v>0</v>
      </c>
      <c r="AQ118">
        <f>IF(AND('Raw Data'!J113&lt;'Raw Data'!K113,'Raw Data'!D113&gt;'Raw Data'!E113),'Raw Data'!J113,IF(AND('Raw Data'!K113&lt;'Raw Data'!J113,'Raw Data'!E113&gt;'Raw Data'!D113),'Raw Data'!K113,0))</f>
        <v>0</v>
      </c>
      <c r="AR118">
        <f>IF(ISBLANK('Raw Data'!D113)=FALSE, 1, 0)</f>
        <v>0</v>
      </c>
      <c r="AS118">
        <f>IF(AND('Raw Data'!J113&gt;'Raw Data'!K113,'Raw Data'!D113&gt;'Raw Data'!E113),'Raw Data'!J113,IF(AND('Raw Data'!K113&gt;'Raw Data'!J113,'Raw Data'!E113&gt;'Raw Data'!D113),'Raw Data'!K113,))</f>
        <v>0</v>
      </c>
      <c r="AT118">
        <f>IF(ISBLANK('Raw Data'!D113)=FALSE, 1, 0)</f>
        <v>0</v>
      </c>
      <c r="AU118">
        <f>IF(ISNUMBER('Raw Data'!D113), IF(_xlfn.XLOOKUP(SMALL('Raw Data'!L113:N113, 1), Analysis!S118:W118, Analysis!S118:W118, 0)&gt;0, SMALL('Raw Data'!L113:N113, 1), 0), 0)</f>
        <v>0</v>
      </c>
      <c r="AV118">
        <f>IF(ISBLANK('Raw Data'!D113)=FALSE, 1, 0)</f>
        <v>0</v>
      </c>
      <c r="AW118">
        <f>IF(ISNUMBER('Raw Data'!D113), IF(_xlfn.XLOOKUP(SMALL('Raw Data'!L113:N113, 2), Analysis!S118:W118, Analysis!S118:W118, 0)&gt;0, SMALL('Raw Data'!L113:N113, 2), 0), 0)</f>
        <v>0</v>
      </c>
      <c r="AX118">
        <f>IF(ISBLANK('Raw Data'!D113)=FALSE, 1, 0)</f>
        <v>0</v>
      </c>
      <c r="AY118">
        <f>IF(ISNUMBER('Raw Data'!D113), IF(_xlfn.XLOOKUP(SMALL('Raw Data'!L113:N113, 3), Analysis!S118:W118, Analysis!S118:W118, 0)&gt;0, SMALL('Raw Data'!L113:N113, 3), 0), 0)</f>
        <v>0</v>
      </c>
      <c r="AZ118">
        <f>IF(ISBLANK('Raw Data'!D113)=FALSE, 1, 0)</f>
        <v>0</v>
      </c>
      <c r="BA118">
        <f>IF(ISNUMBER('Raw Data'!D113), IF(_xlfn.XLOOKUP(SMALL('Raw Data'!O113:U113, 1), Analysis!Y118:AK118, Analysis!Y118:AK118, 0)&gt;0, SMALL('Raw Data'!O113:U113, 1), 0), 0)</f>
        <v>0</v>
      </c>
      <c r="BB118">
        <f>IF(ISBLANK('Raw Data'!D113)=FALSE, 1, 0)</f>
        <v>0</v>
      </c>
      <c r="BC118">
        <f>IF(ISNUMBER('Raw Data'!D113), IF(_xlfn.XLOOKUP(SMALL('Raw Data'!O113:U113, 2), Analysis!Y118:AK118, Analysis!Y118:AK118, 0)&gt;0, SMALL('Raw Data'!O113:U113, 2), 0), 0)</f>
        <v>0</v>
      </c>
      <c r="BD118">
        <f>IF(ISBLANK('Raw Data'!D113)=FALSE, 1, 0)</f>
        <v>0</v>
      </c>
      <c r="BE118">
        <f>IF(ISNUMBER('Raw Data'!D113), IF(_xlfn.XLOOKUP(SMALL('Raw Data'!O113:U113, 3), Analysis!Y118:AK118, Analysis!Y118:AK118, 0)&gt;0, SMALL('Raw Data'!O113:U113, 3), 0), 0)</f>
        <v>0</v>
      </c>
      <c r="BF118">
        <f>IF(ISBLANK('Raw Data'!D113)=FALSE, 1, 0)</f>
        <v>0</v>
      </c>
      <c r="BG118">
        <f>IF(ISNUMBER('Raw Data'!D113), IF(_xlfn.XLOOKUP(SMALL('Raw Data'!O113:U113, 4), Analysis!Y118:AK118, Analysis!Y118:AK118, 0)&gt;0, SMALL('Raw Data'!O113:U113, 4), 0), 0)</f>
        <v>0</v>
      </c>
      <c r="BH118">
        <f>IF(ISBLANK('Raw Data'!D113)=FALSE, 1, 0)</f>
        <v>0</v>
      </c>
      <c r="BI118">
        <f>IF(ISNUMBER('Raw Data'!D113), IF(_xlfn.XLOOKUP(SMALL('Raw Data'!O113:U113, 5), Analysis!Y118:AK118, Analysis!Y118:AK118, 0)&gt;0, SMALL('Raw Data'!O113:U113, 5), 0), 0)</f>
        <v>0</v>
      </c>
      <c r="BJ118">
        <f>IF(ISBLANK('Raw Data'!D113)=FALSE, 1, 0)</f>
        <v>0</v>
      </c>
      <c r="BK118">
        <f>IF(ISNUMBER('Raw Data'!D113), IF(_xlfn.XLOOKUP(SMALL('Raw Data'!O113:U113, 6), Analysis!Y118:AK118, Analysis!Y118:AK118, 0)&gt;0, SMALL('Raw Data'!O113:U113, 6), 0), 0)</f>
        <v>0</v>
      </c>
      <c r="BL118">
        <f>IF(ISBLANK('Raw Data'!D113)=FALSE, 1, 0)</f>
        <v>0</v>
      </c>
      <c r="BM118">
        <f>IF(ISNUMBER('Raw Data'!D113), IF(_xlfn.XLOOKUP(SMALL('Raw Data'!O113:U113, 7), Analysis!Y118:AK118, Analysis!Y118:AK118, 0)&gt;0, SMALL('Raw Data'!O113:U113, 7), 0), 0)</f>
        <v>0</v>
      </c>
    </row>
    <row r="119" spans="1:65" x14ac:dyDescent="0.3">
      <c r="A119" s="2">
        <f>'Raw Data'!A114</f>
        <v>0</v>
      </c>
      <c r="B119" s="2">
        <f>IF(ISBLANK('Raw Data'!D114)=FALSE, 1, 0)</f>
        <v>0</v>
      </c>
      <c r="C119">
        <f>IF('Raw Data'!E114&gt;'Raw Data'!D114, 'Raw Data'!K114, 0)</f>
        <v>0</v>
      </c>
      <c r="D119">
        <f>IF(ISBLANK('Raw Data'!D114)=FALSE, 1, 0)</f>
        <v>0</v>
      </c>
      <c r="E119">
        <f>IF('Raw Data'!E114&lt;'Raw Data'!D114, 'Raw Data'!J114, 0)</f>
        <v>0</v>
      </c>
      <c r="F119">
        <f>IF(ISBLANK('Raw Data'!D114)=FALSE, 1, 0)</f>
        <v>0</v>
      </c>
      <c r="G119">
        <f>IF(AND('Raw Data'!D114&gt;0, 'Raw Data'!E114&gt;0), 'Raw Data'!V114, 0)</f>
        <v>0</v>
      </c>
      <c r="H119">
        <f>IF(ISBLANK('Raw Data'!D114)=FALSE, 1, 0)</f>
        <v>0</v>
      </c>
      <c r="I119">
        <f>IF(AND(ISBLANK('Raw Data'!D114)=FALSE, OR('Raw Data'!D114=0, 'Raw Data'!E114=0)), 'Raw Data'!W114, 0)</f>
        <v>0</v>
      </c>
      <c r="J119">
        <f>IF(ISBLANK('Raw Data'!D114)=FALSE, 1, 0)</f>
        <v>0</v>
      </c>
      <c r="K119">
        <f>IF(SUM('Raw Data'!D114:E114)&gt;'Raw Data'!G114, 'Raw Data'!H114, 0)</f>
        <v>0</v>
      </c>
      <c r="L119">
        <f>IF(ISBLANK('Raw Data'!D114)=FALSE, 1, 0)</f>
        <v>0</v>
      </c>
      <c r="M119">
        <f>IF(AND(SUM('Raw Data'!D114:E114)&lt;'Raw Data'!G114, ISBLANK('Raw Data'!D114)=FALSE), 'Raw Data'!I114, 0)</f>
        <v>0</v>
      </c>
      <c r="N119">
        <f>IF(ISBLANK('Raw Data'!D114)=FALSE, 1, 0)</f>
        <v>0</v>
      </c>
      <c r="O119">
        <f>IF('Raw Data'!F114, 'Raw Data'!Z114, 0)</f>
        <v>0</v>
      </c>
      <c r="P119">
        <f>IF(ISBLANK('Raw Data'!D114)=FALSE, 1, 0)</f>
        <v>0</v>
      </c>
      <c r="Q119">
        <f>IF(AND(NOT('Raw Data'!F114), P119), 'Raw Data'!AA114, 0)</f>
        <v>0</v>
      </c>
      <c r="R119">
        <f>IF(ISBLANK('Raw Data'!D114)=FALSE, 1, 0)</f>
        <v>0</v>
      </c>
      <c r="S119">
        <f>IF(AND('Raw Data'!F114=0, 'Raw Data'!D114&gt;'Raw Data'!E114), 'Raw Data'!L114, 0)</f>
        <v>0</v>
      </c>
      <c r="T119">
        <f>IF(ISBLANK('Raw Data'!D114)=FALSE, 1, 0)</f>
        <v>0</v>
      </c>
      <c r="U119">
        <f>IF('Raw Data'!F114=1, 'Raw Data'!M114, 0)</f>
        <v>0</v>
      </c>
      <c r="V119">
        <f>IF(ISBLANK('Raw Data'!D114)=FALSE, 1, 0)</f>
        <v>0</v>
      </c>
      <c r="W119">
        <f>IF(AND('Raw Data'!F114=0, 'Raw Data'!E114&gt;'Raw Data'!D114), 'Raw Data'!N114, 0)</f>
        <v>0</v>
      </c>
      <c r="X119">
        <f>IF(ISBLANK('Raw Data'!D114)=FALSE, 1, 0)</f>
        <v>0</v>
      </c>
      <c r="Y119">
        <f>IF(AND('Raw Data'!F114=0,'Raw Data'!D114&gt;'Raw Data'!E114,'Raw Data'!D114-'Raw Data'!E114=1),'Raw Data'!O114,IF(AND('Raw Data'!F114,'Raw Data'!D114&gt;'Raw Data'!E114),'Raw Data'!O114,0))</f>
        <v>0</v>
      </c>
      <c r="Z119">
        <f>IF(ISBLANK('Raw Data'!D114)=FALSE, 1, 0)</f>
        <v>0</v>
      </c>
      <c r="AA119">
        <f>IF(AND('Raw Data'!F114=0, 'Raw Data'!D114&gt;'Raw Data'!E114, 'Raw Data'!D114-'Raw Data'!E114=2), 'Raw Data'!P114, 0)</f>
        <v>0</v>
      </c>
      <c r="AB119">
        <f>IF(ISBLANK('Raw Data'!D114)=FALSE, 1, 0)</f>
        <v>0</v>
      </c>
      <c r="AC119">
        <f>IF(AND('Raw Data'!F114=0, 'Raw Data'!D114&gt;'Raw Data'!E114, 'Raw Data'!D114-'Raw Data'!E114&gt;2), 'Raw Data'!Q114, 0)</f>
        <v>0</v>
      </c>
      <c r="AD119">
        <f>IF(ISBLANK('Raw Data'!D114)=FALSE, 1, 0)</f>
        <v>0</v>
      </c>
      <c r="AE119">
        <f>IF(AND('Raw Data'!F114=0,'Raw Data'!D114&lt;'Raw Data'!E114,'Raw Data'!E114-'Raw Data'!D114=1),'Raw Data'!R114,IF(AND('Raw Data'!F114,'Raw Data'!D114&gt;'Raw Data'!E114),'Raw Data'!R114,0))</f>
        <v>0</v>
      </c>
      <c r="AF119">
        <f>IF(ISBLANK('Raw Data'!D114)=FALSE, 1, 0)</f>
        <v>0</v>
      </c>
      <c r="AG119">
        <f>IF(AND('Raw Data'!F114=0, 'Raw Data'!D114&lt;'Raw Data'!E114, 'Raw Data'!E114-'Raw Data'!D114=2), 'Raw Data'!S114, 0)</f>
        <v>0</v>
      </c>
      <c r="AH119">
        <f>IF(ISBLANK('Raw Data'!D114)=FALSE, 1, 0)</f>
        <v>0</v>
      </c>
      <c r="AI119">
        <f>IF(AND('Raw Data'!F114=0, 'Raw Data'!D114&lt;'Raw Data'!E114, 'Raw Data'!E114-'Raw Data'!D114&gt;2), 'Raw Data'!T114, 0)</f>
        <v>0</v>
      </c>
      <c r="AJ119">
        <f>IF(ISBLANK('Raw Data'!D114)=FALSE, 1, 0)</f>
        <v>0</v>
      </c>
      <c r="AK119">
        <f>IF('Raw Data'!F114=1, 'Raw Data'!M114, 0)</f>
        <v>0</v>
      </c>
      <c r="AL119">
        <f>IF(OR('Raw Data'!D114=0, O119&gt;0), 0, 1)</f>
        <v>0</v>
      </c>
      <c r="AM119">
        <f>IF(AND(AL119, 'Raw Data'!D114&gt;'Raw Data'!E114), 'Raw Data'!X114, 0)</f>
        <v>0</v>
      </c>
      <c r="AN119">
        <f>IF(OR('Raw Data'!D114=0, O119&gt;0), 0, 1)</f>
        <v>0</v>
      </c>
      <c r="AO119">
        <f>IF(AND(AL119, 'Raw Data'!D114&lt;'Raw Data'!E114), 'Raw Data'!Y114, 0)</f>
        <v>0</v>
      </c>
      <c r="AP119">
        <f>IF(ISBLANK('Raw Data'!D114)=FALSE, 1, 0)</f>
        <v>0</v>
      </c>
      <c r="AQ119">
        <f>IF(AND('Raw Data'!J114&lt;'Raw Data'!K114,'Raw Data'!D114&gt;'Raw Data'!E114),'Raw Data'!J114,IF(AND('Raw Data'!K114&lt;'Raw Data'!J114,'Raw Data'!E114&gt;'Raw Data'!D114),'Raw Data'!K114,0))</f>
        <v>0</v>
      </c>
      <c r="AR119">
        <f>IF(ISBLANK('Raw Data'!D114)=FALSE, 1, 0)</f>
        <v>0</v>
      </c>
      <c r="AS119">
        <f>IF(AND('Raw Data'!J114&gt;'Raw Data'!K114,'Raw Data'!D114&gt;'Raw Data'!E114),'Raw Data'!J114,IF(AND('Raw Data'!K114&gt;'Raw Data'!J114,'Raw Data'!E114&gt;'Raw Data'!D114),'Raw Data'!K114,))</f>
        <v>0</v>
      </c>
      <c r="AT119">
        <f>IF(ISBLANK('Raw Data'!D114)=FALSE, 1, 0)</f>
        <v>0</v>
      </c>
      <c r="AU119">
        <f>IF(ISNUMBER('Raw Data'!D114), IF(_xlfn.XLOOKUP(SMALL('Raw Data'!L114:N114, 1), Analysis!S119:W119, Analysis!S119:W119, 0)&gt;0, SMALL('Raw Data'!L114:N114, 1), 0), 0)</f>
        <v>0</v>
      </c>
      <c r="AV119">
        <f>IF(ISBLANK('Raw Data'!D114)=FALSE, 1, 0)</f>
        <v>0</v>
      </c>
      <c r="AW119">
        <f>IF(ISNUMBER('Raw Data'!D114), IF(_xlfn.XLOOKUP(SMALL('Raw Data'!L114:N114, 2), Analysis!S119:W119, Analysis!S119:W119, 0)&gt;0, SMALL('Raw Data'!L114:N114, 2), 0), 0)</f>
        <v>0</v>
      </c>
      <c r="AX119">
        <f>IF(ISBLANK('Raw Data'!D114)=FALSE, 1, 0)</f>
        <v>0</v>
      </c>
      <c r="AY119">
        <f>IF(ISNUMBER('Raw Data'!D114), IF(_xlfn.XLOOKUP(SMALL('Raw Data'!L114:N114, 3), Analysis!S119:W119, Analysis!S119:W119, 0)&gt;0, SMALL('Raw Data'!L114:N114, 3), 0), 0)</f>
        <v>0</v>
      </c>
      <c r="AZ119">
        <f>IF(ISBLANK('Raw Data'!D114)=FALSE, 1, 0)</f>
        <v>0</v>
      </c>
      <c r="BA119">
        <f>IF(ISNUMBER('Raw Data'!D114), IF(_xlfn.XLOOKUP(SMALL('Raw Data'!O114:U114, 1), Analysis!Y119:AK119, Analysis!Y119:AK119, 0)&gt;0, SMALL('Raw Data'!O114:U114, 1), 0), 0)</f>
        <v>0</v>
      </c>
      <c r="BB119">
        <f>IF(ISBLANK('Raw Data'!D114)=FALSE, 1, 0)</f>
        <v>0</v>
      </c>
      <c r="BC119">
        <f>IF(ISNUMBER('Raw Data'!D114), IF(_xlfn.XLOOKUP(SMALL('Raw Data'!O114:U114, 2), Analysis!Y119:AK119, Analysis!Y119:AK119, 0)&gt;0, SMALL('Raw Data'!O114:U114, 2), 0), 0)</f>
        <v>0</v>
      </c>
      <c r="BD119">
        <f>IF(ISBLANK('Raw Data'!D114)=FALSE, 1, 0)</f>
        <v>0</v>
      </c>
      <c r="BE119">
        <f>IF(ISNUMBER('Raw Data'!D114), IF(_xlfn.XLOOKUP(SMALL('Raw Data'!O114:U114, 3), Analysis!Y119:AK119, Analysis!Y119:AK119, 0)&gt;0, SMALL('Raw Data'!O114:U114, 3), 0), 0)</f>
        <v>0</v>
      </c>
      <c r="BF119">
        <f>IF(ISBLANK('Raw Data'!D114)=FALSE, 1, 0)</f>
        <v>0</v>
      </c>
      <c r="BG119">
        <f>IF(ISNUMBER('Raw Data'!D114), IF(_xlfn.XLOOKUP(SMALL('Raw Data'!O114:U114, 4), Analysis!Y119:AK119, Analysis!Y119:AK119, 0)&gt;0, SMALL('Raw Data'!O114:U114, 4), 0), 0)</f>
        <v>0</v>
      </c>
      <c r="BH119">
        <f>IF(ISBLANK('Raw Data'!D114)=FALSE, 1, 0)</f>
        <v>0</v>
      </c>
      <c r="BI119">
        <f>IF(ISNUMBER('Raw Data'!D114), IF(_xlfn.XLOOKUP(SMALL('Raw Data'!O114:U114, 5), Analysis!Y119:AK119, Analysis!Y119:AK119, 0)&gt;0, SMALL('Raw Data'!O114:U114, 5), 0), 0)</f>
        <v>0</v>
      </c>
      <c r="BJ119">
        <f>IF(ISBLANK('Raw Data'!D114)=FALSE, 1, 0)</f>
        <v>0</v>
      </c>
      <c r="BK119">
        <f>IF(ISNUMBER('Raw Data'!D114), IF(_xlfn.XLOOKUP(SMALL('Raw Data'!O114:U114, 6), Analysis!Y119:AK119, Analysis!Y119:AK119, 0)&gt;0, SMALL('Raw Data'!O114:U114, 6), 0), 0)</f>
        <v>0</v>
      </c>
      <c r="BL119">
        <f>IF(ISBLANK('Raw Data'!D114)=FALSE, 1, 0)</f>
        <v>0</v>
      </c>
      <c r="BM119">
        <f>IF(ISNUMBER('Raw Data'!D114), IF(_xlfn.XLOOKUP(SMALL('Raw Data'!O114:U114, 7), Analysis!Y119:AK119, Analysis!Y119:AK119, 0)&gt;0, SMALL('Raw Data'!O114:U114, 7), 0), 0)</f>
        <v>0</v>
      </c>
    </row>
    <row r="120" spans="1:65" x14ac:dyDescent="0.3">
      <c r="A120" s="2">
        <f>'Raw Data'!A115</f>
        <v>0</v>
      </c>
      <c r="B120" s="2">
        <f>IF(ISBLANK('Raw Data'!D115)=FALSE, 1, 0)</f>
        <v>0</v>
      </c>
      <c r="C120">
        <f>IF('Raw Data'!E115&gt;'Raw Data'!D115, 'Raw Data'!K115, 0)</f>
        <v>0</v>
      </c>
      <c r="D120">
        <f>IF(ISBLANK('Raw Data'!D115)=FALSE, 1, 0)</f>
        <v>0</v>
      </c>
      <c r="E120">
        <f>IF('Raw Data'!E115&lt;'Raw Data'!D115, 'Raw Data'!J115, 0)</f>
        <v>0</v>
      </c>
      <c r="F120">
        <f>IF(ISBLANK('Raw Data'!D115)=FALSE, 1, 0)</f>
        <v>0</v>
      </c>
      <c r="G120">
        <f>IF(AND('Raw Data'!D115&gt;0, 'Raw Data'!E115&gt;0), 'Raw Data'!V115, 0)</f>
        <v>0</v>
      </c>
      <c r="H120">
        <f>IF(ISBLANK('Raw Data'!D115)=FALSE, 1, 0)</f>
        <v>0</v>
      </c>
      <c r="I120">
        <f>IF(AND(ISBLANK('Raw Data'!D115)=FALSE, OR('Raw Data'!D115=0, 'Raw Data'!E115=0)), 'Raw Data'!W115, 0)</f>
        <v>0</v>
      </c>
      <c r="J120">
        <f>IF(ISBLANK('Raw Data'!D115)=FALSE, 1, 0)</f>
        <v>0</v>
      </c>
      <c r="K120">
        <f>IF(SUM('Raw Data'!D115:E115)&gt;'Raw Data'!G115, 'Raw Data'!H115, 0)</f>
        <v>0</v>
      </c>
      <c r="L120">
        <f>IF(ISBLANK('Raw Data'!D115)=FALSE, 1, 0)</f>
        <v>0</v>
      </c>
      <c r="M120">
        <f>IF(AND(SUM('Raw Data'!D115:E115)&lt;'Raw Data'!G115, ISBLANK('Raw Data'!D115)=FALSE), 'Raw Data'!I115, 0)</f>
        <v>0</v>
      </c>
      <c r="N120">
        <f>IF(ISBLANK('Raw Data'!D115)=FALSE, 1, 0)</f>
        <v>0</v>
      </c>
      <c r="O120">
        <f>IF('Raw Data'!F115, 'Raw Data'!Z115, 0)</f>
        <v>0</v>
      </c>
      <c r="P120">
        <f>IF(ISBLANK('Raw Data'!D115)=FALSE, 1, 0)</f>
        <v>0</v>
      </c>
      <c r="Q120">
        <f>IF(AND(NOT('Raw Data'!F115), P120), 'Raw Data'!AA115, 0)</f>
        <v>0</v>
      </c>
      <c r="R120">
        <f>IF(ISBLANK('Raw Data'!D115)=FALSE, 1, 0)</f>
        <v>0</v>
      </c>
      <c r="S120">
        <f>IF(AND('Raw Data'!F115=0, 'Raw Data'!D115&gt;'Raw Data'!E115), 'Raw Data'!L115, 0)</f>
        <v>0</v>
      </c>
      <c r="T120">
        <f>IF(ISBLANK('Raw Data'!D115)=FALSE, 1, 0)</f>
        <v>0</v>
      </c>
      <c r="U120">
        <f>IF('Raw Data'!F115=1, 'Raw Data'!M115, 0)</f>
        <v>0</v>
      </c>
      <c r="V120">
        <f>IF(ISBLANK('Raw Data'!D115)=FALSE, 1, 0)</f>
        <v>0</v>
      </c>
      <c r="W120">
        <f>IF(AND('Raw Data'!F115=0, 'Raw Data'!E115&gt;'Raw Data'!D115), 'Raw Data'!N115, 0)</f>
        <v>0</v>
      </c>
      <c r="X120">
        <f>IF(ISBLANK('Raw Data'!D115)=FALSE, 1, 0)</f>
        <v>0</v>
      </c>
      <c r="Y120">
        <f>IF(AND('Raw Data'!F115=0,'Raw Data'!D115&gt;'Raw Data'!E115,'Raw Data'!D115-'Raw Data'!E115=1),'Raw Data'!O115,IF(AND('Raw Data'!F115,'Raw Data'!D115&gt;'Raw Data'!E115),'Raw Data'!O115,0))</f>
        <v>0</v>
      </c>
      <c r="Z120">
        <f>IF(ISBLANK('Raw Data'!D115)=FALSE, 1, 0)</f>
        <v>0</v>
      </c>
      <c r="AA120">
        <f>IF(AND('Raw Data'!F115=0, 'Raw Data'!D115&gt;'Raw Data'!E115, 'Raw Data'!D115-'Raw Data'!E115=2), 'Raw Data'!P115, 0)</f>
        <v>0</v>
      </c>
      <c r="AB120">
        <f>IF(ISBLANK('Raw Data'!D115)=FALSE, 1, 0)</f>
        <v>0</v>
      </c>
      <c r="AC120">
        <f>IF(AND('Raw Data'!F115=0, 'Raw Data'!D115&gt;'Raw Data'!E115, 'Raw Data'!D115-'Raw Data'!E115&gt;2), 'Raw Data'!Q115, 0)</f>
        <v>0</v>
      </c>
      <c r="AD120">
        <f>IF(ISBLANK('Raw Data'!D115)=FALSE, 1, 0)</f>
        <v>0</v>
      </c>
      <c r="AE120">
        <f>IF(AND('Raw Data'!F115=0,'Raw Data'!D115&lt;'Raw Data'!E115,'Raw Data'!E115-'Raw Data'!D115=1),'Raw Data'!R115,IF(AND('Raw Data'!F115,'Raw Data'!D115&gt;'Raw Data'!E115),'Raw Data'!R115,0))</f>
        <v>0</v>
      </c>
      <c r="AF120">
        <f>IF(ISBLANK('Raw Data'!D115)=FALSE, 1, 0)</f>
        <v>0</v>
      </c>
      <c r="AG120">
        <f>IF(AND('Raw Data'!F115=0, 'Raw Data'!D115&lt;'Raw Data'!E115, 'Raw Data'!E115-'Raw Data'!D115=2), 'Raw Data'!S115, 0)</f>
        <v>0</v>
      </c>
      <c r="AH120">
        <f>IF(ISBLANK('Raw Data'!D115)=FALSE, 1, 0)</f>
        <v>0</v>
      </c>
      <c r="AI120">
        <f>IF(AND('Raw Data'!F115=0, 'Raw Data'!D115&lt;'Raw Data'!E115, 'Raw Data'!E115-'Raw Data'!D115&gt;2), 'Raw Data'!T115, 0)</f>
        <v>0</v>
      </c>
      <c r="AJ120">
        <f>IF(ISBLANK('Raw Data'!D115)=FALSE, 1, 0)</f>
        <v>0</v>
      </c>
      <c r="AK120">
        <f>IF('Raw Data'!F115=1, 'Raw Data'!M115, 0)</f>
        <v>0</v>
      </c>
      <c r="AL120">
        <f>IF(OR('Raw Data'!D115=0, O120&gt;0), 0, 1)</f>
        <v>0</v>
      </c>
      <c r="AM120">
        <f>IF(AND(AL120, 'Raw Data'!D115&gt;'Raw Data'!E115), 'Raw Data'!X115, 0)</f>
        <v>0</v>
      </c>
      <c r="AN120">
        <f>IF(OR('Raw Data'!D115=0, O120&gt;0), 0, 1)</f>
        <v>0</v>
      </c>
      <c r="AO120">
        <f>IF(AND(AL120, 'Raw Data'!D115&lt;'Raw Data'!E115), 'Raw Data'!Y115, 0)</f>
        <v>0</v>
      </c>
      <c r="AP120">
        <f>IF(ISBLANK('Raw Data'!D115)=FALSE, 1, 0)</f>
        <v>0</v>
      </c>
      <c r="AQ120">
        <f>IF(AND('Raw Data'!J115&lt;'Raw Data'!K115,'Raw Data'!D115&gt;'Raw Data'!E115),'Raw Data'!J115,IF(AND('Raw Data'!K115&lt;'Raw Data'!J115,'Raw Data'!E115&gt;'Raw Data'!D115),'Raw Data'!K115,0))</f>
        <v>0</v>
      </c>
      <c r="AR120">
        <f>IF(ISBLANK('Raw Data'!D115)=FALSE, 1, 0)</f>
        <v>0</v>
      </c>
      <c r="AS120">
        <f>IF(AND('Raw Data'!J115&gt;'Raw Data'!K115,'Raw Data'!D115&gt;'Raw Data'!E115),'Raw Data'!J115,IF(AND('Raw Data'!K115&gt;'Raw Data'!J115,'Raw Data'!E115&gt;'Raw Data'!D115),'Raw Data'!K115,))</f>
        <v>0</v>
      </c>
      <c r="AT120">
        <f>IF(ISBLANK('Raw Data'!D115)=FALSE, 1, 0)</f>
        <v>0</v>
      </c>
      <c r="AU120">
        <f>IF(ISNUMBER('Raw Data'!D115), IF(_xlfn.XLOOKUP(SMALL('Raw Data'!L115:N115, 1), Analysis!S120:W120, Analysis!S120:W120, 0)&gt;0, SMALL('Raw Data'!L115:N115, 1), 0), 0)</f>
        <v>0</v>
      </c>
      <c r="AV120">
        <f>IF(ISBLANK('Raw Data'!D115)=FALSE, 1, 0)</f>
        <v>0</v>
      </c>
      <c r="AW120">
        <f>IF(ISNUMBER('Raw Data'!D115), IF(_xlfn.XLOOKUP(SMALL('Raw Data'!L115:N115, 2), Analysis!S120:W120, Analysis!S120:W120, 0)&gt;0, SMALL('Raw Data'!L115:N115, 2), 0), 0)</f>
        <v>0</v>
      </c>
      <c r="AX120">
        <f>IF(ISBLANK('Raw Data'!D115)=FALSE, 1, 0)</f>
        <v>0</v>
      </c>
      <c r="AY120">
        <f>IF(ISNUMBER('Raw Data'!D115), IF(_xlfn.XLOOKUP(SMALL('Raw Data'!L115:N115, 3), Analysis!S120:W120, Analysis!S120:W120, 0)&gt;0, SMALL('Raw Data'!L115:N115, 3), 0), 0)</f>
        <v>0</v>
      </c>
      <c r="AZ120">
        <f>IF(ISBLANK('Raw Data'!D115)=FALSE, 1, 0)</f>
        <v>0</v>
      </c>
      <c r="BA120">
        <f>IF(ISNUMBER('Raw Data'!D115), IF(_xlfn.XLOOKUP(SMALL('Raw Data'!O115:U115, 1), Analysis!Y120:AK120, Analysis!Y120:AK120, 0)&gt;0, SMALL('Raw Data'!O115:U115, 1), 0), 0)</f>
        <v>0</v>
      </c>
      <c r="BB120">
        <f>IF(ISBLANK('Raw Data'!D115)=FALSE, 1, 0)</f>
        <v>0</v>
      </c>
      <c r="BC120">
        <f>IF(ISNUMBER('Raw Data'!D115), IF(_xlfn.XLOOKUP(SMALL('Raw Data'!O115:U115, 2), Analysis!Y120:AK120, Analysis!Y120:AK120, 0)&gt;0, SMALL('Raw Data'!O115:U115, 2), 0), 0)</f>
        <v>0</v>
      </c>
      <c r="BD120">
        <f>IF(ISBLANK('Raw Data'!D115)=FALSE, 1, 0)</f>
        <v>0</v>
      </c>
      <c r="BE120">
        <f>IF(ISNUMBER('Raw Data'!D115), IF(_xlfn.XLOOKUP(SMALL('Raw Data'!O115:U115, 3), Analysis!Y120:AK120, Analysis!Y120:AK120, 0)&gt;0, SMALL('Raw Data'!O115:U115, 3), 0), 0)</f>
        <v>0</v>
      </c>
      <c r="BF120">
        <f>IF(ISBLANK('Raw Data'!D115)=FALSE, 1, 0)</f>
        <v>0</v>
      </c>
      <c r="BG120">
        <f>IF(ISNUMBER('Raw Data'!D115), IF(_xlfn.XLOOKUP(SMALL('Raw Data'!O115:U115, 4), Analysis!Y120:AK120, Analysis!Y120:AK120, 0)&gt;0, SMALL('Raw Data'!O115:U115, 4), 0), 0)</f>
        <v>0</v>
      </c>
      <c r="BH120">
        <f>IF(ISBLANK('Raw Data'!D115)=FALSE, 1, 0)</f>
        <v>0</v>
      </c>
      <c r="BI120">
        <f>IF(ISNUMBER('Raw Data'!D115), IF(_xlfn.XLOOKUP(SMALL('Raw Data'!O115:U115, 5), Analysis!Y120:AK120, Analysis!Y120:AK120, 0)&gt;0, SMALL('Raw Data'!O115:U115, 5), 0), 0)</f>
        <v>0</v>
      </c>
      <c r="BJ120">
        <f>IF(ISBLANK('Raw Data'!D115)=FALSE, 1, 0)</f>
        <v>0</v>
      </c>
      <c r="BK120">
        <f>IF(ISNUMBER('Raw Data'!D115), IF(_xlfn.XLOOKUP(SMALL('Raw Data'!O115:U115, 6), Analysis!Y120:AK120, Analysis!Y120:AK120, 0)&gt;0, SMALL('Raw Data'!O115:U115, 6), 0), 0)</f>
        <v>0</v>
      </c>
      <c r="BL120">
        <f>IF(ISBLANK('Raw Data'!D115)=FALSE, 1, 0)</f>
        <v>0</v>
      </c>
      <c r="BM120">
        <f>IF(ISNUMBER('Raw Data'!D115), IF(_xlfn.XLOOKUP(SMALL('Raw Data'!O115:U115, 7), Analysis!Y120:AK120, Analysis!Y120:AK120, 0)&gt;0, SMALL('Raw Data'!O115:U115, 7), 0), 0)</f>
        <v>0</v>
      </c>
    </row>
    <row r="121" spans="1:65" x14ac:dyDescent="0.3">
      <c r="A121" s="2">
        <f>'Raw Data'!A116</f>
        <v>0</v>
      </c>
      <c r="B121" s="2">
        <f>IF(ISBLANK('Raw Data'!D116)=FALSE, 1, 0)</f>
        <v>0</v>
      </c>
      <c r="C121">
        <f>IF('Raw Data'!E116&gt;'Raw Data'!D116, 'Raw Data'!K116, 0)</f>
        <v>0</v>
      </c>
      <c r="D121">
        <f>IF(ISBLANK('Raw Data'!D116)=FALSE, 1, 0)</f>
        <v>0</v>
      </c>
      <c r="E121">
        <f>IF('Raw Data'!E116&lt;'Raw Data'!D116, 'Raw Data'!J116, 0)</f>
        <v>0</v>
      </c>
      <c r="F121">
        <f>IF(ISBLANK('Raw Data'!D116)=FALSE, 1, 0)</f>
        <v>0</v>
      </c>
      <c r="G121">
        <f>IF(AND('Raw Data'!D116&gt;0, 'Raw Data'!E116&gt;0), 'Raw Data'!V116, 0)</f>
        <v>0</v>
      </c>
      <c r="H121">
        <f>IF(ISBLANK('Raw Data'!D116)=FALSE, 1, 0)</f>
        <v>0</v>
      </c>
      <c r="I121">
        <f>IF(AND(ISBLANK('Raw Data'!D116)=FALSE, OR('Raw Data'!D116=0, 'Raw Data'!E116=0)), 'Raw Data'!W116, 0)</f>
        <v>0</v>
      </c>
      <c r="J121">
        <f>IF(ISBLANK('Raw Data'!D116)=FALSE, 1, 0)</f>
        <v>0</v>
      </c>
      <c r="K121">
        <f>IF(SUM('Raw Data'!D116:E116)&gt;'Raw Data'!G116, 'Raw Data'!H116, 0)</f>
        <v>0</v>
      </c>
      <c r="L121">
        <f>IF(ISBLANK('Raw Data'!D116)=FALSE, 1, 0)</f>
        <v>0</v>
      </c>
      <c r="M121">
        <f>IF(AND(SUM('Raw Data'!D116:E116)&lt;'Raw Data'!G116, ISBLANK('Raw Data'!D116)=FALSE), 'Raw Data'!I116, 0)</f>
        <v>0</v>
      </c>
      <c r="N121">
        <f>IF(ISBLANK('Raw Data'!D116)=FALSE, 1, 0)</f>
        <v>0</v>
      </c>
      <c r="O121">
        <f>IF('Raw Data'!F116, 'Raw Data'!Z116, 0)</f>
        <v>0</v>
      </c>
      <c r="P121">
        <f>IF(ISBLANK('Raw Data'!D116)=FALSE, 1, 0)</f>
        <v>0</v>
      </c>
      <c r="Q121">
        <f>IF(AND(NOT('Raw Data'!F116), P121), 'Raw Data'!AA116, 0)</f>
        <v>0</v>
      </c>
      <c r="R121">
        <f>IF(ISBLANK('Raw Data'!D116)=FALSE, 1, 0)</f>
        <v>0</v>
      </c>
      <c r="S121">
        <f>IF(AND('Raw Data'!F116=0, 'Raw Data'!D116&gt;'Raw Data'!E116), 'Raw Data'!L116, 0)</f>
        <v>0</v>
      </c>
      <c r="T121">
        <f>IF(ISBLANK('Raw Data'!D116)=FALSE, 1, 0)</f>
        <v>0</v>
      </c>
      <c r="U121">
        <f>IF('Raw Data'!F116=1, 'Raw Data'!M116, 0)</f>
        <v>0</v>
      </c>
      <c r="V121">
        <f>IF(ISBLANK('Raw Data'!D116)=FALSE, 1, 0)</f>
        <v>0</v>
      </c>
      <c r="W121">
        <f>IF(AND('Raw Data'!F116=0, 'Raw Data'!E116&gt;'Raw Data'!D116), 'Raw Data'!N116, 0)</f>
        <v>0</v>
      </c>
      <c r="X121">
        <f>IF(ISBLANK('Raw Data'!D116)=FALSE, 1, 0)</f>
        <v>0</v>
      </c>
      <c r="Y121">
        <f>IF(AND('Raw Data'!F116=0,'Raw Data'!D116&gt;'Raw Data'!E116,'Raw Data'!D116-'Raw Data'!E116=1),'Raw Data'!O116,IF(AND('Raw Data'!F116,'Raw Data'!D116&gt;'Raw Data'!E116),'Raw Data'!O116,0))</f>
        <v>0</v>
      </c>
      <c r="Z121">
        <f>IF(ISBLANK('Raw Data'!D116)=FALSE, 1, 0)</f>
        <v>0</v>
      </c>
      <c r="AA121">
        <f>IF(AND('Raw Data'!F116=0, 'Raw Data'!D116&gt;'Raw Data'!E116, 'Raw Data'!D116-'Raw Data'!E116=2), 'Raw Data'!P116, 0)</f>
        <v>0</v>
      </c>
      <c r="AB121">
        <f>IF(ISBLANK('Raw Data'!D116)=FALSE, 1, 0)</f>
        <v>0</v>
      </c>
      <c r="AC121">
        <f>IF(AND('Raw Data'!F116=0, 'Raw Data'!D116&gt;'Raw Data'!E116, 'Raw Data'!D116-'Raw Data'!E116&gt;2), 'Raw Data'!Q116, 0)</f>
        <v>0</v>
      </c>
      <c r="AD121">
        <f>IF(ISBLANK('Raw Data'!D116)=FALSE, 1, 0)</f>
        <v>0</v>
      </c>
      <c r="AE121">
        <f>IF(AND('Raw Data'!F116=0,'Raw Data'!D116&lt;'Raw Data'!E116,'Raw Data'!E116-'Raw Data'!D116=1),'Raw Data'!R116,IF(AND('Raw Data'!F116,'Raw Data'!D116&gt;'Raw Data'!E116),'Raw Data'!R116,0))</f>
        <v>0</v>
      </c>
      <c r="AF121">
        <f>IF(ISBLANK('Raw Data'!D116)=FALSE, 1, 0)</f>
        <v>0</v>
      </c>
      <c r="AG121">
        <f>IF(AND('Raw Data'!F116=0, 'Raw Data'!D116&lt;'Raw Data'!E116, 'Raw Data'!E116-'Raw Data'!D116=2), 'Raw Data'!S116, 0)</f>
        <v>0</v>
      </c>
      <c r="AH121">
        <f>IF(ISBLANK('Raw Data'!D116)=FALSE, 1, 0)</f>
        <v>0</v>
      </c>
      <c r="AI121">
        <f>IF(AND('Raw Data'!F116=0, 'Raw Data'!D116&lt;'Raw Data'!E116, 'Raw Data'!E116-'Raw Data'!D116&gt;2), 'Raw Data'!T116, 0)</f>
        <v>0</v>
      </c>
      <c r="AJ121">
        <f>IF(ISBLANK('Raw Data'!D116)=FALSE, 1, 0)</f>
        <v>0</v>
      </c>
      <c r="AK121">
        <f>IF('Raw Data'!F116=1, 'Raw Data'!M116, 0)</f>
        <v>0</v>
      </c>
      <c r="AL121">
        <f>IF(OR('Raw Data'!D116=0, O121&gt;0), 0, 1)</f>
        <v>0</v>
      </c>
      <c r="AM121">
        <f>IF(AND(AL121, 'Raw Data'!D116&gt;'Raw Data'!E116), 'Raw Data'!X116, 0)</f>
        <v>0</v>
      </c>
      <c r="AN121">
        <f>IF(OR('Raw Data'!D116=0, O121&gt;0), 0, 1)</f>
        <v>0</v>
      </c>
      <c r="AO121">
        <f>IF(AND(AL121, 'Raw Data'!D116&lt;'Raw Data'!E116), 'Raw Data'!Y116, 0)</f>
        <v>0</v>
      </c>
      <c r="AP121">
        <f>IF(ISBLANK('Raw Data'!D116)=FALSE, 1, 0)</f>
        <v>0</v>
      </c>
      <c r="AQ121">
        <f>IF(AND('Raw Data'!J116&lt;'Raw Data'!K116,'Raw Data'!D116&gt;'Raw Data'!E116),'Raw Data'!J116,IF(AND('Raw Data'!K116&lt;'Raw Data'!J116,'Raw Data'!E116&gt;'Raw Data'!D116),'Raw Data'!K116,0))</f>
        <v>0</v>
      </c>
      <c r="AR121">
        <f>IF(ISBLANK('Raw Data'!D116)=FALSE, 1, 0)</f>
        <v>0</v>
      </c>
      <c r="AS121">
        <f>IF(AND('Raw Data'!J116&gt;'Raw Data'!K116,'Raw Data'!D116&gt;'Raw Data'!E116),'Raw Data'!J116,IF(AND('Raw Data'!K116&gt;'Raw Data'!J116,'Raw Data'!E116&gt;'Raw Data'!D116),'Raw Data'!K116,))</f>
        <v>0</v>
      </c>
      <c r="AT121">
        <f>IF(ISBLANK('Raw Data'!D116)=FALSE, 1, 0)</f>
        <v>0</v>
      </c>
      <c r="AU121">
        <f>IF(ISNUMBER('Raw Data'!D116), IF(_xlfn.XLOOKUP(SMALL('Raw Data'!L116:N116, 1), Analysis!S121:W121, Analysis!S121:W121, 0)&gt;0, SMALL('Raw Data'!L116:N116, 1), 0), 0)</f>
        <v>0</v>
      </c>
      <c r="AV121">
        <f>IF(ISBLANK('Raw Data'!D116)=FALSE, 1, 0)</f>
        <v>0</v>
      </c>
      <c r="AW121">
        <f>IF(ISNUMBER('Raw Data'!D116), IF(_xlfn.XLOOKUP(SMALL('Raw Data'!L116:N116, 2), Analysis!S121:W121, Analysis!S121:W121, 0)&gt;0, SMALL('Raw Data'!L116:N116, 2), 0), 0)</f>
        <v>0</v>
      </c>
      <c r="AX121">
        <f>IF(ISBLANK('Raw Data'!D116)=FALSE, 1, 0)</f>
        <v>0</v>
      </c>
      <c r="AY121">
        <f>IF(ISNUMBER('Raw Data'!D116), IF(_xlfn.XLOOKUP(SMALL('Raw Data'!L116:N116, 3), Analysis!S121:W121, Analysis!S121:W121, 0)&gt;0, SMALL('Raw Data'!L116:N116, 3), 0), 0)</f>
        <v>0</v>
      </c>
      <c r="AZ121">
        <f>IF(ISBLANK('Raw Data'!D116)=FALSE, 1, 0)</f>
        <v>0</v>
      </c>
      <c r="BA121">
        <f>IF(ISNUMBER('Raw Data'!D116), IF(_xlfn.XLOOKUP(SMALL('Raw Data'!O116:U116, 1), Analysis!Y121:AK121, Analysis!Y121:AK121, 0)&gt;0, SMALL('Raw Data'!O116:U116, 1), 0), 0)</f>
        <v>0</v>
      </c>
      <c r="BB121">
        <f>IF(ISBLANK('Raw Data'!D116)=FALSE, 1, 0)</f>
        <v>0</v>
      </c>
      <c r="BC121">
        <f>IF(ISNUMBER('Raw Data'!D116), IF(_xlfn.XLOOKUP(SMALL('Raw Data'!O116:U116, 2), Analysis!Y121:AK121, Analysis!Y121:AK121, 0)&gt;0, SMALL('Raw Data'!O116:U116, 2), 0), 0)</f>
        <v>0</v>
      </c>
      <c r="BD121">
        <f>IF(ISBLANK('Raw Data'!D116)=FALSE, 1, 0)</f>
        <v>0</v>
      </c>
      <c r="BE121">
        <f>IF(ISNUMBER('Raw Data'!D116), IF(_xlfn.XLOOKUP(SMALL('Raw Data'!O116:U116, 3), Analysis!Y121:AK121, Analysis!Y121:AK121, 0)&gt;0, SMALL('Raw Data'!O116:U116, 3), 0), 0)</f>
        <v>0</v>
      </c>
      <c r="BF121">
        <f>IF(ISBLANK('Raw Data'!D116)=FALSE, 1, 0)</f>
        <v>0</v>
      </c>
      <c r="BG121">
        <f>IF(ISNUMBER('Raw Data'!D116), IF(_xlfn.XLOOKUP(SMALL('Raw Data'!O116:U116, 4), Analysis!Y121:AK121, Analysis!Y121:AK121, 0)&gt;0, SMALL('Raw Data'!O116:U116, 4), 0), 0)</f>
        <v>0</v>
      </c>
      <c r="BH121">
        <f>IF(ISBLANK('Raw Data'!D116)=FALSE, 1, 0)</f>
        <v>0</v>
      </c>
      <c r="BI121">
        <f>IF(ISNUMBER('Raw Data'!D116), IF(_xlfn.XLOOKUP(SMALL('Raw Data'!O116:U116, 5), Analysis!Y121:AK121, Analysis!Y121:AK121, 0)&gt;0, SMALL('Raw Data'!O116:U116, 5), 0), 0)</f>
        <v>0</v>
      </c>
      <c r="BJ121">
        <f>IF(ISBLANK('Raw Data'!D116)=FALSE, 1, 0)</f>
        <v>0</v>
      </c>
      <c r="BK121">
        <f>IF(ISNUMBER('Raw Data'!D116), IF(_xlfn.XLOOKUP(SMALL('Raw Data'!O116:U116, 6), Analysis!Y121:AK121, Analysis!Y121:AK121, 0)&gt;0, SMALL('Raw Data'!O116:U116, 6), 0), 0)</f>
        <v>0</v>
      </c>
      <c r="BL121">
        <f>IF(ISBLANK('Raw Data'!D116)=FALSE, 1, 0)</f>
        <v>0</v>
      </c>
      <c r="BM121">
        <f>IF(ISNUMBER('Raw Data'!D116), IF(_xlfn.XLOOKUP(SMALL('Raw Data'!O116:U116, 7), Analysis!Y121:AK121, Analysis!Y121:AK121, 0)&gt;0, SMALL('Raw Data'!O116:U116, 7), 0), 0)</f>
        <v>0</v>
      </c>
    </row>
    <row r="122" spans="1:65" x14ac:dyDescent="0.3">
      <c r="A122" s="2">
        <f>'Raw Data'!A117</f>
        <v>0</v>
      </c>
      <c r="B122" s="2">
        <f>IF(ISBLANK('Raw Data'!D117)=FALSE, 1, 0)</f>
        <v>0</v>
      </c>
      <c r="C122">
        <f>IF('Raw Data'!E117&gt;'Raw Data'!D117, 'Raw Data'!K117, 0)</f>
        <v>0</v>
      </c>
      <c r="D122">
        <f>IF(ISBLANK('Raw Data'!D117)=FALSE, 1, 0)</f>
        <v>0</v>
      </c>
      <c r="E122">
        <f>IF('Raw Data'!E117&lt;'Raw Data'!D117, 'Raw Data'!J117, 0)</f>
        <v>0</v>
      </c>
      <c r="F122">
        <f>IF(ISBLANK('Raw Data'!D117)=FALSE, 1, 0)</f>
        <v>0</v>
      </c>
      <c r="G122">
        <f>IF(AND('Raw Data'!D117&gt;0, 'Raw Data'!E117&gt;0), 'Raw Data'!V117, 0)</f>
        <v>0</v>
      </c>
      <c r="H122">
        <f>IF(ISBLANK('Raw Data'!D117)=FALSE, 1, 0)</f>
        <v>0</v>
      </c>
      <c r="I122">
        <f>IF(AND(ISBLANK('Raw Data'!D117)=FALSE, OR('Raw Data'!D117=0, 'Raw Data'!E117=0)), 'Raw Data'!W117, 0)</f>
        <v>0</v>
      </c>
      <c r="J122">
        <f>IF(ISBLANK('Raw Data'!D117)=FALSE, 1, 0)</f>
        <v>0</v>
      </c>
      <c r="K122">
        <f>IF(SUM('Raw Data'!D117:E117)&gt;'Raw Data'!G117, 'Raw Data'!H117, 0)</f>
        <v>0</v>
      </c>
      <c r="L122">
        <f>IF(ISBLANK('Raw Data'!D117)=FALSE, 1, 0)</f>
        <v>0</v>
      </c>
      <c r="M122">
        <f>IF(AND(SUM('Raw Data'!D117:E117)&lt;'Raw Data'!G117, ISBLANK('Raw Data'!D117)=FALSE), 'Raw Data'!I117, 0)</f>
        <v>0</v>
      </c>
      <c r="N122">
        <f>IF(ISBLANK('Raw Data'!D117)=FALSE, 1, 0)</f>
        <v>0</v>
      </c>
      <c r="O122">
        <f>IF('Raw Data'!F117, 'Raw Data'!Z117, 0)</f>
        <v>0</v>
      </c>
      <c r="P122">
        <f>IF(ISBLANK('Raw Data'!D117)=FALSE, 1, 0)</f>
        <v>0</v>
      </c>
      <c r="Q122">
        <f>IF(AND(NOT('Raw Data'!F117), P122), 'Raw Data'!AA117, 0)</f>
        <v>0</v>
      </c>
      <c r="R122">
        <f>IF(ISBLANK('Raw Data'!D117)=FALSE, 1, 0)</f>
        <v>0</v>
      </c>
      <c r="S122">
        <f>IF(AND('Raw Data'!F117=0, 'Raw Data'!D117&gt;'Raw Data'!E117), 'Raw Data'!L117, 0)</f>
        <v>0</v>
      </c>
      <c r="T122">
        <f>IF(ISBLANK('Raw Data'!D117)=FALSE, 1, 0)</f>
        <v>0</v>
      </c>
      <c r="U122">
        <f>IF('Raw Data'!F117=1, 'Raw Data'!M117, 0)</f>
        <v>0</v>
      </c>
      <c r="V122">
        <f>IF(ISBLANK('Raw Data'!D117)=FALSE, 1, 0)</f>
        <v>0</v>
      </c>
      <c r="W122">
        <f>IF(AND('Raw Data'!F117=0, 'Raw Data'!E117&gt;'Raw Data'!D117), 'Raw Data'!N117, 0)</f>
        <v>0</v>
      </c>
      <c r="X122">
        <f>IF(ISBLANK('Raw Data'!D117)=FALSE, 1, 0)</f>
        <v>0</v>
      </c>
      <c r="Y122">
        <f>IF(AND('Raw Data'!F117=0,'Raw Data'!D117&gt;'Raw Data'!E117,'Raw Data'!D117-'Raw Data'!E117=1),'Raw Data'!O117,IF(AND('Raw Data'!F117,'Raw Data'!D117&gt;'Raw Data'!E117),'Raw Data'!O117,0))</f>
        <v>0</v>
      </c>
      <c r="Z122">
        <f>IF(ISBLANK('Raw Data'!D117)=FALSE, 1, 0)</f>
        <v>0</v>
      </c>
      <c r="AA122">
        <f>IF(AND('Raw Data'!F117=0, 'Raw Data'!D117&gt;'Raw Data'!E117, 'Raw Data'!D117-'Raw Data'!E117=2), 'Raw Data'!P117, 0)</f>
        <v>0</v>
      </c>
      <c r="AB122">
        <f>IF(ISBLANK('Raw Data'!D117)=FALSE, 1, 0)</f>
        <v>0</v>
      </c>
      <c r="AC122">
        <f>IF(AND('Raw Data'!F117=0, 'Raw Data'!D117&gt;'Raw Data'!E117, 'Raw Data'!D117-'Raw Data'!E117&gt;2), 'Raw Data'!Q117, 0)</f>
        <v>0</v>
      </c>
      <c r="AD122">
        <f>IF(ISBLANK('Raw Data'!D117)=FALSE, 1, 0)</f>
        <v>0</v>
      </c>
      <c r="AE122">
        <f>IF(AND('Raw Data'!F117=0,'Raw Data'!D117&lt;'Raw Data'!E117,'Raw Data'!E117-'Raw Data'!D117=1),'Raw Data'!R117,IF(AND('Raw Data'!F117,'Raw Data'!D117&gt;'Raw Data'!E117),'Raw Data'!R117,0))</f>
        <v>0</v>
      </c>
      <c r="AF122">
        <f>IF(ISBLANK('Raw Data'!D117)=FALSE, 1, 0)</f>
        <v>0</v>
      </c>
      <c r="AG122">
        <f>IF(AND('Raw Data'!F117=0, 'Raw Data'!D117&lt;'Raw Data'!E117, 'Raw Data'!E117-'Raw Data'!D117=2), 'Raw Data'!S117, 0)</f>
        <v>0</v>
      </c>
      <c r="AH122">
        <f>IF(ISBLANK('Raw Data'!D117)=FALSE, 1, 0)</f>
        <v>0</v>
      </c>
      <c r="AI122">
        <f>IF(AND('Raw Data'!F117=0, 'Raw Data'!D117&lt;'Raw Data'!E117, 'Raw Data'!E117-'Raw Data'!D117&gt;2), 'Raw Data'!T117, 0)</f>
        <v>0</v>
      </c>
      <c r="AJ122">
        <f>IF(ISBLANK('Raw Data'!D117)=FALSE, 1, 0)</f>
        <v>0</v>
      </c>
      <c r="AK122">
        <f>IF('Raw Data'!F117=1, 'Raw Data'!M117, 0)</f>
        <v>0</v>
      </c>
      <c r="AL122">
        <f>IF(OR('Raw Data'!D117=0, O122&gt;0), 0, 1)</f>
        <v>0</v>
      </c>
      <c r="AM122">
        <f>IF(AND(AL122, 'Raw Data'!D117&gt;'Raw Data'!E117), 'Raw Data'!X117, 0)</f>
        <v>0</v>
      </c>
      <c r="AN122">
        <f>IF(OR('Raw Data'!D117=0, O122&gt;0), 0, 1)</f>
        <v>0</v>
      </c>
      <c r="AO122">
        <f>IF(AND(AL122, 'Raw Data'!D117&lt;'Raw Data'!E117), 'Raw Data'!Y117, 0)</f>
        <v>0</v>
      </c>
      <c r="AP122">
        <f>IF(ISBLANK('Raw Data'!D117)=FALSE, 1, 0)</f>
        <v>0</v>
      </c>
      <c r="AQ122">
        <f>IF(AND('Raw Data'!J117&lt;'Raw Data'!K117,'Raw Data'!D117&gt;'Raw Data'!E117),'Raw Data'!J117,IF(AND('Raw Data'!K117&lt;'Raw Data'!J117,'Raw Data'!E117&gt;'Raw Data'!D117),'Raw Data'!K117,0))</f>
        <v>0</v>
      </c>
      <c r="AR122">
        <f>IF(ISBLANK('Raw Data'!D117)=FALSE, 1, 0)</f>
        <v>0</v>
      </c>
      <c r="AS122">
        <f>IF(AND('Raw Data'!J117&gt;'Raw Data'!K117,'Raw Data'!D117&gt;'Raw Data'!E117),'Raw Data'!J117,IF(AND('Raw Data'!K117&gt;'Raw Data'!J117,'Raw Data'!E117&gt;'Raw Data'!D117),'Raw Data'!K117,))</f>
        <v>0</v>
      </c>
      <c r="AT122">
        <f>IF(ISBLANK('Raw Data'!D117)=FALSE, 1, 0)</f>
        <v>0</v>
      </c>
      <c r="AU122">
        <f>IF(ISNUMBER('Raw Data'!D117), IF(_xlfn.XLOOKUP(SMALL('Raw Data'!L117:N117, 1), Analysis!S122:W122, Analysis!S122:W122, 0)&gt;0, SMALL('Raw Data'!L117:N117, 1), 0), 0)</f>
        <v>0</v>
      </c>
      <c r="AV122">
        <f>IF(ISBLANK('Raw Data'!D117)=FALSE, 1, 0)</f>
        <v>0</v>
      </c>
      <c r="AW122">
        <f>IF(ISNUMBER('Raw Data'!D117), IF(_xlfn.XLOOKUP(SMALL('Raw Data'!L117:N117, 2), Analysis!S122:W122, Analysis!S122:W122, 0)&gt;0, SMALL('Raw Data'!L117:N117, 2), 0), 0)</f>
        <v>0</v>
      </c>
      <c r="AX122">
        <f>IF(ISBLANK('Raw Data'!D117)=FALSE, 1, 0)</f>
        <v>0</v>
      </c>
      <c r="AY122">
        <f>IF(ISNUMBER('Raw Data'!D117), IF(_xlfn.XLOOKUP(SMALL('Raw Data'!L117:N117, 3), Analysis!S122:W122, Analysis!S122:W122, 0)&gt;0, SMALL('Raw Data'!L117:N117, 3), 0), 0)</f>
        <v>0</v>
      </c>
      <c r="AZ122">
        <f>IF(ISBLANK('Raw Data'!D117)=FALSE, 1, 0)</f>
        <v>0</v>
      </c>
      <c r="BA122">
        <f>IF(ISNUMBER('Raw Data'!D117), IF(_xlfn.XLOOKUP(SMALL('Raw Data'!O117:U117, 1), Analysis!Y122:AK122, Analysis!Y122:AK122, 0)&gt;0, SMALL('Raw Data'!O117:U117, 1), 0), 0)</f>
        <v>0</v>
      </c>
      <c r="BB122">
        <f>IF(ISBLANK('Raw Data'!D117)=FALSE, 1, 0)</f>
        <v>0</v>
      </c>
      <c r="BC122">
        <f>IF(ISNUMBER('Raw Data'!D117), IF(_xlfn.XLOOKUP(SMALL('Raw Data'!O117:U117, 2), Analysis!Y122:AK122, Analysis!Y122:AK122, 0)&gt;0, SMALL('Raw Data'!O117:U117, 2), 0), 0)</f>
        <v>0</v>
      </c>
      <c r="BD122">
        <f>IF(ISBLANK('Raw Data'!D117)=FALSE, 1, 0)</f>
        <v>0</v>
      </c>
      <c r="BE122">
        <f>IF(ISNUMBER('Raw Data'!D117), IF(_xlfn.XLOOKUP(SMALL('Raw Data'!O117:U117, 3), Analysis!Y122:AK122, Analysis!Y122:AK122, 0)&gt;0, SMALL('Raw Data'!O117:U117, 3), 0), 0)</f>
        <v>0</v>
      </c>
      <c r="BF122">
        <f>IF(ISBLANK('Raw Data'!D117)=FALSE, 1, 0)</f>
        <v>0</v>
      </c>
      <c r="BG122">
        <f>IF(ISNUMBER('Raw Data'!D117), IF(_xlfn.XLOOKUP(SMALL('Raw Data'!O117:U117, 4), Analysis!Y122:AK122, Analysis!Y122:AK122, 0)&gt;0, SMALL('Raw Data'!O117:U117, 4), 0), 0)</f>
        <v>0</v>
      </c>
      <c r="BH122">
        <f>IF(ISBLANK('Raw Data'!D117)=FALSE, 1, 0)</f>
        <v>0</v>
      </c>
      <c r="BI122">
        <f>IF(ISNUMBER('Raw Data'!D117), IF(_xlfn.XLOOKUP(SMALL('Raw Data'!O117:U117, 5), Analysis!Y122:AK122, Analysis!Y122:AK122, 0)&gt;0, SMALL('Raw Data'!O117:U117, 5), 0), 0)</f>
        <v>0</v>
      </c>
      <c r="BJ122">
        <f>IF(ISBLANK('Raw Data'!D117)=FALSE, 1, 0)</f>
        <v>0</v>
      </c>
      <c r="BK122">
        <f>IF(ISNUMBER('Raw Data'!D117), IF(_xlfn.XLOOKUP(SMALL('Raw Data'!O117:U117, 6), Analysis!Y122:AK122, Analysis!Y122:AK122, 0)&gt;0, SMALL('Raw Data'!O117:U117, 6), 0), 0)</f>
        <v>0</v>
      </c>
      <c r="BL122">
        <f>IF(ISBLANK('Raw Data'!D117)=FALSE, 1, 0)</f>
        <v>0</v>
      </c>
      <c r="BM122">
        <f>IF(ISNUMBER('Raw Data'!D117), IF(_xlfn.XLOOKUP(SMALL('Raw Data'!O117:U117, 7), Analysis!Y122:AK122, Analysis!Y122:AK122, 0)&gt;0, SMALL('Raw Data'!O117:U117, 7), 0), 0)</f>
        <v>0</v>
      </c>
    </row>
    <row r="123" spans="1:65" x14ac:dyDescent="0.3">
      <c r="A123" s="2">
        <f>'Raw Data'!A118</f>
        <v>0</v>
      </c>
      <c r="B123" s="2">
        <f>IF(ISBLANK('Raw Data'!D118)=FALSE, 1, 0)</f>
        <v>0</v>
      </c>
      <c r="C123">
        <f>IF('Raw Data'!E118&gt;'Raw Data'!D118, 'Raw Data'!K118, 0)</f>
        <v>0</v>
      </c>
      <c r="D123">
        <f>IF(ISBLANK('Raw Data'!D118)=FALSE, 1, 0)</f>
        <v>0</v>
      </c>
      <c r="E123">
        <f>IF('Raw Data'!E118&lt;'Raw Data'!D118, 'Raw Data'!J118, 0)</f>
        <v>0</v>
      </c>
      <c r="F123">
        <f>IF(ISBLANK('Raw Data'!D118)=FALSE, 1, 0)</f>
        <v>0</v>
      </c>
      <c r="G123">
        <f>IF(AND('Raw Data'!D118&gt;0, 'Raw Data'!E118&gt;0), 'Raw Data'!V118, 0)</f>
        <v>0</v>
      </c>
      <c r="H123">
        <f>IF(ISBLANK('Raw Data'!D118)=FALSE, 1, 0)</f>
        <v>0</v>
      </c>
      <c r="I123">
        <f>IF(AND(ISBLANK('Raw Data'!D118)=FALSE, OR('Raw Data'!D118=0, 'Raw Data'!E118=0)), 'Raw Data'!W118, 0)</f>
        <v>0</v>
      </c>
      <c r="J123">
        <f>IF(ISBLANK('Raw Data'!D118)=FALSE, 1, 0)</f>
        <v>0</v>
      </c>
      <c r="K123">
        <f>IF(SUM('Raw Data'!D118:E118)&gt;'Raw Data'!G118, 'Raw Data'!H118, 0)</f>
        <v>0</v>
      </c>
      <c r="L123">
        <f>IF(ISBLANK('Raw Data'!D118)=FALSE, 1, 0)</f>
        <v>0</v>
      </c>
      <c r="M123">
        <f>IF(AND(SUM('Raw Data'!D118:E118)&lt;'Raw Data'!G118, ISBLANK('Raw Data'!D118)=FALSE), 'Raw Data'!I118, 0)</f>
        <v>0</v>
      </c>
      <c r="N123">
        <f>IF(ISBLANK('Raw Data'!D118)=FALSE, 1, 0)</f>
        <v>0</v>
      </c>
      <c r="O123">
        <f>IF('Raw Data'!F118, 'Raw Data'!Z118, 0)</f>
        <v>0</v>
      </c>
      <c r="P123">
        <f>IF(ISBLANK('Raw Data'!D118)=FALSE, 1, 0)</f>
        <v>0</v>
      </c>
      <c r="Q123">
        <f>IF(AND(NOT('Raw Data'!F118), P123), 'Raw Data'!AA118, 0)</f>
        <v>0</v>
      </c>
      <c r="R123">
        <f>IF(ISBLANK('Raw Data'!D118)=FALSE, 1, 0)</f>
        <v>0</v>
      </c>
      <c r="S123">
        <f>IF(AND('Raw Data'!F118=0, 'Raw Data'!D118&gt;'Raw Data'!E118), 'Raw Data'!L118, 0)</f>
        <v>0</v>
      </c>
      <c r="T123">
        <f>IF(ISBLANK('Raw Data'!D118)=FALSE, 1, 0)</f>
        <v>0</v>
      </c>
      <c r="U123">
        <f>IF('Raw Data'!F118=1, 'Raw Data'!M118, 0)</f>
        <v>0</v>
      </c>
      <c r="V123">
        <f>IF(ISBLANK('Raw Data'!D118)=FALSE, 1, 0)</f>
        <v>0</v>
      </c>
      <c r="W123">
        <f>IF(AND('Raw Data'!F118=0, 'Raw Data'!E118&gt;'Raw Data'!D118), 'Raw Data'!N118, 0)</f>
        <v>0</v>
      </c>
      <c r="X123">
        <f>IF(ISBLANK('Raw Data'!D118)=FALSE, 1, 0)</f>
        <v>0</v>
      </c>
      <c r="Y123">
        <f>IF(AND('Raw Data'!F118=0,'Raw Data'!D118&gt;'Raw Data'!E118,'Raw Data'!D118-'Raw Data'!E118=1),'Raw Data'!O118,IF(AND('Raw Data'!F118,'Raw Data'!D118&gt;'Raw Data'!E118),'Raw Data'!O118,0))</f>
        <v>0</v>
      </c>
      <c r="Z123">
        <f>IF(ISBLANK('Raw Data'!D118)=FALSE, 1, 0)</f>
        <v>0</v>
      </c>
      <c r="AA123">
        <f>IF(AND('Raw Data'!F118=0, 'Raw Data'!D118&gt;'Raw Data'!E118, 'Raw Data'!D118-'Raw Data'!E118=2), 'Raw Data'!P118, 0)</f>
        <v>0</v>
      </c>
      <c r="AB123">
        <f>IF(ISBLANK('Raw Data'!D118)=FALSE, 1, 0)</f>
        <v>0</v>
      </c>
      <c r="AC123">
        <f>IF(AND('Raw Data'!F118=0, 'Raw Data'!D118&gt;'Raw Data'!E118, 'Raw Data'!D118-'Raw Data'!E118&gt;2), 'Raw Data'!Q118, 0)</f>
        <v>0</v>
      </c>
      <c r="AD123">
        <f>IF(ISBLANK('Raw Data'!D118)=FALSE, 1, 0)</f>
        <v>0</v>
      </c>
      <c r="AE123">
        <f>IF(AND('Raw Data'!F118=0,'Raw Data'!D118&lt;'Raw Data'!E118,'Raw Data'!E118-'Raw Data'!D118=1),'Raw Data'!R118,IF(AND('Raw Data'!F118,'Raw Data'!D118&gt;'Raw Data'!E118),'Raw Data'!R118,0))</f>
        <v>0</v>
      </c>
      <c r="AF123">
        <f>IF(ISBLANK('Raw Data'!D118)=FALSE, 1, 0)</f>
        <v>0</v>
      </c>
      <c r="AG123">
        <f>IF(AND('Raw Data'!F118=0, 'Raw Data'!D118&lt;'Raw Data'!E118, 'Raw Data'!E118-'Raw Data'!D118=2), 'Raw Data'!S118, 0)</f>
        <v>0</v>
      </c>
      <c r="AH123">
        <f>IF(ISBLANK('Raw Data'!D118)=FALSE, 1, 0)</f>
        <v>0</v>
      </c>
      <c r="AI123">
        <f>IF(AND('Raw Data'!F118=0, 'Raw Data'!D118&lt;'Raw Data'!E118, 'Raw Data'!E118-'Raw Data'!D118&gt;2), 'Raw Data'!T118, 0)</f>
        <v>0</v>
      </c>
      <c r="AJ123">
        <f>IF(ISBLANK('Raw Data'!D118)=FALSE, 1, 0)</f>
        <v>0</v>
      </c>
      <c r="AK123">
        <f>IF('Raw Data'!F118=1, 'Raw Data'!M118, 0)</f>
        <v>0</v>
      </c>
      <c r="AL123">
        <f>IF(OR('Raw Data'!D118=0, O123&gt;0), 0, 1)</f>
        <v>0</v>
      </c>
      <c r="AM123">
        <f>IF(AND(AL123, 'Raw Data'!D118&gt;'Raw Data'!E118), 'Raw Data'!X118, 0)</f>
        <v>0</v>
      </c>
      <c r="AN123">
        <f>IF(OR('Raw Data'!D118=0, O123&gt;0), 0, 1)</f>
        <v>0</v>
      </c>
      <c r="AO123">
        <f>IF(AND(AL123, 'Raw Data'!D118&lt;'Raw Data'!E118), 'Raw Data'!Y118, 0)</f>
        <v>0</v>
      </c>
      <c r="AP123">
        <f>IF(ISBLANK('Raw Data'!D118)=FALSE, 1, 0)</f>
        <v>0</v>
      </c>
      <c r="AQ123">
        <f>IF(AND('Raw Data'!J118&lt;'Raw Data'!K118,'Raw Data'!D118&gt;'Raw Data'!E118),'Raw Data'!J118,IF(AND('Raw Data'!K118&lt;'Raw Data'!J118,'Raw Data'!E118&gt;'Raw Data'!D118),'Raw Data'!K118,0))</f>
        <v>0</v>
      </c>
      <c r="AR123">
        <f>IF(ISBLANK('Raw Data'!D118)=FALSE, 1, 0)</f>
        <v>0</v>
      </c>
      <c r="AS123">
        <f>IF(AND('Raw Data'!J118&gt;'Raw Data'!K118,'Raw Data'!D118&gt;'Raw Data'!E118),'Raw Data'!J118,IF(AND('Raw Data'!K118&gt;'Raw Data'!J118,'Raw Data'!E118&gt;'Raw Data'!D118),'Raw Data'!K118,))</f>
        <v>0</v>
      </c>
      <c r="AT123">
        <f>IF(ISBLANK('Raw Data'!D118)=FALSE, 1, 0)</f>
        <v>0</v>
      </c>
      <c r="AU123">
        <f>IF(ISNUMBER('Raw Data'!D118), IF(_xlfn.XLOOKUP(SMALL('Raw Data'!L118:N118, 1), Analysis!S123:W123, Analysis!S123:W123, 0)&gt;0, SMALL('Raw Data'!L118:N118, 1), 0), 0)</f>
        <v>0</v>
      </c>
      <c r="AV123">
        <f>IF(ISBLANK('Raw Data'!D118)=FALSE, 1, 0)</f>
        <v>0</v>
      </c>
      <c r="AW123">
        <f>IF(ISNUMBER('Raw Data'!D118), IF(_xlfn.XLOOKUP(SMALL('Raw Data'!L118:N118, 2), Analysis!S123:W123, Analysis!S123:W123, 0)&gt;0, SMALL('Raw Data'!L118:N118, 2), 0), 0)</f>
        <v>0</v>
      </c>
      <c r="AX123">
        <f>IF(ISBLANK('Raw Data'!D118)=FALSE, 1, 0)</f>
        <v>0</v>
      </c>
      <c r="AY123">
        <f>IF(ISNUMBER('Raw Data'!D118), IF(_xlfn.XLOOKUP(SMALL('Raw Data'!L118:N118, 3), Analysis!S123:W123, Analysis!S123:W123, 0)&gt;0, SMALL('Raw Data'!L118:N118, 3), 0), 0)</f>
        <v>0</v>
      </c>
      <c r="AZ123">
        <f>IF(ISBLANK('Raw Data'!D118)=FALSE, 1, 0)</f>
        <v>0</v>
      </c>
      <c r="BA123">
        <f>IF(ISNUMBER('Raw Data'!D118), IF(_xlfn.XLOOKUP(SMALL('Raw Data'!O118:U118, 1), Analysis!Y123:AK123, Analysis!Y123:AK123, 0)&gt;0, SMALL('Raw Data'!O118:U118, 1), 0), 0)</f>
        <v>0</v>
      </c>
      <c r="BB123">
        <f>IF(ISBLANK('Raw Data'!D118)=FALSE, 1, 0)</f>
        <v>0</v>
      </c>
      <c r="BC123">
        <f>IF(ISNUMBER('Raw Data'!D118), IF(_xlfn.XLOOKUP(SMALL('Raw Data'!O118:U118, 2), Analysis!Y123:AK123, Analysis!Y123:AK123, 0)&gt;0, SMALL('Raw Data'!O118:U118, 2), 0), 0)</f>
        <v>0</v>
      </c>
      <c r="BD123">
        <f>IF(ISBLANK('Raw Data'!D118)=FALSE, 1, 0)</f>
        <v>0</v>
      </c>
      <c r="BE123">
        <f>IF(ISNUMBER('Raw Data'!D118), IF(_xlfn.XLOOKUP(SMALL('Raw Data'!O118:U118, 3), Analysis!Y123:AK123, Analysis!Y123:AK123, 0)&gt;0, SMALL('Raw Data'!O118:U118, 3), 0), 0)</f>
        <v>0</v>
      </c>
      <c r="BF123">
        <f>IF(ISBLANK('Raw Data'!D118)=FALSE, 1, 0)</f>
        <v>0</v>
      </c>
      <c r="BG123">
        <f>IF(ISNUMBER('Raw Data'!D118), IF(_xlfn.XLOOKUP(SMALL('Raw Data'!O118:U118, 4), Analysis!Y123:AK123, Analysis!Y123:AK123, 0)&gt;0, SMALL('Raw Data'!O118:U118, 4), 0), 0)</f>
        <v>0</v>
      </c>
      <c r="BH123">
        <f>IF(ISBLANK('Raw Data'!D118)=FALSE, 1, 0)</f>
        <v>0</v>
      </c>
      <c r="BI123">
        <f>IF(ISNUMBER('Raw Data'!D118), IF(_xlfn.XLOOKUP(SMALL('Raw Data'!O118:U118, 5), Analysis!Y123:AK123, Analysis!Y123:AK123, 0)&gt;0, SMALL('Raw Data'!O118:U118, 5), 0), 0)</f>
        <v>0</v>
      </c>
      <c r="BJ123">
        <f>IF(ISBLANK('Raw Data'!D118)=FALSE, 1, 0)</f>
        <v>0</v>
      </c>
      <c r="BK123">
        <f>IF(ISNUMBER('Raw Data'!D118), IF(_xlfn.XLOOKUP(SMALL('Raw Data'!O118:U118, 6), Analysis!Y123:AK123, Analysis!Y123:AK123, 0)&gt;0, SMALL('Raw Data'!O118:U118, 6), 0), 0)</f>
        <v>0</v>
      </c>
      <c r="BL123">
        <f>IF(ISBLANK('Raw Data'!D118)=FALSE, 1, 0)</f>
        <v>0</v>
      </c>
      <c r="BM123">
        <f>IF(ISNUMBER('Raw Data'!D118), IF(_xlfn.XLOOKUP(SMALL('Raw Data'!O118:U118, 7), Analysis!Y123:AK123, Analysis!Y123:AK123, 0)&gt;0, SMALL('Raw Data'!O118:U118, 7), 0), 0)</f>
        <v>0</v>
      </c>
    </row>
    <row r="124" spans="1:65" x14ac:dyDescent="0.3">
      <c r="A124" s="2">
        <f>'Raw Data'!A119</f>
        <v>0</v>
      </c>
      <c r="B124" s="2">
        <f>IF(ISBLANK('Raw Data'!D119)=FALSE, 1, 0)</f>
        <v>0</v>
      </c>
      <c r="C124">
        <f>IF('Raw Data'!E119&gt;'Raw Data'!D119, 'Raw Data'!K119, 0)</f>
        <v>0</v>
      </c>
      <c r="D124">
        <f>IF(ISBLANK('Raw Data'!D119)=FALSE, 1, 0)</f>
        <v>0</v>
      </c>
      <c r="E124">
        <f>IF('Raw Data'!E119&lt;'Raw Data'!D119, 'Raw Data'!J119, 0)</f>
        <v>0</v>
      </c>
      <c r="F124">
        <f>IF(ISBLANK('Raw Data'!D119)=FALSE, 1, 0)</f>
        <v>0</v>
      </c>
      <c r="G124">
        <f>IF(AND('Raw Data'!D119&gt;0, 'Raw Data'!E119&gt;0), 'Raw Data'!V119, 0)</f>
        <v>0</v>
      </c>
      <c r="H124">
        <f>IF(ISBLANK('Raw Data'!D119)=FALSE, 1, 0)</f>
        <v>0</v>
      </c>
      <c r="I124">
        <f>IF(AND(ISBLANK('Raw Data'!D119)=FALSE, OR('Raw Data'!D119=0, 'Raw Data'!E119=0)), 'Raw Data'!W119, 0)</f>
        <v>0</v>
      </c>
      <c r="J124">
        <f>IF(ISBLANK('Raw Data'!D119)=FALSE, 1, 0)</f>
        <v>0</v>
      </c>
      <c r="K124">
        <f>IF(SUM('Raw Data'!D119:E119)&gt;'Raw Data'!G119, 'Raw Data'!H119, 0)</f>
        <v>0</v>
      </c>
      <c r="L124">
        <f>IF(ISBLANK('Raw Data'!D119)=FALSE, 1, 0)</f>
        <v>0</v>
      </c>
      <c r="M124">
        <f>IF(AND(SUM('Raw Data'!D119:E119)&lt;'Raw Data'!G119, ISBLANK('Raw Data'!D119)=FALSE), 'Raw Data'!I119, 0)</f>
        <v>0</v>
      </c>
      <c r="N124">
        <f>IF(ISBLANK('Raw Data'!D119)=FALSE, 1, 0)</f>
        <v>0</v>
      </c>
      <c r="O124">
        <f>IF('Raw Data'!F119, 'Raw Data'!Z119, 0)</f>
        <v>0</v>
      </c>
      <c r="P124">
        <f>IF(ISBLANK('Raw Data'!D119)=FALSE, 1, 0)</f>
        <v>0</v>
      </c>
      <c r="Q124">
        <f>IF(AND(NOT('Raw Data'!F119), P124), 'Raw Data'!AA119, 0)</f>
        <v>0</v>
      </c>
      <c r="R124">
        <f>IF(ISBLANK('Raw Data'!D119)=FALSE, 1, 0)</f>
        <v>0</v>
      </c>
      <c r="S124">
        <f>IF(AND('Raw Data'!F119=0, 'Raw Data'!D119&gt;'Raw Data'!E119), 'Raw Data'!L119, 0)</f>
        <v>0</v>
      </c>
      <c r="T124">
        <f>IF(ISBLANK('Raw Data'!D119)=FALSE, 1, 0)</f>
        <v>0</v>
      </c>
      <c r="U124">
        <f>IF('Raw Data'!F119=1, 'Raw Data'!M119, 0)</f>
        <v>0</v>
      </c>
      <c r="V124">
        <f>IF(ISBLANK('Raw Data'!D119)=FALSE, 1, 0)</f>
        <v>0</v>
      </c>
      <c r="W124">
        <f>IF(AND('Raw Data'!F119=0, 'Raw Data'!E119&gt;'Raw Data'!D119), 'Raw Data'!N119, 0)</f>
        <v>0</v>
      </c>
      <c r="X124">
        <f>IF(ISBLANK('Raw Data'!D119)=FALSE, 1, 0)</f>
        <v>0</v>
      </c>
      <c r="Y124">
        <f>IF(AND('Raw Data'!F119=0,'Raw Data'!D119&gt;'Raw Data'!E119,'Raw Data'!D119-'Raw Data'!E119=1),'Raw Data'!O119,IF(AND('Raw Data'!F119,'Raw Data'!D119&gt;'Raw Data'!E119),'Raw Data'!O119,0))</f>
        <v>0</v>
      </c>
      <c r="Z124">
        <f>IF(ISBLANK('Raw Data'!D119)=FALSE, 1, 0)</f>
        <v>0</v>
      </c>
      <c r="AA124">
        <f>IF(AND('Raw Data'!F119=0, 'Raw Data'!D119&gt;'Raw Data'!E119, 'Raw Data'!D119-'Raw Data'!E119=2), 'Raw Data'!P119, 0)</f>
        <v>0</v>
      </c>
      <c r="AB124">
        <f>IF(ISBLANK('Raw Data'!D119)=FALSE, 1, 0)</f>
        <v>0</v>
      </c>
      <c r="AC124">
        <f>IF(AND('Raw Data'!F119=0, 'Raw Data'!D119&gt;'Raw Data'!E119, 'Raw Data'!D119-'Raw Data'!E119&gt;2), 'Raw Data'!Q119, 0)</f>
        <v>0</v>
      </c>
      <c r="AD124">
        <f>IF(ISBLANK('Raw Data'!D119)=FALSE, 1, 0)</f>
        <v>0</v>
      </c>
      <c r="AE124">
        <f>IF(AND('Raw Data'!F119=0,'Raw Data'!D119&lt;'Raw Data'!E119,'Raw Data'!E119-'Raw Data'!D119=1),'Raw Data'!R119,IF(AND('Raw Data'!F119,'Raw Data'!D119&gt;'Raw Data'!E119),'Raw Data'!R119,0))</f>
        <v>0</v>
      </c>
      <c r="AF124">
        <f>IF(ISBLANK('Raw Data'!D119)=FALSE, 1, 0)</f>
        <v>0</v>
      </c>
      <c r="AG124">
        <f>IF(AND('Raw Data'!F119=0, 'Raw Data'!D119&lt;'Raw Data'!E119, 'Raw Data'!E119-'Raw Data'!D119=2), 'Raw Data'!S119, 0)</f>
        <v>0</v>
      </c>
      <c r="AH124">
        <f>IF(ISBLANK('Raw Data'!D119)=FALSE, 1, 0)</f>
        <v>0</v>
      </c>
      <c r="AI124">
        <f>IF(AND('Raw Data'!F119=0, 'Raw Data'!D119&lt;'Raw Data'!E119, 'Raw Data'!E119-'Raw Data'!D119&gt;2), 'Raw Data'!T119, 0)</f>
        <v>0</v>
      </c>
      <c r="AJ124">
        <f>IF(ISBLANK('Raw Data'!D119)=FALSE, 1, 0)</f>
        <v>0</v>
      </c>
      <c r="AK124">
        <f>IF('Raw Data'!F119=1, 'Raw Data'!M119, 0)</f>
        <v>0</v>
      </c>
      <c r="AL124">
        <f>IF(OR('Raw Data'!D119=0, O124&gt;0), 0, 1)</f>
        <v>0</v>
      </c>
      <c r="AM124">
        <f>IF(AND(AL124, 'Raw Data'!D119&gt;'Raw Data'!E119), 'Raw Data'!X119, 0)</f>
        <v>0</v>
      </c>
      <c r="AN124">
        <f>IF(OR('Raw Data'!D119=0, O124&gt;0), 0, 1)</f>
        <v>0</v>
      </c>
      <c r="AO124">
        <f>IF(AND(AL124, 'Raw Data'!D119&lt;'Raw Data'!E119), 'Raw Data'!Y119, 0)</f>
        <v>0</v>
      </c>
      <c r="AP124">
        <f>IF(ISBLANK('Raw Data'!D119)=FALSE, 1, 0)</f>
        <v>0</v>
      </c>
      <c r="AQ124">
        <f>IF(AND('Raw Data'!J119&lt;'Raw Data'!K119,'Raw Data'!D119&gt;'Raw Data'!E119),'Raw Data'!J119,IF(AND('Raw Data'!K119&lt;'Raw Data'!J119,'Raw Data'!E119&gt;'Raw Data'!D119),'Raw Data'!K119,0))</f>
        <v>0</v>
      </c>
      <c r="AR124">
        <f>IF(ISBLANK('Raw Data'!D119)=FALSE, 1, 0)</f>
        <v>0</v>
      </c>
      <c r="AS124">
        <f>IF(AND('Raw Data'!J119&gt;'Raw Data'!K119,'Raw Data'!D119&gt;'Raw Data'!E119),'Raw Data'!J119,IF(AND('Raw Data'!K119&gt;'Raw Data'!J119,'Raw Data'!E119&gt;'Raw Data'!D119),'Raw Data'!K119,))</f>
        <v>0</v>
      </c>
      <c r="AT124">
        <f>IF(ISBLANK('Raw Data'!D119)=FALSE, 1, 0)</f>
        <v>0</v>
      </c>
      <c r="AU124">
        <f>IF(ISNUMBER('Raw Data'!D119), IF(_xlfn.XLOOKUP(SMALL('Raw Data'!L119:N119, 1), Analysis!S124:W124, Analysis!S124:W124, 0)&gt;0, SMALL('Raw Data'!L119:N119, 1), 0), 0)</f>
        <v>0</v>
      </c>
      <c r="AV124">
        <f>IF(ISBLANK('Raw Data'!D119)=FALSE, 1, 0)</f>
        <v>0</v>
      </c>
      <c r="AW124">
        <f>IF(ISNUMBER('Raw Data'!D119), IF(_xlfn.XLOOKUP(SMALL('Raw Data'!L119:N119, 2), Analysis!S124:W124, Analysis!S124:W124, 0)&gt;0, SMALL('Raw Data'!L119:N119, 2), 0), 0)</f>
        <v>0</v>
      </c>
      <c r="AX124">
        <f>IF(ISBLANK('Raw Data'!D119)=FALSE, 1, 0)</f>
        <v>0</v>
      </c>
      <c r="AY124">
        <f>IF(ISNUMBER('Raw Data'!D119), IF(_xlfn.XLOOKUP(SMALL('Raw Data'!L119:N119, 3), Analysis!S124:W124, Analysis!S124:W124, 0)&gt;0, SMALL('Raw Data'!L119:N119, 3), 0), 0)</f>
        <v>0</v>
      </c>
      <c r="AZ124">
        <f>IF(ISBLANK('Raw Data'!D119)=FALSE, 1, 0)</f>
        <v>0</v>
      </c>
      <c r="BA124">
        <f>IF(ISNUMBER('Raw Data'!D119), IF(_xlfn.XLOOKUP(SMALL('Raw Data'!O119:U119, 1), Analysis!Y124:AK124, Analysis!Y124:AK124, 0)&gt;0, SMALL('Raw Data'!O119:U119, 1), 0), 0)</f>
        <v>0</v>
      </c>
      <c r="BB124">
        <f>IF(ISBLANK('Raw Data'!D119)=FALSE, 1, 0)</f>
        <v>0</v>
      </c>
      <c r="BC124">
        <f>IF(ISNUMBER('Raw Data'!D119), IF(_xlfn.XLOOKUP(SMALL('Raw Data'!O119:U119, 2), Analysis!Y124:AK124, Analysis!Y124:AK124, 0)&gt;0, SMALL('Raw Data'!O119:U119, 2), 0), 0)</f>
        <v>0</v>
      </c>
      <c r="BD124">
        <f>IF(ISBLANK('Raw Data'!D119)=FALSE, 1, 0)</f>
        <v>0</v>
      </c>
      <c r="BE124">
        <f>IF(ISNUMBER('Raw Data'!D119), IF(_xlfn.XLOOKUP(SMALL('Raw Data'!O119:U119, 3), Analysis!Y124:AK124, Analysis!Y124:AK124, 0)&gt;0, SMALL('Raw Data'!O119:U119, 3), 0), 0)</f>
        <v>0</v>
      </c>
      <c r="BF124">
        <f>IF(ISBLANK('Raw Data'!D119)=FALSE, 1, 0)</f>
        <v>0</v>
      </c>
      <c r="BG124">
        <f>IF(ISNUMBER('Raw Data'!D119), IF(_xlfn.XLOOKUP(SMALL('Raw Data'!O119:U119, 4), Analysis!Y124:AK124, Analysis!Y124:AK124, 0)&gt;0, SMALL('Raw Data'!O119:U119, 4), 0), 0)</f>
        <v>0</v>
      </c>
      <c r="BH124">
        <f>IF(ISBLANK('Raw Data'!D119)=FALSE, 1, 0)</f>
        <v>0</v>
      </c>
      <c r="BI124">
        <f>IF(ISNUMBER('Raw Data'!D119), IF(_xlfn.XLOOKUP(SMALL('Raw Data'!O119:U119, 5), Analysis!Y124:AK124, Analysis!Y124:AK124, 0)&gt;0, SMALL('Raw Data'!O119:U119, 5), 0), 0)</f>
        <v>0</v>
      </c>
      <c r="BJ124">
        <f>IF(ISBLANK('Raw Data'!D119)=FALSE, 1, 0)</f>
        <v>0</v>
      </c>
      <c r="BK124">
        <f>IF(ISNUMBER('Raw Data'!D119), IF(_xlfn.XLOOKUP(SMALL('Raw Data'!O119:U119, 6), Analysis!Y124:AK124, Analysis!Y124:AK124, 0)&gt;0, SMALL('Raw Data'!O119:U119, 6), 0), 0)</f>
        <v>0</v>
      </c>
      <c r="BL124">
        <f>IF(ISBLANK('Raw Data'!D119)=FALSE, 1, 0)</f>
        <v>0</v>
      </c>
      <c r="BM124">
        <f>IF(ISNUMBER('Raw Data'!D119), IF(_xlfn.XLOOKUP(SMALL('Raw Data'!O119:U119, 7), Analysis!Y124:AK124, Analysis!Y124:AK124, 0)&gt;0, SMALL('Raw Data'!O119:U119, 7), 0), 0)</f>
        <v>0</v>
      </c>
    </row>
    <row r="125" spans="1:65" x14ac:dyDescent="0.3">
      <c r="A125" s="2">
        <f>'Raw Data'!A120</f>
        <v>0</v>
      </c>
      <c r="B125" s="2">
        <f>IF(ISBLANK('Raw Data'!D120)=FALSE, 1, 0)</f>
        <v>0</v>
      </c>
      <c r="C125">
        <f>IF('Raw Data'!E120&gt;'Raw Data'!D120, 'Raw Data'!K120, 0)</f>
        <v>0</v>
      </c>
      <c r="D125">
        <f>IF(ISBLANK('Raw Data'!D120)=FALSE, 1, 0)</f>
        <v>0</v>
      </c>
      <c r="E125">
        <f>IF('Raw Data'!E120&lt;'Raw Data'!D120, 'Raw Data'!J120, 0)</f>
        <v>0</v>
      </c>
      <c r="F125">
        <f>IF(ISBLANK('Raw Data'!D120)=FALSE, 1, 0)</f>
        <v>0</v>
      </c>
      <c r="G125">
        <f>IF(AND('Raw Data'!D120&gt;0, 'Raw Data'!E120&gt;0), 'Raw Data'!V120, 0)</f>
        <v>0</v>
      </c>
      <c r="H125">
        <f>IF(ISBLANK('Raw Data'!D120)=FALSE, 1, 0)</f>
        <v>0</v>
      </c>
      <c r="I125">
        <f>IF(AND(ISBLANK('Raw Data'!D120)=FALSE, OR('Raw Data'!D120=0, 'Raw Data'!E120=0)), 'Raw Data'!W120, 0)</f>
        <v>0</v>
      </c>
      <c r="J125">
        <f>IF(ISBLANK('Raw Data'!D120)=FALSE, 1, 0)</f>
        <v>0</v>
      </c>
      <c r="K125">
        <f>IF(SUM('Raw Data'!D120:E120)&gt;'Raw Data'!G120, 'Raw Data'!H120, 0)</f>
        <v>0</v>
      </c>
      <c r="L125">
        <f>IF(ISBLANK('Raw Data'!D120)=FALSE, 1, 0)</f>
        <v>0</v>
      </c>
      <c r="M125">
        <f>IF(AND(SUM('Raw Data'!D120:E120)&lt;'Raw Data'!G120, ISBLANK('Raw Data'!D120)=FALSE), 'Raw Data'!I120, 0)</f>
        <v>0</v>
      </c>
      <c r="N125">
        <f>IF(ISBLANK('Raw Data'!D120)=FALSE, 1, 0)</f>
        <v>0</v>
      </c>
      <c r="O125">
        <f>IF('Raw Data'!F120, 'Raw Data'!Z120, 0)</f>
        <v>0</v>
      </c>
      <c r="P125">
        <f>IF(ISBLANK('Raw Data'!D120)=FALSE, 1, 0)</f>
        <v>0</v>
      </c>
      <c r="Q125">
        <f>IF(AND(NOT('Raw Data'!F120), P125), 'Raw Data'!AA120, 0)</f>
        <v>0</v>
      </c>
      <c r="R125">
        <f>IF(ISBLANK('Raw Data'!D120)=FALSE, 1, 0)</f>
        <v>0</v>
      </c>
      <c r="S125">
        <f>IF(AND('Raw Data'!F120=0, 'Raw Data'!D120&gt;'Raw Data'!E120), 'Raw Data'!L120, 0)</f>
        <v>0</v>
      </c>
      <c r="T125">
        <f>IF(ISBLANK('Raw Data'!D120)=FALSE, 1, 0)</f>
        <v>0</v>
      </c>
      <c r="U125">
        <f>IF('Raw Data'!F120=1, 'Raw Data'!M120, 0)</f>
        <v>0</v>
      </c>
      <c r="V125">
        <f>IF(ISBLANK('Raw Data'!D120)=FALSE, 1, 0)</f>
        <v>0</v>
      </c>
      <c r="W125">
        <f>IF(AND('Raw Data'!F120=0, 'Raw Data'!E120&gt;'Raw Data'!D120), 'Raw Data'!N120, 0)</f>
        <v>0</v>
      </c>
      <c r="X125">
        <f>IF(ISBLANK('Raw Data'!D120)=FALSE, 1, 0)</f>
        <v>0</v>
      </c>
      <c r="Y125">
        <f>IF(AND('Raw Data'!F120=0,'Raw Data'!D120&gt;'Raw Data'!E120,'Raw Data'!D120-'Raw Data'!E120=1),'Raw Data'!O120,IF(AND('Raw Data'!F120,'Raw Data'!D120&gt;'Raw Data'!E120),'Raw Data'!O120,0))</f>
        <v>0</v>
      </c>
      <c r="Z125">
        <f>IF(ISBLANK('Raw Data'!D120)=FALSE, 1, 0)</f>
        <v>0</v>
      </c>
      <c r="AA125">
        <f>IF(AND('Raw Data'!F120=0, 'Raw Data'!D120&gt;'Raw Data'!E120, 'Raw Data'!D120-'Raw Data'!E120=2), 'Raw Data'!P120, 0)</f>
        <v>0</v>
      </c>
      <c r="AB125">
        <f>IF(ISBLANK('Raw Data'!D120)=FALSE, 1, 0)</f>
        <v>0</v>
      </c>
      <c r="AC125">
        <f>IF(AND('Raw Data'!F120=0, 'Raw Data'!D120&gt;'Raw Data'!E120, 'Raw Data'!D120-'Raw Data'!E120&gt;2), 'Raw Data'!Q120, 0)</f>
        <v>0</v>
      </c>
      <c r="AD125">
        <f>IF(ISBLANK('Raw Data'!D120)=FALSE, 1, 0)</f>
        <v>0</v>
      </c>
      <c r="AE125">
        <f>IF(AND('Raw Data'!F120=0,'Raw Data'!D120&lt;'Raw Data'!E120,'Raw Data'!E120-'Raw Data'!D120=1),'Raw Data'!R120,IF(AND('Raw Data'!F120,'Raw Data'!D120&gt;'Raw Data'!E120),'Raw Data'!R120,0))</f>
        <v>0</v>
      </c>
      <c r="AF125">
        <f>IF(ISBLANK('Raw Data'!D120)=FALSE, 1, 0)</f>
        <v>0</v>
      </c>
      <c r="AG125">
        <f>IF(AND('Raw Data'!F120=0, 'Raw Data'!D120&lt;'Raw Data'!E120, 'Raw Data'!E120-'Raw Data'!D120=2), 'Raw Data'!S120, 0)</f>
        <v>0</v>
      </c>
      <c r="AH125">
        <f>IF(ISBLANK('Raw Data'!D120)=FALSE, 1, 0)</f>
        <v>0</v>
      </c>
      <c r="AI125">
        <f>IF(AND('Raw Data'!F120=0, 'Raw Data'!D120&lt;'Raw Data'!E120, 'Raw Data'!E120-'Raw Data'!D120&gt;2), 'Raw Data'!T120, 0)</f>
        <v>0</v>
      </c>
      <c r="AJ125">
        <f>IF(ISBLANK('Raw Data'!D120)=FALSE, 1, 0)</f>
        <v>0</v>
      </c>
      <c r="AK125">
        <f>IF('Raw Data'!F120=1, 'Raw Data'!M120, 0)</f>
        <v>0</v>
      </c>
      <c r="AL125">
        <f>IF(OR('Raw Data'!D120=0, O125&gt;0), 0, 1)</f>
        <v>0</v>
      </c>
      <c r="AM125">
        <f>IF(AND(AL125, 'Raw Data'!D120&gt;'Raw Data'!E120), 'Raw Data'!X120, 0)</f>
        <v>0</v>
      </c>
      <c r="AN125">
        <f>IF(OR('Raw Data'!D120=0, O125&gt;0), 0, 1)</f>
        <v>0</v>
      </c>
      <c r="AO125">
        <f>IF(AND(AL125, 'Raw Data'!D120&lt;'Raw Data'!E120), 'Raw Data'!Y120, 0)</f>
        <v>0</v>
      </c>
      <c r="AP125">
        <f>IF(ISBLANK('Raw Data'!D120)=FALSE, 1, 0)</f>
        <v>0</v>
      </c>
      <c r="AQ125">
        <f>IF(AND('Raw Data'!J120&lt;'Raw Data'!K120,'Raw Data'!D120&gt;'Raw Data'!E120),'Raw Data'!J120,IF(AND('Raw Data'!K120&lt;'Raw Data'!J120,'Raw Data'!E120&gt;'Raw Data'!D120),'Raw Data'!K120,0))</f>
        <v>0</v>
      </c>
      <c r="AR125">
        <f>IF(ISBLANK('Raw Data'!D120)=FALSE, 1, 0)</f>
        <v>0</v>
      </c>
      <c r="AS125">
        <f>IF(AND('Raw Data'!J120&gt;'Raw Data'!K120,'Raw Data'!D120&gt;'Raw Data'!E120),'Raw Data'!J120,IF(AND('Raw Data'!K120&gt;'Raw Data'!J120,'Raw Data'!E120&gt;'Raw Data'!D120),'Raw Data'!K120,))</f>
        <v>0</v>
      </c>
      <c r="AT125">
        <f>IF(ISBLANK('Raw Data'!D120)=FALSE, 1, 0)</f>
        <v>0</v>
      </c>
      <c r="AU125">
        <f>IF(ISNUMBER('Raw Data'!D120), IF(_xlfn.XLOOKUP(SMALL('Raw Data'!L120:N120, 1), Analysis!S125:W125, Analysis!S125:W125, 0)&gt;0, SMALL('Raw Data'!L120:N120, 1), 0), 0)</f>
        <v>0</v>
      </c>
      <c r="AV125">
        <f>IF(ISBLANK('Raw Data'!D120)=FALSE, 1, 0)</f>
        <v>0</v>
      </c>
      <c r="AW125">
        <f>IF(ISNUMBER('Raw Data'!D120), IF(_xlfn.XLOOKUP(SMALL('Raw Data'!L120:N120, 2), Analysis!S125:W125, Analysis!S125:W125, 0)&gt;0, SMALL('Raw Data'!L120:N120, 2), 0), 0)</f>
        <v>0</v>
      </c>
      <c r="AX125">
        <f>IF(ISBLANK('Raw Data'!D120)=FALSE, 1, 0)</f>
        <v>0</v>
      </c>
      <c r="AY125">
        <f>IF(ISNUMBER('Raw Data'!D120), IF(_xlfn.XLOOKUP(SMALL('Raw Data'!L120:N120, 3), Analysis!S125:W125, Analysis!S125:W125, 0)&gt;0, SMALL('Raw Data'!L120:N120, 3), 0), 0)</f>
        <v>0</v>
      </c>
      <c r="AZ125">
        <f>IF(ISBLANK('Raw Data'!D120)=FALSE, 1, 0)</f>
        <v>0</v>
      </c>
      <c r="BA125">
        <f>IF(ISNUMBER('Raw Data'!D120), IF(_xlfn.XLOOKUP(SMALL('Raw Data'!O120:U120, 1), Analysis!Y125:AK125, Analysis!Y125:AK125, 0)&gt;0, SMALL('Raw Data'!O120:U120, 1), 0), 0)</f>
        <v>0</v>
      </c>
      <c r="BB125">
        <f>IF(ISBLANK('Raw Data'!D120)=FALSE, 1, 0)</f>
        <v>0</v>
      </c>
      <c r="BC125">
        <f>IF(ISNUMBER('Raw Data'!D120), IF(_xlfn.XLOOKUP(SMALL('Raw Data'!O120:U120, 2), Analysis!Y125:AK125, Analysis!Y125:AK125, 0)&gt;0, SMALL('Raw Data'!O120:U120, 2), 0), 0)</f>
        <v>0</v>
      </c>
      <c r="BD125">
        <f>IF(ISBLANK('Raw Data'!D120)=FALSE, 1, 0)</f>
        <v>0</v>
      </c>
      <c r="BE125">
        <f>IF(ISNUMBER('Raw Data'!D120), IF(_xlfn.XLOOKUP(SMALL('Raw Data'!O120:U120, 3), Analysis!Y125:AK125, Analysis!Y125:AK125, 0)&gt;0, SMALL('Raw Data'!O120:U120, 3), 0), 0)</f>
        <v>0</v>
      </c>
      <c r="BF125">
        <f>IF(ISBLANK('Raw Data'!D120)=FALSE, 1, 0)</f>
        <v>0</v>
      </c>
      <c r="BG125">
        <f>IF(ISNUMBER('Raw Data'!D120), IF(_xlfn.XLOOKUP(SMALL('Raw Data'!O120:U120, 4), Analysis!Y125:AK125, Analysis!Y125:AK125, 0)&gt;0, SMALL('Raw Data'!O120:U120, 4), 0), 0)</f>
        <v>0</v>
      </c>
      <c r="BH125">
        <f>IF(ISBLANK('Raw Data'!D120)=FALSE, 1, 0)</f>
        <v>0</v>
      </c>
      <c r="BI125">
        <f>IF(ISNUMBER('Raw Data'!D120), IF(_xlfn.XLOOKUP(SMALL('Raw Data'!O120:U120, 5), Analysis!Y125:AK125, Analysis!Y125:AK125, 0)&gt;0, SMALL('Raw Data'!O120:U120, 5), 0), 0)</f>
        <v>0</v>
      </c>
      <c r="BJ125">
        <f>IF(ISBLANK('Raw Data'!D120)=FALSE, 1, 0)</f>
        <v>0</v>
      </c>
      <c r="BK125">
        <f>IF(ISNUMBER('Raw Data'!D120), IF(_xlfn.XLOOKUP(SMALL('Raw Data'!O120:U120, 6), Analysis!Y125:AK125, Analysis!Y125:AK125, 0)&gt;0, SMALL('Raw Data'!O120:U120, 6), 0), 0)</f>
        <v>0</v>
      </c>
      <c r="BL125">
        <f>IF(ISBLANK('Raw Data'!D120)=FALSE, 1, 0)</f>
        <v>0</v>
      </c>
      <c r="BM125">
        <f>IF(ISNUMBER('Raw Data'!D120), IF(_xlfn.XLOOKUP(SMALL('Raw Data'!O120:U120, 7), Analysis!Y125:AK125, Analysis!Y125:AK125, 0)&gt;0, SMALL('Raw Data'!O120:U120, 7), 0), 0)</f>
        <v>0</v>
      </c>
    </row>
    <row r="126" spans="1:65" x14ac:dyDescent="0.3">
      <c r="A126" s="2">
        <f>'Raw Data'!A121</f>
        <v>0</v>
      </c>
      <c r="B126" s="2">
        <f>IF(ISBLANK('Raw Data'!D121)=FALSE, 1, 0)</f>
        <v>0</v>
      </c>
      <c r="C126">
        <f>IF('Raw Data'!E121&gt;'Raw Data'!D121, 'Raw Data'!K121, 0)</f>
        <v>0</v>
      </c>
      <c r="D126">
        <f>IF(ISBLANK('Raw Data'!D121)=FALSE, 1, 0)</f>
        <v>0</v>
      </c>
      <c r="E126">
        <f>IF('Raw Data'!E121&lt;'Raw Data'!D121, 'Raw Data'!J121, 0)</f>
        <v>0</v>
      </c>
      <c r="F126">
        <f>IF(ISBLANK('Raw Data'!D121)=FALSE, 1, 0)</f>
        <v>0</v>
      </c>
      <c r="G126">
        <f>IF(AND('Raw Data'!D121&gt;0, 'Raw Data'!E121&gt;0), 'Raw Data'!V121, 0)</f>
        <v>0</v>
      </c>
      <c r="H126">
        <f>IF(ISBLANK('Raw Data'!D121)=FALSE, 1, 0)</f>
        <v>0</v>
      </c>
      <c r="I126">
        <f>IF(AND(ISBLANK('Raw Data'!D121)=FALSE, OR('Raw Data'!D121=0, 'Raw Data'!E121=0)), 'Raw Data'!W121, 0)</f>
        <v>0</v>
      </c>
      <c r="J126">
        <f>IF(ISBLANK('Raw Data'!D121)=FALSE, 1, 0)</f>
        <v>0</v>
      </c>
      <c r="K126">
        <f>IF(SUM('Raw Data'!D121:E121)&gt;'Raw Data'!G121, 'Raw Data'!H121, 0)</f>
        <v>0</v>
      </c>
      <c r="L126">
        <f>IF(ISBLANK('Raw Data'!D121)=FALSE, 1, 0)</f>
        <v>0</v>
      </c>
      <c r="M126">
        <f>IF(AND(SUM('Raw Data'!D121:E121)&lt;'Raw Data'!G121, ISBLANK('Raw Data'!D121)=FALSE), 'Raw Data'!I121, 0)</f>
        <v>0</v>
      </c>
      <c r="N126">
        <f>IF(ISBLANK('Raw Data'!D121)=FALSE, 1, 0)</f>
        <v>0</v>
      </c>
      <c r="O126">
        <f>IF('Raw Data'!F121, 'Raw Data'!Z121, 0)</f>
        <v>0</v>
      </c>
      <c r="P126">
        <f>IF(ISBLANK('Raw Data'!D121)=FALSE, 1, 0)</f>
        <v>0</v>
      </c>
      <c r="Q126">
        <f>IF(AND(NOT('Raw Data'!F121), P126), 'Raw Data'!AA121, 0)</f>
        <v>0</v>
      </c>
      <c r="R126">
        <f>IF(ISBLANK('Raw Data'!D121)=FALSE, 1, 0)</f>
        <v>0</v>
      </c>
      <c r="S126">
        <f>IF(AND('Raw Data'!F121=0, 'Raw Data'!D121&gt;'Raw Data'!E121), 'Raw Data'!L121, 0)</f>
        <v>0</v>
      </c>
      <c r="T126">
        <f>IF(ISBLANK('Raw Data'!D121)=FALSE, 1, 0)</f>
        <v>0</v>
      </c>
      <c r="U126">
        <f>IF('Raw Data'!F121=1, 'Raw Data'!M121, 0)</f>
        <v>0</v>
      </c>
      <c r="V126">
        <f>IF(ISBLANK('Raw Data'!D121)=FALSE, 1, 0)</f>
        <v>0</v>
      </c>
      <c r="W126">
        <f>IF(AND('Raw Data'!F121=0, 'Raw Data'!E121&gt;'Raw Data'!D121), 'Raw Data'!N121, 0)</f>
        <v>0</v>
      </c>
      <c r="X126">
        <f>IF(ISBLANK('Raw Data'!D121)=FALSE, 1, 0)</f>
        <v>0</v>
      </c>
      <c r="Y126">
        <f>IF(AND('Raw Data'!F121=0,'Raw Data'!D121&gt;'Raw Data'!E121,'Raw Data'!D121-'Raw Data'!E121=1),'Raw Data'!O121,IF(AND('Raw Data'!F121,'Raw Data'!D121&gt;'Raw Data'!E121),'Raw Data'!O121,0))</f>
        <v>0</v>
      </c>
      <c r="Z126">
        <f>IF(ISBLANK('Raw Data'!D121)=FALSE, 1, 0)</f>
        <v>0</v>
      </c>
      <c r="AA126">
        <f>IF(AND('Raw Data'!F121=0, 'Raw Data'!D121&gt;'Raw Data'!E121, 'Raw Data'!D121-'Raw Data'!E121=2), 'Raw Data'!P121, 0)</f>
        <v>0</v>
      </c>
      <c r="AB126">
        <f>IF(ISBLANK('Raw Data'!D121)=FALSE, 1, 0)</f>
        <v>0</v>
      </c>
      <c r="AC126">
        <f>IF(AND('Raw Data'!F121=0, 'Raw Data'!D121&gt;'Raw Data'!E121, 'Raw Data'!D121-'Raw Data'!E121&gt;2), 'Raw Data'!Q121, 0)</f>
        <v>0</v>
      </c>
      <c r="AD126">
        <f>IF(ISBLANK('Raw Data'!D121)=FALSE, 1, 0)</f>
        <v>0</v>
      </c>
      <c r="AE126">
        <f>IF(AND('Raw Data'!F121=0,'Raw Data'!D121&lt;'Raw Data'!E121,'Raw Data'!E121-'Raw Data'!D121=1),'Raw Data'!R121,IF(AND('Raw Data'!F121,'Raw Data'!D121&gt;'Raw Data'!E121),'Raw Data'!R121,0))</f>
        <v>0</v>
      </c>
      <c r="AF126">
        <f>IF(ISBLANK('Raw Data'!D121)=FALSE, 1, 0)</f>
        <v>0</v>
      </c>
      <c r="AG126">
        <f>IF(AND('Raw Data'!F121=0, 'Raw Data'!D121&lt;'Raw Data'!E121, 'Raw Data'!E121-'Raw Data'!D121=2), 'Raw Data'!S121, 0)</f>
        <v>0</v>
      </c>
      <c r="AH126">
        <f>IF(ISBLANK('Raw Data'!D121)=FALSE, 1, 0)</f>
        <v>0</v>
      </c>
      <c r="AI126">
        <f>IF(AND('Raw Data'!F121=0, 'Raw Data'!D121&lt;'Raw Data'!E121, 'Raw Data'!E121-'Raw Data'!D121&gt;2), 'Raw Data'!T121, 0)</f>
        <v>0</v>
      </c>
      <c r="AJ126">
        <f>IF(ISBLANK('Raw Data'!D121)=FALSE, 1, 0)</f>
        <v>0</v>
      </c>
      <c r="AK126">
        <f>IF('Raw Data'!F121=1, 'Raw Data'!M121, 0)</f>
        <v>0</v>
      </c>
      <c r="AL126">
        <f>IF(OR('Raw Data'!D121=0, O126&gt;0), 0, 1)</f>
        <v>0</v>
      </c>
      <c r="AM126">
        <f>IF(AND(AL126, 'Raw Data'!D121&gt;'Raw Data'!E121), 'Raw Data'!X121, 0)</f>
        <v>0</v>
      </c>
      <c r="AN126">
        <f>IF(OR('Raw Data'!D121=0, O126&gt;0), 0, 1)</f>
        <v>0</v>
      </c>
      <c r="AO126">
        <f>IF(AND(AL126, 'Raw Data'!D121&lt;'Raw Data'!E121), 'Raw Data'!Y121, 0)</f>
        <v>0</v>
      </c>
      <c r="AP126">
        <f>IF(ISBLANK('Raw Data'!D121)=FALSE, 1, 0)</f>
        <v>0</v>
      </c>
      <c r="AQ126">
        <f>IF(AND('Raw Data'!J121&lt;'Raw Data'!K121,'Raw Data'!D121&gt;'Raw Data'!E121),'Raw Data'!J121,IF(AND('Raw Data'!K121&lt;'Raw Data'!J121,'Raw Data'!E121&gt;'Raw Data'!D121),'Raw Data'!K121,0))</f>
        <v>0</v>
      </c>
      <c r="AR126">
        <f>IF(ISBLANK('Raw Data'!D121)=FALSE, 1, 0)</f>
        <v>0</v>
      </c>
      <c r="AS126">
        <f>IF(AND('Raw Data'!J121&gt;'Raw Data'!K121,'Raw Data'!D121&gt;'Raw Data'!E121),'Raw Data'!J121,IF(AND('Raw Data'!K121&gt;'Raw Data'!J121,'Raw Data'!E121&gt;'Raw Data'!D121),'Raw Data'!K121,))</f>
        <v>0</v>
      </c>
      <c r="AT126">
        <f>IF(ISBLANK('Raw Data'!D121)=FALSE, 1, 0)</f>
        <v>0</v>
      </c>
      <c r="AU126">
        <f>IF(ISNUMBER('Raw Data'!D121), IF(_xlfn.XLOOKUP(SMALL('Raw Data'!L121:N121, 1), Analysis!S126:W126, Analysis!S126:W126, 0)&gt;0, SMALL('Raw Data'!L121:N121, 1), 0), 0)</f>
        <v>0</v>
      </c>
      <c r="AV126">
        <f>IF(ISBLANK('Raw Data'!D121)=FALSE, 1, 0)</f>
        <v>0</v>
      </c>
      <c r="AW126">
        <f>IF(ISNUMBER('Raw Data'!D121), IF(_xlfn.XLOOKUP(SMALL('Raw Data'!L121:N121, 2), Analysis!S126:W126, Analysis!S126:W126, 0)&gt;0, SMALL('Raw Data'!L121:N121, 2), 0), 0)</f>
        <v>0</v>
      </c>
      <c r="AX126">
        <f>IF(ISBLANK('Raw Data'!D121)=FALSE, 1, 0)</f>
        <v>0</v>
      </c>
      <c r="AY126">
        <f>IF(ISNUMBER('Raw Data'!D121), IF(_xlfn.XLOOKUP(SMALL('Raw Data'!L121:N121, 3), Analysis!S126:W126, Analysis!S126:W126, 0)&gt;0, SMALL('Raw Data'!L121:N121, 3), 0), 0)</f>
        <v>0</v>
      </c>
      <c r="AZ126">
        <f>IF(ISBLANK('Raw Data'!D121)=FALSE, 1, 0)</f>
        <v>0</v>
      </c>
      <c r="BA126">
        <f>IF(ISNUMBER('Raw Data'!D121), IF(_xlfn.XLOOKUP(SMALL('Raw Data'!O121:U121, 1), Analysis!Y126:AK126, Analysis!Y126:AK126, 0)&gt;0, SMALL('Raw Data'!O121:U121, 1), 0), 0)</f>
        <v>0</v>
      </c>
      <c r="BB126">
        <f>IF(ISBLANK('Raw Data'!D121)=FALSE, 1, 0)</f>
        <v>0</v>
      </c>
      <c r="BC126">
        <f>IF(ISNUMBER('Raw Data'!D121), IF(_xlfn.XLOOKUP(SMALL('Raw Data'!O121:U121, 2), Analysis!Y126:AK126, Analysis!Y126:AK126, 0)&gt;0, SMALL('Raw Data'!O121:U121, 2), 0), 0)</f>
        <v>0</v>
      </c>
      <c r="BD126">
        <f>IF(ISBLANK('Raw Data'!D121)=FALSE, 1, 0)</f>
        <v>0</v>
      </c>
      <c r="BE126">
        <f>IF(ISNUMBER('Raw Data'!D121), IF(_xlfn.XLOOKUP(SMALL('Raw Data'!O121:U121, 3), Analysis!Y126:AK126, Analysis!Y126:AK126, 0)&gt;0, SMALL('Raw Data'!O121:U121, 3), 0), 0)</f>
        <v>0</v>
      </c>
      <c r="BF126">
        <f>IF(ISBLANK('Raw Data'!D121)=FALSE, 1, 0)</f>
        <v>0</v>
      </c>
      <c r="BG126">
        <f>IF(ISNUMBER('Raw Data'!D121), IF(_xlfn.XLOOKUP(SMALL('Raw Data'!O121:U121, 4), Analysis!Y126:AK126, Analysis!Y126:AK126, 0)&gt;0, SMALL('Raw Data'!O121:U121, 4), 0), 0)</f>
        <v>0</v>
      </c>
      <c r="BH126">
        <f>IF(ISBLANK('Raw Data'!D121)=FALSE, 1, 0)</f>
        <v>0</v>
      </c>
      <c r="BI126">
        <f>IF(ISNUMBER('Raw Data'!D121), IF(_xlfn.XLOOKUP(SMALL('Raw Data'!O121:U121, 5), Analysis!Y126:AK126, Analysis!Y126:AK126, 0)&gt;0, SMALL('Raw Data'!O121:U121, 5), 0), 0)</f>
        <v>0</v>
      </c>
      <c r="BJ126">
        <f>IF(ISBLANK('Raw Data'!D121)=FALSE, 1, 0)</f>
        <v>0</v>
      </c>
      <c r="BK126">
        <f>IF(ISNUMBER('Raw Data'!D121), IF(_xlfn.XLOOKUP(SMALL('Raw Data'!O121:U121, 6), Analysis!Y126:AK126, Analysis!Y126:AK126, 0)&gt;0, SMALL('Raw Data'!O121:U121, 6), 0), 0)</f>
        <v>0</v>
      </c>
      <c r="BL126">
        <f>IF(ISBLANK('Raw Data'!D121)=FALSE, 1, 0)</f>
        <v>0</v>
      </c>
      <c r="BM126">
        <f>IF(ISNUMBER('Raw Data'!D121), IF(_xlfn.XLOOKUP(SMALL('Raw Data'!O121:U121, 7), Analysis!Y126:AK126, Analysis!Y126:AK126, 0)&gt;0, SMALL('Raw Data'!O121:U121, 7), 0), 0)</f>
        <v>0</v>
      </c>
    </row>
    <row r="127" spans="1:65" x14ac:dyDescent="0.3">
      <c r="A127" s="2">
        <f>'Raw Data'!A122</f>
        <v>0</v>
      </c>
      <c r="B127" s="2">
        <f>IF(ISBLANK('Raw Data'!D122)=FALSE, 1, 0)</f>
        <v>0</v>
      </c>
      <c r="C127">
        <f>IF('Raw Data'!E122&gt;'Raw Data'!D122, 'Raw Data'!K122, 0)</f>
        <v>0</v>
      </c>
      <c r="D127">
        <f>IF(ISBLANK('Raw Data'!D122)=FALSE, 1, 0)</f>
        <v>0</v>
      </c>
      <c r="E127">
        <f>IF('Raw Data'!E122&lt;'Raw Data'!D122, 'Raw Data'!J122, 0)</f>
        <v>0</v>
      </c>
      <c r="F127">
        <f>IF(ISBLANK('Raw Data'!D122)=FALSE, 1, 0)</f>
        <v>0</v>
      </c>
      <c r="G127">
        <f>IF(AND('Raw Data'!D122&gt;0, 'Raw Data'!E122&gt;0), 'Raw Data'!V122, 0)</f>
        <v>0</v>
      </c>
      <c r="H127">
        <f>IF(ISBLANK('Raw Data'!D122)=FALSE, 1, 0)</f>
        <v>0</v>
      </c>
      <c r="I127">
        <f>IF(AND(ISBLANK('Raw Data'!D122)=FALSE, OR('Raw Data'!D122=0, 'Raw Data'!E122=0)), 'Raw Data'!W122, 0)</f>
        <v>0</v>
      </c>
      <c r="J127">
        <f>IF(ISBLANK('Raw Data'!D122)=FALSE, 1, 0)</f>
        <v>0</v>
      </c>
      <c r="K127">
        <f>IF(SUM('Raw Data'!D122:E122)&gt;'Raw Data'!G122, 'Raw Data'!H122, 0)</f>
        <v>0</v>
      </c>
      <c r="L127">
        <f>IF(ISBLANK('Raw Data'!D122)=FALSE, 1, 0)</f>
        <v>0</v>
      </c>
      <c r="M127">
        <f>IF(AND(SUM('Raw Data'!D122:E122)&lt;'Raw Data'!G122, ISBLANK('Raw Data'!D122)=FALSE), 'Raw Data'!I122, 0)</f>
        <v>0</v>
      </c>
      <c r="N127">
        <f>IF(ISBLANK('Raw Data'!D122)=FALSE, 1, 0)</f>
        <v>0</v>
      </c>
      <c r="O127">
        <f>IF('Raw Data'!F122, 'Raw Data'!Z122, 0)</f>
        <v>0</v>
      </c>
      <c r="P127">
        <f>IF(ISBLANK('Raw Data'!D122)=FALSE, 1, 0)</f>
        <v>0</v>
      </c>
      <c r="Q127">
        <f>IF(AND(NOT('Raw Data'!F122), P127), 'Raw Data'!AA122, 0)</f>
        <v>0</v>
      </c>
      <c r="R127">
        <f>IF(ISBLANK('Raw Data'!D122)=FALSE, 1, 0)</f>
        <v>0</v>
      </c>
      <c r="S127">
        <f>IF(AND('Raw Data'!F122=0, 'Raw Data'!D122&gt;'Raw Data'!E122), 'Raw Data'!L122, 0)</f>
        <v>0</v>
      </c>
      <c r="T127">
        <f>IF(ISBLANK('Raw Data'!D122)=FALSE, 1, 0)</f>
        <v>0</v>
      </c>
      <c r="U127">
        <f>IF('Raw Data'!F122=1, 'Raw Data'!M122, 0)</f>
        <v>0</v>
      </c>
      <c r="V127">
        <f>IF(ISBLANK('Raw Data'!D122)=FALSE, 1, 0)</f>
        <v>0</v>
      </c>
      <c r="W127">
        <f>IF(AND('Raw Data'!F122=0, 'Raw Data'!E122&gt;'Raw Data'!D122), 'Raw Data'!N122, 0)</f>
        <v>0</v>
      </c>
      <c r="X127">
        <f>IF(ISBLANK('Raw Data'!D122)=FALSE, 1, 0)</f>
        <v>0</v>
      </c>
      <c r="Y127">
        <f>IF(AND('Raw Data'!F122=0,'Raw Data'!D122&gt;'Raw Data'!E122,'Raw Data'!D122-'Raw Data'!E122=1),'Raw Data'!O122,IF(AND('Raw Data'!F122,'Raw Data'!D122&gt;'Raw Data'!E122),'Raw Data'!O122,0))</f>
        <v>0</v>
      </c>
      <c r="Z127">
        <f>IF(ISBLANK('Raw Data'!D122)=FALSE, 1, 0)</f>
        <v>0</v>
      </c>
      <c r="AA127">
        <f>IF(AND('Raw Data'!F122=0, 'Raw Data'!D122&gt;'Raw Data'!E122, 'Raw Data'!D122-'Raw Data'!E122=2), 'Raw Data'!P122, 0)</f>
        <v>0</v>
      </c>
      <c r="AB127">
        <f>IF(ISBLANK('Raw Data'!D122)=FALSE, 1, 0)</f>
        <v>0</v>
      </c>
      <c r="AC127">
        <f>IF(AND('Raw Data'!F122=0, 'Raw Data'!D122&gt;'Raw Data'!E122, 'Raw Data'!D122-'Raw Data'!E122&gt;2), 'Raw Data'!Q122, 0)</f>
        <v>0</v>
      </c>
      <c r="AD127">
        <f>IF(ISBLANK('Raw Data'!D122)=FALSE, 1, 0)</f>
        <v>0</v>
      </c>
      <c r="AE127">
        <f>IF(AND('Raw Data'!F122=0,'Raw Data'!D122&lt;'Raw Data'!E122,'Raw Data'!E122-'Raw Data'!D122=1),'Raw Data'!R122,IF(AND('Raw Data'!F122,'Raw Data'!D122&gt;'Raw Data'!E122),'Raw Data'!R122,0))</f>
        <v>0</v>
      </c>
      <c r="AF127">
        <f>IF(ISBLANK('Raw Data'!D122)=FALSE, 1, 0)</f>
        <v>0</v>
      </c>
      <c r="AG127">
        <f>IF(AND('Raw Data'!F122=0, 'Raw Data'!D122&lt;'Raw Data'!E122, 'Raw Data'!E122-'Raw Data'!D122=2), 'Raw Data'!S122, 0)</f>
        <v>0</v>
      </c>
      <c r="AH127">
        <f>IF(ISBLANK('Raw Data'!D122)=FALSE, 1, 0)</f>
        <v>0</v>
      </c>
      <c r="AI127">
        <f>IF(AND('Raw Data'!F122=0, 'Raw Data'!D122&lt;'Raw Data'!E122, 'Raw Data'!E122-'Raw Data'!D122&gt;2), 'Raw Data'!T122, 0)</f>
        <v>0</v>
      </c>
      <c r="AJ127">
        <f>IF(ISBLANK('Raw Data'!D122)=FALSE, 1, 0)</f>
        <v>0</v>
      </c>
      <c r="AK127">
        <f>IF('Raw Data'!F122=1, 'Raw Data'!M122, 0)</f>
        <v>0</v>
      </c>
      <c r="AL127">
        <f>IF(OR('Raw Data'!D122=0, O127&gt;0), 0, 1)</f>
        <v>0</v>
      </c>
      <c r="AM127">
        <f>IF(AND(AL127, 'Raw Data'!D122&gt;'Raw Data'!E122), 'Raw Data'!X122, 0)</f>
        <v>0</v>
      </c>
      <c r="AN127">
        <f>IF(OR('Raw Data'!D122=0, O127&gt;0), 0, 1)</f>
        <v>0</v>
      </c>
      <c r="AO127">
        <f>IF(AND(AL127, 'Raw Data'!D122&lt;'Raw Data'!E122), 'Raw Data'!Y122, 0)</f>
        <v>0</v>
      </c>
      <c r="AP127">
        <f>IF(ISBLANK('Raw Data'!D122)=FALSE, 1, 0)</f>
        <v>0</v>
      </c>
      <c r="AQ127">
        <f>IF(AND('Raw Data'!J122&lt;'Raw Data'!K122,'Raw Data'!D122&gt;'Raw Data'!E122),'Raw Data'!J122,IF(AND('Raw Data'!K122&lt;'Raw Data'!J122,'Raw Data'!E122&gt;'Raw Data'!D122),'Raw Data'!K122,0))</f>
        <v>0</v>
      </c>
      <c r="AR127">
        <f>IF(ISBLANK('Raw Data'!D122)=FALSE, 1, 0)</f>
        <v>0</v>
      </c>
      <c r="AS127">
        <f>IF(AND('Raw Data'!J122&gt;'Raw Data'!K122,'Raw Data'!D122&gt;'Raw Data'!E122),'Raw Data'!J122,IF(AND('Raw Data'!K122&gt;'Raw Data'!J122,'Raw Data'!E122&gt;'Raw Data'!D122),'Raw Data'!K122,))</f>
        <v>0</v>
      </c>
      <c r="AT127">
        <f>IF(ISBLANK('Raw Data'!D122)=FALSE, 1, 0)</f>
        <v>0</v>
      </c>
      <c r="AU127">
        <f>IF(ISNUMBER('Raw Data'!D122), IF(_xlfn.XLOOKUP(SMALL('Raw Data'!L122:N122, 1), Analysis!S127:W127, Analysis!S127:W127, 0)&gt;0, SMALL('Raw Data'!L122:N122, 1), 0), 0)</f>
        <v>0</v>
      </c>
      <c r="AV127">
        <f>IF(ISBLANK('Raw Data'!D122)=FALSE, 1, 0)</f>
        <v>0</v>
      </c>
      <c r="AW127">
        <f>IF(ISNUMBER('Raw Data'!D122), IF(_xlfn.XLOOKUP(SMALL('Raw Data'!L122:N122, 2), Analysis!S127:W127, Analysis!S127:W127, 0)&gt;0, SMALL('Raw Data'!L122:N122, 2), 0), 0)</f>
        <v>0</v>
      </c>
      <c r="AX127">
        <f>IF(ISBLANK('Raw Data'!D122)=FALSE, 1, 0)</f>
        <v>0</v>
      </c>
      <c r="AY127">
        <f>IF(ISNUMBER('Raw Data'!D122), IF(_xlfn.XLOOKUP(SMALL('Raw Data'!L122:N122, 3), Analysis!S127:W127, Analysis!S127:W127, 0)&gt;0, SMALL('Raw Data'!L122:N122, 3), 0), 0)</f>
        <v>0</v>
      </c>
      <c r="AZ127">
        <f>IF(ISBLANK('Raw Data'!D122)=FALSE, 1, 0)</f>
        <v>0</v>
      </c>
      <c r="BA127">
        <f>IF(ISNUMBER('Raw Data'!D122), IF(_xlfn.XLOOKUP(SMALL('Raw Data'!O122:U122, 1), Analysis!Y127:AK127, Analysis!Y127:AK127, 0)&gt;0, SMALL('Raw Data'!O122:U122, 1), 0), 0)</f>
        <v>0</v>
      </c>
      <c r="BB127">
        <f>IF(ISBLANK('Raw Data'!D122)=FALSE, 1, 0)</f>
        <v>0</v>
      </c>
      <c r="BC127">
        <f>IF(ISNUMBER('Raw Data'!D122), IF(_xlfn.XLOOKUP(SMALL('Raw Data'!O122:U122, 2), Analysis!Y127:AK127, Analysis!Y127:AK127, 0)&gt;0, SMALL('Raw Data'!O122:U122, 2), 0), 0)</f>
        <v>0</v>
      </c>
      <c r="BD127">
        <f>IF(ISBLANK('Raw Data'!D122)=FALSE, 1, 0)</f>
        <v>0</v>
      </c>
      <c r="BE127">
        <f>IF(ISNUMBER('Raw Data'!D122), IF(_xlfn.XLOOKUP(SMALL('Raw Data'!O122:U122, 3), Analysis!Y127:AK127, Analysis!Y127:AK127, 0)&gt;0, SMALL('Raw Data'!O122:U122, 3), 0), 0)</f>
        <v>0</v>
      </c>
      <c r="BF127">
        <f>IF(ISBLANK('Raw Data'!D122)=FALSE, 1, 0)</f>
        <v>0</v>
      </c>
      <c r="BG127">
        <f>IF(ISNUMBER('Raw Data'!D122), IF(_xlfn.XLOOKUP(SMALL('Raw Data'!O122:U122, 4), Analysis!Y127:AK127, Analysis!Y127:AK127, 0)&gt;0, SMALL('Raw Data'!O122:U122, 4), 0), 0)</f>
        <v>0</v>
      </c>
      <c r="BH127">
        <f>IF(ISBLANK('Raw Data'!D122)=FALSE, 1, 0)</f>
        <v>0</v>
      </c>
      <c r="BI127">
        <f>IF(ISNUMBER('Raw Data'!D122), IF(_xlfn.XLOOKUP(SMALL('Raw Data'!O122:U122, 5), Analysis!Y127:AK127, Analysis!Y127:AK127, 0)&gt;0, SMALL('Raw Data'!O122:U122, 5), 0), 0)</f>
        <v>0</v>
      </c>
      <c r="BJ127">
        <f>IF(ISBLANK('Raw Data'!D122)=FALSE, 1, 0)</f>
        <v>0</v>
      </c>
      <c r="BK127">
        <f>IF(ISNUMBER('Raw Data'!D122), IF(_xlfn.XLOOKUP(SMALL('Raw Data'!O122:U122, 6), Analysis!Y127:AK127, Analysis!Y127:AK127, 0)&gt;0, SMALL('Raw Data'!O122:U122, 6), 0), 0)</f>
        <v>0</v>
      </c>
      <c r="BL127">
        <f>IF(ISBLANK('Raw Data'!D122)=FALSE, 1, 0)</f>
        <v>0</v>
      </c>
      <c r="BM127">
        <f>IF(ISNUMBER('Raw Data'!D122), IF(_xlfn.XLOOKUP(SMALL('Raw Data'!O122:U122, 7), Analysis!Y127:AK127, Analysis!Y127:AK127, 0)&gt;0, SMALL('Raw Data'!O122:U122, 7), 0), 0)</f>
        <v>0</v>
      </c>
    </row>
    <row r="128" spans="1:65" x14ac:dyDescent="0.3">
      <c r="A128" s="2">
        <f>'Raw Data'!A123</f>
        <v>0</v>
      </c>
      <c r="B128" s="2">
        <f>IF(ISBLANK('Raw Data'!D123)=FALSE, 1, 0)</f>
        <v>0</v>
      </c>
      <c r="C128">
        <f>IF('Raw Data'!E123&gt;'Raw Data'!D123, 'Raw Data'!K123, 0)</f>
        <v>0</v>
      </c>
      <c r="D128">
        <f>IF(ISBLANK('Raw Data'!D123)=FALSE, 1, 0)</f>
        <v>0</v>
      </c>
      <c r="E128">
        <f>IF('Raw Data'!E123&lt;'Raw Data'!D123, 'Raw Data'!J123, 0)</f>
        <v>0</v>
      </c>
      <c r="F128">
        <f>IF(ISBLANK('Raw Data'!D123)=FALSE, 1, 0)</f>
        <v>0</v>
      </c>
      <c r="G128">
        <f>IF(AND('Raw Data'!D123&gt;0, 'Raw Data'!E123&gt;0), 'Raw Data'!V123, 0)</f>
        <v>0</v>
      </c>
      <c r="H128">
        <f>IF(ISBLANK('Raw Data'!D123)=FALSE, 1, 0)</f>
        <v>0</v>
      </c>
      <c r="I128">
        <f>IF(AND(ISBLANK('Raw Data'!D123)=FALSE, OR('Raw Data'!D123=0, 'Raw Data'!E123=0)), 'Raw Data'!W123, 0)</f>
        <v>0</v>
      </c>
      <c r="J128">
        <f>IF(ISBLANK('Raw Data'!D123)=FALSE, 1, 0)</f>
        <v>0</v>
      </c>
      <c r="K128">
        <f>IF(SUM('Raw Data'!D123:E123)&gt;'Raw Data'!G123, 'Raw Data'!H123, 0)</f>
        <v>0</v>
      </c>
      <c r="L128">
        <f>IF(ISBLANK('Raw Data'!D123)=FALSE, 1, 0)</f>
        <v>0</v>
      </c>
      <c r="M128">
        <f>IF(AND(SUM('Raw Data'!D123:E123)&lt;'Raw Data'!G123, ISBLANK('Raw Data'!D123)=FALSE), 'Raw Data'!I123, 0)</f>
        <v>0</v>
      </c>
      <c r="N128">
        <f>IF(ISBLANK('Raw Data'!D123)=FALSE, 1, 0)</f>
        <v>0</v>
      </c>
      <c r="O128">
        <f>IF('Raw Data'!F123, 'Raw Data'!Z123, 0)</f>
        <v>0</v>
      </c>
      <c r="P128">
        <f>IF(ISBLANK('Raw Data'!D123)=FALSE, 1, 0)</f>
        <v>0</v>
      </c>
      <c r="Q128">
        <f>IF(AND(NOT('Raw Data'!F123), P128), 'Raw Data'!AA123, 0)</f>
        <v>0</v>
      </c>
      <c r="R128">
        <f>IF(ISBLANK('Raw Data'!D123)=FALSE, 1, 0)</f>
        <v>0</v>
      </c>
      <c r="S128">
        <f>IF(AND('Raw Data'!F123=0, 'Raw Data'!D123&gt;'Raw Data'!E123), 'Raw Data'!L123, 0)</f>
        <v>0</v>
      </c>
      <c r="T128">
        <f>IF(ISBLANK('Raw Data'!D123)=FALSE, 1, 0)</f>
        <v>0</v>
      </c>
      <c r="U128">
        <f>IF('Raw Data'!F123=1, 'Raw Data'!M123, 0)</f>
        <v>0</v>
      </c>
      <c r="V128">
        <f>IF(ISBLANK('Raw Data'!D123)=FALSE, 1, 0)</f>
        <v>0</v>
      </c>
      <c r="W128">
        <f>IF(AND('Raw Data'!F123=0, 'Raw Data'!E123&gt;'Raw Data'!D123), 'Raw Data'!N123, 0)</f>
        <v>0</v>
      </c>
      <c r="X128">
        <f>IF(ISBLANK('Raw Data'!D123)=FALSE, 1, 0)</f>
        <v>0</v>
      </c>
      <c r="Y128">
        <f>IF(AND('Raw Data'!F123=0,'Raw Data'!D123&gt;'Raw Data'!E123,'Raw Data'!D123-'Raw Data'!E123=1),'Raw Data'!O123,IF(AND('Raw Data'!F123,'Raw Data'!D123&gt;'Raw Data'!E123),'Raw Data'!O123,0))</f>
        <v>0</v>
      </c>
      <c r="Z128">
        <f>IF(ISBLANK('Raw Data'!D123)=FALSE, 1, 0)</f>
        <v>0</v>
      </c>
      <c r="AA128">
        <f>IF(AND('Raw Data'!F123=0, 'Raw Data'!D123&gt;'Raw Data'!E123, 'Raw Data'!D123-'Raw Data'!E123=2), 'Raw Data'!P123, 0)</f>
        <v>0</v>
      </c>
      <c r="AB128">
        <f>IF(ISBLANK('Raw Data'!D123)=FALSE, 1, 0)</f>
        <v>0</v>
      </c>
      <c r="AC128">
        <f>IF(AND('Raw Data'!F123=0, 'Raw Data'!D123&gt;'Raw Data'!E123, 'Raw Data'!D123-'Raw Data'!E123&gt;2), 'Raw Data'!Q123, 0)</f>
        <v>0</v>
      </c>
      <c r="AD128">
        <f>IF(ISBLANK('Raw Data'!D123)=FALSE, 1, 0)</f>
        <v>0</v>
      </c>
      <c r="AE128">
        <f>IF(AND('Raw Data'!F123=0,'Raw Data'!D123&lt;'Raw Data'!E123,'Raw Data'!E123-'Raw Data'!D123=1),'Raw Data'!R123,IF(AND('Raw Data'!F123,'Raw Data'!D123&gt;'Raw Data'!E123),'Raw Data'!R123,0))</f>
        <v>0</v>
      </c>
      <c r="AF128">
        <f>IF(ISBLANK('Raw Data'!D123)=FALSE, 1, 0)</f>
        <v>0</v>
      </c>
      <c r="AG128">
        <f>IF(AND('Raw Data'!F123=0, 'Raw Data'!D123&lt;'Raw Data'!E123, 'Raw Data'!E123-'Raw Data'!D123=2), 'Raw Data'!S123, 0)</f>
        <v>0</v>
      </c>
      <c r="AH128">
        <f>IF(ISBLANK('Raw Data'!D123)=FALSE, 1, 0)</f>
        <v>0</v>
      </c>
      <c r="AI128">
        <f>IF(AND('Raw Data'!F123=0, 'Raw Data'!D123&lt;'Raw Data'!E123, 'Raw Data'!E123-'Raw Data'!D123&gt;2), 'Raw Data'!T123, 0)</f>
        <v>0</v>
      </c>
      <c r="AJ128">
        <f>IF(ISBLANK('Raw Data'!D123)=FALSE, 1, 0)</f>
        <v>0</v>
      </c>
      <c r="AK128">
        <f>IF('Raw Data'!F123=1, 'Raw Data'!M123, 0)</f>
        <v>0</v>
      </c>
      <c r="AL128">
        <f>IF(OR('Raw Data'!D123=0, O128&gt;0), 0, 1)</f>
        <v>0</v>
      </c>
      <c r="AM128">
        <f>IF(AND(AL128, 'Raw Data'!D123&gt;'Raw Data'!E123), 'Raw Data'!X123, 0)</f>
        <v>0</v>
      </c>
      <c r="AN128">
        <f>IF(OR('Raw Data'!D123=0, O128&gt;0), 0, 1)</f>
        <v>0</v>
      </c>
      <c r="AO128">
        <f>IF(AND(AL128, 'Raw Data'!D123&lt;'Raw Data'!E123), 'Raw Data'!Y123, 0)</f>
        <v>0</v>
      </c>
      <c r="AP128">
        <f>IF(ISBLANK('Raw Data'!D123)=FALSE, 1, 0)</f>
        <v>0</v>
      </c>
      <c r="AQ128">
        <f>IF(AND('Raw Data'!J123&lt;'Raw Data'!K123,'Raw Data'!D123&gt;'Raw Data'!E123),'Raw Data'!J123,IF(AND('Raw Data'!K123&lt;'Raw Data'!J123,'Raw Data'!E123&gt;'Raw Data'!D123),'Raw Data'!K123,0))</f>
        <v>0</v>
      </c>
      <c r="AR128">
        <f>IF(ISBLANK('Raw Data'!D123)=FALSE, 1, 0)</f>
        <v>0</v>
      </c>
      <c r="AS128">
        <f>IF(AND('Raw Data'!J123&gt;'Raw Data'!K123,'Raw Data'!D123&gt;'Raw Data'!E123),'Raw Data'!J123,IF(AND('Raw Data'!K123&gt;'Raw Data'!J123,'Raw Data'!E123&gt;'Raw Data'!D123),'Raw Data'!K123,))</f>
        <v>0</v>
      </c>
      <c r="AT128">
        <f>IF(ISBLANK('Raw Data'!D123)=FALSE, 1, 0)</f>
        <v>0</v>
      </c>
      <c r="AU128">
        <f>IF(ISNUMBER('Raw Data'!D123), IF(_xlfn.XLOOKUP(SMALL('Raw Data'!L123:N123, 1), Analysis!S128:W128, Analysis!S128:W128, 0)&gt;0, SMALL('Raw Data'!L123:N123, 1), 0), 0)</f>
        <v>0</v>
      </c>
      <c r="AV128">
        <f>IF(ISBLANK('Raw Data'!D123)=FALSE, 1, 0)</f>
        <v>0</v>
      </c>
      <c r="AW128">
        <f>IF(ISNUMBER('Raw Data'!D123), IF(_xlfn.XLOOKUP(SMALL('Raw Data'!L123:N123, 2), Analysis!S128:W128, Analysis!S128:W128, 0)&gt;0, SMALL('Raw Data'!L123:N123, 2), 0), 0)</f>
        <v>0</v>
      </c>
      <c r="AX128">
        <f>IF(ISBLANK('Raw Data'!D123)=FALSE, 1, 0)</f>
        <v>0</v>
      </c>
      <c r="AY128">
        <f>IF(ISNUMBER('Raw Data'!D123), IF(_xlfn.XLOOKUP(SMALL('Raw Data'!L123:N123, 3), Analysis!S128:W128, Analysis!S128:W128, 0)&gt;0, SMALL('Raw Data'!L123:N123, 3), 0), 0)</f>
        <v>0</v>
      </c>
      <c r="AZ128">
        <f>IF(ISBLANK('Raw Data'!D123)=FALSE, 1, 0)</f>
        <v>0</v>
      </c>
      <c r="BA128">
        <f>IF(ISNUMBER('Raw Data'!D123), IF(_xlfn.XLOOKUP(SMALL('Raw Data'!O123:U123, 1), Analysis!Y128:AK128, Analysis!Y128:AK128, 0)&gt;0, SMALL('Raw Data'!O123:U123, 1), 0), 0)</f>
        <v>0</v>
      </c>
      <c r="BB128">
        <f>IF(ISBLANK('Raw Data'!D123)=FALSE, 1, 0)</f>
        <v>0</v>
      </c>
      <c r="BC128">
        <f>IF(ISNUMBER('Raw Data'!D123), IF(_xlfn.XLOOKUP(SMALL('Raw Data'!O123:U123, 2), Analysis!Y128:AK128, Analysis!Y128:AK128, 0)&gt;0, SMALL('Raw Data'!O123:U123, 2), 0), 0)</f>
        <v>0</v>
      </c>
      <c r="BD128">
        <f>IF(ISBLANK('Raw Data'!D123)=FALSE, 1, 0)</f>
        <v>0</v>
      </c>
      <c r="BE128">
        <f>IF(ISNUMBER('Raw Data'!D123), IF(_xlfn.XLOOKUP(SMALL('Raw Data'!O123:U123, 3), Analysis!Y128:AK128, Analysis!Y128:AK128, 0)&gt;0, SMALL('Raw Data'!O123:U123, 3), 0), 0)</f>
        <v>0</v>
      </c>
      <c r="BF128">
        <f>IF(ISBLANK('Raw Data'!D123)=FALSE, 1, 0)</f>
        <v>0</v>
      </c>
      <c r="BG128">
        <f>IF(ISNUMBER('Raw Data'!D123), IF(_xlfn.XLOOKUP(SMALL('Raw Data'!O123:U123, 4), Analysis!Y128:AK128, Analysis!Y128:AK128, 0)&gt;0, SMALL('Raw Data'!O123:U123, 4), 0), 0)</f>
        <v>0</v>
      </c>
      <c r="BH128">
        <f>IF(ISBLANK('Raw Data'!D123)=FALSE, 1, 0)</f>
        <v>0</v>
      </c>
      <c r="BI128">
        <f>IF(ISNUMBER('Raw Data'!D123), IF(_xlfn.XLOOKUP(SMALL('Raw Data'!O123:U123, 5), Analysis!Y128:AK128, Analysis!Y128:AK128, 0)&gt;0, SMALL('Raw Data'!O123:U123, 5), 0), 0)</f>
        <v>0</v>
      </c>
      <c r="BJ128">
        <f>IF(ISBLANK('Raw Data'!D123)=FALSE, 1, 0)</f>
        <v>0</v>
      </c>
      <c r="BK128">
        <f>IF(ISNUMBER('Raw Data'!D123), IF(_xlfn.XLOOKUP(SMALL('Raw Data'!O123:U123, 6), Analysis!Y128:AK128, Analysis!Y128:AK128, 0)&gt;0, SMALL('Raw Data'!O123:U123, 6), 0), 0)</f>
        <v>0</v>
      </c>
      <c r="BL128">
        <f>IF(ISBLANK('Raw Data'!D123)=FALSE, 1, 0)</f>
        <v>0</v>
      </c>
      <c r="BM128">
        <f>IF(ISNUMBER('Raw Data'!D123), IF(_xlfn.XLOOKUP(SMALL('Raw Data'!O123:U123, 7), Analysis!Y128:AK128, Analysis!Y128:AK128, 0)&gt;0, SMALL('Raw Data'!O123:U123, 7), 0), 0)</f>
        <v>0</v>
      </c>
    </row>
    <row r="129" spans="1:65" x14ac:dyDescent="0.3">
      <c r="A129" s="2">
        <f>'Raw Data'!A124</f>
        <v>0</v>
      </c>
      <c r="B129" s="2">
        <f>IF(ISBLANK('Raw Data'!D124)=FALSE, 1, 0)</f>
        <v>0</v>
      </c>
      <c r="C129">
        <f>IF('Raw Data'!E124&gt;'Raw Data'!D124, 'Raw Data'!K124, 0)</f>
        <v>0</v>
      </c>
      <c r="D129">
        <f>IF(ISBLANK('Raw Data'!D124)=FALSE, 1, 0)</f>
        <v>0</v>
      </c>
      <c r="E129">
        <f>IF('Raw Data'!E124&lt;'Raw Data'!D124, 'Raw Data'!J124, 0)</f>
        <v>0</v>
      </c>
      <c r="F129">
        <f>IF(ISBLANK('Raw Data'!D124)=FALSE, 1, 0)</f>
        <v>0</v>
      </c>
      <c r="G129">
        <f>IF(AND('Raw Data'!D124&gt;0, 'Raw Data'!E124&gt;0), 'Raw Data'!V124, 0)</f>
        <v>0</v>
      </c>
      <c r="H129">
        <f>IF(ISBLANK('Raw Data'!D124)=FALSE, 1, 0)</f>
        <v>0</v>
      </c>
      <c r="I129">
        <f>IF(AND(ISBLANK('Raw Data'!D124)=FALSE, OR('Raw Data'!D124=0, 'Raw Data'!E124=0)), 'Raw Data'!W124, 0)</f>
        <v>0</v>
      </c>
      <c r="J129">
        <f>IF(ISBLANK('Raw Data'!D124)=FALSE, 1, 0)</f>
        <v>0</v>
      </c>
      <c r="K129">
        <f>IF(SUM('Raw Data'!D124:E124)&gt;'Raw Data'!G124, 'Raw Data'!H124, 0)</f>
        <v>0</v>
      </c>
      <c r="L129">
        <f>IF(ISBLANK('Raw Data'!D124)=FALSE, 1, 0)</f>
        <v>0</v>
      </c>
      <c r="M129">
        <f>IF(AND(SUM('Raw Data'!D124:E124)&lt;'Raw Data'!G124, ISBLANK('Raw Data'!D124)=FALSE), 'Raw Data'!I124, 0)</f>
        <v>0</v>
      </c>
      <c r="N129">
        <f>IF(ISBLANK('Raw Data'!D124)=FALSE, 1, 0)</f>
        <v>0</v>
      </c>
      <c r="O129">
        <f>IF('Raw Data'!F124, 'Raw Data'!Z124, 0)</f>
        <v>0</v>
      </c>
      <c r="P129">
        <f>IF(ISBLANK('Raw Data'!D124)=FALSE, 1, 0)</f>
        <v>0</v>
      </c>
      <c r="Q129">
        <f>IF(AND(NOT('Raw Data'!F124), P129), 'Raw Data'!AA124, 0)</f>
        <v>0</v>
      </c>
      <c r="R129">
        <f>IF(ISBLANK('Raw Data'!D124)=FALSE, 1, 0)</f>
        <v>0</v>
      </c>
      <c r="S129">
        <f>IF(AND('Raw Data'!F124=0, 'Raw Data'!D124&gt;'Raw Data'!E124), 'Raw Data'!L124, 0)</f>
        <v>0</v>
      </c>
      <c r="T129">
        <f>IF(ISBLANK('Raw Data'!D124)=FALSE, 1, 0)</f>
        <v>0</v>
      </c>
      <c r="U129">
        <f>IF('Raw Data'!F124=1, 'Raw Data'!M124, 0)</f>
        <v>0</v>
      </c>
      <c r="V129">
        <f>IF(ISBLANK('Raw Data'!D124)=FALSE, 1, 0)</f>
        <v>0</v>
      </c>
      <c r="W129">
        <f>IF(AND('Raw Data'!F124=0, 'Raw Data'!E124&gt;'Raw Data'!D124), 'Raw Data'!N124, 0)</f>
        <v>0</v>
      </c>
      <c r="X129">
        <f>IF(ISBLANK('Raw Data'!D124)=FALSE, 1, 0)</f>
        <v>0</v>
      </c>
      <c r="Y129">
        <f>IF(AND('Raw Data'!F124=0,'Raw Data'!D124&gt;'Raw Data'!E124,'Raw Data'!D124-'Raw Data'!E124=1),'Raw Data'!O124,IF(AND('Raw Data'!F124,'Raw Data'!D124&gt;'Raw Data'!E124),'Raw Data'!O124,0))</f>
        <v>0</v>
      </c>
      <c r="Z129">
        <f>IF(ISBLANK('Raw Data'!D124)=FALSE, 1, 0)</f>
        <v>0</v>
      </c>
      <c r="AA129">
        <f>IF(AND('Raw Data'!F124=0, 'Raw Data'!D124&gt;'Raw Data'!E124, 'Raw Data'!D124-'Raw Data'!E124=2), 'Raw Data'!P124, 0)</f>
        <v>0</v>
      </c>
      <c r="AB129">
        <f>IF(ISBLANK('Raw Data'!D124)=FALSE, 1, 0)</f>
        <v>0</v>
      </c>
      <c r="AC129">
        <f>IF(AND('Raw Data'!F124=0, 'Raw Data'!D124&gt;'Raw Data'!E124, 'Raw Data'!D124-'Raw Data'!E124&gt;2), 'Raw Data'!Q124, 0)</f>
        <v>0</v>
      </c>
      <c r="AD129">
        <f>IF(ISBLANK('Raw Data'!D124)=FALSE, 1, 0)</f>
        <v>0</v>
      </c>
      <c r="AE129">
        <f>IF(AND('Raw Data'!F124=0,'Raw Data'!D124&lt;'Raw Data'!E124,'Raw Data'!E124-'Raw Data'!D124=1),'Raw Data'!R124,IF(AND('Raw Data'!F124,'Raw Data'!D124&gt;'Raw Data'!E124),'Raw Data'!R124,0))</f>
        <v>0</v>
      </c>
      <c r="AF129">
        <f>IF(ISBLANK('Raw Data'!D124)=FALSE, 1, 0)</f>
        <v>0</v>
      </c>
      <c r="AG129">
        <f>IF(AND('Raw Data'!F124=0, 'Raw Data'!D124&lt;'Raw Data'!E124, 'Raw Data'!E124-'Raw Data'!D124=2), 'Raw Data'!S124, 0)</f>
        <v>0</v>
      </c>
      <c r="AH129">
        <f>IF(ISBLANK('Raw Data'!D124)=FALSE, 1, 0)</f>
        <v>0</v>
      </c>
      <c r="AI129">
        <f>IF(AND('Raw Data'!F124=0, 'Raw Data'!D124&lt;'Raw Data'!E124, 'Raw Data'!E124-'Raw Data'!D124&gt;2), 'Raw Data'!T124, 0)</f>
        <v>0</v>
      </c>
      <c r="AJ129">
        <f>IF(ISBLANK('Raw Data'!D124)=FALSE, 1, 0)</f>
        <v>0</v>
      </c>
      <c r="AK129">
        <f>IF('Raw Data'!F124=1, 'Raw Data'!M124, 0)</f>
        <v>0</v>
      </c>
      <c r="AL129">
        <f>IF(OR('Raw Data'!D124=0, O129&gt;0), 0, 1)</f>
        <v>0</v>
      </c>
      <c r="AM129">
        <f>IF(AND(AL129, 'Raw Data'!D124&gt;'Raw Data'!E124), 'Raw Data'!X124, 0)</f>
        <v>0</v>
      </c>
      <c r="AN129">
        <f>IF(OR('Raw Data'!D124=0, O129&gt;0), 0, 1)</f>
        <v>0</v>
      </c>
      <c r="AO129">
        <f>IF(AND(AL129, 'Raw Data'!D124&lt;'Raw Data'!E124), 'Raw Data'!Y124, 0)</f>
        <v>0</v>
      </c>
      <c r="AP129">
        <f>IF(ISBLANK('Raw Data'!D124)=FALSE, 1, 0)</f>
        <v>0</v>
      </c>
      <c r="AQ129">
        <f>IF(AND('Raw Data'!J124&lt;'Raw Data'!K124,'Raw Data'!D124&gt;'Raw Data'!E124),'Raw Data'!J124,IF(AND('Raw Data'!K124&lt;'Raw Data'!J124,'Raw Data'!E124&gt;'Raw Data'!D124),'Raw Data'!K124,0))</f>
        <v>0</v>
      </c>
      <c r="AR129">
        <f>IF(ISBLANK('Raw Data'!D124)=FALSE, 1, 0)</f>
        <v>0</v>
      </c>
      <c r="AS129">
        <f>IF(AND('Raw Data'!J124&gt;'Raw Data'!K124,'Raw Data'!D124&gt;'Raw Data'!E124),'Raw Data'!J124,IF(AND('Raw Data'!K124&gt;'Raw Data'!J124,'Raw Data'!E124&gt;'Raw Data'!D124),'Raw Data'!K124,))</f>
        <v>0</v>
      </c>
      <c r="AT129">
        <f>IF(ISBLANK('Raw Data'!D124)=FALSE, 1, 0)</f>
        <v>0</v>
      </c>
      <c r="AU129">
        <f>IF(ISNUMBER('Raw Data'!D124), IF(_xlfn.XLOOKUP(SMALL('Raw Data'!L124:N124, 1), Analysis!S129:W129, Analysis!S129:W129, 0)&gt;0, SMALL('Raw Data'!L124:N124, 1), 0), 0)</f>
        <v>0</v>
      </c>
      <c r="AV129">
        <f>IF(ISBLANK('Raw Data'!D124)=FALSE, 1, 0)</f>
        <v>0</v>
      </c>
      <c r="AW129">
        <f>IF(ISNUMBER('Raw Data'!D124), IF(_xlfn.XLOOKUP(SMALL('Raw Data'!L124:N124, 2), Analysis!S129:W129, Analysis!S129:W129, 0)&gt;0, SMALL('Raw Data'!L124:N124, 2), 0), 0)</f>
        <v>0</v>
      </c>
      <c r="AX129">
        <f>IF(ISBLANK('Raw Data'!D124)=FALSE, 1, 0)</f>
        <v>0</v>
      </c>
      <c r="AY129">
        <f>IF(ISNUMBER('Raw Data'!D124), IF(_xlfn.XLOOKUP(SMALL('Raw Data'!L124:N124, 3), Analysis!S129:W129, Analysis!S129:W129, 0)&gt;0, SMALL('Raw Data'!L124:N124, 3), 0), 0)</f>
        <v>0</v>
      </c>
      <c r="AZ129">
        <f>IF(ISBLANK('Raw Data'!D124)=FALSE, 1, 0)</f>
        <v>0</v>
      </c>
      <c r="BA129">
        <f>IF(ISNUMBER('Raw Data'!D124), IF(_xlfn.XLOOKUP(SMALL('Raw Data'!O124:U124, 1), Analysis!Y129:AK129, Analysis!Y129:AK129, 0)&gt;0, SMALL('Raw Data'!O124:U124, 1), 0), 0)</f>
        <v>0</v>
      </c>
      <c r="BB129">
        <f>IF(ISBLANK('Raw Data'!D124)=FALSE, 1, 0)</f>
        <v>0</v>
      </c>
      <c r="BC129">
        <f>IF(ISNUMBER('Raw Data'!D124), IF(_xlfn.XLOOKUP(SMALL('Raw Data'!O124:U124, 2), Analysis!Y129:AK129, Analysis!Y129:AK129, 0)&gt;0, SMALL('Raw Data'!O124:U124, 2), 0), 0)</f>
        <v>0</v>
      </c>
      <c r="BD129">
        <f>IF(ISBLANK('Raw Data'!D124)=FALSE, 1, 0)</f>
        <v>0</v>
      </c>
      <c r="BE129">
        <f>IF(ISNUMBER('Raw Data'!D124), IF(_xlfn.XLOOKUP(SMALL('Raw Data'!O124:U124, 3), Analysis!Y129:AK129, Analysis!Y129:AK129, 0)&gt;0, SMALL('Raw Data'!O124:U124, 3), 0), 0)</f>
        <v>0</v>
      </c>
      <c r="BF129">
        <f>IF(ISBLANK('Raw Data'!D124)=FALSE, 1, 0)</f>
        <v>0</v>
      </c>
      <c r="BG129">
        <f>IF(ISNUMBER('Raw Data'!D124), IF(_xlfn.XLOOKUP(SMALL('Raw Data'!O124:U124, 4), Analysis!Y129:AK129, Analysis!Y129:AK129, 0)&gt;0, SMALL('Raw Data'!O124:U124, 4), 0), 0)</f>
        <v>0</v>
      </c>
      <c r="BH129">
        <f>IF(ISBLANK('Raw Data'!D124)=FALSE, 1, 0)</f>
        <v>0</v>
      </c>
      <c r="BI129">
        <f>IF(ISNUMBER('Raw Data'!D124), IF(_xlfn.XLOOKUP(SMALL('Raw Data'!O124:U124, 5), Analysis!Y129:AK129, Analysis!Y129:AK129, 0)&gt;0, SMALL('Raw Data'!O124:U124, 5), 0), 0)</f>
        <v>0</v>
      </c>
      <c r="BJ129">
        <f>IF(ISBLANK('Raw Data'!D124)=FALSE, 1, 0)</f>
        <v>0</v>
      </c>
      <c r="BK129">
        <f>IF(ISNUMBER('Raw Data'!D124), IF(_xlfn.XLOOKUP(SMALL('Raw Data'!O124:U124, 6), Analysis!Y129:AK129, Analysis!Y129:AK129, 0)&gt;0, SMALL('Raw Data'!O124:U124, 6), 0), 0)</f>
        <v>0</v>
      </c>
      <c r="BL129">
        <f>IF(ISBLANK('Raw Data'!D124)=FALSE, 1, 0)</f>
        <v>0</v>
      </c>
      <c r="BM129">
        <f>IF(ISNUMBER('Raw Data'!D124), IF(_xlfn.XLOOKUP(SMALL('Raw Data'!O124:U124, 7), Analysis!Y129:AK129, Analysis!Y129:AK129, 0)&gt;0, SMALL('Raw Data'!O124:U124, 7), 0), 0)</f>
        <v>0</v>
      </c>
    </row>
    <row r="130" spans="1:65" x14ac:dyDescent="0.3">
      <c r="A130" s="2">
        <f>'Raw Data'!A125</f>
        <v>0</v>
      </c>
      <c r="B130" s="2">
        <f>IF(ISBLANK('Raw Data'!D125)=FALSE, 1, 0)</f>
        <v>0</v>
      </c>
      <c r="C130">
        <f>IF('Raw Data'!E125&gt;'Raw Data'!D125, 'Raw Data'!K125, 0)</f>
        <v>0</v>
      </c>
      <c r="D130">
        <f>IF(ISBLANK('Raw Data'!D125)=FALSE, 1, 0)</f>
        <v>0</v>
      </c>
      <c r="E130">
        <f>IF('Raw Data'!E125&lt;'Raw Data'!D125, 'Raw Data'!J125, 0)</f>
        <v>0</v>
      </c>
      <c r="F130">
        <f>IF(ISBLANK('Raw Data'!D125)=FALSE, 1, 0)</f>
        <v>0</v>
      </c>
      <c r="G130">
        <f>IF(AND('Raw Data'!D125&gt;0, 'Raw Data'!E125&gt;0), 'Raw Data'!V125, 0)</f>
        <v>0</v>
      </c>
      <c r="H130">
        <f>IF(ISBLANK('Raw Data'!D125)=FALSE, 1, 0)</f>
        <v>0</v>
      </c>
      <c r="I130">
        <f>IF(AND(ISBLANK('Raw Data'!D125)=FALSE, OR('Raw Data'!D125=0, 'Raw Data'!E125=0)), 'Raw Data'!W125, 0)</f>
        <v>0</v>
      </c>
      <c r="J130">
        <f>IF(ISBLANK('Raw Data'!D125)=FALSE, 1, 0)</f>
        <v>0</v>
      </c>
      <c r="K130">
        <f>IF(SUM('Raw Data'!D125:E125)&gt;'Raw Data'!G125, 'Raw Data'!H125, 0)</f>
        <v>0</v>
      </c>
      <c r="L130">
        <f>IF(ISBLANK('Raw Data'!D125)=FALSE, 1, 0)</f>
        <v>0</v>
      </c>
      <c r="M130">
        <f>IF(AND(SUM('Raw Data'!D125:E125)&lt;'Raw Data'!G125, ISBLANK('Raw Data'!D125)=FALSE), 'Raw Data'!I125, 0)</f>
        <v>0</v>
      </c>
      <c r="N130">
        <f>IF(ISBLANK('Raw Data'!D125)=FALSE, 1, 0)</f>
        <v>0</v>
      </c>
      <c r="O130">
        <f>IF('Raw Data'!F125, 'Raw Data'!Z125, 0)</f>
        <v>0</v>
      </c>
      <c r="P130">
        <f>IF(ISBLANK('Raw Data'!D125)=FALSE, 1, 0)</f>
        <v>0</v>
      </c>
      <c r="Q130">
        <f>IF(AND(NOT('Raw Data'!F125), P130), 'Raw Data'!AA125, 0)</f>
        <v>0</v>
      </c>
      <c r="R130">
        <f>IF(ISBLANK('Raw Data'!D125)=FALSE, 1, 0)</f>
        <v>0</v>
      </c>
      <c r="S130">
        <f>IF(AND('Raw Data'!F125=0, 'Raw Data'!D125&gt;'Raw Data'!E125), 'Raw Data'!L125, 0)</f>
        <v>0</v>
      </c>
      <c r="T130">
        <f>IF(ISBLANK('Raw Data'!D125)=FALSE, 1, 0)</f>
        <v>0</v>
      </c>
      <c r="U130">
        <f>IF('Raw Data'!F125=1, 'Raw Data'!M125, 0)</f>
        <v>0</v>
      </c>
      <c r="V130">
        <f>IF(ISBLANK('Raw Data'!D125)=FALSE, 1, 0)</f>
        <v>0</v>
      </c>
      <c r="W130">
        <f>IF(AND('Raw Data'!F125=0, 'Raw Data'!E125&gt;'Raw Data'!D125), 'Raw Data'!N125, 0)</f>
        <v>0</v>
      </c>
      <c r="X130">
        <f>IF(ISBLANK('Raw Data'!D125)=FALSE, 1, 0)</f>
        <v>0</v>
      </c>
      <c r="Y130">
        <f>IF(AND('Raw Data'!F125=0,'Raw Data'!D125&gt;'Raw Data'!E125,'Raw Data'!D125-'Raw Data'!E125=1),'Raw Data'!O125,IF(AND('Raw Data'!F125,'Raw Data'!D125&gt;'Raw Data'!E125),'Raw Data'!O125,0))</f>
        <v>0</v>
      </c>
      <c r="Z130">
        <f>IF(ISBLANK('Raw Data'!D125)=FALSE, 1, 0)</f>
        <v>0</v>
      </c>
      <c r="AA130">
        <f>IF(AND('Raw Data'!F125=0, 'Raw Data'!D125&gt;'Raw Data'!E125, 'Raw Data'!D125-'Raw Data'!E125=2), 'Raw Data'!P125, 0)</f>
        <v>0</v>
      </c>
      <c r="AB130">
        <f>IF(ISBLANK('Raw Data'!D125)=FALSE, 1, 0)</f>
        <v>0</v>
      </c>
      <c r="AC130">
        <f>IF(AND('Raw Data'!F125=0, 'Raw Data'!D125&gt;'Raw Data'!E125, 'Raw Data'!D125-'Raw Data'!E125&gt;2), 'Raw Data'!Q125, 0)</f>
        <v>0</v>
      </c>
      <c r="AD130">
        <f>IF(ISBLANK('Raw Data'!D125)=FALSE, 1, 0)</f>
        <v>0</v>
      </c>
      <c r="AE130">
        <f>IF(AND('Raw Data'!F125=0,'Raw Data'!D125&lt;'Raw Data'!E125,'Raw Data'!E125-'Raw Data'!D125=1),'Raw Data'!R125,IF(AND('Raw Data'!F125,'Raw Data'!D125&gt;'Raw Data'!E125),'Raw Data'!R125,0))</f>
        <v>0</v>
      </c>
      <c r="AF130">
        <f>IF(ISBLANK('Raw Data'!D125)=FALSE, 1, 0)</f>
        <v>0</v>
      </c>
      <c r="AG130">
        <f>IF(AND('Raw Data'!F125=0, 'Raw Data'!D125&lt;'Raw Data'!E125, 'Raw Data'!E125-'Raw Data'!D125=2), 'Raw Data'!S125, 0)</f>
        <v>0</v>
      </c>
      <c r="AH130">
        <f>IF(ISBLANK('Raw Data'!D125)=FALSE, 1, 0)</f>
        <v>0</v>
      </c>
      <c r="AI130">
        <f>IF(AND('Raw Data'!F125=0, 'Raw Data'!D125&lt;'Raw Data'!E125, 'Raw Data'!E125-'Raw Data'!D125&gt;2), 'Raw Data'!T125, 0)</f>
        <v>0</v>
      </c>
      <c r="AJ130">
        <f>IF(ISBLANK('Raw Data'!D125)=FALSE, 1, 0)</f>
        <v>0</v>
      </c>
      <c r="AK130">
        <f>IF('Raw Data'!F125=1, 'Raw Data'!M125, 0)</f>
        <v>0</v>
      </c>
      <c r="AL130">
        <f>IF(OR('Raw Data'!D125=0, O130&gt;0), 0, 1)</f>
        <v>0</v>
      </c>
      <c r="AM130">
        <f>IF(AND(AL130, 'Raw Data'!D125&gt;'Raw Data'!E125), 'Raw Data'!X125, 0)</f>
        <v>0</v>
      </c>
      <c r="AN130">
        <f>IF(OR('Raw Data'!D125=0, O130&gt;0), 0, 1)</f>
        <v>0</v>
      </c>
      <c r="AO130">
        <f>IF(AND(AL130, 'Raw Data'!D125&lt;'Raw Data'!E125), 'Raw Data'!Y125, 0)</f>
        <v>0</v>
      </c>
      <c r="AP130">
        <f>IF(ISBLANK('Raw Data'!D125)=FALSE, 1, 0)</f>
        <v>0</v>
      </c>
      <c r="AQ130">
        <f>IF(AND('Raw Data'!J125&lt;'Raw Data'!K125,'Raw Data'!D125&gt;'Raw Data'!E125),'Raw Data'!J125,IF(AND('Raw Data'!K125&lt;'Raw Data'!J125,'Raw Data'!E125&gt;'Raw Data'!D125),'Raw Data'!K125,0))</f>
        <v>0</v>
      </c>
      <c r="AR130">
        <f>IF(ISBLANK('Raw Data'!D125)=FALSE, 1, 0)</f>
        <v>0</v>
      </c>
      <c r="AS130">
        <f>IF(AND('Raw Data'!J125&gt;'Raw Data'!K125,'Raw Data'!D125&gt;'Raw Data'!E125),'Raw Data'!J125,IF(AND('Raw Data'!K125&gt;'Raw Data'!J125,'Raw Data'!E125&gt;'Raw Data'!D125),'Raw Data'!K125,))</f>
        <v>0</v>
      </c>
      <c r="AT130">
        <f>IF(ISBLANK('Raw Data'!D125)=FALSE, 1, 0)</f>
        <v>0</v>
      </c>
      <c r="AU130">
        <f>IF(ISNUMBER('Raw Data'!D125), IF(_xlfn.XLOOKUP(SMALL('Raw Data'!L125:N125, 1), Analysis!S130:W130, Analysis!S130:W130, 0)&gt;0, SMALL('Raw Data'!L125:N125, 1), 0), 0)</f>
        <v>0</v>
      </c>
      <c r="AV130">
        <f>IF(ISBLANK('Raw Data'!D125)=FALSE, 1, 0)</f>
        <v>0</v>
      </c>
      <c r="AW130">
        <f>IF(ISNUMBER('Raw Data'!D125), IF(_xlfn.XLOOKUP(SMALL('Raw Data'!L125:N125, 2), Analysis!S130:W130, Analysis!S130:W130, 0)&gt;0, SMALL('Raw Data'!L125:N125, 2), 0), 0)</f>
        <v>0</v>
      </c>
      <c r="AX130">
        <f>IF(ISBLANK('Raw Data'!D125)=FALSE, 1, 0)</f>
        <v>0</v>
      </c>
      <c r="AY130">
        <f>IF(ISNUMBER('Raw Data'!D125), IF(_xlfn.XLOOKUP(SMALL('Raw Data'!L125:N125, 3), Analysis!S130:W130, Analysis!S130:W130, 0)&gt;0, SMALL('Raw Data'!L125:N125, 3), 0), 0)</f>
        <v>0</v>
      </c>
      <c r="AZ130">
        <f>IF(ISBLANK('Raw Data'!D125)=FALSE, 1, 0)</f>
        <v>0</v>
      </c>
      <c r="BA130">
        <f>IF(ISNUMBER('Raw Data'!D125), IF(_xlfn.XLOOKUP(SMALL('Raw Data'!O125:U125, 1), Analysis!Y130:AK130, Analysis!Y130:AK130, 0)&gt;0, SMALL('Raw Data'!O125:U125, 1), 0), 0)</f>
        <v>0</v>
      </c>
      <c r="BB130">
        <f>IF(ISBLANK('Raw Data'!D125)=FALSE, 1, 0)</f>
        <v>0</v>
      </c>
      <c r="BC130">
        <f>IF(ISNUMBER('Raw Data'!D125), IF(_xlfn.XLOOKUP(SMALL('Raw Data'!O125:U125, 2), Analysis!Y130:AK130, Analysis!Y130:AK130, 0)&gt;0, SMALL('Raw Data'!O125:U125, 2), 0), 0)</f>
        <v>0</v>
      </c>
      <c r="BD130">
        <f>IF(ISBLANK('Raw Data'!D125)=FALSE, 1, 0)</f>
        <v>0</v>
      </c>
      <c r="BE130">
        <f>IF(ISNUMBER('Raw Data'!D125), IF(_xlfn.XLOOKUP(SMALL('Raw Data'!O125:U125, 3), Analysis!Y130:AK130, Analysis!Y130:AK130, 0)&gt;0, SMALL('Raw Data'!O125:U125, 3), 0), 0)</f>
        <v>0</v>
      </c>
      <c r="BF130">
        <f>IF(ISBLANK('Raw Data'!D125)=FALSE, 1, 0)</f>
        <v>0</v>
      </c>
      <c r="BG130">
        <f>IF(ISNUMBER('Raw Data'!D125), IF(_xlfn.XLOOKUP(SMALL('Raw Data'!O125:U125, 4), Analysis!Y130:AK130, Analysis!Y130:AK130, 0)&gt;0, SMALL('Raw Data'!O125:U125, 4), 0), 0)</f>
        <v>0</v>
      </c>
      <c r="BH130">
        <f>IF(ISBLANK('Raw Data'!D125)=FALSE, 1, 0)</f>
        <v>0</v>
      </c>
      <c r="BI130">
        <f>IF(ISNUMBER('Raw Data'!D125), IF(_xlfn.XLOOKUP(SMALL('Raw Data'!O125:U125, 5), Analysis!Y130:AK130, Analysis!Y130:AK130, 0)&gt;0, SMALL('Raw Data'!O125:U125, 5), 0), 0)</f>
        <v>0</v>
      </c>
      <c r="BJ130">
        <f>IF(ISBLANK('Raw Data'!D125)=FALSE, 1, 0)</f>
        <v>0</v>
      </c>
      <c r="BK130">
        <f>IF(ISNUMBER('Raw Data'!D125), IF(_xlfn.XLOOKUP(SMALL('Raw Data'!O125:U125, 6), Analysis!Y130:AK130, Analysis!Y130:AK130, 0)&gt;0, SMALL('Raw Data'!O125:U125, 6), 0), 0)</f>
        <v>0</v>
      </c>
      <c r="BL130">
        <f>IF(ISBLANK('Raw Data'!D125)=FALSE, 1, 0)</f>
        <v>0</v>
      </c>
      <c r="BM130">
        <f>IF(ISNUMBER('Raw Data'!D125), IF(_xlfn.XLOOKUP(SMALL('Raw Data'!O125:U125, 7), Analysis!Y130:AK130, Analysis!Y130:AK130, 0)&gt;0, SMALL('Raw Data'!O125:U125, 7), 0), 0)</f>
        <v>0</v>
      </c>
    </row>
    <row r="131" spans="1:65" x14ac:dyDescent="0.3">
      <c r="A131" s="2">
        <f>'Raw Data'!A126</f>
        <v>0</v>
      </c>
      <c r="B131" s="2">
        <f>IF(ISBLANK('Raw Data'!D126)=FALSE, 1, 0)</f>
        <v>0</v>
      </c>
      <c r="C131">
        <f>IF('Raw Data'!E126&gt;'Raw Data'!D126, 'Raw Data'!K126, 0)</f>
        <v>0</v>
      </c>
      <c r="D131">
        <f>IF(ISBLANK('Raw Data'!D126)=FALSE, 1, 0)</f>
        <v>0</v>
      </c>
      <c r="E131">
        <f>IF('Raw Data'!E126&lt;'Raw Data'!D126, 'Raw Data'!J126, 0)</f>
        <v>0</v>
      </c>
      <c r="F131">
        <f>IF(ISBLANK('Raw Data'!D126)=FALSE, 1, 0)</f>
        <v>0</v>
      </c>
      <c r="G131">
        <f>IF(AND('Raw Data'!D126&gt;0, 'Raw Data'!E126&gt;0), 'Raw Data'!V126, 0)</f>
        <v>0</v>
      </c>
      <c r="H131">
        <f>IF(ISBLANK('Raw Data'!D126)=FALSE, 1, 0)</f>
        <v>0</v>
      </c>
      <c r="I131">
        <f>IF(AND(ISBLANK('Raw Data'!D126)=FALSE, OR('Raw Data'!D126=0, 'Raw Data'!E126=0)), 'Raw Data'!W126, 0)</f>
        <v>0</v>
      </c>
      <c r="J131">
        <f>IF(ISBLANK('Raw Data'!D126)=FALSE, 1, 0)</f>
        <v>0</v>
      </c>
      <c r="K131">
        <f>IF(SUM('Raw Data'!D126:E126)&gt;'Raw Data'!G126, 'Raw Data'!H126, 0)</f>
        <v>0</v>
      </c>
      <c r="L131">
        <f>IF(ISBLANK('Raw Data'!D126)=FALSE, 1, 0)</f>
        <v>0</v>
      </c>
      <c r="M131">
        <f>IF(AND(SUM('Raw Data'!D126:E126)&lt;'Raw Data'!G126, ISBLANK('Raw Data'!D126)=FALSE), 'Raw Data'!I126, 0)</f>
        <v>0</v>
      </c>
      <c r="N131">
        <f>IF(ISBLANK('Raw Data'!D126)=FALSE, 1, 0)</f>
        <v>0</v>
      </c>
      <c r="O131">
        <f>IF('Raw Data'!F126, 'Raw Data'!Z126, 0)</f>
        <v>0</v>
      </c>
      <c r="P131">
        <f>IF(ISBLANK('Raw Data'!D126)=FALSE, 1, 0)</f>
        <v>0</v>
      </c>
      <c r="Q131">
        <f>IF(AND(NOT('Raw Data'!F126), P131), 'Raw Data'!AA126, 0)</f>
        <v>0</v>
      </c>
      <c r="R131">
        <f>IF(ISBLANK('Raw Data'!D126)=FALSE, 1, 0)</f>
        <v>0</v>
      </c>
      <c r="S131">
        <f>IF(AND('Raw Data'!F126=0, 'Raw Data'!D126&gt;'Raw Data'!E126), 'Raw Data'!L126, 0)</f>
        <v>0</v>
      </c>
      <c r="T131">
        <f>IF(ISBLANK('Raw Data'!D126)=FALSE, 1, 0)</f>
        <v>0</v>
      </c>
      <c r="U131">
        <f>IF('Raw Data'!F126=1, 'Raw Data'!M126, 0)</f>
        <v>0</v>
      </c>
      <c r="V131">
        <f>IF(ISBLANK('Raw Data'!D126)=FALSE, 1, 0)</f>
        <v>0</v>
      </c>
      <c r="W131">
        <f>IF(AND('Raw Data'!F126=0, 'Raw Data'!E126&gt;'Raw Data'!D126), 'Raw Data'!N126, 0)</f>
        <v>0</v>
      </c>
      <c r="X131">
        <f>IF(ISBLANK('Raw Data'!D126)=FALSE, 1, 0)</f>
        <v>0</v>
      </c>
      <c r="Y131">
        <f>IF(AND('Raw Data'!F126=0,'Raw Data'!D126&gt;'Raw Data'!E126,'Raw Data'!D126-'Raw Data'!E126=1),'Raw Data'!O126,IF(AND('Raw Data'!F126,'Raw Data'!D126&gt;'Raw Data'!E126),'Raw Data'!O126,0))</f>
        <v>0</v>
      </c>
      <c r="Z131">
        <f>IF(ISBLANK('Raw Data'!D126)=FALSE, 1, 0)</f>
        <v>0</v>
      </c>
      <c r="AA131">
        <f>IF(AND('Raw Data'!F126=0, 'Raw Data'!D126&gt;'Raw Data'!E126, 'Raw Data'!D126-'Raw Data'!E126=2), 'Raw Data'!P126, 0)</f>
        <v>0</v>
      </c>
      <c r="AB131">
        <f>IF(ISBLANK('Raw Data'!D126)=FALSE, 1, 0)</f>
        <v>0</v>
      </c>
      <c r="AC131">
        <f>IF(AND('Raw Data'!F126=0, 'Raw Data'!D126&gt;'Raw Data'!E126, 'Raw Data'!D126-'Raw Data'!E126&gt;2), 'Raw Data'!Q126, 0)</f>
        <v>0</v>
      </c>
      <c r="AD131">
        <f>IF(ISBLANK('Raw Data'!D126)=FALSE, 1, 0)</f>
        <v>0</v>
      </c>
      <c r="AE131">
        <f>IF(AND('Raw Data'!F126=0,'Raw Data'!D126&lt;'Raw Data'!E126,'Raw Data'!E126-'Raw Data'!D126=1),'Raw Data'!R126,IF(AND('Raw Data'!F126,'Raw Data'!D126&gt;'Raw Data'!E126),'Raw Data'!R126,0))</f>
        <v>0</v>
      </c>
      <c r="AF131">
        <f>IF(ISBLANK('Raw Data'!D126)=FALSE, 1, 0)</f>
        <v>0</v>
      </c>
      <c r="AG131">
        <f>IF(AND('Raw Data'!F126=0, 'Raw Data'!D126&lt;'Raw Data'!E126, 'Raw Data'!E126-'Raw Data'!D126=2), 'Raw Data'!S126, 0)</f>
        <v>0</v>
      </c>
      <c r="AH131">
        <f>IF(ISBLANK('Raw Data'!D126)=FALSE, 1, 0)</f>
        <v>0</v>
      </c>
      <c r="AI131">
        <f>IF(AND('Raw Data'!F126=0, 'Raw Data'!D126&lt;'Raw Data'!E126, 'Raw Data'!E126-'Raw Data'!D126&gt;2), 'Raw Data'!T126, 0)</f>
        <v>0</v>
      </c>
      <c r="AJ131">
        <f>IF(ISBLANK('Raw Data'!D126)=FALSE, 1, 0)</f>
        <v>0</v>
      </c>
      <c r="AK131">
        <f>IF('Raw Data'!F126=1, 'Raw Data'!M126, 0)</f>
        <v>0</v>
      </c>
      <c r="AL131">
        <f>IF(OR('Raw Data'!D126=0, O131&gt;0), 0, 1)</f>
        <v>0</v>
      </c>
      <c r="AM131">
        <f>IF(AND(AL131, 'Raw Data'!D126&gt;'Raw Data'!E126), 'Raw Data'!X126, 0)</f>
        <v>0</v>
      </c>
      <c r="AN131">
        <f>IF(OR('Raw Data'!D126=0, O131&gt;0), 0, 1)</f>
        <v>0</v>
      </c>
      <c r="AO131">
        <f>IF(AND(AL131, 'Raw Data'!D126&lt;'Raw Data'!E126), 'Raw Data'!Y126, 0)</f>
        <v>0</v>
      </c>
      <c r="AP131">
        <f>IF(ISBLANK('Raw Data'!D126)=FALSE, 1, 0)</f>
        <v>0</v>
      </c>
      <c r="AQ131">
        <f>IF(AND('Raw Data'!J126&lt;'Raw Data'!K126,'Raw Data'!D126&gt;'Raw Data'!E126),'Raw Data'!J126,IF(AND('Raw Data'!K126&lt;'Raw Data'!J126,'Raw Data'!E126&gt;'Raw Data'!D126),'Raw Data'!K126,0))</f>
        <v>0</v>
      </c>
      <c r="AR131">
        <f>IF(ISBLANK('Raw Data'!D126)=FALSE, 1, 0)</f>
        <v>0</v>
      </c>
      <c r="AS131">
        <f>IF(AND('Raw Data'!J126&gt;'Raw Data'!K126,'Raw Data'!D126&gt;'Raw Data'!E126),'Raw Data'!J126,IF(AND('Raw Data'!K126&gt;'Raw Data'!J126,'Raw Data'!E126&gt;'Raw Data'!D126),'Raw Data'!K126,))</f>
        <v>0</v>
      </c>
      <c r="AT131">
        <f>IF(ISBLANK('Raw Data'!D126)=FALSE, 1, 0)</f>
        <v>0</v>
      </c>
      <c r="AU131">
        <f>IF(ISNUMBER('Raw Data'!D126), IF(_xlfn.XLOOKUP(SMALL('Raw Data'!L126:N126, 1), Analysis!S131:W131, Analysis!S131:W131, 0)&gt;0, SMALL('Raw Data'!L126:N126, 1), 0), 0)</f>
        <v>0</v>
      </c>
      <c r="AV131">
        <f>IF(ISBLANK('Raw Data'!D126)=FALSE, 1, 0)</f>
        <v>0</v>
      </c>
      <c r="AW131">
        <f>IF(ISNUMBER('Raw Data'!D126), IF(_xlfn.XLOOKUP(SMALL('Raw Data'!L126:N126, 2), Analysis!S131:W131, Analysis!S131:W131, 0)&gt;0, SMALL('Raw Data'!L126:N126, 2), 0), 0)</f>
        <v>0</v>
      </c>
      <c r="AX131">
        <f>IF(ISBLANK('Raw Data'!D126)=FALSE, 1, 0)</f>
        <v>0</v>
      </c>
      <c r="AY131">
        <f>IF(ISNUMBER('Raw Data'!D126), IF(_xlfn.XLOOKUP(SMALL('Raw Data'!L126:N126, 3), Analysis!S131:W131, Analysis!S131:W131, 0)&gt;0, SMALL('Raw Data'!L126:N126, 3), 0), 0)</f>
        <v>0</v>
      </c>
      <c r="AZ131">
        <f>IF(ISBLANK('Raw Data'!D126)=FALSE, 1, 0)</f>
        <v>0</v>
      </c>
      <c r="BA131">
        <f>IF(ISNUMBER('Raw Data'!D126), IF(_xlfn.XLOOKUP(SMALL('Raw Data'!O126:U126, 1), Analysis!Y131:AK131, Analysis!Y131:AK131, 0)&gt;0, SMALL('Raw Data'!O126:U126, 1), 0), 0)</f>
        <v>0</v>
      </c>
      <c r="BB131">
        <f>IF(ISBLANK('Raw Data'!D126)=FALSE, 1, 0)</f>
        <v>0</v>
      </c>
      <c r="BC131">
        <f>IF(ISNUMBER('Raw Data'!D126), IF(_xlfn.XLOOKUP(SMALL('Raw Data'!O126:U126, 2), Analysis!Y131:AK131, Analysis!Y131:AK131, 0)&gt;0, SMALL('Raw Data'!O126:U126, 2), 0), 0)</f>
        <v>0</v>
      </c>
      <c r="BD131">
        <f>IF(ISBLANK('Raw Data'!D126)=FALSE, 1, 0)</f>
        <v>0</v>
      </c>
      <c r="BE131">
        <f>IF(ISNUMBER('Raw Data'!D126), IF(_xlfn.XLOOKUP(SMALL('Raw Data'!O126:U126, 3), Analysis!Y131:AK131, Analysis!Y131:AK131, 0)&gt;0, SMALL('Raw Data'!O126:U126, 3), 0), 0)</f>
        <v>0</v>
      </c>
      <c r="BF131">
        <f>IF(ISBLANK('Raw Data'!D126)=FALSE, 1, 0)</f>
        <v>0</v>
      </c>
      <c r="BG131">
        <f>IF(ISNUMBER('Raw Data'!D126), IF(_xlfn.XLOOKUP(SMALL('Raw Data'!O126:U126, 4), Analysis!Y131:AK131, Analysis!Y131:AK131, 0)&gt;0, SMALL('Raw Data'!O126:U126, 4), 0), 0)</f>
        <v>0</v>
      </c>
      <c r="BH131">
        <f>IF(ISBLANK('Raw Data'!D126)=FALSE, 1, 0)</f>
        <v>0</v>
      </c>
      <c r="BI131">
        <f>IF(ISNUMBER('Raw Data'!D126), IF(_xlfn.XLOOKUP(SMALL('Raw Data'!O126:U126, 5), Analysis!Y131:AK131, Analysis!Y131:AK131, 0)&gt;0, SMALL('Raw Data'!O126:U126, 5), 0), 0)</f>
        <v>0</v>
      </c>
      <c r="BJ131">
        <f>IF(ISBLANK('Raw Data'!D126)=FALSE, 1, 0)</f>
        <v>0</v>
      </c>
      <c r="BK131">
        <f>IF(ISNUMBER('Raw Data'!D126), IF(_xlfn.XLOOKUP(SMALL('Raw Data'!O126:U126, 6), Analysis!Y131:AK131, Analysis!Y131:AK131, 0)&gt;0, SMALL('Raw Data'!O126:U126, 6), 0), 0)</f>
        <v>0</v>
      </c>
      <c r="BL131">
        <f>IF(ISBLANK('Raw Data'!D126)=FALSE, 1, 0)</f>
        <v>0</v>
      </c>
      <c r="BM131">
        <f>IF(ISNUMBER('Raw Data'!D126), IF(_xlfn.XLOOKUP(SMALL('Raw Data'!O126:U126, 7), Analysis!Y131:AK131, Analysis!Y131:AK131, 0)&gt;0, SMALL('Raw Data'!O126:U126, 7), 0), 0)</f>
        <v>0</v>
      </c>
    </row>
    <row r="132" spans="1:65" x14ac:dyDescent="0.3">
      <c r="A132" s="2">
        <f>'Raw Data'!A127</f>
        <v>0</v>
      </c>
      <c r="B132" s="2">
        <f>IF(ISBLANK('Raw Data'!D127)=FALSE, 1, 0)</f>
        <v>0</v>
      </c>
      <c r="C132">
        <f>IF('Raw Data'!E127&gt;'Raw Data'!D127, 'Raw Data'!K127, 0)</f>
        <v>0</v>
      </c>
      <c r="D132">
        <f>IF(ISBLANK('Raw Data'!D127)=FALSE, 1, 0)</f>
        <v>0</v>
      </c>
      <c r="E132">
        <f>IF('Raw Data'!E127&lt;'Raw Data'!D127, 'Raw Data'!J127, 0)</f>
        <v>0</v>
      </c>
      <c r="F132">
        <f>IF(ISBLANK('Raw Data'!D127)=FALSE, 1, 0)</f>
        <v>0</v>
      </c>
      <c r="G132">
        <f>IF(AND('Raw Data'!D127&gt;0, 'Raw Data'!E127&gt;0), 'Raw Data'!V127, 0)</f>
        <v>0</v>
      </c>
      <c r="H132">
        <f>IF(ISBLANK('Raw Data'!D127)=FALSE, 1, 0)</f>
        <v>0</v>
      </c>
      <c r="I132">
        <f>IF(AND(ISBLANK('Raw Data'!D127)=FALSE, OR('Raw Data'!D127=0, 'Raw Data'!E127=0)), 'Raw Data'!W127, 0)</f>
        <v>0</v>
      </c>
      <c r="J132">
        <f>IF(ISBLANK('Raw Data'!D127)=FALSE, 1, 0)</f>
        <v>0</v>
      </c>
      <c r="K132">
        <f>IF(SUM('Raw Data'!D127:E127)&gt;'Raw Data'!G127, 'Raw Data'!H127, 0)</f>
        <v>0</v>
      </c>
      <c r="L132">
        <f>IF(ISBLANK('Raw Data'!D127)=FALSE, 1, 0)</f>
        <v>0</v>
      </c>
      <c r="M132">
        <f>IF(AND(SUM('Raw Data'!D127:E127)&lt;'Raw Data'!G127, ISBLANK('Raw Data'!D127)=FALSE), 'Raw Data'!I127, 0)</f>
        <v>0</v>
      </c>
      <c r="N132">
        <f>IF(ISBLANK('Raw Data'!D127)=FALSE, 1, 0)</f>
        <v>0</v>
      </c>
      <c r="O132">
        <f>IF('Raw Data'!F127, 'Raw Data'!Z127, 0)</f>
        <v>0</v>
      </c>
      <c r="P132">
        <f>IF(ISBLANK('Raw Data'!D127)=FALSE, 1, 0)</f>
        <v>0</v>
      </c>
      <c r="Q132">
        <f>IF(AND(NOT('Raw Data'!F127), P132), 'Raw Data'!AA127, 0)</f>
        <v>0</v>
      </c>
      <c r="R132">
        <f>IF(ISBLANK('Raw Data'!D127)=FALSE, 1, 0)</f>
        <v>0</v>
      </c>
      <c r="S132">
        <f>IF(AND('Raw Data'!F127=0, 'Raw Data'!D127&gt;'Raw Data'!E127), 'Raw Data'!L127, 0)</f>
        <v>0</v>
      </c>
      <c r="T132">
        <f>IF(ISBLANK('Raw Data'!D127)=FALSE, 1, 0)</f>
        <v>0</v>
      </c>
      <c r="U132">
        <f>IF('Raw Data'!F127=1, 'Raw Data'!M127, 0)</f>
        <v>0</v>
      </c>
      <c r="V132">
        <f>IF(ISBLANK('Raw Data'!D127)=FALSE, 1, 0)</f>
        <v>0</v>
      </c>
      <c r="W132">
        <f>IF(AND('Raw Data'!F127=0, 'Raw Data'!E127&gt;'Raw Data'!D127), 'Raw Data'!N127, 0)</f>
        <v>0</v>
      </c>
      <c r="X132">
        <f>IF(ISBLANK('Raw Data'!D127)=FALSE, 1, 0)</f>
        <v>0</v>
      </c>
      <c r="Y132">
        <f>IF(AND('Raw Data'!F127=0,'Raw Data'!D127&gt;'Raw Data'!E127,'Raw Data'!D127-'Raw Data'!E127=1),'Raw Data'!O127,IF(AND('Raw Data'!F127,'Raw Data'!D127&gt;'Raw Data'!E127),'Raw Data'!O127,0))</f>
        <v>0</v>
      </c>
      <c r="Z132">
        <f>IF(ISBLANK('Raw Data'!D127)=FALSE, 1, 0)</f>
        <v>0</v>
      </c>
      <c r="AA132">
        <f>IF(AND('Raw Data'!F127=0, 'Raw Data'!D127&gt;'Raw Data'!E127, 'Raw Data'!D127-'Raw Data'!E127=2), 'Raw Data'!P127, 0)</f>
        <v>0</v>
      </c>
      <c r="AB132">
        <f>IF(ISBLANK('Raw Data'!D127)=FALSE, 1, 0)</f>
        <v>0</v>
      </c>
      <c r="AC132">
        <f>IF(AND('Raw Data'!F127=0, 'Raw Data'!D127&gt;'Raw Data'!E127, 'Raw Data'!D127-'Raw Data'!E127&gt;2), 'Raw Data'!Q127, 0)</f>
        <v>0</v>
      </c>
      <c r="AD132">
        <f>IF(ISBLANK('Raw Data'!D127)=FALSE, 1, 0)</f>
        <v>0</v>
      </c>
      <c r="AE132">
        <f>IF(AND('Raw Data'!F127=0,'Raw Data'!D127&lt;'Raw Data'!E127,'Raw Data'!E127-'Raw Data'!D127=1),'Raw Data'!R127,IF(AND('Raw Data'!F127,'Raw Data'!D127&gt;'Raw Data'!E127),'Raw Data'!R127,0))</f>
        <v>0</v>
      </c>
      <c r="AF132">
        <f>IF(ISBLANK('Raw Data'!D127)=FALSE, 1, 0)</f>
        <v>0</v>
      </c>
      <c r="AG132">
        <f>IF(AND('Raw Data'!F127=0, 'Raw Data'!D127&lt;'Raw Data'!E127, 'Raw Data'!E127-'Raw Data'!D127=2), 'Raw Data'!S127, 0)</f>
        <v>0</v>
      </c>
      <c r="AH132">
        <f>IF(ISBLANK('Raw Data'!D127)=FALSE, 1, 0)</f>
        <v>0</v>
      </c>
      <c r="AI132">
        <f>IF(AND('Raw Data'!F127=0, 'Raw Data'!D127&lt;'Raw Data'!E127, 'Raw Data'!E127-'Raw Data'!D127&gt;2), 'Raw Data'!T127, 0)</f>
        <v>0</v>
      </c>
      <c r="AJ132">
        <f>IF(ISBLANK('Raw Data'!D127)=FALSE, 1, 0)</f>
        <v>0</v>
      </c>
      <c r="AK132">
        <f>IF('Raw Data'!F127=1, 'Raw Data'!M127, 0)</f>
        <v>0</v>
      </c>
      <c r="AL132">
        <f>IF(OR('Raw Data'!D127=0, O132&gt;0), 0, 1)</f>
        <v>0</v>
      </c>
      <c r="AM132">
        <f>IF(AND(AL132, 'Raw Data'!D127&gt;'Raw Data'!E127), 'Raw Data'!X127, 0)</f>
        <v>0</v>
      </c>
      <c r="AN132">
        <f>IF(OR('Raw Data'!D127=0, O132&gt;0), 0, 1)</f>
        <v>0</v>
      </c>
      <c r="AO132">
        <f>IF(AND(AL132, 'Raw Data'!D127&lt;'Raw Data'!E127), 'Raw Data'!Y127, 0)</f>
        <v>0</v>
      </c>
      <c r="AP132">
        <f>IF(ISBLANK('Raw Data'!D127)=FALSE, 1, 0)</f>
        <v>0</v>
      </c>
      <c r="AQ132">
        <f>IF(AND('Raw Data'!J127&lt;'Raw Data'!K127,'Raw Data'!D127&gt;'Raw Data'!E127),'Raw Data'!J127,IF(AND('Raw Data'!K127&lt;'Raw Data'!J127,'Raw Data'!E127&gt;'Raw Data'!D127),'Raw Data'!K127,0))</f>
        <v>0</v>
      </c>
      <c r="AR132">
        <f>IF(ISBLANK('Raw Data'!D127)=FALSE, 1, 0)</f>
        <v>0</v>
      </c>
      <c r="AS132">
        <f>IF(AND('Raw Data'!J127&gt;'Raw Data'!K127,'Raw Data'!D127&gt;'Raw Data'!E127),'Raw Data'!J127,IF(AND('Raw Data'!K127&gt;'Raw Data'!J127,'Raw Data'!E127&gt;'Raw Data'!D127),'Raw Data'!K127,))</f>
        <v>0</v>
      </c>
      <c r="AT132">
        <f>IF(ISBLANK('Raw Data'!D127)=FALSE, 1, 0)</f>
        <v>0</v>
      </c>
      <c r="AU132">
        <f>IF(ISNUMBER('Raw Data'!D127), IF(_xlfn.XLOOKUP(SMALL('Raw Data'!L127:N127, 1), Analysis!S132:W132, Analysis!S132:W132, 0)&gt;0, SMALL('Raw Data'!L127:N127, 1), 0), 0)</f>
        <v>0</v>
      </c>
      <c r="AV132">
        <f>IF(ISBLANK('Raw Data'!D127)=FALSE, 1, 0)</f>
        <v>0</v>
      </c>
      <c r="AW132">
        <f>IF(ISNUMBER('Raw Data'!D127), IF(_xlfn.XLOOKUP(SMALL('Raw Data'!L127:N127, 2), Analysis!S132:W132, Analysis!S132:W132, 0)&gt;0, SMALL('Raw Data'!L127:N127, 2), 0), 0)</f>
        <v>0</v>
      </c>
      <c r="AX132">
        <f>IF(ISBLANK('Raw Data'!D127)=FALSE, 1, 0)</f>
        <v>0</v>
      </c>
      <c r="AY132">
        <f>IF(ISNUMBER('Raw Data'!D127), IF(_xlfn.XLOOKUP(SMALL('Raw Data'!L127:N127, 3), Analysis!S132:W132, Analysis!S132:W132, 0)&gt;0, SMALL('Raw Data'!L127:N127, 3), 0), 0)</f>
        <v>0</v>
      </c>
      <c r="AZ132">
        <f>IF(ISBLANK('Raw Data'!D127)=FALSE, 1, 0)</f>
        <v>0</v>
      </c>
      <c r="BA132">
        <f>IF(ISNUMBER('Raw Data'!D127), IF(_xlfn.XLOOKUP(SMALL('Raw Data'!O127:U127, 1), Analysis!Y132:AK132, Analysis!Y132:AK132, 0)&gt;0, SMALL('Raw Data'!O127:U127, 1), 0), 0)</f>
        <v>0</v>
      </c>
      <c r="BB132">
        <f>IF(ISBLANK('Raw Data'!D127)=FALSE, 1, 0)</f>
        <v>0</v>
      </c>
      <c r="BC132">
        <f>IF(ISNUMBER('Raw Data'!D127), IF(_xlfn.XLOOKUP(SMALL('Raw Data'!O127:U127, 2), Analysis!Y132:AK132, Analysis!Y132:AK132, 0)&gt;0, SMALL('Raw Data'!O127:U127, 2), 0), 0)</f>
        <v>0</v>
      </c>
      <c r="BD132">
        <f>IF(ISBLANK('Raw Data'!D127)=FALSE, 1, 0)</f>
        <v>0</v>
      </c>
      <c r="BE132">
        <f>IF(ISNUMBER('Raw Data'!D127), IF(_xlfn.XLOOKUP(SMALL('Raw Data'!O127:U127, 3), Analysis!Y132:AK132, Analysis!Y132:AK132, 0)&gt;0, SMALL('Raw Data'!O127:U127, 3), 0), 0)</f>
        <v>0</v>
      </c>
      <c r="BF132">
        <f>IF(ISBLANK('Raw Data'!D127)=FALSE, 1, 0)</f>
        <v>0</v>
      </c>
      <c r="BG132">
        <f>IF(ISNUMBER('Raw Data'!D127), IF(_xlfn.XLOOKUP(SMALL('Raw Data'!O127:U127, 4), Analysis!Y132:AK132, Analysis!Y132:AK132, 0)&gt;0, SMALL('Raw Data'!O127:U127, 4), 0), 0)</f>
        <v>0</v>
      </c>
      <c r="BH132">
        <f>IF(ISBLANK('Raw Data'!D127)=FALSE, 1, 0)</f>
        <v>0</v>
      </c>
      <c r="BI132">
        <f>IF(ISNUMBER('Raw Data'!D127), IF(_xlfn.XLOOKUP(SMALL('Raw Data'!O127:U127, 5), Analysis!Y132:AK132, Analysis!Y132:AK132, 0)&gt;0, SMALL('Raw Data'!O127:U127, 5), 0), 0)</f>
        <v>0</v>
      </c>
      <c r="BJ132">
        <f>IF(ISBLANK('Raw Data'!D127)=FALSE, 1, 0)</f>
        <v>0</v>
      </c>
      <c r="BK132">
        <f>IF(ISNUMBER('Raw Data'!D127), IF(_xlfn.XLOOKUP(SMALL('Raw Data'!O127:U127, 6), Analysis!Y132:AK132, Analysis!Y132:AK132, 0)&gt;0, SMALL('Raw Data'!O127:U127, 6), 0), 0)</f>
        <v>0</v>
      </c>
      <c r="BL132">
        <f>IF(ISBLANK('Raw Data'!D127)=FALSE, 1, 0)</f>
        <v>0</v>
      </c>
      <c r="BM132">
        <f>IF(ISNUMBER('Raw Data'!D127), IF(_xlfn.XLOOKUP(SMALL('Raw Data'!O127:U127, 7), Analysis!Y132:AK132, Analysis!Y132:AK132, 0)&gt;0, SMALL('Raw Data'!O127:U127, 7), 0), 0)</f>
        <v>0</v>
      </c>
    </row>
    <row r="133" spans="1:65" x14ac:dyDescent="0.3">
      <c r="A133" s="2">
        <f>'Raw Data'!A128</f>
        <v>0</v>
      </c>
      <c r="B133" s="2">
        <f>IF(ISBLANK('Raw Data'!D128)=FALSE, 1, 0)</f>
        <v>0</v>
      </c>
      <c r="C133">
        <f>IF('Raw Data'!E128&gt;'Raw Data'!D128, 'Raw Data'!K128, 0)</f>
        <v>0</v>
      </c>
      <c r="D133">
        <f>IF(ISBLANK('Raw Data'!D128)=FALSE, 1, 0)</f>
        <v>0</v>
      </c>
      <c r="E133">
        <f>IF('Raw Data'!E128&lt;'Raw Data'!D128, 'Raw Data'!J128, 0)</f>
        <v>0</v>
      </c>
      <c r="F133">
        <f>IF(ISBLANK('Raw Data'!D128)=FALSE, 1, 0)</f>
        <v>0</v>
      </c>
      <c r="G133">
        <f>IF(AND('Raw Data'!D128&gt;0, 'Raw Data'!E128&gt;0), 'Raw Data'!V128, 0)</f>
        <v>0</v>
      </c>
      <c r="H133">
        <f>IF(ISBLANK('Raw Data'!D128)=FALSE, 1, 0)</f>
        <v>0</v>
      </c>
      <c r="I133">
        <f>IF(AND(ISBLANK('Raw Data'!D128)=FALSE, OR('Raw Data'!D128=0, 'Raw Data'!E128=0)), 'Raw Data'!W128, 0)</f>
        <v>0</v>
      </c>
      <c r="J133">
        <f>IF(ISBLANK('Raw Data'!D128)=FALSE, 1, 0)</f>
        <v>0</v>
      </c>
      <c r="K133">
        <f>IF(SUM('Raw Data'!D128:E128)&gt;'Raw Data'!G128, 'Raw Data'!H128, 0)</f>
        <v>0</v>
      </c>
      <c r="L133">
        <f>IF(ISBLANK('Raw Data'!D128)=FALSE, 1, 0)</f>
        <v>0</v>
      </c>
      <c r="M133">
        <f>IF(AND(SUM('Raw Data'!D128:E128)&lt;'Raw Data'!G128, ISBLANK('Raw Data'!D128)=FALSE), 'Raw Data'!I128, 0)</f>
        <v>0</v>
      </c>
      <c r="N133">
        <f>IF(ISBLANK('Raw Data'!D128)=FALSE, 1, 0)</f>
        <v>0</v>
      </c>
      <c r="O133">
        <f>IF('Raw Data'!F128, 'Raw Data'!Z128, 0)</f>
        <v>0</v>
      </c>
      <c r="P133">
        <f>IF(ISBLANK('Raw Data'!D128)=FALSE, 1, 0)</f>
        <v>0</v>
      </c>
      <c r="Q133">
        <f>IF(AND(NOT('Raw Data'!F128), P133), 'Raw Data'!AA128, 0)</f>
        <v>0</v>
      </c>
      <c r="R133">
        <f>IF(ISBLANK('Raw Data'!D128)=FALSE, 1, 0)</f>
        <v>0</v>
      </c>
      <c r="S133">
        <f>IF(AND('Raw Data'!F128=0, 'Raw Data'!D128&gt;'Raw Data'!E128), 'Raw Data'!L128, 0)</f>
        <v>0</v>
      </c>
      <c r="T133">
        <f>IF(ISBLANK('Raw Data'!D128)=FALSE, 1, 0)</f>
        <v>0</v>
      </c>
      <c r="U133">
        <f>IF('Raw Data'!F128=1, 'Raw Data'!M128, 0)</f>
        <v>0</v>
      </c>
      <c r="V133">
        <f>IF(ISBLANK('Raw Data'!D128)=FALSE, 1, 0)</f>
        <v>0</v>
      </c>
      <c r="W133">
        <f>IF(AND('Raw Data'!F128=0, 'Raw Data'!E128&gt;'Raw Data'!D128), 'Raw Data'!N128, 0)</f>
        <v>0</v>
      </c>
      <c r="X133">
        <f>IF(ISBLANK('Raw Data'!D128)=FALSE, 1, 0)</f>
        <v>0</v>
      </c>
      <c r="Y133">
        <f>IF(AND('Raw Data'!F128=0,'Raw Data'!D128&gt;'Raw Data'!E128,'Raw Data'!D128-'Raw Data'!E128=1),'Raw Data'!O128,IF(AND('Raw Data'!F128,'Raw Data'!D128&gt;'Raw Data'!E128),'Raw Data'!O128,0))</f>
        <v>0</v>
      </c>
      <c r="Z133">
        <f>IF(ISBLANK('Raw Data'!D128)=FALSE, 1, 0)</f>
        <v>0</v>
      </c>
      <c r="AA133">
        <f>IF(AND('Raw Data'!F128=0, 'Raw Data'!D128&gt;'Raw Data'!E128, 'Raw Data'!D128-'Raw Data'!E128=2), 'Raw Data'!P128, 0)</f>
        <v>0</v>
      </c>
      <c r="AB133">
        <f>IF(ISBLANK('Raw Data'!D128)=FALSE, 1, 0)</f>
        <v>0</v>
      </c>
      <c r="AC133">
        <f>IF(AND('Raw Data'!F128=0, 'Raw Data'!D128&gt;'Raw Data'!E128, 'Raw Data'!D128-'Raw Data'!E128&gt;2), 'Raw Data'!Q128, 0)</f>
        <v>0</v>
      </c>
      <c r="AD133">
        <f>IF(ISBLANK('Raw Data'!D128)=FALSE, 1, 0)</f>
        <v>0</v>
      </c>
      <c r="AE133">
        <f>IF(AND('Raw Data'!F128=0,'Raw Data'!D128&lt;'Raw Data'!E128,'Raw Data'!E128-'Raw Data'!D128=1),'Raw Data'!R128,IF(AND('Raw Data'!F128,'Raw Data'!D128&gt;'Raw Data'!E128),'Raw Data'!R128,0))</f>
        <v>0</v>
      </c>
      <c r="AF133">
        <f>IF(ISBLANK('Raw Data'!D128)=FALSE, 1, 0)</f>
        <v>0</v>
      </c>
      <c r="AG133">
        <f>IF(AND('Raw Data'!F128=0, 'Raw Data'!D128&lt;'Raw Data'!E128, 'Raw Data'!E128-'Raw Data'!D128=2), 'Raw Data'!S128, 0)</f>
        <v>0</v>
      </c>
      <c r="AH133">
        <f>IF(ISBLANK('Raw Data'!D128)=FALSE, 1, 0)</f>
        <v>0</v>
      </c>
      <c r="AI133">
        <f>IF(AND('Raw Data'!F128=0, 'Raw Data'!D128&lt;'Raw Data'!E128, 'Raw Data'!E128-'Raw Data'!D128&gt;2), 'Raw Data'!T128, 0)</f>
        <v>0</v>
      </c>
      <c r="AJ133">
        <f>IF(ISBLANK('Raw Data'!D128)=FALSE, 1, 0)</f>
        <v>0</v>
      </c>
      <c r="AK133">
        <f>IF('Raw Data'!F128=1, 'Raw Data'!M128, 0)</f>
        <v>0</v>
      </c>
      <c r="AL133">
        <f>IF(OR('Raw Data'!D128=0, O133&gt;0), 0, 1)</f>
        <v>0</v>
      </c>
      <c r="AM133">
        <f>IF(AND(AL133, 'Raw Data'!D128&gt;'Raw Data'!E128), 'Raw Data'!X128, 0)</f>
        <v>0</v>
      </c>
      <c r="AN133">
        <f>IF(OR('Raw Data'!D128=0, O133&gt;0), 0, 1)</f>
        <v>0</v>
      </c>
      <c r="AO133">
        <f>IF(AND(AL133, 'Raw Data'!D128&lt;'Raw Data'!E128), 'Raw Data'!Y128, 0)</f>
        <v>0</v>
      </c>
      <c r="AP133">
        <f>IF(ISBLANK('Raw Data'!D128)=FALSE, 1, 0)</f>
        <v>0</v>
      </c>
      <c r="AQ133">
        <f>IF(AND('Raw Data'!J128&lt;'Raw Data'!K128,'Raw Data'!D128&gt;'Raw Data'!E128),'Raw Data'!J128,IF(AND('Raw Data'!K128&lt;'Raw Data'!J128,'Raw Data'!E128&gt;'Raw Data'!D128),'Raw Data'!K128,0))</f>
        <v>0</v>
      </c>
      <c r="AR133">
        <f>IF(ISBLANK('Raw Data'!D128)=FALSE, 1, 0)</f>
        <v>0</v>
      </c>
      <c r="AS133">
        <f>IF(AND('Raw Data'!J128&gt;'Raw Data'!K128,'Raw Data'!D128&gt;'Raw Data'!E128),'Raw Data'!J128,IF(AND('Raw Data'!K128&gt;'Raw Data'!J128,'Raw Data'!E128&gt;'Raw Data'!D128),'Raw Data'!K128,))</f>
        <v>0</v>
      </c>
      <c r="AT133">
        <f>IF(ISBLANK('Raw Data'!D128)=FALSE, 1, 0)</f>
        <v>0</v>
      </c>
      <c r="AU133">
        <f>IF(ISNUMBER('Raw Data'!D128), IF(_xlfn.XLOOKUP(SMALL('Raw Data'!L128:N128, 1), Analysis!S133:W133, Analysis!S133:W133, 0)&gt;0, SMALL('Raw Data'!L128:N128, 1), 0), 0)</f>
        <v>0</v>
      </c>
      <c r="AV133">
        <f>IF(ISBLANK('Raw Data'!D128)=FALSE, 1, 0)</f>
        <v>0</v>
      </c>
      <c r="AW133">
        <f>IF(ISNUMBER('Raw Data'!D128), IF(_xlfn.XLOOKUP(SMALL('Raw Data'!L128:N128, 2), Analysis!S133:W133, Analysis!S133:W133, 0)&gt;0, SMALL('Raw Data'!L128:N128, 2), 0), 0)</f>
        <v>0</v>
      </c>
      <c r="AX133">
        <f>IF(ISBLANK('Raw Data'!D128)=FALSE, 1, 0)</f>
        <v>0</v>
      </c>
      <c r="AY133">
        <f>IF(ISNUMBER('Raw Data'!D128), IF(_xlfn.XLOOKUP(SMALL('Raw Data'!L128:N128, 3), Analysis!S133:W133, Analysis!S133:W133, 0)&gt;0, SMALL('Raw Data'!L128:N128, 3), 0), 0)</f>
        <v>0</v>
      </c>
      <c r="AZ133">
        <f>IF(ISBLANK('Raw Data'!D128)=FALSE, 1, 0)</f>
        <v>0</v>
      </c>
      <c r="BA133">
        <f>IF(ISNUMBER('Raw Data'!D128), IF(_xlfn.XLOOKUP(SMALL('Raw Data'!O128:U128, 1), Analysis!Y133:AK133, Analysis!Y133:AK133, 0)&gt;0, SMALL('Raw Data'!O128:U128, 1), 0), 0)</f>
        <v>0</v>
      </c>
      <c r="BB133">
        <f>IF(ISBLANK('Raw Data'!D128)=FALSE, 1, 0)</f>
        <v>0</v>
      </c>
      <c r="BC133">
        <f>IF(ISNUMBER('Raw Data'!D128), IF(_xlfn.XLOOKUP(SMALL('Raw Data'!O128:U128, 2), Analysis!Y133:AK133, Analysis!Y133:AK133, 0)&gt;0, SMALL('Raw Data'!O128:U128, 2), 0), 0)</f>
        <v>0</v>
      </c>
      <c r="BD133">
        <f>IF(ISBLANK('Raw Data'!D128)=FALSE, 1, 0)</f>
        <v>0</v>
      </c>
      <c r="BE133">
        <f>IF(ISNUMBER('Raw Data'!D128), IF(_xlfn.XLOOKUP(SMALL('Raw Data'!O128:U128, 3), Analysis!Y133:AK133, Analysis!Y133:AK133, 0)&gt;0, SMALL('Raw Data'!O128:U128, 3), 0), 0)</f>
        <v>0</v>
      </c>
      <c r="BF133">
        <f>IF(ISBLANK('Raw Data'!D128)=FALSE, 1, 0)</f>
        <v>0</v>
      </c>
      <c r="BG133">
        <f>IF(ISNUMBER('Raw Data'!D128), IF(_xlfn.XLOOKUP(SMALL('Raw Data'!O128:U128, 4), Analysis!Y133:AK133, Analysis!Y133:AK133, 0)&gt;0, SMALL('Raw Data'!O128:U128, 4), 0), 0)</f>
        <v>0</v>
      </c>
      <c r="BH133">
        <f>IF(ISBLANK('Raw Data'!D128)=FALSE, 1, 0)</f>
        <v>0</v>
      </c>
      <c r="BI133">
        <f>IF(ISNUMBER('Raw Data'!D128), IF(_xlfn.XLOOKUP(SMALL('Raw Data'!O128:U128, 5), Analysis!Y133:AK133, Analysis!Y133:AK133, 0)&gt;0, SMALL('Raw Data'!O128:U128, 5), 0), 0)</f>
        <v>0</v>
      </c>
      <c r="BJ133">
        <f>IF(ISBLANK('Raw Data'!D128)=FALSE, 1, 0)</f>
        <v>0</v>
      </c>
      <c r="BK133">
        <f>IF(ISNUMBER('Raw Data'!D128), IF(_xlfn.XLOOKUP(SMALL('Raw Data'!O128:U128, 6), Analysis!Y133:AK133, Analysis!Y133:AK133, 0)&gt;0, SMALL('Raw Data'!O128:U128, 6), 0), 0)</f>
        <v>0</v>
      </c>
      <c r="BL133">
        <f>IF(ISBLANK('Raw Data'!D128)=FALSE, 1, 0)</f>
        <v>0</v>
      </c>
      <c r="BM133">
        <f>IF(ISNUMBER('Raw Data'!D128), IF(_xlfn.XLOOKUP(SMALL('Raw Data'!O128:U128, 7), Analysis!Y133:AK133, Analysis!Y133:AK133, 0)&gt;0, SMALL('Raw Data'!O128:U128, 7), 0), 0)</f>
        <v>0</v>
      </c>
    </row>
    <row r="134" spans="1:65" x14ac:dyDescent="0.3">
      <c r="A134" s="2">
        <f>'Raw Data'!A129</f>
        <v>0</v>
      </c>
      <c r="B134" s="2">
        <f>IF(ISBLANK('Raw Data'!D129)=FALSE, 1, 0)</f>
        <v>0</v>
      </c>
      <c r="C134">
        <f>IF('Raw Data'!E129&gt;'Raw Data'!D129, 'Raw Data'!K129, 0)</f>
        <v>0</v>
      </c>
      <c r="D134">
        <f>IF(ISBLANK('Raw Data'!D129)=FALSE, 1, 0)</f>
        <v>0</v>
      </c>
      <c r="E134">
        <f>IF('Raw Data'!E129&lt;'Raw Data'!D129, 'Raw Data'!J129, 0)</f>
        <v>0</v>
      </c>
      <c r="F134">
        <f>IF(ISBLANK('Raw Data'!D129)=FALSE, 1, 0)</f>
        <v>0</v>
      </c>
      <c r="G134">
        <f>IF(AND('Raw Data'!D129&gt;0, 'Raw Data'!E129&gt;0), 'Raw Data'!V129, 0)</f>
        <v>0</v>
      </c>
      <c r="H134">
        <f>IF(ISBLANK('Raw Data'!D129)=FALSE, 1, 0)</f>
        <v>0</v>
      </c>
      <c r="I134">
        <f>IF(AND(ISBLANK('Raw Data'!D129)=FALSE, OR('Raw Data'!D129=0, 'Raw Data'!E129=0)), 'Raw Data'!W129, 0)</f>
        <v>0</v>
      </c>
      <c r="J134">
        <f>IF(ISBLANK('Raw Data'!D129)=FALSE, 1, 0)</f>
        <v>0</v>
      </c>
      <c r="K134">
        <f>IF(SUM('Raw Data'!D129:E129)&gt;'Raw Data'!G129, 'Raw Data'!H129, 0)</f>
        <v>0</v>
      </c>
      <c r="L134">
        <f>IF(ISBLANK('Raw Data'!D129)=FALSE, 1, 0)</f>
        <v>0</v>
      </c>
      <c r="M134">
        <f>IF(AND(SUM('Raw Data'!D129:E129)&lt;'Raw Data'!G129, ISBLANK('Raw Data'!D129)=FALSE), 'Raw Data'!I129, 0)</f>
        <v>0</v>
      </c>
      <c r="N134">
        <f>IF(ISBLANK('Raw Data'!D129)=FALSE, 1, 0)</f>
        <v>0</v>
      </c>
      <c r="O134">
        <f>IF('Raw Data'!F129, 'Raw Data'!Z129, 0)</f>
        <v>0</v>
      </c>
      <c r="P134">
        <f>IF(ISBLANK('Raw Data'!D129)=FALSE, 1, 0)</f>
        <v>0</v>
      </c>
      <c r="Q134">
        <f>IF(AND(NOT('Raw Data'!F129), P134), 'Raw Data'!AA129, 0)</f>
        <v>0</v>
      </c>
      <c r="R134">
        <f>IF(ISBLANK('Raw Data'!D129)=FALSE, 1, 0)</f>
        <v>0</v>
      </c>
      <c r="S134">
        <f>IF(AND('Raw Data'!F129=0, 'Raw Data'!D129&gt;'Raw Data'!E129), 'Raw Data'!L129, 0)</f>
        <v>0</v>
      </c>
      <c r="T134">
        <f>IF(ISBLANK('Raw Data'!D129)=FALSE, 1, 0)</f>
        <v>0</v>
      </c>
      <c r="U134">
        <f>IF('Raw Data'!F129=1, 'Raw Data'!M129, 0)</f>
        <v>0</v>
      </c>
      <c r="V134">
        <f>IF(ISBLANK('Raw Data'!D129)=FALSE, 1, 0)</f>
        <v>0</v>
      </c>
      <c r="W134">
        <f>IF(AND('Raw Data'!F129=0, 'Raw Data'!E129&gt;'Raw Data'!D129), 'Raw Data'!N129, 0)</f>
        <v>0</v>
      </c>
      <c r="X134">
        <f>IF(ISBLANK('Raw Data'!D129)=FALSE, 1, 0)</f>
        <v>0</v>
      </c>
      <c r="Y134">
        <f>IF(AND('Raw Data'!F129=0,'Raw Data'!D129&gt;'Raw Data'!E129,'Raw Data'!D129-'Raw Data'!E129=1),'Raw Data'!O129,IF(AND('Raw Data'!F129,'Raw Data'!D129&gt;'Raw Data'!E129),'Raw Data'!O129,0))</f>
        <v>0</v>
      </c>
      <c r="Z134">
        <f>IF(ISBLANK('Raw Data'!D129)=FALSE, 1, 0)</f>
        <v>0</v>
      </c>
      <c r="AA134">
        <f>IF(AND('Raw Data'!F129=0, 'Raw Data'!D129&gt;'Raw Data'!E129, 'Raw Data'!D129-'Raw Data'!E129=2), 'Raw Data'!P129, 0)</f>
        <v>0</v>
      </c>
      <c r="AB134">
        <f>IF(ISBLANK('Raw Data'!D129)=FALSE, 1, 0)</f>
        <v>0</v>
      </c>
      <c r="AC134">
        <f>IF(AND('Raw Data'!F129=0, 'Raw Data'!D129&gt;'Raw Data'!E129, 'Raw Data'!D129-'Raw Data'!E129&gt;2), 'Raw Data'!Q129, 0)</f>
        <v>0</v>
      </c>
      <c r="AD134">
        <f>IF(ISBLANK('Raw Data'!D129)=FALSE, 1, 0)</f>
        <v>0</v>
      </c>
      <c r="AE134">
        <f>IF(AND('Raw Data'!F129=0,'Raw Data'!D129&lt;'Raw Data'!E129,'Raw Data'!E129-'Raw Data'!D129=1),'Raw Data'!R129,IF(AND('Raw Data'!F129,'Raw Data'!D129&gt;'Raw Data'!E129),'Raw Data'!R129,0))</f>
        <v>0</v>
      </c>
      <c r="AF134">
        <f>IF(ISBLANK('Raw Data'!D129)=FALSE, 1, 0)</f>
        <v>0</v>
      </c>
      <c r="AG134">
        <f>IF(AND('Raw Data'!F129=0, 'Raw Data'!D129&lt;'Raw Data'!E129, 'Raw Data'!E129-'Raw Data'!D129=2), 'Raw Data'!S129, 0)</f>
        <v>0</v>
      </c>
      <c r="AH134">
        <f>IF(ISBLANK('Raw Data'!D129)=FALSE, 1, 0)</f>
        <v>0</v>
      </c>
      <c r="AI134">
        <f>IF(AND('Raw Data'!F129=0, 'Raw Data'!D129&lt;'Raw Data'!E129, 'Raw Data'!E129-'Raw Data'!D129&gt;2), 'Raw Data'!T129, 0)</f>
        <v>0</v>
      </c>
      <c r="AJ134">
        <f>IF(ISBLANK('Raw Data'!D129)=FALSE, 1, 0)</f>
        <v>0</v>
      </c>
      <c r="AK134">
        <f>IF('Raw Data'!F129=1, 'Raw Data'!M129, 0)</f>
        <v>0</v>
      </c>
      <c r="AL134">
        <f>IF(OR('Raw Data'!D129=0, O134&gt;0), 0, 1)</f>
        <v>0</v>
      </c>
      <c r="AM134">
        <f>IF(AND(AL134, 'Raw Data'!D129&gt;'Raw Data'!E129), 'Raw Data'!X129, 0)</f>
        <v>0</v>
      </c>
      <c r="AN134">
        <f>IF(OR('Raw Data'!D129=0, O134&gt;0), 0, 1)</f>
        <v>0</v>
      </c>
      <c r="AO134">
        <f>IF(AND(AL134, 'Raw Data'!D129&lt;'Raw Data'!E129), 'Raw Data'!Y129, 0)</f>
        <v>0</v>
      </c>
      <c r="AP134">
        <f>IF(ISBLANK('Raw Data'!D129)=FALSE, 1, 0)</f>
        <v>0</v>
      </c>
      <c r="AQ134">
        <f>IF(AND('Raw Data'!J129&lt;'Raw Data'!K129,'Raw Data'!D129&gt;'Raw Data'!E129),'Raw Data'!J129,IF(AND('Raw Data'!K129&lt;'Raw Data'!J129,'Raw Data'!E129&gt;'Raw Data'!D129),'Raw Data'!K129,0))</f>
        <v>0</v>
      </c>
      <c r="AR134">
        <f>IF(ISBLANK('Raw Data'!D129)=FALSE, 1, 0)</f>
        <v>0</v>
      </c>
      <c r="AS134">
        <f>IF(AND('Raw Data'!J129&gt;'Raw Data'!K129,'Raw Data'!D129&gt;'Raw Data'!E129),'Raw Data'!J129,IF(AND('Raw Data'!K129&gt;'Raw Data'!J129,'Raw Data'!E129&gt;'Raw Data'!D129),'Raw Data'!K129,))</f>
        <v>0</v>
      </c>
      <c r="AT134">
        <f>IF(ISBLANK('Raw Data'!D129)=FALSE, 1, 0)</f>
        <v>0</v>
      </c>
      <c r="AU134">
        <f>IF(ISNUMBER('Raw Data'!D129), IF(_xlfn.XLOOKUP(SMALL('Raw Data'!L129:N129, 1), Analysis!S134:W134, Analysis!S134:W134, 0)&gt;0, SMALL('Raw Data'!L129:N129, 1), 0), 0)</f>
        <v>0</v>
      </c>
      <c r="AV134">
        <f>IF(ISBLANK('Raw Data'!D129)=FALSE, 1, 0)</f>
        <v>0</v>
      </c>
      <c r="AW134">
        <f>IF(ISNUMBER('Raw Data'!D129), IF(_xlfn.XLOOKUP(SMALL('Raw Data'!L129:N129, 2), Analysis!S134:W134, Analysis!S134:W134, 0)&gt;0, SMALL('Raw Data'!L129:N129, 2), 0), 0)</f>
        <v>0</v>
      </c>
      <c r="AX134">
        <f>IF(ISBLANK('Raw Data'!D129)=FALSE, 1, 0)</f>
        <v>0</v>
      </c>
      <c r="AY134">
        <f>IF(ISNUMBER('Raw Data'!D129), IF(_xlfn.XLOOKUP(SMALL('Raw Data'!L129:N129, 3), Analysis!S134:W134, Analysis!S134:W134, 0)&gt;0, SMALL('Raw Data'!L129:N129, 3), 0), 0)</f>
        <v>0</v>
      </c>
      <c r="AZ134">
        <f>IF(ISBLANK('Raw Data'!D129)=FALSE, 1, 0)</f>
        <v>0</v>
      </c>
      <c r="BA134">
        <f>IF(ISNUMBER('Raw Data'!D129), IF(_xlfn.XLOOKUP(SMALL('Raw Data'!O129:U129, 1), Analysis!Y134:AK134, Analysis!Y134:AK134, 0)&gt;0, SMALL('Raw Data'!O129:U129, 1), 0), 0)</f>
        <v>0</v>
      </c>
      <c r="BB134">
        <f>IF(ISBLANK('Raw Data'!D129)=FALSE, 1, 0)</f>
        <v>0</v>
      </c>
      <c r="BC134">
        <f>IF(ISNUMBER('Raw Data'!D129), IF(_xlfn.XLOOKUP(SMALL('Raw Data'!O129:U129, 2), Analysis!Y134:AK134, Analysis!Y134:AK134, 0)&gt;0, SMALL('Raw Data'!O129:U129, 2), 0), 0)</f>
        <v>0</v>
      </c>
      <c r="BD134">
        <f>IF(ISBLANK('Raw Data'!D129)=FALSE, 1, 0)</f>
        <v>0</v>
      </c>
      <c r="BE134">
        <f>IF(ISNUMBER('Raw Data'!D129), IF(_xlfn.XLOOKUP(SMALL('Raw Data'!O129:U129, 3), Analysis!Y134:AK134, Analysis!Y134:AK134, 0)&gt;0, SMALL('Raw Data'!O129:U129, 3), 0), 0)</f>
        <v>0</v>
      </c>
      <c r="BF134">
        <f>IF(ISBLANK('Raw Data'!D129)=FALSE, 1, 0)</f>
        <v>0</v>
      </c>
      <c r="BG134">
        <f>IF(ISNUMBER('Raw Data'!D129), IF(_xlfn.XLOOKUP(SMALL('Raw Data'!O129:U129, 4), Analysis!Y134:AK134, Analysis!Y134:AK134, 0)&gt;0, SMALL('Raw Data'!O129:U129, 4), 0), 0)</f>
        <v>0</v>
      </c>
      <c r="BH134">
        <f>IF(ISBLANK('Raw Data'!D129)=FALSE, 1, 0)</f>
        <v>0</v>
      </c>
      <c r="BI134">
        <f>IF(ISNUMBER('Raw Data'!D129), IF(_xlfn.XLOOKUP(SMALL('Raw Data'!O129:U129, 5), Analysis!Y134:AK134, Analysis!Y134:AK134, 0)&gt;0, SMALL('Raw Data'!O129:U129, 5), 0), 0)</f>
        <v>0</v>
      </c>
      <c r="BJ134">
        <f>IF(ISBLANK('Raw Data'!D129)=FALSE, 1, 0)</f>
        <v>0</v>
      </c>
      <c r="BK134">
        <f>IF(ISNUMBER('Raw Data'!D129), IF(_xlfn.XLOOKUP(SMALL('Raw Data'!O129:U129, 6), Analysis!Y134:AK134, Analysis!Y134:AK134, 0)&gt;0, SMALL('Raw Data'!O129:U129, 6), 0), 0)</f>
        <v>0</v>
      </c>
      <c r="BL134">
        <f>IF(ISBLANK('Raw Data'!D129)=FALSE, 1, 0)</f>
        <v>0</v>
      </c>
      <c r="BM134">
        <f>IF(ISNUMBER('Raw Data'!D129), IF(_xlfn.XLOOKUP(SMALL('Raw Data'!O129:U129, 7), Analysis!Y134:AK134, Analysis!Y134:AK134, 0)&gt;0, SMALL('Raw Data'!O129:U129, 7), 0), 0)</f>
        <v>0</v>
      </c>
    </row>
    <row r="135" spans="1:65" x14ac:dyDescent="0.3">
      <c r="A135" s="2">
        <f>'Raw Data'!A130</f>
        <v>0</v>
      </c>
      <c r="B135" s="2">
        <f>IF(ISBLANK('Raw Data'!D130)=FALSE, 1, 0)</f>
        <v>0</v>
      </c>
      <c r="C135">
        <f>IF('Raw Data'!E130&gt;'Raw Data'!D130, 'Raw Data'!K130, 0)</f>
        <v>0</v>
      </c>
      <c r="D135">
        <f>IF(ISBLANK('Raw Data'!D130)=FALSE, 1, 0)</f>
        <v>0</v>
      </c>
      <c r="E135">
        <f>IF('Raw Data'!E130&lt;'Raw Data'!D130, 'Raw Data'!J130, 0)</f>
        <v>0</v>
      </c>
      <c r="F135">
        <f>IF(ISBLANK('Raw Data'!D130)=FALSE, 1, 0)</f>
        <v>0</v>
      </c>
      <c r="G135">
        <f>IF(AND('Raw Data'!D130&gt;0, 'Raw Data'!E130&gt;0), 'Raw Data'!V130, 0)</f>
        <v>0</v>
      </c>
      <c r="H135">
        <f>IF(ISBLANK('Raw Data'!D130)=FALSE, 1, 0)</f>
        <v>0</v>
      </c>
      <c r="I135">
        <f>IF(AND(ISBLANK('Raw Data'!D130)=FALSE, OR('Raw Data'!D130=0, 'Raw Data'!E130=0)), 'Raw Data'!W130, 0)</f>
        <v>0</v>
      </c>
      <c r="J135">
        <f>IF(ISBLANK('Raw Data'!D130)=FALSE, 1, 0)</f>
        <v>0</v>
      </c>
      <c r="K135">
        <f>IF(SUM('Raw Data'!D130:E130)&gt;'Raw Data'!G130, 'Raw Data'!H130, 0)</f>
        <v>0</v>
      </c>
      <c r="L135">
        <f>IF(ISBLANK('Raw Data'!D130)=FALSE, 1, 0)</f>
        <v>0</v>
      </c>
      <c r="M135">
        <f>IF(AND(SUM('Raw Data'!D130:E130)&lt;'Raw Data'!G130, ISBLANK('Raw Data'!D130)=FALSE), 'Raw Data'!I130, 0)</f>
        <v>0</v>
      </c>
      <c r="N135">
        <f>IF(ISBLANK('Raw Data'!D130)=FALSE, 1, 0)</f>
        <v>0</v>
      </c>
      <c r="O135">
        <f>IF('Raw Data'!F130, 'Raw Data'!Z130, 0)</f>
        <v>0</v>
      </c>
      <c r="P135">
        <f>IF(ISBLANK('Raw Data'!D130)=FALSE, 1, 0)</f>
        <v>0</v>
      </c>
      <c r="Q135">
        <f>IF(AND(NOT('Raw Data'!F130), P135), 'Raw Data'!AA130, 0)</f>
        <v>0</v>
      </c>
      <c r="R135">
        <f>IF(ISBLANK('Raw Data'!D130)=FALSE, 1, 0)</f>
        <v>0</v>
      </c>
      <c r="S135">
        <f>IF(AND('Raw Data'!F130=0, 'Raw Data'!D130&gt;'Raw Data'!E130), 'Raw Data'!L130, 0)</f>
        <v>0</v>
      </c>
      <c r="T135">
        <f>IF(ISBLANK('Raw Data'!D130)=FALSE, 1, 0)</f>
        <v>0</v>
      </c>
      <c r="U135">
        <f>IF('Raw Data'!F130=1, 'Raw Data'!M130, 0)</f>
        <v>0</v>
      </c>
      <c r="V135">
        <f>IF(ISBLANK('Raw Data'!D130)=FALSE, 1, 0)</f>
        <v>0</v>
      </c>
      <c r="W135">
        <f>IF(AND('Raw Data'!F130=0, 'Raw Data'!E130&gt;'Raw Data'!D130), 'Raw Data'!N130, 0)</f>
        <v>0</v>
      </c>
      <c r="X135">
        <f>IF(ISBLANK('Raw Data'!D130)=FALSE, 1, 0)</f>
        <v>0</v>
      </c>
      <c r="Y135">
        <f>IF(AND('Raw Data'!F130=0,'Raw Data'!D130&gt;'Raw Data'!E130,'Raw Data'!D130-'Raw Data'!E130=1),'Raw Data'!O130,IF(AND('Raw Data'!F130,'Raw Data'!D130&gt;'Raw Data'!E130),'Raw Data'!O130,0))</f>
        <v>0</v>
      </c>
      <c r="Z135">
        <f>IF(ISBLANK('Raw Data'!D130)=FALSE, 1, 0)</f>
        <v>0</v>
      </c>
      <c r="AA135">
        <f>IF(AND('Raw Data'!F130=0, 'Raw Data'!D130&gt;'Raw Data'!E130, 'Raw Data'!D130-'Raw Data'!E130=2), 'Raw Data'!P130, 0)</f>
        <v>0</v>
      </c>
      <c r="AB135">
        <f>IF(ISBLANK('Raw Data'!D130)=FALSE, 1, 0)</f>
        <v>0</v>
      </c>
      <c r="AC135">
        <f>IF(AND('Raw Data'!F130=0, 'Raw Data'!D130&gt;'Raw Data'!E130, 'Raw Data'!D130-'Raw Data'!E130&gt;2), 'Raw Data'!Q130, 0)</f>
        <v>0</v>
      </c>
      <c r="AD135">
        <f>IF(ISBLANK('Raw Data'!D130)=FALSE, 1, 0)</f>
        <v>0</v>
      </c>
      <c r="AE135">
        <f>IF(AND('Raw Data'!F130=0,'Raw Data'!D130&lt;'Raw Data'!E130,'Raw Data'!E130-'Raw Data'!D130=1),'Raw Data'!R130,IF(AND('Raw Data'!F130,'Raw Data'!D130&gt;'Raw Data'!E130),'Raw Data'!R130,0))</f>
        <v>0</v>
      </c>
      <c r="AF135">
        <f>IF(ISBLANK('Raw Data'!D130)=FALSE, 1, 0)</f>
        <v>0</v>
      </c>
      <c r="AG135">
        <f>IF(AND('Raw Data'!F130=0, 'Raw Data'!D130&lt;'Raw Data'!E130, 'Raw Data'!E130-'Raw Data'!D130=2), 'Raw Data'!S130, 0)</f>
        <v>0</v>
      </c>
      <c r="AH135">
        <f>IF(ISBLANK('Raw Data'!D130)=FALSE, 1, 0)</f>
        <v>0</v>
      </c>
      <c r="AI135">
        <f>IF(AND('Raw Data'!F130=0, 'Raw Data'!D130&lt;'Raw Data'!E130, 'Raw Data'!E130-'Raw Data'!D130&gt;2), 'Raw Data'!T130, 0)</f>
        <v>0</v>
      </c>
      <c r="AJ135">
        <f>IF(ISBLANK('Raw Data'!D130)=FALSE, 1, 0)</f>
        <v>0</v>
      </c>
      <c r="AK135">
        <f>IF('Raw Data'!F130=1, 'Raw Data'!M130, 0)</f>
        <v>0</v>
      </c>
      <c r="AL135">
        <f>IF(OR('Raw Data'!D130=0, O135&gt;0), 0, 1)</f>
        <v>0</v>
      </c>
      <c r="AM135">
        <f>IF(AND(AL135, 'Raw Data'!D130&gt;'Raw Data'!E130), 'Raw Data'!X130, 0)</f>
        <v>0</v>
      </c>
      <c r="AN135">
        <f>IF(OR('Raw Data'!D130=0, O135&gt;0), 0, 1)</f>
        <v>0</v>
      </c>
      <c r="AO135">
        <f>IF(AND(AL135, 'Raw Data'!D130&lt;'Raw Data'!E130), 'Raw Data'!Y130, 0)</f>
        <v>0</v>
      </c>
      <c r="AP135">
        <f>IF(ISBLANK('Raw Data'!D130)=FALSE, 1, 0)</f>
        <v>0</v>
      </c>
      <c r="AQ135">
        <f>IF(AND('Raw Data'!J130&lt;'Raw Data'!K130,'Raw Data'!D130&gt;'Raw Data'!E130),'Raw Data'!J130,IF(AND('Raw Data'!K130&lt;'Raw Data'!J130,'Raw Data'!E130&gt;'Raw Data'!D130),'Raw Data'!K130,0))</f>
        <v>0</v>
      </c>
      <c r="AR135">
        <f>IF(ISBLANK('Raw Data'!D130)=FALSE, 1, 0)</f>
        <v>0</v>
      </c>
      <c r="AS135">
        <f>IF(AND('Raw Data'!J130&gt;'Raw Data'!K130,'Raw Data'!D130&gt;'Raw Data'!E130),'Raw Data'!J130,IF(AND('Raw Data'!K130&gt;'Raw Data'!J130,'Raw Data'!E130&gt;'Raw Data'!D130),'Raw Data'!K130,))</f>
        <v>0</v>
      </c>
      <c r="AT135">
        <f>IF(ISBLANK('Raw Data'!D130)=FALSE, 1, 0)</f>
        <v>0</v>
      </c>
      <c r="AU135">
        <f>IF(ISNUMBER('Raw Data'!D130), IF(_xlfn.XLOOKUP(SMALL('Raw Data'!L130:N130, 1), Analysis!S135:W135, Analysis!S135:W135, 0)&gt;0, SMALL('Raw Data'!L130:N130, 1), 0), 0)</f>
        <v>0</v>
      </c>
      <c r="AV135">
        <f>IF(ISBLANK('Raw Data'!D130)=FALSE, 1, 0)</f>
        <v>0</v>
      </c>
      <c r="AW135">
        <f>IF(ISNUMBER('Raw Data'!D130), IF(_xlfn.XLOOKUP(SMALL('Raw Data'!L130:N130, 2), Analysis!S135:W135, Analysis!S135:W135, 0)&gt;0, SMALL('Raw Data'!L130:N130, 2), 0), 0)</f>
        <v>0</v>
      </c>
      <c r="AX135">
        <f>IF(ISBLANK('Raw Data'!D130)=FALSE, 1, 0)</f>
        <v>0</v>
      </c>
      <c r="AY135">
        <f>IF(ISNUMBER('Raw Data'!D130), IF(_xlfn.XLOOKUP(SMALL('Raw Data'!L130:N130, 3), Analysis!S135:W135, Analysis!S135:W135, 0)&gt;0, SMALL('Raw Data'!L130:N130, 3), 0), 0)</f>
        <v>0</v>
      </c>
      <c r="AZ135">
        <f>IF(ISBLANK('Raw Data'!D130)=FALSE, 1, 0)</f>
        <v>0</v>
      </c>
      <c r="BA135">
        <f>IF(ISNUMBER('Raw Data'!D130), IF(_xlfn.XLOOKUP(SMALL('Raw Data'!O130:U130, 1), Analysis!Y135:AK135, Analysis!Y135:AK135, 0)&gt;0, SMALL('Raw Data'!O130:U130, 1), 0), 0)</f>
        <v>0</v>
      </c>
      <c r="BB135">
        <f>IF(ISBLANK('Raw Data'!D130)=FALSE, 1, 0)</f>
        <v>0</v>
      </c>
      <c r="BC135">
        <f>IF(ISNUMBER('Raw Data'!D130), IF(_xlfn.XLOOKUP(SMALL('Raw Data'!O130:U130, 2), Analysis!Y135:AK135, Analysis!Y135:AK135, 0)&gt;0, SMALL('Raw Data'!O130:U130, 2), 0), 0)</f>
        <v>0</v>
      </c>
      <c r="BD135">
        <f>IF(ISBLANK('Raw Data'!D130)=FALSE, 1, 0)</f>
        <v>0</v>
      </c>
      <c r="BE135">
        <f>IF(ISNUMBER('Raw Data'!D130), IF(_xlfn.XLOOKUP(SMALL('Raw Data'!O130:U130, 3), Analysis!Y135:AK135, Analysis!Y135:AK135, 0)&gt;0, SMALL('Raw Data'!O130:U130, 3), 0), 0)</f>
        <v>0</v>
      </c>
      <c r="BF135">
        <f>IF(ISBLANK('Raw Data'!D130)=FALSE, 1, 0)</f>
        <v>0</v>
      </c>
      <c r="BG135">
        <f>IF(ISNUMBER('Raw Data'!D130), IF(_xlfn.XLOOKUP(SMALL('Raw Data'!O130:U130, 4), Analysis!Y135:AK135, Analysis!Y135:AK135, 0)&gt;0, SMALL('Raw Data'!O130:U130, 4), 0), 0)</f>
        <v>0</v>
      </c>
      <c r="BH135">
        <f>IF(ISBLANK('Raw Data'!D130)=FALSE, 1, 0)</f>
        <v>0</v>
      </c>
      <c r="BI135">
        <f>IF(ISNUMBER('Raw Data'!D130), IF(_xlfn.XLOOKUP(SMALL('Raw Data'!O130:U130, 5), Analysis!Y135:AK135, Analysis!Y135:AK135, 0)&gt;0, SMALL('Raw Data'!O130:U130, 5), 0), 0)</f>
        <v>0</v>
      </c>
      <c r="BJ135">
        <f>IF(ISBLANK('Raw Data'!D130)=FALSE, 1, 0)</f>
        <v>0</v>
      </c>
      <c r="BK135">
        <f>IF(ISNUMBER('Raw Data'!D130), IF(_xlfn.XLOOKUP(SMALL('Raw Data'!O130:U130, 6), Analysis!Y135:AK135, Analysis!Y135:AK135, 0)&gt;0, SMALL('Raw Data'!O130:U130, 6), 0), 0)</f>
        <v>0</v>
      </c>
      <c r="BL135">
        <f>IF(ISBLANK('Raw Data'!D130)=FALSE, 1, 0)</f>
        <v>0</v>
      </c>
      <c r="BM135">
        <f>IF(ISNUMBER('Raw Data'!D130), IF(_xlfn.XLOOKUP(SMALL('Raw Data'!O130:U130, 7), Analysis!Y135:AK135, Analysis!Y135:AK135, 0)&gt;0, SMALL('Raw Data'!O130:U130, 7), 0), 0)</f>
        <v>0</v>
      </c>
    </row>
    <row r="136" spans="1:65" x14ac:dyDescent="0.3">
      <c r="A136" s="2">
        <f>'Raw Data'!A131</f>
        <v>0</v>
      </c>
      <c r="B136" s="2">
        <f>IF(ISBLANK('Raw Data'!D131)=FALSE, 1, 0)</f>
        <v>0</v>
      </c>
      <c r="C136">
        <f>IF('Raw Data'!E131&gt;'Raw Data'!D131, 'Raw Data'!K131, 0)</f>
        <v>0</v>
      </c>
      <c r="D136">
        <f>IF(ISBLANK('Raw Data'!D131)=FALSE, 1, 0)</f>
        <v>0</v>
      </c>
      <c r="E136">
        <f>IF('Raw Data'!E131&lt;'Raw Data'!D131, 'Raw Data'!J131, 0)</f>
        <v>0</v>
      </c>
      <c r="F136">
        <f>IF(ISBLANK('Raw Data'!D131)=FALSE, 1, 0)</f>
        <v>0</v>
      </c>
      <c r="G136">
        <f>IF(AND('Raw Data'!D131&gt;0, 'Raw Data'!E131&gt;0), 'Raw Data'!V131, 0)</f>
        <v>0</v>
      </c>
      <c r="H136">
        <f>IF(ISBLANK('Raw Data'!D131)=FALSE, 1, 0)</f>
        <v>0</v>
      </c>
      <c r="I136">
        <f>IF(AND(ISBLANK('Raw Data'!D131)=FALSE, OR('Raw Data'!D131=0, 'Raw Data'!E131=0)), 'Raw Data'!W131, 0)</f>
        <v>0</v>
      </c>
      <c r="J136">
        <f>IF(ISBLANK('Raw Data'!D131)=FALSE, 1, 0)</f>
        <v>0</v>
      </c>
      <c r="K136">
        <f>IF(SUM('Raw Data'!D131:E131)&gt;'Raw Data'!G131, 'Raw Data'!H131, 0)</f>
        <v>0</v>
      </c>
      <c r="L136">
        <f>IF(ISBLANK('Raw Data'!D131)=FALSE, 1, 0)</f>
        <v>0</v>
      </c>
      <c r="M136">
        <f>IF(AND(SUM('Raw Data'!D131:E131)&lt;'Raw Data'!G131, ISBLANK('Raw Data'!D131)=FALSE), 'Raw Data'!I131, 0)</f>
        <v>0</v>
      </c>
      <c r="N136">
        <f>IF(ISBLANK('Raw Data'!D131)=FALSE, 1, 0)</f>
        <v>0</v>
      </c>
      <c r="O136">
        <f>IF('Raw Data'!F131, 'Raw Data'!Z131, 0)</f>
        <v>0</v>
      </c>
      <c r="P136">
        <f>IF(ISBLANK('Raw Data'!D131)=FALSE, 1, 0)</f>
        <v>0</v>
      </c>
      <c r="Q136">
        <f>IF(AND(NOT('Raw Data'!F131), P136), 'Raw Data'!AA131, 0)</f>
        <v>0</v>
      </c>
      <c r="R136">
        <f>IF(ISBLANK('Raw Data'!D131)=FALSE, 1, 0)</f>
        <v>0</v>
      </c>
      <c r="S136">
        <f>IF(AND('Raw Data'!F131=0, 'Raw Data'!D131&gt;'Raw Data'!E131), 'Raw Data'!L131, 0)</f>
        <v>0</v>
      </c>
      <c r="T136">
        <f>IF(ISBLANK('Raw Data'!D131)=FALSE, 1, 0)</f>
        <v>0</v>
      </c>
      <c r="U136">
        <f>IF('Raw Data'!F131=1, 'Raw Data'!M131, 0)</f>
        <v>0</v>
      </c>
      <c r="V136">
        <f>IF(ISBLANK('Raw Data'!D131)=FALSE, 1, 0)</f>
        <v>0</v>
      </c>
      <c r="W136">
        <f>IF(AND('Raw Data'!F131=0, 'Raw Data'!E131&gt;'Raw Data'!D131), 'Raw Data'!N131, 0)</f>
        <v>0</v>
      </c>
      <c r="X136">
        <f>IF(ISBLANK('Raw Data'!D131)=FALSE, 1, 0)</f>
        <v>0</v>
      </c>
      <c r="Y136">
        <f>IF(AND('Raw Data'!F131=0,'Raw Data'!D131&gt;'Raw Data'!E131,'Raw Data'!D131-'Raw Data'!E131=1),'Raw Data'!O131,IF(AND('Raw Data'!F131,'Raw Data'!D131&gt;'Raw Data'!E131),'Raw Data'!O131,0))</f>
        <v>0</v>
      </c>
      <c r="Z136">
        <f>IF(ISBLANK('Raw Data'!D131)=FALSE, 1, 0)</f>
        <v>0</v>
      </c>
      <c r="AA136">
        <f>IF(AND('Raw Data'!F131=0, 'Raw Data'!D131&gt;'Raw Data'!E131, 'Raw Data'!D131-'Raw Data'!E131=2), 'Raw Data'!P131, 0)</f>
        <v>0</v>
      </c>
      <c r="AB136">
        <f>IF(ISBLANK('Raw Data'!D131)=FALSE, 1, 0)</f>
        <v>0</v>
      </c>
      <c r="AC136">
        <f>IF(AND('Raw Data'!F131=0, 'Raw Data'!D131&gt;'Raw Data'!E131, 'Raw Data'!D131-'Raw Data'!E131&gt;2), 'Raw Data'!Q131, 0)</f>
        <v>0</v>
      </c>
      <c r="AD136">
        <f>IF(ISBLANK('Raw Data'!D131)=FALSE, 1, 0)</f>
        <v>0</v>
      </c>
      <c r="AE136">
        <f>IF(AND('Raw Data'!F131=0,'Raw Data'!D131&lt;'Raw Data'!E131,'Raw Data'!E131-'Raw Data'!D131=1),'Raw Data'!R131,IF(AND('Raw Data'!F131,'Raw Data'!D131&gt;'Raw Data'!E131),'Raw Data'!R131,0))</f>
        <v>0</v>
      </c>
      <c r="AF136">
        <f>IF(ISBLANK('Raw Data'!D131)=FALSE, 1, 0)</f>
        <v>0</v>
      </c>
      <c r="AG136">
        <f>IF(AND('Raw Data'!F131=0, 'Raw Data'!D131&lt;'Raw Data'!E131, 'Raw Data'!E131-'Raw Data'!D131=2), 'Raw Data'!S131, 0)</f>
        <v>0</v>
      </c>
      <c r="AH136">
        <f>IF(ISBLANK('Raw Data'!D131)=FALSE, 1, 0)</f>
        <v>0</v>
      </c>
      <c r="AI136">
        <f>IF(AND('Raw Data'!F131=0, 'Raw Data'!D131&lt;'Raw Data'!E131, 'Raw Data'!E131-'Raw Data'!D131&gt;2), 'Raw Data'!T131, 0)</f>
        <v>0</v>
      </c>
      <c r="AJ136">
        <f>IF(ISBLANK('Raw Data'!D131)=FALSE, 1, 0)</f>
        <v>0</v>
      </c>
      <c r="AK136">
        <f>IF('Raw Data'!F131=1, 'Raw Data'!M131, 0)</f>
        <v>0</v>
      </c>
      <c r="AL136">
        <f>IF(OR('Raw Data'!D131=0, O136&gt;0), 0, 1)</f>
        <v>0</v>
      </c>
      <c r="AM136">
        <f>IF(AND(AL136, 'Raw Data'!D131&gt;'Raw Data'!E131), 'Raw Data'!X131, 0)</f>
        <v>0</v>
      </c>
      <c r="AN136">
        <f>IF(OR('Raw Data'!D131=0, O136&gt;0), 0, 1)</f>
        <v>0</v>
      </c>
      <c r="AO136">
        <f>IF(AND(AL136, 'Raw Data'!D131&lt;'Raw Data'!E131), 'Raw Data'!Y131, 0)</f>
        <v>0</v>
      </c>
      <c r="AP136">
        <f>IF(ISBLANK('Raw Data'!D131)=FALSE, 1, 0)</f>
        <v>0</v>
      </c>
      <c r="AQ136">
        <f>IF(AND('Raw Data'!J131&lt;'Raw Data'!K131,'Raw Data'!D131&gt;'Raw Data'!E131),'Raw Data'!J131,IF(AND('Raw Data'!K131&lt;'Raw Data'!J131,'Raw Data'!E131&gt;'Raw Data'!D131),'Raw Data'!K131,0))</f>
        <v>0</v>
      </c>
      <c r="AR136">
        <f>IF(ISBLANK('Raw Data'!D131)=FALSE, 1, 0)</f>
        <v>0</v>
      </c>
      <c r="AS136">
        <f>IF(AND('Raw Data'!J131&gt;'Raw Data'!K131,'Raw Data'!D131&gt;'Raw Data'!E131),'Raw Data'!J131,IF(AND('Raw Data'!K131&gt;'Raw Data'!J131,'Raw Data'!E131&gt;'Raw Data'!D131),'Raw Data'!K131,))</f>
        <v>0</v>
      </c>
      <c r="AT136">
        <f>IF(ISBLANK('Raw Data'!D131)=FALSE, 1, 0)</f>
        <v>0</v>
      </c>
      <c r="AU136">
        <f>IF(ISNUMBER('Raw Data'!D131), IF(_xlfn.XLOOKUP(SMALL('Raw Data'!L131:N131, 1), Analysis!S136:W136, Analysis!S136:W136, 0)&gt;0, SMALL('Raw Data'!L131:N131, 1), 0), 0)</f>
        <v>0</v>
      </c>
      <c r="AV136">
        <f>IF(ISBLANK('Raw Data'!D131)=FALSE, 1, 0)</f>
        <v>0</v>
      </c>
      <c r="AW136">
        <f>IF(ISNUMBER('Raw Data'!D131), IF(_xlfn.XLOOKUP(SMALL('Raw Data'!L131:N131, 2), Analysis!S136:W136, Analysis!S136:W136, 0)&gt;0, SMALL('Raw Data'!L131:N131, 2), 0), 0)</f>
        <v>0</v>
      </c>
      <c r="AX136">
        <f>IF(ISBLANK('Raw Data'!D131)=FALSE, 1, 0)</f>
        <v>0</v>
      </c>
      <c r="AY136">
        <f>IF(ISNUMBER('Raw Data'!D131), IF(_xlfn.XLOOKUP(SMALL('Raw Data'!L131:N131, 3), Analysis!S136:W136, Analysis!S136:W136, 0)&gt;0, SMALL('Raw Data'!L131:N131, 3), 0), 0)</f>
        <v>0</v>
      </c>
      <c r="AZ136">
        <f>IF(ISBLANK('Raw Data'!D131)=FALSE, 1, 0)</f>
        <v>0</v>
      </c>
      <c r="BA136">
        <f>IF(ISNUMBER('Raw Data'!D131), IF(_xlfn.XLOOKUP(SMALL('Raw Data'!O131:U131, 1), Analysis!Y136:AK136, Analysis!Y136:AK136, 0)&gt;0, SMALL('Raw Data'!O131:U131, 1), 0), 0)</f>
        <v>0</v>
      </c>
      <c r="BB136">
        <f>IF(ISBLANK('Raw Data'!D131)=FALSE, 1, 0)</f>
        <v>0</v>
      </c>
      <c r="BC136">
        <f>IF(ISNUMBER('Raw Data'!D131), IF(_xlfn.XLOOKUP(SMALL('Raw Data'!O131:U131, 2), Analysis!Y136:AK136, Analysis!Y136:AK136, 0)&gt;0, SMALL('Raw Data'!O131:U131, 2), 0), 0)</f>
        <v>0</v>
      </c>
      <c r="BD136">
        <f>IF(ISBLANK('Raw Data'!D131)=FALSE, 1, 0)</f>
        <v>0</v>
      </c>
      <c r="BE136">
        <f>IF(ISNUMBER('Raw Data'!D131), IF(_xlfn.XLOOKUP(SMALL('Raw Data'!O131:U131, 3), Analysis!Y136:AK136, Analysis!Y136:AK136, 0)&gt;0, SMALL('Raw Data'!O131:U131, 3), 0), 0)</f>
        <v>0</v>
      </c>
      <c r="BF136">
        <f>IF(ISBLANK('Raw Data'!D131)=FALSE, 1, 0)</f>
        <v>0</v>
      </c>
      <c r="BG136">
        <f>IF(ISNUMBER('Raw Data'!D131), IF(_xlfn.XLOOKUP(SMALL('Raw Data'!O131:U131, 4), Analysis!Y136:AK136, Analysis!Y136:AK136, 0)&gt;0, SMALL('Raw Data'!O131:U131, 4), 0), 0)</f>
        <v>0</v>
      </c>
      <c r="BH136">
        <f>IF(ISBLANK('Raw Data'!D131)=FALSE, 1, 0)</f>
        <v>0</v>
      </c>
      <c r="BI136">
        <f>IF(ISNUMBER('Raw Data'!D131), IF(_xlfn.XLOOKUP(SMALL('Raw Data'!O131:U131, 5), Analysis!Y136:AK136, Analysis!Y136:AK136, 0)&gt;0, SMALL('Raw Data'!O131:U131, 5), 0), 0)</f>
        <v>0</v>
      </c>
      <c r="BJ136">
        <f>IF(ISBLANK('Raw Data'!D131)=FALSE, 1, 0)</f>
        <v>0</v>
      </c>
      <c r="BK136">
        <f>IF(ISNUMBER('Raw Data'!D131), IF(_xlfn.XLOOKUP(SMALL('Raw Data'!O131:U131, 6), Analysis!Y136:AK136, Analysis!Y136:AK136, 0)&gt;0, SMALL('Raw Data'!O131:U131, 6), 0), 0)</f>
        <v>0</v>
      </c>
      <c r="BL136">
        <f>IF(ISBLANK('Raw Data'!D131)=FALSE, 1, 0)</f>
        <v>0</v>
      </c>
      <c r="BM136">
        <f>IF(ISNUMBER('Raw Data'!D131), IF(_xlfn.XLOOKUP(SMALL('Raw Data'!O131:U131, 7), Analysis!Y136:AK136, Analysis!Y136:AK136, 0)&gt;0, SMALL('Raw Data'!O131:U131, 7), 0), 0)</f>
        <v>0</v>
      </c>
    </row>
    <row r="137" spans="1:65" x14ac:dyDescent="0.3">
      <c r="A137" s="2">
        <f>'Raw Data'!A132</f>
        <v>0</v>
      </c>
      <c r="B137" s="2">
        <f>IF(ISBLANK('Raw Data'!D132)=FALSE, 1, 0)</f>
        <v>0</v>
      </c>
      <c r="C137">
        <f>IF('Raw Data'!E132&gt;'Raw Data'!D132, 'Raw Data'!K132, 0)</f>
        <v>0</v>
      </c>
      <c r="D137">
        <f>IF(ISBLANK('Raw Data'!D132)=FALSE, 1, 0)</f>
        <v>0</v>
      </c>
      <c r="E137">
        <f>IF('Raw Data'!E132&lt;'Raw Data'!D132, 'Raw Data'!J132, 0)</f>
        <v>0</v>
      </c>
      <c r="F137">
        <f>IF(ISBLANK('Raw Data'!D132)=FALSE, 1, 0)</f>
        <v>0</v>
      </c>
      <c r="G137">
        <f>IF(AND('Raw Data'!D132&gt;0, 'Raw Data'!E132&gt;0), 'Raw Data'!V132, 0)</f>
        <v>0</v>
      </c>
      <c r="H137">
        <f>IF(ISBLANK('Raw Data'!D132)=FALSE, 1, 0)</f>
        <v>0</v>
      </c>
      <c r="I137">
        <f>IF(AND(ISBLANK('Raw Data'!D132)=FALSE, OR('Raw Data'!D132=0, 'Raw Data'!E132=0)), 'Raw Data'!W132, 0)</f>
        <v>0</v>
      </c>
      <c r="J137">
        <f>IF(ISBLANK('Raw Data'!D132)=FALSE, 1, 0)</f>
        <v>0</v>
      </c>
      <c r="K137">
        <f>IF(SUM('Raw Data'!D132:E132)&gt;'Raw Data'!G132, 'Raw Data'!H132, 0)</f>
        <v>0</v>
      </c>
      <c r="L137">
        <f>IF(ISBLANK('Raw Data'!D132)=FALSE, 1, 0)</f>
        <v>0</v>
      </c>
      <c r="M137">
        <f>IF(AND(SUM('Raw Data'!D132:E132)&lt;'Raw Data'!G132, ISBLANK('Raw Data'!D132)=FALSE), 'Raw Data'!I132, 0)</f>
        <v>0</v>
      </c>
      <c r="N137">
        <f>IF(ISBLANK('Raw Data'!D132)=FALSE, 1, 0)</f>
        <v>0</v>
      </c>
      <c r="O137">
        <f>IF('Raw Data'!F132, 'Raw Data'!Z132, 0)</f>
        <v>0</v>
      </c>
      <c r="P137">
        <f>IF(ISBLANK('Raw Data'!D132)=FALSE, 1, 0)</f>
        <v>0</v>
      </c>
      <c r="Q137">
        <f>IF(AND(NOT('Raw Data'!F132), P137), 'Raw Data'!AA132, 0)</f>
        <v>0</v>
      </c>
      <c r="R137">
        <f>IF(ISBLANK('Raw Data'!D132)=FALSE, 1, 0)</f>
        <v>0</v>
      </c>
      <c r="S137">
        <f>IF(AND('Raw Data'!F132=0, 'Raw Data'!D132&gt;'Raw Data'!E132), 'Raw Data'!L132, 0)</f>
        <v>0</v>
      </c>
      <c r="T137">
        <f>IF(ISBLANK('Raw Data'!D132)=FALSE, 1, 0)</f>
        <v>0</v>
      </c>
      <c r="U137">
        <f>IF('Raw Data'!F132=1, 'Raw Data'!M132, 0)</f>
        <v>0</v>
      </c>
      <c r="V137">
        <f>IF(ISBLANK('Raw Data'!D132)=FALSE, 1, 0)</f>
        <v>0</v>
      </c>
      <c r="W137">
        <f>IF(AND('Raw Data'!F132=0, 'Raw Data'!E132&gt;'Raw Data'!D132), 'Raw Data'!N132, 0)</f>
        <v>0</v>
      </c>
      <c r="X137">
        <f>IF(ISBLANK('Raw Data'!D132)=FALSE, 1, 0)</f>
        <v>0</v>
      </c>
      <c r="Y137">
        <f>IF(AND('Raw Data'!F132=0,'Raw Data'!D132&gt;'Raw Data'!E132,'Raw Data'!D132-'Raw Data'!E132=1),'Raw Data'!O132,IF(AND('Raw Data'!F132,'Raw Data'!D132&gt;'Raw Data'!E132),'Raw Data'!O132,0))</f>
        <v>0</v>
      </c>
      <c r="Z137">
        <f>IF(ISBLANK('Raw Data'!D132)=FALSE, 1, 0)</f>
        <v>0</v>
      </c>
      <c r="AA137">
        <f>IF(AND('Raw Data'!F132=0, 'Raw Data'!D132&gt;'Raw Data'!E132, 'Raw Data'!D132-'Raw Data'!E132=2), 'Raw Data'!P132, 0)</f>
        <v>0</v>
      </c>
      <c r="AB137">
        <f>IF(ISBLANK('Raw Data'!D132)=FALSE, 1, 0)</f>
        <v>0</v>
      </c>
      <c r="AC137">
        <f>IF(AND('Raw Data'!F132=0, 'Raw Data'!D132&gt;'Raw Data'!E132, 'Raw Data'!D132-'Raw Data'!E132&gt;2), 'Raw Data'!Q132, 0)</f>
        <v>0</v>
      </c>
      <c r="AD137">
        <f>IF(ISBLANK('Raw Data'!D132)=FALSE, 1, 0)</f>
        <v>0</v>
      </c>
      <c r="AE137">
        <f>IF(AND('Raw Data'!F132=0,'Raw Data'!D132&lt;'Raw Data'!E132,'Raw Data'!E132-'Raw Data'!D132=1),'Raw Data'!R132,IF(AND('Raw Data'!F132,'Raw Data'!D132&gt;'Raw Data'!E132),'Raw Data'!R132,0))</f>
        <v>0</v>
      </c>
      <c r="AF137">
        <f>IF(ISBLANK('Raw Data'!D132)=FALSE, 1, 0)</f>
        <v>0</v>
      </c>
      <c r="AG137">
        <f>IF(AND('Raw Data'!F132=0, 'Raw Data'!D132&lt;'Raw Data'!E132, 'Raw Data'!E132-'Raw Data'!D132=2), 'Raw Data'!S132, 0)</f>
        <v>0</v>
      </c>
      <c r="AH137">
        <f>IF(ISBLANK('Raw Data'!D132)=FALSE, 1, 0)</f>
        <v>0</v>
      </c>
      <c r="AI137">
        <f>IF(AND('Raw Data'!F132=0, 'Raw Data'!D132&lt;'Raw Data'!E132, 'Raw Data'!E132-'Raw Data'!D132&gt;2), 'Raw Data'!T132, 0)</f>
        <v>0</v>
      </c>
      <c r="AJ137">
        <f>IF(ISBLANK('Raw Data'!D132)=FALSE, 1, 0)</f>
        <v>0</v>
      </c>
      <c r="AK137">
        <f>IF('Raw Data'!F132=1, 'Raw Data'!M132, 0)</f>
        <v>0</v>
      </c>
      <c r="AL137">
        <f>IF(OR('Raw Data'!D132=0, O137&gt;0), 0, 1)</f>
        <v>0</v>
      </c>
      <c r="AM137">
        <f>IF(AND(AL137, 'Raw Data'!D132&gt;'Raw Data'!E132), 'Raw Data'!X132, 0)</f>
        <v>0</v>
      </c>
      <c r="AN137">
        <f>IF(OR('Raw Data'!D132=0, O137&gt;0), 0, 1)</f>
        <v>0</v>
      </c>
      <c r="AO137">
        <f>IF(AND(AL137, 'Raw Data'!D132&lt;'Raw Data'!E132), 'Raw Data'!Y132, 0)</f>
        <v>0</v>
      </c>
      <c r="AP137">
        <f>IF(ISBLANK('Raw Data'!D132)=FALSE, 1, 0)</f>
        <v>0</v>
      </c>
      <c r="AQ137">
        <f>IF(AND('Raw Data'!J132&lt;'Raw Data'!K132,'Raw Data'!D132&gt;'Raw Data'!E132),'Raw Data'!J132,IF(AND('Raw Data'!K132&lt;'Raw Data'!J132,'Raw Data'!E132&gt;'Raw Data'!D132),'Raw Data'!K132,0))</f>
        <v>0</v>
      </c>
      <c r="AR137">
        <f>IF(ISBLANK('Raw Data'!D132)=FALSE, 1, 0)</f>
        <v>0</v>
      </c>
      <c r="AS137">
        <f>IF(AND('Raw Data'!J132&gt;'Raw Data'!K132,'Raw Data'!D132&gt;'Raw Data'!E132),'Raw Data'!J132,IF(AND('Raw Data'!K132&gt;'Raw Data'!J132,'Raw Data'!E132&gt;'Raw Data'!D132),'Raw Data'!K132,))</f>
        <v>0</v>
      </c>
      <c r="AT137">
        <f>IF(ISBLANK('Raw Data'!D132)=FALSE, 1, 0)</f>
        <v>0</v>
      </c>
      <c r="AU137">
        <f>IF(ISNUMBER('Raw Data'!D132), IF(_xlfn.XLOOKUP(SMALL('Raw Data'!L132:N132, 1), Analysis!S137:W137, Analysis!S137:W137, 0)&gt;0, SMALL('Raw Data'!L132:N132, 1), 0), 0)</f>
        <v>0</v>
      </c>
      <c r="AV137">
        <f>IF(ISBLANK('Raw Data'!D132)=FALSE, 1, 0)</f>
        <v>0</v>
      </c>
      <c r="AW137">
        <f>IF(ISNUMBER('Raw Data'!D132), IF(_xlfn.XLOOKUP(SMALL('Raw Data'!L132:N132, 2), Analysis!S137:W137, Analysis!S137:W137, 0)&gt;0, SMALL('Raw Data'!L132:N132, 2), 0), 0)</f>
        <v>0</v>
      </c>
      <c r="AX137">
        <f>IF(ISBLANK('Raw Data'!D132)=FALSE, 1, 0)</f>
        <v>0</v>
      </c>
      <c r="AY137">
        <f>IF(ISNUMBER('Raw Data'!D132), IF(_xlfn.XLOOKUP(SMALL('Raw Data'!L132:N132, 3), Analysis!S137:W137, Analysis!S137:W137, 0)&gt;0, SMALL('Raw Data'!L132:N132, 3), 0), 0)</f>
        <v>0</v>
      </c>
      <c r="AZ137">
        <f>IF(ISBLANK('Raw Data'!D132)=FALSE, 1, 0)</f>
        <v>0</v>
      </c>
      <c r="BA137">
        <f>IF(ISNUMBER('Raw Data'!D132), IF(_xlfn.XLOOKUP(SMALL('Raw Data'!O132:U132, 1), Analysis!Y137:AK137, Analysis!Y137:AK137, 0)&gt;0, SMALL('Raw Data'!O132:U132, 1), 0), 0)</f>
        <v>0</v>
      </c>
      <c r="BB137">
        <f>IF(ISBLANK('Raw Data'!D132)=FALSE, 1, 0)</f>
        <v>0</v>
      </c>
      <c r="BC137">
        <f>IF(ISNUMBER('Raw Data'!D132), IF(_xlfn.XLOOKUP(SMALL('Raw Data'!O132:U132, 2), Analysis!Y137:AK137, Analysis!Y137:AK137, 0)&gt;0, SMALL('Raw Data'!O132:U132, 2), 0), 0)</f>
        <v>0</v>
      </c>
      <c r="BD137">
        <f>IF(ISBLANK('Raw Data'!D132)=FALSE, 1, 0)</f>
        <v>0</v>
      </c>
      <c r="BE137">
        <f>IF(ISNUMBER('Raw Data'!D132), IF(_xlfn.XLOOKUP(SMALL('Raw Data'!O132:U132, 3), Analysis!Y137:AK137, Analysis!Y137:AK137, 0)&gt;0, SMALL('Raw Data'!O132:U132, 3), 0), 0)</f>
        <v>0</v>
      </c>
      <c r="BF137">
        <f>IF(ISBLANK('Raw Data'!D132)=FALSE, 1, 0)</f>
        <v>0</v>
      </c>
      <c r="BG137">
        <f>IF(ISNUMBER('Raw Data'!D132), IF(_xlfn.XLOOKUP(SMALL('Raw Data'!O132:U132, 4), Analysis!Y137:AK137, Analysis!Y137:AK137, 0)&gt;0, SMALL('Raw Data'!O132:U132, 4), 0), 0)</f>
        <v>0</v>
      </c>
      <c r="BH137">
        <f>IF(ISBLANK('Raw Data'!D132)=FALSE, 1, 0)</f>
        <v>0</v>
      </c>
      <c r="BI137">
        <f>IF(ISNUMBER('Raw Data'!D132), IF(_xlfn.XLOOKUP(SMALL('Raw Data'!O132:U132, 5), Analysis!Y137:AK137, Analysis!Y137:AK137, 0)&gt;0, SMALL('Raw Data'!O132:U132, 5), 0), 0)</f>
        <v>0</v>
      </c>
      <c r="BJ137">
        <f>IF(ISBLANK('Raw Data'!D132)=FALSE, 1, 0)</f>
        <v>0</v>
      </c>
      <c r="BK137">
        <f>IF(ISNUMBER('Raw Data'!D132), IF(_xlfn.XLOOKUP(SMALL('Raw Data'!O132:U132, 6), Analysis!Y137:AK137, Analysis!Y137:AK137, 0)&gt;0, SMALL('Raw Data'!O132:U132, 6), 0), 0)</f>
        <v>0</v>
      </c>
      <c r="BL137">
        <f>IF(ISBLANK('Raw Data'!D132)=FALSE, 1, 0)</f>
        <v>0</v>
      </c>
      <c r="BM137">
        <f>IF(ISNUMBER('Raw Data'!D132), IF(_xlfn.XLOOKUP(SMALL('Raw Data'!O132:U132, 7), Analysis!Y137:AK137, Analysis!Y137:AK137, 0)&gt;0, SMALL('Raw Data'!O132:U132, 7), 0), 0)</f>
        <v>0</v>
      </c>
    </row>
    <row r="138" spans="1:65" x14ac:dyDescent="0.3">
      <c r="A138" s="2">
        <f>'Raw Data'!A133</f>
        <v>0</v>
      </c>
      <c r="B138" s="2">
        <f>IF(ISBLANK('Raw Data'!D133)=FALSE, 1, 0)</f>
        <v>0</v>
      </c>
      <c r="C138">
        <f>IF('Raw Data'!E133&gt;'Raw Data'!D133, 'Raw Data'!K133, 0)</f>
        <v>0</v>
      </c>
      <c r="D138">
        <f>IF(ISBLANK('Raw Data'!D133)=FALSE, 1, 0)</f>
        <v>0</v>
      </c>
      <c r="E138">
        <f>IF('Raw Data'!E133&lt;'Raw Data'!D133, 'Raw Data'!J133, 0)</f>
        <v>0</v>
      </c>
      <c r="F138">
        <f>IF(ISBLANK('Raw Data'!D133)=FALSE, 1, 0)</f>
        <v>0</v>
      </c>
      <c r="G138">
        <f>IF(AND('Raw Data'!D133&gt;0, 'Raw Data'!E133&gt;0), 'Raw Data'!V133, 0)</f>
        <v>0</v>
      </c>
      <c r="H138">
        <f>IF(ISBLANK('Raw Data'!D133)=FALSE, 1, 0)</f>
        <v>0</v>
      </c>
      <c r="I138">
        <f>IF(AND(ISBLANK('Raw Data'!D133)=FALSE, OR('Raw Data'!D133=0, 'Raw Data'!E133=0)), 'Raw Data'!W133, 0)</f>
        <v>0</v>
      </c>
      <c r="J138">
        <f>IF(ISBLANK('Raw Data'!D133)=FALSE, 1, 0)</f>
        <v>0</v>
      </c>
      <c r="K138">
        <f>IF(SUM('Raw Data'!D133:E133)&gt;'Raw Data'!G133, 'Raw Data'!H133, 0)</f>
        <v>0</v>
      </c>
      <c r="L138">
        <f>IF(ISBLANK('Raw Data'!D133)=FALSE, 1, 0)</f>
        <v>0</v>
      </c>
      <c r="M138">
        <f>IF(AND(SUM('Raw Data'!D133:E133)&lt;'Raw Data'!G133, ISBLANK('Raw Data'!D133)=FALSE), 'Raw Data'!I133, 0)</f>
        <v>0</v>
      </c>
      <c r="N138">
        <f>IF(ISBLANK('Raw Data'!D133)=FALSE, 1, 0)</f>
        <v>0</v>
      </c>
      <c r="O138">
        <f>IF('Raw Data'!F133, 'Raw Data'!Z133, 0)</f>
        <v>0</v>
      </c>
      <c r="P138">
        <f>IF(ISBLANK('Raw Data'!D133)=FALSE, 1, 0)</f>
        <v>0</v>
      </c>
      <c r="Q138">
        <f>IF(AND(NOT('Raw Data'!F133), P138), 'Raw Data'!AA133, 0)</f>
        <v>0</v>
      </c>
      <c r="R138">
        <f>IF(ISBLANK('Raw Data'!D133)=FALSE, 1, 0)</f>
        <v>0</v>
      </c>
      <c r="S138">
        <f>IF(AND('Raw Data'!F133=0, 'Raw Data'!D133&gt;'Raw Data'!E133), 'Raw Data'!L133, 0)</f>
        <v>0</v>
      </c>
      <c r="T138">
        <f>IF(ISBLANK('Raw Data'!D133)=FALSE, 1, 0)</f>
        <v>0</v>
      </c>
      <c r="U138">
        <f>IF('Raw Data'!F133=1, 'Raw Data'!M133, 0)</f>
        <v>0</v>
      </c>
      <c r="V138">
        <f>IF(ISBLANK('Raw Data'!D133)=FALSE, 1, 0)</f>
        <v>0</v>
      </c>
      <c r="W138">
        <f>IF(AND('Raw Data'!F133=0, 'Raw Data'!E133&gt;'Raw Data'!D133), 'Raw Data'!N133, 0)</f>
        <v>0</v>
      </c>
      <c r="X138">
        <f>IF(ISBLANK('Raw Data'!D133)=FALSE, 1, 0)</f>
        <v>0</v>
      </c>
      <c r="Y138">
        <f>IF(AND('Raw Data'!F133=0,'Raw Data'!D133&gt;'Raw Data'!E133,'Raw Data'!D133-'Raw Data'!E133=1),'Raw Data'!O133,IF(AND('Raw Data'!F133,'Raw Data'!D133&gt;'Raw Data'!E133),'Raw Data'!O133,0))</f>
        <v>0</v>
      </c>
      <c r="Z138">
        <f>IF(ISBLANK('Raw Data'!D133)=FALSE, 1, 0)</f>
        <v>0</v>
      </c>
      <c r="AA138">
        <f>IF(AND('Raw Data'!F133=0, 'Raw Data'!D133&gt;'Raw Data'!E133, 'Raw Data'!D133-'Raw Data'!E133=2), 'Raw Data'!P133, 0)</f>
        <v>0</v>
      </c>
      <c r="AB138">
        <f>IF(ISBLANK('Raw Data'!D133)=FALSE, 1, 0)</f>
        <v>0</v>
      </c>
      <c r="AC138">
        <f>IF(AND('Raw Data'!F133=0, 'Raw Data'!D133&gt;'Raw Data'!E133, 'Raw Data'!D133-'Raw Data'!E133&gt;2), 'Raw Data'!Q133, 0)</f>
        <v>0</v>
      </c>
      <c r="AD138">
        <f>IF(ISBLANK('Raw Data'!D133)=FALSE, 1, 0)</f>
        <v>0</v>
      </c>
      <c r="AE138">
        <f>IF(AND('Raw Data'!F133=0,'Raw Data'!D133&lt;'Raw Data'!E133,'Raw Data'!E133-'Raw Data'!D133=1),'Raw Data'!R133,IF(AND('Raw Data'!F133,'Raw Data'!D133&gt;'Raw Data'!E133),'Raw Data'!R133,0))</f>
        <v>0</v>
      </c>
      <c r="AF138">
        <f>IF(ISBLANK('Raw Data'!D133)=FALSE, 1, 0)</f>
        <v>0</v>
      </c>
      <c r="AG138">
        <f>IF(AND('Raw Data'!F133=0, 'Raw Data'!D133&lt;'Raw Data'!E133, 'Raw Data'!E133-'Raw Data'!D133=2), 'Raw Data'!S133, 0)</f>
        <v>0</v>
      </c>
      <c r="AH138">
        <f>IF(ISBLANK('Raw Data'!D133)=FALSE, 1, 0)</f>
        <v>0</v>
      </c>
      <c r="AI138">
        <f>IF(AND('Raw Data'!F133=0, 'Raw Data'!D133&lt;'Raw Data'!E133, 'Raw Data'!E133-'Raw Data'!D133&gt;2), 'Raw Data'!T133, 0)</f>
        <v>0</v>
      </c>
      <c r="AJ138">
        <f>IF(ISBLANK('Raw Data'!D133)=FALSE, 1, 0)</f>
        <v>0</v>
      </c>
      <c r="AK138">
        <f>IF('Raw Data'!F133=1, 'Raw Data'!M133, 0)</f>
        <v>0</v>
      </c>
      <c r="AL138">
        <f>IF(OR('Raw Data'!D133=0, O138&gt;0), 0, 1)</f>
        <v>0</v>
      </c>
      <c r="AM138">
        <f>IF(AND(AL138, 'Raw Data'!D133&gt;'Raw Data'!E133), 'Raw Data'!X133, 0)</f>
        <v>0</v>
      </c>
      <c r="AN138">
        <f>IF(OR('Raw Data'!D133=0, O138&gt;0), 0, 1)</f>
        <v>0</v>
      </c>
      <c r="AO138">
        <f>IF(AND(AL138, 'Raw Data'!D133&lt;'Raw Data'!E133), 'Raw Data'!Y133, 0)</f>
        <v>0</v>
      </c>
      <c r="AP138">
        <f>IF(ISBLANK('Raw Data'!D133)=FALSE, 1, 0)</f>
        <v>0</v>
      </c>
      <c r="AQ138">
        <f>IF(AND('Raw Data'!J133&lt;'Raw Data'!K133,'Raw Data'!D133&gt;'Raw Data'!E133),'Raw Data'!J133,IF(AND('Raw Data'!K133&lt;'Raw Data'!J133,'Raw Data'!E133&gt;'Raw Data'!D133),'Raw Data'!K133,0))</f>
        <v>0</v>
      </c>
      <c r="AR138">
        <f>IF(ISBLANK('Raw Data'!D133)=FALSE, 1, 0)</f>
        <v>0</v>
      </c>
      <c r="AS138">
        <f>IF(AND('Raw Data'!J133&gt;'Raw Data'!K133,'Raw Data'!D133&gt;'Raw Data'!E133),'Raw Data'!J133,IF(AND('Raw Data'!K133&gt;'Raw Data'!J133,'Raw Data'!E133&gt;'Raw Data'!D133),'Raw Data'!K133,))</f>
        <v>0</v>
      </c>
      <c r="AT138">
        <f>IF(ISBLANK('Raw Data'!D133)=FALSE, 1, 0)</f>
        <v>0</v>
      </c>
      <c r="AU138">
        <f>IF(ISNUMBER('Raw Data'!D133), IF(_xlfn.XLOOKUP(SMALL('Raw Data'!L133:N133, 1), Analysis!S138:W138, Analysis!S138:W138, 0)&gt;0, SMALL('Raw Data'!L133:N133, 1), 0), 0)</f>
        <v>0</v>
      </c>
      <c r="AV138">
        <f>IF(ISBLANK('Raw Data'!D133)=FALSE, 1, 0)</f>
        <v>0</v>
      </c>
      <c r="AW138">
        <f>IF(ISNUMBER('Raw Data'!D133), IF(_xlfn.XLOOKUP(SMALL('Raw Data'!L133:N133, 2), Analysis!S138:W138, Analysis!S138:W138, 0)&gt;0, SMALL('Raw Data'!L133:N133, 2), 0), 0)</f>
        <v>0</v>
      </c>
      <c r="AX138">
        <f>IF(ISBLANK('Raw Data'!D133)=FALSE, 1, 0)</f>
        <v>0</v>
      </c>
      <c r="AY138">
        <f>IF(ISNUMBER('Raw Data'!D133), IF(_xlfn.XLOOKUP(SMALL('Raw Data'!L133:N133, 3), Analysis!S138:W138, Analysis!S138:W138, 0)&gt;0, SMALL('Raw Data'!L133:N133, 3), 0), 0)</f>
        <v>0</v>
      </c>
      <c r="AZ138">
        <f>IF(ISBLANK('Raw Data'!D133)=FALSE, 1, 0)</f>
        <v>0</v>
      </c>
      <c r="BA138">
        <f>IF(ISNUMBER('Raw Data'!D133), IF(_xlfn.XLOOKUP(SMALL('Raw Data'!O133:U133, 1), Analysis!Y138:AK138, Analysis!Y138:AK138, 0)&gt;0, SMALL('Raw Data'!O133:U133, 1), 0), 0)</f>
        <v>0</v>
      </c>
      <c r="BB138">
        <f>IF(ISBLANK('Raw Data'!D133)=FALSE, 1, 0)</f>
        <v>0</v>
      </c>
      <c r="BC138">
        <f>IF(ISNUMBER('Raw Data'!D133), IF(_xlfn.XLOOKUP(SMALL('Raw Data'!O133:U133, 2), Analysis!Y138:AK138, Analysis!Y138:AK138, 0)&gt;0, SMALL('Raw Data'!O133:U133, 2), 0), 0)</f>
        <v>0</v>
      </c>
      <c r="BD138">
        <f>IF(ISBLANK('Raw Data'!D133)=FALSE, 1, 0)</f>
        <v>0</v>
      </c>
      <c r="BE138">
        <f>IF(ISNUMBER('Raw Data'!D133), IF(_xlfn.XLOOKUP(SMALL('Raw Data'!O133:U133, 3), Analysis!Y138:AK138, Analysis!Y138:AK138, 0)&gt;0, SMALL('Raw Data'!O133:U133, 3), 0), 0)</f>
        <v>0</v>
      </c>
      <c r="BF138">
        <f>IF(ISBLANK('Raw Data'!D133)=FALSE, 1, 0)</f>
        <v>0</v>
      </c>
      <c r="BG138">
        <f>IF(ISNUMBER('Raw Data'!D133), IF(_xlfn.XLOOKUP(SMALL('Raw Data'!O133:U133, 4), Analysis!Y138:AK138, Analysis!Y138:AK138, 0)&gt;0, SMALL('Raw Data'!O133:U133, 4), 0), 0)</f>
        <v>0</v>
      </c>
      <c r="BH138">
        <f>IF(ISBLANK('Raw Data'!D133)=FALSE, 1, 0)</f>
        <v>0</v>
      </c>
      <c r="BI138">
        <f>IF(ISNUMBER('Raw Data'!D133), IF(_xlfn.XLOOKUP(SMALL('Raw Data'!O133:U133, 5), Analysis!Y138:AK138, Analysis!Y138:AK138, 0)&gt;0, SMALL('Raw Data'!O133:U133, 5), 0), 0)</f>
        <v>0</v>
      </c>
      <c r="BJ138">
        <f>IF(ISBLANK('Raw Data'!D133)=FALSE, 1, 0)</f>
        <v>0</v>
      </c>
      <c r="BK138">
        <f>IF(ISNUMBER('Raw Data'!D133), IF(_xlfn.XLOOKUP(SMALL('Raw Data'!O133:U133, 6), Analysis!Y138:AK138, Analysis!Y138:AK138, 0)&gt;0, SMALL('Raw Data'!O133:U133, 6), 0), 0)</f>
        <v>0</v>
      </c>
      <c r="BL138">
        <f>IF(ISBLANK('Raw Data'!D133)=FALSE, 1, 0)</f>
        <v>0</v>
      </c>
      <c r="BM138">
        <f>IF(ISNUMBER('Raw Data'!D133), IF(_xlfn.XLOOKUP(SMALL('Raw Data'!O133:U133, 7), Analysis!Y138:AK138, Analysis!Y138:AK138, 0)&gt;0, SMALL('Raw Data'!O133:U133, 7), 0), 0)</f>
        <v>0</v>
      </c>
    </row>
    <row r="139" spans="1:65" x14ac:dyDescent="0.3">
      <c r="A139" s="2">
        <f>'Raw Data'!A134</f>
        <v>0</v>
      </c>
      <c r="B139" s="2">
        <f>IF(ISBLANK('Raw Data'!D134)=FALSE, 1, 0)</f>
        <v>0</v>
      </c>
      <c r="C139">
        <f>IF('Raw Data'!E134&gt;'Raw Data'!D134, 'Raw Data'!K134, 0)</f>
        <v>0</v>
      </c>
      <c r="D139">
        <f>IF(ISBLANK('Raw Data'!D134)=FALSE, 1, 0)</f>
        <v>0</v>
      </c>
      <c r="E139">
        <f>IF('Raw Data'!E134&lt;'Raw Data'!D134, 'Raw Data'!J134, 0)</f>
        <v>0</v>
      </c>
      <c r="F139">
        <f>IF(ISBLANK('Raw Data'!D134)=FALSE, 1, 0)</f>
        <v>0</v>
      </c>
      <c r="G139">
        <f>IF(AND('Raw Data'!D134&gt;0, 'Raw Data'!E134&gt;0), 'Raw Data'!V134, 0)</f>
        <v>0</v>
      </c>
      <c r="H139">
        <f>IF(ISBLANK('Raw Data'!D134)=FALSE, 1, 0)</f>
        <v>0</v>
      </c>
      <c r="I139">
        <f>IF(AND(ISBLANK('Raw Data'!D134)=FALSE, OR('Raw Data'!D134=0, 'Raw Data'!E134=0)), 'Raw Data'!W134, 0)</f>
        <v>0</v>
      </c>
      <c r="J139">
        <f>IF(ISBLANK('Raw Data'!D134)=FALSE, 1, 0)</f>
        <v>0</v>
      </c>
      <c r="K139">
        <f>IF(SUM('Raw Data'!D134:E134)&gt;'Raw Data'!G134, 'Raw Data'!H134, 0)</f>
        <v>0</v>
      </c>
      <c r="L139">
        <f>IF(ISBLANK('Raw Data'!D134)=FALSE, 1, 0)</f>
        <v>0</v>
      </c>
      <c r="M139">
        <f>IF(AND(SUM('Raw Data'!D134:E134)&lt;'Raw Data'!G134, ISBLANK('Raw Data'!D134)=FALSE), 'Raw Data'!I134, 0)</f>
        <v>0</v>
      </c>
      <c r="N139">
        <f>IF(ISBLANK('Raw Data'!D134)=FALSE, 1, 0)</f>
        <v>0</v>
      </c>
      <c r="O139">
        <f>IF('Raw Data'!F134, 'Raw Data'!Z134, 0)</f>
        <v>0</v>
      </c>
      <c r="P139">
        <f>IF(ISBLANK('Raw Data'!D134)=FALSE, 1, 0)</f>
        <v>0</v>
      </c>
      <c r="Q139">
        <f>IF(AND(NOT('Raw Data'!F134), P139), 'Raw Data'!AA134, 0)</f>
        <v>0</v>
      </c>
      <c r="R139">
        <f>IF(ISBLANK('Raw Data'!D134)=FALSE, 1, 0)</f>
        <v>0</v>
      </c>
      <c r="S139">
        <f>IF(AND('Raw Data'!F134=0, 'Raw Data'!D134&gt;'Raw Data'!E134), 'Raw Data'!L134, 0)</f>
        <v>0</v>
      </c>
      <c r="T139">
        <f>IF(ISBLANK('Raw Data'!D134)=FALSE, 1, 0)</f>
        <v>0</v>
      </c>
      <c r="U139">
        <f>IF('Raw Data'!F134=1, 'Raw Data'!M134, 0)</f>
        <v>0</v>
      </c>
      <c r="V139">
        <f>IF(ISBLANK('Raw Data'!D134)=FALSE, 1, 0)</f>
        <v>0</v>
      </c>
      <c r="W139">
        <f>IF(AND('Raw Data'!F134=0, 'Raw Data'!E134&gt;'Raw Data'!D134), 'Raw Data'!N134, 0)</f>
        <v>0</v>
      </c>
      <c r="X139">
        <f>IF(ISBLANK('Raw Data'!D134)=FALSE, 1, 0)</f>
        <v>0</v>
      </c>
      <c r="Y139">
        <f>IF(AND('Raw Data'!F134=0,'Raw Data'!D134&gt;'Raw Data'!E134,'Raw Data'!D134-'Raw Data'!E134=1),'Raw Data'!O134,IF(AND('Raw Data'!F134,'Raw Data'!D134&gt;'Raw Data'!E134),'Raw Data'!O134,0))</f>
        <v>0</v>
      </c>
      <c r="Z139">
        <f>IF(ISBLANK('Raw Data'!D134)=FALSE, 1, 0)</f>
        <v>0</v>
      </c>
      <c r="AA139">
        <f>IF(AND('Raw Data'!F134=0, 'Raw Data'!D134&gt;'Raw Data'!E134, 'Raw Data'!D134-'Raw Data'!E134=2), 'Raw Data'!P134, 0)</f>
        <v>0</v>
      </c>
      <c r="AB139">
        <f>IF(ISBLANK('Raw Data'!D134)=FALSE, 1, 0)</f>
        <v>0</v>
      </c>
      <c r="AC139">
        <f>IF(AND('Raw Data'!F134=0, 'Raw Data'!D134&gt;'Raw Data'!E134, 'Raw Data'!D134-'Raw Data'!E134&gt;2), 'Raw Data'!Q134, 0)</f>
        <v>0</v>
      </c>
      <c r="AD139">
        <f>IF(ISBLANK('Raw Data'!D134)=FALSE, 1, 0)</f>
        <v>0</v>
      </c>
      <c r="AE139">
        <f>IF(AND('Raw Data'!F134=0,'Raw Data'!D134&lt;'Raw Data'!E134,'Raw Data'!E134-'Raw Data'!D134=1),'Raw Data'!R134,IF(AND('Raw Data'!F134,'Raw Data'!D134&gt;'Raw Data'!E134),'Raw Data'!R134,0))</f>
        <v>0</v>
      </c>
      <c r="AF139">
        <f>IF(ISBLANK('Raw Data'!D134)=FALSE, 1, 0)</f>
        <v>0</v>
      </c>
      <c r="AG139">
        <f>IF(AND('Raw Data'!F134=0, 'Raw Data'!D134&lt;'Raw Data'!E134, 'Raw Data'!E134-'Raw Data'!D134=2), 'Raw Data'!S134, 0)</f>
        <v>0</v>
      </c>
      <c r="AH139">
        <f>IF(ISBLANK('Raw Data'!D134)=FALSE, 1, 0)</f>
        <v>0</v>
      </c>
      <c r="AI139">
        <f>IF(AND('Raw Data'!F134=0, 'Raw Data'!D134&lt;'Raw Data'!E134, 'Raw Data'!E134-'Raw Data'!D134&gt;2), 'Raw Data'!T134, 0)</f>
        <v>0</v>
      </c>
      <c r="AJ139">
        <f>IF(ISBLANK('Raw Data'!D134)=FALSE, 1, 0)</f>
        <v>0</v>
      </c>
      <c r="AK139">
        <f>IF('Raw Data'!F134=1, 'Raw Data'!M134, 0)</f>
        <v>0</v>
      </c>
      <c r="AL139">
        <f>IF(OR('Raw Data'!D134=0, O139&gt;0), 0, 1)</f>
        <v>0</v>
      </c>
      <c r="AM139">
        <f>IF(AND(AL139, 'Raw Data'!D134&gt;'Raw Data'!E134), 'Raw Data'!X134, 0)</f>
        <v>0</v>
      </c>
      <c r="AN139">
        <f>IF(OR('Raw Data'!D134=0, O139&gt;0), 0, 1)</f>
        <v>0</v>
      </c>
      <c r="AO139">
        <f>IF(AND(AL139, 'Raw Data'!D134&lt;'Raw Data'!E134), 'Raw Data'!Y134, 0)</f>
        <v>0</v>
      </c>
      <c r="AP139">
        <f>IF(ISBLANK('Raw Data'!D134)=FALSE, 1, 0)</f>
        <v>0</v>
      </c>
      <c r="AQ139">
        <f>IF(AND('Raw Data'!J134&lt;'Raw Data'!K134,'Raw Data'!D134&gt;'Raw Data'!E134),'Raw Data'!J134,IF(AND('Raw Data'!K134&lt;'Raw Data'!J134,'Raw Data'!E134&gt;'Raw Data'!D134),'Raw Data'!K134,0))</f>
        <v>0</v>
      </c>
      <c r="AR139">
        <f>IF(ISBLANK('Raw Data'!D134)=FALSE, 1, 0)</f>
        <v>0</v>
      </c>
      <c r="AS139">
        <f>IF(AND('Raw Data'!J134&gt;'Raw Data'!K134,'Raw Data'!D134&gt;'Raw Data'!E134),'Raw Data'!J134,IF(AND('Raw Data'!K134&gt;'Raw Data'!J134,'Raw Data'!E134&gt;'Raw Data'!D134),'Raw Data'!K134,))</f>
        <v>0</v>
      </c>
      <c r="AT139">
        <f>IF(ISBLANK('Raw Data'!D134)=FALSE, 1, 0)</f>
        <v>0</v>
      </c>
      <c r="AU139">
        <f>IF(ISNUMBER('Raw Data'!D134), IF(_xlfn.XLOOKUP(SMALL('Raw Data'!L134:N134, 1), Analysis!S139:W139, Analysis!S139:W139, 0)&gt;0, SMALL('Raw Data'!L134:N134, 1), 0), 0)</f>
        <v>0</v>
      </c>
      <c r="AV139">
        <f>IF(ISBLANK('Raw Data'!D134)=FALSE, 1, 0)</f>
        <v>0</v>
      </c>
      <c r="AW139">
        <f>IF(ISNUMBER('Raw Data'!D134), IF(_xlfn.XLOOKUP(SMALL('Raw Data'!L134:N134, 2), Analysis!S139:W139, Analysis!S139:W139, 0)&gt;0, SMALL('Raw Data'!L134:N134, 2), 0), 0)</f>
        <v>0</v>
      </c>
      <c r="AX139">
        <f>IF(ISBLANK('Raw Data'!D134)=FALSE, 1, 0)</f>
        <v>0</v>
      </c>
      <c r="AY139">
        <f>IF(ISNUMBER('Raw Data'!D134), IF(_xlfn.XLOOKUP(SMALL('Raw Data'!L134:N134, 3), Analysis!S139:W139, Analysis!S139:W139, 0)&gt;0, SMALL('Raw Data'!L134:N134, 3), 0), 0)</f>
        <v>0</v>
      </c>
      <c r="AZ139">
        <f>IF(ISBLANK('Raw Data'!D134)=FALSE, 1, 0)</f>
        <v>0</v>
      </c>
      <c r="BA139">
        <f>IF(ISNUMBER('Raw Data'!D134), IF(_xlfn.XLOOKUP(SMALL('Raw Data'!O134:U134, 1), Analysis!Y139:AK139, Analysis!Y139:AK139, 0)&gt;0, SMALL('Raw Data'!O134:U134, 1), 0), 0)</f>
        <v>0</v>
      </c>
      <c r="BB139">
        <f>IF(ISBLANK('Raw Data'!D134)=FALSE, 1, 0)</f>
        <v>0</v>
      </c>
      <c r="BC139">
        <f>IF(ISNUMBER('Raw Data'!D134), IF(_xlfn.XLOOKUP(SMALL('Raw Data'!O134:U134, 2), Analysis!Y139:AK139, Analysis!Y139:AK139, 0)&gt;0, SMALL('Raw Data'!O134:U134, 2), 0), 0)</f>
        <v>0</v>
      </c>
      <c r="BD139">
        <f>IF(ISBLANK('Raw Data'!D134)=FALSE, 1, 0)</f>
        <v>0</v>
      </c>
      <c r="BE139">
        <f>IF(ISNUMBER('Raw Data'!D134), IF(_xlfn.XLOOKUP(SMALL('Raw Data'!O134:U134, 3), Analysis!Y139:AK139, Analysis!Y139:AK139, 0)&gt;0, SMALL('Raw Data'!O134:U134, 3), 0), 0)</f>
        <v>0</v>
      </c>
      <c r="BF139">
        <f>IF(ISBLANK('Raw Data'!D134)=FALSE, 1, 0)</f>
        <v>0</v>
      </c>
      <c r="BG139">
        <f>IF(ISNUMBER('Raw Data'!D134), IF(_xlfn.XLOOKUP(SMALL('Raw Data'!O134:U134, 4), Analysis!Y139:AK139, Analysis!Y139:AK139, 0)&gt;0, SMALL('Raw Data'!O134:U134, 4), 0), 0)</f>
        <v>0</v>
      </c>
      <c r="BH139">
        <f>IF(ISBLANK('Raw Data'!D134)=FALSE, 1, 0)</f>
        <v>0</v>
      </c>
      <c r="BI139">
        <f>IF(ISNUMBER('Raw Data'!D134), IF(_xlfn.XLOOKUP(SMALL('Raw Data'!O134:U134, 5), Analysis!Y139:AK139, Analysis!Y139:AK139, 0)&gt;0, SMALL('Raw Data'!O134:U134, 5), 0), 0)</f>
        <v>0</v>
      </c>
      <c r="BJ139">
        <f>IF(ISBLANK('Raw Data'!D134)=FALSE, 1, 0)</f>
        <v>0</v>
      </c>
      <c r="BK139">
        <f>IF(ISNUMBER('Raw Data'!D134), IF(_xlfn.XLOOKUP(SMALL('Raw Data'!O134:U134, 6), Analysis!Y139:AK139, Analysis!Y139:AK139, 0)&gt;0, SMALL('Raw Data'!O134:U134, 6), 0), 0)</f>
        <v>0</v>
      </c>
      <c r="BL139">
        <f>IF(ISBLANK('Raw Data'!D134)=FALSE, 1, 0)</f>
        <v>0</v>
      </c>
      <c r="BM139">
        <f>IF(ISNUMBER('Raw Data'!D134), IF(_xlfn.XLOOKUP(SMALL('Raw Data'!O134:U134, 7), Analysis!Y139:AK139, Analysis!Y139:AK139, 0)&gt;0, SMALL('Raw Data'!O134:U134, 7), 0), 0)</f>
        <v>0</v>
      </c>
    </row>
    <row r="140" spans="1:65" x14ac:dyDescent="0.3">
      <c r="A140" s="2">
        <f>'Raw Data'!A135</f>
        <v>0</v>
      </c>
      <c r="B140" s="2">
        <f>IF(ISBLANK('Raw Data'!D135)=FALSE, 1, 0)</f>
        <v>0</v>
      </c>
      <c r="C140">
        <f>IF('Raw Data'!E135&gt;'Raw Data'!D135, 'Raw Data'!K135, 0)</f>
        <v>0</v>
      </c>
      <c r="D140">
        <f>IF(ISBLANK('Raw Data'!D135)=FALSE, 1, 0)</f>
        <v>0</v>
      </c>
      <c r="E140">
        <f>IF('Raw Data'!E135&lt;'Raw Data'!D135, 'Raw Data'!J135, 0)</f>
        <v>0</v>
      </c>
      <c r="F140">
        <f>IF(ISBLANK('Raw Data'!D135)=FALSE, 1, 0)</f>
        <v>0</v>
      </c>
      <c r="G140">
        <f>IF(AND('Raw Data'!D135&gt;0, 'Raw Data'!E135&gt;0), 'Raw Data'!V135, 0)</f>
        <v>0</v>
      </c>
      <c r="H140">
        <f>IF(ISBLANK('Raw Data'!D135)=FALSE, 1, 0)</f>
        <v>0</v>
      </c>
      <c r="I140">
        <f>IF(AND(ISBLANK('Raw Data'!D135)=FALSE, OR('Raw Data'!D135=0, 'Raw Data'!E135=0)), 'Raw Data'!W135, 0)</f>
        <v>0</v>
      </c>
      <c r="J140">
        <f>IF(ISBLANK('Raw Data'!D135)=FALSE, 1, 0)</f>
        <v>0</v>
      </c>
      <c r="K140">
        <f>IF(SUM('Raw Data'!D135:E135)&gt;'Raw Data'!G135, 'Raw Data'!H135, 0)</f>
        <v>0</v>
      </c>
      <c r="L140">
        <f>IF(ISBLANK('Raw Data'!D135)=FALSE, 1, 0)</f>
        <v>0</v>
      </c>
      <c r="M140">
        <f>IF(AND(SUM('Raw Data'!D135:E135)&lt;'Raw Data'!G135, ISBLANK('Raw Data'!D135)=FALSE), 'Raw Data'!I135, 0)</f>
        <v>0</v>
      </c>
      <c r="N140">
        <f>IF(ISBLANK('Raw Data'!D135)=FALSE, 1, 0)</f>
        <v>0</v>
      </c>
      <c r="O140">
        <f>IF('Raw Data'!F135, 'Raw Data'!Z135, 0)</f>
        <v>0</v>
      </c>
      <c r="P140">
        <f>IF(ISBLANK('Raw Data'!D135)=FALSE, 1, 0)</f>
        <v>0</v>
      </c>
      <c r="Q140">
        <f>IF(AND(NOT('Raw Data'!F135), P140), 'Raw Data'!AA135, 0)</f>
        <v>0</v>
      </c>
      <c r="R140">
        <f>IF(ISBLANK('Raw Data'!D135)=FALSE, 1, 0)</f>
        <v>0</v>
      </c>
      <c r="S140">
        <f>IF(AND('Raw Data'!F135=0, 'Raw Data'!D135&gt;'Raw Data'!E135), 'Raw Data'!L135, 0)</f>
        <v>0</v>
      </c>
      <c r="T140">
        <f>IF(ISBLANK('Raw Data'!D135)=FALSE, 1, 0)</f>
        <v>0</v>
      </c>
      <c r="U140">
        <f>IF('Raw Data'!F135=1, 'Raw Data'!M135, 0)</f>
        <v>0</v>
      </c>
      <c r="V140">
        <f>IF(ISBLANK('Raw Data'!D135)=FALSE, 1, 0)</f>
        <v>0</v>
      </c>
      <c r="W140">
        <f>IF(AND('Raw Data'!F135=0, 'Raw Data'!E135&gt;'Raw Data'!D135), 'Raw Data'!N135, 0)</f>
        <v>0</v>
      </c>
      <c r="X140">
        <f>IF(ISBLANK('Raw Data'!D135)=FALSE, 1, 0)</f>
        <v>0</v>
      </c>
      <c r="Y140">
        <f>IF(AND('Raw Data'!F135=0,'Raw Data'!D135&gt;'Raw Data'!E135,'Raw Data'!D135-'Raw Data'!E135=1),'Raw Data'!O135,IF(AND('Raw Data'!F135,'Raw Data'!D135&gt;'Raw Data'!E135),'Raw Data'!O135,0))</f>
        <v>0</v>
      </c>
      <c r="Z140">
        <f>IF(ISBLANK('Raw Data'!D135)=FALSE, 1, 0)</f>
        <v>0</v>
      </c>
      <c r="AA140">
        <f>IF(AND('Raw Data'!F135=0, 'Raw Data'!D135&gt;'Raw Data'!E135, 'Raw Data'!D135-'Raw Data'!E135=2), 'Raw Data'!P135, 0)</f>
        <v>0</v>
      </c>
      <c r="AB140">
        <f>IF(ISBLANK('Raw Data'!D135)=FALSE, 1, 0)</f>
        <v>0</v>
      </c>
      <c r="AC140">
        <f>IF(AND('Raw Data'!F135=0, 'Raw Data'!D135&gt;'Raw Data'!E135, 'Raw Data'!D135-'Raw Data'!E135&gt;2), 'Raw Data'!Q135, 0)</f>
        <v>0</v>
      </c>
      <c r="AD140">
        <f>IF(ISBLANK('Raw Data'!D135)=FALSE, 1, 0)</f>
        <v>0</v>
      </c>
      <c r="AE140">
        <f>IF(AND('Raw Data'!F135=0,'Raw Data'!D135&lt;'Raw Data'!E135,'Raw Data'!E135-'Raw Data'!D135=1),'Raw Data'!R135,IF(AND('Raw Data'!F135,'Raw Data'!D135&gt;'Raw Data'!E135),'Raw Data'!R135,0))</f>
        <v>0</v>
      </c>
      <c r="AF140">
        <f>IF(ISBLANK('Raw Data'!D135)=FALSE, 1, 0)</f>
        <v>0</v>
      </c>
      <c r="AG140">
        <f>IF(AND('Raw Data'!F135=0, 'Raw Data'!D135&lt;'Raw Data'!E135, 'Raw Data'!E135-'Raw Data'!D135=2), 'Raw Data'!S135, 0)</f>
        <v>0</v>
      </c>
      <c r="AH140">
        <f>IF(ISBLANK('Raw Data'!D135)=FALSE, 1, 0)</f>
        <v>0</v>
      </c>
      <c r="AI140">
        <f>IF(AND('Raw Data'!F135=0, 'Raw Data'!D135&lt;'Raw Data'!E135, 'Raw Data'!E135-'Raw Data'!D135&gt;2), 'Raw Data'!T135, 0)</f>
        <v>0</v>
      </c>
      <c r="AJ140">
        <f>IF(ISBLANK('Raw Data'!D135)=FALSE, 1, 0)</f>
        <v>0</v>
      </c>
      <c r="AK140">
        <f>IF('Raw Data'!F135=1, 'Raw Data'!M135, 0)</f>
        <v>0</v>
      </c>
      <c r="AL140">
        <f>IF(OR('Raw Data'!D135=0, O140&gt;0), 0, 1)</f>
        <v>0</v>
      </c>
      <c r="AM140">
        <f>IF(AND(AL140, 'Raw Data'!D135&gt;'Raw Data'!E135), 'Raw Data'!X135, 0)</f>
        <v>0</v>
      </c>
      <c r="AN140">
        <f>IF(OR('Raw Data'!D135=0, O140&gt;0), 0, 1)</f>
        <v>0</v>
      </c>
      <c r="AO140">
        <f>IF(AND(AL140, 'Raw Data'!D135&lt;'Raw Data'!E135), 'Raw Data'!Y135, 0)</f>
        <v>0</v>
      </c>
      <c r="AP140">
        <f>IF(ISBLANK('Raw Data'!D135)=FALSE, 1, 0)</f>
        <v>0</v>
      </c>
      <c r="AQ140">
        <f>IF(AND('Raw Data'!J135&lt;'Raw Data'!K135,'Raw Data'!D135&gt;'Raw Data'!E135),'Raw Data'!J135,IF(AND('Raw Data'!K135&lt;'Raw Data'!J135,'Raw Data'!E135&gt;'Raw Data'!D135),'Raw Data'!K135,0))</f>
        <v>0</v>
      </c>
      <c r="AR140">
        <f>IF(ISBLANK('Raw Data'!D135)=FALSE, 1, 0)</f>
        <v>0</v>
      </c>
      <c r="AS140">
        <f>IF(AND('Raw Data'!J135&gt;'Raw Data'!K135,'Raw Data'!D135&gt;'Raw Data'!E135),'Raw Data'!J135,IF(AND('Raw Data'!K135&gt;'Raw Data'!J135,'Raw Data'!E135&gt;'Raw Data'!D135),'Raw Data'!K135,))</f>
        <v>0</v>
      </c>
      <c r="AT140">
        <f>IF(ISBLANK('Raw Data'!D135)=FALSE, 1, 0)</f>
        <v>0</v>
      </c>
      <c r="AU140">
        <f>IF(ISNUMBER('Raw Data'!D135), IF(_xlfn.XLOOKUP(SMALL('Raw Data'!L135:N135, 1), Analysis!S140:W140, Analysis!S140:W140, 0)&gt;0, SMALL('Raw Data'!L135:N135, 1), 0), 0)</f>
        <v>0</v>
      </c>
      <c r="AV140">
        <f>IF(ISBLANK('Raw Data'!D135)=FALSE, 1, 0)</f>
        <v>0</v>
      </c>
      <c r="AW140">
        <f>IF(ISNUMBER('Raw Data'!D135), IF(_xlfn.XLOOKUP(SMALL('Raw Data'!L135:N135, 2), Analysis!S140:W140, Analysis!S140:W140, 0)&gt;0, SMALL('Raw Data'!L135:N135, 2), 0), 0)</f>
        <v>0</v>
      </c>
      <c r="AX140">
        <f>IF(ISBLANK('Raw Data'!D135)=FALSE, 1, 0)</f>
        <v>0</v>
      </c>
      <c r="AY140">
        <f>IF(ISNUMBER('Raw Data'!D135), IF(_xlfn.XLOOKUP(SMALL('Raw Data'!L135:N135, 3), Analysis!S140:W140, Analysis!S140:W140, 0)&gt;0, SMALL('Raw Data'!L135:N135, 3), 0), 0)</f>
        <v>0</v>
      </c>
      <c r="AZ140">
        <f>IF(ISBLANK('Raw Data'!D135)=FALSE, 1, 0)</f>
        <v>0</v>
      </c>
      <c r="BA140">
        <f>IF(ISNUMBER('Raw Data'!D135), IF(_xlfn.XLOOKUP(SMALL('Raw Data'!O135:U135, 1), Analysis!Y140:AK140, Analysis!Y140:AK140, 0)&gt;0, SMALL('Raw Data'!O135:U135, 1), 0), 0)</f>
        <v>0</v>
      </c>
      <c r="BB140">
        <f>IF(ISBLANK('Raw Data'!D135)=FALSE, 1, 0)</f>
        <v>0</v>
      </c>
      <c r="BC140">
        <f>IF(ISNUMBER('Raw Data'!D135), IF(_xlfn.XLOOKUP(SMALL('Raw Data'!O135:U135, 2), Analysis!Y140:AK140, Analysis!Y140:AK140, 0)&gt;0, SMALL('Raw Data'!O135:U135, 2), 0), 0)</f>
        <v>0</v>
      </c>
      <c r="BD140">
        <f>IF(ISBLANK('Raw Data'!D135)=FALSE, 1, 0)</f>
        <v>0</v>
      </c>
      <c r="BE140">
        <f>IF(ISNUMBER('Raw Data'!D135), IF(_xlfn.XLOOKUP(SMALL('Raw Data'!O135:U135, 3), Analysis!Y140:AK140, Analysis!Y140:AK140, 0)&gt;0, SMALL('Raw Data'!O135:U135, 3), 0), 0)</f>
        <v>0</v>
      </c>
      <c r="BF140">
        <f>IF(ISBLANK('Raw Data'!D135)=FALSE, 1, 0)</f>
        <v>0</v>
      </c>
      <c r="BG140">
        <f>IF(ISNUMBER('Raw Data'!D135), IF(_xlfn.XLOOKUP(SMALL('Raw Data'!O135:U135, 4), Analysis!Y140:AK140, Analysis!Y140:AK140, 0)&gt;0, SMALL('Raw Data'!O135:U135, 4), 0), 0)</f>
        <v>0</v>
      </c>
      <c r="BH140">
        <f>IF(ISBLANK('Raw Data'!D135)=FALSE, 1, 0)</f>
        <v>0</v>
      </c>
      <c r="BI140">
        <f>IF(ISNUMBER('Raw Data'!D135), IF(_xlfn.XLOOKUP(SMALL('Raw Data'!O135:U135, 5), Analysis!Y140:AK140, Analysis!Y140:AK140, 0)&gt;0, SMALL('Raw Data'!O135:U135, 5), 0), 0)</f>
        <v>0</v>
      </c>
      <c r="BJ140">
        <f>IF(ISBLANK('Raw Data'!D135)=FALSE, 1, 0)</f>
        <v>0</v>
      </c>
      <c r="BK140">
        <f>IF(ISNUMBER('Raw Data'!D135), IF(_xlfn.XLOOKUP(SMALL('Raw Data'!O135:U135, 6), Analysis!Y140:AK140, Analysis!Y140:AK140, 0)&gt;0, SMALL('Raw Data'!O135:U135, 6), 0), 0)</f>
        <v>0</v>
      </c>
      <c r="BL140">
        <f>IF(ISBLANK('Raw Data'!D135)=FALSE, 1, 0)</f>
        <v>0</v>
      </c>
      <c r="BM140">
        <f>IF(ISNUMBER('Raw Data'!D135), IF(_xlfn.XLOOKUP(SMALL('Raw Data'!O135:U135, 7), Analysis!Y140:AK140, Analysis!Y140:AK140, 0)&gt;0, SMALL('Raw Data'!O135:U135, 7), 0), 0)</f>
        <v>0</v>
      </c>
    </row>
    <row r="141" spans="1:65" x14ac:dyDescent="0.3">
      <c r="A141" s="2">
        <f>'Raw Data'!A136</f>
        <v>0</v>
      </c>
      <c r="B141" s="2">
        <f>IF(ISBLANK('Raw Data'!D136)=FALSE, 1, 0)</f>
        <v>0</v>
      </c>
      <c r="C141">
        <f>IF('Raw Data'!E136&gt;'Raw Data'!D136, 'Raw Data'!K136, 0)</f>
        <v>0</v>
      </c>
      <c r="D141">
        <f>IF(ISBLANK('Raw Data'!D136)=FALSE, 1, 0)</f>
        <v>0</v>
      </c>
      <c r="E141">
        <f>IF('Raw Data'!E136&lt;'Raw Data'!D136, 'Raw Data'!J136, 0)</f>
        <v>0</v>
      </c>
      <c r="F141">
        <f>IF(ISBLANK('Raw Data'!D136)=FALSE, 1, 0)</f>
        <v>0</v>
      </c>
      <c r="G141">
        <f>IF(AND('Raw Data'!D136&gt;0, 'Raw Data'!E136&gt;0), 'Raw Data'!V136, 0)</f>
        <v>0</v>
      </c>
      <c r="H141">
        <f>IF(ISBLANK('Raw Data'!D136)=FALSE, 1, 0)</f>
        <v>0</v>
      </c>
      <c r="I141">
        <f>IF(AND(ISBLANK('Raw Data'!D136)=FALSE, OR('Raw Data'!D136=0, 'Raw Data'!E136=0)), 'Raw Data'!W136, 0)</f>
        <v>0</v>
      </c>
      <c r="J141">
        <f>IF(ISBLANK('Raw Data'!D136)=FALSE, 1, 0)</f>
        <v>0</v>
      </c>
      <c r="K141">
        <f>IF(SUM('Raw Data'!D136:E136)&gt;'Raw Data'!G136, 'Raw Data'!H136, 0)</f>
        <v>0</v>
      </c>
      <c r="L141">
        <f>IF(ISBLANK('Raw Data'!D136)=FALSE, 1, 0)</f>
        <v>0</v>
      </c>
      <c r="M141">
        <f>IF(AND(SUM('Raw Data'!D136:E136)&lt;'Raw Data'!G136, ISBLANK('Raw Data'!D136)=FALSE), 'Raw Data'!I136, 0)</f>
        <v>0</v>
      </c>
      <c r="N141">
        <f>IF(ISBLANK('Raw Data'!D136)=FALSE, 1, 0)</f>
        <v>0</v>
      </c>
      <c r="O141">
        <f>IF('Raw Data'!F136, 'Raw Data'!Z136, 0)</f>
        <v>0</v>
      </c>
      <c r="P141">
        <f>IF(ISBLANK('Raw Data'!D136)=FALSE, 1, 0)</f>
        <v>0</v>
      </c>
      <c r="Q141">
        <f>IF(AND(NOT('Raw Data'!F136), P141), 'Raw Data'!AA136, 0)</f>
        <v>0</v>
      </c>
      <c r="R141">
        <f>IF(ISBLANK('Raw Data'!D136)=FALSE, 1, 0)</f>
        <v>0</v>
      </c>
      <c r="S141">
        <f>IF(AND('Raw Data'!F136=0, 'Raw Data'!D136&gt;'Raw Data'!E136), 'Raw Data'!L136, 0)</f>
        <v>0</v>
      </c>
      <c r="T141">
        <f>IF(ISBLANK('Raw Data'!D136)=FALSE, 1, 0)</f>
        <v>0</v>
      </c>
      <c r="U141">
        <f>IF('Raw Data'!F136=1, 'Raw Data'!M136, 0)</f>
        <v>0</v>
      </c>
      <c r="V141">
        <f>IF(ISBLANK('Raw Data'!D136)=FALSE, 1, 0)</f>
        <v>0</v>
      </c>
      <c r="W141">
        <f>IF(AND('Raw Data'!F136=0, 'Raw Data'!E136&gt;'Raw Data'!D136), 'Raw Data'!N136, 0)</f>
        <v>0</v>
      </c>
      <c r="X141">
        <f>IF(ISBLANK('Raw Data'!D136)=FALSE, 1, 0)</f>
        <v>0</v>
      </c>
      <c r="Y141">
        <f>IF(AND('Raw Data'!F136=0,'Raw Data'!D136&gt;'Raw Data'!E136,'Raw Data'!D136-'Raw Data'!E136=1),'Raw Data'!O136,IF(AND('Raw Data'!F136,'Raw Data'!D136&gt;'Raw Data'!E136),'Raw Data'!O136,0))</f>
        <v>0</v>
      </c>
      <c r="Z141">
        <f>IF(ISBLANK('Raw Data'!D136)=FALSE, 1, 0)</f>
        <v>0</v>
      </c>
      <c r="AA141">
        <f>IF(AND('Raw Data'!F136=0, 'Raw Data'!D136&gt;'Raw Data'!E136, 'Raw Data'!D136-'Raw Data'!E136=2), 'Raw Data'!P136, 0)</f>
        <v>0</v>
      </c>
      <c r="AB141">
        <f>IF(ISBLANK('Raw Data'!D136)=FALSE, 1, 0)</f>
        <v>0</v>
      </c>
      <c r="AC141">
        <f>IF(AND('Raw Data'!F136=0, 'Raw Data'!D136&gt;'Raw Data'!E136, 'Raw Data'!D136-'Raw Data'!E136&gt;2), 'Raw Data'!Q136, 0)</f>
        <v>0</v>
      </c>
      <c r="AD141">
        <f>IF(ISBLANK('Raw Data'!D136)=FALSE, 1, 0)</f>
        <v>0</v>
      </c>
      <c r="AE141">
        <f>IF(AND('Raw Data'!F136=0,'Raw Data'!D136&lt;'Raw Data'!E136,'Raw Data'!E136-'Raw Data'!D136=1),'Raw Data'!R136,IF(AND('Raw Data'!F136,'Raw Data'!D136&gt;'Raw Data'!E136),'Raw Data'!R136,0))</f>
        <v>0</v>
      </c>
      <c r="AF141">
        <f>IF(ISBLANK('Raw Data'!D136)=FALSE, 1, 0)</f>
        <v>0</v>
      </c>
      <c r="AG141">
        <f>IF(AND('Raw Data'!F136=0, 'Raw Data'!D136&lt;'Raw Data'!E136, 'Raw Data'!E136-'Raw Data'!D136=2), 'Raw Data'!S136, 0)</f>
        <v>0</v>
      </c>
      <c r="AH141">
        <f>IF(ISBLANK('Raw Data'!D136)=FALSE, 1, 0)</f>
        <v>0</v>
      </c>
      <c r="AI141">
        <f>IF(AND('Raw Data'!F136=0, 'Raw Data'!D136&lt;'Raw Data'!E136, 'Raw Data'!E136-'Raw Data'!D136&gt;2), 'Raw Data'!T136, 0)</f>
        <v>0</v>
      </c>
      <c r="AJ141">
        <f>IF(ISBLANK('Raw Data'!D136)=FALSE, 1, 0)</f>
        <v>0</v>
      </c>
      <c r="AK141">
        <f>IF('Raw Data'!F136=1, 'Raw Data'!M136, 0)</f>
        <v>0</v>
      </c>
      <c r="AL141">
        <f>IF(OR('Raw Data'!D136=0, O141&gt;0), 0, 1)</f>
        <v>0</v>
      </c>
      <c r="AM141">
        <f>IF(AND(AL141, 'Raw Data'!D136&gt;'Raw Data'!E136), 'Raw Data'!X136, 0)</f>
        <v>0</v>
      </c>
      <c r="AN141">
        <f>IF(OR('Raw Data'!D136=0, O141&gt;0), 0, 1)</f>
        <v>0</v>
      </c>
      <c r="AO141">
        <f>IF(AND(AL141, 'Raw Data'!D136&lt;'Raw Data'!E136), 'Raw Data'!Y136, 0)</f>
        <v>0</v>
      </c>
      <c r="AP141">
        <f>IF(ISBLANK('Raw Data'!D136)=FALSE, 1, 0)</f>
        <v>0</v>
      </c>
      <c r="AQ141">
        <f>IF(AND('Raw Data'!J136&lt;'Raw Data'!K136,'Raw Data'!D136&gt;'Raw Data'!E136),'Raw Data'!J136,IF(AND('Raw Data'!K136&lt;'Raw Data'!J136,'Raw Data'!E136&gt;'Raw Data'!D136),'Raw Data'!K136,0))</f>
        <v>0</v>
      </c>
      <c r="AR141">
        <f>IF(ISBLANK('Raw Data'!D136)=FALSE, 1, 0)</f>
        <v>0</v>
      </c>
      <c r="AS141">
        <f>IF(AND('Raw Data'!J136&gt;'Raw Data'!K136,'Raw Data'!D136&gt;'Raw Data'!E136),'Raw Data'!J136,IF(AND('Raw Data'!K136&gt;'Raw Data'!J136,'Raw Data'!E136&gt;'Raw Data'!D136),'Raw Data'!K136,))</f>
        <v>0</v>
      </c>
      <c r="AT141">
        <f>IF(ISBLANK('Raw Data'!D136)=FALSE, 1, 0)</f>
        <v>0</v>
      </c>
      <c r="AU141">
        <f>IF(ISNUMBER('Raw Data'!D136), IF(_xlfn.XLOOKUP(SMALL('Raw Data'!L136:N136, 1), Analysis!S141:W141, Analysis!S141:W141, 0)&gt;0, SMALL('Raw Data'!L136:N136, 1), 0), 0)</f>
        <v>0</v>
      </c>
      <c r="AV141">
        <f>IF(ISBLANK('Raw Data'!D136)=FALSE, 1, 0)</f>
        <v>0</v>
      </c>
      <c r="AW141">
        <f>IF(ISNUMBER('Raw Data'!D136), IF(_xlfn.XLOOKUP(SMALL('Raw Data'!L136:N136, 2), Analysis!S141:W141, Analysis!S141:W141, 0)&gt;0, SMALL('Raw Data'!L136:N136, 2), 0), 0)</f>
        <v>0</v>
      </c>
      <c r="AX141">
        <f>IF(ISBLANK('Raw Data'!D136)=FALSE, 1, 0)</f>
        <v>0</v>
      </c>
      <c r="AY141">
        <f>IF(ISNUMBER('Raw Data'!D136), IF(_xlfn.XLOOKUP(SMALL('Raw Data'!L136:N136, 3), Analysis!S141:W141, Analysis!S141:W141, 0)&gt;0, SMALL('Raw Data'!L136:N136, 3), 0), 0)</f>
        <v>0</v>
      </c>
      <c r="AZ141">
        <f>IF(ISBLANK('Raw Data'!D136)=FALSE, 1, 0)</f>
        <v>0</v>
      </c>
      <c r="BA141">
        <f>IF(ISNUMBER('Raw Data'!D136), IF(_xlfn.XLOOKUP(SMALL('Raw Data'!O136:U136, 1), Analysis!Y141:AK141, Analysis!Y141:AK141, 0)&gt;0, SMALL('Raw Data'!O136:U136, 1), 0), 0)</f>
        <v>0</v>
      </c>
      <c r="BB141">
        <f>IF(ISBLANK('Raw Data'!D136)=FALSE, 1, 0)</f>
        <v>0</v>
      </c>
      <c r="BC141">
        <f>IF(ISNUMBER('Raw Data'!D136), IF(_xlfn.XLOOKUP(SMALL('Raw Data'!O136:U136, 2), Analysis!Y141:AK141, Analysis!Y141:AK141, 0)&gt;0, SMALL('Raw Data'!O136:U136, 2), 0), 0)</f>
        <v>0</v>
      </c>
      <c r="BD141">
        <f>IF(ISBLANK('Raw Data'!D136)=FALSE, 1, 0)</f>
        <v>0</v>
      </c>
      <c r="BE141">
        <f>IF(ISNUMBER('Raw Data'!D136), IF(_xlfn.XLOOKUP(SMALL('Raw Data'!O136:U136, 3), Analysis!Y141:AK141, Analysis!Y141:AK141, 0)&gt;0, SMALL('Raw Data'!O136:U136, 3), 0), 0)</f>
        <v>0</v>
      </c>
      <c r="BF141">
        <f>IF(ISBLANK('Raw Data'!D136)=FALSE, 1, 0)</f>
        <v>0</v>
      </c>
      <c r="BG141">
        <f>IF(ISNUMBER('Raw Data'!D136), IF(_xlfn.XLOOKUP(SMALL('Raw Data'!O136:U136, 4), Analysis!Y141:AK141, Analysis!Y141:AK141, 0)&gt;0, SMALL('Raw Data'!O136:U136, 4), 0), 0)</f>
        <v>0</v>
      </c>
      <c r="BH141">
        <f>IF(ISBLANK('Raw Data'!D136)=FALSE, 1, 0)</f>
        <v>0</v>
      </c>
      <c r="BI141">
        <f>IF(ISNUMBER('Raw Data'!D136), IF(_xlfn.XLOOKUP(SMALL('Raw Data'!O136:U136, 5), Analysis!Y141:AK141, Analysis!Y141:AK141, 0)&gt;0, SMALL('Raw Data'!O136:U136, 5), 0), 0)</f>
        <v>0</v>
      </c>
      <c r="BJ141">
        <f>IF(ISBLANK('Raw Data'!D136)=FALSE, 1, 0)</f>
        <v>0</v>
      </c>
      <c r="BK141">
        <f>IF(ISNUMBER('Raw Data'!D136), IF(_xlfn.XLOOKUP(SMALL('Raw Data'!O136:U136, 6), Analysis!Y141:AK141, Analysis!Y141:AK141, 0)&gt;0, SMALL('Raw Data'!O136:U136, 6), 0), 0)</f>
        <v>0</v>
      </c>
      <c r="BL141">
        <f>IF(ISBLANK('Raw Data'!D136)=FALSE, 1, 0)</f>
        <v>0</v>
      </c>
      <c r="BM141">
        <f>IF(ISNUMBER('Raw Data'!D136), IF(_xlfn.XLOOKUP(SMALL('Raw Data'!O136:U136, 7), Analysis!Y141:AK141, Analysis!Y141:AK141, 0)&gt;0, SMALL('Raw Data'!O136:U136, 7), 0), 0)</f>
        <v>0</v>
      </c>
    </row>
    <row r="142" spans="1:65" x14ac:dyDescent="0.3">
      <c r="A142" s="2">
        <f>'Raw Data'!A137</f>
        <v>0</v>
      </c>
      <c r="B142" s="2">
        <f>IF(ISBLANK('Raw Data'!D137)=FALSE, 1, 0)</f>
        <v>0</v>
      </c>
      <c r="C142">
        <f>IF('Raw Data'!E137&gt;'Raw Data'!D137, 'Raw Data'!K137, 0)</f>
        <v>0</v>
      </c>
      <c r="D142">
        <f>IF(ISBLANK('Raw Data'!D137)=FALSE, 1, 0)</f>
        <v>0</v>
      </c>
      <c r="E142">
        <f>IF('Raw Data'!E137&lt;'Raw Data'!D137, 'Raw Data'!J137, 0)</f>
        <v>0</v>
      </c>
      <c r="F142">
        <f>IF(ISBLANK('Raw Data'!D137)=FALSE, 1, 0)</f>
        <v>0</v>
      </c>
      <c r="G142">
        <f>IF(AND('Raw Data'!D137&gt;0, 'Raw Data'!E137&gt;0), 'Raw Data'!V137, 0)</f>
        <v>0</v>
      </c>
      <c r="H142">
        <f>IF(ISBLANK('Raw Data'!D137)=FALSE, 1, 0)</f>
        <v>0</v>
      </c>
      <c r="I142">
        <f>IF(AND(ISBLANK('Raw Data'!D137)=FALSE, OR('Raw Data'!D137=0, 'Raw Data'!E137=0)), 'Raw Data'!W137, 0)</f>
        <v>0</v>
      </c>
      <c r="J142">
        <f>IF(ISBLANK('Raw Data'!D137)=FALSE, 1, 0)</f>
        <v>0</v>
      </c>
      <c r="K142">
        <f>IF(SUM('Raw Data'!D137:E137)&gt;'Raw Data'!G137, 'Raw Data'!H137, 0)</f>
        <v>0</v>
      </c>
      <c r="L142">
        <f>IF(ISBLANK('Raw Data'!D137)=FALSE, 1, 0)</f>
        <v>0</v>
      </c>
      <c r="M142">
        <f>IF(AND(SUM('Raw Data'!D137:E137)&lt;'Raw Data'!G137, ISBLANK('Raw Data'!D137)=FALSE), 'Raw Data'!I137, 0)</f>
        <v>0</v>
      </c>
      <c r="N142">
        <f>IF(ISBLANK('Raw Data'!D137)=FALSE, 1, 0)</f>
        <v>0</v>
      </c>
      <c r="O142">
        <f>IF('Raw Data'!F137, 'Raw Data'!Z137, 0)</f>
        <v>0</v>
      </c>
      <c r="P142">
        <f>IF(ISBLANK('Raw Data'!D137)=FALSE, 1, 0)</f>
        <v>0</v>
      </c>
      <c r="Q142">
        <f>IF(AND(NOT('Raw Data'!F137), P142), 'Raw Data'!AA137, 0)</f>
        <v>0</v>
      </c>
      <c r="R142">
        <f>IF(ISBLANK('Raw Data'!D137)=FALSE, 1, 0)</f>
        <v>0</v>
      </c>
      <c r="S142">
        <f>IF(AND('Raw Data'!F137=0, 'Raw Data'!D137&gt;'Raw Data'!E137), 'Raw Data'!L137, 0)</f>
        <v>0</v>
      </c>
      <c r="T142">
        <f>IF(ISBLANK('Raw Data'!D137)=FALSE, 1, 0)</f>
        <v>0</v>
      </c>
      <c r="U142">
        <f>IF('Raw Data'!F137=1, 'Raw Data'!M137, 0)</f>
        <v>0</v>
      </c>
      <c r="V142">
        <f>IF(ISBLANK('Raw Data'!D137)=FALSE, 1, 0)</f>
        <v>0</v>
      </c>
      <c r="W142">
        <f>IF(AND('Raw Data'!F137=0, 'Raw Data'!E137&gt;'Raw Data'!D137), 'Raw Data'!N137, 0)</f>
        <v>0</v>
      </c>
      <c r="X142">
        <f>IF(ISBLANK('Raw Data'!D137)=FALSE, 1, 0)</f>
        <v>0</v>
      </c>
      <c r="Y142">
        <f>IF(AND('Raw Data'!F137=0,'Raw Data'!D137&gt;'Raw Data'!E137,'Raw Data'!D137-'Raw Data'!E137=1),'Raw Data'!O137,IF(AND('Raw Data'!F137,'Raw Data'!D137&gt;'Raw Data'!E137),'Raw Data'!O137,0))</f>
        <v>0</v>
      </c>
      <c r="Z142">
        <f>IF(ISBLANK('Raw Data'!D137)=FALSE, 1, 0)</f>
        <v>0</v>
      </c>
      <c r="AA142">
        <f>IF(AND('Raw Data'!F137=0, 'Raw Data'!D137&gt;'Raw Data'!E137, 'Raw Data'!D137-'Raw Data'!E137=2), 'Raw Data'!P137, 0)</f>
        <v>0</v>
      </c>
      <c r="AB142">
        <f>IF(ISBLANK('Raw Data'!D137)=FALSE, 1, 0)</f>
        <v>0</v>
      </c>
      <c r="AC142">
        <f>IF(AND('Raw Data'!F137=0, 'Raw Data'!D137&gt;'Raw Data'!E137, 'Raw Data'!D137-'Raw Data'!E137&gt;2), 'Raw Data'!Q137, 0)</f>
        <v>0</v>
      </c>
      <c r="AD142">
        <f>IF(ISBLANK('Raw Data'!D137)=FALSE, 1, 0)</f>
        <v>0</v>
      </c>
      <c r="AE142">
        <f>IF(AND('Raw Data'!F137=0,'Raw Data'!D137&lt;'Raw Data'!E137,'Raw Data'!E137-'Raw Data'!D137=1),'Raw Data'!R137,IF(AND('Raw Data'!F137,'Raw Data'!D137&gt;'Raw Data'!E137),'Raw Data'!R137,0))</f>
        <v>0</v>
      </c>
      <c r="AF142">
        <f>IF(ISBLANK('Raw Data'!D137)=FALSE, 1, 0)</f>
        <v>0</v>
      </c>
      <c r="AG142">
        <f>IF(AND('Raw Data'!F137=0, 'Raw Data'!D137&lt;'Raw Data'!E137, 'Raw Data'!E137-'Raw Data'!D137=2), 'Raw Data'!S137, 0)</f>
        <v>0</v>
      </c>
      <c r="AH142">
        <f>IF(ISBLANK('Raw Data'!D137)=FALSE, 1, 0)</f>
        <v>0</v>
      </c>
      <c r="AI142">
        <f>IF(AND('Raw Data'!F137=0, 'Raw Data'!D137&lt;'Raw Data'!E137, 'Raw Data'!E137-'Raw Data'!D137&gt;2), 'Raw Data'!T137, 0)</f>
        <v>0</v>
      </c>
      <c r="AJ142">
        <f>IF(ISBLANK('Raw Data'!D137)=FALSE, 1, 0)</f>
        <v>0</v>
      </c>
      <c r="AK142">
        <f>IF('Raw Data'!F137=1, 'Raw Data'!M137, 0)</f>
        <v>0</v>
      </c>
      <c r="AL142">
        <f>IF(OR('Raw Data'!D137=0, O142&gt;0), 0, 1)</f>
        <v>0</v>
      </c>
      <c r="AM142">
        <f>IF(AND(AL142, 'Raw Data'!D137&gt;'Raw Data'!E137), 'Raw Data'!X137, 0)</f>
        <v>0</v>
      </c>
      <c r="AN142">
        <f>IF(OR('Raw Data'!D137=0, O142&gt;0), 0, 1)</f>
        <v>0</v>
      </c>
      <c r="AO142">
        <f>IF(AND(AL142, 'Raw Data'!D137&lt;'Raw Data'!E137), 'Raw Data'!Y137, 0)</f>
        <v>0</v>
      </c>
      <c r="AP142">
        <f>IF(ISBLANK('Raw Data'!D137)=FALSE, 1, 0)</f>
        <v>0</v>
      </c>
      <c r="AQ142">
        <f>IF(AND('Raw Data'!J137&lt;'Raw Data'!K137,'Raw Data'!D137&gt;'Raw Data'!E137),'Raw Data'!J137,IF(AND('Raw Data'!K137&lt;'Raw Data'!J137,'Raw Data'!E137&gt;'Raw Data'!D137),'Raw Data'!K137,0))</f>
        <v>0</v>
      </c>
      <c r="AR142">
        <f>IF(ISBLANK('Raw Data'!D137)=FALSE, 1, 0)</f>
        <v>0</v>
      </c>
      <c r="AS142">
        <f>IF(AND('Raw Data'!J137&gt;'Raw Data'!K137,'Raw Data'!D137&gt;'Raw Data'!E137),'Raw Data'!J137,IF(AND('Raw Data'!K137&gt;'Raw Data'!J137,'Raw Data'!E137&gt;'Raw Data'!D137),'Raw Data'!K137,))</f>
        <v>0</v>
      </c>
      <c r="AT142">
        <f>IF(ISBLANK('Raw Data'!D137)=FALSE, 1, 0)</f>
        <v>0</v>
      </c>
      <c r="AU142">
        <f>IF(ISNUMBER('Raw Data'!D137), IF(_xlfn.XLOOKUP(SMALL('Raw Data'!L137:N137, 1), Analysis!S142:W142, Analysis!S142:W142, 0)&gt;0, SMALL('Raw Data'!L137:N137, 1), 0), 0)</f>
        <v>0</v>
      </c>
      <c r="AV142">
        <f>IF(ISBLANK('Raw Data'!D137)=FALSE, 1, 0)</f>
        <v>0</v>
      </c>
      <c r="AW142">
        <f>IF(ISNUMBER('Raw Data'!D137), IF(_xlfn.XLOOKUP(SMALL('Raw Data'!L137:N137, 2), Analysis!S142:W142, Analysis!S142:W142, 0)&gt;0, SMALL('Raw Data'!L137:N137, 2), 0), 0)</f>
        <v>0</v>
      </c>
      <c r="AX142">
        <f>IF(ISBLANK('Raw Data'!D137)=FALSE, 1, 0)</f>
        <v>0</v>
      </c>
      <c r="AY142">
        <f>IF(ISNUMBER('Raw Data'!D137), IF(_xlfn.XLOOKUP(SMALL('Raw Data'!L137:N137, 3), Analysis!S142:W142, Analysis!S142:W142, 0)&gt;0, SMALL('Raw Data'!L137:N137, 3), 0), 0)</f>
        <v>0</v>
      </c>
      <c r="AZ142">
        <f>IF(ISBLANK('Raw Data'!D137)=FALSE, 1, 0)</f>
        <v>0</v>
      </c>
      <c r="BA142">
        <f>IF(ISNUMBER('Raw Data'!D137), IF(_xlfn.XLOOKUP(SMALL('Raw Data'!O137:U137, 1), Analysis!Y142:AK142, Analysis!Y142:AK142, 0)&gt;0, SMALL('Raw Data'!O137:U137, 1), 0), 0)</f>
        <v>0</v>
      </c>
      <c r="BB142">
        <f>IF(ISBLANK('Raw Data'!D137)=FALSE, 1, 0)</f>
        <v>0</v>
      </c>
      <c r="BC142">
        <f>IF(ISNUMBER('Raw Data'!D137), IF(_xlfn.XLOOKUP(SMALL('Raw Data'!O137:U137, 2), Analysis!Y142:AK142, Analysis!Y142:AK142, 0)&gt;0, SMALL('Raw Data'!O137:U137, 2), 0), 0)</f>
        <v>0</v>
      </c>
      <c r="BD142">
        <f>IF(ISBLANK('Raw Data'!D137)=FALSE, 1, 0)</f>
        <v>0</v>
      </c>
      <c r="BE142">
        <f>IF(ISNUMBER('Raw Data'!D137), IF(_xlfn.XLOOKUP(SMALL('Raw Data'!O137:U137, 3), Analysis!Y142:AK142, Analysis!Y142:AK142, 0)&gt;0, SMALL('Raw Data'!O137:U137, 3), 0), 0)</f>
        <v>0</v>
      </c>
      <c r="BF142">
        <f>IF(ISBLANK('Raw Data'!D137)=FALSE, 1, 0)</f>
        <v>0</v>
      </c>
      <c r="BG142">
        <f>IF(ISNUMBER('Raw Data'!D137), IF(_xlfn.XLOOKUP(SMALL('Raw Data'!O137:U137, 4), Analysis!Y142:AK142, Analysis!Y142:AK142, 0)&gt;0, SMALL('Raw Data'!O137:U137, 4), 0), 0)</f>
        <v>0</v>
      </c>
      <c r="BH142">
        <f>IF(ISBLANK('Raw Data'!D137)=FALSE, 1, 0)</f>
        <v>0</v>
      </c>
      <c r="BI142">
        <f>IF(ISNUMBER('Raw Data'!D137), IF(_xlfn.XLOOKUP(SMALL('Raw Data'!O137:U137, 5), Analysis!Y142:AK142, Analysis!Y142:AK142, 0)&gt;0, SMALL('Raw Data'!O137:U137, 5), 0), 0)</f>
        <v>0</v>
      </c>
      <c r="BJ142">
        <f>IF(ISBLANK('Raw Data'!D137)=FALSE, 1, 0)</f>
        <v>0</v>
      </c>
      <c r="BK142">
        <f>IF(ISNUMBER('Raw Data'!D137), IF(_xlfn.XLOOKUP(SMALL('Raw Data'!O137:U137, 6), Analysis!Y142:AK142, Analysis!Y142:AK142, 0)&gt;0, SMALL('Raw Data'!O137:U137, 6), 0), 0)</f>
        <v>0</v>
      </c>
      <c r="BL142">
        <f>IF(ISBLANK('Raw Data'!D137)=FALSE, 1, 0)</f>
        <v>0</v>
      </c>
      <c r="BM142">
        <f>IF(ISNUMBER('Raw Data'!D137), IF(_xlfn.XLOOKUP(SMALL('Raw Data'!O137:U137, 7), Analysis!Y142:AK142, Analysis!Y142:AK142, 0)&gt;0, SMALL('Raw Data'!O137:U137, 7), 0), 0)</f>
        <v>0</v>
      </c>
    </row>
    <row r="143" spans="1:65" x14ac:dyDescent="0.3">
      <c r="A143" s="2">
        <f>'Raw Data'!A138</f>
        <v>0</v>
      </c>
      <c r="B143" s="2">
        <f>IF(ISBLANK('Raw Data'!D138)=FALSE, 1, 0)</f>
        <v>0</v>
      </c>
      <c r="C143">
        <f>IF('Raw Data'!E138&gt;'Raw Data'!D138, 'Raw Data'!K138, 0)</f>
        <v>0</v>
      </c>
      <c r="D143">
        <f>IF(ISBLANK('Raw Data'!D138)=FALSE, 1, 0)</f>
        <v>0</v>
      </c>
      <c r="E143">
        <f>IF('Raw Data'!E138&lt;'Raw Data'!D138, 'Raw Data'!J138, 0)</f>
        <v>0</v>
      </c>
      <c r="F143">
        <f>IF(ISBLANK('Raw Data'!D138)=FALSE, 1, 0)</f>
        <v>0</v>
      </c>
      <c r="G143">
        <f>IF(AND('Raw Data'!D138&gt;0, 'Raw Data'!E138&gt;0), 'Raw Data'!V138, 0)</f>
        <v>0</v>
      </c>
      <c r="H143">
        <f>IF(ISBLANK('Raw Data'!D138)=FALSE, 1, 0)</f>
        <v>0</v>
      </c>
      <c r="I143">
        <f>IF(AND(ISBLANK('Raw Data'!D138)=FALSE, OR('Raw Data'!D138=0, 'Raw Data'!E138=0)), 'Raw Data'!W138, 0)</f>
        <v>0</v>
      </c>
      <c r="J143">
        <f>IF(ISBLANK('Raw Data'!D138)=FALSE, 1, 0)</f>
        <v>0</v>
      </c>
      <c r="K143">
        <f>IF(SUM('Raw Data'!D138:E138)&gt;'Raw Data'!G138, 'Raw Data'!H138, 0)</f>
        <v>0</v>
      </c>
      <c r="L143">
        <f>IF(ISBLANK('Raw Data'!D138)=FALSE, 1, 0)</f>
        <v>0</v>
      </c>
      <c r="M143">
        <f>IF(AND(SUM('Raw Data'!D138:E138)&lt;'Raw Data'!G138, ISBLANK('Raw Data'!D138)=FALSE), 'Raw Data'!I138, 0)</f>
        <v>0</v>
      </c>
      <c r="N143">
        <f>IF(ISBLANK('Raw Data'!D138)=FALSE, 1, 0)</f>
        <v>0</v>
      </c>
      <c r="O143">
        <f>IF('Raw Data'!F138, 'Raw Data'!Z138, 0)</f>
        <v>0</v>
      </c>
      <c r="P143">
        <f>IF(ISBLANK('Raw Data'!D138)=FALSE, 1, 0)</f>
        <v>0</v>
      </c>
      <c r="Q143">
        <f>IF(AND(NOT('Raw Data'!F138), P143), 'Raw Data'!AA138, 0)</f>
        <v>0</v>
      </c>
      <c r="R143">
        <f>IF(ISBLANK('Raw Data'!D138)=FALSE, 1, 0)</f>
        <v>0</v>
      </c>
      <c r="S143">
        <f>IF(AND('Raw Data'!F138=0, 'Raw Data'!D138&gt;'Raw Data'!E138), 'Raw Data'!L138, 0)</f>
        <v>0</v>
      </c>
      <c r="T143">
        <f>IF(ISBLANK('Raw Data'!D138)=FALSE, 1, 0)</f>
        <v>0</v>
      </c>
      <c r="U143">
        <f>IF('Raw Data'!F138=1, 'Raw Data'!M138, 0)</f>
        <v>0</v>
      </c>
      <c r="V143">
        <f>IF(ISBLANK('Raw Data'!D138)=FALSE, 1, 0)</f>
        <v>0</v>
      </c>
      <c r="W143">
        <f>IF(AND('Raw Data'!F138=0, 'Raw Data'!E138&gt;'Raw Data'!D138), 'Raw Data'!N138, 0)</f>
        <v>0</v>
      </c>
      <c r="X143">
        <f>IF(ISBLANK('Raw Data'!D138)=FALSE, 1, 0)</f>
        <v>0</v>
      </c>
      <c r="Y143">
        <f>IF(AND('Raw Data'!F138=0,'Raw Data'!D138&gt;'Raw Data'!E138,'Raw Data'!D138-'Raw Data'!E138=1),'Raw Data'!O138,IF(AND('Raw Data'!F138,'Raw Data'!D138&gt;'Raw Data'!E138),'Raw Data'!O138,0))</f>
        <v>0</v>
      </c>
      <c r="Z143">
        <f>IF(ISBLANK('Raw Data'!D138)=FALSE, 1, 0)</f>
        <v>0</v>
      </c>
      <c r="AA143">
        <f>IF(AND('Raw Data'!F138=0, 'Raw Data'!D138&gt;'Raw Data'!E138, 'Raw Data'!D138-'Raw Data'!E138=2), 'Raw Data'!P138, 0)</f>
        <v>0</v>
      </c>
      <c r="AB143">
        <f>IF(ISBLANK('Raw Data'!D138)=FALSE, 1, 0)</f>
        <v>0</v>
      </c>
      <c r="AC143">
        <f>IF(AND('Raw Data'!F138=0, 'Raw Data'!D138&gt;'Raw Data'!E138, 'Raw Data'!D138-'Raw Data'!E138&gt;2), 'Raw Data'!Q138, 0)</f>
        <v>0</v>
      </c>
      <c r="AD143">
        <f>IF(ISBLANK('Raw Data'!D138)=FALSE, 1, 0)</f>
        <v>0</v>
      </c>
      <c r="AE143">
        <f>IF(AND('Raw Data'!F138=0,'Raw Data'!D138&lt;'Raw Data'!E138,'Raw Data'!E138-'Raw Data'!D138=1),'Raw Data'!R138,IF(AND('Raw Data'!F138,'Raw Data'!D138&gt;'Raw Data'!E138),'Raw Data'!R138,0))</f>
        <v>0</v>
      </c>
      <c r="AF143">
        <f>IF(ISBLANK('Raw Data'!D138)=FALSE, 1, 0)</f>
        <v>0</v>
      </c>
      <c r="AG143">
        <f>IF(AND('Raw Data'!F138=0, 'Raw Data'!D138&lt;'Raw Data'!E138, 'Raw Data'!E138-'Raw Data'!D138=2), 'Raw Data'!S138, 0)</f>
        <v>0</v>
      </c>
      <c r="AH143">
        <f>IF(ISBLANK('Raw Data'!D138)=FALSE, 1, 0)</f>
        <v>0</v>
      </c>
      <c r="AI143">
        <f>IF(AND('Raw Data'!F138=0, 'Raw Data'!D138&lt;'Raw Data'!E138, 'Raw Data'!E138-'Raw Data'!D138&gt;2), 'Raw Data'!T138, 0)</f>
        <v>0</v>
      </c>
      <c r="AJ143">
        <f>IF(ISBLANK('Raw Data'!D138)=FALSE, 1, 0)</f>
        <v>0</v>
      </c>
      <c r="AK143">
        <f>IF('Raw Data'!F138=1, 'Raw Data'!M138, 0)</f>
        <v>0</v>
      </c>
      <c r="AL143">
        <f>IF(OR('Raw Data'!D138=0, O143&gt;0), 0, 1)</f>
        <v>0</v>
      </c>
      <c r="AM143">
        <f>IF(AND(AL143, 'Raw Data'!D138&gt;'Raw Data'!E138), 'Raw Data'!X138, 0)</f>
        <v>0</v>
      </c>
      <c r="AN143">
        <f>IF(OR('Raw Data'!D138=0, O143&gt;0), 0, 1)</f>
        <v>0</v>
      </c>
      <c r="AO143">
        <f>IF(AND(AL143, 'Raw Data'!D138&lt;'Raw Data'!E138), 'Raw Data'!Y138, 0)</f>
        <v>0</v>
      </c>
      <c r="AP143">
        <f>IF(ISBLANK('Raw Data'!D138)=FALSE, 1, 0)</f>
        <v>0</v>
      </c>
      <c r="AQ143">
        <f>IF(AND('Raw Data'!J138&lt;'Raw Data'!K138,'Raw Data'!D138&gt;'Raw Data'!E138),'Raw Data'!J138,IF(AND('Raw Data'!K138&lt;'Raw Data'!J138,'Raw Data'!E138&gt;'Raw Data'!D138),'Raw Data'!K138,0))</f>
        <v>0</v>
      </c>
      <c r="AR143">
        <f>IF(ISBLANK('Raw Data'!D138)=FALSE, 1, 0)</f>
        <v>0</v>
      </c>
      <c r="AS143">
        <f>IF(AND('Raw Data'!J138&gt;'Raw Data'!K138,'Raw Data'!D138&gt;'Raw Data'!E138),'Raw Data'!J138,IF(AND('Raw Data'!K138&gt;'Raw Data'!J138,'Raw Data'!E138&gt;'Raw Data'!D138),'Raw Data'!K138,))</f>
        <v>0</v>
      </c>
      <c r="AT143">
        <f>IF(ISBLANK('Raw Data'!D138)=FALSE, 1, 0)</f>
        <v>0</v>
      </c>
      <c r="AU143">
        <f>IF(ISNUMBER('Raw Data'!D138), IF(_xlfn.XLOOKUP(SMALL('Raw Data'!L138:N138, 1), Analysis!S143:W143, Analysis!S143:W143, 0)&gt;0, SMALL('Raw Data'!L138:N138, 1), 0), 0)</f>
        <v>0</v>
      </c>
      <c r="AV143">
        <f>IF(ISBLANK('Raw Data'!D138)=FALSE, 1, 0)</f>
        <v>0</v>
      </c>
      <c r="AW143">
        <f>IF(ISNUMBER('Raw Data'!D138), IF(_xlfn.XLOOKUP(SMALL('Raw Data'!L138:N138, 2), Analysis!S143:W143, Analysis!S143:W143, 0)&gt;0, SMALL('Raw Data'!L138:N138, 2), 0), 0)</f>
        <v>0</v>
      </c>
      <c r="AX143">
        <f>IF(ISBLANK('Raw Data'!D138)=FALSE, 1, 0)</f>
        <v>0</v>
      </c>
      <c r="AY143">
        <f>IF(ISNUMBER('Raw Data'!D138), IF(_xlfn.XLOOKUP(SMALL('Raw Data'!L138:N138, 3), Analysis!S143:W143, Analysis!S143:W143, 0)&gt;0, SMALL('Raw Data'!L138:N138, 3), 0), 0)</f>
        <v>0</v>
      </c>
      <c r="AZ143">
        <f>IF(ISBLANK('Raw Data'!D138)=FALSE, 1, 0)</f>
        <v>0</v>
      </c>
      <c r="BA143">
        <f>IF(ISNUMBER('Raw Data'!D138), IF(_xlfn.XLOOKUP(SMALL('Raw Data'!O138:U138, 1), Analysis!Y143:AK143, Analysis!Y143:AK143, 0)&gt;0, SMALL('Raw Data'!O138:U138, 1), 0), 0)</f>
        <v>0</v>
      </c>
      <c r="BB143">
        <f>IF(ISBLANK('Raw Data'!D138)=FALSE, 1, 0)</f>
        <v>0</v>
      </c>
      <c r="BC143">
        <f>IF(ISNUMBER('Raw Data'!D138), IF(_xlfn.XLOOKUP(SMALL('Raw Data'!O138:U138, 2), Analysis!Y143:AK143, Analysis!Y143:AK143, 0)&gt;0, SMALL('Raw Data'!O138:U138, 2), 0), 0)</f>
        <v>0</v>
      </c>
      <c r="BD143">
        <f>IF(ISBLANK('Raw Data'!D138)=FALSE, 1, 0)</f>
        <v>0</v>
      </c>
      <c r="BE143">
        <f>IF(ISNUMBER('Raw Data'!D138), IF(_xlfn.XLOOKUP(SMALL('Raw Data'!O138:U138, 3), Analysis!Y143:AK143, Analysis!Y143:AK143, 0)&gt;0, SMALL('Raw Data'!O138:U138, 3), 0), 0)</f>
        <v>0</v>
      </c>
      <c r="BF143">
        <f>IF(ISBLANK('Raw Data'!D138)=FALSE, 1, 0)</f>
        <v>0</v>
      </c>
      <c r="BG143">
        <f>IF(ISNUMBER('Raw Data'!D138), IF(_xlfn.XLOOKUP(SMALL('Raw Data'!O138:U138, 4), Analysis!Y143:AK143, Analysis!Y143:AK143, 0)&gt;0, SMALL('Raw Data'!O138:U138, 4), 0), 0)</f>
        <v>0</v>
      </c>
      <c r="BH143">
        <f>IF(ISBLANK('Raw Data'!D138)=FALSE, 1, 0)</f>
        <v>0</v>
      </c>
      <c r="BI143">
        <f>IF(ISNUMBER('Raw Data'!D138), IF(_xlfn.XLOOKUP(SMALL('Raw Data'!O138:U138, 5), Analysis!Y143:AK143, Analysis!Y143:AK143, 0)&gt;0, SMALL('Raw Data'!O138:U138, 5), 0), 0)</f>
        <v>0</v>
      </c>
      <c r="BJ143">
        <f>IF(ISBLANK('Raw Data'!D138)=FALSE, 1, 0)</f>
        <v>0</v>
      </c>
      <c r="BK143">
        <f>IF(ISNUMBER('Raw Data'!D138), IF(_xlfn.XLOOKUP(SMALL('Raw Data'!O138:U138, 6), Analysis!Y143:AK143, Analysis!Y143:AK143, 0)&gt;0, SMALL('Raw Data'!O138:U138, 6), 0), 0)</f>
        <v>0</v>
      </c>
      <c r="BL143">
        <f>IF(ISBLANK('Raw Data'!D138)=FALSE, 1, 0)</f>
        <v>0</v>
      </c>
      <c r="BM143">
        <f>IF(ISNUMBER('Raw Data'!D138), IF(_xlfn.XLOOKUP(SMALL('Raw Data'!O138:U138, 7), Analysis!Y143:AK143, Analysis!Y143:AK143, 0)&gt;0, SMALL('Raw Data'!O138:U138, 7), 0), 0)</f>
        <v>0</v>
      </c>
    </row>
    <row r="144" spans="1:65" x14ac:dyDescent="0.3">
      <c r="A144" s="2">
        <f>'Raw Data'!A139</f>
        <v>0</v>
      </c>
      <c r="B144" s="2">
        <f>IF(ISBLANK('Raw Data'!D139)=FALSE, 1, 0)</f>
        <v>0</v>
      </c>
      <c r="C144">
        <f>IF('Raw Data'!E139&gt;'Raw Data'!D139, 'Raw Data'!K139, 0)</f>
        <v>0</v>
      </c>
      <c r="D144">
        <f>IF(ISBLANK('Raw Data'!D139)=FALSE, 1, 0)</f>
        <v>0</v>
      </c>
      <c r="E144">
        <f>IF('Raw Data'!E139&lt;'Raw Data'!D139, 'Raw Data'!J139, 0)</f>
        <v>0</v>
      </c>
      <c r="F144">
        <f>IF(ISBLANK('Raw Data'!D139)=FALSE, 1, 0)</f>
        <v>0</v>
      </c>
      <c r="G144">
        <f>IF(AND('Raw Data'!D139&gt;0, 'Raw Data'!E139&gt;0), 'Raw Data'!V139, 0)</f>
        <v>0</v>
      </c>
      <c r="H144">
        <f>IF(ISBLANK('Raw Data'!D139)=FALSE, 1, 0)</f>
        <v>0</v>
      </c>
      <c r="I144">
        <f>IF(AND(ISBLANK('Raw Data'!D139)=FALSE, OR('Raw Data'!D139=0, 'Raw Data'!E139=0)), 'Raw Data'!W139, 0)</f>
        <v>0</v>
      </c>
      <c r="J144">
        <f>IF(ISBLANK('Raw Data'!D139)=FALSE, 1, 0)</f>
        <v>0</v>
      </c>
      <c r="K144">
        <f>IF(SUM('Raw Data'!D139:E139)&gt;'Raw Data'!G139, 'Raw Data'!H139, 0)</f>
        <v>0</v>
      </c>
      <c r="L144">
        <f>IF(ISBLANK('Raw Data'!D139)=FALSE, 1, 0)</f>
        <v>0</v>
      </c>
      <c r="M144">
        <f>IF(AND(SUM('Raw Data'!D139:E139)&lt;'Raw Data'!G139, ISBLANK('Raw Data'!D139)=FALSE), 'Raw Data'!I139, 0)</f>
        <v>0</v>
      </c>
      <c r="N144">
        <f>IF(ISBLANK('Raw Data'!D139)=FALSE, 1, 0)</f>
        <v>0</v>
      </c>
      <c r="O144">
        <f>IF('Raw Data'!F139, 'Raw Data'!Z139, 0)</f>
        <v>0</v>
      </c>
      <c r="P144">
        <f>IF(ISBLANK('Raw Data'!D139)=FALSE, 1, 0)</f>
        <v>0</v>
      </c>
      <c r="Q144">
        <f>IF(AND(NOT('Raw Data'!F139), P144), 'Raw Data'!AA139, 0)</f>
        <v>0</v>
      </c>
      <c r="R144">
        <f>IF(ISBLANK('Raw Data'!D139)=FALSE, 1, 0)</f>
        <v>0</v>
      </c>
      <c r="S144">
        <f>IF(AND('Raw Data'!F139=0, 'Raw Data'!D139&gt;'Raw Data'!E139), 'Raw Data'!L139, 0)</f>
        <v>0</v>
      </c>
      <c r="T144">
        <f>IF(ISBLANK('Raw Data'!D139)=FALSE, 1, 0)</f>
        <v>0</v>
      </c>
      <c r="U144">
        <f>IF('Raw Data'!F139=1, 'Raw Data'!M139, 0)</f>
        <v>0</v>
      </c>
      <c r="V144">
        <f>IF(ISBLANK('Raw Data'!D139)=FALSE, 1, 0)</f>
        <v>0</v>
      </c>
      <c r="W144">
        <f>IF(AND('Raw Data'!F139=0, 'Raw Data'!E139&gt;'Raw Data'!D139), 'Raw Data'!N139, 0)</f>
        <v>0</v>
      </c>
      <c r="X144">
        <f>IF(ISBLANK('Raw Data'!D139)=FALSE, 1, 0)</f>
        <v>0</v>
      </c>
      <c r="Y144">
        <f>IF(AND('Raw Data'!F139=0,'Raw Data'!D139&gt;'Raw Data'!E139,'Raw Data'!D139-'Raw Data'!E139=1),'Raw Data'!O139,IF(AND('Raw Data'!F139,'Raw Data'!D139&gt;'Raw Data'!E139),'Raw Data'!O139,0))</f>
        <v>0</v>
      </c>
      <c r="Z144">
        <f>IF(ISBLANK('Raw Data'!D139)=FALSE, 1, 0)</f>
        <v>0</v>
      </c>
      <c r="AA144">
        <f>IF(AND('Raw Data'!F139=0, 'Raw Data'!D139&gt;'Raw Data'!E139, 'Raw Data'!D139-'Raw Data'!E139=2), 'Raw Data'!P139, 0)</f>
        <v>0</v>
      </c>
      <c r="AB144">
        <f>IF(ISBLANK('Raw Data'!D139)=FALSE, 1, 0)</f>
        <v>0</v>
      </c>
      <c r="AC144">
        <f>IF(AND('Raw Data'!F139=0, 'Raw Data'!D139&gt;'Raw Data'!E139, 'Raw Data'!D139-'Raw Data'!E139&gt;2), 'Raw Data'!Q139, 0)</f>
        <v>0</v>
      </c>
      <c r="AD144">
        <f>IF(ISBLANK('Raw Data'!D139)=FALSE, 1, 0)</f>
        <v>0</v>
      </c>
      <c r="AE144">
        <f>IF(AND('Raw Data'!F139=0,'Raw Data'!D139&lt;'Raw Data'!E139,'Raw Data'!E139-'Raw Data'!D139=1),'Raw Data'!R139,IF(AND('Raw Data'!F139,'Raw Data'!D139&gt;'Raw Data'!E139),'Raw Data'!R139,0))</f>
        <v>0</v>
      </c>
      <c r="AF144">
        <f>IF(ISBLANK('Raw Data'!D139)=FALSE, 1, 0)</f>
        <v>0</v>
      </c>
      <c r="AG144">
        <f>IF(AND('Raw Data'!F139=0, 'Raw Data'!D139&lt;'Raw Data'!E139, 'Raw Data'!E139-'Raw Data'!D139=2), 'Raw Data'!S139, 0)</f>
        <v>0</v>
      </c>
      <c r="AH144">
        <f>IF(ISBLANK('Raw Data'!D139)=FALSE, 1, 0)</f>
        <v>0</v>
      </c>
      <c r="AI144">
        <f>IF(AND('Raw Data'!F139=0, 'Raw Data'!D139&lt;'Raw Data'!E139, 'Raw Data'!E139-'Raw Data'!D139&gt;2), 'Raw Data'!T139, 0)</f>
        <v>0</v>
      </c>
      <c r="AJ144">
        <f>IF(ISBLANK('Raw Data'!D139)=FALSE, 1, 0)</f>
        <v>0</v>
      </c>
      <c r="AK144">
        <f>IF('Raw Data'!F139=1, 'Raw Data'!M139, 0)</f>
        <v>0</v>
      </c>
      <c r="AL144">
        <f>IF(OR('Raw Data'!D139=0, O144&gt;0), 0, 1)</f>
        <v>0</v>
      </c>
      <c r="AM144">
        <f>IF(AND(AL144, 'Raw Data'!D139&gt;'Raw Data'!E139), 'Raw Data'!X139, 0)</f>
        <v>0</v>
      </c>
      <c r="AN144">
        <f>IF(OR('Raw Data'!D139=0, O144&gt;0), 0, 1)</f>
        <v>0</v>
      </c>
      <c r="AO144">
        <f>IF(AND(AL144, 'Raw Data'!D139&lt;'Raw Data'!E139), 'Raw Data'!Y139, 0)</f>
        <v>0</v>
      </c>
      <c r="AP144">
        <f>IF(ISBLANK('Raw Data'!D139)=FALSE, 1, 0)</f>
        <v>0</v>
      </c>
      <c r="AQ144">
        <f>IF(AND('Raw Data'!J139&lt;'Raw Data'!K139,'Raw Data'!D139&gt;'Raw Data'!E139),'Raw Data'!J139,IF(AND('Raw Data'!K139&lt;'Raw Data'!J139,'Raw Data'!E139&gt;'Raw Data'!D139),'Raw Data'!K139,0))</f>
        <v>0</v>
      </c>
      <c r="AR144">
        <f>IF(ISBLANK('Raw Data'!D139)=FALSE, 1, 0)</f>
        <v>0</v>
      </c>
      <c r="AS144">
        <f>IF(AND('Raw Data'!J139&gt;'Raw Data'!K139,'Raw Data'!D139&gt;'Raw Data'!E139),'Raw Data'!J139,IF(AND('Raw Data'!K139&gt;'Raw Data'!J139,'Raw Data'!E139&gt;'Raw Data'!D139),'Raw Data'!K139,))</f>
        <v>0</v>
      </c>
      <c r="AT144">
        <f>IF(ISBLANK('Raw Data'!D139)=FALSE, 1, 0)</f>
        <v>0</v>
      </c>
      <c r="AU144">
        <f>IF(ISNUMBER('Raw Data'!D139), IF(_xlfn.XLOOKUP(SMALL('Raw Data'!L139:N139, 1), Analysis!S144:W144, Analysis!S144:W144, 0)&gt;0, SMALL('Raw Data'!L139:N139, 1), 0), 0)</f>
        <v>0</v>
      </c>
      <c r="AV144">
        <f>IF(ISBLANK('Raw Data'!D139)=FALSE, 1, 0)</f>
        <v>0</v>
      </c>
      <c r="AW144">
        <f>IF(ISNUMBER('Raw Data'!D139), IF(_xlfn.XLOOKUP(SMALL('Raw Data'!L139:N139, 2), Analysis!S144:W144, Analysis!S144:W144, 0)&gt;0, SMALL('Raw Data'!L139:N139, 2), 0), 0)</f>
        <v>0</v>
      </c>
      <c r="AX144">
        <f>IF(ISBLANK('Raw Data'!D139)=FALSE, 1, 0)</f>
        <v>0</v>
      </c>
      <c r="AY144">
        <f>IF(ISNUMBER('Raw Data'!D139), IF(_xlfn.XLOOKUP(SMALL('Raw Data'!L139:N139, 3), Analysis!S144:W144, Analysis!S144:W144, 0)&gt;0, SMALL('Raw Data'!L139:N139, 3), 0), 0)</f>
        <v>0</v>
      </c>
      <c r="AZ144">
        <f>IF(ISBLANK('Raw Data'!D139)=FALSE, 1, 0)</f>
        <v>0</v>
      </c>
      <c r="BA144">
        <f>IF(ISNUMBER('Raw Data'!D139), IF(_xlfn.XLOOKUP(SMALL('Raw Data'!O139:U139, 1), Analysis!Y144:AK144, Analysis!Y144:AK144, 0)&gt;0, SMALL('Raw Data'!O139:U139, 1), 0), 0)</f>
        <v>0</v>
      </c>
      <c r="BB144">
        <f>IF(ISBLANK('Raw Data'!D139)=FALSE, 1, 0)</f>
        <v>0</v>
      </c>
      <c r="BC144">
        <f>IF(ISNUMBER('Raw Data'!D139), IF(_xlfn.XLOOKUP(SMALL('Raw Data'!O139:U139, 2), Analysis!Y144:AK144, Analysis!Y144:AK144, 0)&gt;0, SMALL('Raw Data'!O139:U139, 2), 0), 0)</f>
        <v>0</v>
      </c>
      <c r="BD144">
        <f>IF(ISBLANK('Raw Data'!D139)=FALSE, 1, 0)</f>
        <v>0</v>
      </c>
      <c r="BE144">
        <f>IF(ISNUMBER('Raw Data'!D139), IF(_xlfn.XLOOKUP(SMALL('Raw Data'!O139:U139, 3), Analysis!Y144:AK144, Analysis!Y144:AK144, 0)&gt;0, SMALL('Raw Data'!O139:U139, 3), 0), 0)</f>
        <v>0</v>
      </c>
      <c r="BF144">
        <f>IF(ISBLANK('Raw Data'!D139)=FALSE, 1, 0)</f>
        <v>0</v>
      </c>
      <c r="BG144">
        <f>IF(ISNUMBER('Raw Data'!D139), IF(_xlfn.XLOOKUP(SMALL('Raw Data'!O139:U139, 4), Analysis!Y144:AK144, Analysis!Y144:AK144, 0)&gt;0, SMALL('Raw Data'!O139:U139, 4), 0), 0)</f>
        <v>0</v>
      </c>
      <c r="BH144">
        <f>IF(ISBLANK('Raw Data'!D139)=FALSE, 1, 0)</f>
        <v>0</v>
      </c>
      <c r="BI144">
        <f>IF(ISNUMBER('Raw Data'!D139), IF(_xlfn.XLOOKUP(SMALL('Raw Data'!O139:U139, 5), Analysis!Y144:AK144, Analysis!Y144:AK144, 0)&gt;0, SMALL('Raw Data'!O139:U139, 5), 0), 0)</f>
        <v>0</v>
      </c>
      <c r="BJ144">
        <f>IF(ISBLANK('Raw Data'!D139)=FALSE, 1, 0)</f>
        <v>0</v>
      </c>
      <c r="BK144">
        <f>IF(ISNUMBER('Raw Data'!D139), IF(_xlfn.XLOOKUP(SMALL('Raw Data'!O139:U139, 6), Analysis!Y144:AK144, Analysis!Y144:AK144, 0)&gt;0, SMALL('Raw Data'!O139:U139, 6), 0), 0)</f>
        <v>0</v>
      </c>
      <c r="BL144">
        <f>IF(ISBLANK('Raw Data'!D139)=FALSE, 1, 0)</f>
        <v>0</v>
      </c>
      <c r="BM144">
        <f>IF(ISNUMBER('Raw Data'!D139), IF(_xlfn.XLOOKUP(SMALL('Raw Data'!O139:U139, 7), Analysis!Y144:AK144, Analysis!Y144:AK144, 0)&gt;0, SMALL('Raw Data'!O139:U139, 7), 0), 0)</f>
        <v>0</v>
      </c>
    </row>
    <row r="145" spans="1:65" x14ac:dyDescent="0.3">
      <c r="A145" s="2">
        <f>'Raw Data'!A140</f>
        <v>0</v>
      </c>
      <c r="B145" s="2">
        <f>IF(ISBLANK('Raw Data'!D140)=FALSE, 1, 0)</f>
        <v>0</v>
      </c>
      <c r="C145">
        <f>IF('Raw Data'!E140&gt;'Raw Data'!D140, 'Raw Data'!K140, 0)</f>
        <v>0</v>
      </c>
      <c r="D145">
        <f>IF(ISBLANK('Raw Data'!D140)=FALSE, 1, 0)</f>
        <v>0</v>
      </c>
      <c r="E145">
        <f>IF('Raw Data'!E140&lt;'Raw Data'!D140, 'Raw Data'!J140, 0)</f>
        <v>0</v>
      </c>
      <c r="F145">
        <f>IF(ISBLANK('Raw Data'!D140)=FALSE, 1, 0)</f>
        <v>0</v>
      </c>
      <c r="G145">
        <f>IF(AND('Raw Data'!D140&gt;0, 'Raw Data'!E140&gt;0), 'Raw Data'!V140, 0)</f>
        <v>0</v>
      </c>
      <c r="H145">
        <f>IF(ISBLANK('Raw Data'!D140)=FALSE, 1, 0)</f>
        <v>0</v>
      </c>
      <c r="I145">
        <f>IF(AND(ISBLANK('Raw Data'!D140)=FALSE, OR('Raw Data'!D140=0, 'Raw Data'!E140=0)), 'Raw Data'!W140, 0)</f>
        <v>0</v>
      </c>
      <c r="J145">
        <f>IF(ISBLANK('Raw Data'!D140)=FALSE, 1, 0)</f>
        <v>0</v>
      </c>
      <c r="K145">
        <f>IF(SUM('Raw Data'!D140:E140)&gt;'Raw Data'!G140, 'Raw Data'!H140, 0)</f>
        <v>0</v>
      </c>
      <c r="L145">
        <f>IF(ISBLANK('Raw Data'!D140)=FALSE, 1, 0)</f>
        <v>0</v>
      </c>
      <c r="M145">
        <f>IF(AND(SUM('Raw Data'!D140:E140)&lt;'Raw Data'!G140, ISBLANK('Raw Data'!D140)=FALSE), 'Raw Data'!I140, 0)</f>
        <v>0</v>
      </c>
      <c r="N145">
        <f>IF(ISBLANK('Raw Data'!D140)=FALSE, 1, 0)</f>
        <v>0</v>
      </c>
      <c r="O145">
        <f>IF('Raw Data'!F140, 'Raw Data'!Z140, 0)</f>
        <v>0</v>
      </c>
      <c r="P145">
        <f>IF(ISBLANK('Raw Data'!D140)=FALSE, 1, 0)</f>
        <v>0</v>
      </c>
      <c r="Q145">
        <f>IF(AND(NOT('Raw Data'!F140), P145), 'Raw Data'!AA140, 0)</f>
        <v>0</v>
      </c>
      <c r="R145">
        <f>IF(ISBLANK('Raw Data'!D140)=FALSE, 1, 0)</f>
        <v>0</v>
      </c>
      <c r="S145">
        <f>IF(AND('Raw Data'!F140=0, 'Raw Data'!D140&gt;'Raw Data'!E140), 'Raw Data'!L140, 0)</f>
        <v>0</v>
      </c>
      <c r="T145">
        <f>IF(ISBLANK('Raw Data'!D140)=FALSE, 1, 0)</f>
        <v>0</v>
      </c>
      <c r="U145">
        <f>IF('Raw Data'!F140=1, 'Raw Data'!M140, 0)</f>
        <v>0</v>
      </c>
      <c r="V145">
        <f>IF(ISBLANK('Raw Data'!D140)=FALSE, 1, 0)</f>
        <v>0</v>
      </c>
      <c r="W145">
        <f>IF(AND('Raw Data'!F140=0, 'Raw Data'!E140&gt;'Raw Data'!D140), 'Raw Data'!N140, 0)</f>
        <v>0</v>
      </c>
      <c r="X145">
        <f>IF(ISBLANK('Raw Data'!D140)=FALSE, 1, 0)</f>
        <v>0</v>
      </c>
      <c r="Y145">
        <f>IF(AND('Raw Data'!F140=0,'Raw Data'!D140&gt;'Raw Data'!E140,'Raw Data'!D140-'Raw Data'!E140=1),'Raw Data'!O140,IF(AND('Raw Data'!F140,'Raw Data'!D140&gt;'Raw Data'!E140),'Raw Data'!O140,0))</f>
        <v>0</v>
      </c>
      <c r="Z145">
        <f>IF(ISBLANK('Raw Data'!D140)=FALSE, 1, 0)</f>
        <v>0</v>
      </c>
      <c r="AA145">
        <f>IF(AND('Raw Data'!F140=0, 'Raw Data'!D140&gt;'Raw Data'!E140, 'Raw Data'!D140-'Raw Data'!E140=2), 'Raw Data'!P140, 0)</f>
        <v>0</v>
      </c>
      <c r="AB145">
        <f>IF(ISBLANK('Raw Data'!D140)=FALSE, 1, 0)</f>
        <v>0</v>
      </c>
      <c r="AC145">
        <f>IF(AND('Raw Data'!F140=0, 'Raw Data'!D140&gt;'Raw Data'!E140, 'Raw Data'!D140-'Raw Data'!E140&gt;2), 'Raw Data'!Q140, 0)</f>
        <v>0</v>
      </c>
      <c r="AD145">
        <f>IF(ISBLANK('Raw Data'!D140)=FALSE, 1, 0)</f>
        <v>0</v>
      </c>
      <c r="AE145">
        <f>IF(AND('Raw Data'!F140=0,'Raw Data'!D140&lt;'Raw Data'!E140,'Raw Data'!E140-'Raw Data'!D140=1),'Raw Data'!R140,IF(AND('Raw Data'!F140,'Raw Data'!D140&gt;'Raw Data'!E140),'Raw Data'!R140,0))</f>
        <v>0</v>
      </c>
      <c r="AF145">
        <f>IF(ISBLANK('Raw Data'!D140)=FALSE, 1, 0)</f>
        <v>0</v>
      </c>
      <c r="AG145">
        <f>IF(AND('Raw Data'!F140=0, 'Raw Data'!D140&lt;'Raw Data'!E140, 'Raw Data'!E140-'Raw Data'!D140=2), 'Raw Data'!S140, 0)</f>
        <v>0</v>
      </c>
      <c r="AH145">
        <f>IF(ISBLANK('Raw Data'!D140)=FALSE, 1, 0)</f>
        <v>0</v>
      </c>
      <c r="AI145">
        <f>IF(AND('Raw Data'!F140=0, 'Raw Data'!D140&lt;'Raw Data'!E140, 'Raw Data'!E140-'Raw Data'!D140&gt;2), 'Raw Data'!T140, 0)</f>
        <v>0</v>
      </c>
      <c r="AJ145">
        <f>IF(ISBLANK('Raw Data'!D140)=FALSE, 1, 0)</f>
        <v>0</v>
      </c>
      <c r="AK145">
        <f>IF('Raw Data'!F140=1, 'Raw Data'!M140, 0)</f>
        <v>0</v>
      </c>
      <c r="AL145">
        <f>IF(OR('Raw Data'!D140=0, O145&gt;0), 0, 1)</f>
        <v>0</v>
      </c>
      <c r="AM145">
        <f>IF(AND(AL145, 'Raw Data'!D140&gt;'Raw Data'!E140), 'Raw Data'!X140, 0)</f>
        <v>0</v>
      </c>
      <c r="AN145">
        <f>IF(OR('Raw Data'!D140=0, O145&gt;0), 0, 1)</f>
        <v>0</v>
      </c>
      <c r="AO145">
        <f>IF(AND(AL145, 'Raw Data'!D140&lt;'Raw Data'!E140), 'Raw Data'!Y140, 0)</f>
        <v>0</v>
      </c>
      <c r="AP145">
        <f>IF(ISBLANK('Raw Data'!D140)=FALSE, 1, 0)</f>
        <v>0</v>
      </c>
      <c r="AQ145">
        <f>IF(AND('Raw Data'!J140&lt;'Raw Data'!K140,'Raw Data'!D140&gt;'Raw Data'!E140),'Raw Data'!J140,IF(AND('Raw Data'!K140&lt;'Raw Data'!J140,'Raw Data'!E140&gt;'Raw Data'!D140),'Raw Data'!K140,0))</f>
        <v>0</v>
      </c>
      <c r="AR145">
        <f>IF(ISBLANK('Raw Data'!D140)=FALSE, 1, 0)</f>
        <v>0</v>
      </c>
      <c r="AS145">
        <f>IF(AND('Raw Data'!J140&gt;'Raw Data'!K140,'Raw Data'!D140&gt;'Raw Data'!E140),'Raw Data'!J140,IF(AND('Raw Data'!K140&gt;'Raw Data'!J140,'Raw Data'!E140&gt;'Raw Data'!D140),'Raw Data'!K140,))</f>
        <v>0</v>
      </c>
      <c r="AT145">
        <f>IF(ISBLANK('Raw Data'!D140)=FALSE, 1, 0)</f>
        <v>0</v>
      </c>
      <c r="AU145">
        <f>IF(ISNUMBER('Raw Data'!D140), IF(_xlfn.XLOOKUP(SMALL('Raw Data'!L140:N140, 1), Analysis!S145:W145, Analysis!S145:W145, 0)&gt;0, SMALL('Raw Data'!L140:N140, 1), 0), 0)</f>
        <v>0</v>
      </c>
      <c r="AV145">
        <f>IF(ISBLANK('Raw Data'!D140)=FALSE, 1, 0)</f>
        <v>0</v>
      </c>
      <c r="AW145">
        <f>IF(ISNUMBER('Raw Data'!D140), IF(_xlfn.XLOOKUP(SMALL('Raw Data'!L140:N140, 2), Analysis!S145:W145, Analysis!S145:W145, 0)&gt;0, SMALL('Raw Data'!L140:N140, 2), 0), 0)</f>
        <v>0</v>
      </c>
      <c r="AX145">
        <f>IF(ISBLANK('Raw Data'!D140)=FALSE, 1, 0)</f>
        <v>0</v>
      </c>
      <c r="AY145">
        <f>IF(ISNUMBER('Raw Data'!D140), IF(_xlfn.XLOOKUP(SMALL('Raw Data'!L140:N140, 3), Analysis!S145:W145, Analysis!S145:W145, 0)&gt;0, SMALL('Raw Data'!L140:N140, 3), 0), 0)</f>
        <v>0</v>
      </c>
      <c r="AZ145">
        <f>IF(ISBLANK('Raw Data'!D140)=FALSE, 1, 0)</f>
        <v>0</v>
      </c>
      <c r="BA145">
        <f>IF(ISNUMBER('Raw Data'!D140), IF(_xlfn.XLOOKUP(SMALL('Raw Data'!O140:U140, 1), Analysis!Y145:AK145, Analysis!Y145:AK145, 0)&gt;0, SMALL('Raw Data'!O140:U140, 1), 0), 0)</f>
        <v>0</v>
      </c>
      <c r="BB145">
        <f>IF(ISBLANK('Raw Data'!D140)=FALSE, 1, 0)</f>
        <v>0</v>
      </c>
      <c r="BC145">
        <f>IF(ISNUMBER('Raw Data'!D140), IF(_xlfn.XLOOKUP(SMALL('Raw Data'!O140:U140, 2), Analysis!Y145:AK145, Analysis!Y145:AK145, 0)&gt;0, SMALL('Raw Data'!O140:U140, 2), 0), 0)</f>
        <v>0</v>
      </c>
      <c r="BD145">
        <f>IF(ISBLANK('Raw Data'!D140)=FALSE, 1, 0)</f>
        <v>0</v>
      </c>
      <c r="BE145">
        <f>IF(ISNUMBER('Raw Data'!D140), IF(_xlfn.XLOOKUP(SMALL('Raw Data'!O140:U140, 3), Analysis!Y145:AK145, Analysis!Y145:AK145, 0)&gt;0, SMALL('Raw Data'!O140:U140, 3), 0), 0)</f>
        <v>0</v>
      </c>
      <c r="BF145">
        <f>IF(ISBLANK('Raw Data'!D140)=FALSE, 1, 0)</f>
        <v>0</v>
      </c>
      <c r="BG145">
        <f>IF(ISNUMBER('Raw Data'!D140), IF(_xlfn.XLOOKUP(SMALL('Raw Data'!O140:U140, 4), Analysis!Y145:AK145, Analysis!Y145:AK145, 0)&gt;0, SMALL('Raw Data'!O140:U140, 4), 0), 0)</f>
        <v>0</v>
      </c>
      <c r="BH145">
        <f>IF(ISBLANK('Raw Data'!D140)=FALSE, 1, 0)</f>
        <v>0</v>
      </c>
      <c r="BI145">
        <f>IF(ISNUMBER('Raw Data'!D140), IF(_xlfn.XLOOKUP(SMALL('Raw Data'!O140:U140, 5), Analysis!Y145:AK145, Analysis!Y145:AK145, 0)&gt;0, SMALL('Raw Data'!O140:U140, 5), 0), 0)</f>
        <v>0</v>
      </c>
      <c r="BJ145">
        <f>IF(ISBLANK('Raw Data'!D140)=FALSE, 1, 0)</f>
        <v>0</v>
      </c>
      <c r="BK145">
        <f>IF(ISNUMBER('Raw Data'!D140), IF(_xlfn.XLOOKUP(SMALL('Raw Data'!O140:U140, 6), Analysis!Y145:AK145, Analysis!Y145:AK145, 0)&gt;0, SMALL('Raw Data'!O140:U140, 6), 0), 0)</f>
        <v>0</v>
      </c>
      <c r="BL145">
        <f>IF(ISBLANK('Raw Data'!D140)=FALSE, 1, 0)</f>
        <v>0</v>
      </c>
      <c r="BM145">
        <f>IF(ISNUMBER('Raw Data'!D140), IF(_xlfn.XLOOKUP(SMALL('Raw Data'!O140:U140, 7), Analysis!Y145:AK145, Analysis!Y145:AK145, 0)&gt;0, SMALL('Raw Data'!O140:U140, 7), 0), 0)</f>
        <v>0</v>
      </c>
    </row>
    <row r="146" spans="1:65" x14ac:dyDescent="0.3">
      <c r="A146" s="2">
        <f>'Raw Data'!A141</f>
        <v>0</v>
      </c>
      <c r="B146" s="2">
        <f>IF(ISBLANK('Raw Data'!D141)=FALSE, 1, 0)</f>
        <v>0</v>
      </c>
      <c r="C146">
        <f>IF('Raw Data'!E141&gt;'Raw Data'!D141, 'Raw Data'!K141, 0)</f>
        <v>0</v>
      </c>
      <c r="D146">
        <f>IF(ISBLANK('Raw Data'!D141)=FALSE, 1, 0)</f>
        <v>0</v>
      </c>
      <c r="E146">
        <f>IF('Raw Data'!E141&lt;'Raw Data'!D141, 'Raw Data'!J141, 0)</f>
        <v>0</v>
      </c>
      <c r="F146">
        <f>IF(ISBLANK('Raw Data'!D141)=FALSE, 1, 0)</f>
        <v>0</v>
      </c>
      <c r="G146">
        <f>IF(AND('Raw Data'!D141&gt;0, 'Raw Data'!E141&gt;0), 'Raw Data'!V141, 0)</f>
        <v>0</v>
      </c>
      <c r="H146">
        <f>IF(ISBLANK('Raw Data'!D141)=FALSE, 1, 0)</f>
        <v>0</v>
      </c>
      <c r="I146">
        <f>IF(AND(ISBLANK('Raw Data'!D141)=FALSE, OR('Raw Data'!D141=0, 'Raw Data'!E141=0)), 'Raw Data'!W141, 0)</f>
        <v>0</v>
      </c>
      <c r="J146">
        <f>IF(ISBLANK('Raw Data'!D141)=FALSE, 1, 0)</f>
        <v>0</v>
      </c>
      <c r="K146">
        <f>IF(SUM('Raw Data'!D141:E141)&gt;'Raw Data'!G141, 'Raw Data'!H141, 0)</f>
        <v>0</v>
      </c>
      <c r="L146">
        <f>IF(ISBLANK('Raw Data'!D141)=FALSE, 1, 0)</f>
        <v>0</v>
      </c>
      <c r="M146">
        <f>IF(AND(SUM('Raw Data'!D141:E141)&lt;'Raw Data'!G141, ISBLANK('Raw Data'!D141)=FALSE), 'Raw Data'!I141, 0)</f>
        <v>0</v>
      </c>
      <c r="N146">
        <f>IF(ISBLANK('Raw Data'!D141)=FALSE, 1, 0)</f>
        <v>0</v>
      </c>
      <c r="O146">
        <f>IF('Raw Data'!F141, 'Raw Data'!Z141, 0)</f>
        <v>0</v>
      </c>
      <c r="P146">
        <f>IF(ISBLANK('Raw Data'!D141)=FALSE, 1, 0)</f>
        <v>0</v>
      </c>
      <c r="Q146">
        <f>IF(AND(NOT('Raw Data'!F141), P146), 'Raw Data'!AA141, 0)</f>
        <v>0</v>
      </c>
      <c r="R146">
        <f>IF(ISBLANK('Raw Data'!D141)=FALSE, 1, 0)</f>
        <v>0</v>
      </c>
      <c r="S146">
        <f>IF(AND('Raw Data'!F141=0, 'Raw Data'!D141&gt;'Raw Data'!E141), 'Raw Data'!L141, 0)</f>
        <v>0</v>
      </c>
      <c r="T146">
        <f>IF(ISBLANK('Raw Data'!D141)=FALSE, 1, 0)</f>
        <v>0</v>
      </c>
      <c r="U146">
        <f>IF('Raw Data'!F141=1, 'Raw Data'!M141, 0)</f>
        <v>0</v>
      </c>
      <c r="V146">
        <f>IF(ISBLANK('Raw Data'!D141)=FALSE, 1, 0)</f>
        <v>0</v>
      </c>
      <c r="W146">
        <f>IF(AND('Raw Data'!F141=0, 'Raw Data'!E141&gt;'Raw Data'!D141), 'Raw Data'!N141, 0)</f>
        <v>0</v>
      </c>
      <c r="X146">
        <f>IF(ISBLANK('Raw Data'!D141)=FALSE, 1, 0)</f>
        <v>0</v>
      </c>
      <c r="Y146">
        <f>IF(AND('Raw Data'!F141=0,'Raw Data'!D141&gt;'Raw Data'!E141,'Raw Data'!D141-'Raw Data'!E141=1),'Raw Data'!O141,IF(AND('Raw Data'!F141,'Raw Data'!D141&gt;'Raw Data'!E141),'Raw Data'!O141,0))</f>
        <v>0</v>
      </c>
      <c r="Z146">
        <f>IF(ISBLANK('Raw Data'!D141)=FALSE, 1, 0)</f>
        <v>0</v>
      </c>
      <c r="AA146">
        <f>IF(AND('Raw Data'!F141=0, 'Raw Data'!D141&gt;'Raw Data'!E141, 'Raw Data'!D141-'Raw Data'!E141=2), 'Raw Data'!P141, 0)</f>
        <v>0</v>
      </c>
      <c r="AB146">
        <f>IF(ISBLANK('Raw Data'!D141)=FALSE, 1, 0)</f>
        <v>0</v>
      </c>
      <c r="AC146">
        <f>IF(AND('Raw Data'!F141=0, 'Raw Data'!D141&gt;'Raw Data'!E141, 'Raw Data'!D141-'Raw Data'!E141&gt;2), 'Raw Data'!Q141, 0)</f>
        <v>0</v>
      </c>
      <c r="AD146">
        <f>IF(ISBLANK('Raw Data'!D141)=FALSE, 1, 0)</f>
        <v>0</v>
      </c>
      <c r="AE146">
        <f>IF(AND('Raw Data'!F141=0,'Raw Data'!D141&lt;'Raw Data'!E141,'Raw Data'!E141-'Raw Data'!D141=1),'Raw Data'!R141,IF(AND('Raw Data'!F141,'Raw Data'!D141&gt;'Raw Data'!E141),'Raw Data'!R141,0))</f>
        <v>0</v>
      </c>
      <c r="AF146">
        <f>IF(ISBLANK('Raw Data'!D141)=FALSE, 1, 0)</f>
        <v>0</v>
      </c>
      <c r="AG146">
        <f>IF(AND('Raw Data'!F141=0, 'Raw Data'!D141&lt;'Raw Data'!E141, 'Raw Data'!E141-'Raw Data'!D141=2), 'Raw Data'!S141, 0)</f>
        <v>0</v>
      </c>
      <c r="AH146">
        <f>IF(ISBLANK('Raw Data'!D141)=FALSE, 1, 0)</f>
        <v>0</v>
      </c>
      <c r="AI146">
        <f>IF(AND('Raw Data'!F141=0, 'Raw Data'!D141&lt;'Raw Data'!E141, 'Raw Data'!E141-'Raw Data'!D141&gt;2), 'Raw Data'!T141, 0)</f>
        <v>0</v>
      </c>
      <c r="AJ146">
        <f>IF(ISBLANK('Raw Data'!D141)=FALSE, 1, 0)</f>
        <v>0</v>
      </c>
      <c r="AK146">
        <f>IF('Raw Data'!F141=1, 'Raw Data'!M141, 0)</f>
        <v>0</v>
      </c>
      <c r="AL146">
        <f>IF(OR('Raw Data'!D141=0, O146&gt;0), 0, 1)</f>
        <v>0</v>
      </c>
      <c r="AM146">
        <f>IF(AND(AL146, 'Raw Data'!D141&gt;'Raw Data'!E141), 'Raw Data'!X141, 0)</f>
        <v>0</v>
      </c>
      <c r="AN146">
        <f>IF(OR('Raw Data'!D141=0, O146&gt;0), 0, 1)</f>
        <v>0</v>
      </c>
      <c r="AO146">
        <f>IF(AND(AL146, 'Raw Data'!D141&lt;'Raw Data'!E141), 'Raw Data'!Y141, 0)</f>
        <v>0</v>
      </c>
      <c r="AP146">
        <f>IF(ISBLANK('Raw Data'!D141)=FALSE, 1, 0)</f>
        <v>0</v>
      </c>
      <c r="AQ146">
        <f>IF(AND('Raw Data'!J141&lt;'Raw Data'!K141,'Raw Data'!D141&gt;'Raw Data'!E141),'Raw Data'!J141,IF(AND('Raw Data'!K141&lt;'Raw Data'!J141,'Raw Data'!E141&gt;'Raw Data'!D141),'Raw Data'!K141,0))</f>
        <v>0</v>
      </c>
      <c r="AR146">
        <f>IF(ISBLANK('Raw Data'!D141)=FALSE, 1, 0)</f>
        <v>0</v>
      </c>
      <c r="AS146">
        <f>IF(AND('Raw Data'!J141&gt;'Raw Data'!K141,'Raw Data'!D141&gt;'Raw Data'!E141),'Raw Data'!J141,IF(AND('Raw Data'!K141&gt;'Raw Data'!J141,'Raw Data'!E141&gt;'Raw Data'!D141),'Raw Data'!K141,))</f>
        <v>0</v>
      </c>
      <c r="AT146">
        <f>IF(ISBLANK('Raw Data'!D141)=FALSE, 1, 0)</f>
        <v>0</v>
      </c>
      <c r="AU146">
        <f>IF(ISNUMBER('Raw Data'!D141), IF(_xlfn.XLOOKUP(SMALL('Raw Data'!L141:N141, 1), Analysis!S146:W146, Analysis!S146:W146, 0)&gt;0, SMALL('Raw Data'!L141:N141, 1), 0), 0)</f>
        <v>0</v>
      </c>
      <c r="AV146">
        <f>IF(ISBLANK('Raw Data'!D141)=FALSE, 1, 0)</f>
        <v>0</v>
      </c>
      <c r="AW146">
        <f>IF(ISNUMBER('Raw Data'!D141), IF(_xlfn.XLOOKUP(SMALL('Raw Data'!L141:N141, 2), Analysis!S146:W146, Analysis!S146:W146, 0)&gt;0, SMALL('Raw Data'!L141:N141, 2), 0), 0)</f>
        <v>0</v>
      </c>
      <c r="AX146">
        <f>IF(ISBLANK('Raw Data'!D141)=FALSE, 1, 0)</f>
        <v>0</v>
      </c>
      <c r="AY146">
        <f>IF(ISNUMBER('Raw Data'!D141), IF(_xlfn.XLOOKUP(SMALL('Raw Data'!L141:N141, 3), Analysis!S146:W146, Analysis!S146:W146, 0)&gt;0, SMALL('Raw Data'!L141:N141, 3), 0), 0)</f>
        <v>0</v>
      </c>
      <c r="AZ146">
        <f>IF(ISBLANK('Raw Data'!D141)=FALSE, 1, 0)</f>
        <v>0</v>
      </c>
      <c r="BA146">
        <f>IF(ISNUMBER('Raw Data'!D141), IF(_xlfn.XLOOKUP(SMALL('Raw Data'!O141:U141, 1), Analysis!Y146:AK146, Analysis!Y146:AK146, 0)&gt;0, SMALL('Raw Data'!O141:U141, 1), 0), 0)</f>
        <v>0</v>
      </c>
      <c r="BB146">
        <f>IF(ISBLANK('Raw Data'!D141)=FALSE, 1, 0)</f>
        <v>0</v>
      </c>
      <c r="BC146">
        <f>IF(ISNUMBER('Raw Data'!D141), IF(_xlfn.XLOOKUP(SMALL('Raw Data'!O141:U141, 2), Analysis!Y146:AK146, Analysis!Y146:AK146, 0)&gt;0, SMALL('Raw Data'!O141:U141, 2), 0), 0)</f>
        <v>0</v>
      </c>
      <c r="BD146">
        <f>IF(ISBLANK('Raw Data'!D141)=FALSE, 1, 0)</f>
        <v>0</v>
      </c>
      <c r="BE146">
        <f>IF(ISNUMBER('Raw Data'!D141), IF(_xlfn.XLOOKUP(SMALL('Raw Data'!O141:U141, 3), Analysis!Y146:AK146, Analysis!Y146:AK146, 0)&gt;0, SMALL('Raw Data'!O141:U141, 3), 0), 0)</f>
        <v>0</v>
      </c>
      <c r="BF146">
        <f>IF(ISBLANK('Raw Data'!D141)=FALSE, 1, 0)</f>
        <v>0</v>
      </c>
      <c r="BG146">
        <f>IF(ISNUMBER('Raw Data'!D141), IF(_xlfn.XLOOKUP(SMALL('Raw Data'!O141:U141, 4), Analysis!Y146:AK146, Analysis!Y146:AK146, 0)&gt;0, SMALL('Raw Data'!O141:U141, 4), 0), 0)</f>
        <v>0</v>
      </c>
      <c r="BH146">
        <f>IF(ISBLANK('Raw Data'!D141)=FALSE, 1, 0)</f>
        <v>0</v>
      </c>
      <c r="BI146">
        <f>IF(ISNUMBER('Raw Data'!D141), IF(_xlfn.XLOOKUP(SMALL('Raw Data'!O141:U141, 5), Analysis!Y146:AK146, Analysis!Y146:AK146, 0)&gt;0, SMALL('Raw Data'!O141:U141, 5), 0), 0)</f>
        <v>0</v>
      </c>
      <c r="BJ146">
        <f>IF(ISBLANK('Raw Data'!D141)=FALSE, 1, 0)</f>
        <v>0</v>
      </c>
      <c r="BK146">
        <f>IF(ISNUMBER('Raw Data'!D141), IF(_xlfn.XLOOKUP(SMALL('Raw Data'!O141:U141, 6), Analysis!Y146:AK146, Analysis!Y146:AK146, 0)&gt;0, SMALL('Raw Data'!O141:U141, 6), 0), 0)</f>
        <v>0</v>
      </c>
      <c r="BL146">
        <f>IF(ISBLANK('Raw Data'!D141)=FALSE, 1, 0)</f>
        <v>0</v>
      </c>
      <c r="BM146">
        <f>IF(ISNUMBER('Raw Data'!D141), IF(_xlfn.XLOOKUP(SMALL('Raw Data'!O141:U141, 7), Analysis!Y146:AK146, Analysis!Y146:AK146, 0)&gt;0, SMALL('Raw Data'!O141:U141, 7), 0), 0)</f>
        <v>0</v>
      </c>
    </row>
    <row r="147" spans="1:65" x14ac:dyDescent="0.3">
      <c r="A147" s="2">
        <f>'Raw Data'!A142</f>
        <v>0</v>
      </c>
      <c r="B147" s="2">
        <f>IF(ISBLANK('Raw Data'!D142)=FALSE, 1, 0)</f>
        <v>0</v>
      </c>
      <c r="C147">
        <f>IF('Raw Data'!E142&gt;'Raw Data'!D142, 'Raw Data'!K142, 0)</f>
        <v>0</v>
      </c>
      <c r="D147">
        <f>IF(ISBLANK('Raw Data'!D142)=FALSE, 1, 0)</f>
        <v>0</v>
      </c>
      <c r="E147">
        <f>IF('Raw Data'!E142&lt;'Raw Data'!D142, 'Raw Data'!J142, 0)</f>
        <v>0</v>
      </c>
      <c r="F147">
        <f>IF(ISBLANK('Raw Data'!D142)=FALSE, 1, 0)</f>
        <v>0</v>
      </c>
      <c r="G147">
        <f>IF(AND('Raw Data'!D142&gt;0, 'Raw Data'!E142&gt;0), 'Raw Data'!V142, 0)</f>
        <v>0</v>
      </c>
      <c r="H147">
        <f>IF(ISBLANK('Raw Data'!D142)=FALSE, 1, 0)</f>
        <v>0</v>
      </c>
      <c r="I147">
        <f>IF(AND(ISBLANK('Raw Data'!D142)=FALSE, OR('Raw Data'!D142=0, 'Raw Data'!E142=0)), 'Raw Data'!W142, 0)</f>
        <v>0</v>
      </c>
      <c r="J147">
        <f>IF(ISBLANK('Raw Data'!D142)=FALSE, 1, 0)</f>
        <v>0</v>
      </c>
      <c r="K147">
        <f>IF(SUM('Raw Data'!D142:E142)&gt;'Raw Data'!G142, 'Raw Data'!H142, 0)</f>
        <v>0</v>
      </c>
      <c r="L147">
        <f>IF(ISBLANK('Raw Data'!D142)=FALSE, 1, 0)</f>
        <v>0</v>
      </c>
      <c r="M147">
        <f>IF(AND(SUM('Raw Data'!D142:E142)&lt;'Raw Data'!G142, ISBLANK('Raw Data'!D142)=FALSE), 'Raw Data'!I142, 0)</f>
        <v>0</v>
      </c>
      <c r="N147">
        <f>IF(ISBLANK('Raw Data'!D142)=FALSE, 1, 0)</f>
        <v>0</v>
      </c>
      <c r="O147">
        <f>IF('Raw Data'!F142, 'Raw Data'!Z142, 0)</f>
        <v>0</v>
      </c>
      <c r="P147">
        <f>IF(ISBLANK('Raw Data'!D142)=FALSE, 1, 0)</f>
        <v>0</v>
      </c>
      <c r="Q147">
        <f>IF(AND(NOT('Raw Data'!F142), P147), 'Raw Data'!AA142, 0)</f>
        <v>0</v>
      </c>
      <c r="R147">
        <f>IF(ISBLANK('Raw Data'!D142)=FALSE, 1, 0)</f>
        <v>0</v>
      </c>
      <c r="S147">
        <f>IF(AND('Raw Data'!F142=0, 'Raw Data'!D142&gt;'Raw Data'!E142), 'Raw Data'!L142, 0)</f>
        <v>0</v>
      </c>
      <c r="T147">
        <f>IF(ISBLANK('Raw Data'!D142)=FALSE, 1, 0)</f>
        <v>0</v>
      </c>
      <c r="U147">
        <f>IF('Raw Data'!F142=1, 'Raw Data'!M142, 0)</f>
        <v>0</v>
      </c>
      <c r="V147">
        <f>IF(ISBLANK('Raw Data'!D142)=FALSE, 1, 0)</f>
        <v>0</v>
      </c>
      <c r="W147">
        <f>IF(AND('Raw Data'!F142=0, 'Raw Data'!E142&gt;'Raw Data'!D142), 'Raw Data'!N142, 0)</f>
        <v>0</v>
      </c>
      <c r="X147">
        <f>IF(ISBLANK('Raw Data'!D142)=FALSE, 1, 0)</f>
        <v>0</v>
      </c>
      <c r="Y147">
        <f>IF(AND('Raw Data'!F142=0,'Raw Data'!D142&gt;'Raw Data'!E142,'Raw Data'!D142-'Raw Data'!E142=1),'Raw Data'!O142,IF(AND('Raw Data'!F142,'Raw Data'!D142&gt;'Raw Data'!E142),'Raw Data'!O142,0))</f>
        <v>0</v>
      </c>
      <c r="Z147">
        <f>IF(ISBLANK('Raw Data'!D142)=FALSE, 1, 0)</f>
        <v>0</v>
      </c>
      <c r="AA147">
        <f>IF(AND('Raw Data'!F142=0, 'Raw Data'!D142&gt;'Raw Data'!E142, 'Raw Data'!D142-'Raw Data'!E142=2), 'Raw Data'!P142, 0)</f>
        <v>0</v>
      </c>
      <c r="AB147">
        <f>IF(ISBLANK('Raw Data'!D142)=FALSE, 1, 0)</f>
        <v>0</v>
      </c>
      <c r="AC147">
        <f>IF(AND('Raw Data'!F142=0, 'Raw Data'!D142&gt;'Raw Data'!E142, 'Raw Data'!D142-'Raw Data'!E142&gt;2), 'Raw Data'!Q142, 0)</f>
        <v>0</v>
      </c>
      <c r="AD147">
        <f>IF(ISBLANK('Raw Data'!D142)=FALSE, 1, 0)</f>
        <v>0</v>
      </c>
      <c r="AE147">
        <f>IF(AND('Raw Data'!F142=0,'Raw Data'!D142&lt;'Raw Data'!E142,'Raw Data'!E142-'Raw Data'!D142=1),'Raw Data'!R142,IF(AND('Raw Data'!F142,'Raw Data'!D142&gt;'Raw Data'!E142),'Raw Data'!R142,0))</f>
        <v>0</v>
      </c>
      <c r="AF147">
        <f>IF(ISBLANK('Raw Data'!D142)=FALSE, 1, 0)</f>
        <v>0</v>
      </c>
      <c r="AG147">
        <f>IF(AND('Raw Data'!F142=0, 'Raw Data'!D142&lt;'Raw Data'!E142, 'Raw Data'!E142-'Raw Data'!D142=2), 'Raw Data'!S142, 0)</f>
        <v>0</v>
      </c>
      <c r="AH147">
        <f>IF(ISBLANK('Raw Data'!D142)=FALSE, 1, 0)</f>
        <v>0</v>
      </c>
      <c r="AI147">
        <f>IF(AND('Raw Data'!F142=0, 'Raw Data'!D142&lt;'Raw Data'!E142, 'Raw Data'!E142-'Raw Data'!D142&gt;2), 'Raw Data'!T142, 0)</f>
        <v>0</v>
      </c>
      <c r="AJ147">
        <f>IF(ISBLANK('Raw Data'!D142)=FALSE, 1, 0)</f>
        <v>0</v>
      </c>
      <c r="AK147">
        <f>IF('Raw Data'!F142=1, 'Raw Data'!M142, 0)</f>
        <v>0</v>
      </c>
      <c r="AL147">
        <f>IF(OR('Raw Data'!D142=0, O147&gt;0), 0, 1)</f>
        <v>0</v>
      </c>
      <c r="AM147">
        <f>IF(AND(AL147, 'Raw Data'!D142&gt;'Raw Data'!E142), 'Raw Data'!X142, 0)</f>
        <v>0</v>
      </c>
      <c r="AN147">
        <f>IF(OR('Raw Data'!D142=0, O147&gt;0), 0, 1)</f>
        <v>0</v>
      </c>
      <c r="AO147">
        <f>IF(AND(AL147, 'Raw Data'!D142&lt;'Raw Data'!E142), 'Raw Data'!Y142, 0)</f>
        <v>0</v>
      </c>
      <c r="AP147">
        <f>IF(ISBLANK('Raw Data'!D142)=FALSE, 1, 0)</f>
        <v>0</v>
      </c>
      <c r="AQ147">
        <f>IF(AND('Raw Data'!J142&lt;'Raw Data'!K142,'Raw Data'!D142&gt;'Raw Data'!E142),'Raw Data'!J142,IF(AND('Raw Data'!K142&lt;'Raw Data'!J142,'Raw Data'!E142&gt;'Raw Data'!D142),'Raw Data'!K142,0))</f>
        <v>0</v>
      </c>
      <c r="AR147">
        <f>IF(ISBLANK('Raw Data'!D142)=FALSE, 1, 0)</f>
        <v>0</v>
      </c>
      <c r="AS147">
        <f>IF(AND('Raw Data'!J142&gt;'Raw Data'!K142,'Raw Data'!D142&gt;'Raw Data'!E142),'Raw Data'!J142,IF(AND('Raw Data'!K142&gt;'Raw Data'!J142,'Raw Data'!E142&gt;'Raw Data'!D142),'Raw Data'!K142,))</f>
        <v>0</v>
      </c>
      <c r="AT147">
        <f>IF(ISBLANK('Raw Data'!D142)=FALSE, 1, 0)</f>
        <v>0</v>
      </c>
      <c r="AU147">
        <f>IF(ISNUMBER('Raw Data'!D142), IF(_xlfn.XLOOKUP(SMALL('Raw Data'!L142:N142, 1), Analysis!S147:W147, Analysis!S147:W147, 0)&gt;0, SMALL('Raw Data'!L142:N142, 1), 0), 0)</f>
        <v>0</v>
      </c>
      <c r="AV147">
        <f>IF(ISBLANK('Raw Data'!D142)=FALSE, 1, 0)</f>
        <v>0</v>
      </c>
      <c r="AW147">
        <f>IF(ISNUMBER('Raw Data'!D142), IF(_xlfn.XLOOKUP(SMALL('Raw Data'!L142:N142, 2), Analysis!S147:W147, Analysis!S147:W147, 0)&gt;0, SMALL('Raw Data'!L142:N142, 2), 0), 0)</f>
        <v>0</v>
      </c>
      <c r="AX147">
        <f>IF(ISBLANK('Raw Data'!D142)=FALSE, 1, 0)</f>
        <v>0</v>
      </c>
      <c r="AY147">
        <f>IF(ISNUMBER('Raw Data'!D142), IF(_xlfn.XLOOKUP(SMALL('Raw Data'!L142:N142, 3), Analysis!S147:W147, Analysis!S147:W147, 0)&gt;0, SMALL('Raw Data'!L142:N142, 3), 0), 0)</f>
        <v>0</v>
      </c>
      <c r="AZ147">
        <f>IF(ISBLANK('Raw Data'!D142)=FALSE, 1, 0)</f>
        <v>0</v>
      </c>
      <c r="BA147">
        <f>IF(ISNUMBER('Raw Data'!D142), IF(_xlfn.XLOOKUP(SMALL('Raw Data'!O142:U142, 1), Analysis!Y147:AK147, Analysis!Y147:AK147, 0)&gt;0, SMALL('Raw Data'!O142:U142, 1), 0), 0)</f>
        <v>0</v>
      </c>
      <c r="BB147">
        <f>IF(ISBLANK('Raw Data'!D142)=FALSE, 1, 0)</f>
        <v>0</v>
      </c>
      <c r="BC147">
        <f>IF(ISNUMBER('Raw Data'!D142), IF(_xlfn.XLOOKUP(SMALL('Raw Data'!O142:U142, 2), Analysis!Y147:AK147, Analysis!Y147:AK147, 0)&gt;0, SMALL('Raw Data'!O142:U142, 2), 0), 0)</f>
        <v>0</v>
      </c>
      <c r="BD147">
        <f>IF(ISBLANK('Raw Data'!D142)=FALSE, 1, 0)</f>
        <v>0</v>
      </c>
      <c r="BE147">
        <f>IF(ISNUMBER('Raw Data'!D142), IF(_xlfn.XLOOKUP(SMALL('Raw Data'!O142:U142, 3), Analysis!Y147:AK147, Analysis!Y147:AK147, 0)&gt;0, SMALL('Raw Data'!O142:U142, 3), 0), 0)</f>
        <v>0</v>
      </c>
      <c r="BF147">
        <f>IF(ISBLANK('Raw Data'!D142)=FALSE, 1, 0)</f>
        <v>0</v>
      </c>
      <c r="BG147">
        <f>IF(ISNUMBER('Raw Data'!D142), IF(_xlfn.XLOOKUP(SMALL('Raw Data'!O142:U142, 4), Analysis!Y147:AK147, Analysis!Y147:AK147, 0)&gt;0, SMALL('Raw Data'!O142:U142, 4), 0), 0)</f>
        <v>0</v>
      </c>
      <c r="BH147">
        <f>IF(ISBLANK('Raw Data'!D142)=FALSE, 1, 0)</f>
        <v>0</v>
      </c>
      <c r="BI147">
        <f>IF(ISNUMBER('Raw Data'!D142), IF(_xlfn.XLOOKUP(SMALL('Raw Data'!O142:U142, 5), Analysis!Y147:AK147, Analysis!Y147:AK147, 0)&gt;0, SMALL('Raw Data'!O142:U142, 5), 0), 0)</f>
        <v>0</v>
      </c>
      <c r="BJ147">
        <f>IF(ISBLANK('Raw Data'!D142)=FALSE, 1, 0)</f>
        <v>0</v>
      </c>
      <c r="BK147">
        <f>IF(ISNUMBER('Raw Data'!D142), IF(_xlfn.XLOOKUP(SMALL('Raw Data'!O142:U142, 6), Analysis!Y147:AK147, Analysis!Y147:AK147, 0)&gt;0, SMALL('Raw Data'!O142:U142, 6), 0), 0)</f>
        <v>0</v>
      </c>
      <c r="BL147">
        <f>IF(ISBLANK('Raw Data'!D142)=FALSE, 1, 0)</f>
        <v>0</v>
      </c>
      <c r="BM147">
        <f>IF(ISNUMBER('Raw Data'!D142), IF(_xlfn.XLOOKUP(SMALL('Raw Data'!O142:U142, 7), Analysis!Y147:AK147, Analysis!Y147:AK147, 0)&gt;0, SMALL('Raw Data'!O142:U142, 7), 0), 0)</f>
        <v>0</v>
      </c>
    </row>
    <row r="148" spans="1:65" x14ac:dyDescent="0.3">
      <c r="A148" s="2">
        <f>'Raw Data'!A143</f>
        <v>0</v>
      </c>
      <c r="B148" s="2">
        <f>IF(ISBLANK('Raw Data'!D143)=FALSE, 1, 0)</f>
        <v>0</v>
      </c>
      <c r="C148">
        <f>IF('Raw Data'!E143&gt;'Raw Data'!D143, 'Raw Data'!K143, 0)</f>
        <v>0</v>
      </c>
      <c r="D148">
        <f>IF(ISBLANK('Raw Data'!D143)=FALSE, 1, 0)</f>
        <v>0</v>
      </c>
      <c r="E148">
        <f>IF('Raw Data'!E143&lt;'Raw Data'!D143, 'Raw Data'!J143, 0)</f>
        <v>0</v>
      </c>
      <c r="F148">
        <f>IF(ISBLANK('Raw Data'!D143)=FALSE, 1, 0)</f>
        <v>0</v>
      </c>
      <c r="G148">
        <f>IF(AND('Raw Data'!D143&gt;0, 'Raw Data'!E143&gt;0), 'Raw Data'!V143, 0)</f>
        <v>0</v>
      </c>
      <c r="H148">
        <f>IF(ISBLANK('Raw Data'!D143)=FALSE, 1, 0)</f>
        <v>0</v>
      </c>
      <c r="I148">
        <f>IF(AND(ISBLANK('Raw Data'!D143)=FALSE, OR('Raw Data'!D143=0, 'Raw Data'!E143=0)), 'Raw Data'!W143, 0)</f>
        <v>0</v>
      </c>
      <c r="J148">
        <f>IF(ISBLANK('Raw Data'!D143)=FALSE, 1, 0)</f>
        <v>0</v>
      </c>
      <c r="K148">
        <f>IF(SUM('Raw Data'!D143:E143)&gt;'Raw Data'!G143, 'Raw Data'!H143, 0)</f>
        <v>0</v>
      </c>
      <c r="L148">
        <f>IF(ISBLANK('Raw Data'!D143)=FALSE, 1, 0)</f>
        <v>0</v>
      </c>
      <c r="M148">
        <f>IF(AND(SUM('Raw Data'!D143:E143)&lt;'Raw Data'!G143, ISBLANK('Raw Data'!D143)=FALSE), 'Raw Data'!I143, 0)</f>
        <v>0</v>
      </c>
      <c r="N148">
        <f>IF(ISBLANK('Raw Data'!D143)=FALSE, 1, 0)</f>
        <v>0</v>
      </c>
      <c r="O148">
        <f>IF('Raw Data'!F143, 'Raw Data'!Z143, 0)</f>
        <v>0</v>
      </c>
      <c r="P148">
        <f>IF(ISBLANK('Raw Data'!D143)=FALSE, 1, 0)</f>
        <v>0</v>
      </c>
      <c r="Q148">
        <f>IF(AND(NOT('Raw Data'!F143), P148), 'Raw Data'!AA143, 0)</f>
        <v>0</v>
      </c>
      <c r="R148">
        <f>IF(ISBLANK('Raw Data'!D143)=FALSE, 1, 0)</f>
        <v>0</v>
      </c>
      <c r="S148">
        <f>IF(AND('Raw Data'!F143=0, 'Raw Data'!D143&gt;'Raw Data'!E143), 'Raw Data'!L143, 0)</f>
        <v>0</v>
      </c>
      <c r="T148">
        <f>IF(ISBLANK('Raw Data'!D143)=FALSE, 1, 0)</f>
        <v>0</v>
      </c>
      <c r="U148">
        <f>IF('Raw Data'!F143=1, 'Raw Data'!M143, 0)</f>
        <v>0</v>
      </c>
      <c r="V148">
        <f>IF(ISBLANK('Raw Data'!D143)=FALSE, 1, 0)</f>
        <v>0</v>
      </c>
      <c r="W148">
        <f>IF(AND('Raw Data'!F143=0, 'Raw Data'!E143&gt;'Raw Data'!D143), 'Raw Data'!N143, 0)</f>
        <v>0</v>
      </c>
      <c r="X148">
        <f>IF(ISBLANK('Raw Data'!D143)=FALSE, 1, 0)</f>
        <v>0</v>
      </c>
      <c r="Y148">
        <f>IF(AND('Raw Data'!F143=0,'Raw Data'!D143&gt;'Raw Data'!E143,'Raw Data'!D143-'Raw Data'!E143=1),'Raw Data'!O143,IF(AND('Raw Data'!F143,'Raw Data'!D143&gt;'Raw Data'!E143),'Raw Data'!O143,0))</f>
        <v>0</v>
      </c>
      <c r="Z148">
        <f>IF(ISBLANK('Raw Data'!D143)=FALSE, 1, 0)</f>
        <v>0</v>
      </c>
      <c r="AA148">
        <f>IF(AND('Raw Data'!F143=0, 'Raw Data'!D143&gt;'Raw Data'!E143, 'Raw Data'!D143-'Raw Data'!E143=2), 'Raw Data'!P143, 0)</f>
        <v>0</v>
      </c>
      <c r="AB148">
        <f>IF(ISBLANK('Raw Data'!D143)=FALSE, 1, 0)</f>
        <v>0</v>
      </c>
      <c r="AC148">
        <f>IF(AND('Raw Data'!F143=0, 'Raw Data'!D143&gt;'Raw Data'!E143, 'Raw Data'!D143-'Raw Data'!E143&gt;2), 'Raw Data'!Q143, 0)</f>
        <v>0</v>
      </c>
      <c r="AD148">
        <f>IF(ISBLANK('Raw Data'!D143)=FALSE, 1, 0)</f>
        <v>0</v>
      </c>
      <c r="AE148">
        <f>IF(AND('Raw Data'!F143=0,'Raw Data'!D143&lt;'Raw Data'!E143,'Raw Data'!E143-'Raw Data'!D143=1),'Raw Data'!R143,IF(AND('Raw Data'!F143,'Raw Data'!D143&gt;'Raw Data'!E143),'Raw Data'!R143,0))</f>
        <v>0</v>
      </c>
      <c r="AF148">
        <f>IF(ISBLANK('Raw Data'!D143)=FALSE, 1, 0)</f>
        <v>0</v>
      </c>
      <c r="AG148">
        <f>IF(AND('Raw Data'!F143=0, 'Raw Data'!D143&lt;'Raw Data'!E143, 'Raw Data'!E143-'Raw Data'!D143=2), 'Raw Data'!S143, 0)</f>
        <v>0</v>
      </c>
      <c r="AH148">
        <f>IF(ISBLANK('Raw Data'!D143)=FALSE, 1, 0)</f>
        <v>0</v>
      </c>
      <c r="AI148">
        <f>IF(AND('Raw Data'!F143=0, 'Raw Data'!D143&lt;'Raw Data'!E143, 'Raw Data'!E143-'Raw Data'!D143&gt;2), 'Raw Data'!T143, 0)</f>
        <v>0</v>
      </c>
      <c r="AJ148">
        <f>IF(ISBLANK('Raw Data'!D143)=FALSE, 1, 0)</f>
        <v>0</v>
      </c>
      <c r="AK148">
        <f>IF('Raw Data'!F143=1, 'Raw Data'!M143, 0)</f>
        <v>0</v>
      </c>
      <c r="AL148">
        <f>IF(OR('Raw Data'!D143=0, O148&gt;0), 0, 1)</f>
        <v>0</v>
      </c>
      <c r="AM148">
        <f>IF(AND(AL148, 'Raw Data'!D143&gt;'Raw Data'!E143), 'Raw Data'!X143, 0)</f>
        <v>0</v>
      </c>
      <c r="AN148">
        <f>IF(OR('Raw Data'!D143=0, O148&gt;0), 0, 1)</f>
        <v>0</v>
      </c>
      <c r="AO148">
        <f>IF(AND(AL148, 'Raw Data'!D143&lt;'Raw Data'!E143), 'Raw Data'!Y143, 0)</f>
        <v>0</v>
      </c>
      <c r="AP148">
        <f>IF(ISBLANK('Raw Data'!D143)=FALSE, 1, 0)</f>
        <v>0</v>
      </c>
      <c r="AQ148">
        <f>IF(AND('Raw Data'!J143&lt;'Raw Data'!K143,'Raw Data'!D143&gt;'Raw Data'!E143),'Raw Data'!J143,IF(AND('Raw Data'!K143&lt;'Raw Data'!J143,'Raw Data'!E143&gt;'Raw Data'!D143),'Raw Data'!K143,0))</f>
        <v>0</v>
      </c>
      <c r="AR148">
        <f>IF(ISBLANK('Raw Data'!D143)=FALSE, 1, 0)</f>
        <v>0</v>
      </c>
      <c r="AS148">
        <f>IF(AND('Raw Data'!J143&gt;'Raw Data'!K143,'Raw Data'!D143&gt;'Raw Data'!E143),'Raw Data'!J143,IF(AND('Raw Data'!K143&gt;'Raw Data'!J143,'Raw Data'!E143&gt;'Raw Data'!D143),'Raw Data'!K143,))</f>
        <v>0</v>
      </c>
      <c r="AT148">
        <f>IF(ISBLANK('Raw Data'!D143)=FALSE, 1, 0)</f>
        <v>0</v>
      </c>
      <c r="AU148">
        <f>IF(ISNUMBER('Raw Data'!D143), IF(_xlfn.XLOOKUP(SMALL('Raw Data'!L143:N143, 1), Analysis!S148:W148, Analysis!S148:W148, 0)&gt;0, SMALL('Raw Data'!L143:N143, 1), 0), 0)</f>
        <v>0</v>
      </c>
      <c r="AV148">
        <f>IF(ISBLANK('Raw Data'!D143)=FALSE, 1, 0)</f>
        <v>0</v>
      </c>
      <c r="AW148">
        <f>IF(ISNUMBER('Raw Data'!D143), IF(_xlfn.XLOOKUP(SMALL('Raw Data'!L143:N143, 2), Analysis!S148:W148, Analysis!S148:W148, 0)&gt;0, SMALL('Raw Data'!L143:N143, 2), 0), 0)</f>
        <v>0</v>
      </c>
      <c r="AX148">
        <f>IF(ISBLANK('Raw Data'!D143)=FALSE, 1, 0)</f>
        <v>0</v>
      </c>
      <c r="AY148">
        <f>IF(ISNUMBER('Raw Data'!D143), IF(_xlfn.XLOOKUP(SMALL('Raw Data'!L143:N143, 3), Analysis!S148:W148, Analysis!S148:W148, 0)&gt;0, SMALL('Raw Data'!L143:N143, 3), 0), 0)</f>
        <v>0</v>
      </c>
      <c r="AZ148">
        <f>IF(ISBLANK('Raw Data'!D143)=FALSE, 1, 0)</f>
        <v>0</v>
      </c>
      <c r="BA148">
        <f>IF(ISNUMBER('Raw Data'!D143), IF(_xlfn.XLOOKUP(SMALL('Raw Data'!O143:U143, 1), Analysis!Y148:AK148, Analysis!Y148:AK148, 0)&gt;0, SMALL('Raw Data'!O143:U143, 1), 0), 0)</f>
        <v>0</v>
      </c>
      <c r="BB148">
        <f>IF(ISBLANK('Raw Data'!D143)=FALSE, 1, 0)</f>
        <v>0</v>
      </c>
      <c r="BC148">
        <f>IF(ISNUMBER('Raw Data'!D143), IF(_xlfn.XLOOKUP(SMALL('Raw Data'!O143:U143, 2), Analysis!Y148:AK148, Analysis!Y148:AK148, 0)&gt;0, SMALL('Raw Data'!O143:U143, 2), 0), 0)</f>
        <v>0</v>
      </c>
      <c r="BD148">
        <f>IF(ISBLANK('Raw Data'!D143)=FALSE, 1, 0)</f>
        <v>0</v>
      </c>
      <c r="BE148">
        <f>IF(ISNUMBER('Raw Data'!D143), IF(_xlfn.XLOOKUP(SMALL('Raw Data'!O143:U143, 3), Analysis!Y148:AK148, Analysis!Y148:AK148, 0)&gt;0, SMALL('Raw Data'!O143:U143, 3), 0), 0)</f>
        <v>0</v>
      </c>
      <c r="BF148">
        <f>IF(ISBLANK('Raw Data'!D143)=FALSE, 1, 0)</f>
        <v>0</v>
      </c>
      <c r="BG148">
        <f>IF(ISNUMBER('Raw Data'!D143), IF(_xlfn.XLOOKUP(SMALL('Raw Data'!O143:U143, 4), Analysis!Y148:AK148, Analysis!Y148:AK148, 0)&gt;0, SMALL('Raw Data'!O143:U143, 4), 0), 0)</f>
        <v>0</v>
      </c>
      <c r="BH148">
        <f>IF(ISBLANK('Raw Data'!D143)=FALSE, 1, 0)</f>
        <v>0</v>
      </c>
      <c r="BI148">
        <f>IF(ISNUMBER('Raw Data'!D143), IF(_xlfn.XLOOKUP(SMALL('Raw Data'!O143:U143, 5), Analysis!Y148:AK148, Analysis!Y148:AK148, 0)&gt;0, SMALL('Raw Data'!O143:U143, 5), 0), 0)</f>
        <v>0</v>
      </c>
      <c r="BJ148">
        <f>IF(ISBLANK('Raw Data'!D143)=FALSE, 1, 0)</f>
        <v>0</v>
      </c>
      <c r="BK148">
        <f>IF(ISNUMBER('Raw Data'!D143), IF(_xlfn.XLOOKUP(SMALL('Raw Data'!O143:U143, 6), Analysis!Y148:AK148, Analysis!Y148:AK148, 0)&gt;0, SMALL('Raw Data'!O143:U143, 6), 0), 0)</f>
        <v>0</v>
      </c>
      <c r="BL148">
        <f>IF(ISBLANK('Raw Data'!D143)=FALSE, 1, 0)</f>
        <v>0</v>
      </c>
      <c r="BM148">
        <f>IF(ISNUMBER('Raw Data'!D143), IF(_xlfn.XLOOKUP(SMALL('Raw Data'!O143:U143, 7), Analysis!Y148:AK148, Analysis!Y148:AK148, 0)&gt;0, SMALL('Raw Data'!O143:U143, 7), 0), 0)</f>
        <v>0</v>
      </c>
    </row>
    <row r="149" spans="1:65" x14ac:dyDescent="0.3">
      <c r="A149" s="2">
        <f>'Raw Data'!A144</f>
        <v>0</v>
      </c>
      <c r="B149" s="2">
        <f>IF(ISBLANK('Raw Data'!D144)=FALSE, 1, 0)</f>
        <v>0</v>
      </c>
      <c r="C149">
        <f>IF('Raw Data'!E144&gt;'Raw Data'!D144, 'Raw Data'!K144, 0)</f>
        <v>0</v>
      </c>
      <c r="D149">
        <f>IF(ISBLANK('Raw Data'!D144)=FALSE, 1, 0)</f>
        <v>0</v>
      </c>
      <c r="E149">
        <f>IF('Raw Data'!E144&lt;'Raw Data'!D144, 'Raw Data'!J144, 0)</f>
        <v>0</v>
      </c>
      <c r="F149">
        <f>IF(ISBLANK('Raw Data'!D144)=FALSE, 1, 0)</f>
        <v>0</v>
      </c>
      <c r="G149">
        <f>IF(AND('Raw Data'!D144&gt;0, 'Raw Data'!E144&gt;0), 'Raw Data'!V144, 0)</f>
        <v>0</v>
      </c>
      <c r="H149">
        <f>IF(ISBLANK('Raw Data'!D144)=FALSE, 1, 0)</f>
        <v>0</v>
      </c>
      <c r="I149">
        <f>IF(AND(ISBLANK('Raw Data'!D144)=FALSE, OR('Raw Data'!D144=0, 'Raw Data'!E144=0)), 'Raw Data'!W144, 0)</f>
        <v>0</v>
      </c>
      <c r="J149">
        <f>IF(ISBLANK('Raw Data'!D144)=FALSE, 1, 0)</f>
        <v>0</v>
      </c>
      <c r="K149">
        <f>IF(SUM('Raw Data'!D144:E144)&gt;'Raw Data'!G144, 'Raw Data'!H144, 0)</f>
        <v>0</v>
      </c>
      <c r="L149">
        <f>IF(ISBLANK('Raw Data'!D144)=FALSE, 1, 0)</f>
        <v>0</v>
      </c>
      <c r="M149">
        <f>IF(AND(SUM('Raw Data'!D144:E144)&lt;'Raw Data'!G144, ISBLANK('Raw Data'!D144)=FALSE), 'Raw Data'!I144, 0)</f>
        <v>0</v>
      </c>
      <c r="N149">
        <f>IF(ISBLANK('Raw Data'!D144)=FALSE, 1, 0)</f>
        <v>0</v>
      </c>
      <c r="O149">
        <f>IF('Raw Data'!F144, 'Raw Data'!Z144, 0)</f>
        <v>0</v>
      </c>
      <c r="P149">
        <f>IF(ISBLANK('Raw Data'!D144)=FALSE, 1, 0)</f>
        <v>0</v>
      </c>
      <c r="Q149">
        <f>IF(AND(NOT('Raw Data'!F144), P149), 'Raw Data'!AA144, 0)</f>
        <v>0</v>
      </c>
      <c r="R149">
        <f>IF(ISBLANK('Raw Data'!D144)=FALSE, 1, 0)</f>
        <v>0</v>
      </c>
      <c r="S149">
        <f>IF(AND('Raw Data'!F144=0, 'Raw Data'!D144&gt;'Raw Data'!E144), 'Raw Data'!L144, 0)</f>
        <v>0</v>
      </c>
      <c r="T149">
        <f>IF(ISBLANK('Raw Data'!D144)=FALSE, 1, 0)</f>
        <v>0</v>
      </c>
      <c r="U149">
        <f>IF('Raw Data'!F144=1, 'Raw Data'!M144, 0)</f>
        <v>0</v>
      </c>
      <c r="V149">
        <f>IF(ISBLANK('Raw Data'!D144)=FALSE, 1, 0)</f>
        <v>0</v>
      </c>
      <c r="W149">
        <f>IF(AND('Raw Data'!F144=0, 'Raw Data'!E144&gt;'Raw Data'!D144), 'Raw Data'!N144, 0)</f>
        <v>0</v>
      </c>
      <c r="X149">
        <f>IF(ISBLANK('Raw Data'!D144)=FALSE, 1, 0)</f>
        <v>0</v>
      </c>
      <c r="Y149">
        <f>IF(AND('Raw Data'!F144=0,'Raw Data'!D144&gt;'Raw Data'!E144,'Raw Data'!D144-'Raw Data'!E144=1),'Raw Data'!O144,IF(AND('Raw Data'!F144,'Raw Data'!D144&gt;'Raw Data'!E144),'Raw Data'!O144,0))</f>
        <v>0</v>
      </c>
      <c r="Z149">
        <f>IF(ISBLANK('Raw Data'!D144)=FALSE, 1, 0)</f>
        <v>0</v>
      </c>
      <c r="AA149">
        <f>IF(AND('Raw Data'!F144=0, 'Raw Data'!D144&gt;'Raw Data'!E144, 'Raw Data'!D144-'Raw Data'!E144=2), 'Raw Data'!P144, 0)</f>
        <v>0</v>
      </c>
      <c r="AB149">
        <f>IF(ISBLANK('Raw Data'!D144)=FALSE, 1, 0)</f>
        <v>0</v>
      </c>
      <c r="AC149">
        <f>IF(AND('Raw Data'!F144=0, 'Raw Data'!D144&gt;'Raw Data'!E144, 'Raw Data'!D144-'Raw Data'!E144&gt;2), 'Raw Data'!Q144, 0)</f>
        <v>0</v>
      </c>
      <c r="AD149">
        <f>IF(ISBLANK('Raw Data'!D144)=FALSE, 1, 0)</f>
        <v>0</v>
      </c>
      <c r="AE149">
        <f>IF(AND('Raw Data'!F144=0,'Raw Data'!D144&lt;'Raw Data'!E144,'Raw Data'!E144-'Raw Data'!D144=1),'Raw Data'!R144,IF(AND('Raw Data'!F144,'Raw Data'!D144&gt;'Raw Data'!E144),'Raw Data'!R144,0))</f>
        <v>0</v>
      </c>
      <c r="AF149">
        <f>IF(ISBLANK('Raw Data'!D144)=FALSE, 1, 0)</f>
        <v>0</v>
      </c>
      <c r="AG149">
        <f>IF(AND('Raw Data'!F144=0, 'Raw Data'!D144&lt;'Raw Data'!E144, 'Raw Data'!E144-'Raw Data'!D144=2), 'Raw Data'!S144, 0)</f>
        <v>0</v>
      </c>
      <c r="AH149">
        <f>IF(ISBLANK('Raw Data'!D144)=FALSE, 1, 0)</f>
        <v>0</v>
      </c>
      <c r="AI149">
        <f>IF(AND('Raw Data'!F144=0, 'Raw Data'!D144&lt;'Raw Data'!E144, 'Raw Data'!E144-'Raw Data'!D144&gt;2), 'Raw Data'!T144, 0)</f>
        <v>0</v>
      </c>
      <c r="AJ149">
        <f>IF(ISBLANK('Raw Data'!D144)=FALSE, 1, 0)</f>
        <v>0</v>
      </c>
      <c r="AK149">
        <f>IF('Raw Data'!F144=1, 'Raw Data'!M144, 0)</f>
        <v>0</v>
      </c>
      <c r="AL149">
        <f>IF(OR('Raw Data'!D144=0, O149&gt;0), 0, 1)</f>
        <v>0</v>
      </c>
      <c r="AM149">
        <f>IF(AND(AL149, 'Raw Data'!D144&gt;'Raw Data'!E144), 'Raw Data'!X144, 0)</f>
        <v>0</v>
      </c>
      <c r="AN149">
        <f>IF(OR('Raw Data'!D144=0, O149&gt;0), 0, 1)</f>
        <v>0</v>
      </c>
      <c r="AO149">
        <f>IF(AND(AL149, 'Raw Data'!D144&lt;'Raw Data'!E144), 'Raw Data'!Y144, 0)</f>
        <v>0</v>
      </c>
      <c r="AP149">
        <f>IF(ISBLANK('Raw Data'!D144)=FALSE, 1, 0)</f>
        <v>0</v>
      </c>
      <c r="AQ149">
        <f>IF(AND('Raw Data'!J144&lt;'Raw Data'!K144,'Raw Data'!D144&gt;'Raw Data'!E144),'Raw Data'!J144,IF(AND('Raw Data'!K144&lt;'Raw Data'!J144,'Raw Data'!E144&gt;'Raw Data'!D144),'Raw Data'!K144,0))</f>
        <v>0</v>
      </c>
      <c r="AR149">
        <f>IF(ISBLANK('Raw Data'!D144)=FALSE, 1, 0)</f>
        <v>0</v>
      </c>
      <c r="AS149">
        <f>IF(AND('Raw Data'!J144&gt;'Raw Data'!K144,'Raw Data'!D144&gt;'Raw Data'!E144),'Raw Data'!J144,IF(AND('Raw Data'!K144&gt;'Raw Data'!J144,'Raw Data'!E144&gt;'Raw Data'!D144),'Raw Data'!K144,))</f>
        <v>0</v>
      </c>
      <c r="AT149">
        <f>IF(ISBLANK('Raw Data'!D144)=FALSE, 1, 0)</f>
        <v>0</v>
      </c>
      <c r="AU149">
        <f>IF(ISNUMBER('Raw Data'!D144), IF(_xlfn.XLOOKUP(SMALL('Raw Data'!L144:N144, 1), Analysis!S149:W149, Analysis!S149:W149, 0)&gt;0, SMALL('Raw Data'!L144:N144, 1), 0), 0)</f>
        <v>0</v>
      </c>
      <c r="AV149">
        <f>IF(ISBLANK('Raw Data'!D144)=FALSE, 1, 0)</f>
        <v>0</v>
      </c>
      <c r="AW149">
        <f>IF(ISNUMBER('Raw Data'!D144), IF(_xlfn.XLOOKUP(SMALL('Raw Data'!L144:N144, 2), Analysis!S149:W149, Analysis!S149:W149, 0)&gt;0, SMALL('Raw Data'!L144:N144, 2), 0), 0)</f>
        <v>0</v>
      </c>
      <c r="AX149">
        <f>IF(ISBLANK('Raw Data'!D144)=FALSE, 1, 0)</f>
        <v>0</v>
      </c>
      <c r="AY149">
        <f>IF(ISNUMBER('Raw Data'!D144), IF(_xlfn.XLOOKUP(SMALL('Raw Data'!L144:N144, 3), Analysis!S149:W149, Analysis!S149:W149, 0)&gt;0, SMALL('Raw Data'!L144:N144, 3), 0), 0)</f>
        <v>0</v>
      </c>
      <c r="AZ149">
        <f>IF(ISBLANK('Raw Data'!D144)=FALSE, 1, 0)</f>
        <v>0</v>
      </c>
      <c r="BA149">
        <f>IF(ISNUMBER('Raw Data'!D144), IF(_xlfn.XLOOKUP(SMALL('Raw Data'!O144:U144, 1), Analysis!Y149:AK149, Analysis!Y149:AK149, 0)&gt;0, SMALL('Raw Data'!O144:U144, 1), 0), 0)</f>
        <v>0</v>
      </c>
      <c r="BB149">
        <f>IF(ISBLANK('Raw Data'!D144)=FALSE, 1, 0)</f>
        <v>0</v>
      </c>
      <c r="BC149">
        <f>IF(ISNUMBER('Raw Data'!D144), IF(_xlfn.XLOOKUP(SMALL('Raw Data'!O144:U144, 2), Analysis!Y149:AK149, Analysis!Y149:AK149, 0)&gt;0, SMALL('Raw Data'!O144:U144, 2), 0), 0)</f>
        <v>0</v>
      </c>
      <c r="BD149">
        <f>IF(ISBLANK('Raw Data'!D144)=FALSE, 1, 0)</f>
        <v>0</v>
      </c>
      <c r="BE149">
        <f>IF(ISNUMBER('Raw Data'!D144), IF(_xlfn.XLOOKUP(SMALL('Raw Data'!O144:U144, 3), Analysis!Y149:AK149, Analysis!Y149:AK149, 0)&gt;0, SMALL('Raw Data'!O144:U144, 3), 0), 0)</f>
        <v>0</v>
      </c>
      <c r="BF149">
        <f>IF(ISBLANK('Raw Data'!D144)=FALSE, 1, 0)</f>
        <v>0</v>
      </c>
      <c r="BG149">
        <f>IF(ISNUMBER('Raw Data'!D144), IF(_xlfn.XLOOKUP(SMALL('Raw Data'!O144:U144, 4), Analysis!Y149:AK149, Analysis!Y149:AK149, 0)&gt;0, SMALL('Raw Data'!O144:U144, 4), 0), 0)</f>
        <v>0</v>
      </c>
      <c r="BH149">
        <f>IF(ISBLANK('Raw Data'!D144)=FALSE, 1, 0)</f>
        <v>0</v>
      </c>
      <c r="BI149">
        <f>IF(ISNUMBER('Raw Data'!D144), IF(_xlfn.XLOOKUP(SMALL('Raw Data'!O144:U144, 5), Analysis!Y149:AK149, Analysis!Y149:AK149, 0)&gt;0, SMALL('Raw Data'!O144:U144, 5), 0), 0)</f>
        <v>0</v>
      </c>
      <c r="BJ149">
        <f>IF(ISBLANK('Raw Data'!D144)=FALSE, 1, 0)</f>
        <v>0</v>
      </c>
      <c r="BK149">
        <f>IF(ISNUMBER('Raw Data'!D144), IF(_xlfn.XLOOKUP(SMALL('Raw Data'!O144:U144, 6), Analysis!Y149:AK149, Analysis!Y149:AK149, 0)&gt;0, SMALL('Raw Data'!O144:U144, 6), 0), 0)</f>
        <v>0</v>
      </c>
      <c r="BL149">
        <f>IF(ISBLANK('Raw Data'!D144)=FALSE, 1, 0)</f>
        <v>0</v>
      </c>
      <c r="BM149">
        <f>IF(ISNUMBER('Raw Data'!D144), IF(_xlfn.XLOOKUP(SMALL('Raw Data'!O144:U144, 7), Analysis!Y149:AK149, Analysis!Y149:AK149, 0)&gt;0, SMALL('Raw Data'!O144:U144, 7), 0), 0)</f>
        <v>0</v>
      </c>
    </row>
    <row r="150" spans="1:65" x14ac:dyDescent="0.3">
      <c r="A150" s="2">
        <f>'Raw Data'!A145</f>
        <v>0</v>
      </c>
      <c r="B150" s="2">
        <f>IF(ISBLANK('Raw Data'!D145)=FALSE, 1, 0)</f>
        <v>0</v>
      </c>
      <c r="C150">
        <f>IF('Raw Data'!E145&gt;'Raw Data'!D145, 'Raw Data'!K145, 0)</f>
        <v>0</v>
      </c>
      <c r="D150">
        <f>IF(ISBLANK('Raw Data'!D145)=FALSE, 1, 0)</f>
        <v>0</v>
      </c>
      <c r="E150">
        <f>IF('Raw Data'!E145&lt;'Raw Data'!D145, 'Raw Data'!J145, 0)</f>
        <v>0</v>
      </c>
      <c r="F150">
        <f>IF(ISBLANK('Raw Data'!D145)=FALSE, 1, 0)</f>
        <v>0</v>
      </c>
      <c r="G150">
        <f>IF(AND('Raw Data'!D145&gt;0, 'Raw Data'!E145&gt;0), 'Raw Data'!V145, 0)</f>
        <v>0</v>
      </c>
      <c r="H150">
        <f>IF(ISBLANK('Raw Data'!D145)=FALSE, 1, 0)</f>
        <v>0</v>
      </c>
      <c r="I150">
        <f>IF(AND(ISBLANK('Raw Data'!D145)=FALSE, OR('Raw Data'!D145=0, 'Raw Data'!E145=0)), 'Raw Data'!W145, 0)</f>
        <v>0</v>
      </c>
      <c r="J150">
        <f>IF(ISBLANK('Raw Data'!D145)=FALSE, 1, 0)</f>
        <v>0</v>
      </c>
      <c r="K150">
        <f>IF(SUM('Raw Data'!D145:E145)&gt;'Raw Data'!G145, 'Raw Data'!H145, 0)</f>
        <v>0</v>
      </c>
      <c r="L150">
        <f>IF(ISBLANK('Raw Data'!D145)=FALSE, 1, 0)</f>
        <v>0</v>
      </c>
      <c r="M150">
        <f>IF(AND(SUM('Raw Data'!D145:E145)&lt;'Raw Data'!G145, ISBLANK('Raw Data'!D145)=FALSE), 'Raw Data'!I145, 0)</f>
        <v>0</v>
      </c>
      <c r="N150">
        <f>IF(ISBLANK('Raw Data'!D145)=FALSE, 1, 0)</f>
        <v>0</v>
      </c>
      <c r="O150">
        <f>IF('Raw Data'!F145, 'Raw Data'!Z145, 0)</f>
        <v>0</v>
      </c>
      <c r="P150">
        <f>IF(ISBLANK('Raw Data'!D145)=FALSE, 1, 0)</f>
        <v>0</v>
      </c>
      <c r="Q150">
        <f>IF(AND(NOT('Raw Data'!F145), P150), 'Raw Data'!AA145, 0)</f>
        <v>0</v>
      </c>
      <c r="R150">
        <f>IF(ISBLANK('Raw Data'!D145)=FALSE, 1, 0)</f>
        <v>0</v>
      </c>
      <c r="S150">
        <f>IF(AND('Raw Data'!F145=0, 'Raw Data'!D145&gt;'Raw Data'!E145), 'Raw Data'!L145, 0)</f>
        <v>0</v>
      </c>
      <c r="T150">
        <f>IF(ISBLANK('Raw Data'!D145)=FALSE, 1, 0)</f>
        <v>0</v>
      </c>
      <c r="U150">
        <f>IF('Raw Data'!F145=1, 'Raw Data'!M145, 0)</f>
        <v>0</v>
      </c>
      <c r="V150">
        <f>IF(ISBLANK('Raw Data'!D145)=FALSE, 1, 0)</f>
        <v>0</v>
      </c>
      <c r="W150">
        <f>IF(AND('Raw Data'!F145=0, 'Raw Data'!E145&gt;'Raw Data'!D145), 'Raw Data'!N145, 0)</f>
        <v>0</v>
      </c>
      <c r="X150">
        <f>IF(ISBLANK('Raw Data'!D145)=FALSE, 1, 0)</f>
        <v>0</v>
      </c>
      <c r="Y150">
        <f>IF(AND('Raw Data'!F145=0,'Raw Data'!D145&gt;'Raw Data'!E145,'Raw Data'!D145-'Raw Data'!E145=1),'Raw Data'!O145,IF(AND('Raw Data'!F145,'Raw Data'!D145&gt;'Raw Data'!E145),'Raw Data'!O145,0))</f>
        <v>0</v>
      </c>
      <c r="Z150">
        <f>IF(ISBLANK('Raw Data'!D145)=FALSE, 1, 0)</f>
        <v>0</v>
      </c>
      <c r="AA150">
        <f>IF(AND('Raw Data'!F145=0, 'Raw Data'!D145&gt;'Raw Data'!E145, 'Raw Data'!D145-'Raw Data'!E145=2), 'Raw Data'!P145, 0)</f>
        <v>0</v>
      </c>
      <c r="AB150">
        <f>IF(ISBLANK('Raw Data'!D145)=FALSE, 1, 0)</f>
        <v>0</v>
      </c>
      <c r="AC150">
        <f>IF(AND('Raw Data'!F145=0, 'Raw Data'!D145&gt;'Raw Data'!E145, 'Raw Data'!D145-'Raw Data'!E145&gt;2), 'Raw Data'!Q145, 0)</f>
        <v>0</v>
      </c>
      <c r="AD150">
        <f>IF(ISBLANK('Raw Data'!D145)=FALSE, 1, 0)</f>
        <v>0</v>
      </c>
      <c r="AE150">
        <f>IF(AND('Raw Data'!F145=0,'Raw Data'!D145&lt;'Raw Data'!E145,'Raw Data'!E145-'Raw Data'!D145=1),'Raw Data'!R145,IF(AND('Raw Data'!F145,'Raw Data'!D145&gt;'Raw Data'!E145),'Raw Data'!R145,0))</f>
        <v>0</v>
      </c>
      <c r="AF150">
        <f>IF(ISBLANK('Raw Data'!D145)=FALSE, 1, 0)</f>
        <v>0</v>
      </c>
      <c r="AG150">
        <f>IF(AND('Raw Data'!F145=0, 'Raw Data'!D145&lt;'Raw Data'!E145, 'Raw Data'!E145-'Raw Data'!D145=2), 'Raw Data'!S145, 0)</f>
        <v>0</v>
      </c>
      <c r="AH150">
        <f>IF(ISBLANK('Raw Data'!D145)=FALSE, 1, 0)</f>
        <v>0</v>
      </c>
      <c r="AI150">
        <f>IF(AND('Raw Data'!F145=0, 'Raw Data'!D145&lt;'Raw Data'!E145, 'Raw Data'!E145-'Raw Data'!D145&gt;2), 'Raw Data'!T145, 0)</f>
        <v>0</v>
      </c>
      <c r="AJ150">
        <f>IF(ISBLANK('Raw Data'!D145)=FALSE, 1, 0)</f>
        <v>0</v>
      </c>
      <c r="AK150">
        <f>IF('Raw Data'!F145=1, 'Raw Data'!M145, 0)</f>
        <v>0</v>
      </c>
      <c r="AL150">
        <f>IF(OR('Raw Data'!D145=0, O150&gt;0), 0, 1)</f>
        <v>0</v>
      </c>
      <c r="AM150">
        <f>IF(AND(AL150, 'Raw Data'!D145&gt;'Raw Data'!E145), 'Raw Data'!X145, 0)</f>
        <v>0</v>
      </c>
      <c r="AN150">
        <f>IF(OR('Raw Data'!D145=0, O150&gt;0), 0, 1)</f>
        <v>0</v>
      </c>
      <c r="AO150">
        <f>IF(AND(AL150, 'Raw Data'!D145&lt;'Raw Data'!E145), 'Raw Data'!Y145, 0)</f>
        <v>0</v>
      </c>
      <c r="AP150">
        <f>IF(ISBLANK('Raw Data'!D145)=FALSE, 1, 0)</f>
        <v>0</v>
      </c>
      <c r="AQ150">
        <f>IF(AND('Raw Data'!J145&lt;'Raw Data'!K145,'Raw Data'!D145&gt;'Raw Data'!E145),'Raw Data'!J145,IF(AND('Raw Data'!K145&lt;'Raw Data'!J145,'Raw Data'!E145&gt;'Raw Data'!D145),'Raw Data'!K145,0))</f>
        <v>0</v>
      </c>
      <c r="AR150">
        <f>IF(ISBLANK('Raw Data'!D145)=FALSE, 1, 0)</f>
        <v>0</v>
      </c>
      <c r="AS150">
        <f>IF(AND('Raw Data'!J145&gt;'Raw Data'!K145,'Raw Data'!D145&gt;'Raw Data'!E145),'Raw Data'!J145,IF(AND('Raw Data'!K145&gt;'Raw Data'!J145,'Raw Data'!E145&gt;'Raw Data'!D145),'Raw Data'!K145,))</f>
        <v>0</v>
      </c>
      <c r="AT150">
        <f>IF(ISBLANK('Raw Data'!D145)=FALSE, 1, 0)</f>
        <v>0</v>
      </c>
      <c r="AU150">
        <f>IF(ISNUMBER('Raw Data'!D145), IF(_xlfn.XLOOKUP(SMALL('Raw Data'!L145:N145, 1), Analysis!S150:W150, Analysis!S150:W150, 0)&gt;0, SMALL('Raw Data'!L145:N145, 1), 0), 0)</f>
        <v>0</v>
      </c>
      <c r="AV150">
        <f>IF(ISBLANK('Raw Data'!D145)=FALSE, 1, 0)</f>
        <v>0</v>
      </c>
      <c r="AW150">
        <f>IF(ISNUMBER('Raw Data'!D145), IF(_xlfn.XLOOKUP(SMALL('Raw Data'!L145:N145, 2), Analysis!S150:W150, Analysis!S150:W150, 0)&gt;0, SMALL('Raw Data'!L145:N145, 2), 0), 0)</f>
        <v>0</v>
      </c>
      <c r="AX150">
        <f>IF(ISBLANK('Raw Data'!D145)=FALSE, 1, 0)</f>
        <v>0</v>
      </c>
      <c r="AY150">
        <f>IF(ISNUMBER('Raw Data'!D145), IF(_xlfn.XLOOKUP(SMALL('Raw Data'!L145:N145, 3), Analysis!S150:W150, Analysis!S150:W150, 0)&gt;0, SMALL('Raw Data'!L145:N145, 3), 0), 0)</f>
        <v>0</v>
      </c>
      <c r="AZ150">
        <f>IF(ISBLANK('Raw Data'!D145)=FALSE, 1, 0)</f>
        <v>0</v>
      </c>
      <c r="BA150">
        <f>IF(ISNUMBER('Raw Data'!D145), IF(_xlfn.XLOOKUP(SMALL('Raw Data'!O145:U145, 1), Analysis!Y150:AK150, Analysis!Y150:AK150, 0)&gt;0, SMALL('Raw Data'!O145:U145, 1), 0), 0)</f>
        <v>0</v>
      </c>
      <c r="BB150">
        <f>IF(ISBLANK('Raw Data'!D145)=FALSE, 1, 0)</f>
        <v>0</v>
      </c>
      <c r="BC150">
        <f>IF(ISNUMBER('Raw Data'!D145), IF(_xlfn.XLOOKUP(SMALL('Raw Data'!O145:U145, 2), Analysis!Y150:AK150, Analysis!Y150:AK150, 0)&gt;0, SMALL('Raw Data'!O145:U145, 2), 0), 0)</f>
        <v>0</v>
      </c>
      <c r="BD150">
        <f>IF(ISBLANK('Raw Data'!D145)=FALSE, 1, 0)</f>
        <v>0</v>
      </c>
      <c r="BE150">
        <f>IF(ISNUMBER('Raw Data'!D145), IF(_xlfn.XLOOKUP(SMALL('Raw Data'!O145:U145, 3), Analysis!Y150:AK150, Analysis!Y150:AK150, 0)&gt;0, SMALL('Raw Data'!O145:U145, 3), 0), 0)</f>
        <v>0</v>
      </c>
      <c r="BF150">
        <f>IF(ISBLANK('Raw Data'!D145)=FALSE, 1, 0)</f>
        <v>0</v>
      </c>
      <c r="BG150">
        <f>IF(ISNUMBER('Raw Data'!D145), IF(_xlfn.XLOOKUP(SMALL('Raw Data'!O145:U145, 4), Analysis!Y150:AK150, Analysis!Y150:AK150, 0)&gt;0, SMALL('Raw Data'!O145:U145, 4), 0), 0)</f>
        <v>0</v>
      </c>
      <c r="BH150">
        <f>IF(ISBLANK('Raw Data'!D145)=FALSE, 1, 0)</f>
        <v>0</v>
      </c>
      <c r="BI150">
        <f>IF(ISNUMBER('Raw Data'!D145), IF(_xlfn.XLOOKUP(SMALL('Raw Data'!O145:U145, 5), Analysis!Y150:AK150, Analysis!Y150:AK150, 0)&gt;0, SMALL('Raw Data'!O145:U145, 5), 0), 0)</f>
        <v>0</v>
      </c>
      <c r="BJ150">
        <f>IF(ISBLANK('Raw Data'!D145)=FALSE, 1, 0)</f>
        <v>0</v>
      </c>
      <c r="BK150">
        <f>IF(ISNUMBER('Raw Data'!D145), IF(_xlfn.XLOOKUP(SMALL('Raw Data'!O145:U145, 6), Analysis!Y150:AK150, Analysis!Y150:AK150, 0)&gt;0, SMALL('Raw Data'!O145:U145, 6), 0), 0)</f>
        <v>0</v>
      </c>
      <c r="BL150">
        <f>IF(ISBLANK('Raw Data'!D145)=FALSE, 1, 0)</f>
        <v>0</v>
      </c>
      <c r="BM150">
        <f>IF(ISNUMBER('Raw Data'!D145), IF(_xlfn.XLOOKUP(SMALL('Raw Data'!O145:U145, 7), Analysis!Y150:AK150, Analysis!Y150:AK150, 0)&gt;0, SMALL('Raw Data'!O145:U145, 7), 0), 0)</f>
        <v>0</v>
      </c>
    </row>
    <row r="151" spans="1:65" x14ac:dyDescent="0.3">
      <c r="A151" s="2">
        <f>'Raw Data'!A146</f>
        <v>0</v>
      </c>
      <c r="B151" s="2">
        <f>IF(ISBLANK('Raw Data'!D146)=FALSE, 1, 0)</f>
        <v>0</v>
      </c>
      <c r="C151">
        <f>IF('Raw Data'!E146&gt;'Raw Data'!D146, 'Raw Data'!K146, 0)</f>
        <v>0</v>
      </c>
      <c r="D151">
        <f>IF(ISBLANK('Raw Data'!D146)=FALSE, 1, 0)</f>
        <v>0</v>
      </c>
      <c r="E151">
        <f>IF('Raw Data'!E146&lt;'Raw Data'!D146, 'Raw Data'!J146, 0)</f>
        <v>0</v>
      </c>
      <c r="F151">
        <f>IF(ISBLANK('Raw Data'!D146)=FALSE, 1, 0)</f>
        <v>0</v>
      </c>
      <c r="G151">
        <f>IF(AND('Raw Data'!D146&gt;0, 'Raw Data'!E146&gt;0), 'Raw Data'!V146, 0)</f>
        <v>0</v>
      </c>
      <c r="H151">
        <f>IF(ISBLANK('Raw Data'!D146)=FALSE, 1, 0)</f>
        <v>0</v>
      </c>
      <c r="I151">
        <f>IF(AND(ISBLANK('Raw Data'!D146)=FALSE, OR('Raw Data'!D146=0, 'Raw Data'!E146=0)), 'Raw Data'!W146, 0)</f>
        <v>0</v>
      </c>
      <c r="J151">
        <f>IF(ISBLANK('Raw Data'!D146)=FALSE, 1, 0)</f>
        <v>0</v>
      </c>
      <c r="K151">
        <f>IF(SUM('Raw Data'!D146:E146)&gt;'Raw Data'!G146, 'Raw Data'!H146, 0)</f>
        <v>0</v>
      </c>
      <c r="L151">
        <f>IF(ISBLANK('Raw Data'!D146)=FALSE, 1, 0)</f>
        <v>0</v>
      </c>
      <c r="M151">
        <f>IF(AND(SUM('Raw Data'!D146:E146)&lt;'Raw Data'!G146, ISBLANK('Raw Data'!D146)=FALSE), 'Raw Data'!I146, 0)</f>
        <v>0</v>
      </c>
      <c r="N151">
        <f>IF(ISBLANK('Raw Data'!D146)=FALSE, 1, 0)</f>
        <v>0</v>
      </c>
      <c r="O151">
        <f>IF('Raw Data'!F146, 'Raw Data'!Z146, 0)</f>
        <v>0</v>
      </c>
      <c r="P151">
        <f>IF(ISBLANK('Raw Data'!D146)=FALSE, 1, 0)</f>
        <v>0</v>
      </c>
      <c r="Q151">
        <f>IF(AND(NOT('Raw Data'!F146), P151), 'Raw Data'!AA146, 0)</f>
        <v>0</v>
      </c>
      <c r="R151">
        <f>IF(ISBLANK('Raw Data'!D146)=FALSE, 1, 0)</f>
        <v>0</v>
      </c>
      <c r="S151">
        <f>IF(AND('Raw Data'!F146=0, 'Raw Data'!D146&gt;'Raw Data'!E146), 'Raw Data'!L146, 0)</f>
        <v>0</v>
      </c>
      <c r="T151">
        <f>IF(ISBLANK('Raw Data'!D146)=FALSE, 1, 0)</f>
        <v>0</v>
      </c>
      <c r="U151">
        <f>IF('Raw Data'!F146=1, 'Raw Data'!M146, 0)</f>
        <v>0</v>
      </c>
      <c r="V151">
        <f>IF(ISBLANK('Raw Data'!D146)=FALSE, 1, 0)</f>
        <v>0</v>
      </c>
      <c r="W151">
        <f>IF(AND('Raw Data'!F146=0, 'Raw Data'!E146&gt;'Raw Data'!D146), 'Raw Data'!N146, 0)</f>
        <v>0</v>
      </c>
      <c r="X151">
        <f>IF(ISBLANK('Raw Data'!D146)=FALSE, 1, 0)</f>
        <v>0</v>
      </c>
      <c r="Y151">
        <f>IF(AND('Raw Data'!F146=0,'Raw Data'!D146&gt;'Raw Data'!E146,'Raw Data'!D146-'Raw Data'!E146=1),'Raw Data'!O146,IF(AND('Raw Data'!F146,'Raw Data'!D146&gt;'Raw Data'!E146),'Raw Data'!O146,0))</f>
        <v>0</v>
      </c>
      <c r="Z151">
        <f>IF(ISBLANK('Raw Data'!D146)=FALSE, 1, 0)</f>
        <v>0</v>
      </c>
      <c r="AA151">
        <f>IF(AND('Raw Data'!F146=0, 'Raw Data'!D146&gt;'Raw Data'!E146, 'Raw Data'!D146-'Raw Data'!E146=2), 'Raw Data'!P146, 0)</f>
        <v>0</v>
      </c>
      <c r="AB151">
        <f>IF(ISBLANK('Raw Data'!D146)=FALSE, 1, 0)</f>
        <v>0</v>
      </c>
      <c r="AC151">
        <f>IF(AND('Raw Data'!F146=0, 'Raw Data'!D146&gt;'Raw Data'!E146, 'Raw Data'!D146-'Raw Data'!E146&gt;2), 'Raw Data'!Q146, 0)</f>
        <v>0</v>
      </c>
      <c r="AD151">
        <f>IF(ISBLANK('Raw Data'!D146)=FALSE, 1, 0)</f>
        <v>0</v>
      </c>
      <c r="AE151">
        <f>IF(AND('Raw Data'!F146=0,'Raw Data'!D146&lt;'Raw Data'!E146,'Raw Data'!E146-'Raw Data'!D146=1),'Raw Data'!R146,IF(AND('Raw Data'!F146,'Raw Data'!D146&gt;'Raw Data'!E146),'Raw Data'!R146,0))</f>
        <v>0</v>
      </c>
      <c r="AF151">
        <f>IF(ISBLANK('Raw Data'!D146)=FALSE, 1, 0)</f>
        <v>0</v>
      </c>
      <c r="AG151">
        <f>IF(AND('Raw Data'!F146=0, 'Raw Data'!D146&lt;'Raw Data'!E146, 'Raw Data'!E146-'Raw Data'!D146=2), 'Raw Data'!S146, 0)</f>
        <v>0</v>
      </c>
      <c r="AH151">
        <f>IF(ISBLANK('Raw Data'!D146)=FALSE, 1, 0)</f>
        <v>0</v>
      </c>
      <c r="AI151">
        <f>IF(AND('Raw Data'!F146=0, 'Raw Data'!D146&lt;'Raw Data'!E146, 'Raw Data'!E146-'Raw Data'!D146&gt;2), 'Raw Data'!T146, 0)</f>
        <v>0</v>
      </c>
      <c r="AJ151">
        <f>IF(ISBLANK('Raw Data'!D146)=FALSE, 1, 0)</f>
        <v>0</v>
      </c>
      <c r="AK151">
        <f>IF('Raw Data'!F146=1, 'Raw Data'!M146, 0)</f>
        <v>0</v>
      </c>
      <c r="AL151">
        <f>IF(OR('Raw Data'!D146=0, O151&gt;0), 0, 1)</f>
        <v>0</v>
      </c>
      <c r="AM151">
        <f>IF(AND(AL151, 'Raw Data'!D146&gt;'Raw Data'!E146), 'Raw Data'!X146, 0)</f>
        <v>0</v>
      </c>
      <c r="AN151">
        <f>IF(OR('Raw Data'!D146=0, O151&gt;0), 0, 1)</f>
        <v>0</v>
      </c>
      <c r="AO151">
        <f>IF(AND(AL151, 'Raw Data'!D146&lt;'Raw Data'!E146), 'Raw Data'!Y146, 0)</f>
        <v>0</v>
      </c>
      <c r="AP151">
        <f>IF(ISBLANK('Raw Data'!D146)=FALSE, 1, 0)</f>
        <v>0</v>
      </c>
      <c r="AQ151">
        <f>IF(AND('Raw Data'!J146&lt;'Raw Data'!K146,'Raw Data'!D146&gt;'Raw Data'!E146),'Raw Data'!J146,IF(AND('Raw Data'!K146&lt;'Raw Data'!J146,'Raw Data'!E146&gt;'Raw Data'!D146),'Raw Data'!K146,0))</f>
        <v>0</v>
      </c>
      <c r="AR151">
        <f>IF(ISBLANK('Raw Data'!D146)=FALSE, 1, 0)</f>
        <v>0</v>
      </c>
      <c r="AS151">
        <f>IF(AND('Raw Data'!J146&gt;'Raw Data'!K146,'Raw Data'!D146&gt;'Raw Data'!E146),'Raw Data'!J146,IF(AND('Raw Data'!K146&gt;'Raw Data'!J146,'Raw Data'!E146&gt;'Raw Data'!D146),'Raw Data'!K146,))</f>
        <v>0</v>
      </c>
      <c r="AT151">
        <f>IF(ISBLANK('Raw Data'!D146)=FALSE, 1, 0)</f>
        <v>0</v>
      </c>
      <c r="AU151">
        <f>IF(ISNUMBER('Raw Data'!D146), IF(_xlfn.XLOOKUP(SMALL('Raw Data'!L146:N146, 1), Analysis!S151:W151, Analysis!S151:W151, 0)&gt;0, SMALL('Raw Data'!L146:N146, 1), 0), 0)</f>
        <v>0</v>
      </c>
      <c r="AV151">
        <f>IF(ISBLANK('Raw Data'!D146)=FALSE, 1, 0)</f>
        <v>0</v>
      </c>
      <c r="AW151">
        <f>IF(ISNUMBER('Raw Data'!D146), IF(_xlfn.XLOOKUP(SMALL('Raw Data'!L146:N146, 2), Analysis!S151:W151, Analysis!S151:W151, 0)&gt;0, SMALL('Raw Data'!L146:N146, 2), 0), 0)</f>
        <v>0</v>
      </c>
      <c r="AX151">
        <f>IF(ISBLANK('Raw Data'!D146)=FALSE, 1, 0)</f>
        <v>0</v>
      </c>
      <c r="AY151">
        <f>IF(ISNUMBER('Raw Data'!D146), IF(_xlfn.XLOOKUP(SMALL('Raw Data'!L146:N146, 3), Analysis!S151:W151, Analysis!S151:W151, 0)&gt;0, SMALL('Raw Data'!L146:N146, 3), 0), 0)</f>
        <v>0</v>
      </c>
      <c r="AZ151">
        <f>IF(ISBLANK('Raw Data'!D146)=FALSE, 1, 0)</f>
        <v>0</v>
      </c>
      <c r="BA151">
        <f>IF(ISNUMBER('Raw Data'!D146), IF(_xlfn.XLOOKUP(SMALL('Raw Data'!O146:U146, 1), Analysis!Y151:AK151, Analysis!Y151:AK151, 0)&gt;0, SMALL('Raw Data'!O146:U146, 1), 0), 0)</f>
        <v>0</v>
      </c>
      <c r="BB151">
        <f>IF(ISBLANK('Raw Data'!D146)=FALSE, 1, 0)</f>
        <v>0</v>
      </c>
      <c r="BC151">
        <f>IF(ISNUMBER('Raw Data'!D146), IF(_xlfn.XLOOKUP(SMALL('Raw Data'!O146:U146, 2), Analysis!Y151:AK151, Analysis!Y151:AK151, 0)&gt;0, SMALL('Raw Data'!O146:U146, 2), 0), 0)</f>
        <v>0</v>
      </c>
      <c r="BD151">
        <f>IF(ISBLANK('Raw Data'!D146)=FALSE, 1, 0)</f>
        <v>0</v>
      </c>
      <c r="BE151">
        <f>IF(ISNUMBER('Raw Data'!D146), IF(_xlfn.XLOOKUP(SMALL('Raw Data'!O146:U146, 3), Analysis!Y151:AK151, Analysis!Y151:AK151, 0)&gt;0, SMALL('Raw Data'!O146:U146, 3), 0), 0)</f>
        <v>0</v>
      </c>
      <c r="BF151">
        <f>IF(ISBLANK('Raw Data'!D146)=FALSE, 1, 0)</f>
        <v>0</v>
      </c>
      <c r="BG151">
        <f>IF(ISNUMBER('Raw Data'!D146), IF(_xlfn.XLOOKUP(SMALL('Raw Data'!O146:U146, 4), Analysis!Y151:AK151, Analysis!Y151:AK151, 0)&gt;0, SMALL('Raw Data'!O146:U146, 4), 0), 0)</f>
        <v>0</v>
      </c>
      <c r="BH151">
        <f>IF(ISBLANK('Raw Data'!D146)=FALSE, 1, 0)</f>
        <v>0</v>
      </c>
      <c r="BI151">
        <f>IF(ISNUMBER('Raw Data'!D146), IF(_xlfn.XLOOKUP(SMALL('Raw Data'!O146:U146, 5), Analysis!Y151:AK151, Analysis!Y151:AK151, 0)&gt;0, SMALL('Raw Data'!O146:U146, 5), 0), 0)</f>
        <v>0</v>
      </c>
      <c r="BJ151">
        <f>IF(ISBLANK('Raw Data'!D146)=FALSE, 1, 0)</f>
        <v>0</v>
      </c>
      <c r="BK151">
        <f>IF(ISNUMBER('Raw Data'!D146), IF(_xlfn.XLOOKUP(SMALL('Raw Data'!O146:U146, 6), Analysis!Y151:AK151, Analysis!Y151:AK151, 0)&gt;0, SMALL('Raw Data'!O146:U146, 6), 0), 0)</f>
        <v>0</v>
      </c>
      <c r="BL151">
        <f>IF(ISBLANK('Raw Data'!D146)=FALSE, 1, 0)</f>
        <v>0</v>
      </c>
      <c r="BM151">
        <f>IF(ISNUMBER('Raw Data'!D146), IF(_xlfn.XLOOKUP(SMALL('Raw Data'!O146:U146, 7), Analysis!Y151:AK151, Analysis!Y151:AK151, 0)&gt;0, SMALL('Raw Data'!O146:U146, 7), 0), 0)</f>
        <v>0</v>
      </c>
    </row>
    <row r="152" spans="1:65" x14ac:dyDescent="0.3">
      <c r="A152" s="2">
        <f>'Raw Data'!A147</f>
        <v>0</v>
      </c>
      <c r="B152" s="2">
        <f>IF(ISBLANK('Raw Data'!D147)=FALSE, 1, 0)</f>
        <v>0</v>
      </c>
      <c r="C152">
        <f>IF('Raw Data'!E147&gt;'Raw Data'!D147, 'Raw Data'!K147, 0)</f>
        <v>0</v>
      </c>
      <c r="D152">
        <f>IF(ISBLANK('Raw Data'!D147)=FALSE, 1, 0)</f>
        <v>0</v>
      </c>
      <c r="E152">
        <f>IF('Raw Data'!E147&lt;'Raw Data'!D147, 'Raw Data'!J147, 0)</f>
        <v>0</v>
      </c>
      <c r="F152">
        <f>IF(ISBLANK('Raw Data'!D147)=FALSE, 1, 0)</f>
        <v>0</v>
      </c>
      <c r="G152">
        <f>IF(AND('Raw Data'!D147&gt;0, 'Raw Data'!E147&gt;0), 'Raw Data'!V147, 0)</f>
        <v>0</v>
      </c>
      <c r="H152">
        <f>IF(ISBLANK('Raw Data'!D147)=FALSE, 1, 0)</f>
        <v>0</v>
      </c>
      <c r="I152">
        <f>IF(AND(ISBLANK('Raw Data'!D147)=FALSE, OR('Raw Data'!D147=0, 'Raw Data'!E147=0)), 'Raw Data'!W147, 0)</f>
        <v>0</v>
      </c>
      <c r="J152">
        <f>IF(ISBLANK('Raw Data'!D147)=FALSE, 1, 0)</f>
        <v>0</v>
      </c>
      <c r="K152">
        <f>IF(SUM('Raw Data'!D147:E147)&gt;'Raw Data'!G147, 'Raw Data'!H147, 0)</f>
        <v>0</v>
      </c>
      <c r="L152">
        <f>IF(ISBLANK('Raw Data'!D147)=FALSE, 1, 0)</f>
        <v>0</v>
      </c>
      <c r="M152">
        <f>IF(AND(SUM('Raw Data'!D147:E147)&lt;'Raw Data'!G147, ISBLANK('Raw Data'!D147)=FALSE), 'Raw Data'!I147, 0)</f>
        <v>0</v>
      </c>
      <c r="N152">
        <f>IF(ISBLANK('Raw Data'!D147)=FALSE, 1, 0)</f>
        <v>0</v>
      </c>
      <c r="O152">
        <f>IF('Raw Data'!F147, 'Raw Data'!Z147, 0)</f>
        <v>0</v>
      </c>
      <c r="P152">
        <f>IF(ISBLANK('Raw Data'!D147)=FALSE, 1, 0)</f>
        <v>0</v>
      </c>
      <c r="Q152">
        <f>IF(AND(NOT('Raw Data'!F147), P152), 'Raw Data'!AA147, 0)</f>
        <v>0</v>
      </c>
      <c r="R152">
        <f>IF(ISBLANK('Raw Data'!D147)=FALSE, 1, 0)</f>
        <v>0</v>
      </c>
      <c r="S152">
        <f>IF(AND('Raw Data'!F147=0, 'Raw Data'!D147&gt;'Raw Data'!E147), 'Raw Data'!L147, 0)</f>
        <v>0</v>
      </c>
      <c r="T152">
        <f>IF(ISBLANK('Raw Data'!D147)=FALSE, 1, 0)</f>
        <v>0</v>
      </c>
      <c r="U152">
        <f>IF('Raw Data'!F147=1, 'Raw Data'!M147, 0)</f>
        <v>0</v>
      </c>
      <c r="V152">
        <f>IF(ISBLANK('Raw Data'!D147)=FALSE, 1, 0)</f>
        <v>0</v>
      </c>
      <c r="W152">
        <f>IF(AND('Raw Data'!F147=0, 'Raw Data'!E147&gt;'Raw Data'!D147), 'Raw Data'!N147, 0)</f>
        <v>0</v>
      </c>
      <c r="X152">
        <f>IF(ISBLANK('Raw Data'!D147)=FALSE, 1, 0)</f>
        <v>0</v>
      </c>
      <c r="Y152">
        <f>IF(AND('Raw Data'!F147=0,'Raw Data'!D147&gt;'Raw Data'!E147,'Raw Data'!D147-'Raw Data'!E147=1),'Raw Data'!O147,IF(AND('Raw Data'!F147,'Raw Data'!D147&gt;'Raw Data'!E147),'Raw Data'!O147,0))</f>
        <v>0</v>
      </c>
      <c r="Z152">
        <f>IF(ISBLANK('Raw Data'!D147)=FALSE, 1, 0)</f>
        <v>0</v>
      </c>
      <c r="AA152">
        <f>IF(AND('Raw Data'!F147=0, 'Raw Data'!D147&gt;'Raw Data'!E147, 'Raw Data'!D147-'Raw Data'!E147=2), 'Raw Data'!P147, 0)</f>
        <v>0</v>
      </c>
      <c r="AB152">
        <f>IF(ISBLANK('Raw Data'!D147)=FALSE, 1, 0)</f>
        <v>0</v>
      </c>
      <c r="AC152">
        <f>IF(AND('Raw Data'!F147=0, 'Raw Data'!D147&gt;'Raw Data'!E147, 'Raw Data'!D147-'Raw Data'!E147&gt;2), 'Raw Data'!Q147, 0)</f>
        <v>0</v>
      </c>
      <c r="AD152">
        <f>IF(ISBLANK('Raw Data'!D147)=FALSE, 1, 0)</f>
        <v>0</v>
      </c>
      <c r="AE152">
        <f>IF(AND('Raw Data'!F147=0,'Raw Data'!D147&lt;'Raw Data'!E147,'Raw Data'!E147-'Raw Data'!D147=1),'Raw Data'!R147,IF(AND('Raw Data'!F147,'Raw Data'!D147&gt;'Raw Data'!E147),'Raw Data'!R147,0))</f>
        <v>0</v>
      </c>
      <c r="AF152">
        <f>IF(ISBLANK('Raw Data'!D147)=FALSE, 1, 0)</f>
        <v>0</v>
      </c>
      <c r="AG152">
        <f>IF(AND('Raw Data'!F147=0, 'Raw Data'!D147&lt;'Raw Data'!E147, 'Raw Data'!E147-'Raw Data'!D147=2), 'Raw Data'!S147, 0)</f>
        <v>0</v>
      </c>
      <c r="AH152">
        <f>IF(ISBLANK('Raw Data'!D147)=FALSE, 1, 0)</f>
        <v>0</v>
      </c>
      <c r="AI152">
        <f>IF(AND('Raw Data'!F147=0, 'Raw Data'!D147&lt;'Raw Data'!E147, 'Raw Data'!E147-'Raw Data'!D147&gt;2), 'Raw Data'!T147, 0)</f>
        <v>0</v>
      </c>
      <c r="AJ152">
        <f>IF(ISBLANK('Raw Data'!D147)=FALSE, 1, 0)</f>
        <v>0</v>
      </c>
      <c r="AK152">
        <f>IF('Raw Data'!F147=1, 'Raw Data'!M147, 0)</f>
        <v>0</v>
      </c>
      <c r="AL152">
        <f>IF(OR('Raw Data'!D147=0, O152&gt;0), 0, 1)</f>
        <v>0</v>
      </c>
      <c r="AM152">
        <f>IF(AND(AL152, 'Raw Data'!D147&gt;'Raw Data'!E147), 'Raw Data'!X147, 0)</f>
        <v>0</v>
      </c>
      <c r="AN152">
        <f>IF(OR('Raw Data'!D147=0, O152&gt;0), 0, 1)</f>
        <v>0</v>
      </c>
      <c r="AO152">
        <f>IF(AND(AL152, 'Raw Data'!D147&lt;'Raw Data'!E147), 'Raw Data'!Y147, 0)</f>
        <v>0</v>
      </c>
      <c r="AP152">
        <f>IF(ISBLANK('Raw Data'!D147)=FALSE, 1, 0)</f>
        <v>0</v>
      </c>
      <c r="AQ152">
        <f>IF(AND('Raw Data'!J147&lt;'Raw Data'!K147,'Raw Data'!D147&gt;'Raw Data'!E147),'Raw Data'!J147,IF(AND('Raw Data'!K147&lt;'Raw Data'!J147,'Raw Data'!E147&gt;'Raw Data'!D147),'Raw Data'!K147,0))</f>
        <v>0</v>
      </c>
      <c r="AR152">
        <f>IF(ISBLANK('Raw Data'!D147)=FALSE, 1, 0)</f>
        <v>0</v>
      </c>
      <c r="AS152">
        <f>IF(AND('Raw Data'!J147&gt;'Raw Data'!K147,'Raw Data'!D147&gt;'Raw Data'!E147),'Raw Data'!J147,IF(AND('Raw Data'!K147&gt;'Raw Data'!J147,'Raw Data'!E147&gt;'Raw Data'!D147),'Raw Data'!K147,))</f>
        <v>0</v>
      </c>
      <c r="AT152">
        <f>IF(ISBLANK('Raw Data'!D147)=FALSE, 1, 0)</f>
        <v>0</v>
      </c>
      <c r="AU152">
        <f>IF(ISNUMBER('Raw Data'!D147), IF(_xlfn.XLOOKUP(SMALL('Raw Data'!L147:N147, 1), Analysis!S152:W152, Analysis!S152:W152, 0)&gt;0, SMALL('Raw Data'!L147:N147, 1), 0), 0)</f>
        <v>0</v>
      </c>
      <c r="AV152">
        <f>IF(ISBLANK('Raw Data'!D147)=FALSE, 1, 0)</f>
        <v>0</v>
      </c>
      <c r="AW152">
        <f>IF(ISNUMBER('Raw Data'!D147), IF(_xlfn.XLOOKUP(SMALL('Raw Data'!L147:N147, 2), Analysis!S152:W152, Analysis!S152:W152, 0)&gt;0, SMALL('Raw Data'!L147:N147, 2), 0), 0)</f>
        <v>0</v>
      </c>
      <c r="AX152">
        <f>IF(ISBLANK('Raw Data'!D147)=FALSE, 1, 0)</f>
        <v>0</v>
      </c>
      <c r="AY152">
        <f>IF(ISNUMBER('Raw Data'!D147), IF(_xlfn.XLOOKUP(SMALL('Raw Data'!L147:N147, 3), Analysis!S152:W152, Analysis!S152:W152, 0)&gt;0, SMALL('Raw Data'!L147:N147, 3), 0), 0)</f>
        <v>0</v>
      </c>
      <c r="AZ152">
        <f>IF(ISBLANK('Raw Data'!D147)=FALSE, 1, 0)</f>
        <v>0</v>
      </c>
      <c r="BA152">
        <f>IF(ISNUMBER('Raw Data'!D147), IF(_xlfn.XLOOKUP(SMALL('Raw Data'!O147:U147, 1), Analysis!Y152:AK152, Analysis!Y152:AK152, 0)&gt;0, SMALL('Raw Data'!O147:U147, 1), 0), 0)</f>
        <v>0</v>
      </c>
      <c r="BB152">
        <f>IF(ISBLANK('Raw Data'!D147)=FALSE, 1, 0)</f>
        <v>0</v>
      </c>
      <c r="BC152">
        <f>IF(ISNUMBER('Raw Data'!D147), IF(_xlfn.XLOOKUP(SMALL('Raw Data'!O147:U147, 2), Analysis!Y152:AK152, Analysis!Y152:AK152, 0)&gt;0, SMALL('Raw Data'!O147:U147, 2), 0), 0)</f>
        <v>0</v>
      </c>
      <c r="BD152">
        <f>IF(ISBLANK('Raw Data'!D147)=FALSE, 1, 0)</f>
        <v>0</v>
      </c>
      <c r="BE152">
        <f>IF(ISNUMBER('Raw Data'!D147), IF(_xlfn.XLOOKUP(SMALL('Raw Data'!O147:U147, 3), Analysis!Y152:AK152, Analysis!Y152:AK152, 0)&gt;0, SMALL('Raw Data'!O147:U147, 3), 0), 0)</f>
        <v>0</v>
      </c>
      <c r="BF152">
        <f>IF(ISBLANK('Raw Data'!D147)=FALSE, 1, 0)</f>
        <v>0</v>
      </c>
      <c r="BG152">
        <f>IF(ISNUMBER('Raw Data'!D147), IF(_xlfn.XLOOKUP(SMALL('Raw Data'!O147:U147, 4), Analysis!Y152:AK152, Analysis!Y152:AK152, 0)&gt;0, SMALL('Raw Data'!O147:U147, 4), 0), 0)</f>
        <v>0</v>
      </c>
      <c r="BH152">
        <f>IF(ISBLANK('Raw Data'!D147)=FALSE, 1, 0)</f>
        <v>0</v>
      </c>
      <c r="BI152">
        <f>IF(ISNUMBER('Raw Data'!D147), IF(_xlfn.XLOOKUP(SMALL('Raw Data'!O147:U147, 5), Analysis!Y152:AK152, Analysis!Y152:AK152, 0)&gt;0, SMALL('Raw Data'!O147:U147, 5), 0), 0)</f>
        <v>0</v>
      </c>
      <c r="BJ152">
        <f>IF(ISBLANK('Raw Data'!D147)=FALSE, 1, 0)</f>
        <v>0</v>
      </c>
      <c r="BK152">
        <f>IF(ISNUMBER('Raw Data'!D147), IF(_xlfn.XLOOKUP(SMALL('Raw Data'!O147:U147, 6), Analysis!Y152:AK152, Analysis!Y152:AK152, 0)&gt;0, SMALL('Raw Data'!O147:U147, 6), 0), 0)</f>
        <v>0</v>
      </c>
      <c r="BL152">
        <f>IF(ISBLANK('Raw Data'!D147)=FALSE, 1, 0)</f>
        <v>0</v>
      </c>
      <c r="BM152">
        <f>IF(ISNUMBER('Raw Data'!D147), IF(_xlfn.XLOOKUP(SMALL('Raw Data'!O147:U147, 7), Analysis!Y152:AK152, Analysis!Y152:AK152, 0)&gt;0, SMALL('Raw Data'!O147:U147, 7), 0), 0)</f>
        <v>0</v>
      </c>
    </row>
    <row r="153" spans="1:65" x14ac:dyDescent="0.3">
      <c r="A153" s="2">
        <f>'Raw Data'!A148</f>
        <v>0</v>
      </c>
      <c r="B153" s="2">
        <f>IF(ISBLANK('Raw Data'!D148)=FALSE, 1, 0)</f>
        <v>0</v>
      </c>
      <c r="C153">
        <f>IF('Raw Data'!E148&gt;'Raw Data'!D148, 'Raw Data'!K148, 0)</f>
        <v>0</v>
      </c>
      <c r="D153">
        <f>IF(ISBLANK('Raw Data'!D148)=FALSE, 1, 0)</f>
        <v>0</v>
      </c>
      <c r="E153">
        <f>IF('Raw Data'!E148&lt;'Raw Data'!D148, 'Raw Data'!J148, 0)</f>
        <v>0</v>
      </c>
      <c r="F153">
        <f>IF(ISBLANK('Raw Data'!D148)=FALSE, 1, 0)</f>
        <v>0</v>
      </c>
      <c r="G153">
        <f>IF(AND('Raw Data'!D148&gt;0, 'Raw Data'!E148&gt;0), 'Raw Data'!V148, 0)</f>
        <v>0</v>
      </c>
      <c r="H153">
        <f>IF(ISBLANK('Raw Data'!D148)=FALSE, 1, 0)</f>
        <v>0</v>
      </c>
      <c r="I153">
        <f>IF(AND(ISBLANK('Raw Data'!D148)=FALSE, OR('Raw Data'!D148=0, 'Raw Data'!E148=0)), 'Raw Data'!W148, 0)</f>
        <v>0</v>
      </c>
      <c r="J153">
        <f>IF(ISBLANK('Raw Data'!D148)=FALSE, 1, 0)</f>
        <v>0</v>
      </c>
      <c r="K153">
        <f>IF(SUM('Raw Data'!D148:E148)&gt;'Raw Data'!G148, 'Raw Data'!H148, 0)</f>
        <v>0</v>
      </c>
      <c r="L153">
        <f>IF(ISBLANK('Raw Data'!D148)=FALSE, 1, 0)</f>
        <v>0</v>
      </c>
      <c r="M153">
        <f>IF(AND(SUM('Raw Data'!D148:E148)&lt;'Raw Data'!G148, ISBLANK('Raw Data'!D148)=FALSE), 'Raw Data'!I148, 0)</f>
        <v>0</v>
      </c>
      <c r="N153">
        <f>IF(ISBLANK('Raw Data'!D148)=FALSE, 1, 0)</f>
        <v>0</v>
      </c>
      <c r="O153">
        <f>IF('Raw Data'!F148, 'Raw Data'!Z148, 0)</f>
        <v>0</v>
      </c>
      <c r="P153">
        <f>IF(ISBLANK('Raw Data'!D148)=FALSE, 1, 0)</f>
        <v>0</v>
      </c>
      <c r="Q153">
        <f>IF(AND(NOT('Raw Data'!F148), P153), 'Raw Data'!AA148, 0)</f>
        <v>0</v>
      </c>
      <c r="R153">
        <f>IF(ISBLANK('Raw Data'!D148)=FALSE, 1, 0)</f>
        <v>0</v>
      </c>
      <c r="S153">
        <f>IF(AND('Raw Data'!F148=0, 'Raw Data'!D148&gt;'Raw Data'!E148), 'Raw Data'!L148, 0)</f>
        <v>0</v>
      </c>
      <c r="T153">
        <f>IF(ISBLANK('Raw Data'!D148)=FALSE, 1, 0)</f>
        <v>0</v>
      </c>
      <c r="U153">
        <f>IF('Raw Data'!F148=1, 'Raw Data'!M148, 0)</f>
        <v>0</v>
      </c>
      <c r="V153">
        <f>IF(ISBLANK('Raw Data'!D148)=FALSE, 1, 0)</f>
        <v>0</v>
      </c>
      <c r="W153">
        <f>IF(AND('Raw Data'!F148=0, 'Raw Data'!E148&gt;'Raw Data'!D148), 'Raw Data'!N148, 0)</f>
        <v>0</v>
      </c>
      <c r="X153">
        <f>IF(ISBLANK('Raw Data'!D148)=FALSE, 1, 0)</f>
        <v>0</v>
      </c>
      <c r="Y153">
        <f>IF(AND('Raw Data'!F148=0,'Raw Data'!D148&gt;'Raw Data'!E148,'Raw Data'!D148-'Raw Data'!E148=1),'Raw Data'!O148,IF(AND('Raw Data'!F148,'Raw Data'!D148&gt;'Raw Data'!E148),'Raw Data'!O148,0))</f>
        <v>0</v>
      </c>
      <c r="Z153">
        <f>IF(ISBLANK('Raw Data'!D148)=FALSE, 1, 0)</f>
        <v>0</v>
      </c>
      <c r="AA153">
        <f>IF(AND('Raw Data'!F148=0, 'Raw Data'!D148&gt;'Raw Data'!E148, 'Raw Data'!D148-'Raw Data'!E148=2), 'Raw Data'!P148, 0)</f>
        <v>0</v>
      </c>
      <c r="AB153">
        <f>IF(ISBLANK('Raw Data'!D148)=FALSE, 1, 0)</f>
        <v>0</v>
      </c>
      <c r="AC153">
        <f>IF(AND('Raw Data'!F148=0, 'Raw Data'!D148&gt;'Raw Data'!E148, 'Raw Data'!D148-'Raw Data'!E148&gt;2), 'Raw Data'!Q148, 0)</f>
        <v>0</v>
      </c>
      <c r="AD153">
        <f>IF(ISBLANK('Raw Data'!D148)=FALSE, 1, 0)</f>
        <v>0</v>
      </c>
      <c r="AE153">
        <f>IF(AND('Raw Data'!F148=0,'Raw Data'!D148&lt;'Raw Data'!E148,'Raw Data'!E148-'Raw Data'!D148=1),'Raw Data'!R148,IF(AND('Raw Data'!F148,'Raw Data'!D148&gt;'Raw Data'!E148),'Raw Data'!R148,0))</f>
        <v>0</v>
      </c>
      <c r="AF153">
        <f>IF(ISBLANK('Raw Data'!D148)=FALSE, 1, 0)</f>
        <v>0</v>
      </c>
      <c r="AG153">
        <f>IF(AND('Raw Data'!F148=0, 'Raw Data'!D148&lt;'Raw Data'!E148, 'Raw Data'!E148-'Raw Data'!D148=2), 'Raw Data'!S148, 0)</f>
        <v>0</v>
      </c>
      <c r="AH153">
        <f>IF(ISBLANK('Raw Data'!D148)=FALSE, 1, 0)</f>
        <v>0</v>
      </c>
      <c r="AI153">
        <f>IF(AND('Raw Data'!F148=0, 'Raw Data'!D148&lt;'Raw Data'!E148, 'Raw Data'!E148-'Raw Data'!D148&gt;2), 'Raw Data'!T148, 0)</f>
        <v>0</v>
      </c>
      <c r="AJ153">
        <f>IF(ISBLANK('Raw Data'!D148)=FALSE, 1, 0)</f>
        <v>0</v>
      </c>
      <c r="AK153">
        <f>IF('Raw Data'!F148=1, 'Raw Data'!M148, 0)</f>
        <v>0</v>
      </c>
      <c r="AL153">
        <f>IF(OR('Raw Data'!D148=0, O153&gt;0), 0, 1)</f>
        <v>0</v>
      </c>
      <c r="AM153">
        <f>IF(AND(AL153, 'Raw Data'!D148&gt;'Raw Data'!E148), 'Raw Data'!X148, 0)</f>
        <v>0</v>
      </c>
      <c r="AN153">
        <f>IF(OR('Raw Data'!D148=0, O153&gt;0), 0, 1)</f>
        <v>0</v>
      </c>
      <c r="AO153">
        <f>IF(AND(AL153, 'Raw Data'!D148&lt;'Raw Data'!E148), 'Raw Data'!Y148, 0)</f>
        <v>0</v>
      </c>
      <c r="AP153">
        <f>IF(ISBLANK('Raw Data'!D148)=FALSE, 1, 0)</f>
        <v>0</v>
      </c>
      <c r="AQ153">
        <f>IF(AND('Raw Data'!J148&lt;'Raw Data'!K148,'Raw Data'!D148&gt;'Raw Data'!E148),'Raw Data'!J148,IF(AND('Raw Data'!K148&lt;'Raw Data'!J148,'Raw Data'!E148&gt;'Raw Data'!D148),'Raw Data'!K148,0))</f>
        <v>0</v>
      </c>
      <c r="AR153">
        <f>IF(ISBLANK('Raw Data'!D148)=FALSE, 1, 0)</f>
        <v>0</v>
      </c>
      <c r="AS153">
        <f>IF(AND('Raw Data'!J148&gt;'Raw Data'!K148,'Raw Data'!D148&gt;'Raw Data'!E148),'Raw Data'!J148,IF(AND('Raw Data'!K148&gt;'Raw Data'!J148,'Raw Data'!E148&gt;'Raw Data'!D148),'Raw Data'!K148,))</f>
        <v>0</v>
      </c>
      <c r="AT153">
        <f>IF(ISBLANK('Raw Data'!D148)=FALSE, 1, 0)</f>
        <v>0</v>
      </c>
      <c r="AU153">
        <f>IF(ISNUMBER('Raw Data'!D148), IF(_xlfn.XLOOKUP(SMALL('Raw Data'!L148:N148, 1), Analysis!S153:W153, Analysis!S153:W153, 0)&gt;0, SMALL('Raw Data'!L148:N148, 1), 0), 0)</f>
        <v>0</v>
      </c>
      <c r="AV153">
        <f>IF(ISBLANK('Raw Data'!D148)=FALSE, 1, 0)</f>
        <v>0</v>
      </c>
      <c r="AW153">
        <f>IF(ISNUMBER('Raw Data'!D148), IF(_xlfn.XLOOKUP(SMALL('Raw Data'!L148:N148, 2), Analysis!S153:W153, Analysis!S153:W153, 0)&gt;0, SMALL('Raw Data'!L148:N148, 2), 0), 0)</f>
        <v>0</v>
      </c>
      <c r="AX153">
        <f>IF(ISBLANK('Raw Data'!D148)=FALSE, 1, 0)</f>
        <v>0</v>
      </c>
      <c r="AY153">
        <f>IF(ISNUMBER('Raw Data'!D148), IF(_xlfn.XLOOKUP(SMALL('Raw Data'!L148:N148, 3), Analysis!S153:W153, Analysis!S153:W153, 0)&gt;0, SMALL('Raw Data'!L148:N148, 3), 0), 0)</f>
        <v>0</v>
      </c>
      <c r="AZ153">
        <f>IF(ISBLANK('Raw Data'!D148)=FALSE, 1, 0)</f>
        <v>0</v>
      </c>
      <c r="BA153">
        <f>IF(ISNUMBER('Raw Data'!D148), IF(_xlfn.XLOOKUP(SMALL('Raw Data'!O148:U148, 1), Analysis!Y153:AK153, Analysis!Y153:AK153, 0)&gt;0, SMALL('Raw Data'!O148:U148, 1), 0), 0)</f>
        <v>0</v>
      </c>
      <c r="BB153">
        <f>IF(ISBLANK('Raw Data'!D148)=FALSE, 1, 0)</f>
        <v>0</v>
      </c>
      <c r="BC153">
        <f>IF(ISNUMBER('Raw Data'!D148), IF(_xlfn.XLOOKUP(SMALL('Raw Data'!O148:U148, 2), Analysis!Y153:AK153, Analysis!Y153:AK153, 0)&gt;0, SMALL('Raw Data'!O148:U148, 2), 0), 0)</f>
        <v>0</v>
      </c>
      <c r="BD153">
        <f>IF(ISBLANK('Raw Data'!D148)=FALSE, 1, 0)</f>
        <v>0</v>
      </c>
      <c r="BE153">
        <f>IF(ISNUMBER('Raw Data'!D148), IF(_xlfn.XLOOKUP(SMALL('Raw Data'!O148:U148, 3), Analysis!Y153:AK153, Analysis!Y153:AK153, 0)&gt;0, SMALL('Raw Data'!O148:U148, 3), 0), 0)</f>
        <v>0</v>
      </c>
      <c r="BF153">
        <f>IF(ISBLANK('Raw Data'!D148)=FALSE, 1, 0)</f>
        <v>0</v>
      </c>
      <c r="BG153">
        <f>IF(ISNUMBER('Raw Data'!D148), IF(_xlfn.XLOOKUP(SMALL('Raw Data'!O148:U148, 4), Analysis!Y153:AK153, Analysis!Y153:AK153, 0)&gt;0, SMALL('Raw Data'!O148:U148, 4), 0), 0)</f>
        <v>0</v>
      </c>
      <c r="BH153">
        <f>IF(ISBLANK('Raw Data'!D148)=FALSE, 1, 0)</f>
        <v>0</v>
      </c>
      <c r="BI153">
        <f>IF(ISNUMBER('Raw Data'!D148), IF(_xlfn.XLOOKUP(SMALL('Raw Data'!O148:U148, 5), Analysis!Y153:AK153, Analysis!Y153:AK153, 0)&gt;0, SMALL('Raw Data'!O148:U148, 5), 0), 0)</f>
        <v>0</v>
      </c>
      <c r="BJ153">
        <f>IF(ISBLANK('Raw Data'!D148)=FALSE, 1, 0)</f>
        <v>0</v>
      </c>
      <c r="BK153">
        <f>IF(ISNUMBER('Raw Data'!D148), IF(_xlfn.XLOOKUP(SMALL('Raw Data'!O148:U148, 6), Analysis!Y153:AK153, Analysis!Y153:AK153, 0)&gt;0, SMALL('Raw Data'!O148:U148, 6), 0), 0)</f>
        <v>0</v>
      </c>
      <c r="BL153">
        <f>IF(ISBLANK('Raw Data'!D148)=FALSE, 1, 0)</f>
        <v>0</v>
      </c>
      <c r="BM153">
        <f>IF(ISNUMBER('Raw Data'!D148), IF(_xlfn.XLOOKUP(SMALL('Raw Data'!O148:U148, 7), Analysis!Y153:AK153, Analysis!Y153:AK153, 0)&gt;0, SMALL('Raw Data'!O148:U148, 7), 0), 0)</f>
        <v>0</v>
      </c>
    </row>
    <row r="154" spans="1:65" x14ac:dyDescent="0.3">
      <c r="A154" s="2">
        <f>'Raw Data'!A149</f>
        <v>0</v>
      </c>
      <c r="B154" s="2">
        <f>IF(ISBLANK('Raw Data'!D149)=FALSE, 1, 0)</f>
        <v>0</v>
      </c>
      <c r="C154">
        <f>IF('Raw Data'!E149&gt;'Raw Data'!D149, 'Raw Data'!K149, 0)</f>
        <v>0</v>
      </c>
      <c r="D154">
        <f>IF(ISBLANK('Raw Data'!D149)=FALSE, 1, 0)</f>
        <v>0</v>
      </c>
      <c r="E154">
        <f>IF('Raw Data'!E149&lt;'Raw Data'!D149, 'Raw Data'!J149, 0)</f>
        <v>0</v>
      </c>
      <c r="F154">
        <f>IF(ISBLANK('Raw Data'!D149)=FALSE, 1, 0)</f>
        <v>0</v>
      </c>
      <c r="G154">
        <f>IF(AND('Raw Data'!D149&gt;0, 'Raw Data'!E149&gt;0), 'Raw Data'!V149, 0)</f>
        <v>0</v>
      </c>
      <c r="H154">
        <f>IF(ISBLANK('Raw Data'!D149)=FALSE, 1, 0)</f>
        <v>0</v>
      </c>
      <c r="I154">
        <f>IF(AND(ISBLANK('Raw Data'!D149)=FALSE, OR('Raw Data'!D149=0, 'Raw Data'!E149=0)), 'Raw Data'!W149, 0)</f>
        <v>0</v>
      </c>
      <c r="J154">
        <f>IF(ISBLANK('Raw Data'!D149)=FALSE, 1, 0)</f>
        <v>0</v>
      </c>
      <c r="K154">
        <f>IF(SUM('Raw Data'!D149:E149)&gt;'Raw Data'!G149, 'Raw Data'!H149, 0)</f>
        <v>0</v>
      </c>
      <c r="L154">
        <f>IF(ISBLANK('Raw Data'!D149)=FALSE, 1, 0)</f>
        <v>0</v>
      </c>
      <c r="M154">
        <f>IF(AND(SUM('Raw Data'!D149:E149)&lt;'Raw Data'!G149, ISBLANK('Raw Data'!D149)=FALSE), 'Raw Data'!I149, 0)</f>
        <v>0</v>
      </c>
      <c r="N154">
        <f>IF(ISBLANK('Raw Data'!D149)=FALSE, 1, 0)</f>
        <v>0</v>
      </c>
      <c r="O154">
        <f>IF('Raw Data'!F149, 'Raw Data'!Z149, 0)</f>
        <v>0</v>
      </c>
      <c r="P154">
        <f>IF(ISBLANK('Raw Data'!D149)=FALSE, 1, 0)</f>
        <v>0</v>
      </c>
      <c r="Q154">
        <f>IF(AND(NOT('Raw Data'!F149), P154), 'Raw Data'!AA149, 0)</f>
        <v>0</v>
      </c>
      <c r="R154">
        <f>IF(ISBLANK('Raw Data'!D149)=FALSE, 1, 0)</f>
        <v>0</v>
      </c>
      <c r="S154">
        <f>IF(AND('Raw Data'!F149=0, 'Raw Data'!D149&gt;'Raw Data'!E149), 'Raw Data'!L149, 0)</f>
        <v>0</v>
      </c>
      <c r="T154">
        <f>IF(ISBLANK('Raw Data'!D149)=FALSE, 1, 0)</f>
        <v>0</v>
      </c>
      <c r="U154">
        <f>IF('Raw Data'!F149=1, 'Raw Data'!M149, 0)</f>
        <v>0</v>
      </c>
      <c r="V154">
        <f>IF(ISBLANK('Raw Data'!D149)=FALSE, 1, 0)</f>
        <v>0</v>
      </c>
      <c r="W154">
        <f>IF(AND('Raw Data'!F149=0, 'Raw Data'!E149&gt;'Raw Data'!D149), 'Raw Data'!N149, 0)</f>
        <v>0</v>
      </c>
      <c r="X154">
        <f>IF(ISBLANK('Raw Data'!D149)=FALSE, 1, 0)</f>
        <v>0</v>
      </c>
      <c r="Y154">
        <f>IF(AND('Raw Data'!F149=0,'Raw Data'!D149&gt;'Raw Data'!E149,'Raw Data'!D149-'Raw Data'!E149=1),'Raw Data'!O149,IF(AND('Raw Data'!F149,'Raw Data'!D149&gt;'Raw Data'!E149),'Raw Data'!O149,0))</f>
        <v>0</v>
      </c>
      <c r="Z154">
        <f>IF(ISBLANK('Raw Data'!D149)=FALSE, 1, 0)</f>
        <v>0</v>
      </c>
      <c r="AA154">
        <f>IF(AND('Raw Data'!F149=0, 'Raw Data'!D149&gt;'Raw Data'!E149, 'Raw Data'!D149-'Raw Data'!E149=2), 'Raw Data'!P149, 0)</f>
        <v>0</v>
      </c>
      <c r="AB154">
        <f>IF(ISBLANK('Raw Data'!D149)=FALSE, 1, 0)</f>
        <v>0</v>
      </c>
      <c r="AC154">
        <f>IF(AND('Raw Data'!F149=0, 'Raw Data'!D149&gt;'Raw Data'!E149, 'Raw Data'!D149-'Raw Data'!E149&gt;2), 'Raw Data'!Q149, 0)</f>
        <v>0</v>
      </c>
      <c r="AD154">
        <f>IF(ISBLANK('Raw Data'!D149)=FALSE, 1, 0)</f>
        <v>0</v>
      </c>
      <c r="AE154">
        <f>IF(AND('Raw Data'!F149=0,'Raw Data'!D149&lt;'Raw Data'!E149,'Raw Data'!E149-'Raw Data'!D149=1),'Raw Data'!R149,IF(AND('Raw Data'!F149,'Raw Data'!D149&gt;'Raw Data'!E149),'Raw Data'!R149,0))</f>
        <v>0</v>
      </c>
      <c r="AF154">
        <f>IF(ISBLANK('Raw Data'!D149)=FALSE, 1, 0)</f>
        <v>0</v>
      </c>
      <c r="AG154">
        <f>IF(AND('Raw Data'!F149=0, 'Raw Data'!D149&lt;'Raw Data'!E149, 'Raw Data'!E149-'Raw Data'!D149=2), 'Raw Data'!S149, 0)</f>
        <v>0</v>
      </c>
      <c r="AH154">
        <f>IF(ISBLANK('Raw Data'!D149)=FALSE, 1, 0)</f>
        <v>0</v>
      </c>
      <c r="AI154">
        <f>IF(AND('Raw Data'!F149=0, 'Raw Data'!D149&lt;'Raw Data'!E149, 'Raw Data'!E149-'Raw Data'!D149&gt;2), 'Raw Data'!T149, 0)</f>
        <v>0</v>
      </c>
      <c r="AJ154">
        <f>IF(ISBLANK('Raw Data'!D149)=FALSE, 1, 0)</f>
        <v>0</v>
      </c>
      <c r="AK154">
        <f>IF('Raw Data'!F149=1, 'Raw Data'!M149, 0)</f>
        <v>0</v>
      </c>
      <c r="AL154">
        <f>IF(OR('Raw Data'!D149=0, O154&gt;0), 0, 1)</f>
        <v>0</v>
      </c>
      <c r="AM154">
        <f>IF(AND(AL154, 'Raw Data'!D149&gt;'Raw Data'!E149), 'Raw Data'!X149, 0)</f>
        <v>0</v>
      </c>
      <c r="AN154">
        <f>IF(OR('Raw Data'!D149=0, O154&gt;0), 0, 1)</f>
        <v>0</v>
      </c>
      <c r="AO154">
        <f>IF(AND(AL154, 'Raw Data'!D149&lt;'Raw Data'!E149), 'Raw Data'!Y149, 0)</f>
        <v>0</v>
      </c>
      <c r="AP154">
        <f>IF(ISBLANK('Raw Data'!D149)=FALSE, 1, 0)</f>
        <v>0</v>
      </c>
      <c r="AQ154">
        <f>IF(AND('Raw Data'!J149&lt;'Raw Data'!K149,'Raw Data'!D149&gt;'Raw Data'!E149),'Raw Data'!J149,IF(AND('Raw Data'!K149&lt;'Raw Data'!J149,'Raw Data'!E149&gt;'Raw Data'!D149),'Raw Data'!K149,0))</f>
        <v>0</v>
      </c>
      <c r="AR154">
        <f>IF(ISBLANK('Raw Data'!D149)=FALSE, 1, 0)</f>
        <v>0</v>
      </c>
      <c r="AS154">
        <f>IF(AND('Raw Data'!J149&gt;'Raw Data'!K149,'Raw Data'!D149&gt;'Raw Data'!E149),'Raw Data'!J149,IF(AND('Raw Data'!K149&gt;'Raw Data'!J149,'Raw Data'!E149&gt;'Raw Data'!D149),'Raw Data'!K149,))</f>
        <v>0</v>
      </c>
      <c r="AT154">
        <f>IF(ISBLANK('Raw Data'!D149)=FALSE, 1, 0)</f>
        <v>0</v>
      </c>
      <c r="AU154">
        <f>IF(ISNUMBER('Raw Data'!D149), IF(_xlfn.XLOOKUP(SMALL('Raw Data'!L149:N149, 1), Analysis!S154:W154, Analysis!S154:W154, 0)&gt;0, SMALL('Raw Data'!L149:N149, 1), 0), 0)</f>
        <v>0</v>
      </c>
      <c r="AV154">
        <f>IF(ISBLANK('Raw Data'!D149)=FALSE, 1, 0)</f>
        <v>0</v>
      </c>
      <c r="AW154">
        <f>IF(ISNUMBER('Raw Data'!D149), IF(_xlfn.XLOOKUP(SMALL('Raw Data'!L149:N149, 2), Analysis!S154:W154, Analysis!S154:W154, 0)&gt;0, SMALL('Raw Data'!L149:N149, 2), 0), 0)</f>
        <v>0</v>
      </c>
      <c r="AX154">
        <f>IF(ISBLANK('Raw Data'!D149)=FALSE, 1, 0)</f>
        <v>0</v>
      </c>
      <c r="AY154">
        <f>IF(ISNUMBER('Raw Data'!D149), IF(_xlfn.XLOOKUP(SMALL('Raw Data'!L149:N149, 3), Analysis!S154:W154, Analysis!S154:W154, 0)&gt;0, SMALL('Raw Data'!L149:N149, 3), 0), 0)</f>
        <v>0</v>
      </c>
      <c r="AZ154">
        <f>IF(ISBLANK('Raw Data'!D149)=FALSE, 1, 0)</f>
        <v>0</v>
      </c>
      <c r="BA154">
        <f>IF(ISNUMBER('Raw Data'!D149), IF(_xlfn.XLOOKUP(SMALL('Raw Data'!O149:U149, 1), Analysis!Y154:AK154, Analysis!Y154:AK154, 0)&gt;0, SMALL('Raw Data'!O149:U149, 1), 0), 0)</f>
        <v>0</v>
      </c>
      <c r="BB154">
        <f>IF(ISBLANK('Raw Data'!D149)=FALSE, 1, 0)</f>
        <v>0</v>
      </c>
      <c r="BC154">
        <f>IF(ISNUMBER('Raw Data'!D149), IF(_xlfn.XLOOKUP(SMALL('Raw Data'!O149:U149, 2), Analysis!Y154:AK154, Analysis!Y154:AK154, 0)&gt;0, SMALL('Raw Data'!O149:U149, 2), 0), 0)</f>
        <v>0</v>
      </c>
      <c r="BD154">
        <f>IF(ISBLANK('Raw Data'!D149)=FALSE, 1, 0)</f>
        <v>0</v>
      </c>
      <c r="BE154">
        <f>IF(ISNUMBER('Raw Data'!D149), IF(_xlfn.XLOOKUP(SMALL('Raw Data'!O149:U149, 3), Analysis!Y154:AK154, Analysis!Y154:AK154, 0)&gt;0, SMALL('Raw Data'!O149:U149, 3), 0), 0)</f>
        <v>0</v>
      </c>
      <c r="BF154">
        <f>IF(ISBLANK('Raw Data'!D149)=FALSE, 1, 0)</f>
        <v>0</v>
      </c>
      <c r="BG154">
        <f>IF(ISNUMBER('Raw Data'!D149), IF(_xlfn.XLOOKUP(SMALL('Raw Data'!O149:U149, 4), Analysis!Y154:AK154, Analysis!Y154:AK154, 0)&gt;0, SMALL('Raw Data'!O149:U149, 4), 0), 0)</f>
        <v>0</v>
      </c>
      <c r="BH154">
        <f>IF(ISBLANK('Raw Data'!D149)=FALSE, 1, 0)</f>
        <v>0</v>
      </c>
      <c r="BI154">
        <f>IF(ISNUMBER('Raw Data'!D149), IF(_xlfn.XLOOKUP(SMALL('Raw Data'!O149:U149, 5), Analysis!Y154:AK154, Analysis!Y154:AK154, 0)&gt;0, SMALL('Raw Data'!O149:U149, 5), 0), 0)</f>
        <v>0</v>
      </c>
      <c r="BJ154">
        <f>IF(ISBLANK('Raw Data'!D149)=FALSE, 1, 0)</f>
        <v>0</v>
      </c>
      <c r="BK154">
        <f>IF(ISNUMBER('Raw Data'!D149), IF(_xlfn.XLOOKUP(SMALL('Raw Data'!O149:U149, 6), Analysis!Y154:AK154, Analysis!Y154:AK154, 0)&gt;0, SMALL('Raw Data'!O149:U149, 6), 0), 0)</f>
        <v>0</v>
      </c>
      <c r="BL154">
        <f>IF(ISBLANK('Raw Data'!D149)=FALSE, 1, 0)</f>
        <v>0</v>
      </c>
      <c r="BM154">
        <f>IF(ISNUMBER('Raw Data'!D149), IF(_xlfn.XLOOKUP(SMALL('Raw Data'!O149:U149, 7), Analysis!Y154:AK154, Analysis!Y154:AK154, 0)&gt;0, SMALL('Raw Data'!O149:U149, 7), 0), 0)</f>
        <v>0</v>
      </c>
    </row>
    <row r="155" spans="1:65" x14ac:dyDescent="0.3">
      <c r="A155" s="2">
        <f>'Raw Data'!A150</f>
        <v>0</v>
      </c>
      <c r="B155" s="2">
        <f>IF(ISBLANK('Raw Data'!D150)=FALSE, 1, 0)</f>
        <v>0</v>
      </c>
      <c r="C155">
        <f>IF('Raw Data'!E150&gt;'Raw Data'!D150, 'Raw Data'!K150, 0)</f>
        <v>0</v>
      </c>
      <c r="D155">
        <f>IF(ISBLANK('Raw Data'!D150)=FALSE, 1, 0)</f>
        <v>0</v>
      </c>
      <c r="E155">
        <f>IF('Raw Data'!E150&lt;'Raw Data'!D150, 'Raw Data'!J150, 0)</f>
        <v>0</v>
      </c>
      <c r="F155">
        <f>IF(ISBLANK('Raw Data'!D150)=FALSE, 1, 0)</f>
        <v>0</v>
      </c>
      <c r="G155">
        <f>IF(AND('Raw Data'!D150&gt;0, 'Raw Data'!E150&gt;0), 'Raw Data'!V150, 0)</f>
        <v>0</v>
      </c>
      <c r="H155">
        <f>IF(ISBLANK('Raw Data'!D150)=FALSE, 1, 0)</f>
        <v>0</v>
      </c>
      <c r="I155">
        <f>IF(AND(ISBLANK('Raw Data'!D150)=FALSE, OR('Raw Data'!D150=0, 'Raw Data'!E150=0)), 'Raw Data'!W150, 0)</f>
        <v>0</v>
      </c>
      <c r="J155">
        <f>IF(ISBLANK('Raw Data'!D150)=FALSE, 1, 0)</f>
        <v>0</v>
      </c>
      <c r="K155">
        <f>IF(SUM('Raw Data'!D150:E150)&gt;'Raw Data'!G150, 'Raw Data'!H150, 0)</f>
        <v>0</v>
      </c>
      <c r="L155">
        <f>IF(ISBLANK('Raw Data'!D150)=FALSE, 1, 0)</f>
        <v>0</v>
      </c>
      <c r="M155">
        <f>IF(AND(SUM('Raw Data'!D150:E150)&lt;'Raw Data'!G150, ISBLANK('Raw Data'!D150)=FALSE), 'Raw Data'!I150, 0)</f>
        <v>0</v>
      </c>
      <c r="N155">
        <f>IF(ISBLANK('Raw Data'!D150)=FALSE, 1, 0)</f>
        <v>0</v>
      </c>
      <c r="O155">
        <f>IF('Raw Data'!F150, 'Raw Data'!Z150, 0)</f>
        <v>0</v>
      </c>
      <c r="P155">
        <f>IF(ISBLANK('Raw Data'!D150)=FALSE, 1, 0)</f>
        <v>0</v>
      </c>
      <c r="Q155">
        <f>IF(AND(NOT('Raw Data'!F150), P155), 'Raw Data'!AA150, 0)</f>
        <v>0</v>
      </c>
      <c r="R155">
        <f>IF(ISBLANK('Raw Data'!D150)=FALSE, 1, 0)</f>
        <v>0</v>
      </c>
      <c r="S155">
        <f>IF(AND('Raw Data'!F150=0, 'Raw Data'!D150&gt;'Raw Data'!E150), 'Raw Data'!L150, 0)</f>
        <v>0</v>
      </c>
      <c r="T155">
        <f>IF(ISBLANK('Raw Data'!D150)=FALSE, 1, 0)</f>
        <v>0</v>
      </c>
      <c r="U155">
        <f>IF('Raw Data'!F150=1, 'Raw Data'!M150, 0)</f>
        <v>0</v>
      </c>
      <c r="V155">
        <f>IF(ISBLANK('Raw Data'!D150)=FALSE, 1, 0)</f>
        <v>0</v>
      </c>
      <c r="W155">
        <f>IF(AND('Raw Data'!F150=0, 'Raw Data'!E150&gt;'Raw Data'!D150), 'Raw Data'!N150, 0)</f>
        <v>0</v>
      </c>
      <c r="X155">
        <f>IF(ISBLANK('Raw Data'!D150)=FALSE, 1, 0)</f>
        <v>0</v>
      </c>
      <c r="Y155">
        <f>IF(AND('Raw Data'!F150=0,'Raw Data'!D150&gt;'Raw Data'!E150,'Raw Data'!D150-'Raw Data'!E150=1),'Raw Data'!O150,IF(AND('Raw Data'!F150,'Raw Data'!D150&gt;'Raw Data'!E150),'Raw Data'!O150,0))</f>
        <v>0</v>
      </c>
      <c r="Z155">
        <f>IF(ISBLANK('Raw Data'!D150)=FALSE, 1, 0)</f>
        <v>0</v>
      </c>
      <c r="AA155">
        <f>IF(AND('Raw Data'!F150=0, 'Raw Data'!D150&gt;'Raw Data'!E150, 'Raw Data'!D150-'Raw Data'!E150=2), 'Raw Data'!P150, 0)</f>
        <v>0</v>
      </c>
      <c r="AB155">
        <f>IF(ISBLANK('Raw Data'!D150)=FALSE, 1, 0)</f>
        <v>0</v>
      </c>
      <c r="AC155">
        <f>IF(AND('Raw Data'!F150=0, 'Raw Data'!D150&gt;'Raw Data'!E150, 'Raw Data'!D150-'Raw Data'!E150&gt;2), 'Raw Data'!Q150, 0)</f>
        <v>0</v>
      </c>
      <c r="AD155">
        <f>IF(ISBLANK('Raw Data'!D150)=FALSE, 1, 0)</f>
        <v>0</v>
      </c>
      <c r="AE155">
        <f>IF(AND('Raw Data'!F150=0,'Raw Data'!D150&lt;'Raw Data'!E150,'Raw Data'!E150-'Raw Data'!D150=1),'Raw Data'!R150,IF(AND('Raw Data'!F150,'Raw Data'!D150&gt;'Raw Data'!E150),'Raw Data'!R150,0))</f>
        <v>0</v>
      </c>
      <c r="AF155">
        <f>IF(ISBLANK('Raw Data'!D150)=FALSE, 1, 0)</f>
        <v>0</v>
      </c>
      <c r="AG155">
        <f>IF(AND('Raw Data'!F150=0, 'Raw Data'!D150&lt;'Raw Data'!E150, 'Raw Data'!E150-'Raw Data'!D150=2), 'Raw Data'!S150, 0)</f>
        <v>0</v>
      </c>
      <c r="AH155">
        <f>IF(ISBLANK('Raw Data'!D150)=FALSE, 1, 0)</f>
        <v>0</v>
      </c>
      <c r="AI155">
        <f>IF(AND('Raw Data'!F150=0, 'Raw Data'!D150&lt;'Raw Data'!E150, 'Raw Data'!E150-'Raw Data'!D150&gt;2), 'Raw Data'!T150, 0)</f>
        <v>0</v>
      </c>
      <c r="AJ155">
        <f>IF(ISBLANK('Raw Data'!D150)=FALSE, 1, 0)</f>
        <v>0</v>
      </c>
      <c r="AK155">
        <f>IF('Raw Data'!F150=1, 'Raw Data'!M150, 0)</f>
        <v>0</v>
      </c>
      <c r="AL155">
        <f>IF(OR('Raw Data'!D150=0, O155&gt;0), 0, 1)</f>
        <v>0</v>
      </c>
      <c r="AM155">
        <f>IF(AND(AL155, 'Raw Data'!D150&gt;'Raw Data'!E150), 'Raw Data'!X150, 0)</f>
        <v>0</v>
      </c>
      <c r="AN155">
        <f>IF(OR('Raw Data'!D150=0, O155&gt;0), 0, 1)</f>
        <v>0</v>
      </c>
      <c r="AO155">
        <f>IF(AND(AL155, 'Raw Data'!D150&lt;'Raw Data'!E150), 'Raw Data'!Y150, 0)</f>
        <v>0</v>
      </c>
      <c r="AP155">
        <f>IF(ISBLANK('Raw Data'!D150)=FALSE, 1, 0)</f>
        <v>0</v>
      </c>
      <c r="AQ155">
        <f>IF(AND('Raw Data'!J150&lt;'Raw Data'!K150,'Raw Data'!D150&gt;'Raw Data'!E150),'Raw Data'!J150,IF(AND('Raw Data'!K150&lt;'Raw Data'!J150,'Raw Data'!E150&gt;'Raw Data'!D150),'Raw Data'!K150,0))</f>
        <v>0</v>
      </c>
      <c r="AR155">
        <f>IF(ISBLANK('Raw Data'!D150)=FALSE, 1, 0)</f>
        <v>0</v>
      </c>
      <c r="AS155">
        <f>IF(AND('Raw Data'!J150&gt;'Raw Data'!K150,'Raw Data'!D150&gt;'Raw Data'!E150),'Raw Data'!J150,IF(AND('Raw Data'!K150&gt;'Raw Data'!J150,'Raw Data'!E150&gt;'Raw Data'!D150),'Raw Data'!K150,))</f>
        <v>0</v>
      </c>
      <c r="AT155">
        <f>IF(ISBLANK('Raw Data'!D150)=FALSE, 1, 0)</f>
        <v>0</v>
      </c>
      <c r="AU155">
        <f>IF(ISNUMBER('Raw Data'!D150), IF(_xlfn.XLOOKUP(SMALL('Raw Data'!L150:N150, 1), Analysis!S155:W155, Analysis!S155:W155, 0)&gt;0, SMALL('Raw Data'!L150:N150, 1), 0), 0)</f>
        <v>0</v>
      </c>
      <c r="AV155">
        <f>IF(ISBLANK('Raw Data'!D150)=FALSE, 1, 0)</f>
        <v>0</v>
      </c>
      <c r="AW155">
        <f>IF(ISNUMBER('Raw Data'!D150), IF(_xlfn.XLOOKUP(SMALL('Raw Data'!L150:N150, 2), Analysis!S155:W155, Analysis!S155:W155, 0)&gt;0, SMALL('Raw Data'!L150:N150, 2), 0), 0)</f>
        <v>0</v>
      </c>
      <c r="AX155">
        <f>IF(ISBLANK('Raw Data'!D150)=FALSE, 1, 0)</f>
        <v>0</v>
      </c>
      <c r="AY155">
        <f>IF(ISNUMBER('Raw Data'!D150), IF(_xlfn.XLOOKUP(SMALL('Raw Data'!L150:N150, 3), Analysis!S155:W155, Analysis!S155:W155, 0)&gt;0, SMALL('Raw Data'!L150:N150, 3), 0), 0)</f>
        <v>0</v>
      </c>
      <c r="AZ155">
        <f>IF(ISBLANK('Raw Data'!D150)=FALSE, 1, 0)</f>
        <v>0</v>
      </c>
      <c r="BA155">
        <f>IF(ISNUMBER('Raw Data'!D150), IF(_xlfn.XLOOKUP(SMALL('Raw Data'!O150:U150, 1), Analysis!Y155:AK155, Analysis!Y155:AK155, 0)&gt;0, SMALL('Raw Data'!O150:U150, 1), 0), 0)</f>
        <v>0</v>
      </c>
      <c r="BB155">
        <f>IF(ISBLANK('Raw Data'!D150)=FALSE, 1, 0)</f>
        <v>0</v>
      </c>
      <c r="BC155">
        <f>IF(ISNUMBER('Raw Data'!D150), IF(_xlfn.XLOOKUP(SMALL('Raw Data'!O150:U150, 2), Analysis!Y155:AK155, Analysis!Y155:AK155, 0)&gt;0, SMALL('Raw Data'!O150:U150, 2), 0), 0)</f>
        <v>0</v>
      </c>
      <c r="BD155">
        <f>IF(ISBLANK('Raw Data'!D150)=FALSE, 1, 0)</f>
        <v>0</v>
      </c>
      <c r="BE155">
        <f>IF(ISNUMBER('Raw Data'!D150), IF(_xlfn.XLOOKUP(SMALL('Raw Data'!O150:U150, 3), Analysis!Y155:AK155, Analysis!Y155:AK155, 0)&gt;0, SMALL('Raw Data'!O150:U150, 3), 0), 0)</f>
        <v>0</v>
      </c>
      <c r="BF155">
        <f>IF(ISBLANK('Raw Data'!D150)=FALSE, 1, 0)</f>
        <v>0</v>
      </c>
      <c r="BG155">
        <f>IF(ISNUMBER('Raw Data'!D150), IF(_xlfn.XLOOKUP(SMALL('Raw Data'!O150:U150, 4), Analysis!Y155:AK155, Analysis!Y155:AK155, 0)&gt;0, SMALL('Raw Data'!O150:U150, 4), 0), 0)</f>
        <v>0</v>
      </c>
      <c r="BH155">
        <f>IF(ISBLANK('Raw Data'!D150)=FALSE, 1, 0)</f>
        <v>0</v>
      </c>
      <c r="BI155">
        <f>IF(ISNUMBER('Raw Data'!D150), IF(_xlfn.XLOOKUP(SMALL('Raw Data'!O150:U150, 5), Analysis!Y155:AK155, Analysis!Y155:AK155, 0)&gt;0, SMALL('Raw Data'!O150:U150, 5), 0), 0)</f>
        <v>0</v>
      </c>
      <c r="BJ155">
        <f>IF(ISBLANK('Raw Data'!D150)=FALSE, 1, 0)</f>
        <v>0</v>
      </c>
      <c r="BK155">
        <f>IF(ISNUMBER('Raw Data'!D150), IF(_xlfn.XLOOKUP(SMALL('Raw Data'!O150:U150, 6), Analysis!Y155:AK155, Analysis!Y155:AK155, 0)&gt;0, SMALL('Raw Data'!O150:U150, 6), 0), 0)</f>
        <v>0</v>
      </c>
      <c r="BL155">
        <f>IF(ISBLANK('Raw Data'!D150)=FALSE, 1, 0)</f>
        <v>0</v>
      </c>
      <c r="BM155">
        <f>IF(ISNUMBER('Raw Data'!D150), IF(_xlfn.XLOOKUP(SMALL('Raw Data'!O150:U150, 7), Analysis!Y155:AK155, Analysis!Y155:AK155, 0)&gt;0, SMALL('Raw Data'!O150:U150, 7), 0), 0)</f>
        <v>0</v>
      </c>
    </row>
    <row r="156" spans="1:65" x14ac:dyDescent="0.3">
      <c r="A156" s="2">
        <f>'Raw Data'!A151</f>
        <v>0</v>
      </c>
      <c r="B156" s="2">
        <f>IF(ISBLANK('Raw Data'!D151)=FALSE, 1, 0)</f>
        <v>0</v>
      </c>
      <c r="C156">
        <f>IF('Raw Data'!E151&gt;'Raw Data'!D151, 'Raw Data'!K151, 0)</f>
        <v>0</v>
      </c>
      <c r="D156">
        <f>IF(ISBLANK('Raw Data'!D151)=FALSE, 1, 0)</f>
        <v>0</v>
      </c>
      <c r="E156">
        <f>IF('Raw Data'!E151&lt;'Raw Data'!D151, 'Raw Data'!J151, 0)</f>
        <v>0</v>
      </c>
      <c r="F156">
        <f>IF(ISBLANK('Raw Data'!D151)=FALSE, 1, 0)</f>
        <v>0</v>
      </c>
      <c r="G156">
        <f>IF(AND('Raw Data'!D151&gt;0, 'Raw Data'!E151&gt;0), 'Raw Data'!V151, 0)</f>
        <v>0</v>
      </c>
      <c r="H156">
        <f>IF(ISBLANK('Raw Data'!D151)=FALSE, 1, 0)</f>
        <v>0</v>
      </c>
      <c r="I156">
        <f>IF(AND(ISBLANK('Raw Data'!D151)=FALSE, OR('Raw Data'!D151=0, 'Raw Data'!E151=0)), 'Raw Data'!W151, 0)</f>
        <v>0</v>
      </c>
      <c r="J156">
        <f>IF(ISBLANK('Raw Data'!D151)=FALSE, 1, 0)</f>
        <v>0</v>
      </c>
      <c r="K156">
        <f>IF(SUM('Raw Data'!D151:E151)&gt;'Raw Data'!G151, 'Raw Data'!H151, 0)</f>
        <v>0</v>
      </c>
      <c r="L156">
        <f>IF(ISBLANK('Raw Data'!D151)=FALSE, 1, 0)</f>
        <v>0</v>
      </c>
      <c r="M156">
        <f>IF(AND(SUM('Raw Data'!D151:E151)&lt;'Raw Data'!G151, ISBLANK('Raw Data'!D151)=FALSE), 'Raw Data'!I151, 0)</f>
        <v>0</v>
      </c>
      <c r="N156">
        <f>IF(ISBLANK('Raw Data'!D151)=FALSE, 1, 0)</f>
        <v>0</v>
      </c>
      <c r="O156">
        <f>IF('Raw Data'!F151, 'Raw Data'!Z151, 0)</f>
        <v>0</v>
      </c>
      <c r="P156">
        <f>IF(ISBLANK('Raw Data'!D151)=FALSE, 1, 0)</f>
        <v>0</v>
      </c>
      <c r="Q156">
        <f>IF(AND(NOT('Raw Data'!F151), P156), 'Raw Data'!AA151, 0)</f>
        <v>0</v>
      </c>
      <c r="R156">
        <f>IF(ISBLANK('Raw Data'!D151)=FALSE, 1, 0)</f>
        <v>0</v>
      </c>
      <c r="S156">
        <f>IF(AND('Raw Data'!F151=0, 'Raw Data'!D151&gt;'Raw Data'!E151), 'Raw Data'!L151, 0)</f>
        <v>0</v>
      </c>
      <c r="T156">
        <f>IF(ISBLANK('Raw Data'!D151)=FALSE, 1, 0)</f>
        <v>0</v>
      </c>
      <c r="U156">
        <f>IF('Raw Data'!F151=1, 'Raw Data'!M151, 0)</f>
        <v>0</v>
      </c>
      <c r="V156">
        <f>IF(ISBLANK('Raw Data'!D151)=FALSE, 1, 0)</f>
        <v>0</v>
      </c>
      <c r="W156">
        <f>IF(AND('Raw Data'!F151=0, 'Raw Data'!E151&gt;'Raw Data'!D151), 'Raw Data'!N151, 0)</f>
        <v>0</v>
      </c>
      <c r="X156">
        <f>IF(ISBLANK('Raw Data'!D151)=FALSE, 1, 0)</f>
        <v>0</v>
      </c>
      <c r="Y156">
        <f>IF(AND('Raw Data'!F151=0,'Raw Data'!D151&gt;'Raw Data'!E151,'Raw Data'!D151-'Raw Data'!E151=1),'Raw Data'!O151,IF(AND('Raw Data'!F151,'Raw Data'!D151&gt;'Raw Data'!E151),'Raw Data'!O151,0))</f>
        <v>0</v>
      </c>
      <c r="Z156">
        <f>IF(ISBLANK('Raw Data'!D151)=FALSE, 1, 0)</f>
        <v>0</v>
      </c>
      <c r="AA156">
        <f>IF(AND('Raw Data'!F151=0, 'Raw Data'!D151&gt;'Raw Data'!E151, 'Raw Data'!D151-'Raw Data'!E151=2), 'Raw Data'!P151, 0)</f>
        <v>0</v>
      </c>
      <c r="AB156">
        <f>IF(ISBLANK('Raw Data'!D151)=FALSE, 1, 0)</f>
        <v>0</v>
      </c>
      <c r="AC156">
        <f>IF(AND('Raw Data'!F151=0, 'Raw Data'!D151&gt;'Raw Data'!E151, 'Raw Data'!D151-'Raw Data'!E151&gt;2), 'Raw Data'!Q151, 0)</f>
        <v>0</v>
      </c>
      <c r="AD156">
        <f>IF(ISBLANK('Raw Data'!D151)=FALSE, 1, 0)</f>
        <v>0</v>
      </c>
      <c r="AE156">
        <f>IF(AND('Raw Data'!F151=0,'Raw Data'!D151&lt;'Raw Data'!E151,'Raw Data'!E151-'Raw Data'!D151=1),'Raw Data'!R151,IF(AND('Raw Data'!F151,'Raw Data'!D151&gt;'Raw Data'!E151),'Raw Data'!R151,0))</f>
        <v>0</v>
      </c>
      <c r="AF156">
        <f>IF(ISBLANK('Raw Data'!D151)=FALSE, 1, 0)</f>
        <v>0</v>
      </c>
      <c r="AG156">
        <f>IF(AND('Raw Data'!F151=0, 'Raw Data'!D151&lt;'Raw Data'!E151, 'Raw Data'!E151-'Raw Data'!D151=2), 'Raw Data'!S151, 0)</f>
        <v>0</v>
      </c>
      <c r="AH156">
        <f>IF(ISBLANK('Raw Data'!D151)=FALSE, 1, 0)</f>
        <v>0</v>
      </c>
      <c r="AI156">
        <f>IF(AND('Raw Data'!F151=0, 'Raw Data'!D151&lt;'Raw Data'!E151, 'Raw Data'!E151-'Raw Data'!D151&gt;2), 'Raw Data'!T151, 0)</f>
        <v>0</v>
      </c>
      <c r="AJ156">
        <f>IF(ISBLANK('Raw Data'!D151)=FALSE, 1, 0)</f>
        <v>0</v>
      </c>
      <c r="AK156">
        <f>IF('Raw Data'!F151=1, 'Raw Data'!M151, 0)</f>
        <v>0</v>
      </c>
      <c r="AL156">
        <f>IF(OR('Raw Data'!D151=0, O156&gt;0), 0, 1)</f>
        <v>0</v>
      </c>
      <c r="AM156">
        <f>IF(AND(AL156, 'Raw Data'!D151&gt;'Raw Data'!E151), 'Raw Data'!X151, 0)</f>
        <v>0</v>
      </c>
      <c r="AN156">
        <f>IF(OR('Raw Data'!D151=0, O156&gt;0), 0, 1)</f>
        <v>0</v>
      </c>
      <c r="AO156">
        <f>IF(AND(AL156, 'Raw Data'!D151&lt;'Raw Data'!E151), 'Raw Data'!Y151, 0)</f>
        <v>0</v>
      </c>
      <c r="AP156">
        <f>IF(ISBLANK('Raw Data'!D151)=FALSE, 1, 0)</f>
        <v>0</v>
      </c>
      <c r="AQ156">
        <f>IF(AND('Raw Data'!J151&lt;'Raw Data'!K151,'Raw Data'!D151&gt;'Raw Data'!E151),'Raw Data'!J151,IF(AND('Raw Data'!K151&lt;'Raw Data'!J151,'Raw Data'!E151&gt;'Raw Data'!D151),'Raw Data'!K151,0))</f>
        <v>0</v>
      </c>
      <c r="AR156">
        <f>IF(ISBLANK('Raw Data'!D151)=FALSE, 1, 0)</f>
        <v>0</v>
      </c>
      <c r="AS156">
        <f>IF(AND('Raw Data'!J151&gt;'Raw Data'!K151,'Raw Data'!D151&gt;'Raw Data'!E151),'Raw Data'!J151,IF(AND('Raw Data'!K151&gt;'Raw Data'!J151,'Raw Data'!E151&gt;'Raw Data'!D151),'Raw Data'!K151,))</f>
        <v>0</v>
      </c>
      <c r="AT156">
        <f>IF(ISBLANK('Raw Data'!D151)=FALSE, 1, 0)</f>
        <v>0</v>
      </c>
      <c r="AU156">
        <f>IF(ISNUMBER('Raw Data'!D151), IF(_xlfn.XLOOKUP(SMALL('Raw Data'!L151:N151, 1), Analysis!S156:W156, Analysis!S156:W156, 0)&gt;0, SMALL('Raw Data'!L151:N151, 1), 0), 0)</f>
        <v>0</v>
      </c>
      <c r="AV156">
        <f>IF(ISBLANK('Raw Data'!D151)=FALSE, 1, 0)</f>
        <v>0</v>
      </c>
      <c r="AW156">
        <f>IF(ISNUMBER('Raw Data'!D151), IF(_xlfn.XLOOKUP(SMALL('Raw Data'!L151:N151, 2), Analysis!S156:W156, Analysis!S156:W156, 0)&gt;0, SMALL('Raw Data'!L151:N151, 2), 0), 0)</f>
        <v>0</v>
      </c>
      <c r="AX156">
        <f>IF(ISBLANK('Raw Data'!D151)=FALSE, 1, 0)</f>
        <v>0</v>
      </c>
      <c r="AY156">
        <f>IF(ISNUMBER('Raw Data'!D151), IF(_xlfn.XLOOKUP(SMALL('Raw Data'!L151:N151, 3), Analysis!S156:W156, Analysis!S156:W156, 0)&gt;0, SMALL('Raw Data'!L151:N151, 3), 0), 0)</f>
        <v>0</v>
      </c>
      <c r="AZ156">
        <f>IF(ISBLANK('Raw Data'!D151)=FALSE, 1, 0)</f>
        <v>0</v>
      </c>
      <c r="BA156">
        <f>IF(ISNUMBER('Raw Data'!D151), IF(_xlfn.XLOOKUP(SMALL('Raw Data'!O151:U151, 1), Analysis!Y156:AK156, Analysis!Y156:AK156, 0)&gt;0, SMALL('Raw Data'!O151:U151, 1), 0), 0)</f>
        <v>0</v>
      </c>
      <c r="BB156">
        <f>IF(ISBLANK('Raw Data'!D151)=FALSE, 1, 0)</f>
        <v>0</v>
      </c>
      <c r="BC156">
        <f>IF(ISNUMBER('Raw Data'!D151), IF(_xlfn.XLOOKUP(SMALL('Raw Data'!O151:U151, 2), Analysis!Y156:AK156, Analysis!Y156:AK156, 0)&gt;0, SMALL('Raw Data'!O151:U151, 2), 0), 0)</f>
        <v>0</v>
      </c>
      <c r="BD156">
        <f>IF(ISBLANK('Raw Data'!D151)=FALSE, 1, 0)</f>
        <v>0</v>
      </c>
      <c r="BE156">
        <f>IF(ISNUMBER('Raw Data'!D151), IF(_xlfn.XLOOKUP(SMALL('Raw Data'!O151:U151, 3), Analysis!Y156:AK156, Analysis!Y156:AK156, 0)&gt;0, SMALL('Raw Data'!O151:U151, 3), 0), 0)</f>
        <v>0</v>
      </c>
      <c r="BF156">
        <f>IF(ISBLANK('Raw Data'!D151)=FALSE, 1, 0)</f>
        <v>0</v>
      </c>
      <c r="BG156">
        <f>IF(ISNUMBER('Raw Data'!D151), IF(_xlfn.XLOOKUP(SMALL('Raw Data'!O151:U151, 4), Analysis!Y156:AK156, Analysis!Y156:AK156, 0)&gt;0, SMALL('Raw Data'!O151:U151, 4), 0), 0)</f>
        <v>0</v>
      </c>
      <c r="BH156">
        <f>IF(ISBLANK('Raw Data'!D151)=FALSE, 1, 0)</f>
        <v>0</v>
      </c>
      <c r="BI156">
        <f>IF(ISNUMBER('Raw Data'!D151), IF(_xlfn.XLOOKUP(SMALL('Raw Data'!O151:U151, 5), Analysis!Y156:AK156, Analysis!Y156:AK156, 0)&gt;0, SMALL('Raw Data'!O151:U151, 5), 0), 0)</f>
        <v>0</v>
      </c>
      <c r="BJ156">
        <f>IF(ISBLANK('Raw Data'!D151)=FALSE, 1, 0)</f>
        <v>0</v>
      </c>
      <c r="BK156">
        <f>IF(ISNUMBER('Raw Data'!D151), IF(_xlfn.XLOOKUP(SMALL('Raw Data'!O151:U151, 6), Analysis!Y156:AK156, Analysis!Y156:AK156, 0)&gt;0, SMALL('Raw Data'!O151:U151, 6), 0), 0)</f>
        <v>0</v>
      </c>
      <c r="BL156">
        <f>IF(ISBLANK('Raw Data'!D151)=FALSE, 1, 0)</f>
        <v>0</v>
      </c>
      <c r="BM156">
        <f>IF(ISNUMBER('Raw Data'!D151), IF(_xlfn.XLOOKUP(SMALL('Raw Data'!O151:U151, 7), Analysis!Y156:AK156, Analysis!Y156:AK156, 0)&gt;0, SMALL('Raw Data'!O151:U151, 7), 0), 0)</f>
        <v>0</v>
      </c>
    </row>
    <row r="157" spans="1:65" x14ac:dyDescent="0.3">
      <c r="A157" s="2">
        <f>'Raw Data'!A152</f>
        <v>0</v>
      </c>
      <c r="B157" s="2">
        <f>IF(ISBLANK('Raw Data'!D152)=FALSE, 1, 0)</f>
        <v>0</v>
      </c>
      <c r="C157">
        <f>IF('Raw Data'!E152&gt;'Raw Data'!D152, 'Raw Data'!K152, 0)</f>
        <v>0</v>
      </c>
      <c r="D157">
        <f>IF(ISBLANK('Raw Data'!D152)=FALSE, 1, 0)</f>
        <v>0</v>
      </c>
      <c r="E157">
        <f>IF('Raw Data'!E152&lt;'Raw Data'!D152, 'Raw Data'!J152, 0)</f>
        <v>0</v>
      </c>
      <c r="F157">
        <f>IF(ISBLANK('Raw Data'!D152)=FALSE, 1, 0)</f>
        <v>0</v>
      </c>
      <c r="G157">
        <f>IF(AND('Raw Data'!D152&gt;0, 'Raw Data'!E152&gt;0), 'Raw Data'!V152, 0)</f>
        <v>0</v>
      </c>
      <c r="H157">
        <f>IF(ISBLANK('Raw Data'!D152)=FALSE, 1, 0)</f>
        <v>0</v>
      </c>
      <c r="I157">
        <f>IF(AND(ISBLANK('Raw Data'!D152)=FALSE, OR('Raw Data'!D152=0, 'Raw Data'!E152=0)), 'Raw Data'!W152, 0)</f>
        <v>0</v>
      </c>
      <c r="J157">
        <f>IF(ISBLANK('Raw Data'!D152)=FALSE, 1, 0)</f>
        <v>0</v>
      </c>
      <c r="K157">
        <f>IF(SUM('Raw Data'!D152:E152)&gt;'Raw Data'!G152, 'Raw Data'!H152, 0)</f>
        <v>0</v>
      </c>
      <c r="L157">
        <f>IF(ISBLANK('Raw Data'!D152)=FALSE, 1, 0)</f>
        <v>0</v>
      </c>
      <c r="M157">
        <f>IF(AND(SUM('Raw Data'!D152:E152)&lt;'Raw Data'!G152, ISBLANK('Raw Data'!D152)=FALSE), 'Raw Data'!I152, 0)</f>
        <v>0</v>
      </c>
      <c r="N157">
        <f>IF(ISBLANK('Raw Data'!D152)=FALSE, 1, 0)</f>
        <v>0</v>
      </c>
      <c r="O157">
        <f>IF('Raw Data'!F152, 'Raw Data'!Z152, 0)</f>
        <v>0</v>
      </c>
      <c r="P157">
        <f>IF(ISBLANK('Raw Data'!D152)=FALSE, 1, 0)</f>
        <v>0</v>
      </c>
      <c r="Q157">
        <f>IF(AND(NOT('Raw Data'!F152), P157), 'Raw Data'!AA152, 0)</f>
        <v>0</v>
      </c>
      <c r="R157">
        <f>IF(ISBLANK('Raw Data'!D152)=FALSE, 1, 0)</f>
        <v>0</v>
      </c>
      <c r="S157">
        <f>IF(AND('Raw Data'!F152=0, 'Raw Data'!D152&gt;'Raw Data'!E152), 'Raw Data'!L152, 0)</f>
        <v>0</v>
      </c>
      <c r="T157">
        <f>IF(ISBLANK('Raw Data'!D152)=FALSE, 1, 0)</f>
        <v>0</v>
      </c>
      <c r="U157">
        <f>IF('Raw Data'!F152=1, 'Raw Data'!M152, 0)</f>
        <v>0</v>
      </c>
      <c r="V157">
        <f>IF(ISBLANK('Raw Data'!D152)=FALSE, 1, 0)</f>
        <v>0</v>
      </c>
      <c r="W157">
        <f>IF(AND('Raw Data'!F152=0, 'Raw Data'!E152&gt;'Raw Data'!D152), 'Raw Data'!N152, 0)</f>
        <v>0</v>
      </c>
      <c r="X157">
        <f>IF(ISBLANK('Raw Data'!D152)=FALSE, 1, 0)</f>
        <v>0</v>
      </c>
      <c r="Y157">
        <f>IF(AND('Raw Data'!F152=0,'Raw Data'!D152&gt;'Raw Data'!E152,'Raw Data'!D152-'Raw Data'!E152=1),'Raw Data'!O152,IF(AND('Raw Data'!F152,'Raw Data'!D152&gt;'Raw Data'!E152),'Raw Data'!O152,0))</f>
        <v>0</v>
      </c>
      <c r="Z157">
        <f>IF(ISBLANK('Raw Data'!D152)=FALSE, 1, 0)</f>
        <v>0</v>
      </c>
      <c r="AA157">
        <f>IF(AND('Raw Data'!F152=0, 'Raw Data'!D152&gt;'Raw Data'!E152, 'Raw Data'!D152-'Raw Data'!E152=2), 'Raw Data'!P152, 0)</f>
        <v>0</v>
      </c>
      <c r="AB157">
        <f>IF(ISBLANK('Raw Data'!D152)=FALSE, 1, 0)</f>
        <v>0</v>
      </c>
      <c r="AC157">
        <f>IF(AND('Raw Data'!F152=0, 'Raw Data'!D152&gt;'Raw Data'!E152, 'Raw Data'!D152-'Raw Data'!E152&gt;2), 'Raw Data'!Q152, 0)</f>
        <v>0</v>
      </c>
      <c r="AD157">
        <f>IF(ISBLANK('Raw Data'!D152)=FALSE, 1, 0)</f>
        <v>0</v>
      </c>
      <c r="AE157">
        <f>IF(AND('Raw Data'!F152=0,'Raw Data'!D152&lt;'Raw Data'!E152,'Raw Data'!E152-'Raw Data'!D152=1),'Raw Data'!R152,IF(AND('Raw Data'!F152,'Raw Data'!D152&gt;'Raw Data'!E152),'Raw Data'!R152,0))</f>
        <v>0</v>
      </c>
      <c r="AF157">
        <f>IF(ISBLANK('Raw Data'!D152)=FALSE, 1, 0)</f>
        <v>0</v>
      </c>
      <c r="AG157">
        <f>IF(AND('Raw Data'!F152=0, 'Raw Data'!D152&lt;'Raw Data'!E152, 'Raw Data'!E152-'Raw Data'!D152=2), 'Raw Data'!S152, 0)</f>
        <v>0</v>
      </c>
      <c r="AH157">
        <f>IF(ISBLANK('Raw Data'!D152)=FALSE, 1, 0)</f>
        <v>0</v>
      </c>
      <c r="AI157">
        <f>IF(AND('Raw Data'!F152=0, 'Raw Data'!D152&lt;'Raw Data'!E152, 'Raw Data'!E152-'Raw Data'!D152&gt;2), 'Raw Data'!T152, 0)</f>
        <v>0</v>
      </c>
      <c r="AJ157">
        <f>IF(ISBLANK('Raw Data'!D152)=FALSE, 1, 0)</f>
        <v>0</v>
      </c>
      <c r="AK157">
        <f>IF('Raw Data'!F152=1, 'Raw Data'!M152, 0)</f>
        <v>0</v>
      </c>
      <c r="AL157">
        <f>IF(OR('Raw Data'!D152=0, O157&gt;0), 0, 1)</f>
        <v>0</v>
      </c>
      <c r="AM157">
        <f>IF(AND(AL157, 'Raw Data'!D152&gt;'Raw Data'!E152), 'Raw Data'!X152, 0)</f>
        <v>0</v>
      </c>
      <c r="AN157">
        <f>IF(OR('Raw Data'!D152=0, O157&gt;0), 0, 1)</f>
        <v>0</v>
      </c>
      <c r="AO157">
        <f>IF(AND(AL157, 'Raw Data'!D152&lt;'Raw Data'!E152), 'Raw Data'!Y152, 0)</f>
        <v>0</v>
      </c>
      <c r="AP157">
        <f>IF(ISBLANK('Raw Data'!D152)=FALSE, 1, 0)</f>
        <v>0</v>
      </c>
      <c r="AQ157">
        <f>IF(AND('Raw Data'!J152&lt;'Raw Data'!K152,'Raw Data'!D152&gt;'Raw Data'!E152),'Raw Data'!J152,IF(AND('Raw Data'!K152&lt;'Raw Data'!J152,'Raw Data'!E152&gt;'Raw Data'!D152),'Raw Data'!K152,0))</f>
        <v>0</v>
      </c>
      <c r="AR157">
        <f>IF(ISBLANK('Raw Data'!D152)=FALSE, 1, 0)</f>
        <v>0</v>
      </c>
      <c r="AS157">
        <f>IF(AND('Raw Data'!J152&gt;'Raw Data'!K152,'Raw Data'!D152&gt;'Raw Data'!E152),'Raw Data'!J152,IF(AND('Raw Data'!K152&gt;'Raw Data'!J152,'Raw Data'!E152&gt;'Raw Data'!D152),'Raw Data'!K152,))</f>
        <v>0</v>
      </c>
      <c r="AT157">
        <f>IF(ISBLANK('Raw Data'!D152)=FALSE, 1, 0)</f>
        <v>0</v>
      </c>
      <c r="AU157">
        <f>IF(ISNUMBER('Raw Data'!D152), IF(_xlfn.XLOOKUP(SMALL('Raw Data'!L152:N152, 1), Analysis!S157:W157, Analysis!S157:W157, 0)&gt;0, SMALL('Raw Data'!L152:N152, 1), 0), 0)</f>
        <v>0</v>
      </c>
      <c r="AV157">
        <f>IF(ISBLANK('Raw Data'!D152)=FALSE, 1, 0)</f>
        <v>0</v>
      </c>
      <c r="AW157">
        <f>IF(ISNUMBER('Raw Data'!D152), IF(_xlfn.XLOOKUP(SMALL('Raw Data'!L152:N152, 2), Analysis!S157:W157, Analysis!S157:W157, 0)&gt;0, SMALL('Raw Data'!L152:N152, 2), 0), 0)</f>
        <v>0</v>
      </c>
      <c r="AX157">
        <f>IF(ISBLANK('Raw Data'!D152)=FALSE, 1, 0)</f>
        <v>0</v>
      </c>
      <c r="AY157">
        <f>IF(ISNUMBER('Raw Data'!D152), IF(_xlfn.XLOOKUP(SMALL('Raw Data'!L152:N152, 3), Analysis!S157:W157, Analysis!S157:W157, 0)&gt;0, SMALL('Raw Data'!L152:N152, 3), 0), 0)</f>
        <v>0</v>
      </c>
      <c r="AZ157">
        <f>IF(ISBLANK('Raw Data'!D152)=FALSE, 1, 0)</f>
        <v>0</v>
      </c>
      <c r="BA157">
        <f>IF(ISNUMBER('Raw Data'!D152), IF(_xlfn.XLOOKUP(SMALL('Raw Data'!O152:U152, 1), Analysis!Y157:AK157, Analysis!Y157:AK157, 0)&gt;0, SMALL('Raw Data'!O152:U152, 1), 0), 0)</f>
        <v>0</v>
      </c>
      <c r="BB157">
        <f>IF(ISBLANK('Raw Data'!D152)=FALSE, 1, 0)</f>
        <v>0</v>
      </c>
      <c r="BC157">
        <f>IF(ISNUMBER('Raw Data'!D152), IF(_xlfn.XLOOKUP(SMALL('Raw Data'!O152:U152, 2), Analysis!Y157:AK157, Analysis!Y157:AK157, 0)&gt;0, SMALL('Raw Data'!O152:U152, 2), 0), 0)</f>
        <v>0</v>
      </c>
      <c r="BD157">
        <f>IF(ISBLANK('Raw Data'!D152)=FALSE, 1, 0)</f>
        <v>0</v>
      </c>
      <c r="BE157">
        <f>IF(ISNUMBER('Raw Data'!D152), IF(_xlfn.XLOOKUP(SMALL('Raw Data'!O152:U152, 3), Analysis!Y157:AK157, Analysis!Y157:AK157, 0)&gt;0, SMALL('Raw Data'!O152:U152, 3), 0), 0)</f>
        <v>0</v>
      </c>
      <c r="BF157">
        <f>IF(ISBLANK('Raw Data'!D152)=FALSE, 1, 0)</f>
        <v>0</v>
      </c>
      <c r="BG157">
        <f>IF(ISNUMBER('Raw Data'!D152), IF(_xlfn.XLOOKUP(SMALL('Raw Data'!O152:U152, 4), Analysis!Y157:AK157, Analysis!Y157:AK157, 0)&gt;0, SMALL('Raw Data'!O152:U152, 4), 0), 0)</f>
        <v>0</v>
      </c>
      <c r="BH157">
        <f>IF(ISBLANK('Raw Data'!D152)=FALSE, 1, 0)</f>
        <v>0</v>
      </c>
      <c r="BI157">
        <f>IF(ISNUMBER('Raw Data'!D152), IF(_xlfn.XLOOKUP(SMALL('Raw Data'!O152:U152, 5), Analysis!Y157:AK157, Analysis!Y157:AK157, 0)&gt;0, SMALL('Raw Data'!O152:U152, 5), 0), 0)</f>
        <v>0</v>
      </c>
      <c r="BJ157">
        <f>IF(ISBLANK('Raw Data'!D152)=FALSE, 1, 0)</f>
        <v>0</v>
      </c>
      <c r="BK157">
        <f>IF(ISNUMBER('Raw Data'!D152), IF(_xlfn.XLOOKUP(SMALL('Raw Data'!O152:U152, 6), Analysis!Y157:AK157, Analysis!Y157:AK157, 0)&gt;0, SMALL('Raw Data'!O152:U152, 6), 0), 0)</f>
        <v>0</v>
      </c>
      <c r="BL157">
        <f>IF(ISBLANK('Raw Data'!D152)=FALSE, 1, 0)</f>
        <v>0</v>
      </c>
      <c r="BM157">
        <f>IF(ISNUMBER('Raw Data'!D152), IF(_xlfn.XLOOKUP(SMALL('Raw Data'!O152:U152, 7), Analysis!Y157:AK157, Analysis!Y157:AK157, 0)&gt;0, SMALL('Raw Data'!O152:U152, 7), 0), 0)</f>
        <v>0</v>
      </c>
    </row>
    <row r="158" spans="1:65" x14ac:dyDescent="0.3">
      <c r="A158" s="2">
        <f>'Raw Data'!A153</f>
        <v>0</v>
      </c>
      <c r="B158" s="2">
        <f>IF(ISBLANK('Raw Data'!D153)=FALSE, 1, 0)</f>
        <v>0</v>
      </c>
      <c r="C158">
        <f>IF('Raw Data'!E153&gt;'Raw Data'!D153, 'Raw Data'!K153, 0)</f>
        <v>0</v>
      </c>
      <c r="D158">
        <f>IF(ISBLANK('Raw Data'!D153)=FALSE, 1, 0)</f>
        <v>0</v>
      </c>
      <c r="E158">
        <f>IF('Raw Data'!E153&lt;'Raw Data'!D153, 'Raw Data'!J153, 0)</f>
        <v>0</v>
      </c>
      <c r="F158">
        <f>IF(ISBLANK('Raw Data'!D153)=FALSE, 1, 0)</f>
        <v>0</v>
      </c>
      <c r="G158">
        <f>IF(AND('Raw Data'!D153&gt;0, 'Raw Data'!E153&gt;0), 'Raw Data'!V153, 0)</f>
        <v>0</v>
      </c>
      <c r="H158">
        <f>IF(ISBLANK('Raw Data'!D153)=FALSE, 1, 0)</f>
        <v>0</v>
      </c>
      <c r="I158">
        <f>IF(AND(ISBLANK('Raw Data'!D153)=FALSE, OR('Raw Data'!D153=0, 'Raw Data'!E153=0)), 'Raw Data'!W153, 0)</f>
        <v>0</v>
      </c>
      <c r="J158">
        <f>IF(ISBLANK('Raw Data'!D153)=FALSE, 1, 0)</f>
        <v>0</v>
      </c>
      <c r="K158">
        <f>IF(SUM('Raw Data'!D153:E153)&gt;'Raw Data'!G153, 'Raw Data'!H153, 0)</f>
        <v>0</v>
      </c>
      <c r="L158">
        <f>IF(ISBLANK('Raw Data'!D153)=FALSE, 1, 0)</f>
        <v>0</v>
      </c>
      <c r="M158">
        <f>IF(AND(SUM('Raw Data'!D153:E153)&lt;'Raw Data'!G153, ISBLANK('Raw Data'!D153)=FALSE), 'Raw Data'!I153, 0)</f>
        <v>0</v>
      </c>
      <c r="N158">
        <f>IF(ISBLANK('Raw Data'!D153)=FALSE, 1, 0)</f>
        <v>0</v>
      </c>
      <c r="O158">
        <f>IF('Raw Data'!F153, 'Raw Data'!Z153, 0)</f>
        <v>0</v>
      </c>
      <c r="P158">
        <f>IF(ISBLANK('Raw Data'!D153)=FALSE, 1, 0)</f>
        <v>0</v>
      </c>
      <c r="Q158">
        <f>IF(AND(NOT('Raw Data'!F153), P158), 'Raw Data'!AA153, 0)</f>
        <v>0</v>
      </c>
      <c r="R158">
        <f>IF(ISBLANK('Raw Data'!D153)=FALSE, 1, 0)</f>
        <v>0</v>
      </c>
      <c r="S158">
        <f>IF(AND('Raw Data'!F153=0, 'Raw Data'!D153&gt;'Raw Data'!E153), 'Raw Data'!L153, 0)</f>
        <v>0</v>
      </c>
      <c r="T158">
        <f>IF(ISBLANK('Raw Data'!D153)=FALSE, 1, 0)</f>
        <v>0</v>
      </c>
      <c r="U158">
        <f>IF('Raw Data'!F153=1, 'Raw Data'!M153, 0)</f>
        <v>0</v>
      </c>
      <c r="V158">
        <f>IF(ISBLANK('Raw Data'!D153)=FALSE, 1, 0)</f>
        <v>0</v>
      </c>
      <c r="W158">
        <f>IF(AND('Raw Data'!F153=0, 'Raw Data'!E153&gt;'Raw Data'!D153), 'Raw Data'!N153, 0)</f>
        <v>0</v>
      </c>
      <c r="X158">
        <f>IF(ISBLANK('Raw Data'!D153)=FALSE, 1, 0)</f>
        <v>0</v>
      </c>
      <c r="Y158">
        <f>IF(AND('Raw Data'!F153=0,'Raw Data'!D153&gt;'Raw Data'!E153,'Raw Data'!D153-'Raw Data'!E153=1),'Raw Data'!O153,IF(AND('Raw Data'!F153,'Raw Data'!D153&gt;'Raw Data'!E153),'Raw Data'!O153,0))</f>
        <v>0</v>
      </c>
      <c r="Z158">
        <f>IF(ISBLANK('Raw Data'!D153)=FALSE, 1, 0)</f>
        <v>0</v>
      </c>
      <c r="AA158">
        <f>IF(AND('Raw Data'!F153=0, 'Raw Data'!D153&gt;'Raw Data'!E153, 'Raw Data'!D153-'Raw Data'!E153=2), 'Raw Data'!P153, 0)</f>
        <v>0</v>
      </c>
      <c r="AB158">
        <f>IF(ISBLANK('Raw Data'!D153)=FALSE, 1, 0)</f>
        <v>0</v>
      </c>
      <c r="AC158">
        <f>IF(AND('Raw Data'!F153=0, 'Raw Data'!D153&gt;'Raw Data'!E153, 'Raw Data'!D153-'Raw Data'!E153&gt;2), 'Raw Data'!Q153, 0)</f>
        <v>0</v>
      </c>
      <c r="AD158">
        <f>IF(ISBLANK('Raw Data'!D153)=FALSE, 1, 0)</f>
        <v>0</v>
      </c>
      <c r="AE158">
        <f>IF(AND('Raw Data'!F153=0,'Raw Data'!D153&lt;'Raw Data'!E153,'Raw Data'!E153-'Raw Data'!D153=1),'Raw Data'!R153,IF(AND('Raw Data'!F153,'Raw Data'!D153&gt;'Raw Data'!E153),'Raw Data'!R153,0))</f>
        <v>0</v>
      </c>
      <c r="AF158">
        <f>IF(ISBLANK('Raw Data'!D153)=FALSE, 1, 0)</f>
        <v>0</v>
      </c>
      <c r="AG158">
        <f>IF(AND('Raw Data'!F153=0, 'Raw Data'!D153&lt;'Raw Data'!E153, 'Raw Data'!E153-'Raw Data'!D153=2), 'Raw Data'!S153, 0)</f>
        <v>0</v>
      </c>
      <c r="AH158">
        <f>IF(ISBLANK('Raw Data'!D153)=FALSE, 1, 0)</f>
        <v>0</v>
      </c>
      <c r="AI158">
        <f>IF(AND('Raw Data'!F153=0, 'Raw Data'!D153&lt;'Raw Data'!E153, 'Raw Data'!E153-'Raw Data'!D153&gt;2), 'Raw Data'!T153, 0)</f>
        <v>0</v>
      </c>
      <c r="AJ158">
        <f>IF(ISBLANK('Raw Data'!D153)=FALSE, 1, 0)</f>
        <v>0</v>
      </c>
      <c r="AK158">
        <f>IF('Raw Data'!F153=1, 'Raw Data'!M153, 0)</f>
        <v>0</v>
      </c>
      <c r="AL158">
        <f>IF(OR('Raw Data'!D153=0, O158&gt;0), 0, 1)</f>
        <v>0</v>
      </c>
      <c r="AM158">
        <f>IF(AND(AL158, 'Raw Data'!D153&gt;'Raw Data'!E153), 'Raw Data'!X153, 0)</f>
        <v>0</v>
      </c>
      <c r="AN158">
        <f>IF(OR('Raw Data'!D153=0, O158&gt;0), 0, 1)</f>
        <v>0</v>
      </c>
      <c r="AO158">
        <f>IF(AND(AL158, 'Raw Data'!D153&lt;'Raw Data'!E153), 'Raw Data'!Y153, 0)</f>
        <v>0</v>
      </c>
      <c r="AP158">
        <f>IF(ISBLANK('Raw Data'!D153)=FALSE, 1, 0)</f>
        <v>0</v>
      </c>
      <c r="AQ158">
        <f>IF(AND('Raw Data'!J153&lt;'Raw Data'!K153,'Raw Data'!D153&gt;'Raw Data'!E153),'Raw Data'!J153,IF(AND('Raw Data'!K153&lt;'Raw Data'!J153,'Raw Data'!E153&gt;'Raw Data'!D153),'Raw Data'!K153,0))</f>
        <v>0</v>
      </c>
      <c r="AR158">
        <f>IF(ISBLANK('Raw Data'!D153)=FALSE, 1, 0)</f>
        <v>0</v>
      </c>
      <c r="AS158">
        <f>IF(AND('Raw Data'!J153&gt;'Raw Data'!K153,'Raw Data'!D153&gt;'Raw Data'!E153),'Raw Data'!J153,IF(AND('Raw Data'!K153&gt;'Raw Data'!J153,'Raw Data'!E153&gt;'Raw Data'!D153),'Raw Data'!K153,))</f>
        <v>0</v>
      </c>
      <c r="AT158">
        <f>IF(ISBLANK('Raw Data'!D153)=FALSE, 1, 0)</f>
        <v>0</v>
      </c>
      <c r="AU158">
        <f>IF(ISNUMBER('Raw Data'!D153), IF(_xlfn.XLOOKUP(SMALL('Raw Data'!L153:N153, 1), Analysis!S158:W158, Analysis!S158:W158, 0)&gt;0, SMALL('Raw Data'!L153:N153, 1), 0), 0)</f>
        <v>0</v>
      </c>
      <c r="AV158">
        <f>IF(ISBLANK('Raw Data'!D153)=FALSE, 1, 0)</f>
        <v>0</v>
      </c>
      <c r="AW158">
        <f>IF(ISNUMBER('Raw Data'!D153), IF(_xlfn.XLOOKUP(SMALL('Raw Data'!L153:N153, 2), Analysis!S158:W158, Analysis!S158:W158, 0)&gt;0, SMALL('Raw Data'!L153:N153, 2), 0), 0)</f>
        <v>0</v>
      </c>
      <c r="AX158">
        <f>IF(ISBLANK('Raw Data'!D153)=FALSE, 1, 0)</f>
        <v>0</v>
      </c>
      <c r="AY158">
        <f>IF(ISNUMBER('Raw Data'!D153), IF(_xlfn.XLOOKUP(SMALL('Raw Data'!L153:N153, 3), Analysis!S158:W158, Analysis!S158:W158, 0)&gt;0, SMALL('Raw Data'!L153:N153, 3), 0), 0)</f>
        <v>0</v>
      </c>
      <c r="AZ158">
        <f>IF(ISBLANK('Raw Data'!D153)=FALSE, 1, 0)</f>
        <v>0</v>
      </c>
      <c r="BA158">
        <f>IF(ISNUMBER('Raw Data'!D153), IF(_xlfn.XLOOKUP(SMALL('Raw Data'!O153:U153, 1), Analysis!Y158:AK158, Analysis!Y158:AK158, 0)&gt;0, SMALL('Raw Data'!O153:U153, 1), 0), 0)</f>
        <v>0</v>
      </c>
      <c r="BB158">
        <f>IF(ISBLANK('Raw Data'!D153)=FALSE, 1, 0)</f>
        <v>0</v>
      </c>
      <c r="BC158">
        <f>IF(ISNUMBER('Raw Data'!D153), IF(_xlfn.XLOOKUP(SMALL('Raw Data'!O153:U153, 2), Analysis!Y158:AK158, Analysis!Y158:AK158, 0)&gt;0, SMALL('Raw Data'!O153:U153, 2), 0), 0)</f>
        <v>0</v>
      </c>
      <c r="BD158">
        <f>IF(ISBLANK('Raw Data'!D153)=FALSE, 1, 0)</f>
        <v>0</v>
      </c>
      <c r="BE158">
        <f>IF(ISNUMBER('Raw Data'!D153), IF(_xlfn.XLOOKUP(SMALL('Raw Data'!O153:U153, 3), Analysis!Y158:AK158, Analysis!Y158:AK158, 0)&gt;0, SMALL('Raw Data'!O153:U153, 3), 0), 0)</f>
        <v>0</v>
      </c>
      <c r="BF158">
        <f>IF(ISBLANK('Raw Data'!D153)=FALSE, 1, 0)</f>
        <v>0</v>
      </c>
      <c r="BG158">
        <f>IF(ISNUMBER('Raw Data'!D153), IF(_xlfn.XLOOKUP(SMALL('Raw Data'!O153:U153, 4), Analysis!Y158:AK158, Analysis!Y158:AK158, 0)&gt;0, SMALL('Raw Data'!O153:U153, 4), 0), 0)</f>
        <v>0</v>
      </c>
      <c r="BH158">
        <f>IF(ISBLANK('Raw Data'!D153)=FALSE, 1, 0)</f>
        <v>0</v>
      </c>
      <c r="BI158">
        <f>IF(ISNUMBER('Raw Data'!D153), IF(_xlfn.XLOOKUP(SMALL('Raw Data'!O153:U153, 5), Analysis!Y158:AK158, Analysis!Y158:AK158, 0)&gt;0, SMALL('Raw Data'!O153:U153, 5), 0), 0)</f>
        <v>0</v>
      </c>
      <c r="BJ158">
        <f>IF(ISBLANK('Raw Data'!D153)=FALSE, 1, 0)</f>
        <v>0</v>
      </c>
      <c r="BK158">
        <f>IF(ISNUMBER('Raw Data'!D153), IF(_xlfn.XLOOKUP(SMALL('Raw Data'!O153:U153, 6), Analysis!Y158:AK158, Analysis!Y158:AK158, 0)&gt;0, SMALL('Raw Data'!O153:U153, 6), 0), 0)</f>
        <v>0</v>
      </c>
      <c r="BL158">
        <f>IF(ISBLANK('Raw Data'!D153)=FALSE, 1, 0)</f>
        <v>0</v>
      </c>
      <c r="BM158">
        <f>IF(ISNUMBER('Raw Data'!D153), IF(_xlfn.XLOOKUP(SMALL('Raw Data'!O153:U153, 7), Analysis!Y158:AK158, Analysis!Y158:AK158, 0)&gt;0, SMALL('Raw Data'!O153:U153, 7), 0), 0)</f>
        <v>0</v>
      </c>
    </row>
    <row r="159" spans="1:65" x14ac:dyDescent="0.3">
      <c r="A159" s="2">
        <f>'Raw Data'!A154</f>
        <v>0</v>
      </c>
      <c r="B159" s="2">
        <f>IF(ISBLANK('Raw Data'!D154)=FALSE, 1, 0)</f>
        <v>0</v>
      </c>
      <c r="C159">
        <f>IF('Raw Data'!E154&gt;'Raw Data'!D154, 'Raw Data'!K154, 0)</f>
        <v>0</v>
      </c>
      <c r="D159">
        <f>IF(ISBLANK('Raw Data'!D154)=FALSE, 1, 0)</f>
        <v>0</v>
      </c>
      <c r="E159">
        <f>IF('Raw Data'!E154&lt;'Raw Data'!D154, 'Raw Data'!J154, 0)</f>
        <v>0</v>
      </c>
      <c r="F159">
        <f>IF(ISBLANK('Raw Data'!D154)=FALSE, 1, 0)</f>
        <v>0</v>
      </c>
      <c r="G159">
        <f>IF(AND('Raw Data'!D154&gt;0, 'Raw Data'!E154&gt;0), 'Raw Data'!V154, 0)</f>
        <v>0</v>
      </c>
      <c r="H159">
        <f>IF(ISBLANK('Raw Data'!D154)=FALSE, 1, 0)</f>
        <v>0</v>
      </c>
      <c r="I159">
        <f>IF(AND(ISBLANK('Raw Data'!D154)=FALSE, OR('Raw Data'!D154=0, 'Raw Data'!E154=0)), 'Raw Data'!W154, 0)</f>
        <v>0</v>
      </c>
      <c r="J159">
        <f>IF(ISBLANK('Raw Data'!D154)=FALSE, 1, 0)</f>
        <v>0</v>
      </c>
      <c r="K159">
        <f>IF(SUM('Raw Data'!D154:E154)&gt;'Raw Data'!G154, 'Raw Data'!H154, 0)</f>
        <v>0</v>
      </c>
      <c r="L159">
        <f>IF(ISBLANK('Raw Data'!D154)=FALSE, 1, 0)</f>
        <v>0</v>
      </c>
      <c r="M159">
        <f>IF(AND(SUM('Raw Data'!D154:E154)&lt;'Raw Data'!G154, ISBLANK('Raw Data'!D154)=FALSE), 'Raw Data'!I154, 0)</f>
        <v>0</v>
      </c>
      <c r="N159">
        <f>IF(ISBLANK('Raw Data'!D154)=FALSE, 1, 0)</f>
        <v>0</v>
      </c>
      <c r="O159">
        <f>IF('Raw Data'!F154, 'Raw Data'!Z154, 0)</f>
        <v>0</v>
      </c>
      <c r="P159">
        <f>IF(ISBLANK('Raw Data'!D154)=FALSE, 1, 0)</f>
        <v>0</v>
      </c>
      <c r="Q159">
        <f>IF(AND(NOT('Raw Data'!F154), P159), 'Raw Data'!AA154, 0)</f>
        <v>0</v>
      </c>
      <c r="R159">
        <f>IF(ISBLANK('Raw Data'!D154)=FALSE, 1, 0)</f>
        <v>0</v>
      </c>
      <c r="S159">
        <f>IF(AND('Raw Data'!F154=0, 'Raw Data'!D154&gt;'Raw Data'!E154), 'Raw Data'!L154, 0)</f>
        <v>0</v>
      </c>
      <c r="T159">
        <f>IF(ISBLANK('Raw Data'!D154)=FALSE, 1, 0)</f>
        <v>0</v>
      </c>
      <c r="U159">
        <f>IF('Raw Data'!F154=1, 'Raw Data'!M154, 0)</f>
        <v>0</v>
      </c>
      <c r="V159">
        <f>IF(ISBLANK('Raw Data'!D154)=FALSE, 1, 0)</f>
        <v>0</v>
      </c>
      <c r="W159">
        <f>IF(AND('Raw Data'!F154=0, 'Raw Data'!E154&gt;'Raw Data'!D154), 'Raw Data'!N154, 0)</f>
        <v>0</v>
      </c>
      <c r="X159">
        <f>IF(ISBLANK('Raw Data'!D154)=FALSE, 1, 0)</f>
        <v>0</v>
      </c>
      <c r="Y159">
        <f>IF(AND('Raw Data'!F154=0,'Raw Data'!D154&gt;'Raw Data'!E154,'Raw Data'!D154-'Raw Data'!E154=1),'Raw Data'!O154,IF(AND('Raw Data'!F154,'Raw Data'!D154&gt;'Raw Data'!E154),'Raw Data'!O154,0))</f>
        <v>0</v>
      </c>
      <c r="Z159">
        <f>IF(ISBLANK('Raw Data'!D154)=FALSE, 1, 0)</f>
        <v>0</v>
      </c>
      <c r="AA159">
        <f>IF(AND('Raw Data'!F154=0, 'Raw Data'!D154&gt;'Raw Data'!E154, 'Raw Data'!D154-'Raw Data'!E154=2), 'Raw Data'!P154, 0)</f>
        <v>0</v>
      </c>
      <c r="AB159">
        <f>IF(ISBLANK('Raw Data'!D154)=FALSE, 1, 0)</f>
        <v>0</v>
      </c>
      <c r="AC159">
        <f>IF(AND('Raw Data'!F154=0, 'Raw Data'!D154&gt;'Raw Data'!E154, 'Raw Data'!D154-'Raw Data'!E154&gt;2), 'Raw Data'!Q154, 0)</f>
        <v>0</v>
      </c>
      <c r="AD159">
        <f>IF(ISBLANK('Raw Data'!D154)=FALSE, 1, 0)</f>
        <v>0</v>
      </c>
      <c r="AE159">
        <f>IF(AND('Raw Data'!F154=0,'Raw Data'!D154&lt;'Raw Data'!E154,'Raw Data'!E154-'Raw Data'!D154=1),'Raw Data'!R154,IF(AND('Raw Data'!F154,'Raw Data'!D154&gt;'Raw Data'!E154),'Raw Data'!R154,0))</f>
        <v>0</v>
      </c>
      <c r="AF159">
        <f>IF(ISBLANK('Raw Data'!D154)=FALSE, 1, 0)</f>
        <v>0</v>
      </c>
      <c r="AG159">
        <f>IF(AND('Raw Data'!F154=0, 'Raw Data'!D154&lt;'Raw Data'!E154, 'Raw Data'!E154-'Raw Data'!D154=2), 'Raw Data'!S154, 0)</f>
        <v>0</v>
      </c>
      <c r="AH159">
        <f>IF(ISBLANK('Raw Data'!D154)=FALSE, 1, 0)</f>
        <v>0</v>
      </c>
      <c r="AI159">
        <f>IF(AND('Raw Data'!F154=0, 'Raw Data'!D154&lt;'Raw Data'!E154, 'Raw Data'!E154-'Raw Data'!D154&gt;2), 'Raw Data'!T154, 0)</f>
        <v>0</v>
      </c>
      <c r="AJ159">
        <f>IF(ISBLANK('Raw Data'!D154)=FALSE, 1, 0)</f>
        <v>0</v>
      </c>
      <c r="AK159">
        <f>IF('Raw Data'!F154=1, 'Raw Data'!M154, 0)</f>
        <v>0</v>
      </c>
      <c r="AL159">
        <f>IF(OR('Raw Data'!D154=0, O159&gt;0), 0, 1)</f>
        <v>0</v>
      </c>
      <c r="AM159">
        <f>IF(AND(AL159, 'Raw Data'!D154&gt;'Raw Data'!E154), 'Raw Data'!X154, 0)</f>
        <v>0</v>
      </c>
      <c r="AN159">
        <f>IF(OR('Raw Data'!D154=0, O159&gt;0), 0, 1)</f>
        <v>0</v>
      </c>
      <c r="AO159">
        <f>IF(AND(AL159, 'Raw Data'!D154&lt;'Raw Data'!E154), 'Raw Data'!Y154, 0)</f>
        <v>0</v>
      </c>
      <c r="AP159">
        <f>IF(ISBLANK('Raw Data'!D154)=FALSE, 1, 0)</f>
        <v>0</v>
      </c>
      <c r="AQ159">
        <f>IF(AND('Raw Data'!J154&lt;'Raw Data'!K154,'Raw Data'!D154&gt;'Raw Data'!E154),'Raw Data'!J154,IF(AND('Raw Data'!K154&lt;'Raw Data'!J154,'Raw Data'!E154&gt;'Raw Data'!D154),'Raw Data'!K154,0))</f>
        <v>0</v>
      </c>
      <c r="AR159">
        <f>IF(ISBLANK('Raw Data'!D154)=FALSE, 1, 0)</f>
        <v>0</v>
      </c>
      <c r="AS159">
        <f>IF(AND('Raw Data'!J154&gt;'Raw Data'!K154,'Raw Data'!D154&gt;'Raw Data'!E154),'Raw Data'!J154,IF(AND('Raw Data'!K154&gt;'Raw Data'!J154,'Raw Data'!E154&gt;'Raw Data'!D154),'Raw Data'!K154,))</f>
        <v>0</v>
      </c>
      <c r="AT159">
        <f>IF(ISBLANK('Raw Data'!D154)=FALSE, 1, 0)</f>
        <v>0</v>
      </c>
      <c r="AU159">
        <f>IF(ISNUMBER('Raw Data'!D154), IF(_xlfn.XLOOKUP(SMALL('Raw Data'!L154:N154, 1), Analysis!S159:W159, Analysis!S159:W159, 0)&gt;0, SMALL('Raw Data'!L154:N154, 1), 0), 0)</f>
        <v>0</v>
      </c>
      <c r="AV159">
        <f>IF(ISBLANK('Raw Data'!D154)=FALSE, 1, 0)</f>
        <v>0</v>
      </c>
      <c r="AW159">
        <f>IF(ISNUMBER('Raw Data'!D154), IF(_xlfn.XLOOKUP(SMALL('Raw Data'!L154:N154, 2), Analysis!S159:W159, Analysis!S159:W159, 0)&gt;0, SMALL('Raw Data'!L154:N154, 2), 0), 0)</f>
        <v>0</v>
      </c>
      <c r="AX159">
        <f>IF(ISBLANK('Raw Data'!D154)=FALSE, 1, 0)</f>
        <v>0</v>
      </c>
      <c r="AY159">
        <f>IF(ISNUMBER('Raw Data'!D154), IF(_xlfn.XLOOKUP(SMALL('Raw Data'!L154:N154, 3), Analysis!S159:W159, Analysis!S159:W159, 0)&gt;0, SMALL('Raw Data'!L154:N154, 3), 0), 0)</f>
        <v>0</v>
      </c>
      <c r="AZ159">
        <f>IF(ISBLANK('Raw Data'!D154)=FALSE, 1, 0)</f>
        <v>0</v>
      </c>
      <c r="BA159">
        <f>IF(ISNUMBER('Raw Data'!D154), IF(_xlfn.XLOOKUP(SMALL('Raw Data'!O154:U154, 1), Analysis!Y159:AK159, Analysis!Y159:AK159, 0)&gt;0, SMALL('Raw Data'!O154:U154, 1), 0), 0)</f>
        <v>0</v>
      </c>
      <c r="BB159">
        <f>IF(ISBLANK('Raw Data'!D154)=FALSE, 1, 0)</f>
        <v>0</v>
      </c>
      <c r="BC159">
        <f>IF(ISNUMBER('Raw Data'!D154), IF(_xlfn.XLOOKUP(SMALL('Raw Data'!O154:U154, 2), Analysis!Y159:AK159, Analysis!Y159:AK159, 0)&gt;0, SMALL('Raw Data'!O154:U154, 2), 0), 0)</f>
        <v>0</v>
      </c>
      <c r="BD159">
        <f>IF(ISBLANK('Raw Data'!D154)=FALSE, 1, 0)</f>
        <v>0</v>
      </c>
      <c r="BE159">
        <f>IF(ISNUMBER('Raw Data'!D154), IF(_xlfn.XLOOKUP(SMALL('Raw Data'!O154:U154, 3), Analysis!Y159:AK159, Analysis!Y159:AK159, 0)&gt;0, SMALL('Raw Data'!O154:U154, 3), 0), 0)</f>
        <v>0</v>
      </c>
      <c r="BF159">
        <f>IF(ISBLANK('Raw Data'!D154)=FALSE, 1, 0)</f>
        <v>0</v>
      </c>
      <c r="BG159">
        <f>IF(ISNUMBER('Raw Data'!D154), IF(_xlfn.XLOOKUP(SMALL('Raw Data'!O154:U154, 4), Analysis!Y159:AK159, Analysis!Y159:AK159, 0)&gt;0, SMALL('Raw Data'!O154:U154, 4), 0), 0)</f>
        <v>0</v>
      </c>
      <c r="BH159">
        <f>IF(ISBLANK('Raw Data'!D154)=FALSE, 1, 0)</f>
        <v>0</v>
      </c>
      <c r="BI159">
        <f>IF(ISNUMBER('Raw Data'!D154), IF(_xlfn.XLOOKUP(SMALL('Raw Data'!O154:U154, 5), Analysis!Y159:AK159, Analysis!Y159:AK159, 0)&gt;0, SMALL('Raw Data'!O154:U154, 5), 0), 0)</f>
        <v>0</v>
      </c>
      <c r="BJ159">
        <f>IF(ISBLANK('Raw Data'!D154)=FALSE, 1, 0)</f>
        <v>0</v>
      </c>
      <c r="BK159">
        <f>IF(ISNUMBER('Raw Data'!D154), IF(_xlfn.XLOOKUP(SMALL('Raw Data'!O154:U154, 6), Analysis!Y159:AK159, Analysis!Y159:AK159, 0)&gt;0, SMALL('Raw Data'!O154:U154, 6), 0), 0)</f>
        <v>0</v>
      </c>
      <c r="BL159">
        <f>IF(ISBLANK('Raw Data'!D154)=FALSE, 1, 0)</f>
        <v>0</v>
      </c>
      <c r="BM159">
        <f>IF(ISNUMBER('Raw Data'!D154), IF(_xlfn.XLOOKUP(SMALL('Raw Data'!O154:U154, 7), Analysis!Y159:AK159, Analysis!Y159:AK159, 0)&gt;0, SMALL('Raw Data'!O154:U154, 7), 0), 0)</f>
        <v>0</v>
      </c>
    </row>
    <row r="160" spans="1:65" x14ac:dyDescent="0.3">
      <c r="A160" s="2">
        <f>'Raw Data'!A155</f>
        <v>0</v>
      </c>
      <c r="B160" s="2">
        <f>IF(ISBLANK('Raw Data'!D155)=FALSE, 1, 0)</f>
        <v>0</v>
      </c>
      <c r="C160">
        <f>IF('Raw Data'!E155&gt;'Raw Data'!D155, 'Raw Data'!K155, 0)</f>
        <v>0</v>
      </c>
      <c r="D160">
        <f>IF(ISBLANK('Raw Data'!D155)=FALSE, 1, 0)</f>
        <v>0</v>
      </c>
      <c r="E160">
        <f>IF('Raw Data'!E155&lt;'Raw Data'!D155, 'Raw Data'!J155, 0)</f>
        <v>0</v>
      </c>
      <c r="F160">
        <f>IF(ISBLANK('Raw Data'!D155)=FALSE, 1, 0)</f>
        <v>0</v>
      </c>
      <c r="G160">
        <f>IF(AND('Raw Data'!D155&gt;0, 'Raw Data'!E155&gt;0), 'Raw Data'!V155, 0)</f>
        <v>0</v>
      </c>
      <c r="H160">
        <f>IF(ISBLANK('Raw Data'!D155)=FALSE, 1, 0)</f>
        <v>0</v>
      </c>
      <c r="I160">
        <f>IF(AND(ISBLANK('Raw Data'!D155)=FALSE, OR('Raw Data'!D155=0, 'Raw Data'!E155=0)), 'Raw Data'!W155, 0)</f>
        <v>0</v>
      </c>
      <c r="J160">
        <f>IF(ISBLANK('Raw Data'!D155)=FALSE, 1, 0)</f>
        <v>0</v>
      </c>
      <c r="K160">
        <f>IF(SUM('Raw Data'!D155:E155)&gt;'Raw Data'!G155, 'Raw Data'!H155, 0)</f>
        <v>0</v>
      </c>
      <c r="L160">
        <f>IF(ISBLANK('Raw Data'!D155)=FALSE, 1, 0)</f>
        <v>0</v>
      </c>
      <c r="M160">
        <f>IF(AND(SUM('Raw Data'!D155:E155)&lt;'Raw Data'!G155, ISBLANK('Raw Data'!D155)=FALSE), 'Raw Data'!I155, 0)</f>
        <v>0</v>
      </c>
      <c r="N160">
        <f>IF(ISBLANK('Raw Data'!D155)=FALSE, 1, 0)</f>
        <v>0</v>
      </c>
      <c r="O160">
        <f>IF('Raw Data'!F155, 'Raw Data'!Z155, 0)</f>
        <v>0</v>
      </c>
      <c r="P160">
        <f>IF(ISBLANK('Raw Data'!D155)=FALSE, 1, 0)</f>
        <v>0</v>
      </c>
      <c r="Q160">
        <f>IF(AND(NOT('Raw Data'!F155), P160), 'Raw Data'!AA155, 0)</f>
        <v>0</v>
      </c>
      <c r="R160">
        <f>IF(ISBLANK('Raw Data'!D155)=FALSE, 1, 0)</f>
        <v>0</v>
      </c>
      <c r="S160">
        <f>IF(AND('Raw Data'!F155=0, 'Raw Data'!D155&gt;'Raw Data'!E155), 'Raw Data'!L155, 0)</f>
        <v>0</v>
      </c>
      <c r="T160">
        <f>IF(ISBLANK('Raw Data'!D155)=FALSE, 1, 0)</f>
        <v>0</v>
      </c>
      <c r="U160">
        <f>IF('Raw Data'!F155=1, 'Raw Data'!M155, 0)</f>
        <v>0</v>
      </c>
      <c r="V160">
        <f>IF(ISBLANK('Raw Data'!D155)=FALSE, 1, 0)</f>
        <v>0</v>
      </c>
      <c r="W160">
        <f>IF(AND('Raw Data'!F155=0, 'Raw Data'!E155&gt;'Raw Data'!D155), 'Raw Data'!N155, 0)</f>
        <v>0</v>
      </c>
      <c r="X160">
        <f>IF(ISBLANK('Raw Data'!D155)=FALSE, 1, 0)</f>
        <v>0</v>
      </c>
      <c r="Y160">
        <f>IF(AND('Raw Data'!F155=0,'Raw Data'!D155&gt;'Raw Data'!E155,'Raw Data'!D155-'Raw Data'!E155=1),'Raw Data'!O155,IF(AND('Raw Data'!F155,'Raw Data'!D155&gt;'Raw Data'!E155),'Raw Data'!O155,0))</f>
        <v>0</v>
      </c>
      <c r="Z160">
        <f>IF(ISBLANK('Raw Data'!D155)=FALSE, 1, 0)</f>
        <v>0</v>
      </c>
      <c r="AA160">
        <f>IF(AND('Raw Data'!F155=0, 'Raw Data'!D155&gt;'Raw Data'!E155, 'Raw Data'!D155-'Raw Data'!E155=2), 'Raw Data'!P155, 0)</f>
        <v>0</v>
      </c>
      <c r="AB160">
        <f>IF(ISBLANK('Raw Data'!D155)=FALSE, 1, 0)</f>
        <v>0</v>
      </c>
      <c r="AC160">
        <f>IF(AND('Raw Data'!F155=0, 'Raw Data'!D155&gt;'Raw Data'!E155, 'Raw Data'!D155-'Raw Data'!E155&gt;2), 'Raw Data'!Q155, 0)</f>
        <v>0</v>
      </c>
      <c r="AD160">
        <f>IF(ISBLANK('Raw Data'!D155)=FALSE, 1, 0)</f>
        <v>0</v>
      </c>
      <c r="AE160">
        <f>IF(AND('Raw Data'!F155=0,'Raw Data'!D155&lt;'Raw Data'!E155,'Raw Data'!E155-'Raw Data'!D155=1),'Raw Data'!R155,IF(AND('Raw Data'!F155,'Raw Data'!D155&gt;'Raw Data'!E155),'Raw Data'!R155,0))</f>
        <v>0</v>
      </c>
      <c r="AF160">
        <f>IF(ISBLANK('Raw Data'!D155)=FALSE, 1, 0)</f>
        <v>0</v>
      </c>
      <c r="AG160">
        <f>IF(AND('Raw Data'!F155=0, 'Raw Data'!D155&lt;'Raw Data'!E155, 'Raw Data'!E155-'Raw Data'!D155=2), 'Raw Data'!S155, 0)</f>
        <v>0</v>
      </c>
      <c r="AH160">
        <f>IF(ISBLANK('Raw Data'!D155)=FALSE, 1, 0)</f>
        <v>0</v>
      </c>
      <c r="AI160">
        <f>IF(AND('Raw Data'!F155=0, 'Raw Data'!D155&lt;'Raw Data'!E155, 'Raw Data'!E155-'Raw Data'!D155&gt;2), 'Raw Data'!T155, 0)</f>
        <v>0</v>
      </c>
      <c r="AJ160">
        <f>IF(ISBLANK('Raw Data'!D155)=FALSE, 1, 0)</f>
        <v>0</v>
      </c>
      <c r="AK160">
        <f>IF('Raw Data'!F155=1, 'Raw Data'!M155, 0)</f>
        <v>0</v>
      </c>
      <c r="AL160">
        <f>IF(OR('Raw Data'!D155=0, O160&gt;0), 0, 1)</f>
        <v>0</v>
      </c>
      <c r="AM160">
        <f>IF(AND(AL160, 'Raw Data'!D155&gt;'Raw Data'!E155), 'Raw Data'!X155, 0)</f>
        <v>0</v>
      </c>
      <c r="AN160">
        <f>IF(OR('Raw Data'!D155=0, O160&gt;0), 0, 1)</f>
        <v>0</v>
      </c>
      <c r="AO160">
        <f>IF(AND(AL160, 'Raw Data'!D155&lt;'Raw Data'!E155), 'Raw Data'!Y155, 0)</f>
        <v>0</v>
      </c>
      <c r="AP160">
        <f>IF(ISBLANK('Raw Data'!D155)=FALSE, 1, 0)</f>
        <v>0</v>
      </c>
      <c r="AQ160">
        <f>IF(AND('Raw Data'!J155&lt;'Raw Data'!K155,'Raw Data'!D155&gt;'Raw Data'!E155),'Raw Data'!J155,IF(AND('Raw Data'!K155&lt;'Raw Data'!J155,'Raw Data'!E155&gt;'Raw Data'!D155),'Raw Data'!K155,0))</f>
        <v>0</v>
      </c>
      <c r="AR160">
        <f>IF(ISBLANK('Raw Data'!D155)=FALSE, 1, 0)</f>
        <v>0</v>
      </c>
      <c r="AS160">
        <f>IF(AND('Raw Data'!J155&gt;'Raw Data'!K155,'Raw Data'!D155&gt;'Raw Data'!E155),'Raw Data'!J155,IF(AND('Raw Data'!K155&gt;'Raw Data'!J155,'Raw Data'!E155&gt;'Raw Data'!D155),'Raw Data'!K155,))</f>
        <v>0</v>
      </c>
      <c r="AT160">
        <f>IF(ISBLANK('Raw Data'!D155)=FALSE, 1, 0)</f>
        <v>0</v>
      </c>
      <c r="AU160">
        <f>IF(ISNUMBER('Raw Data'!D155), IF(_xlfn.XLOOKUP(SMALL('Raw Data'!L155:N155, 1), Analysis!S160:W160, Analysis!S160:W160, 0)&gt;0, SMALL('Raw Data'!L155:N155, 1), 0), 0)</f>
        <v>0</v>
      </c>
      <c r="AV160">
        <f>IF(ISBLANK('Raw Data'!D155)=FALSE, 1, 0)</f>
        <v>0</v>
      </c>
      <c r="AW160">
        <f>IF(ISNUMBER('Raw Data'!D155), IF(_xlfn.XLOOKUP(SMALL('Raw Data'!L155:N155, 2), Analysis!S160:W160, Analysis!S160:W160, 0)&gt;0, SMALL('Raw Data'!L155:N155, 2), 0), 0)</f>
        <v>0</v>
      </c>
      <c r="AX160">
        <f>IF(ISBLANK('Raw Data'!D155)=FALSE, 1, 0)</f>
        <v>0</v>
      </c>
      <c r="AY160">
        <f>IF(ISNUMBER('Raw Data'!D155), IF(_xlfn.XLOOKUP(SMALL('Raw Data'!L155:N155, 3), Analysis!S160:W160, Analysis!S160:W160, 0)&gt;0, SMALL('Raw Data'!L155:N155, 3), 0), 0)</f>
        <v>0</v>
      </c>
      <c r="AZ160">
        <f>IF(ISBLANK('Raw Data'!D155)=FALSE, 1, 0)</f>
        <v>0</v>
      </c>
      <c r="BA160">
        <f>IF(ISNUMBER('Raw Data'!D155), IF(_xlfn.XLOOKUP(SMALL('Raw Data'!O155:U155, 1), Analysis!Y160:AK160, Analysis!Y160:AK160, 0)&gt;0, SMALL('Raw Data'!O155:U155, 1), 0), 0)</f>
        <v>0</v>
      </c>
      <c r="BB160">
        <f>IF(ISBLANK('Raw Data'!D155)=FALSE, 1, 0)</f>
        <v>0</v>
      </c>
      <c r="BC160">
        <f>IF(ISNUMBER('Raw Data'!D155), IF(_xlfn.XLOOKUP(SMALL('Raw Data'!O155:U155, 2), Analysis!Y160:AK160, Analysis!Y160:AK160, 0)&gt;0, SMALL('Raw Data'!O155:U155, 2), 0), 0)</f>
        <v>0</v>
      </c>
      <c r="BD160">
        <f>IF(ISBLANK('Raw Data'!D155)=FALSE, 1, 0)</f>
        <v>0</v>
      </c>
      <c r="BE160">
        <f>IF(ISNUMBER('Raw Data'!D155), IF(_xlfn.XLOOKUP(SMALL('Raw Data'!O155:U155, 3), Analysis!Y160:AK160, Analysis!Y160:AK160, 0)&gt;0, SMALL('Raw Data'!O155:U155, 3), 0), 0)</f>
        <v>0</v>
      </c>
      <c r="BF160">
        <f>IF(ISBLANK('Raw Data'!D155)=FALSE, 1, 0)</f>
        <v>0</v>
      </c>
      <c r="BG160">
        <f>IF(ISNUMBER('Raw Data'!D155), IF(_xlfn.XLOOKUP(SMALL('Raw Data'!O155:U155, 4), Analysis!Y160:AK160, Analysis!Y160:AK160, 0)&gt;0, SMALL('Raw Data'!O155:U155, 4), 0), 0)</f>
        <v>0</v>
      </c>
      <c r="BH160">
        <f>IF(ISBLANK('Raw Data'!D155)=FALSE, 1, 0)</f>
        <v>0</v>
      </c>
      <c r="BI160">
        <f>IF(ISNUMBER('Raw Data'!D155), IF(_xlfn.XLOOKUP(SMALL('Raw Data'!O155:U155, 5), Analysis!Y160:AK160, Analysis!Y160:AK160, 0)&gt;0, SMALL('Raw Data'!O155:U155, 5), 0), 0)</f>
        <v>0</v>
      </c>
      <c r="BJ160">
        <f>IF(ISBLANK('Raw Data'!D155)=FALSE, 1, 0)</f>
        <v>0</v>
      </c>
      <c r="BK160">
        <f>IF(ISNUMBER('Raw Data'!D155), IF(_xlfn.XLOOKUP(SMALL('Raw Data'!O155:U155, 6), Analysis!Y160:AK160, Analysis!Y160:AK160, 0)&gt;0, SMALL('Raw Data'!O155:U155, 6), 0), 0)</f>
        <v>0</v>
      </c>
      <c r="BL160">
        <f>IF(ISBLANK('Raw Data'!D155)=FALSE, 1, 0)</f>
        <v>0</v>
      </c>
      <c r="BM160">
        <f>IF(ISNUMBER('Raw Data'!D155), IF(_xlfn.XLOOKUP(SMALL('Raw Data'!O155:U155, 7), Analysis!Y160:AK160, Analysis!Y160:AK160, 0)&gt;0, SMALL('Raw Data'!O155:U155, 7), 0), 0)</f>
        <v>0</v>
      </c>
    </row>
    <row r="161" spans="1:65" x14ac:dyDescent="0.3">
      <c r="A161" s="2">
        <f>'Raw Data'!A156</f>
        <v>0</v>
      </c>
      <c r="B161" s="2">
        <f>IF(ISBLANK('Raw Data'!D156)=FALSE, 1, 0)</f>
        <v>0</v>
      </c>
      <c r="C161">
        <f>IF('Raw Data'!E156&gt;'Raw Data'!D156, 'Raw Data'!K156, 0)</f>
        <v>0</v>
      </c>
      <c r="D161">
        <f>IF(ISBLANK('Raw Data'!D156)=FALSE, 1, 0)</f>
        <v>0</v>
      </c>
      <c r="E161">
        <f>IF('Raw Data'!E156&lt;'Raw Data'!D156, 'Raw Data'!J156, 0)</f>
        <v>0</v>
      </c>
      <c r="F161">
        <f>IF(ISBLANK('Raw Data'!D156)=FALSE, 1, 0)</f>
        <v>0</v>
      </c>
      <c r="G161">
        <f>IF(AND('Raw Data'!D156&gt;0, 'Raw Data'!E156&gt;0), 'Raw Data'!V156, 0)</f>
        <v>0</v>
      </c>
      <c r="H161">
        <f>IF(ISBLANK('Raw Data'!D156)=FALSE, 1, 0)</f>
        <v>0</v>
      </c>
      <c r="I161">
        <f>IF(AND(ISBLANK('Raw Data'!D156)=FALSE, OR('Raw Data'!D156=0, 'Raw Data'!E156=0)), 'Raw Data'!W156, 0)</f>
        <v>0</v>
      </c>
      <c r="J161">
        <f>IF(ISBLANK('Raw Data'!D156)=FALSE, 1, 0)</f>
        <v>0</v>
      </c>
      <c r="K161">
        <f>IF(SUM('Raw Data'!D156:E156)&gt;'Raw Data'!G156, 'Raw Data'!H156, 0)</f>
        <v>0</v>
      </c>
      <c r="L161">
        <f>IF(ISBLANK('Raw Data'!D156)=FALSE, 1, 0)</f>
        <v>0</v>
      </c>
      <c r="M161">
        <f>IF(AND(SUM('Raw Data'!D156:E156)&lt;'Raw Data'!G156, ISBLANK('Raw Data'!D156)=FALSE), 'Raw Data'!I156, 0)</f>
        <v>0</v>
      </c>
      <c r="N161">
        <f>IF(ISBLANK('Raw Data'!D156)=FALSE, 1, 0)</f>
        <v>0</v>
      </c>
      <c r="O161">
        <f>IF('Raw Data'!F156, 'Raw Data'!Z156, 0)</f>
        <v>0</v>
      </c>
      <c r="P161">
        <f>IF(ISBLANK('Raw Data'!D156)=FALSE, 1, 0)</f>
        <v>0</v>
      </c>
      <c r="Q161">
        <f>IF(AND(NOT('Raw Data'!F156), P161), 'Raw Data'!AA156, 0)</f>
        <v>0</v>
      </c>
      <c r="R161">
        <f>IF(ISBLANK('Raw Data'!D156)=FALSE, 1, 0)</f>
        <v>0</v>
      </c>
      <c r="S161">
        <f>IF(AND('Raw Data'!F156=0, 'Raw Data'!D156&gt;'Raw Data'!E156), 'Raw Data'!L156, 0)</f>
        <v>0</v>
      </c>
      <c r="T161">
        <f>IF(ISBLANK('Raw Data'!D156)=FALSE, 1, 0)</f>
        <v>0</v>
      </c>
      <c r="U161">
        <f>IF('Raw Data'!F156=1, 'Raw Data'!M156, 0)</f>
        <v>0</v>
      </c>
      <c r="V161">
        <f>IF(ISBLANK('Raw Data'!D156)=FALSE, 1, 0)</f>
        <v>0</v>
      </c>
      <c r="W161">
        <f>IF(AND('Raw Data'!F156=0, 'Raw Data'!E156&gt;'Raw Data'!D156), 'Raw Data'!N156, 0)</f>
        <v>0</v>
      </c>
      <c r="X161">
        <f>IF(ISBLANK('Raw Data'!D156)=FALSE, 1, 0)</f>
        <v>0</v>
      </c>
      <c r="Y161">
        <f>IF(AND('Raw Data'!F156=0,'Raw Data'!D156&gt;'Raw Data'!E156,'Raw Data'!D156-'Raw Data'!E156=1),'Raw Data'!O156,IF(AND('Raw Data'!F156,'Raw Data'!D156&gt;'Raw Data'!E156),'Raw Data'!O156,0))</f>
        <v>0</v>
      </c>
      <c r="Z161">
        <f>IF(ISBLANK('Raw Data'!D156)=FALSE, 1, 0)</f>
        <v>0</v>
      </c>
      <c r="AA161">
        <f>IF(AND('Raw Data'!F156=0, 'Raw Data'!D156&gt;'Raw Data'!E156, 'Raw Data'!D156-'Raw Data'!E156=2), 'Raw Data'!P156, 0)</f>
        <v>0</v>
      </c>
      <c r="AB161">
        <f>IF(ISBLANK('Raw Data'!D156)=FALSE, 1, 0)</f>
        <v>0</v>
      </c>
      <c r="AC161">
        <f>IF(AND('Raw Data'!F156=0, 'Raw Data'!D156&gt;'Raw Data'!E156, 'Raw Data'!D156-'Raw Data'!E156&gt;2), 'Raw Data'!Q156, 0)</f>
        <v>0</v>
      </c>
      <c r="AD161">
        <f>IF(ISBLANK('Raw Data'!D156)=FALSE, 1, 0)</f>
        <v>0</v>
      </c>
      <c r="AE161">
        <f>IF(AND('Raw Data'!F156=0,'Raw Data'!D156&lt;'Raw Data'!E156,'Raw Data'!E156-'Raw Data'!D156=1),'Raw Data'!R156,IF(AND('Raw Data'!F156,'Raw Data'!D156&gt;'Raw Data'!E156),'Raw Data'!R156,0))</f>
        <v>0</v>
      </c>
      <c r="AF161">
        <f>IF(ISBLANK('Raw Data'!D156)=FALSE, 1, 0)</f>
        <v>0</v>
      </c>
      <c r="AG161">
        <f>IF(AND('Raw Data'!F156=0, 'Raw Data'!D156&lt;'Raw Data'!E156, 'Raw Data'!E156-'Raw Data'!D156=2), 'Raw Data'!S156, 0)</f>
        <v>0</v>
      </c>
      <c r="AH161">
        <f>IF(ISBLANK('Raw Data'!D156)=FALSE, 1, 0)</f>
        <v>0</v>
      </c>
      <c r="AI161">
        <f>IF(AND('Raw Data'!F156=0, 'Raw Data'!D156&lt;'Raw Data'!E156, 'Raw Data'!E156-'Raw Data'!D156&gt;2), 'Raw Data'!T156, 0)</f>
        <v>0</v>
      </c>
      <c r="AJ161">
        <f>IF(ISBLANK('Raw Data'!D156)=FALSE, 1, 0)</f>
        <v>0</v>
      </c>
      <c r="AK161">
        <f>IF('Raw Data'!F156=1, 'Raw Data'!M156, 0)</f>
        <v>0</v>
      </c>
      <c r="AL161">
        <f>IF(OR('Raw Data'!D156=0, O161&gt;0), 0, 1)</f>
        <v>0</v>
      </c>
      <c r="AM161">
        <f>IF(AND(AL161, 'Raw Data'!D156&gt;'Raw Data'!E156), 'Raw Data'!X156, 0)</f>
        <v>0</v>
      </c>
      <c r="AN161">
        <f>IF(OR('Raw Data'!D156=0, O161&gt;0), 0, 1)</f>
        <v>0</v>
      </c>
      <c r="AO161">
        <f>IF(AND(AL161, 'Raw Data'!D156&lt;'Raw Data'!E156), 'Raw Data'!Y156, 0)</f>
        <v>0</v>
      </c>
      <c r="AP161">
        <f>IF(ISBLANK('Raw Data'!D156)=FALSE, 1, 0)</f>
        <v>0</v>
      </c>
      <c r="AQ161">
        <f>IF(AND('Raw Data'!J156&lt;'Raw Data'!K156,'Raw Data'!D156&gt;'Raw Data'!E156),'Raw Data'!J156,IF(AND('Raw Data'!K156&lt;'Raw Data'!J156,'Raw Data'!E156&gt;'Raw Data'!D156),'Raw Data'!K156,0))</f>
        <v>0</v>
      </c>
      <c r="AR161">
        <f>IF(ISBLANK('Raw Data'!D156)=FALSE, 1, 0)</f>
        <v>0</v>
      </c>
      <c r="AS161">
        <f>IF(AND('Raw Data'!J156&gt;'Raw Data'!K156,'Raw Data'!D156&gt;'Raw Data'!E156),'Raw Data'!J156,IF(AND('Raw Data'!K156&gt;'Raw Data'!J156,'Raw Data'!E156&gt;'Raw Data'!D156),'Raw Data'!K156,))</f>
        <v>0</v>
      </c>
      <c r="AT161">
        <f>IF(ISBLANK('Raw Data'!D156)=FALSE, 1, 0)</f>
        <v>0</v>
      </c>
      <c r="AU161">
        <f>IF(ISNUMBER('Raw Data'!D156), IF(_xlfn.XLOOKUP(SMALL('Raw Data'!L156:N156, 1), Analysis!S161:W161, Analysis!S161:W161, 0)&gt;0, SMALL('Raw Data'!L156:N156, 1), 0), 0)</f>
        <v>0</v>
      </c>
      <c r="AV161">
        <f>IF(ISBLANK('Raw Data'!D156)=FALSE, 1, 0)</f>
        <v>0</v>
      </c>
      <c r="AW161">
        <f>IF(ISNUMBER('Raw Data'!D156), IF(_xlfn.XLOOKUP(SMALL('Raw Data'!L156:N156, 2), Analysis!S161:W161, Analysis!S161:W161, 0)&gt;0, SMALL('Raw Data'!L156:N156, 2), 0), 0)</f>
        <v>0</v>
      </c>
      <c r="AX161">
        <f>IF(ISBLANK('Raw Data'!D156)=FALSE, 1, 0)</f>
        <v>0</v>
      </c>
      <c r="AY161">
        <f>IF(ISNUMBER('Raw Data'!D156), IF(_xlfn.XLOOKUP(SMALL('Raw Data'!L156:N156, 3), Analysis!S161:W161, Analysis!S161:W161, 0)&gt;0, SMALL('Raw Data'!L156:N156, 3), 0), 0)</f>
        <v>0</v>
      </c>
      <c r="AZ161">
        <f>IF(ISBLANK('Raw Data'!D156)=FALSE, 1, 0)</f>
        <v>0</v>
      </c>
      <c r="BA161">
        <f>IF(ISNUMBER('Raw Data'!D156), IF(_xlfn.XLOOKUP(SMALL('Raw Data'!O156:U156, 1), Analysis!Y161:AK161, Analysis!Y161:AK161, 0)&gt;0, SMALL('Raw Data'!O156:U156, 1), 0), 0)</f>
        <v>0</v>
      </c>
      <c r="BB161">
        <f>IF(ISBLANK('Raw Data'!D156)=FALSE, 1, 0)</f>
        <v>0</v>
      </c>
      <c r="BC161">
        <f>IF(ISNUMBER('Raw Data'!D156), IF(_xlfn.XLOOKUP(SMALL('Raw Data'!O156:U156, 2), Analysis!Y161:AK161, Analysis!Y161:AK161, 0)&gt;0, SMALL('Raw Data'!O156:U156, 2), 0), 0)</f>
        <v>0</v>
      </c>
      <c r="BD161">
        <f>IF(ISBLANK('Raw Data'!D156)=FALSE, 1, 0)</f>
        <v>0</v>
      </c>
      <c r="BE161">
        <f>IF(ISNUMBER('Raw Data'!D156), IF(_xlfn.XLOOKUP(SMALL('Raw Data'!O156:U156, 3), Analysis!Y161:AK161, Analysis!Y161:AK161, 0)&gt;0, SMALL('Raw Data'!O156:U156, 3), 0), 0)</f>
        <v>0</v>
      </c>
      <c r="BF161">
        <f>IF(ISBLANK('Raw Data'!D156)=FALSE, 1, 0)</f>
        <v>0</v>
      </c>
      <c r="BG161">
        <f>IF(ISNUMBER('Raw Data'!D156), IF(_xlfn.XLOOKUP(SMALL('Raw Data'!O156:U156, 4), Analysis!Y161:AK161, Analysis!Y161:AK161, 0)&gt;0, SMALL('Raw Data'!O156:U156, 4), 0), 0)</f>
        <v>0</v>
      </c>
      <c r="BH161">
        <f>IF(ISBLANK('Raw Data'!D156)=FALSE, 1, 0)</f>
        <v>0</v>
      </c>
      <c r="BI161">
        <f>IF(ISNUMBER('Raw Data'!D156), IF(_xlfn.XLOOKUP(SMALL('Raw Data'!O156:U156, 5), Analysis!Y161:AK161, Analysis!Y161:AK161, 0)&gt;0, SMALL('Raw Data'!O156:U156, 5), 0), 0)</f>
        <v>0</v>
      </c>
      <c r="BJ161">
        <f>IF(ISBLANK('Raw Data'!D156)=FALSE, 1, 0)</f>
        <v>0</v>
      </c>
      <c r="BK161">
        <f>IF(ISNUMBER('Raw Data'!D156), IF(_xlfn.XLOOKUP(SMALL('Raw Data'!O156:U156, 6), Analysis!Y161:AK161, Analysis!Y161:AK161, 0)&gt;0, SMALL('Raw Data'!O156:U156, 6), 0), 0)</f>
        <v>0</v>
      </c>
      <c r="BL161">
        <f>IF(ISBLANK('Raw Data'!D156)=FALSE, 1, 0)</f>
        <v>0</v>
      </c>
      <c r="BM161">
        <f>IF(ISNUMBER('Raw Data'!D156), IF(_xlfn.XLOOKUP(SMALL('Raw Data'!O156:U156, 7), Analysis!Y161:AK161, Analysis!Y161:AK161, 0)&gt;0, SMALL('Raw Data'!O156:U156, 7), 0), 0)</f>
        <v>0</v>
      </c>
    </row>
    <row r="162" spans="1:65" x14ac:dyDescent="0.3">
      <c r="A162" s="2">
        <f>'Raw Data'!A157</f>
        <v>0</v>
      </c>
      <c r="B162" s="2">
        <f>IF(ISBLANK('Raw Data'!D157)=FALSE, 1, 0)</f>
        <v>0</v>
      </c>
      <c r="C162">
        <f>IF('Raw Data'!E157&gt;'Raw Data'!D157, 'Raw Data'!K157, 0)</f>
        <v>0</v>
      </c>
      <c r="D162">
        <f>IF(ISBLANK('Raw Data'!D157)=FALSE, 1, 0)</f>
        <v>0</v>
      </c>
      <c r="E162">
        <f>IF('Raw Data'!E157&lt;'Raw Data'!D157, 'Raw Data'!J157, 0)</f>
        <v>0</v>
      </c>
      <c r="F162">
        <f>IF(ISBLANK('Raw Data'!D157)=FALSE, 1, 0)</f>
        <v>0</v>
      </c>
      <c r="G162">
        <f>IF(AND('Raw Data'!D157&gt;0, 'Raw Data'!E157&gt;0), 'Raw Data'!V157, 0)</f>
        <v>0</v>
      </c>
      <c r="H162">
        <f>IF(ISBLANK('Raw Data'!D157)=FALSE, 1, 0)</f>
        <v>0</v>
      </c>
      <c r="I162">
        <f>IF(AND(ISBLANK('Raw Data'!D157)=FALSE, OR('Raw Data'!D157=0, 'Raw Data'!E157=0)), 'Raw Data'!W157, 0)</f>
        <v>0</v>
      </c>
      <c r="J162">
        <f>IF(ISBLANK('Raw Data'!D157)=FALSE, 1, 0)</f>
        <v>0</v>
      </c>
      <c r="K162">
        <f>IF(SUM('Raw Data'!D157:E157)&gt;'Raw Data'!G157, 'Raw Data'!H157, 0)</f>
        <v>0</v>
      </c>
      <c r="L162">
        <f>IF(ISBLANK('Raw Data'!D157)=FALSE, 1, 0)</f>
        <v>0</v>
      </c>
      <c r="M162">
        <f>IF(AND(SUM('Raw Data'!D157:E157)&lt;'Raw Data'!G157, ISBLANK('Raw Data'!D157)=FALSE), 'Raw Data'!I157, 0)</f>
        <v>0</v>
      </c>
      <c r="N162">
        <f>IF(ISBLANK('Raw Data'!D157)=FALSE, 1, 0)</f>
        <v>0</v>
      </c>
      <c r="O162">
        <f>IF('Raw Data'!F157, 'Raw Data'!Z157, 0)</f>
        <v>0</v>
      </c>
      <c r="P162">
        <f>IF(ISBLANK('Raw Data'!D157)=FALSE, 1, 0)</f>
        <v>0</v>
      </c>
      <c r="Q162">
        <f>IF(AND(NOT('Raw Data'!F157), P162), 'Raw Data'!AA157, 0)</f>
        <v>0</v>
      </c>
      <c r="R162">
        <f>IF(ISBLANK('Raw Data'!D157)=FALSE, 1, 0)</f>
        <v>0</v>
      </c>
      <c r="S162">
        <f>IF(AND('Raw Data'!F157=0, 'Raw Data'!D157&gt;'Raw Data'!E157), 'Raw Data'!L157, 0)</f>
        <v>0</v>
      </c>
      <c r="T162">
        <f>IF(ISBLANK('Raw Data'!D157)=FALSE, 1, 0)</f>
        <v>0</v>
      </c>
      <c r="U162">
        <f>IF('Raw Data'!F157=1, 'Raw Data'!M157, 0)</f>
        <v>0</v>
      </c>
      <c r="V162">
        <f>IF(ISBLANK('Raw Data'!D157)=FALSE, 1, 0)</f>
        <v>0</v>
      </c>
      <c r="W162">
        <f>IF(AND('Raw Data'!F157=0, 'Raw Data'!E157&gt;'Raw Data'!D157), 'Raw Data'!N157, 0)</f>
        <v>0</v>
      </c>
      <c r="X162">
        <f>IF(ISBLANK('Raw Data'!D157)=FALSE, 1, 0)</f>
        <v>0</v>
      </c>
      <c r="Y162">
        <f>IF(AND('Raw Data'!F157=0,'Raw Data'!D157&gt;'Raw Data'!E157,'Raw Data'!D157-'Raw Data'!E157=1),'Raw Data'!O157,IF(AND('Raw Data'!F157,'Raw Data'!D157&gt;'Raw Data'!E157),'Raw Data'!O157,0))</f>
        <v>0</v>
      </c>
      <c r="Z162">
        <f>IF(ISBLANK('Raw Data'!D157)=FALSE, 1, 0)</f>
        <v>0</v>
      </c>
      <c r="AA162">
        <f>IF(AND('Raw Data'!F157=0, 'Raw Data'!D157&gt;'Raw Data'!E157, 'Raw Data'!D157-'Raw Data'!E157=2), 'Raw Data'!P157, 0)</f>
        <v>0</v>
      </c>
      <c r="AB162">
        <f>IF(ISBLANK('Raw Data'!D157)=FALSE, 1, 0)</f>
        <v>0</v>
      </c>
      <c r="AC162">
        <f>IF(AND('Raw Data'!F157=0, 'Raw Data'!D157&gt;'Raw Data'!E157, 'Raw Data'!D157-'Raw Data'!E157&gt;2), 'Raw Data'!Q157, 0)</f>
        <v>0</v>
      </c>
      <c r="AD162">
        <f>IF(ISBLANK('Raw Data'!D157)=FALSE, 1, 0)</f>
        <v>0</v>
      </c>
      <c r="AE162">
        <f>IF(AND('Raw Data'!F157=0,'Raw Data'!D157&lt;'Raw Data'!E157,'Raw Data'!E157-'Raw Data'!D157=1),'Raw Data'!R157,IF(AND('Raw Data'!F157,'Raw Data'!D157&gt;'Raw Data'!E157),'Raw Data'!R157,0))</f>
        <v>0</v>
      </c>
      <c r="AF162">
        <f>IF(ISBLANK('Raw Data'!D157)=FALSE, 1, 0)</f>
        <v>0</v>
      </c>
      <c r="AG162">
        <f>IF(AND('Raw Data'!F157=0, 'Raw Data'!D157&lt;'Raw Data'!E157, 'Raw Data'!E157-'Raw Data'!D157=2), 'Raw Data'!S157, 0)</f>
        <v>0</v>
      </c>
      <c r="AH162">
        <f>IF(ISBLANK('Raw Data'!D157)=FALSE, 1, 0)</f>
        <v>0</v>
      </c>
      <c r="AI162">
        <f>IF(AND('Raw Data'!F157=0, 'Raw Data'!D157&lt;'Raw Data'!E157, 'Raw Data'!E157-'Raw Data'!D157&gt;2), 'Raw Data'!T157, 0)</f>
        <v>0</v>
      </c>
      <c r="AJ162">
        <f>IF(ISBLANK('Raw Data'!D157)=FALSE, 1, 0)</f>
        <v>0</v>
      </c>
      <c r="AK162">
        <f>IF('Raw Data'!F157=1, 'Raw Data'!M157, 0)</f>
        <v>0</v>
      </c>
      <c r="AL162">
        <f>IF(OR('Raw Data'!D157=0, O162&gt;0), 0, 1)</f>
        <v>0</v>
      </c>
      <c r="AM162">
        <f>IF(AND(AL162, 'Raw Data'!D157&gt;'Raw Data'!E157), 'Raw Data'!X157, 0)</f>
        <v>0</v>
      </c>
      <c r="AN162">
        <f>IF(OR('Raw Data'!D157=0, O162&gt;0), 0, 1)</f>
        <v>0</v>
      </c>
      <c r="AO162">
        <f>IF(AND(AL162, 'Raw Data'!D157&lt;'Raw Data'!E157), 'Raw Data'!Y157, 0)</f>
        <v>0</v>
      </c>
      <c r="AP162">
        <f>IF(ISBLANK('Raw Data'!D157)=FALSE, 1, 0)</f>
        <v>0</v>
      </c>
      <c r="AQ162">
        <f>IF(AND('Raw Data'!J157&lt;'Raw Data'!K157,'Raw Data'!D157&gt;'Raw Data'!E157),'Raw Data'!J157,IF(AND('Raw Data'!K157&lt;'Raw Data'!J157,'Raw Data'!E157&gt;'Raw Data'!D157),'Raw Data'!K157,0))</f>
        <v>0</v>
      </c>
      <c r="AR162">
        <f>IF(ISBLANK('Raw Data'!D157)=FALSE, 1, 0)</f>
        <v>0</v>
      </c>
      <c r="AS162">
        <f>IF(AND('Raw Data'!J157&gt;'Raw Data'!K157,'Raw Data'!D157&gt;'Raw Data'!E157),'Raw Data'!J157,IF(AND('Raw Data'!K157&gt;'Raw Data'!J157,'Raw Data'!E157&gt;'Raw Data'!D157),'Raw Data'!K157,))</f>
        <v>0</v>
      </c>
      <c r="AT162">
        <f>IF(ISBLANK('Raw Data'!D157)=FALSE, 1, 0)</f>
        <v>0</v>
      </c>
      <c r="AU162">
        <f>IF(ISNUMBER('Raw Data'!D157), IF(_xlfn.XLOOKUP(SMALL('Raw Data'!L157:N157, 1), Analysis!S162:W162, Analysis!S162:W162, 0)&gt;0, SMALL('Raw Data'!L157:N157, 1), 0), 0)</f>
        <v>0</v>
      </c>
      <c r="AV162">
        <f>IF(ISBLANK('Raw Data'!D157)=FALSE, 1, 0)</f>
        <v>0</v>
      </c>
      <c r="AW162">
        <f>IF(ISNUMBER('Raw Data'!D157), IF(_xlfn.XLOOKUP(SMALL('Raw Data'!L157:N157, 2), Analysis!S162:W162, Analysis!S162:W162, 0)&gt;0, SMALL('Raw Data'!L157:N157, 2), 0), 0)</f>
        <v>0</v>
      </c>
      <c r="AX162">
        <f>IF(ISBLANK('Raw Data'!D157)=FALSE, 1, 0)</f>
        <v>0</v>
      </c>
      <c r="AY162">
        <f>IF(ISNUMBER('Raw Data'!D157), IF(_xlfn.XLOOKUP(SMALL('Raw Data'!L157:N157, 3), Analysis!S162:W162, Analysis!S162:W162, 0)&gt;0, SMALL('Raw Data'!L157:N157, 3), 0), 0)</f>
        <v>0</v>
      </c>
      <c r="AZ162">
        <f>IF(ISBLANK('Raw Data'!D157)=FALSE, 1, 0)</f>
        <v>0</v>
      </c>
      <c r="BA162">
        <f>IF(ISNUMBER('Raw Data'!D157), IF(_xlfn.XLOOKUP(SMALL('Raw Data'!O157:U157, 1), Analysis!Y162:AK162, Analysis!Y162:AK162, 0)&gt;0, SMALL('Raw Data'!O157:U157, 1), 0), 0)</f>
        <v>0</v>
      </c>
      <c r="BB162">
        <f>IF(ISBLANK('Raw Data'!D157)=FALSE, 1, 0)</f>
        <v>0</v>
      </c>
      <c r="BC162">
        <f>IF(ISNUMBER('Raw Data'!D157), IF(_xlfn.XLOOKUP(SMALL('Raw Data'!O157:U157, 2), Analysis!Y162:AK162, Analysis!Y162:AK162, 0)&gt;0, SMALL('Raw Data'!O157:U157, 2), 0), 0)</f>
        <v>0</v>
      </c>
      <c r="BD162">
        <f>IF(ISBLANK('Raw Data'!D157)=FALSE, 1, 0)</f>
        <v>0</v>
      </c>
      <c r="BE162">
        <f>IF(ISNUMBER('Raw Data'!D157), IF(_xlfn.XLOOKUP(SMALL('Raw Data'!O157:U157, 3), Analysis!Y162:AK162, Analysis!Y162:AK162, 0)&gt;0, SMALL('Raw Data'!O157:U157, 3), 0), 0)</f>
        <v>0</v>
      </c>
      <c r="BF162">
        <f>IF(ISBLANK('Raw Data'!D157)=FALSE, 1, 0)</f>
        <v>0</v>
      </c>
      <c r="BG162">
        <f>IF(ISNUMBER('Raw Data'!D157), IF(_xlfn.XLOOKUP(SMALL('Raw Data'!O157:U157, 4), Analysis!Y162:AK162, Analysis!Y162:AK162, 0)&gt;0, SMALL('Raw Data'!O157:U157, 4), 0), 0)</f>
        <v>0</v>
      </c>
      <c r="BH162">
        <f>IF(ISBLANK('Raw Data'!D157)=FALSE, 1, 0)</f>
        <v>0</v>
      </c>
      <c r="BI162">
        <f>IF(ISNUMBER('Raw Data'!D157), IF(_xlfn.XLOOKUP(SMALL('Raw Data'!O157:U157, 5), Analysis!Y162:AK162, Analysis!Y162:AK162, 0)&gt;0, SMALL('Raw Data'!O157:U157, 5), 0), 0)</f>
        <v>0</v>
      </c>
      <c r="BJ162">
        <f>IF(ISBLANK('Raw Data'!D157)=FALSE, 1, 0)</f>
        <v>0</v>
      </c>
      <c r="BK162">
        <f>IF(ISNUMBER('Raw Data'!D157), IF(_xlfn.XLOOKUP(SMALL('Raw Data'!O157:U157, 6), Analysis!Y162:AK162, Analysis!Y162:AK162, 0)&gt;0, SMALL('Raw Data'!O157:U157, 6), 0), 0)</f>
        <v>0</v>
      </c>
      <c r="BL162">
        <f>IF(ISBLANK('Raw Data'!D157)=FALSE, 1, 0)</f>
        <v>0</v>
      </c>
      <c r="BM162">
        <f>IF(ISNUMBER('Raw Data'!D157), IF(_xlfn.XLOOKUP(SMALL('Raw Data'!O157:U157, 7), Analysis!Y162:AK162, Analysis!Y162:AK162, 0)&gt;0, SMALL('Raw Data'!O157:U157, 7), 0), 0)</f>
        <v>0</v>
      </c>
    </row>
    <row r="163" spans="1:65" x14ac:dyDescent="0.3">
      <c r="A163" s="2">
        <f>'Raw Data'!A158</f>
        <v>0</v>
      </c>
      <c r="B163" s="2">
        <f>IF(ISBLANK('Raw Data'!D158)=FALSE, 1, 0)</f>
        <v>0</v>
      </c>
      <c r="C163">
        <f>IF('Raw Data'!E158&gt;'Raw Data'!D158, 'Raw Data'!K158, 0)</f>
        <v>0</v>
      </c>
      <c r="D163">
        <f>IF(ISBLANK('Raw Data'!D158)=FALSE, 1, 0)</f>
        <v>0</v>
      </c>
      <c r="E163">
        <f>IF('Raw Data'!E158&lt;'Raw Data'!D158, 'Raw Data'!J158, 0)</f>
        <v>0</v>
      </c>
      <c r="F163">
        <f>IF(ISBLANK('Raw Data'!D158)=FALSE, 1, 0)</f>
        <v>0</v>
      </c>
      <c r="G163">
        <f>IF(AND('Raw Data'!D158&gt;0, 'Raw Data'!E158&gt;0), 'Raw Data'!V158, 0)</f>
        <v>0</v>
      </c>
      <c r="H163">
        <f>IF(ISBLANK('Raw Data'!D158)=FALSE, 1, 0)</f>
        <v>0</v>
      </c>
      <c r="I163">
        <f>IF(AND(ISBLANK('Raw Data'!D158)=FALSE, OR('Raw Data'!D158=0, 'Raw Data'!E158=0)), 'Raw Data'!W158, 0)</f>
        <v>0</v>
      </c>
      <c r="J163">
        <f>IF(ISBLANK('Raw Data'!D158)=FALSE, 1, 0)</f>
        <v>0</v>
      </c>
      <c r="K163">
        <f>IF(SUM('Raw Data'!D158:E158)&gt;'Raw Data'!G158, 'Raw Data'!H158, 0)</f>
        <v>0</v>
      </c>
      <c r="L163">
        <f>IF(ISBLANK('Raw Data'!D158)=FALSE, 1, 0)</f>
        <v>0</v>
      </c>
      <c r="M163">
        <f>IF(AND(SUM('Raw Data'!D158:E158)&lt;'Raw Data'!G158, ISBLANK('Raw Data'!D158)=FALSE), 'Raw Data'!I158, 0)</f>
        <v>0</v>
      </c>
      <c r="N163">
        <f>IF(ISBLANK('Raw Data'!D158)=FALSE, 1, 0)</f>
        <v>0</v>
      </c>
      <c r="O163">
        <f>IF('Raw Data'!F158, 'Raw Data'!Z158, 0)</f>
        <v>0</v>
      </c>
      <c r="P163">
        <f>IF(ISBLANK('Raw Data'!D158)=FALSE, 1, 0)</f>
        <v>0</v>
      </c>
      <c r="Q163">
        <f>IF(AND(NOT('Raw Data'!F158), P163), 'Raw Data'!AA158, 0)</f>
        <v>0</v>
      </c>
      <c r="R163">
        <f>IF(ISBLANK('Raw Data'!D158)=FALSE, 1, 0)</f>
        <v>0</v>
      </c>
      <c r="S163">
        <f>IF(AND('Raw Data'!F158=0, 'Raw Data'!D158&gt;'Raw Data'!E158), 'Raw Data'!L158, 0)</f>
        <v>0</v>
      </c>
      <c r="T163">
        <f>IF(ISBLANK('Raw Data'!D158)=FALSE, 1, 0)</f>
        <v>0</v>
      </c>
      <c r="U163">
        <f>IF('Raw Data'!F158=1, 'Raw Data'!M158, 0)</f>
        <v>0</v>
      </c>
      <c r="V163">
        <f>IF(ISBLANK('Raw Data'!D158)=FALSE, 1, 0)</f>
        <v>0</v>
      </c>
      <c r="W163">
        <f>IF(AND('Raw Data'!F158=0, 'Raw Data'!E158&gt;'Raw Data'!D158), 'Raw Data'!N158, 0)</f>
        <v>0</v>
      </c>
      <c r="X163">
        <f>IF(ISBLANK('Raw Data'!D158)=FALSE, 1, 0)</f>
        <v>0</v>
      </c>
      <c r="Y163">
        <f>IF(AND('Raw Data'!F158=0,'Raw Data'!D158&gt;'Raw Data'!E158,'Raw Data'!D158-'Raw Data'!E158=1),'Raw Data'!O158,IF(AND('Raw Data'!F158,'Raw Data'!D158&gt;'Raw Data'!E158),'Raw Data'!O158,0))</f>
        <v>0</v>
      </c>
      <c r="Z163">
        <f>IF(ISBLANK('Raw Data'!D158)=FALSE, 1, 0)</f>
        <v>0</v>
      </c>
      <c r="AA163">
        <f>IF(AND('Raw Data'!F158=0, 'Raw Data'!D158&gt;'Raw Data'!E158, 'Raw Data'!D158-'Raw Data'!E158=2), 'Raw Data'!P158, 0)</f>
        <v>0</v>
      </c>
      <c r="AB163">
        <f>IF(ISBLANK('Raw Data'!D158)=FALSE, 1, 0)</f>
        <v>0</v>
      </c>
      <c r="AC163">
        <f>IF(AND('Raw Data'!F158=0, 'Raw Data'!D158&gt;'Raw Data'!E158, 'Raw Data'!D158-'Raw Data'!E158&gt;2), 'Raw Data'!Q158, 0)</f>
        <v>0</v>
      </c>
      <c r="AD163">
        <f>IF(ISBLANK('Raw Data'!D158)=FALSE, 1, 0)</f>
        <v>0</v>
      </c>
      <c r="AE163">
        <f>IF(AND('Raw Data'!F158=0,'Raw Data'!D158&lt;'Raw Data'!E158,'Raw Data'!E158-'Raw Data'!D158=1),'Raw Data'!R158,IF(AND('Raw Data'!F158,'Raw Data'!D158&gt;'Raw Data'!E158),'Raw Data'!R158,0))</f>
        <v>0</v>
      </c>
      <c r="AF163">
        <f>IF(ISBLANK('Raw Data'!D158)=FALSE, 1, 0)</f>
        <v>0</v>
      </c>
      <c r="AG163">
        <f>IF(AND('Raw Data'!F158=0, 'Raw Data'!D158&lt;'Raw Data'!E158, 'Raw Data'!E158-'Raw Data'!D158=2), 'Raw Data'!S158, 0)</f>
        <v>0</v>
      </c>
      <c r="AH163">
        <f>IF(ISBLANK('Raw Data'!D158)=FALSE, 1, 0)</f>
        <v>0</v>
      </c>
      <c r="AI163">
        <f>IF(AND('Raw Data'!F158=0, 'Raw Data'!D158&lt;'Raw Data'!E158, 'Raw Data'!E158-'Raw Data'!D158&gt;2), 'Raw Data'!T158, 0)</f>
        <v>0</v>
      </c>
      <c r="AJ163">
        <f>IF(ISBLANK('Raw Data'!D158)=FALSE, 1, 0)</f>
        <v>0</v>
      </c>
      <c r="AK163">
        <f>IF('Raw Data'!F158=1, 'Raw Data'!M158, 0)</f>
        <v>0</v>
      </c>
      <c r="AL163">
        <f>IF(OR('Raw Data'!D158=0, O163&gt;0), 0, 1)</f>
        <v>0</v>
      </c>
      <c r="AM163">
        <f>IF(AND(AL163, 'Raw Data'!D158&gt;'Raw Data'!E158), 'Raw Data'!X158, 0)</f>
        <v>0</v>
      </c>
      <c r="AN163">
        <f>IF(OR('Raw Data'!D158=0, O163&gt;0), 0, 1)</f>
        <v>0</v>
      </c>
      <c r="AO163">
        <f>IF(AND(AL163, 'Raw Data'!D158&lt;'Raw Data'!E158), 'Raw Data'!Y158, 0)</f>
        <v>0</v>
      </c>
      <c r="AP163">
        <f>IF(ISBLANK('Raw Data'!D158)=FALSE, 1, 0)</f>
        <v>0</v>
      </c>
      <c r="AQ163">
        <f>IF(AND('Raw Data'!J158&lt;'Raw Data'!K158,'Raw Data'!D158&gt;'Raw Data'!E158),'Raw Data'!J158,IF(AND('Raw Data'!K158&lt;'Raw Data'!J158,'Raw Data'!E158&gt;'Raw Data'!D158),'Raw Data'!K158,0))</f>
        <v>0</v>
      </c>
      <c r="AR163">
        <f>IF(ISBLANK('Raw Data'!D158)=FALSE, 1, 0)</f>
        <v>0</v>
      </c>
      <c r="AS163">
        <f>IF(AND('Raw Data'!J158&gt;'Raw Data'!K158,'Raw Data'!D158&gt;'Raw Data'!E158),'Raw Data'!J158,IF(AND('Raw Data'!K158&gt;'Raw Data'!J158,'Raw Data'!E158&gt;'Raw Data'!D158),'Raw Data'!K158,))</f>
        <v>0</v>
      </c>
      <c r="AT163">
        <f>IF(ISBLANK('Raw Data'!D158)=FALSE, 1, 0)</f>
        <v>0</v>
      </c>
      <c r="AU163">
        <f>IF(ISNUMBER('Raw Data'!D158), IF(_xlfn.XLOOKUP(SMALL('Raw Data'!L158:N158, 1), Analysis!S163:W163, Analysis!S163:W163, 0)&gt;0, SMALL('Raw Data'!L158:N158, 1), 0), 0)</f>
        <v>0</v>
      </c>
      <c r="AV163">
        <f>IF(ISBLANK('Raw Data'!D158)=FALSE, 1, 0)</f>
        <v>0</v>
      </c>
      <c r="AW163">
        <f>IF(ISNUMBER('Raw Data'!D158), IF(_xlfn.XLOOKUP(SMALL('Raw Data'!L158:N158, 2), Analysis!S163:W163, Analysis!S163:W163, 0)&gt;0, SMALL('Raw Data'!L158:N158, 2), 0), 0)</f>
        <v>0</v>
      </c>
      <c r="AX163">
        <f>IF(ISBLANK('Raw Data'!D158)=FALSE, 1, 0)</f>
        <v>0</v>
      </c>
      <c r="AY163">
        <f>IF(ISNUMBER('Raw Data'!D158), IF(_xlfn.XLOOKUP(SMALL('Raw Data'!L158:N158, 3), Analysis!S163:W163, Analysis!S163:W163, 0)&gt;0, SMALL('Raw Data'!L158:N158, 3), 0), 0)</f>
        <v>0</v>
      </c>
      <c r="AZ163">
        <f>IF(ISBLANK('Raw Data'!D158)=FALSE, 1, 0)</f>
        <v>0</v>
      </c>
      <c r="BA163">
        <f>IF(ISNUMBER('Raw Data'!D158), IF(_xlfn.XLOOKUP(SMALL('Raw Data'!O158:U158, 1), Analysis!Y163:AK163, Analysis!Y163:AK163, 0)&gt;0, SMALL('Raw Data'!O158:U158, 1), 0), 0)</f>
        <v>0</v>
      </c>
      <c r="BB163">
        <f>IF(ISBLANK('Raw Data'!D158)=FALSE, 1, 0)</f>
        <v>0</v>
      </c>
      <c r="BC163">
        <f>IF(ISNUMBER('Raw Data'!D158), IF(_xlfn.XLOOKUP(SMALL('Raw Data'!O158:U158, 2), Analysis!Y163:AK163, Analysis!Y163:AK163, 0)&gt;0, SMALL('Raw Data'!O158:U158, 2), 0), 0)</f>
        <v>0</v>
      </c>
      <c r="BD163">
        <f>IF(ISBLANK('Raw Data'!D158)=FALSE, 1, 0)</f>
        <v>0</v>
      </c>
      <c r="BE163">
        <f>IF(ISNUMBER('Raw Data'!D158), IF(_xlfn.XLOOKUP(SMALL('Raw Data'!O158:U158, 3), Analysis!Y163:AK163, Analysis!Y163:AK163, 0)&gt;0, SMALL('Raw Data'!O158:U158, 3), 0), 0)</f>
        <v>0</v>
      </c>
      <c r="BF163">
        <f>IF(ISBLANK('Raw Data'!D158)=FALSE, 1, 0)</f>
        <v>0</v>
      </c>
      <c r="BG163">
        <f>IF(ISNUMBER('Raw Data'!D158), IF(_xlfn.XLOOKUP(SMALL('Raw Data'!O158:U158, 4), Analysis!Y163:AK163, Analysis!Y163:AK163, 0)&gt;0, SMALL('Raw Data'!O158:U158, 4), 0), 0)</f>
        <v>0</v>
      </c>
      <c r="BH163">
        <f>IF(ISBLANK('Raw Data'!D158)=FALSE, 1, 0)</f>
        <v>0</v>
      </c>
      <c r="BI163">
        <f>IF(ISNUMBER('Raw Data'!D158), IF(_xlfn.XLOOKUP(SMALL('Raw Data'!O158:U158, 5), Analysis!Y163:AK163, Analysis!Y163:AK163, 0)&gt;0, SMALL('Raw Data'!O158:U158, 5), 0), 0)</f>
        <v>0</v>
      </c>
      <c r="BJ163">
        <f>IF(ISBLANK('Raw Data'!D158)=FALSE, 1, 0)</f>
        <v>0</v>
      </c>
      <c r="BK163">
        <f>IF(ISNUMBER('Raw Data'!D158), IF(_xlfn.XLOOKUP(SMALL('Raw Data'!O158:U158, 6), Analysis!Y163:AK163, Analysis!Y163:AK163, 0)&gt;0, SMALL('Raw Data'!O158:U158, 6), 0), 0)</f>
        <v>0</v>
      </c>
      <c r="BL163">
        <f>IF(ISBLANK('Raw Data'!D158)=FALSE, 1, 0)</f>
        <v>0</v>
      </c>
      <c r="BM163">
        <f>IF(ISNUMBER('Raw Data'!D158), IF(_xlfn.XLOOKUP(SMALL('Raw Data'!O158:U158, 7), Analysis!Y163:AK163, Analysis!Y163:AK163, 0)&gt;0, SMALL('Raw Data'!O158:U158, 7), 0), 0)</f>
        <v>0</v>
      </c>
    </row>
    <row r="164" spans="1:65" x14ac:dyDescent="0.3">
      <c r="A164" s="2">
        <f>'Raw Data'!A159</f>
        <v>0</v>
      </c>
      <c r="B164" s="2">
        <f>IF(ISBLANK('Raw Data'!D159)=FALSE, 1, 0)</f>
        <v>0</v>
      </c>
      <c r="C164">
        <f>IF('Raw Data'!E159&gt;'Raw Data'!D159, 'Raw Data'!K159, 0)</f>
        <v>0</v>
      </c>
      <c r="D164">
        <f>IF(ISBLANK('Raw Data'!D159)=FALSE, 1, 0)</f>
        <v>0</v>
      </c>
      <c r="E164">
        <f>IF('Raw Data'!E159&lt;'Raw Data'!D159, 'Raw Data'!J159, 0)</f>
        <v>0</v>
      </c>
      <c r="F164">
        <f>IF(ISBLANK('Raw Data'!D159)=FALSE, 1, 0)</f>
        <v>0</v>
      </c>
      <c r="G164">
        <f>IF(AND('Raw Data'!D159&gt;0, 'Raw Data'!E159&gt;0), 'Raw Data'!V159, 0)</f>
        <v>0</v>
      </c>
      <c r="H164">
        <f>IF(ISBLANK('Raw Data'!D159)=FALSE, 1, 0)</f>
        <v>0</v>
      </c>
      <c r="I164">
        <f>IF(AND(ISBLANK('Raw Data'!D159)=FALSE, OR('Raw Data'!D159=0, 'Raw Data'!E159=0)), 'Raw Data'!W159, 0)</f>
        <v>0</v>
      </c>
      <c r="J164">
        <f>IF(ISBLANK('Raw Data'!D159)=FALSE, 1, 0)</f>
        <v>0</v>
      </c>
      <c r="K164">
        <f>IF(SUM('Raw Data'!D159:E159)&gt;'Raw Data'!G159, 'Raw Data'!H159, 0)</f>
        <v>0</v>
      </c>
      <c r="L164">
        <f>IF(ISBLANK('Raw Data'!D159)=FALSE, 1, 0)</f>
        <v>0</v>
      </c>
      <c r="M164">
        <f>IF(AND(SUM('Raw Data'!D159:E159)&lt;'Raw Data'!G159, ISBLANK('Raw Data'!D159)=FALSE), 'Raw Data'!I159, 0)</f>
        <v>0</v>
      </c>
      <c r="N164">
        <f>IF(ISBLANK('Raw Data'!D159)=FALSE, 1, 0)</f>
        <v>0</v>
      </c>
      <c r="O164">
        <f>IF('Raw Data'!F159, 'Raw Data'!Z159, 0)</f>
        <v>0</v>
      </c>
      <c r="P164">
        <f>IF(ISBLANK('Raw Data'!D159)=FALSE, 1, 0)</f>
        <v>0</v>
      </c>
      <c r="Q164">
        <f>IF(AND(NOT('Raw Data'!F159), P164), 'Raw Data'!AA159, 0)</f>
        <v>0</v>
      </c>
      <c r="R164">
        <f>IF(ISBLANK('Raw Data'!D159)=FALSE, 1, 0)</f>
        <v>0</v>
      </c>
      <c r="S164">
        <f>IF(AND('Raw Data'!F159=0, 'Raw Data'!D159&gt;'Raw Data'!E159), 'Raw Data'!L159, 0)</f>
        <v>0</v>
      </c>
      <c r="T164">
        <f>IF(ISBLANK('Raw Data'!D159)=FALSE, 1, 0)</f>
        <v>0</v>
      </c>
      <c r="U164">
        <f>IF('Raw Data'!F159=1, 'Raw Data'!M159, 0)</f>
        <v>0</v>
      </c>
      <c r="V164">
        <f>IF(ISBLANK('Raw Data'!D159)=FALSE, 1, 0)</f>
        <v>0</v>
      </c>
      <c r="W164">
        <f>IF(AND('Raw Data'!F159=0, 'Raw Data'!E159&gt;'Raw Data'!D159), 'Raw Data'!N159, 0)</f>
        <v>0</v>
      </c>
      <c r="X164">
        <f>IF(ISBLANK('Raw Data'!D159)=FALSE, 1, 0)</f>
        <v>0</v>
      </c>
      <c r="Y164">
        <f>IF(AND('Raw Data'!F159=0,'Raw Data'!D159&gt;'Raw Data'!E159,'Raw Data'!D159-'Raw Data'!E159=1),'Raw Data'!O159,IF(AND('Raw Data'!F159,'Raw Data'!D159&gt;'Raw Data'!E159),'Raw Data'!O159,0))</f>
        <v>0</v>
      </c>
      <c r="Z164">
        <f>IF(ISBLANK('Raw Data'!D159)=FALSE, 1, 0)</f>
        <v>0</v>
      </c>
      <c r="AA164">
        <f>IF(AND('Raw Data'!F159=0, 'Raw Data'!D159&gt;'Raw Data'!E159, 'Raw Data'!D159-'Raw Data'!E159=2), 'Raw Data'!P159, 0)</f>
        <v>0</v>
      </c>
      <c r="AB164">
        <f>IF(ISBLANK('Raw Data'!D159)=FALSE, 1, 0)</f>
        <v>0</v>
      </c>
      <c r="AC164">
        <f>IF(AND('Raw Data'!F159=0, 'Raw Data'!D159&gt;'Raw Data'!E159, 'Raw Data'!D159-'Raw Data'!E159&gt;2), 'Raw Data'!Q159, 0)</f>
        <v>0</v>
      </c>
      <c r="AD164">
        <f>IF(ISBLANK('Raw Data'!D159)=FALSE, 1, 0)</f>
        <v>0</v>
      </c>
      <c r="AE164">
        <f>IF(AND('Raw Data'!F159=0,'Raw Data'!D159&lt;'Raw Data'!E159,'Raw Data'!E159-'Raw Data'!D159=1),'Raw Data'!R159,IF(AND('Raw Data'!F159,'Raw Data'!D159&gt;'Raw Data'!E159),'Raw Data'!R159,0))</f>
        <v>0</v>
      </c>
      <c r="AF164">
        <f>IF(ISBLANK('Raw Data'!D159)=FALSE, 1, 0)</f>
        <v>0</v>
      </c>
      <c r="AG164">
        <f>IF(AND('Raw Data'!F159=0, 'Raw Data'!D159&lt;'Raw Data'!E159, 'Raw Data'!E159-'Raw Data'!D159=2), 'Raw Data'!S159, 0)</f>
        <v>0</v>
      </c>
      <c r="AH164">
        <f>IF(ISBLANK('Raw Data'!D159)=FALSE, 1, 0)</f>
        <v>0</v>
      </c>
      <c r="AI164">
        <f>IF(AND('Raw Data'!F159=0, 'Raw Data'!D159&lt;'Raw Data'!E159, 'Raw Data'!E159-'Raw Data'!D159&gt;2), 'Raw Data'!T159, 0)</f>
        <v>0</v>
      </c>
      <c r="AJ164">
        <f>IF(ISBLANK('Raw Data'!D159)=FALSE, 1, 0)</f>
        <v>0</v>
      </c>
      <c r="AK164">
        <f>IF('Raw Data'!F159=1, 'Raw Data'!M159, 0)</f>
        <v>0</v>
      </c>
      <c r="AL164">
        <f>IF(OR('Raw Data'!D159=0, O164&gt;0), 0, 1)</f>
        <v>0</v>
      </c>
      <c r="AM164">
        <f>IF(AND(AL164, 'Raw Data'!D159&gt;'Raw Data'!E159), 'Raw Data'!X159, 0)</f>
        <v>0</v>
      </c>
      <c r="AN164">
        <f>IF(OR('Raw Data'!D159=0, O164&gt;0), 0, 1)</f>
        <v>0</v>
      </c>
      <c r="AO164">
        <f>IF(AND(AL164, 'Raw Data'!D159&lt;'Raw Data'!E159), 'Raw Data'!Y159, 0)</f>
        <v>0</v>
      </c>
      <c r="AP164">
        <f>IF(ISBLANK('Raw Data'!D159)=FALSE, 1, 0)</f>
        <v>0</v>
      </c>
      <c r="AQ164">
        <f>IF(AND('Raw Data'!J159&lt;'Raw Data'!K159,'Raw Data'!D159&gt;'Raw Data'!E159),'Raw Data'!J159,IF(AND('Raw Data'!K159&lt;'Raw Data'!J159,'Raw Data'!E159&gt;'Raw Data'!D159),'Raw Data'!K159,0))</f>
        <v>0</v>
      </c>
      <c r="AR164">
        <f>IF(ISBLANK('Raw Data'!D159)=FALSE, 1, 0)</f>
        <v>0</v>
      </c>
      <c r="AS164">
        <f>IF(AND('Raw Data'!J159&gt;'Raw Data'!K159,'Raw Data'!D159&gt;'Raw Data'!E159),'Raw Data'!J159,IF(AND('Raw Data'!K159&gt;'Raw Data'!J159,'Raw Data'!E159&gt;'Raw Data'!D159),'Raw Data'!K159,))</f>
        <v>0</v>
      </c>
      <c r="AT164">
        <f>IF(ISBLANK('Raw Data'!D159)=FALSE, 1, 0)</f>
        <v>0</v>
      </c>
      <c r="AU164">
        <f>IF(ISNUMBER('Raw Data'!D159), IF(_xlfn.XLOOKUP(SMALL('Raw Data'!L159:N159, 1), Analysis!S164:W164, Analysis!S164:W164, 0)&gt;0, SMALL('Raw Data'!L159:N159, 1), 0), 0)</f>
        <v>0</v>
      </c>
      <c r="AV164">
        <f>IF(ISBLANK('Raw Data'!D159)=FALSE, 1, 0)</f>
        <v>0</v>
      </c>
      <c r="AW164">
        <f>IF(ISNUMBER('Raw Data'!D159), IF(_xlfn.XLOOKUP(SMALL('Raw Data'!L159:N159, 2), Analysis!S164:W164, Analysis!S164:W164, 0)&gt;0, SMALL('Raw Data'!L159:N159, 2), 0), 0)</f>
        <v>0</v>
      </c>
      <c r="AX164">
        <f>IF(ISBLANK('Raw Data'!D159)=FALSE, 1, 0)</f>
        <v>0</v>
      </c>
      <c r="AY164">
        <f>IF(ISNUMBER('Raw Data'!D159), IF(_xlfn.XLOOKUP(SMALL('Raw Data'!L159:N159, 3), Analysis!S164:W164, Analysis!S164:W164, 0)&gt;0, SMALL('Raw Data'!L159:N159, 3), 0), 0)</f>
        <v>0</v>
      </c>
      <c r="AZ164">
        <f>IF(ISBLANK('Raw Data'!D159)=FALSE, 1, 0)</f>
        <v>0</v>
      </c>
      <c r="BA164">
        <f>IF(ISNUMBER('Raw Data'!D159), IF(_xlfn.XLOOKUP(SMALL('Raw Data'!O159:U159, 1), Analysis!Y164:AK164, Analysis!Y164:AK164, 0)&gt;0, SMALL('Raw Data'!O159:U159, 1), 0), 0)</f>
        <v>0</v>
      </c>
      <c r="BB164">
        <f>IF(ISBLANK('Raw Data'!D159)=FALSE, 1, 0)</f>
        <v>0</v>
      </c>
      <c r="BC164">
        <f>IF(ISNUMBER('Raw Data'!D159), IF(_xlfn.XLOOKUP(SMALL('Raw Data'!O159:U159, 2), Analysis!Y164:AK164, Analysis!Y164:AK164, 0)&gt;0, SMALL('Raw Data'!O159:U159, 2), 0), 0)</f>
        <v>0</v>
      </c>
      <c r="BD164">
        <f>IF(ISBLANK('Raw Data'!D159)=FALSE, 1, 0)</f>
        <v>0</v>
      </c>
      <c r="BE164">
        <f>IF(ISNUMBER('Raw Data'!D159), IF(_xlfn.XLOOKUP(SMALL('Raw Data'!O159:U159, 3), Analysis!Y164:AK164, Analysis!Y164:AK164, 0)&gt;0, SMALL('Raw Data'!O159:U159, 3), 0), 0)</f>
        <v>0</v>
      </c>
      <c r="BF164">
        <f>IF(ISBLANK('Raw Data'!D159)=FALSE, 1, 0)</f>
        <v>0</v>
      </c>
      <c r="BG164">
        <f>IF(ISNUMBER('Raw Data'!D159), IF(_xlfn.XLOOKUP(SMALL('Raw Data'!O159:U159, 4), Analysis!Y164:AK164, Analysis!Y164:AK164, 0)&gt;0, SMALL('Raw Data'!O159:U159, 4), 0), 0)</f>
        <v>0</v>
      </c>
      <c r="BH164">
        <f>IF(ISBLANK('Raw Data'!D159)=FALSE, 1, 0)</f>
        <v>0</v>
      </c>
      <c r="BI164">
        <f>IF(ISNUMBER('Raw Data'!D159), IF(_xlfn.XLOOKUP(SMALL('Raw Data'!O159:U159, 5), Analysis!Y164:AK164, Analysis!Y164:AK164, 0)&gt;0, SMALL('Raw Data'!O159:U159, 5), 0), 0)</f>
        <v>0</v>
      </c>
      <c r="BJ164">
        <f>IF(ISBLANK('Raw Data'!D159)=FALSE, 1, 0)</f>
        <v>0</v>
      </c>
      <c r="BK164">
        <f>IF(ISNUMBER('Raw Data'!D159), IF(_xlfn.XLOOKUP(SMALL('Raw Data'!O159:U159, 6), Analysis!Y164:AK164, Analysis!Y164:AK164, 0)&gt;0, SMALL('Raw Data'!O159:U159, 6), 0), 0)</f>
        <v>0</v>
      </c>
      <c r="BL164">
        <f>IF(ISBLANK('Raw Data'!D159)=FALSE, 1, 0)</f>
        <v>0</v>
      </c>
      <c r="BM164">
        <f>IF(ISNUMBER('Raw Data'!D159), IF(_xlfn.XLOOKUP(SMALL('Raw Data'!O159:U159, 7), Analysis!Y164:AK164, Analysis!Y164:AK164, 0)&gt;0, SMALL('Raw Data'!O159:U159, 7), 0), 0)</f>
        <v>0</v>
      </c>
    </row>
    <row r="165" spans="1:65" x14ac:dyDescent="0.3">
      <c r="A165" s="2">
        <f>'Raw Data'!A160</f>
        <v>0</v>
      </c>
      <c r="B165" s="2">
        <f>IF(ISBLANK('Raw Data'!D160)=FALSE, 1, 0)</f>
        <v>0</v>
      </c>
      <c r="C165">
        <f>IF('Raw Data'!E160&gt;'Raw Data'!D160, 'Raw Data'!K160, 0)</f>
        <v>0</v>
      </c>
      <c r="D165">
        <f>IF(ISBLANK('Raw Data'!D160)=FALSE, 1, 0)</f>
        <v>0</v>
      </c>
      <c r="E165">
        <f>IF('Raw Data'!E160&lt;'Raw Data'!D160, 'Raw Data'!J160, 0)</f>
        <v>0</v>
      </c>
      <c r="F165">
        <f>IF(ISBLANK('Raw Data'!D160)=FALSE, 1, 0)</f>
        <v>0</v>
      </c>
      <c r="G165">
        <f>IF(AND('Raw Data'!D160&gt;0, 'Raw Data'!E160&gt;0), 'Raw Data'!V160, 0)</f>
        <v>0</v>
      </c>
      <c r="H165">
        <f>IF(ISBLANK('Raw Data'!D160)=FALSE, 1, 0)</f>
        <v>0</v>
      </c>
      <c r="I165">
        <f>IF(AND(ISBLANK('Raw Data'!D160)=FALSE, OR('Raw Data'!D160=0, 'Raw Data'!E160=0)), 'Raw Data'!W160, 0)</f>
        <v>0</v>
      </c>
      <c r="J165">
        <f>IF(ISBLANK('Raw Data'!D160)=FALSE, 1, 0)</f>
        <v>0</v>
      </c>
      <c r="K165">
        <f>IF(SUM('Raw Data'!D160:E160)&gt;'Raw Data'!G160, 'Raw Data'!H160, 0)</f>
        <v>0</v>
      </c>
      <c r="L165">
        <f>IF(ISBLANK('Raw Data'!D160)=FALSE, 1, 0)</f>
        <v>0</v>
      </c>
      <c r="M165">
        <f>IF(AND(SUM('Raw Data'!D160:E160)&lt;'Raw Data'!G160, ISBLANK('Raw Data'!D160)=FALSE), 'Raw Data'!I160, 0)</f>
        <v>0</v>
      </c>
      <c r="N165">
        <f>IF(ISBLANK('Raw Data'!D160)=FALSE, 1, 0)</f>
        <v>0</v>
      </c>
      <c r="O165">
        <f>IF('Raw Data'!F160, 'Raw Data'!Z160, 0)</f>
        <v>0</v>
      </c>
      <c r="P165">
        <f>IF(ISBLANK('Raw Data'!D160)=FALSE, 1, 0)</f>
        <v>0</v>
      </c>
      <c r="Q165">
        <f>IF(AND(NOT('Raw Data'!F160), P165), 'Raw Data'!AA160, 0)</f>
        <v>0</v>
      </c>
      <c r="R165">
        <f>IF(ISBLANK('Raw Data'!D160)=FALSE, 1, 0)</f>
        <v>0</v>
      </c>
      <c r="S165">
        <f>IF(AND('Raw Data'!F160=0, 'Raw Data'!D160&gt;'Raw Data'!E160), 'Raw Data'!L160, 0)</f>
        <v>0</v>
      </c>
      <c r="T165">
        <f>IF(ISBLANK('Raw Data'!D160)=FALSE, 1, 0)</f>
        <v>0</v>
      </c>
      <c r="U165">
        <f>IF('Raw Data'!F160=1, 'Raw Data'!M160, 0)</f>
        <v>0</v>
      </c>
      <c r="V165">
        <f>IF(ISBLANK('Raw Data'!D160)=FALSE, 1, 0)</f>
        <v>0</v>
      </c>
      <c r="W165">
        <f>IF(AND('Raw Data'!F160=0, 'Raw Data'!E160&gt;'Raw Data'!D160), 'Raw Data'!N160, 0)</f>
        <v>0</v>
      </c>
      <c r="X165">
        <f>IF(ISBLANK('Raw Data'!D160)=FALSE, 1, 0)</f>
        <v>0</v>
      </c>
      <c r="Y165">
        <f>IF(AND('Raw Data'!F160=0,'Raw Data'!D160&gt;'Raw Data'!E160,'Raw Data'!D160-'Raw Data'!E160=1),'Raw Data'!O160,IF(AND('Raw Data'!F160,'Raw Data'!D160&gt;'Raw Data'!E160),'Raw Data'!O160,0))</f>
        <v>0</v>
      </c>
      <c r="Z165">
        <f>IF(ISBLANK('Raw Data'!D160)=FALSE, 1, 0)</f>
        <v>0</v>
      </c>
      <c r="AA165">
        <f>IF(AND('Raw Data'!F160=0, 'Raw Data'!D160&gt;'Raw Data'!E160, 'Raw Data'!D160-'Raw Data'!E160=2), 'Raw Data'!P160, 0)</f>
        <v>0</v>
      </c>
      <c r="AB165">
        <f>IF(ISBLANK('Raw Data'!D160)=FALSE, 1, 0)</f>
        <v>0</v>
      </c>
      <c r="AC165">
        <f>IF(AND('Raw Data'!F160=0, 'Raw Data'!D160&gt;'Raw Data'!E160, 'Raw Data'!D160-'Raw Data'!E160&gt;2), 'Raw Data'!Q160, 0)</f>
        <v>0</v>
      </c>
      <c r="AD165">
        <f>IF(ISBLANK('Raw Data'!D160)=FALSE, 1, 0)</f>
        <v>0</v>
      </c>
      <c r="AE165">
        <f>IF(AND('Raw Data'!F160=0,'Raw Data'!D160&lt;'Raw Data'!E160,'Raw Data'!E160-'Raw Data'!D160=1),'Raw Data'!R160,IF(AND('Raw Data'!F160,'Raw Data'!D160&gt;'Raw Data'!E160),'Raw Data'!R160,0))</f>
        <v>0</v>
      </c>
      <c r="AF165">
        <f>IF(ISBLANK('Raw Data'!D160)=FALSE, 1, 0)</f>
        <v>0</v>
      </c>
      <c r="AG165">
        <f>IF(AND('Raw Data'!F160=0, 'Raw Data'!D160&lt;'Raw Data'!E160, 'Raw Data'!E160-'Raw Data'!D160=2), 'Raw Data'!S160, 0)</f>
        <v>0</v>
      </c>
      <c r="AH165">
        <f>IF(ISBLANK('Raw Data'!D160)=FALSE, 1, 0)</f>
        <v>0</v>
      </c>
      <c r="AI165">
        <f>IF(AND('Raw Data'!F160=0, 'Raw Data'!D160&lt;'Raw Data'!E160, 'Raw Data'!E160-'Raw Data'!D160&gt;2), 'Raw Data'!T160, 0)</f>
        <v>0</v>
      </c>
      <c r="AJ165">
        <f>IF(ISBLANK('Raw Data'!D160)=FALSE, 1, 0)</f>
        <v>0</v>
      </c>
      <c r="AK165">
        <f>IF('Raw Data'!F160=1, 'Raw Data'!M160, 0)</f>
        <v>0</v>
      </c>
      <c r="AL165">
        <f>IF(OR('Raw Data'!D160=0, O165&gt;0), 0, 1)</f>
        <v>0</v>
      </c>
      <c r="AM165">
        <f>IF(AND(AL165, 'Raw Data'!D160&gt;'Raw Data'!E160), 'Raw Data'!X160, 0)</f>
        <v>0</v>
      </c>
      <c r="AN165">
        <f>IF(OR('Raw Data'!D160=0, O165&gt;0), 0, 1)</f>
        <v>0</v>
      </c>
      <c r="AO165">
        <f>IF(AND(AL165, 'Raw Data'!D160&lt;'Raw Data'!E160), 'Raw Data'!Y160, 0)</f>
        <v>0</v>
      </c>
      <c r="AP165">
        <f>IF(ISBLANK('Raw Data'!D160)=FALSE, 1, 0)</f>
        <v>0</v>
      </c>
      <c r="AQ165">
        <f>IF(AND('Raw Data'!J160&lt;'Raw Data'!K160,'Raw Data'!D160&gt;'Raw Data'!E160),'Raw Data'!J160,IF(AND('Raw Data'!K160&lt;'Raw Data'!J160,'Raw Data'!E160&gt;'Raw Data'!D160),'Raw Data'!K160,0))</f>
        <v>0</v>
      </c>
      <c r="AR165">
        <f>IF(ISBLANK('Raw Data'!D160)=FALSE, 1, 0)</f>
        <v>0</v>
      </c>
      <c r="AS165">
        <f>IF(AND('Raw Data'!J160&gt;'Raw Data'!K160,'Raw Data'!D160&gt;'Raw Data'!E160),'Raw Data'!J160,IF(AND('Raw Data'!K160&gt;'Raw Data'!J160,'Raw Data'!E160&gt;'Raw Data'!D160),'Raw Data'!K160,))</f>
        <v>0</v>
      </c>
      <c r="AT165">
        <f>IF(ISBLANK('Raw Data'!D160)=FALSE, 1, 0)</f>
        <v>0</v>
      </c>
      <c r="AU165">
        <f>IF(ISNUMBER('Raw Data'!D160), IF(_xlfn.XLOOKUP(SMALL('Raw Data'!L160:N160, 1), Analysis!S165:W165, Analysis!S165:W165, 0)&gt;0, SMALL('Raw Data'!L160:N160, 1), 0), 0)</f>
        <v>0</v>
      </c>
      <c r="AV165">
        <f>IF(ISBLANK('Raw Data'!D160)=FALSE, 1, 0)</f>
        <v>0</v>
      </c>
      <c r="AW165">
        <f>IF(ISNUMBER('Raw Data'!D160), IF(_xlfn.XLOOKUP(SMALL('Raw Data'!L160:N160, 2), Analysis!S165:W165, Analysis!S165:W165, 0)&gt;0, SMALL('Raw Data'!L160:N160, 2), 0), 0)</f>
        <v>0</v>
      </c>
      <c r="AX165">
        <f>IF(ISBLANK('Raw Data'!D160)=FALSE, 1, 0)</f>
        <v>0</v>
      </c>
      <c r="AY165">
        <f>IF(ISNUMBER('Raw Data'!D160), IF(_xlfn.XLOOKUP(SMALL('Raw Data'!L160:N160, 3), Analysis!S165:W165, Analysis!S165:W165, 0)&gt;0, SMALL('Raw Data'!L160:N160, 3), 0), 0)</f>
        <v>0</v>
      </c>
      <c r="AZ165">
        <f>IF(ISBLANK('Raw Data'!D160)=FALSE, 1, 0)</f>
        <v>0</v>
      </c>
      <c r="BA165">
        <f>IF(ISNUMBER('Raw Data'!D160), IF(_xlfn.XLOOKUP(SMALL('Raw Data'!O160:U160, 1), Analysis!Y165:AK165, Analysis!Y165:AK165, 0)&gt;0, SMALL('Raw Data'!O160:U160, 1), 0), 0)</f>
        <v>0</v>
      </c>
      <c r="BB165">
        <f>IF(ISBLANK('Raw Data'!D160)=FALSE, 1, 0)</f>
        <v>0</v>
      </c>
      <c r="BC165">
        <f>IF(ISNUMBER('Raw Data'!D160), IF(_xlfn.XLOOKUP(SMALL('Raw Data'!O160:U160, 2), Analysis!Y165:AK165, Analysis!Y165:AK165, 0)&gt;0, SMALL('Raw Data'!O160:U160, 2), 0), 0)</f>
        <v>0</v>
      </c>
      <c r="BD165">
        <f>IF(ISBLANK('Raw Data'!D160)=FALSE, 1, 0)</f>
        <v>0</v>
      </c>
      <c r="BE165">
        <f>IF(ISNUMBER('Raw Data'!D160), IF(_xlfn.XLOOKUP(SMALL('Raw Data'!O160:U160, 3), Analysis!Y165:AK165, Analysis!Y165:AK165, 0)&gt;0, SMALL('Raw Data'!O160:U160, 3), 0), 0)</f>
        <v>0</v>
      </c>
      <c r="BF165">
        <f>IF(ISBLANK('Raw Data'!D160)=FALSE, 1, 0)</f>
        <v>0</v>
      </c>
      <c r="BG165">
        <f>IF(ISNUMBER('Raw Data'!D160), IF(_xlfn.XLOOKUP(SMALL('Raw Data'!O160:U160, 4), Analysis!Y165:AK165, Analysis!Y165:AK165, 0)&gt;0, SMALL('Raw Data'!O160:U160, 4), 0), 0)</f>
        <v>0</v>
      </c>
      <c r="BH165">
        <f>IF(ISBLANK('Raw Data'!D160)=FALSE, 1, 0)</f>
        <v>0</v>
      </c>
      <c r="BI165">
        <f>IF(ISNUMBER('Raw Data'!D160), IF(_xlfn.XLOOKUP(SMALL('Raw Data'!O160:U160, 5), Analysis!Y165:AK165, Analysis!Y165:AK165, 0)&gt;0, SMALL('Raw Data'!O160:U160, 5), 0), 0)</f>
        <v>0</v>
      </c>
      <c r="BJ165">
        <f>IF(ISBLANK('Raw Data'!D160)=FALSE, 1, 0)</f>
        <v>0</v>
      </c>
      <c r="BK165">
        <f>IF(ISNUMBER('Raw Data'!D160), IF(_xlfn.XLOOKUP(SMALL('Raw Data'!O160:U160, 6), Analysis!Y165:AK165, Analysis!Y165:AK165, 0)&gt;0, SMALL('Raw Data'!O160:U160, 6), 0), 0)</f>
        <v>0</v>
      </c>
      <c r="BL165">
        <f>IF(ISBLANK('Raw Data'!D160)=FALSE, 1, 0)</f>
        <v>0</v>
      </c>
      <c r="BM165">
        <f>IF(ISNUMBER('Raw Data'!D160), IF(_xlfn.XLOOKUP(SMALL('Raw Data'!O160:U160, 7), Analysis!Y165:AK165, Analysis!Y165:AK165, 0)&gt;0, SMALL('Raw Data'!O160:U160, 7), 0), 0)</f>
        <v>0</v>
      </c>
    </row>
    <row r="166" spans="1:65" x14ac:dyDescent="0.3">
      <c r="A166" s="2">
        <f>'Raw Data'!A161</f>
        <v>0</v>
      </c>
      <c r="B166" s="2">
        <f>IF(ISBLANK('Raw Data'!D161)=FALSE, 1, 0)</f>
        <v>0</v>
      </c>
      <c r="C166">
        <f>IF('Raw Data'!E161&gt;'Raw Data'!D161, 'Raw Data'!K161, 0)</f>
        <v>0</v>
      </c>
      <c r="D166">
        <f>IF(ISBLANK('Raw Data'!D161)=FALSE, 1, 0)</f>
        <v>0</v>
      </c>
      <c r="E166">
        <f>IF('Raw Data'!E161&lt;'Raw Data'!D161, 'Raw Data'!J161, 0)</f>
        <v>0</v>
      </c>
      <c r="F166">
        <f>IF(ISBLANK('Raw Data'!D161)=FALSE, 1, 0)</f>
        <v>0</v>
      </c>
      <c r="G166">
        <f>IF(AND('Raw Data'!D161&gt;0, 'Raw Data'!E161&gt;0), 'Raw Data'!V161, 0)</f>
        <v>0</v>
      </c>
      <c r="H166">
        <f>IF(ISBLANK('Raw Data'!D161)=FALSE, 1, 0)</f>
        <v>0</v>
      </c>
      <c r="I166">
        <f>IF(AND(ISBLANK('Raw Data'!D161)=FALSE, OR('Raw Data'!D161=0, 'Raw Data'!E161=0)), 'Raw Data'!W161, 0)</f>
        <v>0</v>
      </c>
      <c r="J166">
        <f>IF(ISBLANK('Raw Data'!D161)=FALSE, 1, 0)</f>
        <v>0</v>
      </c>
      <c r="K166">
        <f>IF(SUM('Raw Data'!D161:E161)&gt;'Raw Data'!G161, 'Raw Data'!H161, 0)</f>
        <v>0</v>
      </c>
      <c r="L166">
        <f>IF(ISBLANK('Raw Data'!D161)=FALSE, 1, 0)</f>
        <v>0</v>
      </c>
      <c r="M166">
        <f>IF(AND(SUM('Raw Data'!D161:E161)&lt;'Raw Data'!G161, ISBLANK('Raw Data'!D161)=FALSE), 'Raw Data'!I161, 0)</f>
        <v>0</v>
      </c>
      <c r="N166">
        <f>IF(ISBLANK('Raw Data'!D161)=FALSE, 1, 0)</f>
        <v>0</v>
      </c>
      <c r="O166">
        <f>IF('Raw Data'!F161, 'Raw Data'!Z161, 0)</f>
        <v>0</v>
      </c>
      <c r="P166">
        <f>IF(ISBLANK('Raw Data'!D161)=FALSE, 1, 0)</f>
        <v>0</v>
      </c>
      <c r="Q166">
        <f>IF(AND(NOT('Raw Data'!F161), P166), 'Raw Data'!AA161, 0)</f>
        <v>0</v>
      </c>
      <c r="R166">
        <f>IF(ISBLANK('Raw Data'!D161)=FALSE, 1, 0)</f>
        <v>0</v>
      </c>
      <c r="S166">
        <f>IF(AND('Raw Data'!F161=0, 'Raw Data'!D161&gt;'Raw Data'!E161), 'Raw Data'!L161, 0)</f>
        <v>0</v>
      </c>
      <c r="T166">
        <f>IF(ISBLANK('Raw Data'!D161)=FALSE, 1, 0)</f>
        <v>0</v>
      </c>
      <c r="U166">
        <f>IF('Raw Data'!F161=1, 'Raw Data'!M161, 0)</f>
        <v>0</v>
      </c>
      <c r="V166">
        <f>IF(ISBLANK('Raw Data'!D161)=FALSE, 1, 0)</f>
        <v>0</v>
      </c>
      <c r="W166">
        <f>IF(AND('Raw Data'!F161=0, 'Raw Data'!E161&gt;'Raw Data'!D161), 'Raw Data'!N161, 0)</f>
        <v>0</v>
      </c>
      <c r="X166">
        <f>IF(ISBLANK('Raw Data'!D161)=FALSE, 1, 0)</f>
        <v>0</v>
      </c>
      <c r="Y166">
        <f>IF(AND('Raw Data'!F161=0,'Raw Data'!D161&gt;'Raw Data'!E161,'Raw Data'!D161-'Raw Data'!E161=1),'Raw Data'!O161,IF(AND('Raw Data'!F161,'Raw Data'!D161&gt;'Raw Data'!E161),'Raw Data'!O161,0))</f>
        <v>0</v>
      </c>
      <c r="Z166">
        <f>IF(ISBLANK('Raw Data'!D161)=FALSE, 1, 0)</f>
        <v>0</v>
      </c>
      <c r="AA166">
        <f>IF(AND('Raw Data'!F161=0, 'Raw Data'!D161&gt;'Raw Data'!E161, 'Raw Data'!D161-'Raw Data'!E161=2), 'Raw Data'!P161, 0)</f>
        <v>0</v>
      </c>
      <c r="AB166">
        <f>IF(ISBLANK('Raw Data'!D161)=FALSE, 1, 0)</f>
        <v>0</v>
      </c>
      <c r="AC166">
        <f>IF(AND('Raw Data'!F161=0, 'Raw Data'!D161&gt;'Raw Data'!E161, 'Raw Data'!D161-'Raw Data'!E161&gt;2), 'Raw Data'!Q161, 0)</f>
        <v>0</v>
      </c>
      <c r="AD166">
        <f>IF(ISBLANK('Raw Data'!D161)=FALSE, 1, 0)</f>
        <v>0</v>
      </c>
      <c r="AE166">
        <f>IF(AND('Raw Data'!F161=0,'Raw Data'!D161&lt;'Raw Data'!E161,'Raw Data'!E161-'Raw Data'!D161=1),'Raw Data'!R161,IF(AND('Raw Data'!F161,'Raw Data'!D161&gt;'Raw Data'!E161),'Raw Data'!R161,0))</f>
        <v>0</v>
      </c>
      <c r="AF166">
        <f>IF(ISBLANK('Raw Data'!D161)=FALSE, 1, 0)</f>
        <v>0</v>
      </c>
      <c r="AG166">
        <f>IF(AND('Raw Data'!F161=0, 'Raw Data'!D161&lt;'Raw Data'!E161, 'Raw Data'!E161-'Raw Data'!D161=2), 'Raw Data'!S161, 0)</f>
        <v>0</v>
      </c>
      <c r="AH166">
        <f>IF(ISBLANK('Raw Data'!D161)=FALSE, 1, 0)</f>
        <v>0</v>
      </c>
      <c r="AI166">
        <f>IF(AND('Raw Data'!F161=0, 'Raw Data'!D161&lt;'Raw Data'!E161, 'Raw Data'!E161-'Raw Data'!D161&gt;2), 'Raw Data'!T161, 0)</f>
        <v>0</v>
      </c>
      <c r="AJ166">
        <f>IF(ISBLANK('Raw Data'!D161)=FALSE, 1, 0)</f>
        <v>0</v>
      </c>
      <c r="AK166">
        <f>IF('Raw Data'!F161=1, 'Raw Data'!M161, 0)</f>
        <v>0</v>
      </c>
      <c r="AL166">
        <f>IF(OR('Raw Data'!D161=0, O166&gt;0), 0, 1)</f>
        <v>0</v>
      </c>
      <c r="AM166">
        <f>IF(AND(AL166, 'Raw Data'!D161&gt;'Raw Data'!E161), 'Raw Data'!X161, 0)</f>
        <v>0</v>
      </c>
      <c r="AN166">
        <f>IF(OR('Raw Data'!D161=0, O166&gt;0), 0, 1)</f>
        <v>0</v>
      </c>
      <c r="AO166">
        <f>IF(AND(AL166, 'Raw Data'!D161&lt;'Raw Data'!E161), 'Raw Data'!Y161, 0)</f>
        <v>0</v>
      </c>
      <c r="AP166">
        <f>IF(ISBLANK('Raw Data'!D161)=FALSE, 1, 0)</f>
        <v>0</v>
      </c>
      <c r="AQ166">
        <f>IF(AND('Raw Data'!J161&lt;'Raw Data'!K161,'Raw Data'!D161&gt;'Raw Data'!E161),'Raw Data'!J161,IF(AND('Raw Data'!K161&lt;'Raw Data'!J161,'Raw Data'!E161&gt;'Raw Data'!D161),'Raw Data'!K161,0))</f>
        <v>0</v>
      </c>
      <c r="AR166">
        <f>IF(ISBLANK('Raw Data'!D161)=FALSE, 1, 0)</f>
        <v>0</v>
      </c>
      <c r="AS166">
        <f>IF(AND('Raw Data'!J161&gt;'Raw Data'!K161,'Raw Data'!D161&gt;'Raw Data'!E161),'Raw Data'!J161,IF(AND('Raw Data'!K161&gt;'Raw Data'!J161,'Raw Data'!E161&gt;'Raw Data'!D161),'Raw Data'!K161,))</f>
        <v>0</v>
      </c>
      <c r="AT166">
        <f>IF(ISBLANK('Raw Data'!D161)=FALSE, 1, 0)</f>
        <v>0</v>
      </c>
      <c r="AU166">
        <f>IF(ISNUMBER('Raw Data'!D161), IF(_xlfn.XLOOKUP(SMALL('Raw Data'!L161:N161, 1), Analysis!S166:W166, Analysis!S166:W166, 0)&gt;0, SMALL('Raw Data'!L161:N161, 1), 0), 0)</f>
        <v>0</v>
      </c>
      <c r="AV166">
        <f>IF(ISBLANK('Raw Data'!D161)=FALSE, 1, 0)</f>
        <v>0</v>
      </c>
      <c r="AW166">
        <f>IF(ISNUMBER('Raw Data'!D161), IF(_xlfn.XLOOKUP(SMALL('Raw Data'!L161:N161, 2), Analysis!S166:W166, Analysis!S166:W166, 0)&gt;0, SMALL('Raw Data'!L161:N161, 2), 0), 0)</f>
        <v>0</v>
      </c>
      <c r="AX166">
        <f>IF(ISBLANK('Raw Data'!D161)=FALSE, 1, 0)</f>
        <v>0</v>
      </c>
      <c r="AY166">
        <f>IF(ISNUMBER('Raw Data'!D161), IF(_xlfn.XLOOKUP(SMALL('Raw Data'!L161:N161, 3), Analysis!S166:W166, Analysis!S166:W166, 0)&gt;0, SMALL('Raw Data'!L161:N161, 3), 0), 0)</f>
        <v>0</v>
      </c>
      <c r="AZ166">
        <f>IF(ISBLANK('Raw Data'!D161)=FALSE, 1, 0)</f>
        <v>0</v>
      </c>
      <c r="BA166">
        <f>IF(ISNUMBER('Raw Data'!D161), IF(_xlfn.XLOOKUP(SMALL('Raw Data'!O161:U161, 1), Analysis!Y166:AK166, Analysis!Y166:AK166, 0)&gt;0, SMALL('Raw Data'!O161:U161, 1), 0), 0)</f>
        <v>0</v>
      </c>
      <c r="BB166">
        <f>IF(ISBLANK('Raw Data'!D161)=FALSE, 1, 0)</f>
        <v>0</v>
      </c>
      <c r="BC166">
        <f>IF(ISNUMBER('Raw Data'!D161), IF(_xlfn.XLOOKUP(SMALL('Raw Data'!O161:U161, 2), Analysis!Y166:AK166, Analysis!Y166:AK166, 0)&gt;0, SMALL('Raw Data'!O161:U161, 2), 0), 0)</f>
        <v>0</v>
      </c>
      <c r="BD166">
        <f>IF(ISBLANK('Raw Data'!D161)=FALSE, 1, 0)</f>
        <v>0</v>
      </c>
      <c r="BE166">
        <f>IF(ISNUMBER('Raw Data'!D161), IF(_xlfn.XLOOKUP(SMALL('Raw Data'!O161:U161, 3), Analysis!Y166:AK166, Analysis!Y166:AK166, 0)&gt;0, SMALL('Raw Data'!O161:U161, 3), 0), 0)</f>
        <v>0</v>
      </c>
      <c r="BF166">
        <f>IF(ISBLANK('Raw Data'!D161)=FALSE, 1, 0)</f>
        <v>0</v>
      </c>
      <c r="BG166">
        <f>IF(ISNUMBER('Raw Data'!D161), IF(_xlfn.XLOOKUP(SMALL('Raw Data'!O161:U161, 4), Analysis!Y166:AK166, Analysis!Y166:AK166, 0)&gt;0, SMALL('Raw Data'!O161:U161, 4), 0), 0)</f>
        <v>0</v>
      </c>
      <c r="BH166">
        <f>IF(ISBLANK('Raw Data'!D161)=FALSE, 1, 0)</f>
        <v>0</v>
      </c>
      <c r="BI166">
        <f>IF(ISNUMBER('Raw Data'!D161), IF(_xlfn.XLOOKUP(SMALL('Raw Data'!O161:U161, 5), Analysis!Y166:AK166, Analysis!Y166:AK166, 0)&gt;0, SMALL('Raw Data'!O161:U161, 5), 0), 0)</f>
        <v>0</v>
      </c>
      <c r="BJ166">
        <f>IF(ISBLANK('Raw Data'!D161)=FALSE, 1, 0)</f>
        <v>0</v>
      </c>
      <c r="BK166">
        <f>IF(ISNUMBER('Raw Data'!D161), IF(_xlfn.XLOOKUP(SMALL('Raw Data'!O161:U161, 6), Analysis!Y166:AK166, Analysis!Y166:AK166, 0)&gt;0, SMALL('Raw Data'!O161:U161, 6), 0), 0)</f>
        <v>0</v>
      </c>
      <c r="BL166">
        <f>IF(ISBLANK('Raw Data'!D161)=FALSE, 1, 0)</f>
        <v>0</v>
      </c>
      <c r="BM166">
        <f>IF(ISNUMBER('Raw Data'!D161), IF(_xlfn.XLOOKUP(SMALL('Raw Data'!O161:U161, 7), Analysis!Y166:AK166, Analysis!Y166:AK166, 0)&gt;0, SMALL('Raw Data'!O161:U161, 7), 0), 0)</f>
        <v>0</v>
      </c>
    </row>
    <row r="167" spans="1:65" x14ac:dyDescent="0.3">
      <c r="A167" s="2">
        <f>'Raw Data'!A162</f>
        <v>0</v>
      </c>
      <c r="B167" s="2">
        <f>IF(ISBLANK('Raw Data'!D162)=FALSE, 1, 0)</f>
        <v>0</v>
      </c>
      <c r="C167">
        <f>IF('Raw Data'!E162&gt;'Raw Data'!D162, 'Raw Data'!K162, 0)</f>
        <v>0</v>
      </c>
      <c r="D167">
        <f>IF(ISBLANK('Raw Data'!D162)=FALSE, 1, 0)</f>
        <v>0</v>
      </c>
      <c r="E167">
        <f>IF('Raw Data'!E162&lt;'Raw Data'!D162, 'Raw Data'!J162, 0)</f>
        <v>0</v>
      </c>
      <c r="F167">
        <f>IF(ISBLANK('Raw Data'!D162)=FALSE, 1, 0)</f>
        <v>0</v>
      </c>
      <c r="G167">
        <f>IF(AND('Raw Data'!D162&gt;0, 'Raw Data'!E162&gt;0), 'Raw Data'!V162, 0)</f>
        <v>0</v>
      </c>
      <c r="H167">
        <f>IF(ISBLANK('Raw Data'!D162)=FALSE, 1, 0)</f>
        <v>0</v>
      </c>
      <c r="I167">
        <f>IF(AND(ISBLANK('Raw Data'!D162)=FALSE, OR('Raw Data'!D162=0, 'Raw Data'!E162=0)), 'Raw Data'!W162, 0)</f>
        <v>0</v>
      </c>
      <c r="J167">
        <f>IF(ISBLANK('Raw Data'!D162)=FALSE, 1, 0)</f>
        <v>0</v>
      </c>
      <c r="K167">
        <f>IF(SUM('Raw Data'!D162:E162)&gt;'Raw Data'!G162, 'Raw Data'!H162, 0)</f>
        <v>0</v>
      </c>
      <c r="L167">
        <f>IF(ISBLANK('Raw Data'!D162)=FALSE, 1, 0)</f>
        <v>0</v>
      </c>
      <c r="M167">
        <f>IF(AND(SUM('Raw Data'!D162:E162)&lt;'Raw Data'!G162, ISBLANK('Raw Data'!D162)=FALSE), 'Raw Data'!I162, 0)</f>
        <v>0</v>
      </c>
      <c r="N167">
        <f>IF(ISBLANK('Raw Data'!D162)=FALSE, 1, 0)</f>
        <v>0</v>
      </c>
      <c r="O167">
        <f>IF('Raw Data'!F162, 'Raw Data'!Z162, 0)</f>
        <v>0</v>
      </c>
      <c r="P167">
        <f>IF(ISBLANK('Raw Data'!D162)=FALSE, 1, 0)</f>
        <v>0</v>
      </c>
      <c r="Q167">
        <f>IF(AND(NOT('Raw Data'!F162), P167), 'Raw Data'!AA162, 0)</f>
        <v>0</v>
      </c>
      <c r="R167">
        <f>IF(ISBLANK('Raw Data'!D162)=FALSE, 1, 0)</f>
        <v>0</v>
      </c>
      <c r="S167">
        <f>IF(AND('Raw Data'!F162=0, 'Raw Data'!D162&gt;'Raw Data'!E162), 'Raw Data'!L162, 0)</f>
        <v>0</v>
      </c>
      <c r="T167">
        <f>IF(ISBLANK('Raw Data'!D162)=FALSE, 1, 0)</f>
        <v>0</v>
      </c>
      <c r="U167">
        <f>IF('Raw Data'!F162=1, 'Raw Data'!M162, 0)</f>
        <v>0</v>
      </c>
      <c r="V167">
        <f>IF(ISBLANK('Raw Data'!D162)=FALSE, 1, 0)</f>
        <v>0</v>
      </c>
      <c r="W167">
        <f>IF(AND('Raw Data'!F162=0, 'Raw Data'!E162&gt;'Raw Data'!D162), 'Raw Data'!N162, 0)</f>
        <v>0</v>
      </c>
      <c r="X167">
        <f>IF(ISBLANK('Raw Data'!D162)=FALSE, 1, 0)</f>
        <v>0</v>
      </c>
      <c r="Y167">
        <f>IF(AND('Raw Data'!F162=0,'Raw Data'!D162&gt;'Raw Data'!E162,'Raw Data'!D162-'Raw Data'!E162=1),'Raw Data'!O162,IF(AND('Raw Data'!F162,'Raw Data'!D162&gt;'Raw Data'!E162),'Raw Data'!O162,0))</f>
        <v>0</v>
      </c>
      <c r="Z167">
        <f>IF(ISBLANK('Raw Data'!D162)=FALSE, 1, 0)</f>
        <v>0</v>
      </c>
      <c r="AA167">
        <f>IF(AND('Raw Data'!F162=0, 'Raw Data'!D162&gt;'Raw Data'!E162, 'Raw Data'!D162-'Raw Data'!E162=2), 'Raw Data'!P162, 0)</f>
        <v>0</v>
      </c>
      <c r="AB167">
        <f>IF(ISBLANK('Raw Data'!D162)=FALSE, 1, 0)</f>
        <v>0</v>
      </c>
      <c r="AC167">
        <f>IF(AND('Raw Data'!F162=0, 'Raw Data'!D162&gt;'Raw Data'!E162, 'Raw Data'!D162-'Raw Data'!E162&gt;2), 'Raw Data'!Q162, 0)</f>
        <v>0</v>
      </c>
      <c r="AD167">
        <f>IF(ISBLANK('Raw Data'!D162)=FALSE, 1, 0)</f>
        <v>0</v>
      </c>
      <c r="AE167">
        <f>IF(AND('Raw Data'!F162=0,'Raw Data'!D162&lt;'Raw Data'!E162,'Raw Data'!E162-'Raw Data'!D162=1),'Raw Data'!R162,IF(AND('Raw Data'!F162,'Raw Data'!D162&gt;'Raw Data'!E162),'Raw Data'!R162,0))</f>
        <v>0</v>
      </c>
      <c r="AF167">
        <f>IF(ISBLANK('Raw Data'!D162)=FALSE, 1, 0)</f>
        <v>0</v>
      </c>
      <c r="AG167">
        <f>IF(AND('Raw Data'!F162=0, 'Raw Data'!D162&lt;'Raw Data'!E162, 'Raw Data'!E162-'Raw Data'!D162=2), 'Raw Data'!S162, 0)</f>
        <v>0</v>
      </c>
      <c r="AH167">
        <f>IF(ISBLANK('Raw Data'!D162)=FALSE, 1, 0)</f>
        <v>0</v>
      </c>
      <c r="AI167">
        <f>IF(AND('Raw Data'!F162=0, 'Raw Data'!D162&lt;'Raw Data'!E162, 'Raw Data'!E162-'Raw Data'!D162&gt;2), 'Raw Data'!T162, 0)</f>
        <v>0</v>
      </c>
      <c r="AJ167">
        <f>IF(ISBLANK('Raw Data'!D162)=FALSE, 1, 0)</f>
        <v>0</v>
      </c>
      <c r="AK167">
        <f>IF('Raw Data'!F162=1, 'Raw Data'!M162, 0)</f>
        <v>0</v>
      </c>
      <c r="AL167">
        <f>IF(OR('Raw Data'!D162=0, O167&gt;0), 0, 1)</f>
        <v>0</v>
      </c>
      <c r="AM167">
        <f>IF(AND(AL167, 'Raw Data'!D162&gt;'Raw Data'!E162), 'Raw Data'!X162, 0)</f>
        <v>0</v>
      </c>
      <c r="AN167">
        <f>IF(OR('Raw Data'!D162=0, O167&gt;0), 0, 1)</f>
        <v>0</v>
      </c>
      <c r="AO167">
        <f>IF(AND(AL167, 'Raw Data'!D162&lt;'Raw Data'!E162), 'Raw Data'!Y162, 0)</f>
        <v>0</v>
      </c>
      <c r="AP167">
        <f>IF(ISBLANK('Raw Data'!D162)=FALSE, 1, 0)</f>
        <v>0</v>
      </c>
      <c r="AQ167">
        <f>IF(AND('Raw Data'!J162&lt;'Raw Data'!K162,'Raw Data'!D162&gt;'Raw Data'!E162),'Raw Data'!J162,IF(AND('Raw Data'!K162&lt;'Raw Data'!J162,'Raw Data'!E162&gt;'Raw Data'!D162),'Raw Data'!K162,0))</f>
        <v>0</v>
      </c>
      <c r="AR167">
        <f>IF(ISBLANK('Raw Data'!D162)=FALSE, 1, 0)</f>
        <v>0</v>
      </c>
      <c r="AS167">
        <f>IF(AND('Raw Data'!J162&gt;'Raw Data'!K162,'Raw Data'!D162&gt;'Raw Data'!E162),'Raw Data'!J162,IF(AND('Raw Data'!K162&gt;'Raw Data'!J162,'Raw Data'!E162&gt;'Raw Data'!D162),'Raw Data'!K162,))</f>
        <v>0</v>
      </c>
      <c r="AT167">
        <f>IF(ISBLANK('Raw Data'!D162)=FALSE, 1, 0)</f>
        <v>0</v>
      </c>
      <c r="AU167">
        <f>IF(ISNUMBER('Raw Data'!D162), IF(_xlfn.XLOOKUP(SMALL('Raw Data'!L162:N162, 1), Analysis!S167:W167, Analysis!S167:W167, 0)&gt;0, SMALL('Raw Data'!L162:N162, 1), 0), 0)</f>
        <v>0</v>
      </c>
      <c r="AV167">
        <f>IF(ISBLANK('Raw Data'!D162)=FALSE, 1, 0)</f>
        <v>0</v>
      </c>
      <c r="AW167">
        <f>IF(ISNUMBER('Raw Data'!D162), IF(_xlfn.XLOOKUP(SMALL('Raw Data'!L162:N162, 2), Analysis!S167:W167, Analysis!S167:W167, 0)&gt;0, SMALL('Raw Data'!L162:N162, 2), 0), 0)</f>
        <v>0</v>
      </c>
      <c r="AX167">
        <f>IF(ISBLANK('Raw Data'!D162)=FALSE, 1, 0)</f>
        <v>0</v>
      </c>
      <c r="AY167">
        <f>IF(ISNUMBER('Raw Data'!D162), IF(_xlfn.XLOOKUP(SMALL('Raw Data'!L162:N162, 3), Analysis!S167:W167, Analysis!S167:W167, 0)&gt;0, SMALL('Raw Data'!L162:N162, 3), 0), 0)</f>
        <v>0</v>
      </c>
      <c r="AZ167">
        <f>IF(ISBLANK('Raw Data'!D162)=FALSE, 1, 0)</f>
        <v>0</v>
      </c>
      <c r="BA167">
        <f>IF(ISNUMBER('Raw Data'!D162), IF(_xlfn.XLOOKUP(SMALL('Raw Data'!O162:U162, 1), Analysis!Y167:AK167, Analysis!Y167:AK167, 0)&gt;0, SMALL('Raw Data'!O162:U162, 1), 0), 0)</f>
        <v>0</v>
      </c>
      <c r="BB167">
        <f>IF(ISBLANK('Raw Data'!D162)=FALSE, 1, 0)</f>
        <v>0</v>
      </c>
      <c r="BC167">
        <f>IF(ISNUMBER('Raw Data'!D162), IF(_xlfn.XLOOKUP(SMALL('Raw Data'!O162:U162, 2), Analysis!Y167:AK167, Analysis!Y167:AK167, 0)&gt;0, SMALL('Raw Data'!O162:U162, 2), 0), 0)</f>
        <v>0</v>
      </c>
      <c r="BD167">
        <f>IF(ISBLANK('Raw Data'!D162)=FALSE, 1, 0)</f>
        <v>0</v>
      </c>
      <c r="BE167">
        <f>IF(ISNUMBER('Raw Data'!D162), IF(_xlfn.XLOOKUP(SMALL('Raw Data'!O162:U162, 3), Analysis!Y167:AK167, Analysis!Y167:AK167, 0)&gt;0, SMALL('Raw Data'!O162:U162, 3), 0), 0)</f>
        <v>0</v>
      </c>
      <c r="BF167">
        <f>IF(ISBLANK('Raw Data'!D162)=FALSE, 1, 0)</f>
        <v>0</v>
      </c>
      <c r="BG167">
        <f>IF(ISNUMBER('Raw Data'!D162), IF(_xlfn.XLOOKUP(SMALL('Raw Data'!O162:U162, 4), Analysis!Y167:AK167, Analysis!Y167:AK167, 0)&gt;0, SMALL('Raw Data'!O162:U162, 4), 0), 0)</f>
        <v>0</v>
      </c>
      <c r="BH167">
        <f>IF(ISBLANK('Raw Data'!D162)=FALSE, 1, 0)</f>
        <v>0</v>
      </c>
      <c r="BI167">
        <f>IF(ISNUMBER('Raw Data'!D162), IF(_xlfn.XLOOKUP(SMALL('Raw Data'!O162:U162, 5), Analysis!Y167:AK167, Analysis!Y167:AK167, 0)&gt;0, SMALL('Raw Data'!O162:U162, 5), 0), 0)</f>
        <v>0</v>
      </c>
      <c r="BJ167">
        <f>IF(ISBLANK('Raw Data'!D162)=FALSE, 1, 0)</f>
        <v>0</v>
      </c>
      <c r="BK167">
        <f>IF(ISNUMBER('Raw Data'!D162), IF(_xlfn.XLOOKUP(SMALL('Raw Data'!O162:U162, 6), Analysis!Y167:AK167, Analysis!Y167:AK167, 0)&gt;0, SMALL('Raw Data'!O162:U162, 6), 0), 0)</f>
        <v>0</v>
      </c>
      <c r="BL167">
        <f>IF(ISBLANK('Raw Data'!D162)=FALSE, 1, 0)</f>
        <v>0</v>
      </c>
      <c r="BM167">
        <f>IF(ISNUMBER('Raw Data'!D162), IF(_xlfn.XLOOKUP(SMALL('Raw Data'!O162:U162, 7), Analysis!Y167:AK167, Analysis!Y167:AK167, 0)&gt;0, SMALL('Raw Data'!O162:U162, 7), 0), 0)</f>
        <v>0</v>
      </c>
    </row>
    <row r="168" spans="1:65" x14ac:dyDescent="0.3">
      <c r="A168" s="2">
        <f>'Raw Data'!A163</f>
        <v>0</v>
      </c>
      <c r="B168" s="2">
        <f>IF(ISBLANK('Raw Data'!D163)=FALSE, 1, 0)</f>
        <v>0</v>
      </c>
      <c r="C168">
        <f>IF('Raw Data'!E163&gt;'Raw Data'!D163, 'Raw Data'!K163, 0)</f>
        <v>0</v>
      </c>
      <c r="D168">
        <f>IF(ISBLANK('Raw Data'!D163)=FALSE, 1, 0)</f>
        <v>0</v>
      </c>
      <c r="E168">
        <f>IF('Raw Data'!E163&lt;'Raw Data'!D163, 'Raw Data'!J163, 0)</f>
        <v>0</v>
      </c>
      <c r="F168">
        <f>IF(ISBLANK('Raw Data'!D163)=FALSE, 1, 0)</f>
        <v>0</v>
      </c>
      <c r="G168">
        <f>IF(AND('Raw Data'!D163&gt;0, 'Raw Data'!E163&gt;0), 'Raw Data'!V163, 0)</f>
        <v>0</v>
      </c>
      <c r="H168">
        <f>IF(ISBLANK('Raw Data'!D163)=FALSE, 1, 0)</f>
        <v>0</v>
      </c>
      <c r="I168">
        <f>IF(AND(ISBLANK('Raw Data'!D163)=FALSE, OR('Raw Data'!D163=0, 'Raw Data'!E163=0)), 'Raw Data'!W163, 0)</f>
        <v>0</v>
      </c>
      <c r="J168">
        <f>IF(ISBLANK('Raw Data'!D163)=FALSE, 1, 0)</f>
        <v>0</v>
      </c>
      <c r="K168">
        <f>IF(SUM('Raw Data'!D163:E163)&gt;'Raw Data'!G163, 'Raw Data'!H163, 0)</f>
        <v>0</v>
      </c>
      <c r="L168">
        <f>IF(ISBLANK('Raw Data'!D163)=FALSE, 1, 0)</f>
        <v>0</v>
      </c>
      <c r="M168">
        <f>IF(AND(SUM('Raw Data'!D163:E163)&lt;'Raw Data'!G163, ISBLANK('Raw Data'!D163)=FALSE), 'Raw Data'!I163, 0)</f>
        <v>0</v>
      </c>
      <c r="N168">
        <f>IF(ISBLANK('Raw Data'!D163)=FALSE, 1, 0)</f>
        <v>0</v>
      </c>
      <c r="O168">
        <f>IF('Raw Data'!F163, 'Raw Data'!Z163, 0)</f>
        <v>0</v>
      </c>
      <c r="P168">
        <f>IF(ISBLANK('Raw Data'!D163)=FALSE, 1, 0)</f>
        <v>0</v>
      </c>
      <c r="Q168">
        <f>IF(AND(NOT('Raw Data'!F163), P168), 'Raw Data'!AA163, 0)</f>
        <v>0</v>
      </c>
      <c r="R168">
        <f>IF(ISBLANK('Raw Data'!D163)=FALSE, 1, 0)</f>
        <v>0</v>
      </c>
      <c r="S168">
        <f>IF(AND('Raw Data'!F163=0, 'Raw Data'!D163&gt;'Raw Data'!E163), 'Raw Data'!L163, 0)</f>
        <v>0</v>
      </c>
      <c r="T168">
        <f>IF(ISBLANK('Raw Data'!D163)=FALSE, 1, 0)</f>
        <v>0</v>
      </c>
      <c r="U168">
        <f>IF('Raw Data'!F163=1, 'Raw Data'!M163, 0)</f>
        <v>0</v>
      </c>
      <c r="V168">
        <f>IF(ISBLANK('Raw Data'!D163)=FALSE, 1, 0)</f>
        <v>0</v>
      </c>
      <c r="W168">
        <f>IF(AND('Raw Data'!F163=0, 'Raw Data'!E163&gt;'Raw Data'!D163), 'Raw Data'!N163, 0)</f>
        <v>0</v>
      </c>
      <c r="X168">
        <f>IF(ISBLANK('Raw Data'!D163)=FALSE, 1, 0)</f>
        <v>0</v>
      </c>
      <c r="Y168">
        <f>IF(AND('Raw Data'!F163=0,'Raw Data'!D163&gt;'Raw Data'!E163,'Raw Data'!D163-'Raw Data'!E163=1),'Raw Data'!O163,IF(AND('Raw Data'!F163,'Raw Data'!D163&gt;'Raw Data'!E163),'Raw Data'!O163,0))</f>
        <v>0</v>
      </c>
      <c r="Z168">
        <f>IF(ISBLANK('Raw Data'!D163)=FALSE, 1, 0)</f>
        <v>0</v>
      </c>
      <c r="AA168">
        <f>IF(AND('Raw Data'!F163=0, 'Raw Data'!D163&gt;'Raw Data'!E163, 'Raw Data'!D163-'Raw Data'!E163=2), 'Raw Data'!P163, 0)</f>
        <v>0</v>
      </c>
      <c r="AB168">
        <f>IF(ISBLANK('Raw Data'!D163)=FALSE, 1, 0)</f>
        <v>0</v>
      </c>
      <c r="AC168">
        <f>IF(AND('Raw Data'!F163=0, 'Raw Data'!D163&gt;'Raw Data'!E163, 'Raw Data'!D163-'Raw Data'!E163&gt;2), 'Raw Data'!Q163, 0)</f>
        <v>0</v>
      </c>
      <c r="AD168">
        <f>IF(ISBLANK('Raw Data'!D163)=FALSE, 1, 0)</f>
        <v>0</v>
      </c>
      <c r="AE168">
        <f>IF(AND('Raw Data'!F163=0,'Raw Data'!D163&lt;'Raw Data'!E163,'Raw Data'!E163-'Raw Data'!D163=1),'Raw Data'!R163,IF(AND('Raw Data'!F163,'Raw Data'!D163&gt;'Raw Data'!E163),'Raw Data'!R163,0))</f>
        <v>0</v>
      </c>
      <c r="AF168">
        <f>IF(ISBLANK('Raw Data'!D163)=FALSE, 1, 0)</f>
        <v>0</v>
      </c>
      <c r="AG168">
        <f>IF(AND('Raw Data'!F163=0, 'Raw Data'!D163&lt;'Raw Data'!E163, 'Raw Data'!E163-'Raw Data'!D163=2), 'Raw Data'!S163, 0)</f>
        <v>0</v>
      </c>
      <c r="AH168">
        <f>IF(ISBLANK('Raw Data'!D163)=FALSE, 1, 0)</f>
        <v>0</v>
      </c>
      <c r="AI168">
        <f>IF(AND('Raw Data'!F163=0, 'Raw Data'!D163&lt;'Raw Data'!E163, 'Raw Data'!E163-'Raw Data'!D163&gt;2), 'Raw Data'!T163, 0)</f>
        <v>0</v>
      </c>
      <c r="AJ168">
        <f>IF(ISBLANK('Raw Data'!D163)=FALSE, 1, 0)</f>
        <v>0</v>
      </c>
      <c r="AK168">
        <f>IF('Raw Data'!F163=1, 'Raw Data'!M163, 0)</f>
        <v>0</v>
      </c>
      <c r="AL168">
        <f>IF(OR('Raw Data'!D163=0, O168&gt;0), 0, 1)</f>
        <v>0</v>
      </c>
      <c r="AM168">
        <f>IF(AND(AL168, 'Raw Data'!D163&gt;'Raw Data'!E163), 'Raw Data'!X163, 0)</f>
        <v>0</v>
      </c>
      <c r="AN168">
        <f>IF(OR('Raw Data'!D163=0, O168&gt;0), 0, 1)</f>
        <v>0</v>
      </c>
      <c r="AO168">
        <f>IF(AND(AL168, 'Raw Data'!D163&lt;'Raw Data'!E163), 'Raw Data'!Y163, 0)</f>
        <v>0</v>
      </c>
      <c r="AP168">
        <f>IF(ISBLANK('Raw Data'!D163)=FALSE, 1, 0)</f>
        <v>0</v>
      </c>
      <c r="AQ168">
        <f>IF(AND('Raw Data'!J163&lt;'Raw Data'!K163,'Raw Data'!D163&gt;'Raw Data'!E163),'Raw Data'!J163,IF(AND('Raw Data'!K163&lt;'Raw Data'!J163,'Raw Data'!E163&gt;'Raw Data'!D163),'Raw Data'!K163,0))</f>
        <v>0</v>
      </c>
      <c r="AR168">
        <f>IF(ISBLANK('Raw Data'!D163)=FALSE, 1, 0)</f>
        <v>0</v>
      </c>
      <c r="AS168">
        <f>IF(AND('Raw Data'!J163&gt;'Raw Data'!K163,'Raw Data'!D163&gt;'Raw Data'!E163),'Raw Data'!J163,IF(AND('Raw Data'!K163&gt;'Raw Data'!J163,'Raw Data'!E163&gt;'Raw Data'!D163),'Raw Data'!K163,))</f>
        <v>0</v>
      </c>
      <c r="AT168">
        <f>IF(ISBLANK('Raw Data'!D163)=FALSE, 1, 0)</f>
        <v>0</v>
      </c>
      <c r="AU168">
        <f>IF(ISNUMBER('Raw Data'!D163), IF(_xlfn.XLOOKUP(SMALL('Raw Data'!L163:N163, 1), Analysis!S168:W168, Analysis!S168:W168, 0)&gt;0, SMALL('Raw Data'!L163:N163, 1), 0), 0)</f>
        <v>0</v>
      </c>
      <c r="AV168">
        <f>IF(ISBLANK('Raw Data'!D163)=FALSE, 1, 0)</f>
        <v>0</v>
      </c>
      <c r="AW168">
        <f>IF(ISNUMBER('Raw Data'!D163), IF(_xlfn.XLOOKUP(SMALL('Raw Data'!L163:N163, 2), Analysis!S168:W168, Analysis!S168:W168, 0)&gt;0, SMALL('Raw Data'!L163:N163, 2), 0), 0)</f>
        <v>0</v>
      </c>
      <c r="AX168">
        <f>IF(ISBLANK('Raw Data'!D163)=FALSE, 1, 0)</f>
        <v>0</v>
      </c>
      <c r="AY168">
        <f>IF(ISNUMBER('Raw Data'!D163), IF(_xlfn.XLOOKUP(SMALL('Raw Data'!L163:N163, 3), Analysis!S168:W168, Analysis!S168:W168, 0)&gt;0, SMALL('Raw Data'!L163:N163, 3), 0), 0)</f>
        <v>0</v>
      </c>
      <c r="AZ168">
        <f>IF(ISBLANK('Raw Data'!D163)=FALSE, 1, 0)</f>
        <v>0</v>
      </c>
      <c r="BA168">
        <f>IF(ISNUMBER('Raw Data'!D163), IF(_xlfn.XLOOKUP(SMALL('Raw Data'!O163:U163, 1), Analysis!Y168:AK168, Analysis!Y168:AK168, 0)&gt;0, SMALL('Raw Data'!O163:U163, 1), 0), 0)</f>
        <v>0</v>
      </c>
      <c r="BB168">
        <f>IF(ISBLANK('Raw Data'!D163)=FALSE, 1, 0)</f>
        <v>0</v>
      </c>
      <c r="BC168">
        <f>IF(ISNUMBER('Raw Data'!D163), IF(_xlfn.XLOOKUP(SMALL('Raw Data'!O163:U163, 2), Analysis!Y168:AK168, Analysis!Y168:AK168, 0)&gt;0, SMALL('Raw Data'!O163:U163, 2), 0), 0)</f>
        <v>0</v>
      </c>
      <c r="BD168">
        <f>IF(ISBLANK('Raw Data'!D163)=FALSE, 1, 0)</f>
        <v>0</v>
      </c>
      <c r="BE168">
        <f>IF(ISNUMBER('Raw Data'!D163), IF(_xlfn.XLOOKUP(SMALL('Raw Data'!O163:U163, 3), Analysis!Y168:AK168, Analysis!Y168:AK168, 0)&gt;0, SMALL('Raw Data'!O163:U163, 3), 0), 0)</f>
        <v>0</v>
      </c>
      <c r="BF168">
        <f>IF(ISBLANK('Raw Data'!D163)=FALSE, 1, 0)</f>
        <v>0</v>
      </c>
      <c r="BG168">
        <f>IF(ISNUMBER('Raw Data'!D163), IF(_xlfn.XLOOKUP(SMALL('Raw Data'!O163:U163, 4), Analysis!Y168:AK168, Analysis!Y168:AK168, 0)&gt;0, SMALL('Raw Data'!O163:U163, 4), 0), 0)</f>
        <v>0</v>
      </c>
      <c r="BH168">
        <f>IF(ISBLANK('Raw Data'!D163)=FALSE, 1, 0)</f>
        <v>0</v>
      </c>
      <c r="BI168">
        <f>IF(ISNUMBER('Raw Data'!D163), IF(_xlfn.XLOOKUP(SMALL('Raw Data'!O163:U163, 5), Analysis!Y168:AK168, Analysis!Y168:AK168, 0)&gt;0, SMALL('Raw Data'!O163:U163, 5), 0), 0)</f>
        <v>0</v>
      </c>
      <c r="BJ168">
        <f>IF(ISBLANK('Raw Data'!D163)=FALSE, 1, 0)</f>
        <v>0</v>
      </c>
      <c r="BK168">
        <f>IF(ISNUMBER('Raw Data'!D163), IF(_xlfn.XLOOKUP(SMALL('Raw Data'!O163:U163, 6), Analysis!Y168:AK168, Analysis!Y168:AK168, 0)&gt;0, SMALL('Raw Data'!O163:U163, 6), 0), 0)</f>
        <v>0</v>
      </c>
      <c r="BL168">
        <f>IF(ISBLANK('Raw Data'!D163)=FALSE, 1, 0)</f>
        <v>0</v>
      </c>
      <c r="BM168">
        <f>IF(ISNUMBER('Raw Data'!D163), IF(_xlfn.XLOOKUP(SMALL('Raw Data'!O163:U163, 7), Analysis!Y168:AK168, Analysis!Y168:AK168, 0)&gt;0, SMALL('Raw Data'!O163:U163, 7), 0), 0)</f>
        <v>0</v>
      </c>
    </row>
    <row r="169" spans="1:65" x14ac:dyDescent="0.3">
      <c r="A169" s="2">
        <f>'Raw Data'!A164</f>
        <v>0</v>
      </c>
      <c r="B169" s="2">
        <f>IF(ISBLANK('Raw Data'!D164)=FALSE, 1, 0)</f>
        <v>0</v>
      </c>
      <c r="C169">
        <f>IF('Raw Data'!E164&gt;'Raw Data'!D164, 'Raw Data'!K164, 0)</f>
        <v>0</v>
      </c>
      <c r="D169">
        <f>IF(ISBLANK('Raw Data'!D164)=FALSE, 1, 0)</f>
        <v>0</v>
      </c>
      <c r="E169">
        <f>IF('Raw Data'!E164&lt;'Raw Data'!D164, 'Raw Data'!J164, 0)</f>
        <v>0</v>
      </c>
      <c r="F169">
        <f>IF(ISBLANK('Raw Data'!D164)=FALSE, 1, 0)</f>
        <v>0</v>
      </c>
      <c r="G169">
        <f>IF(AND('Raw Data'!D164&gt;0, 'Raw Data'!E164&gt;0), 'Raw Data'!V164, 0)</f>
        <v>0</v>
      </c>
      <c r="H169">
        <f>IF(ISBLANK('Raw Data'!D164)=FALSE, 1, 0)</f>
        <v>0</v>
      </c>
      <c r="I169">
        <f>IF(AND(ISBLANK('Raw Data'!D164)=FALSE, OR('Raw Data'!D164=0, 'Raw Data'!E164=0)), 'Raw Data'!W164, 0)</f>
        <v>0</v>
      </c>
      <c r="J169">
        <f>IF(ISBLANK('Raw Data'!D164)=FALSE, 1, 0)</f>
        <v>0</v>
      </c>
      <c r="K169">
        <f>IF(SUM('Raw Data'!D164:E164)&gt;'Raw Data'!G164, 'Raw Data'!H164, 0)</f>
        <v>0</v>
      </c>
      <c r="L169">
        <f>IF(ISBLANK('Raw Data'!D164)=FALSE, 1, 0)</f>
        <v>0</v>
      </c>
      <c r="M169">
        <f>IF(AND(SUM('Raw Data'!D164:E164)&lt;'Raw Data'!G164, ISBLANK('Raw Data'!D164)=FALSE), 'Raw Data'!I164, 0)</f>
        <v>0</v>
      </c>
      <c r="N169">
        <f>IF(ISBLANK('Raw Data'!D164)=FALSE, 1, 0)</f>
        <v>0</v>
      </c>
      <c r="O169">
        <f>IF('Raw Data'!F164, 'Raw Data'!Z164, 0)</f>
        <v>0</v>
      </c>
      <c r="P169">
        <f>IF(ISBLANK('Raw Data'!D164)=FALSE, 1, 0)</f>
        <v>0</v>
      </c>
      <c r="Q169">
        <f>IF(AND(NOT('Raw Data'!F164), P169), 'Raw Data'!AA164, 0)</f>
        <v>0</v>
      </c>
      <c r="R169">
        <f>IF(ISBLANK('Raw Data'!D164)=FALSE, 1, 0)</f>
        <v>0</v>
      </c>
      <c r="S169">
        <f>IF(AND('Raw Data'!F164=0, 'Raw Data'!D164&gt;'Raw Data'!E164), 'Raw Data'!L164, 0)</f>
        <v>0</v>
      </c>
      <c r="T169">
        <f>IF(ISBLANK('Raw Data'!D164)=FALSE, 1, 0)</f>
        <v>0</v>
      </c>
      <c r="U169">
        <f>IF('Raw Data'!F164=1, 'Raw Data'!M164, 0)</f>
        <v>0</v>
      </c>
      <c r="V169">
        <f>IF(ISBLANK('Raw Data'!D164)=FALSE, 1, 0)</f>
        <v>0</v>
      </c>
      <c r="W169">
        <f>IF(AND('Raw Data'!F164=0, 'Raw Data'!E164&gt;'Raw Data'!D164), 'Raw Data'!N164, 0)</f>
        <v>0</v>
      </c>
      <c r="X169">
        <f>IF(ISBLANK('Raw Data'!D164)=FALSE, 1, 0)</f>
        <v>0</v>
      </c>
      <c r="Y169">
        <f>IF(AND('Raw Data'!F164=0,'Raw Data'!D164&gt;'Raw Data'!E164,'Raw Data'!D164-'Raw Data'!E164=1),'Raw Data'!O164,IF(AND('Raw Data'!F164,'Raw Data'!D164&gt;'Raw Data'!E164),'Raw Data'!O164,0))</f>
        <v>0</v>
      </c>
      <c r="Z169">
        <f>IF(ISBLANK('Raw Data'!D164)=FALSE, 1, 0)</f>
        <v>0</v>
      </c>
      <c r="AA169">
        <f>IF(AND('Raw Data'!F164=0, 'Raw Data'!D164&gt;'Raw Data'!E164, 'Raw Data'!D164-'Raw Data'!E164=2), 'Raw Data'!P164, 0)</f>
        <v>0</v>
      </c>
      <c r="AB169">
        <f>IF(ISBLANK('Raw Data'!D164)=FALSE, 1, 0)</f>
        <v>0</v>
      </c>
      <c r="AC169">
        <f>IF(AND('Raw Data'!F164=0, 'Raw Data'!D164&gt;'Raw Data'!E164, 'Raw Data'!D164-'Raw Data'!E164&gt;2), 'Raw Data'!Q164, 0)</f>
        <v>0</v>
      </c>
      <c r="AD169">
        <f>IF(ISBLANK('Raw Data'!D164)=FALSE, 1, 0)</f>
        <v>0</v>
      </c>
      <c r="AE169">
        <f>IF(AND('Raw Data'!F164=0,'Raw Data'!D164&lt;'Raw Data'!E164,'Raw Data'!E164-'Raw Data'!D164=1),'Raw Data'!R164,IF(AND('Raw Data'!F164,'Raw Data'!D164&gt;'Raw Data'!E164),'Raw Data'!R164,0))</f>
        <v>0</v>
      </c>
      <c r="AF169">
        <f>IF(ISBLANK('Raw Data'!D164)=FALSE, 1, 0)</f>
        <v>0</v>
      </c>
      <c r="AG169">
        <f>IF(AND('Raw Data'!F164=0, 'Raw Data'!D164&lt;'Raw Data'!E164, 'Raw Data'!E164-'Raw Data'!D164=2), 'Raw Data'!S164, 0)</f>
        <v>0</v>
      </c>
      <c r="AH169">
        <f>IF(ISBLANK('Raw Data'!D164)=FALSE, 1, 0)</f>
        <v>0</v>
      </c>
      <c r="AI169">
        <f>IF(AND('Raw Data'!F164=0, 'Raw Data'!D164&lt;'Raw Data'!E164, 'Raw Data'!E164-'Raw Data'!D164&gt;2), 'Raw Data'!T164, 0)</f>
        <v>0</v>
      </c>
      <c r="AJ169">
        <f>IF(ISBLANK('Raw Data'!D164)=FALSE, 1, 0)</f>
        <v>0</v>
      </c>
      <c r="AK169">
        <f>IF('Raw Data'!F164=1, 'Raw Data'!M164, 0)</f>
        <v>0</v>
      </c>
      <c r="AL169">
        <f>IF(OR('Raw Data'!D164=0, O169&gt;0), 0, 1)</f>
        <v>0</v>
      </c>
      <c r="AM169">
        <f>IF(AND(AL169, 'Raw Data'!D164&gt;'Raw Data'!E164), 'Raw Data'!X164, 0)</f>
        <v>0</v>
      </c>
      <c r="AN169">
        <f>IF(OR('Raw Data'!D164=0, O169&gt;0), 0, 1)</f>
        <v>0</v>
      </c>
      <c r="AO169">
        <f>IF(AND(AL169, 'Raw Data'!D164&lt;'Raw Data'!E164), 'Raw Data'!Y164, 0)</f>
        <v>0</v>
      </c>
      <c r="AP169">
        <f>IF(ISBLANK('Raw Data'!D164)=FALSE, 1, 0)</f>
        <v>0</v>
      </c>
      <c r="AQ169">
        <f>IF(AND('Raw Data'!J164&lt;'Raw Data'!K164,'Raw Data'!D164&gt;'Raw Data'!E164),'Raw Data'!J164,IF(AND('Raw Data'!K164&lt;'Raw Data'!J164,'Raw Data'!E164&gt;'Raw Data'!D164),'Raw Data'!K164,0))</f>
        <v>0</v>
      </c>
      <c r="AR169">
        <f>IF(ISBLANK('Raw Data'!D164)=FALSE, 1, 0)</f>
        <v>0</v>
      </c>
      <c r="AS169">
        <f>IF(AND('Raw Data'!J164&gt;'Raw Data'!K164,'Raw Data'!D164&gt;'Raw Data'!E164),'Raw Data'!J164,IF(AND('Raw Data'!K164&gt;'Raw Data'!J164,'Raw Data'!E164&gt;'Raw Data'!D164),'Raw Data'!K164,))</f>
        <v>0</v>
      </c>
      <c r="AT169">
        <f>IF(ISBLANK('Raw Data'!D164)=FALSE, 1, 0)</f>
        <v>0</v>
      </c>
      <c r="AU169">
        <f>IF(ISNUMBER('Raw Data'!D164), IF(_xlfn.XLOOKUP(SMALL('Raw Data'!L164:N164, 1), Analysis!S169:W169, Analysis!S169:W169, 0)&gt;0, SMALL('Raw Data'!L164:N164, 1), 0), 0)</f>
        <v>0</v>
      </c>
      <c r="AV169">
        <f>IF(ISBLANK('Raw Data'!D164)=FALSE, 1, 0)</f>
        <v>0</v>
      </c>
      <c r="AW169">
        <f>IF(ISNUMBER('Raw Data'!D164), IF(_xlfn.XLOOKUP(SMALL('Raw Data'!L164:N164, 2), Analysis!S169:W169, Analysis!S169:W169, 0)&gt;0, SMALL('Raw Data'!L164:N164, 2), 0), 0)</f>
        <v>0</v>
      </c>
      <c r="AX169">
        <f>IF(ISBLANK('Raw Data'!D164)=FALSE, 1, 0)</f>
        <v>0</v>
      </c>
      <c r="AY169">
        <f>IF(ISNUMBER('Raw Data'!D164), IF(_xlfn.XLOOKUP(SMALL('Raw Data'!L164:N164, 3), Analysis!S169:W169, Analysis!S169:W169, 0)&gt;0, SMALL('Raw Data'!L164:N164, 3), 0), 0)</f>
        <v>0</v>
      </c>
      <c r="AZ169">
        <f>IF(ISBLANK('Raw Data'!D164)=FALSE, 1, 0)</f>
        <v>0</v>
      </c>
      <c r="BA169">
        <f>IF(ISNUMBER('Raw Data'!D164), IF(_xlfn.XLOOKUP(SMALL('Raw Data'!O164:U164, 1), Analysis!Y169:AK169, Analysis!Y169:AK169, 0)&gt;0, SMALL('Raw Data'!O164:U164, 1), 0), 0)</f>
        <v>0</v>
      </c>
      <c r="BB169">
        <f>IF(ISBLANK('Raw Data'!D164)=FALSE, 1, 0)</f>
        <v>0</v>
      </c>
      <c r="BC169">
        <f>IF(ISNUMBER('Raw Data'!D164), IF(_xlfn.XLOOKUP(SMALL('Raw Data'!O164:U164, 2), Analysis!Y169:AK169, Analysis!Y169:AK169, 0)&gt;0, SMALL('Raw Data'!O164:U164, 2), 0), 0)</f>
        <v>0</v>
      </c>
      <c r="BD169">
        <f>IF(ISBLANK('Raw Data'!D164)=FALSE, 1, 0)</f>
        <v>0</v>
      </c>
      <c r="BE169">
        <f>IF(ISNUMBER('Raw Data'!D164), IF(_xlfn.XLOOKUP(SMALL('Raw Data'!O164:U164, 3), Analysis!Y169:AK169, Analysis!Y169:AK169, 0)&gt;0, SMALL('Raw Data'!O164:U164, 3), 0), 0)</f>
        <v>0</v>
      </c>
      <c r="BF169">
        <f>IF(ISBLANK('Raw Data'!D164)=FALSE, 1, 0)</f>
        <v>0</v>
      </c>
      <c r="BG169">
        <f>IF(ISNUMBER('Raw Data'!D164), IF(_xlfn.XLOOKUP(SMALL('Raw Data'!O164:U164, 4), Analysis!Y169:AK169, Analysis!Y169:AK169, 0)&gt;0, SMALL('Raw Data'!O164:U164, 4), 0), 0)</f>
        <v>0</v>
      </c>
      <c r="BH169">
        <f>IF(ISBLANK('Raw Data'!D164)=FALSE, 1, 0)</f>
        <v>0</v>
      </c>
      <c r="BI169">
        <f>IF(ISNUMBER('Raw Data'!D164), IF(_xlfn.XLOOKUP(SMALL('Raw Data'!O164:U164, 5), Analysis!Y169:AK169, Analysis!Y169:AK169, 0)&gt;0, SMALL('Raw Data'!O164:U164, 5), 0), 0)</f>
        <v>0</v>
      </c>
      <c r="BJ169">
        <f>IF(ISBLANK('Raw Data'!D164)=FALSE, 1, 0)</f>
        <v>0</v>
      </c>
      <c r="BK169">
        <f>IF(ISNUMBER('Raw Data'!D164), IF(_xlfn.XLOOKUP(SMALL('Raw Data'!O164:U164, 6), Analysis!Y169:AK169, Analysis!Y169:AK169, 0)&gt;0, SMALL('Raw Data'!O164:U164, 6), 0), 0)</f>
        <v>0</v>
      </c>
      <c r="BL169">
        <f>IF(ISBLANK('Raw Data'!D164)=FALSE, 1, 0)</f>
        <v>0</v>
      </c>
      <c r="BM169">
        <f>IF(ISNUMBER('Raw Data'!D164), IF(_xlfn.XLOOKUP(SMALL('Raw Data'!O164:U164, 7), Analysis!Y169:AK169, Analysis!Y169:AK169, 0)&gt;0, SMALL('Raw Data'!O164:U164, 7), 0), 0)</f>
        <v>0</v>
      </c>
    </row>
    <row r="170" spans="1:65" x14ac:dyDescent="0.3">
      <c r="A170" s="2">
        <f>'Raw Data'!A165</f>
        <v>0</v>
      </c>
      <c r="B170" s="2">
        <f>IF(ISBLANK('Raw Data'!D165)=FALSE, 1, 0)</f>
        <v>0</v>
      </c>
      <c r="C170">
        <f>IF('Raw Data'!E165&gt;'Raw Data'!D165, 'Raw Data'!K165, 0)</f>
        <v>0</v>
      </c>
      <c r="D170">
        <f>IF(ISBLANK('Raw Data'!D165)=FALSE, 1, 0)</f>
        <v>0</v>
      </c>
      <c r="E170">
        <f>IF('Raw Data'!E165&lt;'Raw Data'!D165, 'Raw Data'!J165, 0)</f>
        <v>0</v>
      </c>
      <c r="F170">
        <f>IF(ISBLANK('Raw Data'!D165)=FALSE, 1, 0)</f>
        <v>0</v>
      </c>
      <c r="G170">
        <f>IF(AND('Raw Data'!D165&gt;0, 'Raw Data'!E165&gt;0), 'Raw Data'!V165, 0)</f>
        <v>0</v>
      </c>
      <c r="H170">
        <f>IF(ISBLANK('Raw Data'!D165)=FALSE, 1, 0)</f>
        <v>0</v>
      </c>
      <c r="I170">
        <f>IF(AND(ISBLANK('Raw Data'!D165)=FALSE, OR('Raw Data'!D165=0, 'Raw Data'!E165=0)), 'Raw Data'!W165, 0)</f>
        <v>0</v>
      </c>
      <c r="J170">
        <f>IF(ISBLANK('Raw Data'!D165)=FALSE, 1, 0)</f>
        <v>0</v>
      </c>
      <c r="K170">
        <f>IF(SUM('Raw Data'!D165:E165)&gt;'Raw Data'!G165, 'Raw Data'!H165, 0)</f>
        <v>0</v>
      </c>
      <c r="L170">
        <f>IF(ISBLANK('Raw Data'!D165)=FALSE, 1, 0)</f>
        <v>0</v>
      </c>
      <c r="M170">
        <f>IF(AND(SUM('Raw Data'!D165:E165)&lt;'Raw Data'!G165, ISBLANK('Raw Data'!D165)=FALSE), 'Raw Data'!I165, 0)</f>
        <v>0</v>
      </c>
      <c r="N170">
        <f>IF(ISBLANK('Raw Data'!D165)=FALSE, 1, 0)</f>
        <v>0</v>
      </c>
      <c r="O170">
        <f>IF('Raw Data'!F165, 'Raw Data'!Z165, 0)</f>
        <v>0</v>
      </c>
      <c r="P170">
        <f>IF(ISBLANK('Raw Data'!D165)=FALSE, 1, 0)</f>
        <v>0</v>
      </c>
      <c r="Q170">
        <f>IF(AND(NOT('Raw Data'!F165), P170), 'Raw Data'!AA165, 0)</f>
        <v>0</v>
      </c>
      <c r="R170">
        <f>IF(ISBLANK('Raw Data'!D165)=FALSE, 1, 0)</f>
        <v>0</v>
      </c>
      <c r="S170">
        <f>IF(AND('Raw Data'!F165=0, 'Raw Data'!D165&gt;'Raw Data'!E165), 'Raw Data'!L165, 0)</f>
        <v>0</v>
      </c>
      <c r="T170">
        <f>IF(ISBLANK('Raw Data'!D165)=FALSE, 1, 0)</f>
        <v>0</v>
      </c>
      <c r="U170">
        <f>IF('Raw Data'!F165=1, 'Raw Data'!M165, 0)</f>
        <v>0</v>
      </c>
      <c r="V170">
        <f>IF(ISBLANK('Raw Data'!D165)=FALSE, 1, 0)</f>
        <v>0</v>
      </c>
      <c r="W170">
        <f>IF(AND('Raw Data'!F165=0, 'Raw Data'!E165&gt;'Raw Data'!D165), 'Raw Data'!N165, 0)</f>
        <v>0</v>
      </c>
      <c r="X170">
        <f>IF(ISBLANK('Raw Data'!D165)=FALSE, 1, 0)</f>
        <v>0</v>
      </c>
      <c r="Y170">
        <f>IF(AND('Raw Data'!F165=0,'Raw Data'!D165&gt;'Raw Data'!E165,'Raw Data'!D165-'Raw Data'!E165=1),'Raw Data'!O165,IF(AND('Raw Data'!F165,'Raw Data'!D165&gt;'Raw Data'!E165),'Raw Data'!O165,0))</f>
        <v>0</v>
      </c>
      <c r="Z170">
        <f>IF(ISBLANK('Raw Data'!D165)=FALSE, 1, 0)</f>
        <v>0</v>
      </c>
      <c r="AA170">
        <f>IF(AND('Raw Data'!F165=0, 'Raw Data'!D165&gt;'Raw Data'!E165, 'Raw Data'!D165-'Raw Data'!E165=2), 'Raw Data'!P165, 0)</f>
        <v>0</v>
      </c>
      <c r="AB170">
        <f>IF(ISBLANK('Raw Data'!D165)=FALSE, 1, 0)</f>
        <v>0</v>
      </c>
      <c r="AC170">
        <f>IF(AND('Raw Data'!F165=0, 'Raw Data'!D165&gt;'Raw Data'!E165, 'Raw Data'!D165-'Raw Data'!E165&gt;2), 'Raw Data'!Q165, 0)</f>
        <v>0</v>
      </c>
      <c r="AD170">
        <f>IF(ISBLANK('Raw Data'!D165)=FALSE, 1, 0)</f>
        <v>0</v>
      </c>
      <c r="AE170">
        <f>IF(AND('Raw Data'!F165=0,'Raw Data'!D165&lt;'Raw Data'!E165,'Raw Data'!E165-'Raw Data'!D165=1),'Raw Data'!R165,IF(AND('Raw Data'!F165,'Raw Data'!D165&gt;'Raw Data'!E165),'Raw Data'!R165,0))</f>
        <v>0</v>
      </c>
      <c r="AF170">
        <f>IF(ISBLANK('Raw Data'!D165)=FALSE, 1, 0)</f>
        <v>0</v>
      </c>
      <c r="AG170">
        <f>IF(AND('Raw Data'!F165=0, 'Raw Data'!D165&lt;'Raw Data'!E165, 'Raw Data'!E165-'Raw Data'!D165=2), 'Raw Data'!S165, 0)</f>
        <v>0</v>
      </c>
      <c r="AH170">
        <f>IF(ISBLANK('Raw Data'!D165)=FALSE, 1, 0)</f>
        <v>0</v>
      </c>
      <c r="AI170">
        <f>IF(AND('Raw Data'!F165=0, 'Raw Data'!D165&lt;'Raw Data'!E165, 'Raw Data'!E165-'Raw Data'!D165&gt;2), 'Raw Data'!T165, 0)</f>
        <v>0</v>
      </c>
      <c r="AJ170">
        <f>IF(ISBLANK('Raw Data'!D165)=FALSE, 1, 0)</f>
        <v>0</v>
      </c>
      <c r="AK170">
        <f>IF('Raw Data'!F165=1, 'Raw Data'!M165, 0)</f>
        <v>0</v>
      </c>
      <c r="AL170">
        <f>IF(OR('Raw Data'!D165=0, O170&gt;0), 0, 1)</f>
        <v>0</v>
      </c>
      <c r="AM170">
        <f>IF(AND(AL170, 'Raw Data'!D165&gt;'Raw Data'!E165), 'Raw Data'!X165, 0)</f>
        <v>0</v>
      </c>
      <c r="AN170">
        <f>IF(OR('Raw Data'!D165=0, O170&gt;0), 0, 1)</f>
        <v>0</v>
      </c>
      <c r="AO170">
        <f>IF(AND(AL170, 'Raw Data'!D165&lt;'Raw Data'!E165), 'Raw Data'!Y165, 0)</f>
        <v>0</v>
      </c>
      <c r="AP170">
        <f>IF(ISBLANK('Raw Data'!D165)=FALSE, 1, 0)</f>
        <v>0</v>
      </c>
      <c r="AQ170">
        <f>IF(AND('Raw Data'!J165&lt;'Raw Data'!K165,'Raw Data'!D165&gt;'Raw Data'!E165),'Raw Data'!J165,IF(AND('Raw Data'!K165&lt;'Raw Data'!J165,'Raw Data'!E165&gt;'Raw Data'!D165),'Raw Data'!K165,0))</f>
        <v>0</v>
      </c>
      <c r="AR170">
        <f>IF(ISBLANK('Raw Data'!D165)=FALSE, 1, 0)</f>
        <v>0</v>
      </c>
      <c r="AS170">
        <f>IF(AND('Raw Data'!J165&gt;'Raw Data'!K165,'Raw Data'!D165&gt;'Raw Data'!E165),'Raw Data'!J165,IF(AND('Raw Data'!K165&gt;'Raw Data'!J165,'Raw Data'!E165&gt;'Raw Data'!D165),'Raw Data'!K165,))</f>
        <v>0</v>
      </c>
      <c r="AT170">
        <f>IF(ISBLANK('Raw Data'!D165)=FALSE, 1, 0)</f>
        <v>0</v>
      </c>
      <c r="AU170">
        <f>IF(ISNUMBER('Raw Data'!D165), IF(_xlfn.XLOOKUP(SMALL('Raw Data'!L165:N165, 1), Analysis!S170:W170, Analysis!S170:W170, 0)&gt;0, SMALL('Raw Data'!L165:N165, 1), 0), 0)</f>
        <v>0</v>
      </c>
      <c r="AV170">
        <f>IF(ISBLANK('Raw Data'!D165)=FALSE, 1, 0)</f>
        <v>0</v>
      </c>
      <c r="AW170">
        <f>IF(ISNUMBER('Raw Data'!D165), IF(_xlfn.XLOOKUP(SMALL('Raw Data'!L165:N165, 2), Analysis!S170:W170, Analysis!S170:W170, 0)&gt;0, SMALL('Raw Data'!L165:N165, 2), 0), 0)</f>
        <v>0</v>
      </c>
      <c r="AX170">
        <f>IF(ISBLANK('Raw Data'!D165)=FALSE, 1, 0)</f>
        <v>0</v>
      </c>
      <c r="AY170">
        <f>IF(ISNUMBER('Raw Data'!D165), IF(_xlfn.XLOOKUP(SMALL('Raw Data'!L165:N165, 3), Analysis!S170:W170, Analysis!S170:W170, 0)&gt;0, SMALL('Raw Data'!L165:N165, 3), 0), 0)</f>
        <v>0</v>
      </c>
      <c r="AZ170">
        <f>IF(ISBLANK('Raw Data'!D165)=FALSE, 1, 0)</f>
        <v>0</v>
      </c>
      <c r="BA170">
        <f>IF(ISNUMBER('Raw Data'!D165), IF(_xlfn.XLOOKUP(SMALL('Raw Data'!O165:U165, 1), Analysis!Y170:AK170, Analysis!Y170:AK170, 0)&gt;0, SMALL('Raw Data'!O165:U165, 1), 0), 0)</f>
        <v>0</v>
      </c>
      <c r="BB170">
        <f>IF(ISBLANK('Raw Data'!D165)=FALSE, 1, 0)</f>
        <v>0</v>
      </c>
      <c r="BC170">
        <f>IF(ISNUMBER('Raw Data'!D165), IF(_xlfn.XLOOKUP(SMALL('Raw Data'!O165:U165, 2), Analysis!Y170:AK170, Analysis!Y170:AK170, 0)&gt;0, SMALL('Raw Data'!O165:U165, 2), 0), 0)</f>
        <v>0</v>
      </c>
      <c r="BD170">
        <f>IF(ISBLANK('Raw Data'!D165)=FALSE, 1, 0)</f>
        <v>0</v>
      </c>
      <c r="BE170">
        <f>IF(ISNUMBER('Raw Data'!D165), IF(_xlfn.XLOOKUP(SMALL('Raw Data'!O165:U165, 3), Analysis!Y170:AK170, Analysis!Y170:AK170, 0)&gt;0, SMALL('Raw Data'!O165:U165, 3), 0), 0)</f>
        <v>0</v>
      </c>
      <c r="BF170">
        <f>IF(ISBLANK('Raw Data'!D165)=FALSE, 1, 0)</f>
        <v>0</v>
      </c>
      <c r="BG170">
        <f>IF(ISNUMBER('Raw Data'!D165), IF(_xlfn.XLOOKUP(SMALL('Raw Data'!O165:U165, 4), Analysis!Y170:AK170, Analysis!Y170:AK170, 0)&gt;0, SMALL('Raw Data'!O165:U165, 4), 0), 0)</f>
        <v>0</v>
      </c>
      <c r="BH170">
        <f>IF(ISBLANK('Raw Data'!D165)=FALSE, 1, 0)</f>
        <v>0</v>
      </c>
      <c r="BI170">
        <f>IF(ISNUMBER('Raw Data'!D165), IF(_xlfn.XLOOKUP(SMALL('Raw Data'!O165:U165, 5), Analysis!Y170:AK170, Analysis!Y170:AK170, 0)&gt;0, SMALL('Raw Data'!O165:U165, 5), 0), 0)</f>
        <v>0</v>
      </c>
      <c r="BJ170">
        <f>IF(ISBLANK('Raw Data'!D165)=FALSE, 1, 0)</f>
        <v>0</v>
      </c>
      <c r="BK170">
        <f>IF(ISNUMBER('Raw Data'!D165), IF(_xlfn.XLOOKUP(SMALL('Raw Data'!O165:U165, 6), Analysis!Y170:AK170, Analysis!Y170:AK170, 0)&gt;0, SMALL('Raw Data'!O165:U165, 6), 0), 0)</f>
        <v>0</v>
      </c>
      <c r="BL170">
        <f>IF(ISBLANK('Raw Data'!D165)=FALSE, 1, 0)</f>
        <v>0</v>
      </c>
      <c r="BM170">
        <f>IF(ISNUMBER('Raw Data'!D165), IF(_xlfn.XLOOKUP(SMALL('Raw Data'!O165:U165, 7), Analysis!Y170:AK170, Analysis!Y170:AK170, 0)&gt;0, SMALL('Raw Data'!O165:U165, 7), 0), 0)</f>
        <v>0</v>
      </c>
    </row>
    <row r="171" spans="1:65" x14ac:dyDescent="0.3">
      <c r="A171" s="2">
        <f>'Raw Data'!A166</f>
        <v>0</v>
      </c>
      <c r="B171" s="2">
        <f>IF(ISBLANK('Raw Data'!D166)=FALSE, 1, 0)</f>
        <v>0</v>
      </c>
      <c r="C171">
        <f>IF('Raw Data'!E166&gt;'Raw Data'!D166, 'Raw Data'!K166, 0)</f>
        <v>0</v>
      </c>
      <c r="D171">
        <f>IF(ISBLANK('Raw Data'!D166)=FALSE, 1, 0)</f>
        <v>0</v>
      </c>
      <c r="E171">
        <f>IF('Raw Data'!E166&lt;'Raw Data'!D166, 'Raw Data'!J166, 0)</f>
        <v>0</v>
      </c>
      <c r="F171">
        <f>IF(ISBLANK('Raw Data'!D166)=FALSE, 1, 0)</f>
        <v>0</v>
      </c>
      <c r="G171">
        <f>IF(AND('Raw Data'!D166&gt;0, 'Raw Data'!E166&gt;0), 'Raw Data'!V166, 0)</f>
        <v>0</v>
      </c>
      <c r="H171">
        <f>IF(ISBLANK('Raw Data'!D166)=FALSE, 1, 0)</f>
        <v>0</v>
      </c>
      <c r="I171">
        <f>IF(AND(ISBLANK('Raw Data'!D166)=FALSE, OR('Raw Data'!D166=0, 'Raw Data'!E166=0)), 'Raw Data'!W166, 0)</f>
        <v>0</v>
      </c>
      <c r="J171">
        <f>IF(ISBLANK('Raw Data'!D166)=FALSE, 1, 0)</f>
        <v>0</v>
      </c>
      <c r="K171">
        <f>IF(SUM('Raw Data'!D166:E166)&gt;'Raw Data'!G166, 'Raw Data'!H166, 0)</f>
        <v>0</v>
      </c>
      <c r="L171">
        <f>IF(ISBLANK('Raw Data'!D166)=FALSE, 1, 0)</f>
        <v>0</v>
      </c>
      <c r="M171">
        <f>IF(AND(SUM('Raw Data'!D166:E166)&lt;'Raw Data'!G166, ISBLANK('Raw Data'!D166)=FALSE), 'Raw Data'!I166, 0)</f>
        <v>0</v>
      </c>
      <c r="N171">
        <f>IF(ISBLANK('Raw Data'!D166)=FALSE, 1, 0)</f>
        <v>0</v>
      </c>
      <c r="O171">
        <f>IF('Raw Data'!F166, 'Raw Data'!Z166, 0)</f>
        <v>0</v>
      </c>
      <c r="P171">
        <f>IF(ISBLANK('Raw Data'!D166)=FALSE, 1, 0)</f>
        <v>0</v>
      </c>
      <c r="Q171">
        <f>IF(AND(NOT('Raw Data'!F166), P171), 'Raw Data'!AA166, 0)</f>
        <v>0</v>
      </c>
      <c r="R171">
        <f>IF(ISBLANK('Raw Data'!D166)=FALSE, 1, 0)</f>
        <v>0</v>
      </c>
      <c r="S171">
        <f>IF(AND('Raw Data'!F166=0, 'Raw Data'!D166&gt;'Raw Data'!E166), 'Raw Data'!L166, 0)</f>
        <v>0</v>
      </c>
      <c r="T171">
        <f>IF(ISBLANK('Raw Data'!D166)=FALSE, 1, 0)</f>
        <v>0</v>
      </c>
      <c r="U171">
        <f>IF('Raw Data'!F166=1, 'Raw Data'!M166, 0)</f>
        <v>0</v>
      </c>
      <c r="V171">
        <f>IF(ISBLANK('Raw Data'!D166)=FALSE, 1, 0)</f>
        <v>0</v>
      </c>
      <c r="W171">
        <f>IF(AND('Raw Data'!F166=0, 'Raw Data'!E166&gt;'Raw Data'!D166), 'Raw Data'!N166, 0)</f>
        <v>0</v>
      </c>
      <c r="X171">
        <f>IF(ISBLANK('Raw Data'!D166)=FALSE, 1, 0)</f>
        <v>0</v>
      </c>
      <c r="Y171">
        <f>IF(AND('Raw Data'!F166=0,'Raw Data'!D166&gt;'Raw Data'!E166,'Raw Data'!D166-'Raw Data'!E166=1),'Raw Data'!O166,IF(AND('Raw Data'!F166,'Raw Data'!D166&gt;'Raw Data'!E166),'Raw Data'!O166,0))</f>
        <v>0</v>
      </c>
      <c r="Z171">
        <f>IF(ISBLANK('Raw Data'!D166)=FALSE, 1, 0)</f>
        <v>0</v>
      </c>
      <c r="AA171">
        <f>IF(AND('Raw Data'!F166=0, 'Raw Data'!D166&gt;'Raw Data'!E166, 'Raw Data'!D166-'Raw Data'!E166=2), 'Raw Data'!P166, 0)</f>
        <v>0</v>
      </c>
      <c r="AB171">
        <f>IF(ISBLANK('Raw Data'!D166)=FALSE, 1, 0)</f>
        <v>0</v>
      </c>
      <c r="AC171">
        <f>IF(AND('Raw Data'!F166=0, 'Raw Data'!D166&gt;'Raw Data'!E166, 'Raw Data'!D166-'Raw Data'!E166&gt;2), 'Raw Data'!Q166, 0)</f>
        <v>0</v>
      </c>
      <c r="AD171">
        <f>IF(ISBLANK('Raw Data'!D166)=FALSE, 1, 0)</f>
        <v>0</v>
      </c>
      <c r="AE171">
        <f>IF(AND('Raw Data'!F166=0,'Raw Data'!D166&lt;'Raw Data'!E166,'Raw Data'!E166-'Raw Data'!D166=1),'Raw Data'!R166,IF(AND('Raw Data'!F166,'Raw Data'!D166&gt;'Raw Data'!E166),'Raw Data'!R166,0))</f>
        <v>0</v>
      </c>
      <c r="AF171">
        <f>IF(ISBLANK('Raw Data'!D166)=FALSE, 1, 0)</f>
        <v>0</v>
      </c>
      <c r="AG171">
        <f>IF(AND('Raw Data'!F166=0, 'Raw Data'!D166&lt;'Raw Data'!E166, 'Raw Data'!E166-'Raw Data'!D166=2), 'Raw Data'!S166, 0)</f>
        <v>0</v>
      </c>
      <c r="AH171">
        <f>IF(ISBLANK('Raw Data'!D166)=FALSE, 1, 0)</f>
        <v>0</v>
      </c>
      <c r="AI171">
        <f>IF(AND('Raw Data'!F166=0, 'Raw Data'!D166&lt;'Raw Data'!E166, 'Raw Data'!E166-'Raw Data'!D166&gt;2), 'Raw Data'!T166, 0)</f>
        <v>0</v>
      </c>
      <c r="AJ171">
        <f>IF(ISBLANK('Raw Data'!D166)=FALSE, 1, 0)</f>
        <v>0</v>
      </c>
      <c r="AK171">
        <f>IF('Raw Data'!F166=1, 'Raw Data'!M166, 0)</f>
        <v>0</v>
      </c>
      <c r="AL171">
        <f>IF(OR('Raw Data'!D166=0, O171&gt;0), 0, 1)</f>
        <v>0</v>
      </c>
      <c r="AM171">
        <f>IF(AND(AL171, 'Raw Data'!D166&gt;'Raw Data'!E166), 'Raw Data'!X166, 0)</f>
        <v>0</v>
      </c>
      <c r="AN171">
        <f>IF(OR('Raw Data'!D166=0, O171&gt;0), 0, 1)</f>
        <v>0</v>
      </c>
      <c r="AO171">
        <f>IF(AND(AL171, 'Raw Data'!D166&lt;'Raw Data'!E166), 'Raw Data'!Y166, 0)</f>
        <v>0</v>
      </c>
      <c r="AP171">
        <f>IF(ISBLANK('Raw Data'!D166)=FALSE, 1, 0)</f>
        <v>0</v>
      </c>
      <c r="AQ171">
        <f>IF(AND('Raw Data'!J166&lt;'Raw Data'!K166,'Raw Data'!D166&gt;'Raw Data'!E166),'Raw Data'!J166,IF(AND('Raw Data'!K166&lt;'Raw Data'!J166,'Raw Data'!E166&gt;'Raw Data'!D166),'Raw Data'!K166,0))</f>
        <v>0</v>
      </c>
      <c r="AR171">
        <f>IF(ISBLANK('Raw Data'!D166)=FALSE, 1, 0)</f>
        <v>0</v>
      </c>
      <c r="AS171">
        <f>IF(AND('Raw Data'!J166&gt;'Raw Data'!K166,'Raw Data'!D166&gt;'Raw Data'!E166),'Raw Data'!J166,IF(AND('Raw Data'!K166&gt;'Raw Data'!J166,'Raw Data'!E166&gt;'Raw Data'!D166),'Raw Data'!K166,))</f>
        <v>0</v>
      </c>
      <c r="AT171">
        <f>IF(ISBLANK('Raw Data'!D166)=FALSE, 1, 0)</f>
        <v>0</v>
      </c>
      <c r="AU171">
        <f>IF(ISNUMBER('Raw Data'!D166), IF(_xlfn.XLOOKUP(SMALL('Raw Data'!L166:N166, 1), Analysis!S171:W171, Analysis!S171:W171, 0)&gt;0, SMALL('Raw Data'!L166:N166, 1), 0), 0)</f>
        <v>0</v>
      </c>
      <c r="AV171">
        <f>IF(ISBLANK('Raw Data'!D166)=FALSE, 1, 0)</f>
        <v>0</v>
      </c>
      <c r="AW171">
        <f>IF(ISNUMBER('Raw Data'!D166), IF(_xlfn.XLOOKUP(SMALL('Raw Data'!L166:N166, 2), Analysis!S171:W171, Analysis!S171:W171, 0)&gt;0, SMALL('Raw Data'!L166:N166, 2), 0), 0)</f>
        <v>0</v>
      </c>
      <c r="AX171">
        <f>IF(ISBLANK('Raw Data'!D166)=FALSE, 1, 0)</f>
        <v>0</v>
      </c>
      <c r="AY171">
        <f>IF(ISNUMBER('Raw Data'!D166), IF(_xlfn.XLOOKUP(SMALL('Raw Data'!L166:N166, 3), Analysis!S171:W171, Analysis!S171:W171, 0)&gt;0, SMALL('Raw Data'!L166:N166, 3), 0), 0)</f>
        <v>0</v>
      </c>
      <c r="AZ171">
        <f>IF(ISBLANK('Raw Data'!D166)=FALSE, 1, 0)</f>
        <v>0</v>
      </c>
      <c r="BA171">
        <f>IF(ISNUMBER('Raw Data'!D166), IF(_xlfn.XLOOKUP(SMALL('Raw Data'!O166:U166, 1), Analysis!Y171:AK171, Analysis!Y171:AK171, 0)&gt;0, SMALL('Raw Data'!O166:U166, 1), 0), 0)</f>
        <v>0</v>
      </c>
      <c r="BB171">
        <f>IF(ISBLANK('Raw Data'!D166)=FALSE, 1, 0)</f>
        <v>0</v>
      </c>
      <c r="BC171">
        <f>IF(ISNUMBER('Raw Data'!D166), IF(_xlfn.XLOOKUP(SMALL('Raw Data'!O166:U166, 2), Analysis!Y171:AK171, Analysis!Y171:AK171, 0)&gt;0, SMALL('Raw Data'!O166:U166, 2), 0), 0)</f>
        <v>0</v>
      </c>
      <c r="BD171">
        <f>IF(ISBLANK('Raw Data'!D166)=FALSE, 1, 0)</f>
        <v>0</v>
      </c>
      <c r="BE171">
        <f>IF(ISNUMBER('Raw Data'!D166), IF(_xlfn.XLOOKUP(SMALL('Raw Data'!O166:U166, 3), Analysis!Y171:AK171, Analysis!Y171:AK171, 0)&gt;0, SMALL('Raw Data'!O166:U166, 3), 0), 0)</f>
        <v>0</v>
      </c>
      <c r="BF171">
        <f>IF(ISBLANK('Raw Data'!D166)=FALSE, 1, 0)</f>
        <v>0</v>
      </c>
      <c r="BG171">
        <f>IF(ISNUMBER('Raw Data'!D166), IF(_xlfn.XLOOKUP(SMALL('Raw Data'!O166:U166, 4), Analysis!Y171:AK171, Analysis!Y171:AK171, 0)&gt;0, SMALL('Raw Data'!O166:U166, 4), 0), 0)</f>
        <v>0</v>
      </c>
      <c r="BH171">
        <f>IF(ISBLANK('Raw Data'!D166)=FALSE, 1, 0)</f>
        <v>0</v>
      </c>
      <c r="BI171">
        <f>IF(ISNUMBER('Raw Data'!D166), IF(_xlfn.XLOOKUP(SMALL('Raw Data'!O166:U166, 5), Analysis!Y171:AK171, Analysis!Y171:AK171, 0)&gt;0, SMALL('Raw Data'!O166:U166, 5), 0), 0)</f>
        <v>0</v>
      </c>
      <c r="BJ171">
        <f>IF(ISBLANK('Raw Data'!D166)=FALSE, 1, 0)</f>
        <v>0</v>
      </c>
      <c r="BK171">
        <f>IF(ISNUMBER('Raw Data'!D166), IF(_xlfn.XLOOKUP(SMALL('Raw Data'!O166:U166, 6), Analysis!Y171:AK171, Analysis!Y171:AK171, 0)&gt;0, SMALL('Raw Data'!O166:U166, 6), 0), 0)</f>
        <v>0</v>
      </c>
      <c r="BL171">
        <f>IF(ISBLANK('Raw Data'!D166)=FALSE, 1, 0)</f>
        <v>0</v>
      </c>
      <c r="BM171">
        <f>IF(ISNUMBER('Raw Data'!D166), IF(_xlfn.XLOOKUP(SMALL('Raw Data'!O166:U166, 7), Analysis!Y171:AK171, Analysis!Y171:AK171, 0)&gt;0, SMALL('Raw Data'!O166:U166, 7), 0), 0)</f>
        <v>0</v>
      </c>
    </row>
    <row r="172" spans="1:65" x14ac:dyDescent="0.3">
      <c r="A172" s="2">
        <f>'Raw Data'!A167</f>
        <v>0</v>
      </c>
      <c r="B172" s="2">
        <f>IF(ISBLANK('Raw Data'!D167)=FALSE, 1, 0)</f>
        <v>0</v>
      </c>
      <c r="C172">
        <f>IF('Raw Data'!E167&gt;'Raw Data'!D167, 'Raw Data'!K167, 0)</f>
        <v>0</v>
      </c>
      <c r="D172">
        <f>IF(ISBLANK('Raw Data'!D167)=FALSE, 1, 0)</f>
        <v>0</v>
      </c>
      <c r="E172">
        <f>IF('Raw Data'!E167&lt;'Raw Data'!D167, 'Raw Data'!J167, 0)</f>
        <v>0</v>
      </c>
      <c r="F172">
        <f>IF(ISBLANK('Raw Data'!D167)=FALSE, 1, 0)</f>
        <v>0</v>
      </c>
      <c r="G172">
        <f>IF(AND('Raw Data'!D167&gt;0, 'Raw Data'!E167&gt;0), 'Raw Data'!V167, 0)</f>
        <v>0</v>
      </c>
      <c r="H172">
        <f>IF(ISBLANK('Raw Data'!D167)=FALSE, 1, 0)</f>
        <v>0</v>
      </c>
      <c r="I172">
        <f>IF(AND(ISBLANK('Raw Data'!D167)=FALSE, OR('Raw Data'!D167=0, 'Raw Data'!E167=0)), 'Raw Data'!W167, 0)</f>
        <v>0</v>
      </c>
      <c r="J172">
        <f>IF(ISBLANK('Raw Data'!D167)=FALSE, 1, 0)</f>
        <v>0</v>
      </c>
      <c r="K172">
        <f>IF(SUM('Raw Data'!D167:E167)&gt;'Raw Data'!G167, 'Raw Data'!H167, 0)</f>
        <v>0</v>
      </c>
      <c r="L172">
        <f>IF(ISBLANK('Raw Data'!D167)=FALSE, 1, 0)</f>
        <v>0</v>
      </c>
      <c r="M172">
        <f>IF(AND(SUM('Raw Data'!D167:E167)&lt;'Raw Data'!G167, ISBLANK('Raw Data'!D167)=FALSE), 'Raw Data'!I167, 0)</f>
        <v>0</v>
      </c>
      <c r="N172">
        <f>IF(ISBLANK('Raw Data'!D167)=FALSE, 1, 0)</f>
        <v>0</v>
      </c>
      <c r="O172">
        <f>IF('Raw Data'!F167, 'Raw Data'!Z167, 0)</f>
        <v>0</v>
      </c>
      <c r="P172">
        <f>IF(ISBLANK('Raw Data'!D167)=FALSE, 1, 0)</f>
        <v>0</v>
      </c>
      <c r="Q172">
        <f>IF(AND(NOT('Raw Data'!F167), P172), 'Raw Data'!AA167, 0)</f>
        <v>0</v>
      </c>
      <c r="R172">
        <f>IF(ISBLANK('Raw Data'!D167)=FALSE, 1, 0)</f>
        <v>0</v>
      </c>
      <c r="S172">
        <f>IF(AND('Raw Data'!F167=0, 'Raw Data'!D167&gt;'Raw Data'!E167), 'Raw Data'!L167, 0)</f>
        <v>0</v>
      </c>
      <c r="T172">
        <f>IF(ISBLANK('Raw Data'!D167)=FALSE, 1, 0)</f>
        <v>0</v>
      </c>
      <c r="U172">
        <f>IF('Raw Data'!F167=1, 'Raw Data'!M167, 0)</f>
        <v>0</v>
      </c>
      <c r="V172">
        <f>IF(ISBLANK('Raw Data'!D167)=FALSE, 1, 0)</f>
        <v>0</v>
      </c>
      <c r="W172">
        <f>IF(AND('Raw Data'!F167=0, 'Raw Data'!E167&gt;'Raw Data'!D167), 'Raw Data'!N167, 0)</f>
        <v>0</v>
      </c>
      <c r="X172">
        <f>IF(ISBLANK('Raw Data'!D167)=FALSE, 1, 0)</f>
        <v>0</v>
      </c>
      <c r="Y172">
        <f>IF(AND('Raw Data'!F167=0,'Raw Data'!D167&gt;'Raw Data'!E167,'Raw Data'!D167-'Raw Data'!E167=1),'Raw Data'!O167,IF(AND('Raw Data'!F167,'Raw Data'!D167&gt;'Raw Data'!E167),'Raw Data'!O167,0))</f>
        <v>0</v>
      </c>
      <c r="Z172">
        <f>IF(ISBLANK('Raw Data'!D167)=FALSE, 1, 0)</f>
        <v>0</v>
      </c>
      <c r="AA172">
        <f>IF(AND('Raw Data'!F167=0, 'Raw Data'!D167&gt;'Raw Data'!E167, 'Raw Data'!D167-'Raw Data'!E167=2), 'Raw Data'!P167, 0)</f>
        <v>0</v>
      </c>
      <c r="AB172">
        <f>IF(ISBLANK('Raw Data'!D167)=FALSE, 1, 0)</f>
        <v>0</v>
      </c>
      <c r="AC172">
        <f>IF(AND('Raw Data'!F167=0, 'Raw Data'!D167&gt;'Raw Data'!E167, 'Raw Data'!D167-'Raw Data'!E167&gt;2), 'Raw Data'!Q167, 0)</f>
        <v>0</v>
      </c>
      <c r="AD172">
        <f>IF(ISBLANK('Raw Data'!D167)=FALSE, 1, 0)</f>
        <v>0</v>
      </c>
      <c r="AE172">
        <f>IF(AND('Raw Data'!F167=0,'Raw Data'!D167&lt;'Raw Data'!E167,'Raw Data'!E167-'Raw Data'!D167=1),'Raw Data'!R167,IF(AND('Raw Data'!F167,'Raw Data'!D167&gt;'Raw Data'!E167),'Raw Data'!R167,0))</f>
        <v>0</v>
      </c>
      <c r="AF172">
        <f>IF(ISBLANK('Raw Data'!D167)=FALSE, 1, 0)</f>
        <v>0</v>
      </c>
      <c r="AG172">
        <f>IF(AND('Raw Data'!F167=0, 'Raw Data'!D167&lt;'Raw Data'!E167, 'Raw Data'!E167-'Raw Data'!D167=2), 'Raw Data'!S167, 0)</f>
        <v>0</v>
      </c>
      <c r="AH172">
        <f>IF(ISBLANK('Raw Data'!D167)=FALSE, 1, 0)</f>
        <v>0</v>
      </c>
      <c r="AI172">
        <f>IF(AND('Raw Data'!F167=0, 'Raw Data'!D167&lt;'Raw Data'!E167, 'Raw Data'!E167-'Raw Data'!D167&gt;2), 'Raw Data'!T167, 0)</f>
        <v>0</v>
      </c>
      <c r="AJ172">
        <f>IF(ISBLANK('Raw Data'!D167)=FALSE, 1, 0)</f>
        <v>0</v>
      </c>
      <c r="AK172">
        <f>IF('Raw Data'!F167=1, 'Raw Data'!M167, 0)</f>
        <v>0</v>
      </c>
      <c r="AL172">
        <f>IF(OR('Raw Data'!D167=0, O172&gt;0), 0, 1)</f>
        <v>0</v>
      </c>
      <c r="AM172">
        <f>IF(AND(AL172, 'Raw Data'!D167&gt;'Raw Data'!E167), 'Raw Data'!X167, 0)</f>
        <v>0</v>
      </c>
      <c r="AN172">
        <f>IF(OR('Raw Data'!D167=0, O172&gt;0), 0, 1)</f>
        <v>0</v>
      </c>
      <c r="AO172">
        <f>IF(AND(AL172, 'Raw Data'!D167&lt;'Raw Data'!E167), 'Raw Data'!Y167, 0)</f>
        <v>0</v>
      </c>
      <c r="AP172">
        <f>IF(ISBLANK('Raw Data'!D167)=FALSE, 1, 0)</f>
        <v>0</v>
      </c>
      <c r="AQ172">
        <f>IF(AND('Raw Data'!J167&lt;'Raw Data'!K167,'Raw Data'!D167&gt;'Raw Data'!E167),'Raw Data'!J167,IF(AND('Raw Data'!K167&lt;'Raw Data'!J167,'Raw Data'!E167&gt;'Raw Data'!D167),'Raw Data'!K167,0))</f>
        <v>0</v>
      </c>
      <c r="AR172">
        <f>IF(ISBLANK('Raw Data'!D167)=FALSE, 1, 0)</f>
        <v>0</v>
      </c>
      <c r="AS172">
        <f>IF(AND('Raw Data'!J167&gt;'Raw Data'!K167,'Raw Data'!D167&gt;'Raw Data'!E167),'Raw Data'!J167,IF(AND('Raw Data'!K167&gt;'Raw Data'!J167,'Raw Data'!E167&gt;'Raw Data'!D167),'Raw Data'!K167,))</f>
        <v>0</v>
      </c>
      <c r="AT172">
        <f>IF(ISBLANK('Raw Data'!D167)=FALSE, 1, 0)</f>
        <v>0</v>
      </c>
      <c r="AU172">
        <f>IF(ISNUMBER('Raw Data'!D167), IF(_xlfn.XLOOKUP(SMALL('Raw Data'!L167:N167, 1), Analysis!S172:W172, Analysis!S172:W172, 0)&gt;0, SMALL('Raw Data'!L167:N167, 1), 0), 0)</f>
        <v>0</v>
      </c>
      <c r="AV172">
        <f>IF(ISBLANK('Raw Data'!D167)=FALSE, 1, 0)</f>
        <v>0</v>
      </c>
      <c r="AW172">
        <f>IF(ISNUMBER('Raw Data'!D167), IF(_xlfn.XLOOKUP(SMALL('Raw Data'!L167:N167, 2), Analysis!S172:W172, Analysis!S172:W172, 0)&gt;0, SMALL('Raw Data'!L167:N167, 2), 0), 0)</f>
        <v>0</v>
      </c>
      <c r="AX172">
        <f>IF(ISBLANK('Raw Data'!D167)=FALSE, 1, 0)</f>
        <v>0</v>
      </c>
      <c r="AY172">
        <f>IF(ISNUMBER('Raw Data'!D167), IF(_xlfn.XLOOKUP(SMALL('Raw Data'!L167:N167, 3), Analysis!S172:W172, Analysis!S172:W172, 0)&gt;0, SMALL('Raw Data'!L167:N167, 3), 0), 0)</f>
        <v>0</v>
      </c>
      <c r="AZ172">
        <f>IF(ISBLANK('Raw Data'!D167)=FALSE, 1, 0)</f>
        <v>0</v>
      </c>
      <c r="BA172">
        <f>IF(ISNUMBER('Raw Data'!D167), IF(_xlfn.XLOOKUP(SMALL('Raw Data'!O167:U167, 1), Analysis!Y172:AK172, Analysis!Y172:AK172, 0)&gt;0, SMALL('Raw Data'!O167:U167, 1), 0), 0)</f>
        <v>0</v>
      </c>
      <c r="BB172">
        <f>IF(ISBLANK('Raw Data'!D167)=FALSE, 1, 0)</f>
        <v>0</v>
      </c>
      <c r="BC172">
        <f>IF(ISNUMBER('Raw Data'!D167), IF(_xlfn.XLOOKUP(SMALL('Raw Data'!O167:U167, 2), Analysis!Y172:AK172, Analysis!Y172:AK172, 0)&gt;0, SMALL('Raw Data'!O167:U167, 2), 0), 0)</f>
        <v>0</v>
      </c>
      <c r="BD172">
        <f>IF(ISBLANK('Raw Data'!D167)=FALSE, 1, 0)</f>
        <v>0</v>
      </c>
      <c r="BE172">
        <f>IF(ISNUMBER('Raw Data'!D167), IF(_xlfn.XLOOKUP(SMALL('Raw Data'!O167:U167, 3), Analysis!Y172:AK172, Analysis!Y172:AK172, 0)&gt;0, SMALL('Raw Data'!O167:U167, 3), 0), 0)</f>
        <v>0</v>
      </c>
      <c r="BF172">
        <f>IF(ISBLANK('Raw Data'!D167)=FALSE, 1, 0)</f>
        <v>0</v>
      </c>
      <c r="BG172">
        <f>IF(ISNUMBER('Raw Data'!D167), IF(_xlfn.XLOOKUP(SMALL('Raw Data'!O167:U167, 4), Analysis!Y172:AK172, Analysis!Y172:AK172, 0)&gt;0, SMALL('Raw Data'!O167:U167, 4), 0), 0)</f>
        <v>0</v>
      </c>
      <c r="BH172">
        <f>IF(ISBLANK('Raw Data'!D167)=FALSE, 1, 0)</f>
        <v>0</v>
      </c>
      <c r="BI172">
        <f>IF(ISNUMBER('Raw Data'!D167), IF(_xlfn.XLOOKUP(SMALL('Raw Data'!O167:U167, 5), Analysis!Y172:AK172, Analysis!Y172:AK172, 0)&gt;0, SMALL('Raw Data'!O167:U167, 5), 0), 0)</f>
        <v>0</v>
      </c>
      <c r="BJ172">
        <f>IF(ISBLANK('Raw Data'!D167)=FALSE, 1, 0)</f>
        <v>0</v>
      </c>
      <c r="BK172">
        <f>IF(ISNUMBER('Raw Data'!D167), IF(_xlfn.XLOOKUP(SMALL('Raw Data'!O167:U167, 6), Analysis!Y172:AK172, Analysis!Y172:AK172, 0)&gt;0, SMALL('Raw Data'!O167:U167, 6), 0), 0)</f>
        <v>0</v>
      </c>
      <c r="BL172">
        <f>IF(ISBLANK('Raw Data'!D167)=FALSE, 1, 0)</f>
        <v>0</v>
      </c>
      <c r="BM172">
        <f>IF(ISNUMBER('Raw Data'!D167), IF(_xlfn.XLOOKUP(SMALL('Raw Data'!O167:U167, 7), Analysis!Y172:AK172, Analysis!Y172:AK172, 0)&gt;0, SMALL('Raw Data'!O167:U167, 7), 0), 0)</f>
        <v>0</v>
      </c>
    </row>
    <row r="173" spans="1:65" x14ac:dyDescent="0.3">
      <c r="A173" s="2">
        <f>'Raw Data'!A168</f>
        <v>0</v>
      </c>
      <c r="B173" s="2">
        <f>IF(ISBLANK('Raw Data'!D168)=FALSE, 1, 0)</f>
        <v>0</v>
      </c>
      <c r="C173">
        <f>IF('Raw Data'!E168&gt;'Raw Data'!D168, 'Raw Data'!K168, 0)</f>
        <v>0</v>
      </c>
      <c r="D173">
        <f>IF(ISBLANK('Raw Data'!D168)=FALSE, 1, 0)</f>
        <v>0</v>
      </c>
      <c r="E173">
        <f>IF('Raw Data'!E168&lt;'Raw Data'!D168, 'Raw Data'!J168, 0)</f>
        <v>0</v>
      </c>
      <c r="F173">
        <f>IF(ISBLANK('Raw Data'!D168)=FALSE, 1, 0)</f>
        <v>0</v>
      </c>
      <c r="G173">
        <f>IF(AND('Raw Data'!D168&gt;0, 'Raw Data'!E168&gt;0), 'Raw Data'!V168, 0)</f>
        <v>0</v>
      </c>
      <c r="H173">
        <f>IF(ISBLANK('Raw Data'!D168)=FALSE, 1, 0)</f>
        <v>0</v>
      </c>
      <c r="I173">
        <f>IF(AND(ISBLANK('Raw Data'!D168)=FALSE, OR('Raw Data'!D168=0, 'Raw Data'!E168=0)), 'Raw Data'!W168, 0)</f>
        <v>0</v>
      </c>
      <c r="J173">
        <f>IF(ISBLANK('Raw Data'!D168)=FALSE, 1, 0)</f>
        <v>0</v>
      </c>
      <c r="K173">
        <f>IF(SUM('Raw Data'!D168:E168)&gt;'Raw Data'!G168, 'Raw Data'!H168, 0)</f>
        <v>0</v>
      </c>
      <c r="L173">
        <f>IF(ISBLANK('Raw Data'!D168)=FALSE, 1, 0)</f>
        <v>0</v>
      </c>
      <c r="M173">
        <f>IF(AND(SUM('Raw Data'!D168:E168)&lt;'Raw Data'!G168, ISBLANK('Raw Data'!D168)=FALSE), 'Raw Data'!I168, 0)</f>
        <v>0</v>
      </c>
      <c r="N173">
        <f>IF(ISBLANK('Raw Data'!D168)=FALSE, 1, 0)</f>
        <v>0</v>
      </c>
      <c r="O173">
        <f>IF('Raw Data'!F168, 'Raw Data'!Z168, 0)</f>
        <v>0</v>
      </c>
      <c r="P173">
        <f>IF(ISBLANK('Raw Data'!D168)=FALSE, 1, 0)</f>
        <v>0</v>
      </c>
      <c r="Q173">
        <f>IF(AND(NOT('Raw Data'!F168), P173), 'Raw Data'!AA168, 0)</f>
        <v>0</v>
      </c>
      <c r="R173">
        <f>IF(ISBLANK('Raw Data'!D168)=FALSE, 1, 0)</f>
        <v>0</v>
      </c>
      <c r="S173">
        <f>IF(AND('Raw Data'!F168=0, 'Raw Data'!D168&gt;'Raw Data'!E168), 'Raw Data'!L168, 0)</f>
        <v>0</v>
      </c>
      <c r="T173">
        <f>IF(ISBLANK('Raw Data'!D168)=FALSE, 1, 0)</f>
        <v>0</v>
      </c>
      <c r="U173">
        <f>IF('Raw Data'!F168=1, 'Raw Data'!M168, 0)</f>
        <v>0</v>
      </c>
      <c r="V173">
        <f>IF(ISBLANK('Raw Data'!D168)=FALSE, 1, 0)</f>
        <v>0</v>
      </c>
      <c r="W173">
        <f>IF(AND('Raw Data'!F168=0, 'Raw Data'!E168&gt;'Raw Data'!D168), 'Raw Data'!N168, 0)</f>
        <v>0</v>
      </c>
      <c r="X173">
        <f>IF(ISBLANK('Raw Data'!D168)=FALSE, 1, 0)</f>
        <v>0</v>
      </c>
      <c r="Y173">
        <f>IF(AND('Raw Data'!F168=0,'Raw Data'!D168&gt;'Raw Data'!E168,'Raw Data'!D168-'Raw Data'!E168=1),'Raw Data'!O168,IF(AND('Raw Data'!F168,'Raw Data'!D168&gt;'Raw Data'!E168),'Raw Data'!O168,0))</f>
        <v>0</v>
      </c>
      <c r="Z173">
        <f>IF(ISBLANK('Raw Data'!D168)=FALSE, 1, 0)</f>
        <v>0</v>
      </c>
      <c r="AA173">
        <f>IF(AND('Raw Data'!F168=0, 'Raw Data'!D168&gt;'Raw Data'!E168, 'Raw Data'!D168-'Raw Data'!E168=2), 'Raw Data'!P168, 0)</f>
        <v>0</v>
      </c>
      <c r="AB173">
        <f>IF(ISBLANK('Raw Data'!D168)=FALSE, 1, 0)</f>
        <v>0</v>
      </c>
      <c r="AC173">
        <f>IF(AND('Raw Data'!F168=0, 'Raw Data'!D168&gt;'Raw Data'!E168, 'Raw Data'!D168-'Raw Data'!E168&gt;2), 'Raw Data'!Q168, 0)</f>
        <v>0</v>
      </c>
      <c r="AD173">
        <f>IF(ISBLANK('Raw Data'!D168)=FALSE, 1, 0)</f>
        <v>0</v>
      </c>
      <c r="AE173">
        <f>IF(AND('Raw Data'!F168=0,'Raw Data'!D168&lt;'Raw Data'!E168,'Raw Data'!E168-'Raw Data'!D168=1),'Raw Data'!R168,IF(AND('Raw Data'!F168,'Raw Data'!D168&gt;'Raw Data'!E168),'Raw Data'!R168,0))</f>
        <v>0</v>
      </c>
      <c r="AF173">
        <f>IF(ISBLANK('Raw Data'!D168)=FALSE, 1, 0)</f>
        <v>0</v>
      </c>
      <c r="AG173">
        <f>IF(AND('Raw Data'!F168=0, 'Raw Data'!D168&lt;'Raw Data'!E168, 'Raw Data'!E168-'Raw Data'!D168=2), 'Raw Data'!S168, 0)</f>
        <v>0</v>
      </c>
      <c r="AH173">
        <f>IF(ISBLANK('Raw Data'!D168)=FALSE, 1, 0)</f>
        <v>0</v>
      </c>
      <c r="AI173">
        <f>IF(AND('Raw Data'!F168=0, 'Raw Data'!D168&lt;'Raw Data'!E168, 'Raw Data'!E168-'Raw Data'!D168&gt;2), 'Raw Data'!T168, 0)</f>
        <v>0</v>
      </c>
      <c r="AJ173">
        <f>IF(ISBLANK('Raw Data'!D168)=FALSE, 1, 0)</f>
        <v>0</v>
      </c>
      <c r="AK173">
        <f>IF('Raw Data'!F168=1, 'Raw Data'!M168, 0)</f>
        <v>0</v>
      </c>
      <c r="AL173">
        <f>IF(OR('Raw Data'!D168=0, O173&gt;0), 0, 1)</f>
        <v>0</v>
      </c>
      <c r="AM173">
        <f>IF(AND(AL173, 'Raw Data'!D168&gt;'Raw Data'!E168), 'Raw Data'!X168, 0)</f>
        <v>0</v>
      </c>
      <c r="AN173">
        <f>IF(OR('Raw Data'!D168=0, O173&gt;0), 0, 1)</f>
        <v>0</v>
      </c>
      <c r="AO173">
        <f>IF(AND(AL173, 'Raw Data'!D168&lt;'Raw Data'!E168), 'Raw Data'!Y168, 0)</f>
        <v>0</v>
      </c>
      <c r="AP173">
        <f>IF(ISBLANK('Raw Data'!D168)=FALSE, 1, 0)</f>
        <v>0</v>
      </c>
      <c r="AQ173">
        <f>IF(AND('Raw Data'!J168&lt;'Raw Data'!K168,'Raw Data'!D168&gt;'Raw Data'!E168),'Raw Data'!J168,IF(AND('Raw Data'!K168&lt;'Raw Data'!J168,'Raw Data'!E168&gt;'Raw Data'!D168),'Raw Data'!K168,0))</f>
        <v>0</v>
      </c>
      <c r="AR173">
        <f>IF(ISBLANK('Raw Data'!D168)=FALSE, 1, 0)</f>
        <v>0</v>
      </c>
      <c r="AS173">
        <f>IF(AND('Raw Data'!J168&gt;'Raw Data'!K168,'Raw Data'!D168&gt;'Raw Data'!E168),'Raw Data'!J168,IF(AND('Raw Data'!K168&gt;'Raw Data'!J168,'Raw Data'!E168&gt;'Raw Data'!D168),'Raw Data'!K168,))</f>
        <v>0</v>
      </c>
      <c r="AT173">
        <f>IF(ISBLANK('Raw Data'!D168)=FALSE, 1, 0)</f>
        <v>0</v>
      </c>
      <c r="AU173">
        <f>IF(ISNUMBER('Raw Data'!D168), IF(_xlfn.XLOOKUP(SMALL('Raw Data'!L168:N168, 1), Analysis!S173:W173, Analysis!S173:W173, 0)&gt;0, SMALL('Raw Data'!L168:N168, 1), 0), 0)</f>
        <v>0</v>
      </c>
      <c r="AV173">
        <f>IF(ISBLANK('Raw Data'!D168)=FALSE, 1, 0)</f>
        <v>0</v>
      </c>
      <c r="AW173">
        <f>IF(ISNUMBER('Raw Data'!D168), IF(_xlfn.XLOOKUP(SMALL('Raw Data'!L168:N168, 2), Analysis!S173:W173, Analysis!S173:W173, 0)&gt;0, SMALL('Raw Data'!L168:N168, 2), 0), 0)</f>
        <v>0</v>
      </c>
      <c r="AX173">
        <f>IF(ISBLANK('Raw Data'!D168)=FALSE, 1, 0)</f>
        <v>0</v>
      </c>
      <c r="AY173">
        <f>IF(ISNUMBER('Raw Data'!D168), IF(_xlfn.XLOOKUP(SMALL('Raw Data'!L168:N168, 3), Analysis!S173:W173, Analysis!S173:W173, 0)&gt;0, SMALL('Raw Data'!L168:N168, 3), 0), 0)</f>
        <v>0</v>
      </c>
      <c r="AZ173">
        <f>IF(ISBLANK('Raw Data'!D168)=FALSE, 1, 0)</f>
        <v>0</v>
      </c>
      <c r="BA173">
        <f>IF(ISNUMBER('Raw Data'!D168), IF(_xlfn.XLOOKUP(SMALL('Raw Data'!O168:U168, 1), Analysis!Y173:AK173, Analysis!Y173:AK173, 0)&gt;0, SMALL('Raw Data'!O168:U168, 1), 0), 0)</f>
        <v>0</v>
      </c>
      <c r="BB173">
        <f>IF(ISBLANK('Raw Data'!D168)=FALSE, 1, 0)</f>
        <v>0</v>
      </c>
      <c r="BC173">
        <f>IF(ISNUMBER('Raw Data'!D168), IF(_xlfn.XLOOKUP(SMALL('Raw Data'!O168:U168, 2), Analysis!Y173:AK173, Analysis!Y173:AK173, 0)&gt;0, SMALL('Raw Data'!O168:U168, 2), 0), 0)</f>
        <v>0</v>
      </c>
      <c r="BD173">
        <f>IF(ISBLANK('Raw Data'!D168)=FALSE, 1, 0)</f>
        <v>0</v>
      </c>
      <c r="BE173">
        <f>IF(ISNUMBER('Raw Data'!D168), IF(_xlfn.XLOOKUP(SMALL('Raw Data'!O168:U168, 3), Analysis!Y173:AK173, Analysis!Y173:AK173, 0)&gt;0, SMALL('Raw Data'!O168:U168, 3), 0), 0)</f>
        <v>0</v>
      </c>
      <c r="BF173">
        <f>IF(ISBLANK('Raw Data'!D168)=FALSE, 1, 0)</f>
        <v>0</v>
      </c>
      <c r="BG173">
        <f>IF(ISNUMBER('Raw Data'!D168), IF(_xlfn.XLOOKUP(SMALL('Raw Data'!O168:U168, 4), Analysis!Y173:AK173, Analysis!Y173:AK173, 0)&gt;0, SMALL('Raw Data'!O168:U168, 4), 0), 0)</f>
        <v>0</v>
      </c>
      <c r="BH173">
        <f>IF(ISBLANK('Raw Data'!D168)=FALSE, 1, 0)</f>
        <v>0</v>
      </c>
      <c r="BI173">
        <f>IF(ISNUMBER('Raw Data'!D168), IF(_xlfn.XLOOKUP(SMALL('Raw Data'!O168:U168, 5), Analysis!Y173:AK173, Analysis!Y173:AK173, 0)&gt;0, SMALL('Raw Data'!O168:U168, 5), 0), 0)</f>
        <v>0</v>
      </c>
      <c r="BJ173">
        <f>IF(ISBLANK('Raw Data'!D168)=FALSE, 1, 0)</f>
        <v>0</v>
      </c>
      <c r="BK173">
        <f>IF(ISNUMBER('Raw Data'!D168), IF(_xlfn.XLOOKUP(SMALL('Raw Data'!O168:U168, 6), Analysis!Y173:AK173, Analysis!Y173:AK173, 0)&gt;0, SMALL('Raw Data'!O168:U168, 6), 0), 0)</f>
        <v>0</v>
      </c>
      <c r="BL173">
        <f>IF(ISBLANK('Raw Data'!D168)=FALSE, 1, 0)</f>
        <v>0</v>
      </c>
      <c r="BM173">
        <f>IF(ISNUMBER('Raw Data'!D168), IF(_xlfn.XLOOKUP(SMALL('Raw Data'!O168:U168, 7), Analysis!Y173:AK173, Analysis!Y173:AK173, 0)&gt;0, SMALL('Raw Data'!O168:U168, 7), 0), 0)</f>
        <v>0</v>
      </c>
    </row>
    <row r="174" spans="1:65" x14ac:dyDescent="0.3">
      <c r="A174" s="2">
        <f>'Raw Data'!A169</f>
        <v>0</v>
      </c>
      <c r="B174" s="2">
        <f>IF(ISBLANK('Raw Data'!D169)=FALSE, 1, 0)</f>
        <v>0</v>
      </c>
      <c r="C174">
        <f>IF('Raw Data'!E169&gt;'Raw Data'!D169, 'Raw Data'!K169, 0)</f>
        <v>0</v>
      </c>
      <c r="D174">
        <f>IF(ISBLANK('Raw Data'!D169)=FALSE, 1, 0)</f>
        <v>0</v>
      </c>
      <c r="E174">
        <f>IF('Raw Data'!E169&lt;'Raw Data'!D169, 'Raw Data'!J169, 0)</f>
        <v>0</v>
      </c>
      <c r="F174">
        <f>IF(ISBLANK('Raw Data'!D169)=FALSE, 1, 0)</f>
        <v>0</v>
      </c>
      <c r="G174">
        <f>IF(AND('Raw Data'!D169&gt;0, 'Raw Data'!E169&gt;0), 'Raw Data'!V169, 0)</f>
        <v>0</v>
      </c>
      <c r="H174">
        <f>IF(ISBLANK('Raw Data'!D169)=FALSE, 1, 0)</f>
        <v>0</v>
      </c>
      <c r="I174">
        <f>IF(AND(ISBLANK('Raw Data'!D169)=FALSE, OR('Raw Data'!D169=0, 'Raw Data'!E169=0)), 'Raw Data'!W169, 0)</f>
        <v>0</v>
      </c>
      <c r="J174">
        <f>IF(ISBLANK('Raw Data'!D169)=FALSE, 1, 0)</f>
        <v>0</v>
      </c>
      <c r="K174">
        <f>IF(SUM('Raw Data'!D169:E169)&gt;'Raw Data'!G169, 'Raw Data'!H169, 0)</f>
        <v>0</v>
      </c>
      <c r="L174">
        <f>IF(ISBLANK('Raw Data'!D169)=FALSE, 1, 0)</f>
        <v>0</v>
      </c>
      <c r="M174">
        <f>IF(AND(SUM('Raw Data'!D169:E169)&lt;'Raw Data'!G169, ISBLANK('Raw Data'!D169)=FALSE), 'Raw Data'!I169, 0)</f>
        <v>0</v>
      </c>
      <c r="N174">
        <f>IF(ISBLANK('Raw Data'!D169)=FALSE, 1, 0)</f>
        <v>0</v>
      </c>
      <c r="O174">
        <f>IF('Raw Data'!F169, 'Raw Data'!Z169, 0)</f>
        <v>0</v>
      </c>
      <c r="P174">
        <f>IF(ISBLANK('Raw Data'!D169)=FALSE, 1, 0)</f>
        <v>0</v>
      </c>
      <c r="Q174">
        <f>IF(AND(NOT('Raw Data'!F169), P174), 'Raw Data'!AA169, 0)</f>
        <v>0</v>
      </c>
      <c r="R174">
        <f>IF(ISBLANK('Raw Data'!D169)=FALSE, 1, 0)</f>
        <v>0</v>
      </c>
      <c r="S174">
        <f>IF(AND('Raw Data'!F169=0, 'Raw Data'!D169&gt;'Raw Data'!E169), 'Raw Data'!L169, 0)</f>
        <v>0</v>
      </c>
      <c r="T174">
        <f>IF(ISBLANK('Raw Data'!D169)=FALSE, 1, 0)</f>
        <v>0</v>
      </c>
      <c r="U174">
        <f>IF('Raw Data'!F169=1, 'Raw Data'!M169, 0)</f>
        <v>0</v>
      </c>
      <c r="V174">
        <f>IF(ISBLANK('Raw Data'!D169)=FALSE, 1, 0)</f>
        <v>0</v>
      </c>
      <c r="W174">
        <f>IF(AND('Raw Data'!F169=0, 'Raw Data'!E169&gt;'Raw Data'!D169), 'Raw Data'!N169, 0)</f>
        <v>0</v>
      </c>
      <c r="X174">
        <f>IF(ISBLANK('Raw Data'!D169)=FALSE, 1, 0)</f>
        <v>0</v>
      </c>
      <c r="Y174">
        <f>IF(AND('Raw Data'!F169=0,'Raw Data'!D169&gt;'Raw Data'!E169,'Raw Data'!D169-'Raw Data'!E169=1),'Raw Data'!O169,IF(AND('Raw Data'!F169,'Raw Data'!D169&gt;'Raw Data'!E169),'Raw Data'!O169,0))</f>
        <v>0</v>
      </c>
      <c r="Z174">
        <f>IF(ISBLANK('Raw Data'!D169)=FALSE, 1, 0)</f>
        <v>0</v>
      </c>
      <c r="AA174">
        <f>IF(AND('Raw Data'!F169=0, 'Raw Data'!D169&gt;'Raw Data'!E169, 'Raw Data'!D169-'Raw Data'!E169=2), 'Raw Data'!P169, 0)</f>
        <v>0</v>
      </c>
      <c r="AB174">
        <f>IF(ISBLANK('Raw Data'!D169)=FALSE, 1, 0)</f>
        <v>0</v>
      </c>
      <c r="AC174">
        <f>IF(AND('Raw Data'!F169=0, 'Raw Data'!D169&gt;'Raw Data'!E169, 'Raw Data'!D169-'Raw Data'!E169&gt;2), 'Raw Data'!Q169, 0)</f>
        <v>0</v>
      </c>
      <c r="AD174">
        <f>IF(ISBLANK('Raw Data'!D169)=FALSE, 1, 0)</f>
        <v>0</v>
      </c>
      <c r="AE174">
        <f>IF(AND('Raw Data'!F169=0,'Raw Data'!D169&lt;'Raw Data'!E169,'Raw Data'!E169-'Raw Data'!D169=1),'Raw Data'!R169,IF(AND('Raw Data'!F169,'Raw Data'!D169&gt;'Raw Data'!E169),'Raw Data'!R169,0))</f>
        <v>0</v>
      </c>
      <c r="AF174">
        <f>IF(ISBLANK('Raw Data'!D169)=FALSE, 1, 0)</f>
        <v>0</v>
      </c>
      <c r="AG174">
        <f>IF(AND('Raw Data'!F169=0, 'Raw Data'!D169&lt;'Raw Data'!E169, 'Raw Data'!E169-'Raw Data'!D169=2), 'Raw Data'!S169, 0)</f>
        <v>0</v>
      </c>
      <c r="AH174">
        <f>IF(ISBLANK('Raw Data'!D169)=FALSE, 1, 0)</f>
        <v>0</v>
      </c>
      <c r="AI174">
        <f>IF(AND('Raw Data'!F169=0, 'Raw Data'!D169&lt;'Raw Data'!E169, 'Raw Data'!E169-'Raw Data'!D169&gt;2), 'Raw Data'!T169, 0)</f>
        <v>0</v>
      </c>
      <c r="AJ174">
        <f>IF(ISBLANK('Raw Data'!D169)=FALSE, 1, 0)</f>
        <v>0</v>
      </c>
      <c r="AK174">
        <f>IF('Raw Data'!F169=1, 'Raw Data'!M169, 0)</f>
        <v>0</v>
      </c>
      <c r="AL174">
        <f>IF(OR('Raw Data'!D169=0, O174&gt;0), 0, 1)</f>
        <v>0</v>
      </c>
      <c r="AM174">
        <f>IF(AND(AL174, 'Raw Data'!D169&gt;'Raw Data'!E169), 'Raw Data'!X169, 0)</f>
        <v>0</v>
      </c>
      <c r="AN174">
        <f>IF(OR('Raw Data'!D169=0, O174&gt;0), 0, 1)</f>
        <v>0</v>
      </c>
      <c r="AO174">
        <f>IF(AND(AL174, 'Raw Data'!D169&lt;'Raw Data'!E169), 'Raw Data'!Y169, 0)</f>
        <v>0</v>
      </c>
      <c r="AP174">
        <f>IF(ISBLANK('Raw Data'!D169)=FALSE, 1, 0)</f>
        <v>0</v>
      </c>
      <c r="AQ174">
        <f>IF(AND('Raw Data'!J169&lt;'Raw Data'!K169,'Raw Data'!D169&gt;'Raw Data'!E169),'Raw Data'!J169,IF(AND('Raw Data'!K169&lt;'Raw Data'!J169,'Raw Data'!E169&gt;'Raw Data'!D169),'Raw Data'!K169,0))</f>
        <v>0</v>
      </c>
      <c r="AR174">
        <f>IF(ISBLANK('Raw Data'!D169)=FALSE, 1, 0)</f>
        <v>0</v>
      </c>
      <c r="AS174">
        <f>IF(AND('Raw Data'!J169&gt;'Raw Data'!K169,'Raw Data'!D169&gt;'Raw Data'!E169),'Raw Data'!J169,IF(AND('Raw Data'!K169&gt;'Raw Data'!J169,'Raw Data'!E169&gt;'Raw Data'!D169),'Raw Data'!K169,))</f>
        <v>0</v>
      </c>
      <c r="AT174">
        <f>IF(ISBLANK('Raw Data'!D169)=FALSE, 1, 0)</f>
        <v>0</v>
      </c>
      <c r="AU174">
        <f>IF(ISNUMBER('Raw Data'!D169), IF(_xlfn.XLOOKUP(SMALL('Raw Data'!L169:N169, 1), Analysis!S174:W174, Analysis!S174:W174, 0)&gt;0, SMALL('Raw Data'!L169:N169, 1), 0), 0)</f>
        <v>0</v>
      </c>
      <c r="AV174">
        <f>IF(ISBLANK('Raw Data'!D169)=FALSE, 1, 0)</f>
        <v>0</v>
      </c>
      <c r="AW174">
        <f>IF(ISNUMBER('Raw Data'!D169), IF(_xlfn.XLOOKUP(SMALL('Raw Data'!L169:N169, 2), Analysis!S174:W174, Analysis!S174:W174, 0)&gt;0, SMALL('Raw Data'!L169:N169, 2), 0), 0)</f>
        <v>0</v>
      </c>
      <c r="AX174">
        <f>IF(ISBLANK('Raw Data'!D169)=FALSE, 1, 0)</f>
        <v>0</v>
      </c>
      <c r="AY174">
        <f>IF(ISNUMBER('Raw Data'!D169), IF(_xlfn.XLOOKUP(SMALL('Raw Data'!L169:N169, 3), Analysis!S174:W174, Analysis!S174:W174, 0)&gt;0, SMALL('Raw Data'!L169:N169, 3), 0), 0)</f>
        <v>0</v>
      </c>
      <c r="AZ174">
        <f>IF(ISBLANK('Raw Data'!D169)=FALSE, 1, 0)</f>
        <v>0</v>
      </c>
      <c r="BA174">
        <f>IF(ISNUMBER('Raw Data'!D169), IF(_xlfn.XLOOKUP(SMALL('Raw Data'!O169:U169, 1), Analysis!Y174:AK174, Analysis!Y174:AK174, 0)&gt;0, SMALL('Raw Data'!O169:U169, 1), 0), 0)</f>
        <v>0</v>
      </c>
      <c r="BB174">
        <f>IF(ISBLANK('Raw Data'!D169)=FALSE, 1, 0)</f>
        <v>0</v>
      </c>
      <c r="BC174">
        <f>IF(ISNUMBER('Raw Data'!D169), IF(_xlfn.XLOOKUP(SMALL('Raw Data'!O169:U169, 2), Analysis!Y174:AK174, Analysis!Y174:AK174, 0)&gt;0, SMALL('Raw Data'!O169:U169, 2), 0), 0)</f>
        <v>0</v>
      </c>
      <c r="BD174">
        <f>IF(ISBLANK('Raw Data'!D169)=FALSE, 1, 0)</f>
        <v>0</v>
      </c>
      <c r="BE174">
        <f>IF(ISNUMBER('Raw Data'!D169), IF(_xlfn.XLOOKUP(SMALL('Raw Data'!O169:U169, 3), Analysis!Y174:AK174, Analysis!Y174:AK174, 0)&gt;0, SMALL('Raw Data'!O169:U169, 3), 0), 0)</f>
        <v>0</v>
      </c>
      <c r="BF174">
        <f>IF(ISBLANK('Raw Data'!D169)=FALSE, 1, 0)</f>
        <v>0</v>
      </c>
      <c r="BG174">
        <f>IF(ISNUMBER('Raw Data'!D169), IF(_xlfn.XLOOKUP(SMALL('Raw Data'!O169:U169, 4), Analysis!Y174:AK174, Analysis!Y174:AK174, 0)&gt;0, SMALL('Raw Data'!O169:U169, 4), 0), 0)</f>
        <v>0</v>
      </c>
      <c r="BH174">
        <f>IF(ISBLANK('Raw Data'!D169)=FALSE, 1, 0)</f>
        <v>0</v>
      </c>
      <c r="BI174">
        <f>IF(ISNUMBER('Raw Data'!D169), IF(_xlfn.XLOOKUP(SMALL('Raw Data'!O169:U169, 5), Analysis!Y174:AK174, Analysis!Y174:AK174, 0)&gt;0, SMALL('Raw Data'!O169:U169, 5), 0), 0)</f>
        <v>0</v>
      </c>
      <c r="BJ174">
        <f>IF(ISBLANK('Raw Data'!D169)=FALSE, 1, 0)</f>
        <v>0</v>
      </c>
      <c r="BK174">
        <f>IF(ISNUMBER('Raw Data'!D169), IF(_xlfn.XLOOKUP(SMALL('Raw Data'!O169:U169, 6), Analysis!Y174:AK174, Analysis!Y174:AK174, 0)&gt;0, SMALL('Raw Data'!O169:U169, 6), 0), 0)</f>
        <v>0</v>
      </c>
      <c r="BL174">
        <f>IF(ISBLANK('Raw Data'!D169)=FALSE, 1, 0)</f>
        <v>0</v>
      </c>
      <c r="BM174">
        <f>IF(ISNUMBER('Raw Data'!D169), IF(_xlfn.XLOOKUP(SMALL('Raw Data'!O169:U169, 7), Analysis!Y174:AK174, Analysis!Y174:AK174, 0)&gt;0, SMALL('Raw Data'!O169:U169, 7), 0), 0)</f>
        <v>0</v>
      </c>
    </row>
    <row r="175" spans="1:65" x14ac:dyDescent="0.3">
      <c r="A175" s="2">
        <f>'Raw Data'!A170</f>
        <v>0</v>
      </c>
      <c r="B175" s="2">
        <f>IF(ISBLANK('Raw Data'!D170)=FALSE, 1, 0)</f>
        <v>0</v>
      </c>
      <c r="C175">
        <f>IF('Raw Data'!E170&gt;'Raw Data'!D170, 'Raw Data'!K170, 0)</f>
        <v>0</v>
      </c>
      <c r="D175">
        <f>IF(ISBLANK('Raw Data'!D170)=FALSE, 1, 0)</f>
        <v>0</v>
      </c>
      <c r="E175">
        <f>IF('Raw Data'!E170&lt;'Raw Data'!D170, 'Raw Data'!J170, 0)</f>
        <v>0</v>
      </c>
      <c r="F175">
        <f>IF(ISBLANK('Raw Data'!D170)=FALSE, 1, 0)</f>
        <v>0</v>
      </c>
      <c r="G175">
        <f>IF(AND('Raw Data'!D170&gt;0, 'Raw Data'!E170&gt;0), 'Raw Data'!V170, 0)</f>
        <v>0</v>
      </c>
      <c r="H175">
        <f>IF(ISBLANK('Raw Data'!D170)=FALSE, 1, 0)</f>
        <v>0</v>
      </c>
      <c r="I175">
        <f>IF(AND(ISBLANK('Raw Data'!D170)=FALSE, OR('Raw Data'!D170=0, 'Raw Data'!E170=0)), 'Raw Data'!W170, 0)</f>
        <v>0</v>
      </c>
      <c r="J175">
        <f>IF(ISBLANK('Raw Data'!D170)=FALSE, 1, 0)</f>
        <v>0</v>
      </c>
      <c r="K175">
        <f>IF(SUM('Raw Data'!D170:E170)&gt;'Raw Data'!G170, 'Raw Data'!H170, 0)</f>
        <v>0</v>
      </c>
      <c r="L175">
        <f>IF(ISBLANK('Raw Data'!D170)=FALSE, 1, 0)</f>
        <v>0</v>
      </c>
      <c r="M175">
        <f>IF(AND(SUM('Raw Data'!D170:E170)&lt;'Raw Data'!G170, ISBLANK('Raw Data'!D170)=FALSE), 'Raw Data'!I170, 0)</f>
        <v>0</v>
      </c>
      <c r="N175">
        <f>IF(ISBLANK('Raw Data'!D170)=FALSE, 1, 0)</f>
        <v>0</v>
      </c>
      <c r="O175">
        <f>IF('Raw Data'!F170, 'Raw Data'!Z170, 0)</f>
        <v>0</v>
      </c>
      <c r="P175">
        <f>IF(ISBLANK('Raw Data'!D170)=FALSE, 1, 0)</f>
        <v>0</v>
      </c>
      <c r="Q175">
        <f>IF(AND(NOT('Raw Data'!F170), P175), 'Raw Data'!AA170, 0)</f>
        <v>0</v>
      </c>
      <c r="R175">
        <f>IF(ISBLANK('Raw Data'!D170)=FALSE, 1, 0)</f>
        <v>0</v>
      </c>
      <c r="S175">
        <f>IF(AND('Raw Data'!F170=0, 'Raw Data'!D170&gt;'Raw Data'!E170), 'Raw Data'!L170, 0)</f>
        <v>0</v>
      </c>
      <c r="T175">
        <f>IF(ISBLANK('Raw Data'!D170)=FALSE, 1, 0)</f>
        <v>0</v>
      </c>
      <c r="U175">
        <f>IF('Raw Data'!F170=1, 'Raw Data'!M170, 0)</f>
        <v>0</v>
      </c>
      <c r="V175">
        <f>IF(ISBLANK('Raw Data'!D170)=FALSE, 1, 0)</f>
        <v>0</v>
      </c>
      <c r="W175">
        <f>IF(AND('Raw Data'!F170=0, 'Raw Data'!E170&gt;'Raw Data'!D170), 'Raw Data'!N170, 0)</f>
        <v>0</v>
      </c>
      <c r="X175">
        <f>IF(ISBLANK('Raw Data'!D170)=FALSE, 1, 0)</f>
        <v>0</v>
      </c>
      <c r="Y175">
        <f>IF(AND('Raw Data'!F170=0,'Raw Data'!D170&gt;'Raw Data'!E170,'Raw Data'!D170-'Raw Data'!E170=1),'Raw Data'!O170,IF(AND('Raw Data'!F170,'Raw Data'!D170&gt;'Raw Data'!E170),'Raw Data'!O170,0))</f>
        <v>0</v>
      </c>
      <c r="Z175">
        <f>IF(ISBLANK('Raw Data'!D170)=FALSE, 1, 0)</f>
        <v>0</v>
      </c>
      <c r="AA175">
        <f>IF(AND('Raw Data'!F170=0, 'Raw Data'!D170&gt;'Raw Data'!E170, 'Raw Data'!D170-'Raw Data'!E170=2), 'Raw Data'!P170, 0)</f>
        <v>0</v>
      </c>
      <c r="AB175">
        <f>IF(ISBLANK('Raw Data'!D170)=FALSE, 1, 0)</f>
        <v>0</v>
      </c>
      <c r="AC175">
        <f>IF(AND('Raw Data'!F170=0, 'Raw Data'!D170&gt;'Raw Data'!E170, 'Raw Data'!D170-'Raw Data'!E170&gt;2), 'Raw Data'!Q170, 0)</f>
        <v>0</v>
      </c>
      <c r="AD175">
        <f>IF(ISBLANK('Raw Data'!D170)=FALSE, 1, 0)</f>
        <v>0</v>
      </c>
      <c r="AE175">
        <f>IF(AND('Raw Data'!F170=0,'Raw Data'!D170&lt;'Raw Data'!E170,'Raw Data'!E170-'Raw Data'!D170=1),'Raw Data'!R170,IF(AND('Raw Data'!F170,'Raw Data'!D170&gt;'Raw Data'!E170),'Raw Data'!R170,0))</f>
        <v>0</v>
      </c>
      <c r="AF175">
        <f>IF(ISBLANK('Raw Data'!D170)=FALSE, 1, 0)</f>
        <v>0</v>
      </c>
      <c r="AG175">
        <f>IF(AND('Raw Data'!F170=0, 'Raw Data'!D170&lt;'Raw Data'!E170, 'Raw Data'!E170-'Raw Data'!D170=2), 'Raw Data'!S170, 0)</f>
        <v>0</v>
      </c>
      <c r="AH175">
        <f>IF(ISBLANK('Raw Data'!D170)=FALSE, 1, 0)</f>
        <v>0</v>
      </c>
      <c r="AI175">
        <f>IF(AND('Raw Data'!F170=0, 'Raw Data'!D170&lt;'Raw Data'!E170, 'Raw Data'!E170-'Raw Data'!D170&gt;2), 'Raw Data'!T170, 0)</f>
        <v>0</v>
      </c>
      <c r="AJ175">
        <f>IF(ISBLANK('Raw Data'!D170)=FALSE, 1, 0)</f>
        <v>0</v>
      </c>
      <c r="AK175">
        <f>IF('Raw Data'!F170=1, 'Raw Data'!M170, 0)</f>
        <v>0</v>
      </c>
      <c r="AL175">
        <f>IF(OR('Raw Data'!D170=0, O175&gt;0), 0, 1)</f>
        <v>0</v>
      </c>
      <c r="AM175">
        <f>IF(AND(AL175, 'Raw Data'!D170&gt;'Raw Data'!E170), 'Raw Data'!X170, 0)</f>
        <v>0</v>
      </c>
      <c r="AN175">
        <f>IF(OR('Raw Data'!D170=0, O175&gt;0), 0, 1)</f>
        <v>0</v>
      </c>
      <c r="AO175">
        <f>IF(AND(AL175, 'Raw Data'!D170&lt;'Raw Data'!E170), 'Raw Data'!Y170, 0)</f>
        <v>0</v>
      </c>
      <c r="AP175">
        <f>IF(ISBLANK('Raw Data'!D170)=FALSE, 1, 0)</f>
        <v>0</v>
      </c>
      <c r="AQ175">
        <f>IF(AND('Raw Data'!J170&lt;'Raw Data'!K170,'Raw Data'!D170&gt;'Raw Data'!E170),'Raw Data'!J170,IF(AND('Raw Data'!K170&lt;'Raw Data'!J170,'Raw Data'!E170&gt;'Raw Data'!D170),'Raw Data'!K170,0))</f>
        <v>0</v>
      </c>
      <c r="AR175">
        <f>IF(ISBLANK('Raw Data'!D170)=FALSE, 1, 0)</f>
        <v>0</v>
      </c>
      <c r="AS175">
        <f>IF(AND('Raw Data'!J170&gt;'Raw Data'!K170,'Raw Data'!D170&gt;'Raw Data'!E170),'Raw Data'!J170,IF(AND('Raw Data'!K170&gt;'Raw Data'!J170,'Raw Data'!E170&gt;'Raw Data'!D170),'Raw Data'!K170,))</f>
        <v>0</v>
      </c>
      <c r="AT175">
        <f>IF(ISBLANK('Raw Data'!D170)=FALSE, 1, 0)</f>
        <v>0</v>
      </c>
      <c r="AU175">
        <f>IF(ISNUMBER('Raw Data'!D170), IF(_xlfn.XLOOKUP(SMALL('Raw Data'!L170:N170, 1), Analysis!S175:W175, Analysis!S175:W175, 0)&gt;0, SMALL('Raw Data'!L170:N170, 1), 0), 0)</f>
        <v>0</v>
      </c>
      <c r="AV175">
        <f>IF(ISBLANK('Raw Data'!D170)=FALSE, 1, 0)</f>
        <v>0</v>
      </c>
      <c r="AW175">
        <f>IF(ISNUMBER('Raw Data'!D170), IF(_xlfn.XLOOKUP(SMALL('Raw Data'!L170:N170, 2), Analysis!S175:W175, Analysis!S175:W175, 0)&gt;0, SMALL('Raw Data'!L170:N170, 2), 0), 0)</f>
        <v>0</v>
      </c>
      <c r="AX175">
        <f>IF(ISBLANK('Raw Data'!D170)=FALSE, 1, 0)</f>
        <v>0</v>
      </c>
      <c r="AY175">
        <f>IF(ISNUMBER('Raw Data'!D170), IF(_xlfn.XLOOKUP(SMALL('Raw Data'!L170:N170, 3), Analysis!S175:W175, Analysis!S175:W175, 0)&gt;0, SMALL('Raw Data'!L170:N170, 3), 0), 0)</f>
        <v>0</v>
      </c>
      <c r="AZ175">
        <f>IF(ISBLANK('Raw Data'!D170)=FALSE, 1, 0)</f>
        <v>0</v>
      </c>
      <c r="BA175">
        <f>IF(ISNUMBER('Raw Data'!D170), IF(_xlfn.XLOOKUP(SMALL('Raw Data'!O170:U170, 1), Analysis!Y175:AK175, Analysis!Y175:AK175, 0)&gt;0, SMALL('Raw Data'!O170:U170, 1), 0), 0)</f>
        <v>0</v>
      </c>
      <c r="BB175">
        <f>IF(ISBLANK('Raw Data'!D170)=FALSE, 1, 0)</f>
        <v>0</v>
      </c>
      <c r="BC175">
        <f>IF(ISNUMBER('Raw Data'!D170), IF(_xlfn.XLOOKUP(SMALL('Raw Data'!O170:U170, 2), Analysis!Y175:AK175, Analysis!Y175:AK175, 0)&gt;0, SMALL('Raw Data'!O170:U170, 2), 0), 0)</f>
        <v>0</v>
      </c>
      <c r="BD175">
        <f>IF(ISBLANK('Raw Data'!D170)=FALSE, 1, 0)</f>
        <v>0</v>
      </c>
      <c r="BE175">
        <f>IF(ISNUMBER('Raw Data'!D170), IF(_xlfn.XLOOKUP(SMALL('Raw Data'!O170:U170, 3), Analysis!Y175:AK175, Analysis!Y175:AK175, 0)&gt;0, SMALL('Raw Data'!O170:U170, 3), 0), 0)</f>
        <v>0</v>
      </c>
      <c r="BF175">
        <f>IF(ISBLANK('Raw Data'!D170)=FALSE, 1, 0)</f>
        <v>0</v>
      </c>
      <c r="BG175">
        <f>IF(ISNUMBER('Raw Data'!D170), IF(_xlfn.XLOOKUP(SMALL('Raw Data'!O170:U170, 4), Analysis!Y175:AK175, Analysis!Y175:AK175, 0)&gt;0, SMALL('Raw Data'!O170:U170, 4), 0), 0)</f>
        <v>0</v>
      </c>
      <c r="BH175">
        <f>IF(ISBLANK('Raw Data'!D170)=FALSE, 1, 0)</f>
        <v>0</v>
      </c>
      <c r="BI175">
        <f>IF(ISNUMBER('Raw Data'!D170), IF(_xlfn.XLOOKUP(SMALL('Raw Data'!O170:U170, 5), Analysis!Y175:AK175, Analysis!Y175:AK175, 0)&gt;0, SMALL('Raw Data'!O170:U170, 5), 0), 0)</f>
        <v>0</v>
      </c>
      <c r="BJ175">
        <f>IF(ISBLANK('Raw Data'!D170)=FALSE, 1, 0)</f>
        <v>0</v>
      </c>
      <c r="BK175">
        <f>IF(ISNUMBER('Raw Data'!D170), IF(_xlfn.XLOOKUP(SMALL('Raw Data'!O170:U170, 6), Analysis!Y175:AK175, Analysis!Y175:AK175, 0)&gt;0, SMALL('Raw Data'!O170:U170, 6), 0), 0)</f>
        <v>0</v>
      </c>
      <c r="BL175">
        <f>IF(ISBLANK('Raw Data'!D170)=FALSE, 1, 0)</f>
        <v>0</v>
      </c>
      <c r="BM175">
        <f>IF(ISNUMBER('Raw Data'!D170), IF(_xlfn.XLOOKUP(SMALL('Raw Data'!O170:U170, 7), Analysis!Y175:AK175, Analysis!Y175:AK175, 0)&gt;0, SMALL('Raw Data'!O170:U170, 7), 0), 0)</f>
        <v>0</v>
      </c>
    </row>
    <row r="176" spans="1:65" x14ac:dyDescent="0.3">
      <c r="A176" s="2">
        <f>'Raw Data'!A171</f>
        <v>0</v>
      </c>
      <c r="B176" s="2">
        <f>IF(ISBLANK('Raw Data'!D171)=FALSE, 1, 0)</f>
        <v>0</v>
      </c>
      <c r="C176">
        <f>IF('Raw Data'!E171&gt;'Raw Data'!D171, 'Raw Data'!K171, 0)</f>
        <v>0</v>
      </c>
      <c r="D176">
        <f>IF(ISBLANK('Raw Data'!D171)=FALSE, 1, 0)</f>
        <v>0</v>
      </c>
      <c r="E176">
        <f>IF('Raw Data'!E171&lt;'Raw Data'!D171, 'Raw Data'!J171, 0)</f>
        <v>0</v>
      </c>
      <c r="F176">
        <f>IF(ISBLANK('Raw Data'!D171)=FALSE, 1, 0)</f>
        <v>0</v>
      </c>
      <c r="G176">
        <f>IF(AND('Raw Data'!D171&gt;0, 'Raw Data'!E171&gt;0), 'Raw Data'!V171, 0)</f>
        <v>0</v>
      </c>
      <c r="H176">
        <f>IF(ISBLANK('Raw Data'!D171)=FALSE, 1, 0)</f>
        <v>0</v>
      </c>
      <c r="I176">
        <f>IF(AND(ISBLANK('Raw Data'!D171)=FALSE, OR('Raw Data'!D171=0, 'Raw Data'!E171=0)), 'Raw Data'!W171, 0)</f>
        <v>0</v>
      </c>
      <c r="J176">
        <f>IF(ISBLANK('Raw Data'!D171)=FALSE, 1, 0)</f>
        <v>0</v>
      </c>
      <c r="K176">
        <f>IF(SUM('Raw Data'!D171:E171)&gt;'Raw Data'!G171, 'Raw Data'!H171, 0)</f>
        <v>0</v>
      </c>
      <c r="L176">
        <f>IF(ISBLANK('Raw Data'!D171)=FALSE, 1, 0)</f>
        <v>0</v>
      </c>
      <c r="M176">
        <f>IF(AND(SUM('Raw Data'!D171:E171)&lt;'Raw Data'!G171, ISBLANK('Raw Data'!D171)=FALSE), 'Raw Data'!I171, 0)</f>
        <v>0</v>
      </c>
      <c r="N176">
        <f>IF(ISBLANK('Raw Data'!D171)=FALSE, 1, 0)</f>
        <v>0</v>
      </c>
      <c r="O176">
        <f>IF('Raw Data'!F171, 'Raw Data'!Z171, 0)</f>
        <v>0</v>
      </c>
      <c r="P176">
        <f>IF(ISBLANK('Raw Data'!D171)=FALSE, 1, 0)</f>
        <v>0</v>
      </c>
      <c r="Q176">
        <f>IF(AND(NOT('Raw Data'!F171), P176), 'Raw Data'!AA171, 0)</f>
        <v>0</v>
      </c>
      <c r="R176">
        <f>IF(ISBLANK('Raw Data'!D171)=FALSE, 1, 0)</f>
        <v>0</v>
      </c>
      <c r="S176">
        <f>IF(AND('Raw Data'!F171=0, 'Raw Data'!D171&gt;'Raw Data'!E171), 'Raw Data'!L171, 0)</f>
        <v>0</v>
      </c>
      <c r="T176">
        <f>IF(ISBLANK('Raw Data'!D171)=FALSE, 1, 0)</f>
        <v>0</v>
      </c>
      <c r="U176">
        <f>IF('Raw Data'!F171=1, 'Raw Data'!M171, 0)</f>
        <v>0</v>
      </c>
      <c r="V176">
        <f>IF(ISBLANK('Raw Data'!D171)=FALSE, 1, 0)</f>
        <v>0</v>
      </c>
      <c r="W176">
        <f>IF(AND('Raw Data'!F171=0, 'Raw Data'!E171&gt;'Raw Data'!D171), 'Raw Data'!N171, 0)</f>
        <v>0</v>
      </c>
      <c r="X176">
        <f>IF(ISBLANK('Raw Data'!D171)=FALSE, 1, 0)</f>
        <v>0</v>
      </c>
      <c r="Y176">
        <f>IF(AND('Raw Data'!F171=0,'Raw Data'!D171&gt;'Raw Data'!E171,'Raw Data'!D171-'Raw Data'!E171=1),'Raw Data'!O171,IF(AND('Raw Data'!F171,'Raw Data'!D171&gt;'Raw Data'!E171),'Raw Data'!O171,0))</f>
        <v>0</v>
      </c>
      <c r="Z176">
        <f>IF(ISBLANK('Raw Data'!D171)=FALSE, 1, 0)</f>
        <v>0</v>
      </c>
      <c r="AA176">
        <f>IF(AND('Raw Data'!F171=0, 'Raw Data'!D171&gt;'Raw Data'!E171, 'Raw Data'!D171-'Raw Data'!E171=2), 'Raw Data'!P171, 0)</f>
        <v>0</v>
      </c>
      <c r="AB176">
        <f>IF(ISBLANK('Raw Data'!D171)=FALSE, 1, 0)</f>
        <v>0</v>
      </c>
      <c r="AC176">
        <f>IF(AND('Raw Data'!F171=0, 'Raw Data'!D171&gt;'Raw Data'!E171, 'Raw Data'!D171-'Raw Data'!E171&gt;2), 'Raw Data'!Q171, 0)</f>
        <v>0</v>
      </c>
      <c r="AD176">
        <f>IF(ISBLANK('Raw Data'!D171)=FALSE, 1, 0)</f>
        <v>0</v>
      </c>
      <c r="AE176">
        <f>IF(AND('Raw Data'!F171=0,'Raw Data'!D171&lt;'Raw Data'!E171,'Raw Data'!E171-'Raw Data'!D171=1),'Raw Data'!R171,IF(AND('Raw Data'!F171,'Raw Data'!D171&gt;'Raw Data'!E171),'Raw Data'!R171,0))</f>
        <v>0</v>
      </c>
      <c r="AF176">
        <f>IF(ISBLANK('Raw Data'!D171)=FALSE, 1, 0)</f>
        <v>0</v>
      </c>
      <c r="AG176">
        <f>IF(AND('Raw Data'!F171=0, 'Raw Data'!D171&lt;'Raw Data'!E171, 'Raw Data'!E171-'Raw Data'!D171=2), 'Raw Data'!S171, 0)</f>
        <v>0</v>
      </c>
      <c r="AH176">
        <f>IF(ISBLANK('Raw Data'!D171)=FALSE, 1, 0)</f>
        <v>0</v>
      </c>
      <c r="AI176">
        <f>IF(AND('Raw Data'!F171=0, 'Raw Data'!D171&lt;'Raw Data'!E171, 'Raw Data'!E171-'Raw Data'!D171&gt;2), 'Raw Data'!T171, 0)</f>
        <v>0</v>
      </c>
      <c r="AJ176">
        <f>IF(ISBLANK('Raw Data'!D171)=FALSE, 1, 0)</f>
        <v>0</v>
      </c>
      <c r="AK176">
        <f>IF('Raw Data'!F171=1, 'Raw Data'!M171, 0)</f>
        <v>0</v>
      </c>
      <c r="AL176">
        <f>IF(OR('Raw Data'!D171=0, O176&gt;0), 0, 1)</f>
        <v>0</v>
      </c>
      <c r="AM176">
        <f>IF(AND(AL176, 'Raw Data'!D171&gt;'Raw Data'!E171), 'Raw Data'!X171, 0)</f>
        <v>0</v>
      </c>
      <c r="AN176">
        <f>IF(OR('Raw Data'!D171=0, O176&gt;0), 0, 1)</f>
        <v>0</v>
      </c>
      <c r="AO176">
        <f>IF(AND(AL176, 'Raw Data'!D171&lt;'Raw Data'!E171), 'Raw Data'!Y171, 0)</f>
        <v>0</v>
      </c>
      <c r="AP176">
        <f>IF(ISBLANK('Raw Data'!D171)=FALSE, 1, 0)</f>
        <v>0</v>
      </c>
      <c r="AQ176">
        <f>IF(AND('Raw Data'!J171&lt;'Raw Data'!K171,'Raw Data'!D171&gt;'Raw Data'!E171),'Raw Data'!J171,IF(AND('Raw Data'!K171&lt;'Raw Data'!J171,'Raw Data'!E171&gt;'Raw Data'!D171),'Raw Data'!K171,0))</f>
        <v>0</v>
      </c>
      <c r="AR176">
        <f>IF(ISBLANK('Raw Data'!D171)=FALSE, 1, 0)</f>
        <v>0</v>
      </c>
      <c r="AS176">
        <f>IF(AND('Raw Data'!J171&gt;'Raw Data'!K171,'Raw Data'!D171&gt;'Raw Data'!E171),'Raw Data'!J171,IF(AND('Raw Data'!K171&gt;'Raw Data'!J171,'Raw Data'!E171&gt;'Raw Data'!D171),'Raw Data'!K171,))</f>
        <v>0</v>
      </c>
      <c r="AT176">
        <f>IF(ISBLANK('Raw Data'!D171)=FALSE, 1, 0)</f>
        <v>0</v>
      </c>
      <c r="AU176">
        <f>IF(ISNUMBER('Raw Data'!D171), IF(_xlfn.XLOOKUP(SMALL('Raw Data'!L171:N171, 1), Analysis!S176:W176, Analysis!S176:W176, 0)&gt;0, SMALL('Raw Data'!L171:N171, 1), 0), 0)</f>
        <v>0</v>
      </c>
      <c r="AV176">
        <f>IF(ISBLANK('Raw Data'!D171)=FALSE, 1, 0)</f>
        <v>0</v>
      </c>
      <c r="AW176">
        <f>IF(ISNUMBER('Raw Data'!D171), IF(_xlfn.XLOOKUP(SMALL('Raw Data'!L171:N171, 2), Analysis!S176:W176, Analysis!S176:W176, 0)&gt;0, SMALL('Raw Data'!L171:N171, 2), 0), 0)</f>
        <v>0</v>
      </c>
      <c r="AX176">
        <f>IF(ISBLANK('Raw Data'!D171)=FALSE, 1, 0)</f>
        <v>0</v>
      </c>
      <c r="AY176">
        <f>IF(ISNUMBER('Raw Data'!D171), IF(_xlfn.XLOOKUP(SMALL('Raw Data'!L171:N171, 3), Analysis!S176:W176, Analysis!S176:W176, 0)&gt;0, SMALL('Raw Data'!L171:N171, 3), 0), 0)</f>
        <v>0</v>
      </c>
      <c r="AZ176">
        <f>IF(ISBLANK('Raw Data'!D171)=FALSE, 1, 0)</f>
        <v>0</v>
      </c>
      <c r="BA176">
        <f>IF(ISNUMBER('Raw Data'!D171), IF(_xlfn.XLOOKUP(SMALL('Raw Data'!O171:U171, 1), Analysis!Y176:AK176, Analysis!Y176:AK176, 0)&gt;0, SMALL('Raw Data'!O171:U171, 1), 0), 0)</f>
        <v>0</v>
      </c>
      <c r="BB176">
        <f>IF(ISBLANK('Raw Data'!D171)=FALSE, 1, 0)</f>
        <v>0</v>
      </c>
      <c r="BC176">
        <f>IF(ISNUMBER('Raw Data'!D171), IF(_xlfn.XLOOKUP(SMALL('Raw Data'!O171:U171, 2), Analysis!Y176:AK176, Analysis!Y176:AK176, 0)&gt;0, SMALL('Raw Data'!O171:U171, 2), 0), 0)</f>
        <v>0</v>
      </c>
      <c r="BD176">
        <f>IF(ISBLANK('Raw Data'!D171)=FALSE, 1, 0)</f>
        <v>0</v>
      </c>
      <c r="BE176">
        <f>IF(ISNUMBER('Raw Data'!D171), IF(_xlfn.XLOOKUP(SMALL('Raw Data'!O171:U171, 3), Analysis!Y176:AK176, Analysis!Y176:AK176, 0)&gt;0, SMALL('Raw Data'!O171:U171, 3), 0), 0)</f>
        <v>0</v>
      </c>
      <c r="BF176">
        <f>IF(ISBLANK('Raw Data'!D171)=FALSE, 1, 0)</f>
        <v>0</v>
      </c>
      <c r="BG176">
        <f>IF(ISNUMBER('Raw Data'!D171), IF(_xlfn.XLOOKUP(SMALL('Raw Data'!O171:U171, 4), Analysis!Y176:AK176, Analysis!Y176:AK176, 0)&gt;0, SMALL('Raw Data'!O171:U171, 4), 0), 0)</f>
        <v>0</v>
      </c>
      <c r="BH176">
        <f>IF(ISBLANK('Raw Data'!D171)=FALSE, 1, 0)</f>
        <v>0</v>
      </c>
      <c r="BI176">
        <f>IF(ISNUMBER('Raw Data'!D171), IF(_xlfn.XLOOKUP(SMALL('Raw Data'!O171:U171, 5), Analysis!Y176:AK176, Analysis!Y176:AK176, 0)&gt;0, SMALL('Raw Data'!O171:U171, 5), 0), 0)</f>
        <v>0</v>
      </c>
      <c r="BJ176">
        <f>IF(ISBLANK('Raw Data'!D171)=FALSE, 1, 0)</f>
        <v>0</v>
      </c>
      <c r="BK176">
        <f>IF(ISNUMBER('Raw Data'!D171), IF(_xlfn.XLOOKUP(SMALL('Raw Data'!O171:U171, 6), Analysis!Y176:AK176, Analysis!Y176:AK176, 0)&gt;0, SMALL('Raw Data'!O171:U171, 6), 0), 0)</f>
        <v>0</v>
      </c>
      <c r="BL176">
        <f>IF(ISBLANK('Raw Data'!D171)=FALSE, 1, 0)</f>
        <v>0</v>
      </c>
      <c r="BM176">
        <f>IF(ISNUMBER('Raw Data'!D171), IF(_xlfn.XLOOKUP(SMALL('Raw Data'!O171:U171, 7), Analysis!Y176:AK176, Analysis!Y176:AK176, 0)&gt;0, SMALL('Raw Data'!O171:U171, 7), 0), 0)</f>
        <v>0</v>
      </c>
    </row>
    <row r="177" spans="1:65" x14ac:dyDescent="0.3">
      <c r="A177" s="2">
        <f>'Raw Data'!A172</f>
        <v>0</v>
      </c>
      <c r="B177" s="2">
        <f>IF(ISBLANK('Raw Data'!D172)=FALSE, 1, 0)</f>
        <v>0</v>
      </c>
      <c r="C177">
        <f>IF('Raw Data'!E172&gt;'Raw Data'!D172, 'Raw Data'!K172, 0)</f>
        <v>0</v>
      </c>
      <c r="D177">
        <f>IF(ISBLANK('Raw Data'!D172)=FALSE, 1, 0)</f>
        <v>0</v>
      </c>
      <c r="E177">
        <f>IF('Raw Data'!E172&lt;'Raw Data'!D172, 'Raw Data'!J172, 0)</f>
        <v>0</v>
      </c>
      <c r="F177">
        <f>IF(ISBLANK('Raw Data'!D172)=FALSE, 1, 0)</f>
        <v>0</v>
      </c>
      <c r="G177">
        <f>IF(AND('Raw Data'!D172&gt;0, 'Raw Data'!E172&gt;0), 'Raw Data'!V172, 0)</f>
        <v>0</v>
      </c>
      <c r="H177">
        <f>IF(ISBLANK('Raw Data'!D172)=FALSE, 1, 0)</f>
        <v>0</v>
      </c>
      <c r="I177">
        <f>IF(AND(ISBLANK('Raw Data'!D172)=FALSE, OR('Raw Data'!D172=0, 'Raw Data'!E172=0)), 'Raw Data'!W172, 0)</f>
        <v>0</v>
      </c>
      <c r="J177">
        <f>IF(ISBLANK('Raw Data'!D172)=FALSE, 1, 0)</f>
        <v>0</v>
      </c>
      <c r="K177">
        <f>IF(SUM('Raw Data'!D172:E172)&gt;'Raw Data'!G172, 'Raw Data'!H172, 0)</f>
        <v>0</v>
      </c>
      <c r="L177">
        <f>IF(ISBLANK('Raw Data'!D172)=FALSE, 1, 0)</f>
        <v>0</v>
      </c>
      <c r="M177">
        <f>IF(AND(SUM('Raw Data'!D172:E172)&lt;'Raw Data'!G172, ISBLANK('Raw Data'!D172)=FALSE), 'Raw Data'!I172, 0)</f>
        <v>0</v>
      </c>
      <c r="N177">
        <f>IF(ISBLANK('Raw Data'!D172)=FALSE, 1, 0)</f>
        <v>0</v>
      </c>
      <c r="O177">
        <f>IF('Raw Data'!F172, 'Raw Data'!Z172, 0)</f>
        <v>0</v>
      </c>
      <c r="P177">
        <f>IF(ISBLANK('Raw Data'!D172)=FALSE, 1, 0)</f>
        <v>0</v>
      </c>
      <c r="Q177">
        <f>IF(AND(NOT('Raw Data'!F172), P177), 'Raw Data'!AA172, 0)</f>
        <v>0</v>
      </c>
      <c r="R177">
        <f>IF(ISBLANK('Raw Data'!D172)=FALSE, 1, 0)</f>
        <v>0</v>
      </c>
      <c r="S177">
        <f>IF(AND('Raw Data'!F172=0, 'Raw Data'!D172&gt;'Raw Data'!E172), 'Raw Data'!L172, 0)</f>
        <v>0</v>
      </c>
      <c r="T177">
        <f>IF(ISBLANK('Raw Data'!D172)=FALSE, 1, 0)</f>
        <v>0</v>
      </c>
      <c r="U177">
        <f>IF('Raw Data'!F172=1, 'Raw Data'!M172, 0)</f>
        <v>0</v>
      </c>
      <c r="V177">
        <f>IF(ISBLANK('Raw Data'!D172)=FALSE, 1, 0)</f>
        <v>0</v>
      </c>
      <c r="W177">
        <f>IF(AND('Raw Data'!F172=0, 'Raw Data'!E172&gt;'Raw Data'!D172), 'Raw Data'!N172, 0)</f>
        <v>0</v>
      </c>
      <c r="X177">
        <f>IF(ISBLANK('Raw Data'!D172)=FALSE, 1, 0)</f>
        <v>0</v>
      </c>
      <c r="Y177">
        <f>IF(AND('Raw Data'!F172=0,'Raw Data'!D172&gt;'Raw Data'!E172,'Raw Data'!D172-'Raw Data'!E172=1),'Raw Data'!O172,IF(AND('Raw Data'!F172,'Raw Data'!D172&gt;'Raw Data'!E172),'Raw Data'!O172,0))</f>
        <v>0</v>
      </c>
      <c r="Z177">
        <f>IF(ISBLANK('Raw Data'!D172)=FALSE, 1, 0)</f>
        <v>0</v>
      </c>
      <c r="AA177">
        <f>IF(AND('Raw Data'!F172=0, 'Raw Data'!D172&gt;'Raw Data'!E172, 'Raw Data'!D172-'Raw Data'!E172=2), 'Raw Data'!P172, 0)</f>
        <v>0</v>
      </c>
      <c r="AB177">
        <f>IF(ISBLANK('Raw Data'!D172)=FALSE, 1, 0)</f>
        <v>0</v>
      </c>
      <c r="AC177">
        <f>IF(AND('Raw Data'!F172=0, 'Raw Data'!D172&gt;'Raw Data'!E172, 'Raw Data'!D172-'Raw Data'!E172&gt;2), 'Raw Data'!Q172, 0)</f>
        <v>0</v>
      </c>
      <c r="AD177">
        <f>IF(ISBLANK('Raw Data'!D172)=FALSE, 1, 0)</f>
        <v>0</v>
      </c>
      <c r="AE177">
        <f>IF(AND('Raw Data'!F172=0,'Raw Data'!D172&lt;'Raw Data'!E172,'Raw Data'!E172-'Raw Data'!D172=1),'Raw Data'!R172,IF(AND('Raw Data'!F172,'Raw Data'!D172&gt;'Raw Data'!E172),'Raw Data'!R172,0))</f>
        <v>0</v>
      </c>
      <c r="AF177">
        <f>IF(ISBLANK('Raw Data'!D172)=FALSE, 1, 0)</f>
        <v>0</v>
      </c>
      <c r="AG177">
        <f>IF(AND('Raw Data'!F172=0, 'Raw Data'!D172&lt;'Raw Data'!E172, 'Raw Data'!E172-'Raw Data'!D172=2), 'Raw Data'!S172, 0)</f>
        <v>0</v>
      </c>
      <c r="AH177">
        <f>IF(ISBLANK('Raw Data'!D172)=FALSE, 1, 0)</f>
        <v>0</v>
      </c>
      <c r="AI177">
        <f>IF(AND('Raw Data'!F172=0, 'Raw Data'!D172&lt;'Raw Data'!E172, 'Raw Data'!E172-'Raw Data'!D172&gt;2), 'Raw Data'!T172, 0)</f>
        <v>0</v>
      </c>
      <c r="AJ177">
        <f>IF(ISBLANK('Raw Data'!D172)=FALSE, 1, 0)</f>
        <v>0</v>
      </c>
      <c r="AK177">
        <f>IF('Raw Data'!F172=1, 'Raw Data'!M172, 0)</f>
        <v>0</v>
      </c>
      <c r="AL177">
        <f>IF(OR('Raw Data'!D172=0, O177&gt;0), 0, 1)</f>
        <v>0</v>
      </c>
      <c r="AM177">
        <f>IF(AND(AL177, 'Raw Data'!D172&gt;'Raw Data'!E172), 'Raw Data'!X172, 0)</f>
        <v>0</v>
      </c>
      <c r="AN177">
        <f>IF(OR('Raw Data'!D172=0, O177&gt;0), 0, 1)</f>
        <v>0</v>
      </c>
      <c r="AO177">
        <f>IF(AND(AL177, 'Raw Data'!D172&lt;'Raw Data'!E172), 'Raw Data'!Y172, 0)</f>
        <v>0</v>
      </c>
      <c r="AP177">
        <f>IF(ISBLANK('Raw Data'!D172)=FALSE, 1, 0)</f>
        <v>0</v>
      </c>
      <c r="AQ177">
        <f>IF(AND('Raw Data'!J172&lt;'Raw Data'!K172,'Raw Data'!D172&gt;'Raw Data'!E172),'Raw Data'!J172,IF(AND('Raw Data'!K172&lt;'Raw Data'!J172,'Raw Data'!E172&gt;'Raw Data'!D172),'Raw Data'!K172,0))</f>
        <v>0</v>
      </c>
      <c r="AR177">
        <f>IF(ISBLANK('Raw Data'!D172)=FALSE, 1, 0)</f>
        <v>0</v>
      </c>
      <c r="AS177">
        <f>IF(AND('Raw Data'!J172&gt;'Raw Data'!K172,'Raw Data'!D172&gt;'Raw Data'!E172),'Raw Data'!J172,IF(AND('Raw Data'!K172&gt;'Raw Data'!J172,'Raw Data'!E172&gt;'Raw Data'!D172),'Raw Data'!K172,))</f>
        <v>0</v>
      </c>
      <c r="AT177">
        <f>IF(ISBLANK('Raw Data'!D172)=FALSE, 1, 0)</f>
        <v>0</v>
      </c>
      <c r="AU177">
        <f>IF(ISNUMBER('Raw Data'!D172), IF(_xlfn.XLOOKUP(SMALL('Raw Data'!L172:N172, 1), Analysis!S177:W177, Analysis!S177:W177, 0)&gt;0, SMALL('Raw Data'!L172:N172, 1), 0), 0)</f>
        <v>0</v>
      </c>
      <c r="AV177">
        <f>IF(ISBLANK('Raw Data'!D172)=FALSE, 1, 0)</f>
        <v>0</v>
      </c>
      <c r="AW177">
        <f>IF(ISNUMBER('Raw Data'!D172), IF(_xlfn.XLOOKUP(SMALL('Raw Data'!L172:N172, 2), Analysis!S177:W177, Analysis!S177:W177, 0)&gt;0, SMALL('Raw Data'!L172:N172, 2), 0), 0)</f>
        <v>0</v>
      </c>
      <c r="AX177">
        <f>IF(ISBLANK('Raw Data'!D172)=FALSE, 1, 0)</f>
        <v>0</v>
      </c>
      <c r="AY177">
        <f>IF(ISNUMBER('Raw Data'!D172), IF(_xlfn.XLOOKUP(SMALL('Raw Data'!L172:N172, 3), Analysis!S177:W177, Analysis!S177:W177, 0)&gt;0, SMALL('Raw Data'!L172:N172, 3), 0), 0)</f>
        <v>0</v>
      </c>
      <c r="AZ177">
        <f>IF(ISBLANK('Raw Data'!D172)=FALSE, 1, 0)</f>
        <v>0</v>
      </c>
      <c r="BA177">
        <f>IF(ISNUMBER('Raw Data'!D172), IF(_xlfn.XLOOKUP(SMALL('Raw Data'!O172:U172, 1), Analysis!Y177:AK177, Analysis!Y177:AK177, 0)&gt;0, SMALL('Raw Data'!O172:U172, 1), 0), 0)</f>
        <v>0</v>
      </c>
      <c r="BB177">
        <f>IF(ISBLANK('Raw Data'!D172)=FALSE, 1, 0)</f>
        <v>0</v>
      </c>
      <c r="BC177">
        <f>IF(ISNUMBER('Raw Data'!D172), IF(_xlfn.XLOOKUP(SMALL('Raw Data'!O172:U172, 2), Analysis!Y177:AK177, Analysis!Y177:AK177, 0)&gt;0, SMALL('Raw Data'!O172:U172, 2), 0), 0)</f>
        <v>0</v>
      </c>
      <c r="BD177">
        <f>IF(ISBLANK('Raw Data'!D172)=FALSE, 1, 0)</f>
        <v>0</v>
      </c>
      <c r="BE177">
        <f>IF(ISNUMBER('Raw Data'!D172), IF(_xlfn.XLOOKUP(SMALL('Raw Data'!O172:U172, 3), Analysis!Y177:AK177, Analysis!Y177:AK177, 0)&gt;0, SMALL('Raw Data'!O172:U172, 3), 0), 0)</f>
        <v>0</v>
      </c>
      <c r="BF177">
        <f>IF(ISBLANK('Raw Data'!D172)=FALSE, 1, 0)</f>
        <v>0</v>
      </c>
      <c r="BG177">
        <f>IF(ISNUMBER('Raw Data'!D172), IF(_xlfn.XLOOKUP(SMALL('Raw Data'!O172:U172, 4), Analysis!Y177:AK177, Analysis!Y177:AK177, 0)&gt;0, SMALL('Raw Data'!O172:U172, 4), 0), 0)</f>
        <v>0</v>
      </c>
      <c r="BH177">
        <f>IF(ISBLANK('Raw Data'!D172)=FALSE, 1, 0)</f>
        <v>0</v>
      </c>
      <c r="BI177">
        <f>IF(ISNUMBER('Raw Data'!D172), IF(_xlfn.XLOOKUP(SMALL('Raw Data'!O172:U172, 5), Analysis!Y177:AK177, Analysis!Y177:AK177, 0)&gt;0, SMALL('Raw Data'!O172:U172, 5), 0), 0)</f>
        <v>0</v>
      </c>
      <c r="BJ177">
        <f>IF(ISBLANK('Raw Data'!D172)=FALSE, 1, 0)</f>
        <v>0</v>
      </c>
      <c r="BK177">
        <f>IF(ISNUMBER('Raw Data'!D172), IF(_xlfn.XLOOKUP(SMALL('Raw Data'!O172:U172, 6), Analysis!Y177:AK177, Analysis!Y177:AK177, 0)&gt;0, SMALL('Raw Data'!O172:U172, 6), 0), 0)</f>
        <v>0</v>
      </c>
      <c r="BL177">
        <f>IF(ISBLANK('Raw Data'!D172)=FALSE, 1, 0)</f>
        <v>0</v>
      </c>
      <c r="BM177">
        <f>IF(ISNUMBER('Raw Data'!D172), IF(_xlfn.XLOOKUP(SMALL('Raw Data'!O172:U172, 7), Analysis!Y177:AK177, Analysis!Y177:AK177, 0)&gt;0, SMALL('Raw Data'!O172:U172, 7), 0), 0)</f>
        <v>0</v>
      </c>
    </row>
    <row r="178" spans="1:65" x14ac:dyDescent="0.3">
      <c r="A178" s="2">
        <f>'Raw Data'!A173</f>
        <v>0</v>
      </c>
      <c r="B178" s="2">
        <f>IF(ISBLANK('Raw Data'!D173)=FALSE, 1, 0)</f>
        <v>0</v>
      </c>
      <c r="C178">
        <f>IF('Raw Data'!E173&gt;'Raw Data'!D173, 'Raw Data'!K173, 0)</f>
        <v>0</v>
      </c>
      <c r="D178">
        <f>IF(ISBLANK('Raw Data'!D173)=FALSE, 1, 0)</f>
        <v>0</v>
      </c>
      <c r="E178">
        <f>IF('Raw Data'!E173&lt;'Raw Data'!D173, 'Raw Data'!J173, 0)</f>
        <v>0</v>
      </c>
      <c r="F178">
        <f>IF(ISBLANK('Raw Data'!D173)=FALSE, 1, 0)</f>
        <v>0</v>
      </c>
      <c r="G178">
        <f>IF(AND('Raw Data'!D173&gt;0, 'Raw Data'!E173&gt;0), 'Raw Data'!V173, 0)</f>
        <v>0</v>
      </c>
      <c r="H178">
        <f>IF(ISBLANK('Raw Data'!D173)=FALSE, 1, 0)</f>
        <v>0</v>
      </c>
      <c r="I178">
        <f>IF(AND(ISBLANK('Raw Data'!D173)=FALSE, OR('Raw Data'!D173=0, 'Raw Data'!E173=0)), 'Raw Data'!W173, 0)</f>
        <v>0</v>
      </c>
      <c r="J178">
        <f>IF(ISBLANK('Raw Data'!D173)=FALSE, 1, 0)</f>
        <v>0</v>
      </c>
      <c r="K178">
        <f>IF(SUM('Raw Data'!D173:E173)&gt;'Raw Data'!G173, 'Raw Data'!H173, 0)</f>
        <v>0</v>
      </c>
      <c r="L178">
        <f>IF(ISBLANK('Raw Data'!D173)=FALSE, 1, 0)</f>
        <v>0</v>
      </c>
      <c r="M178">
        <f>IF(AND(SUM('Raw Data'!D173:E173)&lt;'Raw Data'!G173, ISBLANK('Raw Data'!D173)=FALSE), 'Raw Data'!I173, 0)</f>
        <v>0</v>
      </c>
      <c r="N178">
        <f>IF(ISBLANK('Raw Data'!D173)=FALSE, 1, 0)</f>
        <v>0</v>
      </c>
      <c r="O178">
        <f>IF('Raw Data'!F173, 'Raw Data'!Z173, 0)</f>
        <v>0</v>
      </c>
      <c r="P178">
        <f>IF(ISBLANK('Raw Data'!D173)=FALSE, 1, 0)</f>
        <v>0</v>
      </c>
      <c r="Q178">
        <f>IF(AND(NOT('Raw Data'!F173), P178), 'Raw Data'!AA173, 0)</f>
        <v>0</v>
      </c>
      <c r="R178">
        <f>IF(ISBLANK('Raw Data'!D173)=FALSE, 1, 0)</f>
        <v>0</v>
      </c>
      <c r="S178">
        <f>IF(AND('Raw Data'!F173=0, 'Raw Data'!D173&gt;'Raw Data'!E173), 'Raw Data'!L173, 0)</f>
        <v>0</v>
      </c>
      <c r="T178">
        <f>IF(ISBLANK('Raw Data'!D173)=FALSE, 1, 0)</f>
        <v>0</v>
      </c>
      <c r="U178">
        <f>IF('Raw Data'!F173=1, 'Raw Data'!M173, 0)</f>
        <v>0</v>
      </c>
      <c r="V178">
        <f>IF(ISBLANK('Raw Data'!D173)=FALSE, 1, 0)</f>
        <v>0</v>
      </c>
      <c r="W178">
        <f>IF(AND('Raw Data'!F173=0, 'Raw Data'!E173&gt;'Raw Data'!D173), 'Raw Data'!N173, 0)</f>
        <v>0</v>
      </c>
      <c r="X178">
        <f>IF(ISBLANK('Raw Data'!D173)=FALSE, 1, 0)</f>
        <v>0</v>
      </c>
      <c r="Y178">
        <f>IF(AND('Raw Data'!F173=0,'Raw Data'!D173&gt;'Raw Data'!E173,'Raw Data'!D173-'Raw Data'!E173=1),'Raw Data'!O173,IF(AND('Raw Data'!F173,'Raw Data'!D173&gt;'Raw Data'!E173),'Raw Data'!O173,0))</f>
        <v>0</v>
      </c>
      <c r="Z178">
        <f>IF(ISBLANK('Raw Data'!D173)=FALSE, 1, 0)</f>
        <v>0</v>
      </c>
      <c r="AA178">
        <f>IF(AND('Raw Data'!F173=0, 'Raw Data'!D173&gt;'Raw Data'!E173, 'Raw Data'!D173-'Raw Data'!E173=2), 'Raw Data'!P173, 0)</f>
        <v>0</v>
      </c>
      <c r="AB178">
        <f>IF(ISBLANK('Raw Data'!D173)=FALSE, 1, 0)</f>
        <v>0</v>
      </c>
      <c r="AC178">
        <f>IF(AND('Raw Data'!F173=0, 'Raw Data'!D173&gt;'Raw Data'!E173, 'Raw Data'!D173-'Raw Data'!E173&gt;2), 'Raw Data'!Q173, 0)</f>
        <v>0</v>
      </c>
      <c r="AD178">
        <f>IF(ISBLANK('Raw Data'!D173)=FALSE, 1, 0)</f>
        <v>0</v>
      </c>
      <c r="AE178">
        <f>IF(AND('Raw Data'!F173=0,'Raw Data'!D173&lt;'Raw Data'!E173,'Raw Data'!E173-'Raw Data'!D173=1),'Raw Data'!R173,IF(AND('Raw Data'!F173,'Raw Data'!D173&gt;'Raw Data'!E173),'Raw Data'!R173,0))</f>
        <v>0</v>
      </c>
      <c r="AF178">
        <f>IF(ISBLANK('Raw Data'!D173)=FALSE, 1, 0)</f>
        <v>0</v>
      </c>
      <c r="AG178">
        <f>IF(AND('Raw Data'!F173=0, 'Raw Data'!D173&lt;'Raw Data'!E173, 'Raw Data'!E173-'Raw Data'!D173=2), 'Raw Data'!S173, 0)</f>
        <v>0</v>
      </c>
      <c r="AH178">
        <f>IF(ISBLANK('Raw Data'!D173)=FALSE, 1, 0)</f>
        <v>0</v>
      </c>
      <c r="AI178">
        <f>IF(AND('Raw Data'!F173=0, 'Raw Data'!D173&lt;'Raw Data'!E173, 'Raw Data'!E173-'Raw Data'!D173&gt;2), 'Raw Data'!T173, 0)</f>
        <v>0</v>
      </c>
      <c r="AJ178">
        <f>IF(ISBLANK('Raw Data'!D173)=FALSE, 1, 0)</f>
        <v>0</v>
      </c>
      <c r="AK178">
        <f>IF('Raw Data'!F173=1, 'Raw Data'!M173, 0)</f>
        <v>0</v>
      </c>
      <c r="AL178">
        <f>IF(OR('Raw Data'!D173=0, O178&gt;0), 0, 1)</f>
        <v>0</v>
      </c>
      <c r="AM178">
        <f>IF(AND(AL178, 'Raw Data'!D173&gt;'Raw Data'!E173), 'Raw Data'!X173, 0)</f>
        <v>0</v>
      </c>
      <c r="AN178">
        <f>IF(OR('Raw Data'!D173=0, O178&gt;0), 0, 1)</f>
        <v>0</v>
      </c>
      <c r="AO178">
        <f>IF(AND(AL178, 'Raw Data'!D173&lt;'Raw Data'!E173), 'Raw Data'!Y173, 0)</f>
        <v>0</v>
      </c>
      <c r="AP178">
        <f>IF(ISBLANK('Raw Data'!D173)=FALSE, 1, 0)</f>
        <v>0</v>
      </c>
      <c r="AQ178">
        <f>IF(AND('Raw Data'!J173&lt;'Raw Data'!K173,'Raw Data'!D173&gt;'Raw Data'!E173),'Raw Data'!J173,IF(AND('Raw Data'!K173&lt;'Raw Data'!J173,'Raw Data'!E173&gt;'Raw Data'!D173),'Raw Data'!K173,0))</f>
        <v>0</v>
      </c>
      <c r="AR178">
        <f>IF(ISBLANK('Raw Data'!D173)=FALSE, 1, 0)</f>
        <v>0</v>
      </c>
      <c r="AS178">
        <f>IF(AND('Raw Data'!J173&gt;'Raw Data'!K173,'Raw Data'!D173&gt;'Raw Data'!E173),'Raw Data'!J173,IF(AND('Raw Data'!K173&gt;'Raw Data'!J173,'Raw Data'!E173&gt;'Raw Data'!D173),'Raw Data'!K173,))</f>
        <v>0</v>
      </c>
      <c r="AT178">
        <f>IF(ISBLANK('Raw Data'!D173)=FALSE, 1, 0)</f>
        <v>0</v>
      </c>
      <c r="AU178">
        <f>IF(ISNUMBER('Raw Data'!D173), IF(_xlfn.XLOOKUP(SMALL('Raw Data'!L173:N173, 1), Analysis!S178:W178, Analysis!S178:W178, 0)&gt;0, SMALL('Raw Data'!L173:N173, 1), 0), 0)</f>
        <v>0</v>
      </c>
      <c r="AV178">
        <f>IF(ISBLANK('Raw Data'!D173)=FALSE, 1, 0)</f>
        <v>0</v>
      </c>
      <c r="AW178">
        <f>IF(ISNUMBER('Raw Data'!D173), IF(_xlfn.XLOOKUP(SMALL('Raw Data'!L173:N173, 2), Analysis!S178:W178, Analysis!S178:W178, 0)&gt;0, SMALL('Raw Data'!L173:N173, 2), 0), 0)</f>
        <v>0</v>
      </c>
      <c r="AX178">
        <f>IF(ISBLANK('Raw Data'!D173)=FALSE, 1, 0)</f>
        <v>0</v>
      </c>
      <c r="AY178">
        <f>IF(ISNUMBER('Raw Data'!D173), IF(_xlfn.XLOOKUP(SMALL('Raw Data'!L173:N173, 3), Analysis!S178:W178, Analysis!S178:W178, 0)&gt;0, SMALL('Raw Data'!L173:N173, 3), 0), 0)</f>
        <v>0</v>
      </c>
      <c r="AZ178">
        <f>IF(ISBLANK('Raw Data'!D173)=FALSE, 1, 0)</f>
        <v>0</v>
      </c>
      <c r="BA178">
        <f>IF(ISNUMBER('Raw Data'!D173), IF(_xlfn.XLOOKUP(SMALL('Raw Data'!O173:U173, 1), Analysis!Y178:AK178, Analysis!Y178:AK178, 0)&gt;0, SMALL('Raw Data'!O173:U173, 1), 0), 0)</f>
        <v>0</v>
      </c>
      <c r="BB178">
        <f>IF(ISBLANK('Raw Data'!D173)=FALSE, 1, 0)</f>
        <v>0</v>
      </c>
      <c r="BC178">
        <f>IF(ISNUMBER('Raw Data'!D173), IF(_xlfn.XLOOKUP(SMALL('Raw Data'!O173:U173, 2), Analysis!Y178:AK178, Analysis!Y178:AK178, 0)&gt;0, SMALL('Raw Data'!O173:U173, 2), 0), 0)</f>
        <v>0</v>
      </c>
      <c r="BD178">
        <f>IF(ISBLANK('Raw Data'!D173)=FALSE, 1, 0)</f>
        <v>0</v>
      </c>
      <c r="BE178">
        <f>IF(ISNUMBER('Raw Data'!D173), IF(_xlfn.XLOOKUP(SMALL('Raw Data'!O173:U173, 3), Analysis!Y178:AK178, Analysis!Y178:AK178, 0)&gt;0, SMALL('Raw Data'!O173:U173, 3), 0), 0)</f>
        <v>0</v>
      </c>
      <c r="BF178">
        <f>IF(ISBLANK('Raw Data'!D173)=FALSE, 1, 0)</f>
        <v>0</v>
      </c>
      <c r="BG178">
        <f>IF(ISNUMBER('Raw Data'!D173), IF(_xlfn.XLOOKUP(SMALL('Raw Data'!O173:U173, 4), Analysis!Y178:AK178, Analysis!Y178:AK178, 0)&gt;0, SMALL('Raw Data'!O173:U173, 4), 0), 0)</f>
        <v>0</v>
      </c>
      <c r="BH178">
        <f>IF(ISBLANK('Raw Data'!D173)=FALSE, 1, 0)</f>
        <v>0</v>
      </c>
      <c r="BI178">
        <f>IF(ISNUMBER('Raw Data'!D173), IF(_xlfn.XLOOKUP(SMALL('Raw Data'!O173:U173, 5), Analysis!Y178:AK178, Analysis!Y178:AK178, 0)&gt;0, SMALL('Raw Data'!O173:U173, 5), 0), 0)</f>
        <v>0</v>
      </c>
      <c r="BJ178">
        <f>IF(ISBLANK('Raw Data'!D173)=FALSE, 1, 0)</f>
        <v>0</v>
      </c>
      <c r="BK178">
        <f>IF(ISNUMBER('Raw Data'!D173), IF(_xlfn.XLOOKUP(SMALL('Raw Data'!O173:U173, 6), Analysis!Y178:AK178, Analysis!Y178:AK178, 0)&gt;0, SMALL('Raw Data'!O173:U173, 6), 0), 0)</f>
        <v>0</v>
      </c>
      <c r="BL178">
        <f>IF(ISBLANK('Raw Data'!D173)=FALSE, 1, 0)</f>
        <v>0</v>
      </c>
      <c r="BM178">
        <f>IF(ISNUMBER('Raw Data'!D173), IF(_xlfn.XLOOKUP(SMALL('Raw Data'!O173:U173, 7), Analysis!Y178:AK178, Analysis!Y178:AK178, 0)&gt;0, SMALL('Raw Data'!O173:U173, 7), 0), 0)</f>
        <v>0</v>
      </c>
    </row>
    <row r="179" spans="1:65" x14ac:dyDescent="0.3">
      <c r="A179" s="2">
        <f>'Raw Data'!A174</f>
        <v>0</v>
      </c>
      <c r="B179" s="2">
        <f>IF(ISBLANK('Raw Data'!D174)=FALSE, 1, 0)</f>
        <v>0</v>
      </c>
      <c r="C179">
        <f>IF('Raw Data'!E174&gt;'Raw Data'!D174, 'Raw Data'!K174, 0)</f>
        <v>0</v>
      </c>
      <c r="D179">
        <f>IF(ISBLANK('Raw Data'!D174)=FALSE, 1, 0)</f>
        <v>0</v>
      </c>
      <c r="E179">
        <f>IF('Raw Data'!E174&lt;'Raw Data'!D174, 'Raw Data'!J174, 0)</f>
        <v>0</v>
      </c>
      <c r="F179">
        <f>IF(ISBLANK('Raw Data'!D174)=FALSE, 1, 0)</f>
        <v>0</v>
      </c>
      <c r="G179">
        <f>IF(AND('Raw Data'!D174&gt;0, 'Raw Data'!E174&gt;0), 'Raw Data'!V174, 0)</f>
        <v>0</v>
      </c>
      <c r="H179">
        <f>IF(ISBLANK('Raw Data'!D174)=FALSE, 1, 0)</f>
        <v>0</v>
      </c>
      <c r="I179">
        <f>IF(AND(ISBLANK('Raw Data'!D174)=FALSE, OR('Raw Data'!D174=0, 'Raw Data'!E174=0)), 'Raw Data'!W174, 0)</f>
        <v>0</v>
      </c>
      <c r="J179">
        <f>IF(ISBLANK('Raw Data'!D174)=FALSE, 1, 0)</f>
        <v>0</v>
      </c>
      <c r="K179">
        <f>IF(SUM('Raw Data'!D174:E174)&gt;'Raw Data'!G174, 'Raw Data'!H174, 0)</f>
        <v>0</v>
      </c>
      <c r="L179">
        <f>IF(ISBLANK('Raw Data'!D174)=FALSE, 1, 0)</f>
        <v>0</v>
      </c>
      <c r="M179">
        <f>IF(AND(SUM('Raw Data'!D174:E174)&lt;'Raw Data'!G174, ISBLANK('Raw Data'!D174)=FALSE), 'Raw Data'!I174, 0)</f>
        <v>0</v>
      </c>
      <c r="N179">
        <f>IF(ISBLANK('Raw Data'!D174)=FALSE, 1, 0)</f>
        <v>0</v>
      </c>
      <c r="O179">
        <f>IF('Raw Data'!F174, 'Raw Data'!Z174, 0)</f>
        <v>0</v>
      </c>
      <c r="P179">
        <f>IF(ISBLANK('Raw Data'!D174)=FALSE, 1, 0)</f>
        <v>0</v>
      </c>
      <c r="Q179">
        <f>IF(AND(NOT('Raw Data'!F174), P179), 'Raw Data'!AA174, 0)</f>
        <v>0</v>
      </c>
      <c r="R179">
        <f>IF(ISBLANK('Raw Data'!D174)=FALSE, 1, 0)</f>
        <v>0</v>
      </c>
      <c r="S179">
        <f>IF(AND('Raw Data'!F174=0, 'Raw Data'!D174&gt;'Raw Data'!E174), 'Raw Data'!L174, 0)</f>
        <v>0</v>
      </c>
      <c r="T179">
        <f>IF(ISBLANK('Raw Data'!D174)=FALSE, 1, 0)</f>
        <v>0</v>
      </c>
      <c r="U179">
        <f>IF('Raw Data'!F174=1, 'Raw Data'!M174, 0)</f>
        <v>0</v>
      </c>
      <c r="V179">
        <f>IF(ISBLANK('Raw Data'!D174)=FALSE, 1, 0)</f>
        <v>0</v>
      </c>
      <c r="W179">
        <f>IF(AND('Raw Data'!F174=0, 'Raw Data'!E174&gt;'Raw Data'!D174), 'Raw Data'!N174, 0)</f>
        <v>0</v>
      </c>
      <c r="X179">
        <f>IF(ISBLANK('Raw Data'!D174)=FALSE, 1, 0)</f>
        <v>0</v>
      </c>
      <c r="Y179">
        <f>IF(AND('Raw Data'!F174=0,'Raw Data'!D174&gt;'Raw Data'!E174,'Raw Data'!D174-'Raw Data'!E174=1),'Raw Data'!O174,IF(AND('Raw Data'!F174,'Raw Data'!D174&gt;'Raw Data'!E174),'Raw Data'!O174,0))</f>
        <v>0</v>
      </c>
      <c r="Z179">
        <f>IF(ISBLANK('Raw Data'!D174)=FALSE, 1, 0)</f>
        <v>0</v>
      </c>
      <c r="AA179">
        <f>IF(AND('Raw Data'!F174=0, 'Raw Data'!D174&gt;'Raw Data'!E174, 'Raw Data'!D174-'Raw Data'!E174=2), 'Raw Data'!P174, 0)</f>
        <v>0</v>
      </c>
      <c r="AB179">
        <f>IF(ISBLANK('Raw Data'!D174)=FALSE, 1, 0)</f>
        <v>0</v>
      </c>
      <c r="AC179">
        <f>IF(AND('Raw Data'!F174=0, 'Raw Data'!D174&gt;'Raw Data'!E174, 'Raw Data'!D174-'Raw Data'!E174&gt;2), 'Raw Data'!Q174, 0)</f>
        <v>0</v>
      </c>
      <c r="AD179">
        <f>IF(ISBLANK('Raw Data'!D174)=FALSE, 1, 0)</f>
        <v>0</v>
      </c>
      <c r="AE179">
        <f>IF(AND('Raw Data'!F174=0,'Raw Data'!D174&lt;'Raw Data'!E174,'Raw Data'!E174-'Raw Data'!D174=1),'Raw Data'!R174,IF(AND('Raw Data'!F174,'Raw Data'!D174&gt;'Raw Data'!E174),'Raw Data'!R174,0))</f>
        <v>0</v>
      </c>
      <c r="AF179">
        <f>IF(ISBLANK('Raw Data'!D174)=FALSE, 1, 0)</f>
        <v>0</v>
      </c>
      <c r="AG179">
        <f>IF(AND('Raw Data'!F174=0, 'Raw Data'!D174&lt;'Raw Data'!E174, 'Raw Data'!E174-'Raw Data'!D174=2), 'Raw Data'!S174, 0)</f>
        <v>0</v>
      </c>
      <c r="AH179">
        <f>IF(ISBLANK('Raw Data'!D174)=FALSE, 1, 0)</f>
        <v>0</v>
      </c>
      <c r="AI179">
        <f>IF(AND('Raw Data'!F174=0, 'Raw Data'!D174&lt;'Raw Data'!E174, 'Raw Data'!E174-'Raw Data'!D174&gt;2), 'Raw Data'!T174, 0)</f>
        <v>0</v>
      </c>
      <c r="AJ179">
        <f>IF(ISBLANK('Raw Data'!D174)=FALSE, 1, 0)</f>
        <v>0</v>
      </c>
      <c r="AK179">
        <f>IF('Raw Data'!F174=1, 'Raw Data'!M174, 0)</f>
        <v>0</v>
      </c>
      <c r="AL179">
        <f>IF(OR('Raw Data'!D174=0, O179&gt;0), 0, 1)</f>
        <v>0</v>
      </c>
      <c r="AM179">
        <f>IF(AND(AL179, 'Raw Data'!D174&gt;'Raw Data'!E174), 'Raw Data'!X174, 0)</f>
        <v>0</v>
      </c>
      <c r="AN179">
        <f>IF(OR('Raw Data'!D174=0, O179&gt;0), 0, 1)</f>
        <v>0</v>
      </c>
      <c r="AO179">
        <f>IF(AND(AL179, 'Raw Data'!D174&lt;'Raw Data'!E174), 'Raw Data'!Y174, 0)</f>
        <v>0</v>
      </c>
      <c r="AP179">
        <f>IF(ISBLANK('Raw Data'!D174)=FALSE, 1, 0)</f>
        <v>0</v>
      </c>
      <c r="AQ179">
        <f>IF(AND('Raw Data'!J174&lt;'Raw Data'!K174,'Raw Data'!D174&gt;'Raw Data'!E174),'Raw Data'!J174,IF(AND('Raw Data'!K174&lt;'Raw Data'!J174,'Raw Data'!E174&gt;'Raw Data'!D174),'Raw Data'!K174,0))</f>
        <v>0</v>
      </c>
      <c r="AR179">
        <f>IF(ISBLANK('Raw Data'!D174)=FALSE, 1, 0)</f>
        <v>0</v>
      </c>
      <c r="AS179">
        <f>IF(AND('Raw Data'!J174&gt;'Raw Data'!K174,'Raw Data'!D174&gt;'Raw Data'!E174),'Raw Data'!J174,IF(AND('Raw Data'!K174&gt;'Raw Data'!J174,'Raw Data'!E174&gt;'Raw Data'!D174),'Raw Data'!K174,))</f>
        <v>0</v>
      </c>
      <c r="AT179">
        <f>IF(ISBLANK('Raw Data'!D174)=FALSE, 1, 0)</f>
        <v>0</v>
      </c>
      <c r="AU179">
        <f>IF(ISNUMBER('Raw Data'!D174), IF(_xlfn.XLOOKUP(SMALL('Raw Data'!L174:N174, 1), Analysis!S179:W179, Analysis!S179:W179, 0)&gt;0, SMALL('Raw Data'!L174:N174, 1), 0), 0)</f>
        <v>0</v>
      </c>
      <c r="AV179">
        <f>IF(ISBLANK('Raw Data'!D174)=FALSE, 1, 0)</f>
        <v>0</v>
      </c>
      <c r="AW179">
        <f>IF(ISNUMBER('Raw Data'!D174), IF(_xlfn.XLOOKUP(SMALL('Raw Data'!L174:N174, 2), Analysis!S179:W179, Analysis!S179:W179, 0)&gt;0, SMALL('Raw Data'!L174:N174, 2), 0), 0)</f>
        <v>0</v>
      </c>
      <c r="AX179">
        <f>IF(ISBLANK('Raw Data'!D174)=FALSE, 1, 0)</f>
        <v>0</v>
      </c>
      <c r="AY179">
        <f>IF(ISNUMBER('Raw Data'!D174), IF(_xlfn.XLOOKUP(SMALL('Raw Data'!L174:N174, 3), Analysis!S179:W179, Analysis!S179:W179, 0)&gt;0, SMALL('Raw Data'!L174:N174, 3), 0), 0)</f>
        <v>0</v>
      </c>
      <c r="AZ179">
        <f>IF(ISBLANK('Raw Data'!D174)=FALSE, 1, 0)</f>
        <v>0</v>
      </c>
      <c r="BA179">
        <f>IF(ISNUMBER('Raw Data'!D174), IF(_xlfn.XLOOKUP(SMALL('Raw Data'!O174:U174, 1), Analysis!Y179:AK179, Analysis!Y179:AK179, 0)&gt;0, SMALL('Raw Data'!O174:U174, 1), 0), 0)</f>
        <v>0</v>
      </c>
      <c r="BB179">
        <f>IF(ISBLANK('Raw Data'!D174)=FALSE, 1, 0)</f>
        <v>0</v>
      </c>
      <c r="BC179">
        <f>IF(ISNUMBER('Raw Data'!D174), IF(_xlfn.XLOOKUP(SMALL('Raw Data'!O174:U174, 2), Analysis!Y179:AK179, Analysis!Y179:AK179, 0)&gt;0, SMALL('Raw Data'!O174:U174, 2), 0), 0)</f>
        <v>0</v>
      </c>
      <c r="BD179">
        <f>IF(ISBLANK('Raw Data'!D174)=FALSE, 1, 0)</f>
        <v>0</v>
      </c>
      <c r="BE179">
        <f>IF(ISNUMBER('Raw Data'!D174), IF(_xlfn.XLOOKUP(SMALL('Raw Data'!O174:U174, 3), Analysis!Y179:AK179, Analysis!Y179:AK179, 0)&gt;0, SMALL('Raw Data'!O174:U174, 3), 0), 0)</f>
        <v>0</v>
      </c>
      <c r="BF179">
        <f>IF(ISBLANK('Raw Data'!D174)=FALSE, 1, 0)</f>
        <v>0</v>
      </c>
      <c r="BG179">
        <f>IF(ISNUMBER('Raw Data'!D174), IF(_xlfn.XLOOKUP(SMALL('Raw Data'!O174:U174, 4), Analysis!Y179:AK179, Analysis!Y179:AK179, 0)&gt;0, SMALL('Raw Data'!O174:U174, 4), 0), 0)</f>
        <v>0</v>
      </c>
      <c r="BH179">
        <f>IF(ISBLANK('Raw Data'!D174)=FALSE, 1, 0)</f>
        <v>0</v>
      </c>
      <c r="BI179">
        <f>IF(ISNUMBER('Raw Data'!D174), IF(_xlfn.XLOOKUP(SMALL('Raw Data'!O174:U174, 5), Analysis!Y179:AK179, Analysis!Y179:AK179, 0)&gt;0, SMALL('Raw Data'!O174:U174, 5), 0), 0)</f>
        <v>0</v>
      </c>
      <c r="BJ179">
        <f>IF(ISBLANK('Raw Data'!D174)=FALSE, 1, 0)</f>
        <v>0</v>
      </c>
      <c r="BK179">
        <f>IF(ISNUMBER('Raw Data'!D174), IF(_xlfn.XLOOKUP(SMALL('Raw Data'!O174:U174, 6), Analysis!Y179:AK179, Analysis!Y179:AK179, 0)&gt;0, SMALL('Raw Data'!O174:U174, 6), 0), 0)</f>
        <v>0</v>
      </c>
      <c r="BL179">
        <f>IF(ISBLANK('Raw Data'!D174)=FALSE, 1, 0)</f>
        <v>0</v>
      </c>
      <c r="BM179">
        <f>IF(ISNUMBER('Raw Data'!D174), IF(_xlfn.XLOOKUP(SMALL('Raw Data'!O174:U174, 7), Analysis!Y179:AK179, Analysis!Y179:AK179, 0)&gt;0, SMALL('Raw Data'!O174:U174, 7), 0), 0)</f>
        <v>0</v>
      </c>
    </row>
    <row r="180" spans="1:65" x14ac:dyDescent="0.3">
      <c r="A180" s="2">
        <f>'Raw Data'!A175</f>
        <v>0</v>
      </c>
      <c r="B180" s="2">
        <f>IF(ISBLANK('Raw Data'!D175)=FALSE, 1, 0)</f>
        <v>0</v>
      </c>
      <c r="C180">
        <f>IF('Raw Data'!E175&gt;'Raw Data'!D175, 'Raw Data'!K175, 0)</f>
        <v>0</v>
      </c>
      <c r="D180">
        <f>IF(ISBLANK('Raw Data'!D175)=FALSE, 1, 0)</f>
        <v>0</v>
      </c>
      <c r="E180">
        <f>IF('Raw Data'!E175&lt;'Raw Data'!D175, 'Raw Data'!J175, 0)</f>
        <v>0</v>
      </c>
      <c r="F180">
        <f>IF(ISBLANK('Raw Data'!D175)=FALSE, 1, 0)</f>
        <v>0</v>
      </c>
      <c r="G180">
        <f>IF(AND('Raw Data'!D175&gt;0, 'Raw Data'!E175&gt;0), 'Raw Data'!V175, 0)</f>
        <v>0</v>
      </c>
      <c r="H180">
        <f>IF(ISBLANK('Raw Data'!D175)=FALSE, 1, 0)</f>
        <v>0</v>
      </c>
      <c r="I180">
        <f>IF(AND(ISBLANK('Raw Data'!D175)=FALSE, OR('Raw Data'!D175=0, 'Raw Data'!E175=0)), 'Raw Data'!W175, 0)</f>
        <v>0</v>
      </c>
      <c r="J180">
        <f>IF(ISBLANK('Raw Data'!D175)=FALSE, 1, 0)</f>
        <v>0</v>
      </c>
      <c r="K180">
        <f>IF(SUM('Raw Data'!D175:E175)&gt;'Raw Data'!G175, 'Raw Data'!H175, 0)</f>
        <v>0</v>
      </c>
      <c r="L180">
        <f>IF(ISBLANK('Raw Data'!D175)=FALSE, 1, 0)</f>
        <v>0</v>
      </c>
      <c r="M180">
        <f>IF(AND(SUM('Raw Data'!D175:E175)&lt;'Raw Data'!G175, ISBLANK('Raw Data'!D175)=FALSE), 'Raw Data'!I175, 0)</f>
        <v>0</v>
      </c>
      <c r="N180">
        <f>IF(ISBLANK('Raw Data'!D175)=FALSE, 1, 0)</f>
        <v>0</v>
      </c>
      <c r="O180">
        <f>IF('Raw Data'!F175, 'Raw Data'!Z175, 0)</f>
        <v>0</v>
      </c>
      <c r="P180">
        <f>IF(ISBLANK('Raw Data'!D175)=FALSE, 1, 0)</f>
        <v>0</v>
      </c>
      <c r="Q180">
        <f>IF(AND(NOT('Raw Data'!F175), P180), 'Raw Data'!AA175, 0)</f>
        <v>0</v>
      </c>
      <c r="R180">
        <f>IF(ISBLANK('Raw Data'!D175)=FALSE, 1, 0)</f>
        <v>0</v>
      </c>
      <c r="S180">
        <f>IF(AND('Raw Data'!F175=0, 'Raw Data'!D175&gt;'Raw Data'!E175), 'Raw Data'!L175, 0)</f>
        <v>0</v>
      </c>
      <c r="T180">
        <f>IF(ISBLANK('Raw Data'!D175)=FALSE, 1, 0)</f>
        <v>0</v>
      </c>
      <c r="U180">
        <f>IF('Raw Data'!F175=1, 'Raw Data'!M175, 0)</f>
        <v>0</v>
      </c>
      <c r="V180">
        <f>IF(ISBLANK('Raw Data'!D175)=FALSE, 1, 0)</f>
        <v>0</v>
      </c>
      <c r="W180">
        <f>IF(AND('Raw Data'!F175=0, 'Raw Data'!E175&gt;'Raw Data'!D175), 'Raw Data'!N175, 0)</f>
        <v>0</v>
      </c>
      <c r="X180">
        <f>IF(ISBLANK('Raw Data'!D175)=FALSE, 1, 0)</f>
        <v>0</v>
      </c>
      <c r="Y180">
        <f>IF(AND('Raw Data'!F175=0,'Raw Data'!D175&gt;'Raw Data'!E175,'Raw Data'!D175-'Raw Data'!E175=1),'Raw Data'!O175,IF(AND('Raw Data'!F175,'Raw Data'!D175&gt;'Raw Data'!E175),'Raw Data'!O175,0))</f>
        <v>0</v>
      </c>
      <c r="Z180">
        <f>IF(ISBLANK('Raw Data'!D175)=FALSE, 1, 0)</f>
        <v>0</v>
      </c>
      <c r="AA180">
        <f>IF(AND('Raw Data'!F175=0, 'Raw Data'!D175&gt;'Raw Data'!E175, 'Raw Data'!D175-'Raw Data'!E175=2), 'Raw Data'!P175, 0)</f>
        <v>0</v>
      </c>
      <c r="AB180">
        <f>IF(ISBLANK('Raw Data'!D175)=FALSE, 1, 0)</f>
        <v>0</v>
      </c>
      <c r="AC180">
        <f>IF(AND('Raw Data'!F175=0, 'Raw Data'!D175&gt;'Raw Data'!E175, 'Raw Data'!D175-'Raw Data'!E175&gt;2), 'Raw Data'!Q175, 0)</f>
        <v>0</v>
      </c>
      <c r="AD180">
        <f>IF(ISBLANK('Raw Data'!D175)=FALSE, 1, 0)</f>
        <v>0</v>
      </c>
      <c r="AE180">
        <f>IF(AND('Raw Data'!F175=0,'Raw Data'!D175&lt;'Raw Data'!E175,'Raw Data'!E175-'Raw Data'!D175=1),'Raw Data'!R175,IF(AND('Raw Data'!F175,'Raw Data'!D175&gt;'Raw Data'!E175),'Raw Data'!R175,0))</f>
        <v>0</v>
      </c>
      <c r="AF180">
        <f>IF(ISBLANK('Raw Data'!D175)=FALSE, 1, 0)</f>
        <v>0</v>
      </c>
      <c r="AG180">
        <f>IF(AND('Raw Data'!F175=0, 'Raw Data'!D175&lt;'Raw Data'!E175, 'Raw Data'!E175-'Raw Data'!D175=2), 'Raw Data'!S175, 0)</f>
        <v>0</v>
      </c>
      <c r="AH180">
        <f>IF(ISBLANK('Raw Data'!D175)=FALSE, 1, 0)</f>
        <v>0</v>
      </c>
      <c r="AI180">
        <f>IF(AND('Raw Data'!F175=0, 'Raw Data'!D175&lt;'Raw Data'!E175, 'Raw Data'!E175-'Raw Data'!D175&gt;2), 'Raw Data'!T175, 0)</f>
        <v>0</v>
      </c>
      <c r="AJ180">
        <f>IF(ISBLANK('Raw Data'!D175)=FALSE, 1, 0)</f>
        <v>0</v>
      </c>
      <c r="AK180">
        <f>IF('Raw Data'!F175=1, 'Raw Data'!M175, 0)</f>
        <v>0</v>
      </c>
      <c r="AL180">
        <f>IF(OR('Raw Data'!D175=0, O180&gt;0), 0, 1)</f>
        <v>0</v>
      </c>
      <c r="AM180">
        <f>IF(AND(AL180, 'Raw Data'!D175&gt;'Raw Data'!E175), 'Raw Data'!X175, 0)</f>
        <v>0</v>
      </c>
      <c r="AN180">
        <f>IF(OR('Raw Data'!D175=0, O180&gt;0), 0, 1)</f>
        <v>0</v>
      </c>
      <c r="AO180">
        <f>IF(AND(AL180, 'Raw Data'!D175&lt;'Raw Data'!E175), 'Raw Data'!Y175, 0)</f>
        <v>0</v>
      </c>
      <c r="AP180">
        <f>IF(ISBLANK('Raw Data'!D175)=FALSE, 1, 0)</f>
        <v>0</v>
      </c>
      <c r="AQ180">
        <f>IF(AND('Raw Data'!J175&lt;'Raw Data'!K175,'Raw Data'!D175&gt;'Raw Data'!E175),'Raw Data'!J175,IF(AND('Raw Data'!K175&lt;'Raw Data'!J175,'Raw Data'!E175&gt;'Raw Data'!D175),'Raw Data'!K175,0))</f>
        <v>0</v>
      </c>
      <c r="AR180">
        <f>IF(ISBLANK('Raw Data'!D175)=FALSE, 1, 0)</f>
        <v>0</v>
      </c>
      <c r="AS180">
        <f>IF(AND('Raw Data'!J175&gt;'Raw Data'!K175,'Raw Data'!D175&gt;'Raw Data'!E175),'Raw Data'!J175,IF(AND('Raw Data'!K175&gt;'Raw Data'!J175,'Raw Data'!E175&gt;'Raw Data'!D175),'Raw Data'!K175,))</f>
        <v>0</v>
      </c>
      <c r="AT180">
        <f>IF(ISBLANK('Raw Data'!D175)=FALSE, 1, 0)</f>
        <v>0</v>
      </c>
      <c r="AU180">
        <f>IF(ISNUMBER('Raw Data'!D175), IF(_xlfn.XLOOKUP(SMALL('Raw Data'!L175:N175, 1), Analysis!S180:W180, Analysis!S180:W180, 0)&gt;0, SMALL('Raw Data'!L175:N175, 1), 0), 0)</f>
        <v>0</v>
      </c>
      <c r="AV180">
        <f>IF(ISBLANK('Raw Data'!D175)=FALSE, 1, 0)</f>
        <v>0</v>
      </c>
      <c r="AW180">
        <f>IF(ISNUMBER('Raw Data'!D175), IF(_xlfn.XLOOKUP(SMALL('Raw Data'!L175:N175, 2), Analysis!S180:W180, Analysis!S180:W180, 0)&gt;0, SMALL('Raw Data'!L175:N175, 2), 0), 0)</f>
        <v>0</v>
      </c>
      <c r="AX180">
        <f>IF(ISBLANK('Raw Data'!D175)=FALSE, 1, 0)</f>
        <v>0</v>
      </c>
      <c r="AY180">
        <f>IF(ISNUMBER('Raw Data'!D175), IF(_xlfn.XLOOKUP(SMALL('Raw Data'!L175:N175, 3), Analysis!S180:W180, Analysis!S180:W180, 0)&gt;0, SMALL('Raw Data'!L175:N175, 3), 0), 0)</f>
        <v>0</v>
      </c>
      <c r="AZ180">
        <f>IF(ISBLANK('Raw Data'!D175)=FALSE, 1, 0)</f>
        <v>0</v>
      </c>
      <c r="BA180">
        <f>IF(ISNUMBER('Raw Data'!D175), IF(_xlfn.XLOOKUP(SMALL('Raw Data'!O175:U175, 1), Analysis!Y180:AK180, Analysis!Y180:AK180, 0)&gt;0, SMALL('Raw Data'!O175:U175, 1), 0), 0)</f>
        <v>0</v>
      </c>
      <c r="BB180">
        <f>IF(ISBLANK('Raw Data'!D175)=FALSE, 1, 0)</f>
        <v>0</v>
      </c>
      <c r="BC180">
        <f>IF(ISNUMBER('Raw Data'!D175), IF(_xlfn.XLOOKUP(SMALL('Raw Data'!O175:U175, 2), Analysis!Y180:AK180, Analysis!Y180:AK180, 0)&gt;0, SMALL('Raw Data'!O175:U175, 2), 0), 0)</f>
        <v>0</v>
      </c>
      <c r="BD180">
        <f>IF(ISBLANK('Raw Data'!D175)=FALSE, 1, 0)</f>
        <v>0</v>
      </c>
      <c r="BE180">
        <f>IF(ISNUMBER('Raw Data'!D175), IF(_xlfn.XLOOKUP(SMALL('Raw Data'!O175:U175, 3), Analysis!Y180:AK180, Analysis!Y180:AK180, 0)&gt;0, SMALL('Raw Data'!O175:U175, 3), 0), 0)</f>
        <v>0</v>
      </c>
      <c r="BF180">
        <f>IF(ISBLANK('Raw Data'!D175)=FALSE, 1, 0)</f>
        <v>0</v>
      </c>
      <c r="BG180">
        <f>IF(ISNUMBER('Raw Data'!D175), IF(_xlfn.XLOOKUP(SMALL('Raw Data'!O175:U175, 4), Analysis!Y180:AK180, Analysis!Y180:AK180, 0)&gt;0, SMALL('Raw Data'!O175:U175, 4), 0), 0)</f>
        <v>0</v>
      </c>
      <c r="BH180">
        <f>IF(ISBLANK('Raw Data'!D175)=FALSE, 1, 0)</f>
        <v>0</v>
      </c>
      <c r="BI180">
        <f>IF(ISNUMBER('Raw Data'!D175), IF(_xlfn.XLOOKUP(SMALL('Raw Data'!O175:U175, 5), Analysis!Y180:AK180, Analysis!Y180:AK180, 0)&gt;0, SMALL('Raw Data'!O175:U175, 5), 0), 0)</f>
        <v>0</v>
      </c>
      <c r="BJ180">
        <f>IF(ISBLANK('Raw Data'!D175)=FALSE, 1, 0)</f>
        <v>0</v>
      </c>
      <c r="BK180">
        <f>IF(ISNUMBER('Raw Data'!D175), IF(_xlfn.XLOOKUP(SMALL('Raw Data'!O175:U175, 6), Analysis!Y180:AK180, Analysis!Y180:AK180, 0)&gt;0, SMALL('Raw Data'!O175:U175, 6), 0), 0)</f>
        <v>0</v>
      </c>
      <c r="BL180">
        <f>IF(ISBLANK('Raw Data'!D175)=FALSE, 1, 0)</f>
        <v>0</v>
      </c>
      <c r="BM180">
        <f>IF(ISNUMBER('Raw Data'!D175), IF(_xlfn.XLOOKUP(SMALL('Raw Data'!O175:U175, 7), Analysis!Y180:AK180, Analysis!Y180:AK180, 0)&gt;0, SMALL('Raw Data'!O175:U175, 7), 0), 0)</f>
        <v>0</v>
      </c>
    </row>
    <row r="181" spans="1:65" x14ac:dyDescent="0.3">
      <c r="A181" s="2">
        <f>'Raw Data'!A176</f>
        <v>0</v>
      </c>
      <c r="B181" s="2">
        <f>IF(ISBLANK('Raw Data'!D176)=FALSE, 1, 0)</f>
        <v>0</v>
      </c>
      <c r="C181">
        <f>IF('Raw Data'!E176&gt;'Raw Data'!D176, 'Raw Data'!K176, 0)</f>
        <v>0</v>
      </c>
      <c r="D181">
        <f>IF(ISBLANK('Raw Data'!D176)=FALSE, 1, 0)</f>
        <v>0</v>
      </c>
      <c r="E181">
        <f>IF('Raw Data'!E176&lt;'Raw Data'!D176, 'Raw Data'!J176, 0)</f>
        <v>0</v>
      </c>
      <c r="F181">
        <f>IF(ISBLANK('Raw Data'!D176)=FALSE, 1, 0)</f>
        <v>0</v>
      </c>
      <c r="G181">
        <f>IF(AND('Raw Data'!D176&gt;0, 'Raw Data'!E176&gt;0), 'Raw Data'!V176, 0)</f>
        <v>0</v>
      </c>
      <c r="H181">
        <f>IF(ISBLANK('Raw Data'!D176)=FALSE, 1, 0)</f>
        <v>0</v>
      </c>
      <c r="I181">
        <f>IF(AND(ISBLANK('Raw Data'!D176)=FALSE, OR('Raw Data'!D176=0, 'Raw Data'!E176=0)), 'Raw Data'!W176, 0)</f>
        <v>0</v>
      </c>
      <c r="J181">
        <f>IF(ISBLANK('Raw Data'!D176)=FALSE, 1, 0)</f>
        <v>0</v>
      </c>
      <c r="K181">
        <f>IF(SUM('Raw Data'!D176:E176)&gt;'Raw Data'!G176, 'Raw Data'!H176, 0)</f>
        <v>0</v>
      </c>
      <c r="L181">
        <f>IF(ISBLANK('Raw Data'!D176)=FALSE, 1, 0)</f>
        <v>0</v>
      </c>
      <c r="M181">
        <f>IF(AND(SUM('Raw Data'!D176:E176)&lt;'Raw Data'!G176, ISBLANK('Raw Data'!D176)=FALSE), 'Raw Data'!I176, 0)</f>
        <v>0</v>
      </c>
      <c r="N181">
        <f>IF(ISBLANK('Raw Data'!D176)=FALSE, 1, 0)</f>
        <v>0</v>
      </c>
      <c r="O181">
        <f>IF('Raw Data'!F176, 'Raw Data'!Z176, 0)</f>
        <v>0</v>
      </c>
      <c r="P181">
        <f>IF(ISBLANK('Raw Data'!D176)=FALSE, 1, 0)</f>
        <v>0</v>
      </c>
      <c r="Q181">
        <f>IF(AND(NOT('Raw Data'!F176), P181), 'Raw Data'!AA176, 0)</f>
        <v>0</v>
      </c>
      <c r="R181">
        <f>IF(ISBLANK('Raw Data'!D176)=FALSE, 1, 0)</f>
        <v>0</v>
      </c>
      <c r="S181">
        <f>IF(AND('Raw Data'!F176=0, 'Raw Data'!D176&gt;'Raw Data'!E176), 'Raw Data'!L176, 0)</f>
        <v>0</v>
      </c>
      <c r="T181">
        <f>IF(ISBLANK('Raw Data'!D176)=FALSE, 1, 0)</f>
        <v>0</v>
      </c>
      <c r="U181">
        <f>IF('Raw Data'!F176=1, 'Raw Data'!M176, 0)</f>
        <v>0</v>
      </c>
      <c r="V181">
        <f>IF(ISBLANK('Raw Data'!D176)=FALSE, 1, 0)</f>
        <v>0</v>
      </c>
      <c r="W181">
        <f>IF(AND('Raw Data'!F176=0, 'Raw Data'!E176&gt;'Raw Data'!D176), 'Raw Data'!N176, 0)</f>
        <v>0</v>
      </c>
      <c r="X181">
        <f>IF(ISBLANK('Raw Data'!D176)=FALSE, 1, 0)</f>
        <v>0</v>
      </c>
      <c r="Y181">
        <f>IF(AND('Raw Data'!F176=0,'Raw Data'!D176&gt;'Raw Data'!E176,'Raw Data'!D176-'Raw Data'!E176=1),'Raw Data'!O176,IF(AND('Raw Data'!F176,'Raw Data'!D176&gt;'Raw Data'!E176),'Raw Data'!O176,0))</f>
        <v>0</v>
      </c>
      <c r="Z181">
        <f>IF(ISBLANK('Raw Data'!D176)=FALSE, 1, 0)</f>
        <v>0</v>
      </c>
      <c r="AA181">
        <f>IF(AND('Raw Data'!F176=0, 'Raw Data'!D176&gt;'Raw Data'!E176, 'Raw Data'!D176-'Raw Data'!E176=2), 'Raw Data'!P176, 0)</f>
        <v>0</v>
      </c>
      <c r="AB181">
        <f>IF(ISBLANK('Raw Data'!D176)=FALSE, 1, 0)</f>
        <v>0</v>
      </c>
      <c r="AC181">
        <f>IF(AND('Raw Data'!F176=0, 'Raw Data'!D176&gt;'Raw Data'!E176, 'Raw Data'!D176-'Raw Data'!E176&gt;2), 'Raw Data'!Q176, 0)</f>
        <v>0</v>
      </c>
      <c r="AD181">
        <f>IF(ISBLANK('Raw Data'!D176)=FALSE, 1, 0)</f>
        <v>0</v>
      </c>
      <c r="AE181">
        <f>IF(AND('Raw Data'!F176=0,'Raw Data'!D176&lt;'Raw Data'!E176,'Raw Data'!E176-'Raw Data'!D176=1),'Raw Data'!R176,IF(AND('Raw Data'!F176,'Raw Data'!D176&gt;'Raw Data'!E176),'Raw Data'!R176,0))</f>
        <v>0</v>
      </c>
      <c r="AF181">
        <f>IF(ISBLANK('Raw Data'!D176)=FALSE, 1, 0)</f>
        <v>0</v>
      </c>
      <c r="AG181">
        <f>IF(AND('Raw Data'!F176=0, 'Raw Data'!D176&lt;'Raw Data'!E176, 'Raw Data'!E176-'Raw Data'!D176=2), 'Raw Data'!S176, 0)</f>
        <v>0</v>
      </c>
      <c r="AH181">
        <f>IF(ISBLANK('Raw Data'!D176)=FALSE, 1, 0)</f>
        <v>0</v>
      </c>
      <c r="AI181">
        <f>IF(AND('Raw Data'!F176=0, 'Raw Data'!D176&lt;'Raw Data'!E176, 'Raw Data'!E176-'Raw Data'!D176&gt;2), 'Raw Data'!T176, 0)</f>
        <v>0</v>
      </c>
      <c r="AJ181">
        <f>IF(ISBLANK('Raw Data'!D176)=FALSE, 1, 0)</f>
        <v>0</v>
      </c>
      <c r="AK181">
        <f>IF('Raw Data'!F176=1, 'Raw Data'!M176, 0)</f>
        <v>0</v>
      </c>
      <c r="AL181">
        <f>IF(OR('Raw Data'!D176=0, O181&gt;0), 0, 1)</f>
        <v>0</v>
      </c>
      <c r="AM181">
        <f>IF(AND(AL181, 'Raw Data'!D176&gt;'Raw Data'!E176), 'Raw Data'!X176, 0)</f>
        <v>0</v>
      </c>
      <c r="AN181">
        <f>IF(OR('Raw Data'!D176=0, O181&gt;0), 0, 1)</f>
        <v>0</v>
      </c>
      <c r="AO181">
        <f>IF(AND(AL181, 'Raw Data'!D176&lt;'Raw Data'!E176), 'Raw Data'!Y176, 0)</f>
        <v>0</v>
      </c>
      <c r="AP181">
        <f>IF(ISBLANK('Raw Data'!D176)=FALSE, 1, 0)</f>
        <v>0</v>
      </c>
      <c r="AQ181">
        <f>IF(AND('Raw Data'!J176&lt;'Raw Data'!K176,'Raw Data'!D176&gt;'Raw Data'!E176),'Raw Data'!J176,IF(AND('Raw Data'!K176&lt;'Raw Data'!J176,'Raw Data'!E176&gt;'Raw Data'!D176),'Raw Data'!K176,0))</f>
        <v>0</v>
      </c>
      <c r="AR181">
        <f>IF(ISBLANK('Raw Data'!D176)=FALSE, 1, 0)</f>
        <v>0</v>
      </c>
      <c r="AS181">
        <f>IF(AND('Raw Data'!J176&gt;'Raw Data'!K176,'Raw Data'!D176&gt;'Raw Data'!E176),'Raw Data'!J176,IF(AND('Raw Data'!K176&gt;'Raw Data'!J176,'Raw Data'!E176&gt;'Raw Data'!D176),'Raw Data'!K176,))</f>
        <v>0</v>
      </c>
      <c r="AT181">
        <f>IF(ISBLANK('Raw Data'!D176)=FALSE, 1, 0)</f>
        <v>0</v>
      </c>
      <c r="AU181">
        <f>IF(ISNUMBER('Raw Data'!D176), IF(_xlfn.XLOOKUP(SMALL('Raw Data'!L176:N176, 1), Analysis!S181:W181, Analysis!S181:W181, 0)&gt;0, SMALL('Raw Data'!L176:N176, 1), 0), 0)</f>
        <v>0</v>
      </c>
      <c r="AV181">
        <f>IF(ISBLANK('Raw Data'!D176)=FALSE, 1, 0)</f>
        <v>0</v>
      </c>
      <c r="AW181">
        <f>IF(ISNUMBER('Raw Data'!D176), IF(_xlfn.XLOOKUP(SMALL('Raw Data'!L176:N176, 2), Analysis!S181:W181, Analysis!S181:W181, 0)&gt;0, SMALL('Raw Data'!L176:N176, 2), 0), 0)</f>
        <v>0</v>
      </c>
      <c r="AX181">
        <f>IF(ISBLANK('Raw Data'!D176)=FALSE, 1, 0)</f>
        <v>0</v>
      </c>
      <c r="AY181">
        <f>IF(ISNUMBER('Raw Data'!D176), IF(_xlfn.XLOOKUP(SMALL('Raw Data'!L176:N176, 3), Analysis!S181:W181, Analysis!S181:W181, 0)&gt;0, SMALL('Raw Data'!L176:N176, 3), 0), 0)</f>
        <v>0</v>
      </c>
      <c r="AZ181">
        <f>IF(ISBLANK('Raw Data'!D176)=FALSE, 1, 0)</f>
        <v>0</v>
      </c>
      <c r="BA181">
        <f>IF(ISNUMBER('Raw Data'!D176), IF(_xlfn.XLOOKUP(SMALL('Raw Data'!O176:U176, 1), Analysis!Y181:AK181, Analysis!Y181:AK181, 0)&gt;0, SMALL('Raw Data'!O176:U176, 1), 0), 0)</f>
        <v>0</v>
      </c>
      <c r="BB181">
        <f>IF(ISBLANK('Raw Data'!D176)=FALSE, 1, 0)</f>
        <v>0</v>
      </c>
      <c r="BC181">
        <f>IF(ISNUMBER('Raw Data'!D176), IF(_xlfn.XLOOKUP(SMALL('Raw Data'!O176:U176, 2), Analysis!Y181:AK181, Analysis!Y181:AK181, 0)&gt;0, SMALL('Raw Data'!O176:U176, 2), 0), 0)</f>
        <v>0</v>
      </c>
      <c r="BD181">
        <f>IF(ISBLANK('Raw Data'!D176)=FALSE, 1, 0)</f>
        <v>0</v>
      </c>
      <c r="BE181">
        <f>IF(ISNUMBER('Raw Data'!D176), IF(_xlfn.XLOOKUP(SMALL('Raw Data'!O176:U176, 3), Analysis!Y181:AK181, Analysis!Y181:AK181, 0)&gt;0, SMALL('Raw Data'!O176:U176, 3), 0), 0)</f>
        <v>0</v>
      </c>
      <c r="BF181">
        <f>IF(ISBLANK('Raw Data'!D176)=FALSE, 1, 0)</f>
        <v>0</v>
      </c>
      <c r="BG181">
        <f>IF(ISNUMBER('Raw Data'!D176), IF(_xlfn.XLOOKUP(SMALL('Raw Data'!O176:U176, 4), Analysis!Y181:AK181, Analysis!Y181:AK181, 0)&gt;0, SMALL('Raw Data'!O176:U176, 4), 0), 0)</f>
        <v>0</v>
      </c>
      <c r="BH181">
        <f>IF(ISBLANK('Raw Data'!D176)=FALSE, 1, 0)</f>
        <v>0</v>
      </c>
      <c r="BI181">
        <f>IF(ISNUMBER('Raw Data'!D176), IF(_xlfn.XLOOKUP(SMALL('Raw Data'!O176:U176, 5), Analysis!Y181:AK181, Analysis!Y181:AK181, 0)&gt;0, SMALL('Raw Data'!O176:U176, 5), 0), 0)</f>
        <v>0</v>
      </c>
      <c r="BJ181">
        <f>IF(ISBLANK('Raw Data'!D176)=FALSE, 1, 0)</f>
        <v>0</v>
      </c>
      <c r="BK181">
        <f>IF(ISNUMBER('Raw Data'!D176), IF(_xlfn.XLOOKUP(SMALL('Raw Data'!O176:U176, 6), Analysis!Y181:AK181, Analysis!Y181:AK181, 0)&gt;0, SMALL('Raw Data'!O176:U176, 6), 0), 0)</f>
        <v>0</v>
      </c>
      <c r="BL181">
        <f>IF(ISBLANK('Raw Data'!D176)=FALSE, 1, 0)</f>
        <v>0</v>
      </c>
      <c r="BM181">
        <f>IF(ISNUMBER('Raw Data'!D176), IF(_xlfn.XLOOKUP(SMALL('Raw Data'!O176:U176, 7), Analysis!Y181:AK181, Analysis!Y181:AK181, 0)&gt;0, SMALL('Raw Data'!O176:U176, 7), 0), 0)</f>
        <v>0</v>
      </c>
    </row>
    <row r="182" spans="1:65" x14ac:dyDescent="0.3">
      <c r="A182" s="2">
        <f>'Raw Data'!A177</f>
        <v>0</v>
      </c>
      <c r="B182" s="2">
        <f>IF(ISBLANK('Raw Data'!D177)=FALSE, 1, 0)</f>
        <v>0</v>
      </c>
      <c r="C182">
        <f>IF('Raw Data'!E177&gt;'Raw Data'!D177, 'Raw Data'!K177, 0)</f>
        <v>0</v>
      </c>
      <c r="D182">
        <f>IF(ISBLANK('Raw Data'!D177)=FALSE, 1, 0)</f>
        <v>0</v>
      </c>
      <c r="E182">
        <f>IF('Raw Data'!E177&lt;'Raw Data'!D177, 'Raw Data'!J177, 0)</f>
        <v>0</v>
      </c>
      <c r="F182">
        <f>IF(ISBLANK('Raw Data'!D177)=FALSE, 1, 0)</f>
        <v>0</v>
      </c>
      <c r="G182">
        <f>IF(AND('Raw Data'!D177&gt;0, 'Raw Data'!E177&gt;0), 'Raw Data'!V177, 0)</f>
        <v>0</v>
      </c>
      <c r="H182">
        <f>IF(ISBLANK('Raw Data'!D177)=FALSE, 1, 0)</f>
        <v>0</v>
      </c>
      <c r="I182">
        <f>IF(AND(ISBLANK('Raw Data'!D177)=FALSE, OR('Raw Data'!D177=0, 'Raw Data'!E177=0)), 'Raw Data'!W177, 0)</f>
        <v>0</v>
      </c>
      <c r="J182">
        <f>IF(ISBLANK('Raw Data'!D177)=FALSE, 1, 0)</f>
        <v>0</v>
      </c>
      <c r="K182">
        <f>IF(SUM('Raw Data'!D177:E177)&gt;'Raw Data'!G177, 'Raw Data'!H177, 0)</f>
        <v>0</v>
      </c>
      <c r="L182">
        <f>IF(ISBLANK('Raw Data'!D177)=FALSE, 1, 0)</f>
        <v>0</v>
      </c>
      <c r="M182">
        <f>IF(AND(SUM('Raw Data'!D177:E177)&lt;'Raw Data'!G177, ISBLANK('Raw Data'!D177)=FALSE), 'Raw Data'!I177, 0)</f>
        <v>0</v>
      </c>
      <c r="N182">
        <f>IF(ISBLANK('Raw Data'!D177)=FALSE, 1, 0)</f>
        <v>0</v>
      </c>
      <c r="O182">
        <f>IF('Raw Data'!F177, 'Raw Data'!Z177, 0)</f>
        <v>0</v>
      </c>
      <c r="P182">
        <f>IF(ISBLANK('Raw Data'!D177)=FALSE, 1, 0)</f>
        <v>0</v>
      </c>
      <c r="Q182">
        <f>IF(AND(NOT('Raw Data'!F177), P182), 'Raw Data'!AA177, 0)</f>
        <v>0</v>
      </c>
      <c r="R182">
        <f>IF(ISBLANK('Raw Data'!D177)=FALSE, 1, 0)</f>
        <v>0</v>
      </c>
      <c r="S182">
        <f>IF(AND('Raw Data'!F177=0, 'Raw Data'!D177&gt;'Raw Data'!E177), 'Raw Data'!L177, 0)</f>
        <v>0</v>
      </c>
      <c r="T182">
        <f>IF(ISBLANK('Raw Data'!D177)=FALSE, 1, 0)</f>
        <v>0</v>
      </c>
      <c r="U182">
        <f>IF('Raw Data'!F177=1, 'Raw Data'!M177, 0)</f>
        <v>0</v>
      </c>
      <c r="V182">
        <f>IF(ISBLANK('Raw Data'!D177)=FALSE, 1, 0)</f>
        <v>0</v>
      </c>
      <c r="W182">
        <f>IF(AND('Raw Data'!F177=0, 'Raw Data'!E177&gt;'Raw Data'!D177), 'Raw Data'!N177, 0)</f>
        <v>0</v>
      </c>
      <c r="X182">
        <f>IF(ISBLANK('Raw Data'!D177)=FALSE, 1, 0)</f>
        <v>0</v>
      </c>
      <c r="Y182">
        <f>IF(AND('Raw Data'!F177=0,'Raw Data'!D177&gt;'Raw Data'!E177,'Raw Data'!D177-'Raw Data'!E177=1),'Raw Data'!O177,IF(AND('Raw Data'!F177,'Raw Data'!D177&gt;'Raw Data'!E177),'Raw Data'!O177,0))</f>
        <v>0</v>
      </c>
      <c r="Z182">
        <f>IF(ISBLANK('Raw Data'!D177)=FALSE, 1, 0)</f>
        <v>0</v>
      </c>
      <c r="AA182">
        <f>IF(AND('Raw Data'!F177=0, 'Raw Data'!D177&gt;'Raw Data'!E177, 'Raw Data'!D177-'Raw Data'!E177=2), 'Raw Data'!P177, 0)</f>
        <v>0</v>
      </c>
      <c r="AB182">
        <f>IF(ISBLANK('Raw Data'!D177)=FALSE, 1, 0)</f>
        <v>0</v>
      </c>
      <c r="AC182">
        <f>IF(AND('Raw Data'!F177=0, 'Raw Data'!D177&gt;'Raw Data'!E177, 'Raw Data'!D177-'Raw Data'!E177&gt;2), 'Raw Data'!Q177, 0)</f>
        <v>0</v>
      </c>
      <c r="AD182">
        <f>IF(ISBLANK('Raw Data'!D177)=FALSE, 1, 0)</f>
        <v>0</v>
      </c>
      <c r="AE182">
        <f>IF(AND('Raw Data'!F177=0,'Raw Data'!D177&lt;'Raw Data'!E177,'Raw Data'!E177-'Raw Data'!D177=1),'Raw Data'!R177,IF(AND('Raw Data'!F177,'Raw Data'!D177&gt;'Raw Data'!E177),'Raw Data'!R177,0))</f>
        <v>0</v>
      </c>
      <c r="AF182">
        <f>IF(ISBLANK('Raw Data'!D177)=FALSE, 1, 0)</f>
        <v>0</v>
      </c>
      <c r="AG182">
        <f>IF(AND('Raw Data'!F177=0, 'Raw Data'!D177&lt;'Raw Data'!E177, 'Raw Data'!E177-'Raw Data'!D177=2), 'Raw Data'!S177, 0)</f>
        <v>0</v>
      </c>
      <c r="AH182">
        <f>IF(ISBLANK('Raw Data'!D177)=FALSE, 1, 0)</f>
        <v>0</v>
      </c>
      <c r="AI182">
        <f>IF(AND('Raw Data'!F177=0, 'Raw Data'!D177&lt;'Raw Data'!E177, 'Raw Data'!E177-'Raw Data'!D177&gt;2), 'Raw Data'!T177, 0)</f>
        <v>0</v>
      </c>
      <c r="AJ182">
        <f>IF(ISBLANK('Raw Data'!D177)=FALSE, 1, 0)</f>
        <v>0</v>
      </c>
      <c r="AK182">
        <f>IF('Raw Data'!F177=1, 'Raw Data'!M177, 0)</f>
        <v>0</v>
      </c>
      <c r="AL182">
        <f>IF(OR('Raw Data'!D177=0, O182&gt;0), 0, 1)</f>
        <v>0</v>
      </c>
      <c r="AM182">
        <f>IF(AND(AL182, 'Raw Data'!D177&gt;'Raw Data'!E177), 'Raw Data'!X177, 0)</f>
        <v>0</v>
      </c>
      <c r="AN182">
        <f>IF(OR('Raw Data'!D177=0, O182&gt;0), 0, 1)</f>
        <v>0</v>
      </c>
      <c r="AO182">
        <f>IF(AND(AL182, 'Raw Data'!D177&lt;'Raw Data'!E177), 'Raw Data'!Y177, 0)</f>
        <v>0</v>
      </c>
      <c r="AP182">
        <f>IF(ISBLANK('Raw Data'!D177)=FALSE, 1, 0)</f>
        <v>0</v>
      </c>
      <c r="AQ182">
        <f>IF(AND('Raw Data'!J177&lt;'Raw Data'!K177,'Raw Data'!D177&gt;'Raw Data'!E177),'Raw Data'!J177,IF(AND('Raw Data'!K177&lt;'Raw Data'!J177,'Raw Data'!E177&gt;'Raw Data'!D177),'Raw Data'!K177,0))</f>
        <v>0</v>
      </c>
      <c r="AR182">
        <f>IF(ISBLANK('Raw Data'!D177)=FALSE, 1, 0)</f>
        <v>0</v>
      </c>
      <c r="AS182">
        <f>IF(AND('Raw Data'!J177&gt;'Raw Data'!K177,'Raw Data'!D177&gt;'Raw Data'!E177),'Raw Data'!J177,IF(AND('Raw Data'!K177&gt;'Raw Data'!J177,'Raw Data'!E177&gt;'Raw Data'!D177),'Raw Data'!K177,))</f>
        <v>0</v>
      </c>
      <c r="AT182">
        <f>IF(ISBLANK('Raw Data'!D177)=FALSE, 1, 0)</f>
        <v>0</v>
      </c>
      <c r="AU182">
        <f>IF(ISNUMBER('Raw Data'!D177), IF(_xlfn.XLOOKUP(SMALL('Raw Data'!L177:N177, 1), Analysis!S182:W182, Analysis!S182:W182, 0)&gt;0, SMALL('Raw Data'!L177:N177, 1), 0), 0)</f>
        <v>0</v>
      </c>
      <c r="AV182">
        <f>IF(ISBLANK('Raw Data'!D177)=FALSE, 1, 0)</f>
        <v>0</v>
      </c>
      <c r="AW182">
        <f>IF(ISNUMBER('Raw Data'!D177), IF(_xlfn.XLOOKUP(SMALL('Raw Data'!L177:N177, 2), Analysis!S182:W182, Analysis!S182:W182, 0)&gt;0, SMALL('Raw Data'!L177:N177, 2), 0), 0)</f>
        <v>0</v>
      </c>
      <c r="AX182">
        <f>IF(ISBLANK('Raw Data'!D177)=FALSE, 1, 0)</f>
        <v>0</v>
      </c>
      <c r="AY182">
        <f>IF(ISNUMBER('Raw Data'!D177), IF(_xlfn.XLOOKUP(SMALL('Raw Data'!L177:N177, 3), Analysis!S182:W182, Analysis!S182:W182, 0)&gt;0, SMALL('Raw Data'!L177:N177, 3), 0), 0)</f>
        <v>0</v>
      </c>
      <c r="AZ182">
        <f>IF(ISBLANK('Raw Data'!D177)=FALSE, 1, 0)</f>
        <v>0</v>
      </c>
      <c r="BA182">
        <f>IF(ISNUMBER('Raw Data'!D177), IF(_xlfn.XLOOKUP(SMALL('Raw Data'!O177:U177, 1), Analysis!Y182:AK182, Analysis!Y182:AK182, 0)&gt;0, SMALL('Raw Data'!O177:U177, 1), 0), 0)</f>
        <v>0</v>
      </c>
      <c r="BB182">
        <f>IF(ISBLANK('Raw Data'!D177)=FALSE, 1, 0)</f>
        <v>0</v>
      </c>
      <c r="BC182">
        <f>IF(ISNUMBER('Raw Data'!D177), IF(_xlfn.XLOOKUP(SMALL('Raw Data'!O177:U177, 2), Analysis!Y182:AK182, Analysis!Y182:AK182, 0)&gt;0, SMALL('Raw Data'!O177:U177, 2), 0), 0)</f>
        <v>0</v>
      </c>
      <c r="BD182">
        <f>IF(ISBLANK('Raw Data'!D177)=FALSE, 1, 0)</f>
        <v>0</v>
      </c>
      <c r="BE182">
        <f>IF(ISNUMBER('Raw Data'!D177), IF(_xlfn.XLOOKUP(SMALL('Raw Data'!O177:U177, 3), Analysis!Y182:AK182, Analysis!Y182:AK182, 0)&gt;0, SMALL('Raw Data'!O177:U177, 3), 0), 0)</f>
        <v>0</v>
      </c>
      <c r="BF182">
        <f>IF(ISBLANK('Raw Data'!D177)=FALSE, 1, 0)</f>
        <v>0</v>
      </c>
      <c r="BG182">
        <f>IF(ISNUMBER('Raw Data'!D177), IF(_xlfn.XLOOKUP(SMALL('Raw Data'!O177:U177, 4), Analysis!Y182:AK182, Analysis!Y182:AK182, 0)&gt;0, SMALL('Raw Data'!O177:U177, 4), 0), 0)</f>
        <v>0</v>
      </c>
      <c r="BH182">
        <f>IF(ISBLANK('Raw Data'!D177)=FALSE, 1, 0)</f>
        <v>0</v>
      </c>
      <c r="BI182">
        <f>IF(ISNUMBER('Raw Data'!D177), IF(_xlfn.XLOOKUP(SMALL('Raw Data'!O177:U177, 5), Analysis!Y182:AK182, Analysis!Y182:AK182, 0)&gt;0, SMALL('Raw Data'!O177:U177, 5), 0), 0)</f>
        <v>0</v>
      </c>
      <c r="BJ182">
        <f>IF(ISBLANK('Raw Data'!D177)=FALSE, 1, 0)</f>
        <v>0</v>
      </c>
      <c r="BK182">
        <f>IF(ISNUMBER('Raw Data'!D177), IF(_xlfn.XLOOKUP(SMALL('Raw Data'!O177:U177, 6), Analysis!Y182:AK182, Analysis!Y182:AK182, 0)&gt;0, SMALL('Raw Data'!O177:U177, 6), 0), 0)</f>
        <v>0</v>
      </c>
      <c r="BL182">
        <f>IF(ISBLANK('Raw Data'!D177)=FALSE, 1, 0)</f>
        <v>0</v>
      </c>
      <c r="BM182">
        <f>IF(ISNUMBER('Raw Data'!D177), IF(_xlfn.XLOOKUP(SMALL('Raw Data'!O177:U177, 7), Analysis!Y182:AK182, Analysis!Y182:AK182, 0)&gt;0, SMALL('Raw Data'!O177:U177, 7), 0), 0)</f>
        <v>0</v>
      </c>
    </row>
    <row r="183" spans="1:65" x14ac:dyDescent="0.3">
      <c r="A183" s="2">
        <f>'Raw Data'!A178</f>
        <v>0</v>
      </c>
      <c r="B183" s="2">
        <f>IF(ISBLANK('Raw Data'!D178)=FALSE, 1, 0)</f>
        <v>0</v>
      </c>
      <c r="C183">
        <f>IF('Raw Data'!E178&gt;'Raw Data'!D178, 'Raw Data'!K178, 0)</f>
        <v>0</v>
      </c>
      <c r="D183">
        <f>IF(ISBLANK('Raw Data'!D178)=FALSE, 1, 0)</f>
        <v>0</v>
      </c>
      <c r="E183">
        <f>IF('Raw Data'!E178&lt;'Raw Data'!D178, 'Raw Data'!J178, 0)</f>
        <v>0</v>
      </c>
      <c r="F183">
        <f>IF(ISBLANK('Raw Data'!D178)=FALSE, 1, 0)</f>
        <v>0</v>
      </c>
      <c r="G183">
        <f>IF(AND('Raw Data'!D178&gt;0, 'Raw Data'!E178&gt;0), 'Raw Data'!V178, 0)</f>
        <v>0</v>
      </c>
      <c r="H183">
        <f>IF(ISBLANK('Raw Data'!D178)=FALSE, 1, 0)</f>
        <v>0</v>
      </c>
      <c r="I183">
        <f>IF(AND(ISBLANK('Raw Data'!D178)=FALSE, OR('Raw Data'!D178=0, 'Raw Data'!E178=0)), 'Raw Data'!W178, 0)</f>
        <v>0</v>
      </c>
      <c r="J183">
        <f>IF(ISBLANK('Raw Data'!D178)=FALSE, 1, 0)</f>
        <v>0</v>
      </c>
      <c r="K183">
        <f>IF(SUM('Raw Data'!D178:E178)&gt;'Raw Data'!G178, 'Raw Data'!H178, 0)</f>
        <v>0</v>
      </c>
      <c r="L183">
        <f>IF(ISBLANK('Raw Data'!D178)=FALSE, 1, 0)</f>
        <v>0</v>
      </c>
      <c r="M183">
        <f>IF(AND(SUM('Raw Data'!D178:E178)&lt;'Raw Data'!G178, ISBLANK('Raw Data'!D178)=FALSE), 'Raw Data'!I178, 0)</f>
        <v>0</v>
      </c>
      <c r="N183">
        <f>IF(ISBLANK('Raw Data'!D178)=FALSE, 1, 0)</f>
        <v>0</v>
      </c>
      <c r="O183">
        <f>IF('Raw Data'!F178, 'Raw Data'!Z178, 0)</f>
        <v>0</v>
      </c>
      <c r="P183">
        <f>IF(ISBLANK('Raw Data'!D178)=FALSE, 1, 0)</f>
        <v>0</v>
      </c>
      <c r="Q183">
        <f>IF(AND(NOT('Raw Data'!F178), P183), 'Raw Data'!AA178, 0)</f>
        <v>0</v>
      </c>
      <c r="R183">
        <f>IF(ISBLANK('Raw Data'!D178)=FALSE, 1, 0)</f>
        <v>0</v>
      </c>
      <c r="S183">
        <f>IF(AND('Raw Data'!F178=0, 'Raw Data'!D178&gt;'Raw Data'!E178), 'Raw Data'!L178, 0)</f>
        <v>0</v>
      </c>
      <c r="T183">
        <f>IF(ISBLANK('Raw Data'!D178)=FALSE, 1, 0)</f>
        <v>0</v>
      </c>
      <c r="U183">
        <f>IF('Raw Data'!F178=1, 'Raw Data'!M178, 0)</f>
        <v>0</v>
      </c>
      <c r="V183">
        <f>IF(ISBLANK('Raw Data'!D178)=FALSE, 1, 0)</f>
        <v>0</v>
      </c>
      <c r="W183">
        <f>IF(AND('Raw Data'!F178=0, 'Raw Data'!E178&gt;'Raw Data'!D178), 'Raw Data'!N178, 0)</f>
        <v>0</v>
      </c>
      <c r="X183">
        <f>IF(ISBLANK('Raw Data'!D178)=FALSE, 1, 0)</f>
        <v>0</v>
      </c>
      <c r="Y183">
        <f>IF(AND('Raw Data'!F178=0,'Raw Data'!D178&gt;'Raw Data'!E178,'Raw Data'!D178-'Raw Data'!E178=1),'Raw Data'!O178,IF(AND('Raw Data'!F178,'Raw Data'!D178&gt;'Raw Data'!E178),'Raw Data'!O178,0))</f>
        <v>0</v>
      </c>
      <c r="Z183">
        <f>IF(ISBLANK('Raw Data'!D178)=FALSE, 1, 0)</f>
        <v>0</v>
      </c>
      <c r="AA183">
        <f>IF(AND('Raw Data'!F178=0, 'Raw Data'!D178&gt;'Raw Data'!E178, 'Raw Data'!D178-'Raw Data'!E178=2), 'Raw Data'!P178, 0)</f>
        <v>0</v>
      </c>
      <c r="AB183">
        <f>IF(ISBLANK('Raw Data'!D178)=FALSE, 1, 0)</f>
        <v>0</v>
      </c>
      <c r="AC183">
        <f>IF(AND('Raw Data'!F178=0, 'Raw Data'!D178&gt;'Raw Data'!E178, 'Raw Data'!D178-'Raw Data'!E178&gt;2), 'Raw Data'!Q178, 0)</f>
        <v>0</v>
      </c>
      <c r="AD183">
        <f>IF(ISBLANK('Raw Data'!D178)=FALSE, 1, 0)</f>
        <v>0</v>
      </c>
      <c r="AE183">
        <f>IF(AND('Raw Data'!F178=0,'Raw Data'!D178&lt;'Raw Data'!E178,'Raw Data'!E178-'Raw Data'!D178=1),'Raw Data'!R178,IF(AND('Raw Data'!F178,'Raw Data'!D178&gt;'Raw Data'!E178),'Raw Data'!R178,0))</f>
        <v>0</v>
      </c>
      <c r="AF183">
        <f>IF(ISBLANK('Raw Data'!D178)=FALSE, 1, 0)</f>
        <v>0</v>
      </c>
      <c r="AG183">
        <f>IF(AND('Raw Data'!F178=0, 'Raw Data'!D178&lt;'Raw Data'!E178, 'Raw Data'!E178-'Raw Data'!D178=2), 'Raw Data'!S178, 0)</f>
        <v>0</v>
      </c>
      <c r="AH183">
        <f>IF(ISBLANK('Raw Data'!D178)=FALSE, 1, 0)</f>
        <v>0</v>
      </c>
      <c r="AI183">
        <f>IF(AND('Raw Data'!F178=0, 'Raw Data'!D178&lt;'Raw Data'!E178, 'Raw Data'!E178-'Raw Data'!D178&gt;2), 'Raw Data'!T178, 0)</f>
        <v>0</v>
      </c>
      <c r="AJ183">
        <f>IF(ISBLANK('Raw Data'!D178)=FALSE, 1, 0)</f>
        <v>0</v>
      </c>
      <c r="AK183">
        <f>IF('Raw Data'!F178=1, 'Raw Data'!M178, 0)</f>
        <v>0</v>
      </c>
      <c r="AL183">
        <f>IF(OR('Raw Data'!D178=0, O183&gt;0), 0, 1)</f>
        <v>0</v>
      </c>
      <c r="AM183">
        <f>IF(AND(AL183, 'Raw Data'!D178&gt;'Raw Data'!E178), 'Raw Data'!X178, 0)</f>
        <v>0</v>
      </c>
      <c r="AN183">
        <f>IF(OR('Raw Data'!D178=0, O183&gt;0), 0, 1)</f>
        <v>0</v>
      </c>
      <c r="AO183">
        <f>IF(AND(AL183, 'Raw Data'!D178&lt;'Raw Data'!E178), 'Raw Data'!Y178, 0)</f>
        <v>0</v>
      </c>
      <c r="AP183">
        <f>IF(ISBLANK('Raw Data'!D178)=FALSE, 1, 0)</f>
        <v>0</v>
      </c>
      <c r="AQ183">
        <f>IF(AND('Raw Data'!J178&lt;'Raw Data'!K178,'Raw Data'!D178&gt;'Raw Data'!E178),'Raw Data'!J178,IF(AND('Raw Data'!K178&lt;'Raw Data'!J178,'Raw Data'!E178&gt;'Raw Data'!D178),'Raw Data'!K178,0))</f>
        <v>0</v>
      </c>
      <c r="AR183">
        <f>IF(ISBLANK('Raw Data'!D178)=FALSE, 1, 0)</f>
        <v>0</v>
      </c>
      <c r="AS183">
        <f>IF(AND('Raw Data'!J178&gt;'Raw Data'!K178,'Raw Data'!D178&gt;'Raw Data'!E178),'Raw Data'!J178,IF(AND('Raw Data'!K178&gt;'Raw Data'!J178,'Raw Data'!E178&gt;'Raw Data'!D178),'Raw Data'!K178,))</f>
        <v>0</v>
      </c>
      <c r="AT183">
        <f>IF(ISBLANK('Raw Data'!D178)=FALSE, 1, 0)</f>
        <v>0</v>
      </c>
      <c r="AU183">
        <f>IF(ISNUMBER('Raw Data'!D178), IF(_xlfn.XLOOKUP(SMALL('Raw Data'!L178:N178, 1), Analysis!S183:W183, Analysis!S183:W183, 0)&gt;0, SMALL('Raw Data'!L178:N178, 1), 0), 0)</f>
        <v>0</v>
      </c>
      <c r="AV183">
        <f>IF(ISBLANK('Raw Data'!D178)=FALSE, 1, 0)</f>
        <v>0</v>
      </c>
      <c r="AW183">
        <f>IF(ISNUMBER('Raw Data'!D178), IF(_xlfn.XLOOKUP(SMALL('Raw Data'!L178:N178, 2), Analysis!S183:W183, Analysis!S183:W183, 0)&gt;0, SMALL('Raw Data'!L178:N178, 2), 0), 0)</f>
        <v>0</v>
      </c>
      <c r="AX183">
        <f>IF(ISBLANK('Raw Data'!D178)=FALSE, 1, 0)</f>
        <v>0</v>
      </c>
      <c r="AY183">
        <f>IF(ISNUMBER('Raw Data'!D178), IF(_xlfn.XLOOKUP(SMALL('Raw Data'!L178:N178, 3), Analysis!S183:W183, Analysis!S183:W183, 0)&gt;0, SMALL('Raw Data'!L178:N178, 3), 0), 0)</f>
        <v>0</v>
      </c>
      <c r="AZ183">
        <f>IF(ISBLANK('Raw Data'!D178)=FALSE, 1, 0)</f>
        <v>0</v>
      </c>
      <c r="BA183">
        <f>IF(ISNUMBER('Raw Data'!D178), IF(_xlfn.XLOOKUP(SMALL('Raw Data'!O178:U178, 1), Analysis!Y183:AK183, Analysis!Y183:AK183, 0)&gt;0, SMALL('Raw Data'!O178:U178, 1), 0), 0)</f>
        <v>0</v>
      </c>
      <c r="BB183">
        <f>IF(ISBLANK('Raw Data'!D178)=FALSE, 1, 0)</f>
        <v>0</v>
      </c>
      <c r="BC183">
        <f>IF(ISNUMBER('Raw Data'!D178), IF(_xlfn.XLOOKUP(SMALL('Raw Data'!O178:U178, 2), Analysis!Y183:AK183, Analysis!Y183:AK183, 0)&gt;0, SMALL('Raw Data'!O178:U178, 2), 0), 0)</f>
        <v>0</v>
      </c>
      <c r="BD183">
        <f>IF(ISBLANK('Raw Data'!D178)=FALSE, 1, 0)</f>
        <v>0</v>
      </c>
      <c r="BE183">
        <f>IF(ISNUMBER('Raw Data'!D178), IF(_xlfn.XLOOKUP(SMALL('Raw Data'!O178:U178, 3), Analysis!Y183:AK183, Analysis!Y183:AK183, 0)&gt;0, SMALL('Raw Data'!O178:U178, 3), 0), 0)</f>
        <v>0</v>
      </c>
      <c r="BF183">
        <f>IF(ISBLANK('Raw Data'!D178)=FALSE, 1, 0)</f>
        <v>0</v>
      </c>
      <c r="BG183">
        <f>IF(ISNUMBER('Raw Data'!D178), IF(_xlfn.XLOOKUP(SMALL('Raw Data'!O178:U178, 4), Analysis!Y183:AK183, Analysis!Y183:AK183, 0)&gt;0, SMALL('Raw Data'!O178:U178, 4), 0), 0)</f>
        <v>0</v>
      </c>
      <c r="BH183">
        <f>IF(ISBLANK('Raw Data'!D178)=FALSE, 1, 0)</f>
        <v>0</v>
      </c>
      <c r="BI183">
        <f>IF(ISNUMBER('Raw Data'!D178), IF(_xlfn.XLOOKUP(SMALL('Raw Data'!O178:U178, 5), Analysis!Y183:AK183, Analysis!Y183:AK183, 0)&gt;0, SMALL('Raw Data'!O178:U178, 5), 0), 0)</f>
        <v>0</v>
      </c>
      <c r="BJ183">
        <f>IF(ISBLANK('Raw Data'!D178)=FALSE, 1, 0)</f>
        <v>0</v>
      </c>
      <c r="BK183">
        <f>IF(ISNUMBER('Raw Data'!D178), IF(_xlfn.XLOOKUP(SMALL('Raw Data'!O178:U178, 6), Analysis!Y183:AK183, Analysis!Y183:AK183, 0)&gt;0, SMALL('Raw Data'!O178:U178, 6), 0), 0)</f>
        <v>0</v>
      </c>
      <c r="BL183">
        <f>IF(ISBLANK('Raw Data'!D178)=FALSE, 1, 0)</f>
        <v>0</v>
      </c>
      <c r="BM183">
        <f>IF(ISNUMBER('Raw Data'!D178), IF(_xlfn.XLOOKUP(SMALL('Raw Data'!O178:U178, 7), Analysis!Y183:AK183, Analysis!Y183:AK183, 0)&gt;0, SMALL('Raw Data'!O178:U178, 7), 0), 0)</f>
        <v>0</v>
      </c>
    </row>
    <row r="184" spans="1:65" x14ac:dyDescent="0.3">
      <c r="A184" s="2">
        <f>'Raw Data'!A179</f>
        <v>0</v>
      </c>
      <c r="B184" s="2">
        <f>IF(ISBLANK('Raw Data'!D179)=FALSE, 1, 0)</f>
        <v>0</v>
      </c>
      <c r="C184">
        <f>IF('Raw Data'!E179&gt;'Raw Data'!D179, 'Raw Data'!K179, 0)</f>
        <v>0</v>
      </c>
      <c r="D184">
        <f>IF(ISBLANK('Raw Data'!D179)=FALSE, 1, 0)</f>
        <v>0</v>
      </c>
      <c r="E184">
        <f>IF('Raw Data'!E179&lt;'Raw Data'!D179, 'Raw Data'!J179, 0)</f>
        <v>0</v>
      </c>
      <c r="F184">
        <f>IF(ISBLANK('Raw Data'!D179)=FALSE, 1, 0)</f>
        <v>0</v>
      </c>
      <c r="G184">
        <f>IF(AND('Raw Data'!D179&gt;0, 'Raw Data'!E179&gt;0), 'Raw Data'!V179, 0)</f>
        <v>0</v>
      </c>
      <c r="H184">
        <f>IF(ISBLANK('Raw Data'!D179)=FALSE, 1, 0)</f>
        <v>0</v>
      </c>
      <c r="I184">
        <f>IF(AND(ISBLANK('Raw Data'!D179)=FALSE, OR('Raw Data'!D179=0, 'Raw Data'!E179=0)), 'Raw Data'!W179, 0)</f>
        <v>0</v>
      </c>
      <c r="J184">
        <f>IF(ISBLANK('Raw Data'!D179)=FALSE, 1, 0)</f>
        <v>0</v>
      </c>
      <c r="K184">
        <f>IF(SUM('Raw Data'!D179:E179)&gt;'Raw Data'!G179, 'Raw Data'!H179, 0)</f>
        <v>0</v>
      </c>
      <c r="L184">
        <f>IF(ISBLANK('Raw Data'!D179)=FALSE, 1, 0)</f>
        <v>0</v>
      </c>
      <c r="M184">
        <f>IF(AND(SUM('Raw Data'!D179:E179)&lt;'Raw Data'!G179, ISBLANK('Raw Data'!D179)=FALSE), 'Raw Data'!I179, 0)</f>
        <v>0</v>
      </c>
      <c r="N184">
        <f>IF(ISBLANK('Raw Data'!D179)=FALSE, 1, 0)</f>
        <v>0</v>
      </c>
      <c r="O184">
        <f>IF('Raw Data'!F179, 'Raw Data'!Z179, 0)</f>
        <v>0</v>
      </c>
      <c r="P184">
        <f>IF(ISBLANK('Raw Data'!D179)=FALSE, 1, 0)</f>
        <v>0</v>
      </c>
      <c r="Q184">
        <f>IF(AND(NOT('Raw Data'!F179), P184), 'Raw Data'!AA179, 0)</f>
        <v>0</v>
      </c>
      <c r="R184">
        <f>IF(ISBLANK('Raw Data'!D179)=FALSE, 1, 0)</f>
        <v>0</v>
      </c>
      <c r="S184">
        <f>IF(AND('Raw Data'!F179=0, 'Raw Data'!D179&gt;'Raw Data'!E179), 'Raw Data'!L179, 0)</f>
        <v>0</v>
      </c>
      <c r="T184">
        <f>IF(ISBLANK('Raw Data'!D179)=FALSE, 1, 0)</f>
        <v>0</v>
      </c>
      <c r="U184">
        <f>IF('Raw Data'!F179=1, 'Raw Data'!M179, 0)</f>
        <v>0</v>
      </c>
      <c r="V184">
        <f>IF(ISBLANK('Raw Data'!D179)=FALSE, 1, 0)</f>
        <v>0</v>
      </c>
      <c r="W184">
        <f>IF(AND('Raw Data'!F179=0, 'Raw Data'!E179&gt;'Raw Data'!D179), 'Raw Data'!N179, 0)</f>
        <v>0</v>
      </c>
      <c r="X184">
        <f>IF(ISBLANK('Raw Data'!D179)=FALSE, 1, 0)</f>
        <v>0</v>
      </c>
      <c r="Y184">
        <f>IF(AND('Raw Data'!F179=0,'Raw Data'!D179&gt;'Raw Data'!E179,'Raw Data'!D179-'Raw Data'!E179=1),'Raw Data'!O179,IF(AND('Raw Data'!F179,'Raw Data'!D179&gt;'Raw Data'!E179),'Raw Data'!O179,0))</f>
        <v>0</v>
      </c>
      <c r="Z184">
        <f>IF(ISBLANK('Raw Data'!D179)=FALSE, 1, 0)</f>
        <v>0</v>
      </c>
      <c r="AA184">
        <f>IF(AND('Raw Data'!F179=0, 'Raw Data'!D179&gt;'Raw Data'!E179, 'Raw Data'!D179-'Raw Data'!E179=2), 'Raw Data'!P179, 0)</f>
        <v>0</v>
      </c>
      <c r="AB184">
        <f>IF(ISBLANK('Raw Data'!D179)=FALSE, 1, 0)</f>
        <v>0</v>
      </c>
      <c r="AC184">
        <f>IF(AND('Raw Data'!F179=0, 'Raw Data'!D179&gt;'Raw Data'!E179, 'Raw Data'!D179-'Raw Data'!E179&gt;2), 'Raw Data'!Q179, 0)</f>
        <v>0</v>
      </c>
      <c r="AD184">
        <f>IF(ISBLANK('Raw Data'!D179)=FALSE, 1, 0)</f>
        <v>0</v>
      </c>
      <c r="AE184">
        <f>IF(AND('Raw Data'!F179=0,'Raw Data'!D179&lt;'Raw Data'!E179,'Raw Data'!E179-'Raw Data'!D179=1),'Raw Data'!R179,IF(AND('Raw Data'!F179,'Raw Data'!D179&gt;'Raw Data'!E179),'Raw Data'!R179,0))</f>
        <v>0</v>
      </c>
      <c r="AF184">
        <f>IF(ISBLANK('Raw Data'!D179)=FALSE, 1, 0)</f>
        <v>0</v>
      </c>
      <c r="AG184">
        <f>IF(AND('Raw Data'!F179=0, 'Raw Data'!D179&lt;'Raw Data'!E179, 'Raw Data'!E179-'Raw Data'!D179=2), 'Raw Data'!S179, 0)</f>
        <v>0</v>
      </c>
      <c r="AH184">
        <f>IF(ISBLANK('Raw Data'!D179)=FALSE, 1, 0)</f>
        <v>0</v>
      </c>
      <c r="AI184">
        <f>IF(AND('Raw Data'!F179=0, 'Raw Data'!D179&lt;'Raw Data'!E179, 'Raw Data'!E179-'Raw Data'!D179&gt;2), 'Raw Data'!T179, 0)</f>
        <v>0</v>
      </c>
      <c r="AJ184">
        <f>IF(ISBLANK('Raw Data'!D179)=FALSE, 1, 0)</f>
        <v>0</v>
      </c>
      <c r="AK184">
        <f>IF('Raw Data'!F179=1, 'Raw Data'!M179, 0)</f>
        <v>0</v>
      </c>
      <c r="AL184">
        <f>IF(OR('Raw Data'!D179=0, O184&gt;0), 0, 1)</f>
        <v>0</v>
      </c>
      <c r="AM184">
        <f>IF(AND(AL184, 'Raw Data'!D179&gt;'Raw Data'!E179), 'Raw Data'!X179, 0)</f>
        <v>0</v>
      </c>
      <c r="AN184">
        <f>IF(OR('Raw Data'!D179=0, O184&gt;0), 0, 1)</f>
        <v>0</v>
      </c>
      <c r="AO184">
        <f>IF(AND(AL184, 'Raw Data'!D179&lt;'Raw Data'!E179), 'Raw Data'!Y179, 0)</f>
        <v>0</v>
      </c>
      <c r="AP184">
        <f>IF(ISBLANK('Raw Data'!D179)=FALSE, 1, 0)</f>
        <v>0</v>
      </c>
      <c r="AQ184">
        <f>IF(AND('Raw Data'!J179&lt;'Raw Data'!K179,'Raw Data'!D179&gt;'Raw Data'!E179),'Raw Data'!J179,IF(AND('Raw Data'!K179&lt;'Raw Data'!J179,'Raw Data'!E179&gt;'Raw Data'!D179),'Raw Data'!K179,0))</f>
        <v>0</v>
      </c>
      <c r="AR184">
        <f>IF(ISBLANK('Raw Data'!D179)=FALSE, 1, 0)</f>
        <v>0</v>
      </c>
      <c r="AS184">
        <f>IF(AND('Raw Data'!J179&gt;'Raw Data'!K179,'Raw Data'!D179&gt;'Raw Data'!E179),'Raw Data'!J179,IF(AND('Raw Data'!K179&gt;'Raw Data'!J179,'Raw Data'!E179&gt;'Raw Data'!D179),'Raw Data'!K179,))</f>
        <v>0</v>
      </c>
      <c r="AT184">
        <f>IF(ISBLANK('Raw Data'!D179)=FALSE, 1, 0)</f>
        <v>0</v>
      </c>
      <c r="AU184">
        <f>IF(ISNUMBER('Raw Data'!D179), IF(_xlfn.XLOOKUP(SMALL('Raw Data'!L179:N179, 1), Analysis!S184:W184, Analysis!S184:W184, 0)&gt;0, SMALL('Raw Data'!L179:N179, 1), 0), 0)</f>
        <v>0</v>
      </c>
      <c r="AV184">
        <f>IF(ISBLANK('Raw Data'!D179)=FALSE, 1, 0)</f>
        <v>0</v>
      </c>
      <c r="AW184">
        <f>IF(ISNUMBER('Raw Data'!D179), IF(_xlfn.XLOOKUP(SMALL('Raw Data'!L179:N179, 2), Analysis!S184:W184, Analysis!S184:W184, 0)&gt;0, SMALL('Raw Data'!L179:N179, 2), 0), 0)</f>
        <v>0</v>
      </c>
      <c r="AX184">
        <f>IF(ISBLANK('Raw Data'!D179)=FALSE, 1, 0)</f>
        <v>0</v>
      </c>
      <c r="AY184">
        <f>IF(ISNUMBER('Raw Data'!D179), IF(_xlfn.XLOOKUP(SMALL('Raw Data'!L179:N179, 3), Analysis!S184:W184, Analysis!S184:W184, 0)&gt;0, SMALL('Raw Data'!L179:N179, 3), 0), 0)</f>
        <v>0</v>
      </c>
      <c r="AZ184">
        <f>IF(ISBLANK('Raw Data'!D179)=FALSE, 1, 0)</f>
        <v>0</v>
      </c>
      <c r="BA184">
        <f>IF(ISNUMBER('Raw Data'!D179), IF(_xlfn.XLOOKUP(SMALL('Raw Data'!O179:U179, 1), Analysis!Y184:AK184, Analysis!Y184:AK184, 0)&gt;0, SMALL('Raw Data'!O179:U179, 1), 0), 0)</f>
        <v>0</v>
      </c>
      <c r="BB184">
        <f>IF(ISBLANK('Raw Data'!D179)=FALSE, 1, 0)</f>
        <v>0</v>
      </c>
      <c r="BC184">
        <f>IF(ISNUMBER('Raw Data'!D179), IF(_xlfn.XLOOKUP(SMALL('Raw Data'!O179:U179, 2), Analysis!Y184:AK184, Analysis!Y184:AK184, 0)&gt;0, SMALL('Raw Data'!O179:U179, 2), 0), 0)</f>
        <v>0</v>
      </c>
      <c r="BD184">
        <f>IF(ISBLANK('Raw Data'!D179)=FALSE, 1, 0)</f>
        <v>0</v>
      </c>
      <c r="BE184">
        <f>IF(ISNUMBER('Raw Data'!D179), IF(_xlfn.XLOOKUP(SMALL('Raw Data'!O179:U179, 3), Analysis!Y184:AK184, Analysis!Y184:AK184, 0)&gt;0, SMALL('Raw Data'!O179:U179, 3), 0), 0)</f>
        <v>0</v>
      </c>
      <c r="BF184">
        <f>IF(ISBLANK('Raw Data'!D179)=FALSE, 1, 0)</f>
        <v>0</v>
      </c>
      <c r="BG184">
        <f>IF(ISNUMBER('Raw Data'!D179), IF(_xlfn.XLOOKUP(SMALL('Raw Data'!O179:U179, 4), Analysis!Y184:AK184, Analysis!Y184:AK184, 0)&gt;0, SMALL('Raw Data'!O179:U179, 4), 0), 0)</f>
        <v>0</v>
      </c>
      <c r="BH184">
        <f>IF(ISBLANK('Raw Data'!D179)=FALSE, 1, 0)</f>
        <v>0</v>
      </c>
      <c r="BI184">
        <f>IF(ISNUMBER('Raw Data'!D179), IF(_xlfn.XLOOKUP(SMALL('Raw Data'!O179:U179, 5), Analysis!Y184:AK184, Analysis!Y184:AK184, 0)&gt;0, SMALL('Raw Data'!O179:U179, 5), 0), 0)</f>
        <v>0</v>
      </c>
      <c r="BJ184">
        <f>IF(ISBLANK('Raw Data'!D179)=FALSE, 1, 0)</f>
        <v>0</v>
      </c>
      <c r="BK184">
        <f>IF(ISNUMBER('Raw Data'!D179), IF(_xlfn.XLOOKUP(SMALL('Raw Data'!O179:U179, 6), Analysis!Y184:AK184, Analysis!Y184:AK184, 0)&gt;0, SMALL('Raw Data'!O179:U179, 6), 0), 0)</f>
        <v>0</v>
      </c>
      <c r="BL184">
        <f>IF(ISBLANK('Raw Data'!D179)=FALSE, 1, 0)</f>
        <v>0</v>
      </c>
      <c r="BM184">
        <f>IF(ISNUMBER('Raw Data'!D179), IF(_xlfn.XLOOKUP(SMALL('Raw Data'!O179:U179, 7), Analysis!Y184:AK184, Analysis!Y184:AK184, 0)&gt;0, SMALL('Raw Data'!O179:U179, 7), 0), 0)</f>
        <v>0</v>
      </c>
    </row>
    <row r="185" spans="1:65" x14ac:dyDescent="0.3">
      <c r="A185" s="2">
        <f>'Raw Data'!A180</f>
        <v>0</v>
      </c>
      <c r="B185" s="2">
        <f>IF(ISBLANK('Raw Data'!D180)=FALSE, 1, 0)</f>
        <v>0</v>
      </c>
      <c r="C185">
        <f>IF('Raw Data'!E180&gt;'Raw Data'!D180, 'Raw Data'!K180, 0)</f>
        <v>0</v>
      </c>
      <c r="D185">
        <f>IF(ISBLANK('Raw Data'!D180)=FALSE, 1, 0)</f>
        <v>0</v>
      </c>
      <c r="E185">
        <f>IF('Raw Data'!E180&lt;'Raw Data'!D180, 'Raw Data'!J180, 0)</f>
        <v>0</v>
      </c>
      <c r="F185">
        <f>IF(ISBLANK('Raw Data'!D180)=FALSE, 1, 0)</f>
        <v>0</v>
      </c>
      <c r="G185">
        <f>IF(AND('Raw Data'!D180&gt;0, 'Raw Data'!E180&gt;0), 'Raw Data'!V180, 0)</f>
        <v>0</v>
      </c>
      <c r="H185">
        <f>IF(ISBLANK('Raw Data'!D180)=FALSE, 1, 0)</f>
        <v>0</v>
      </c>
      <c r="I185">
        <f>IF(AND(ISBLANK('Raw Data'!D180)=FALSE, OR('Raw Data'!D180=0, 'Raw Data'!E180=0)), 'Raw Data'!W180, 0)</f>
        <v>0</v>
      </c>
      <c r="J185">
        <f>IF(ISBLANK('Raw Data'!D180)=FALSE, 1, 0)</f>
        <v>0</v>
      </c>
      <c r="K185">
        <f>IF(SUM('Raw Data'!D180:E180)&gt;'Raw Data'!G180, 'Raw Data'!H180, 0)</f>
        <v>0</v>
      </c>
      <c r="L185">
        <f>IF(ISBLANK('Raw Data'!D180)=FALSE, 1, 0)</f>
        <v>0</v>
      </c>
      <c r="M185">
        <f>IF(AND(SUM('Raw Data'!D180:E180)&lt;'Raw Data'!G180, ISBLANK('Raw Data'!D180)=FALSE), 'Raw Data'!I180, 0)</f>
        <v>0</v>
      </c>
      <c r="N185">
        <f>IF(ISBLANK('Raw Data'!D180)=FALSE, 1, 0)</f>
        <v>0</v>
      </c>
      <c r="O185">
        <f>IF('Raw Data'!F180, 'Raw Data'!Z180, 0)</f>
        <v>0</v>
      </c>
      <c r="P185">
        <f>IF(ISBLANK('Raw Data'!D180)=FALSE, 1, 0)</f>
        <v>0</v>
      </c>
      <c r="Q185">
        <f>IF(AND(NOT('Raw Data'!F180), P185), 'Raw Data'!AA180, 0)</f>
        <v>0</v>
      </c>
      <c r="R185">
        <f>IF(ISBLANK('Raw Data'!D180)=FALSE, 1, 0)</f>
        <v>0</v>
      </c>
      <c r="S185">
        <f>IF(AND('Raw Data'!F180=0, 'Raw Data'!D180&gt;'Raw Data'!E180), 'Raw Data'!L180, 0)</f>
        <v>0</v>
      </c>
      <c r="T185">
        <f>IF(ISBLANK('Raw Data'!D180)=FALSE, 1, 0)</f>
        <v>0</v>
      </c>
      <c r="U185">
        <f>IF('Raw Data'!F180=1, 'Raw Data'!M180, 0)</f>
        <v>0</v>
      </c>
      <c r="V185">
        <f>IF(ISBLANK('Raw Data'!D180)=FALSE, 1, 0)</f>
        <v>0</v>
      </c>
      <c r="W185">
        <f>IF(AND('Raw Data'!F180=0, 'Raw Data'!E180&gt;'Raw Data'!D180), 'Raw Data'!N180, 0)</f>
        <v>0</v>
      </c>
      <c r="X185">
        <f>IF(ISBLANK('Raw Data'!D180)=FALSE, 1, 0)</f>
        <v>0</v>
      </c>
      <c r="Y185">
        <f>IF(AND('Raw Data'!F180=0,'Raw Data'!D180&gt;'Raw Data'!E180,'Raw Data'!D180-'Raw Data'!E180=1),'Raw Data'!O180,IF(AND('Raw Data'!F180,'Raw Data'!D180&gt;'Raw Data'!E180),'Raw Data'!O180,0))</f>
        <v>0</v>
      </c>
      <c r="Z185">
        <f>IF(ISBLANK('Raw Data'!D180)=FALSE, 1, 0)</f>
        <v>0</v>
      </c>
      <c r="AA185">
        <f>IF(AND('Raw Data'!F180=0, 'Raw Data'!D180&gt;'Raw Data'!E180, 'Raw Data'!D180-'Raw Data'!E180=2), 'Raw Data'!P180, 0)</f>
        <v>0</v>
      </c>
      <c r="AB185">
        <f>IF(ISBLANK('Raw Data'!D180)=FALSE, 1, 0)</f>
        <v>0</v>
      </c>
      <c r="AC185">
        <f>IF(AND('Raw Data'!F180=0, 'Raw Data'!D180&gt;'Raw Data'!E180, 'Raw Data'!D180-'Raw Data'!E180&gt;2), 'Raw Data'!Q180, 0)</f>
        <v>0</v>
      </c>
      <c r="AD185">
        <f>IF(ISBLANK('Raw Data'!D180)=FALSE, 1, 0)</f>
        <v>0</v>
      </c>
      <c r="AE185">
        <f>IF(AND('Raw Data'!F180=0,'Raw Data'!D180&lt;'Raw Data'!E180,'Raw Data'!E180-'Raw Data'!D180=1),'Raw Data'!R180,IF(AND('Raw Data'!F180,'Raw Data'!D180&gt;'Raw Data'!E180),'Raw Data'!R180,0))</f>
        <v>0</v>
      </c>
      <c r="AF185">
        <f>IF(ISBLANK('Raw Data'!D180)=FALSE, 1, 0)</f>
        <v>0</v>
      </c>
      <c r="AG185">
        <f>IF(AND('Raw Data'!F180=0, 'Raw Data'!D180&lt;'Raw Data'!E180, 'Raw Data'!E180-'Raw Data'!D180=2), 'Raw Data'!S180, 0)</f>
        <v>0</v>
      </c>
      <c r="AH185">
        <f>IF(ISBLANK('Raw Data'!D180)=FALSE, 1, 0)</f>
        <v>0</v>
      </c>
      <c r="AI185">
        <f>IF(AND('Raw Data'!F180=0, 'Raw Data'!D180&lt;'Raw Data'!E180, 'Raw Data'!E180-'Raw Data'!D180&gt;2), 'Raw Data'!T180, 0)</f>
        <v>0</v>
      </c>
      <c r="AJ185">
        <f>IF(ISBLANK('Raw Data'!D180)=FALSE, 1, 0)</f>
        <v>0</v>
      </c>
      <c r="AK185">
        <f>IF('Raw Data'!F180=1, 'Raw Data'!M180, 0)</f>
        <v>0</v>
      </c>
      <c r="AL185">
        <f>IF(OR('Raw Data'!D180=0, O185&gt;0), 0, 1)</f>
        <v>0</v>
      </c>
      <c r="AM185">
        <f>IF(AND(AL185, 'Raw Data'!D180&gt;'Raw Data'!E180), 'Raw Data'!X180, 0)</f>
        <v>0</v>
      </c>
      <c r="AN185">
        <f>IF(OR('Raw Data'!D180=0, O185&gt;0), 0, 1)</f>
        <v>0</v>
      </c>
      <c r="AO185">
        <f>IF(AND(AL185, 'Raw Data'!D180&lt;'Raw Data'!E180), 'Raw Data'!Y180, 0)</f>
        <v>0</v>
      </c>
      <c r="AP185">
        <f>IF(ISBLANK('Raw Data'!D180)=FALSE, 1, 0)</f>
        <v>0</v>
      </c>
      <c r="AQ185">
        <f>IF(AND('Raw Data'!J180&lt;'Raw Data'!K180,'Raw Data'!D180&gt;'Raw Data'!E180),'Raw Data'!J180,IF(AND('Raw Data'!K180&lt;'Raw Data'!J180,'Raw Data'!E180&gt;'Raw Data'!D180),'Raw Data'!K180,0))</f>
        <v>0</v>
      </c>
      <c r="AR185">
        <f>IF(ISBLANK('Raw Data'!D180)=FALSE, 1, 0)</f>
        <v>0</v>
      </c>
      <c r="AS185">
        <f>IF(AND('Raw Data'!J180&gt;'Raw Data'!K180,'Raw Data'!D180&gt;'Raw Data'!E180),'Raw Data'!J180,IF(AND('Raw Data'!K180&gt;'Raw Data'!J180,'Raw Data'!E180&gt;'Raw Data'!D180),'Raw Data'!K180,))</f>
        <v>0</v>
      </c>
      <c r="AT185">
        <f>IF(ISBLANK('Raw Data'!D180)=FALSE, 1, 0)</f>
        <v>0</v>
      </c>
      <c r="AU185">
        <f>IF(ISNUMBER('Raw Data'!D180), IF(_xlfn.XLOOKUP(SMALL('Raw Data'!L180:N180, 1), Analysis!S185:W185, Analysis!S185:W185, 0)&gt;0, SMALL('Raw Data'!L180:N180, 1), 0), 0)</f>
        <v>0</v>
      </c>
      <c r="AV185">
        <f>IF(ISBLANK('Raw Data'!D180)=FALSE, 1, 0)</f>
        <v>0</v>
      </c>
      <c r="AW185">
        <f>IF(ISNUMBER('Raw Data'!D180), IF(_xlfn.XLOOKUP(SMALL('Raw Data'!L180:N180, 2), Analysis!S185:W185, Analysis!S185:W185, 0)&gt;0, SMALL('Raw Data'!L180:N180, 2), 0), 0)</f>
        <v>0</v>
      </c>
      <c r="AX185">
        <f>IF(ISBLANK('Raw Data'!D180)=FALSE, 1, 0)</f>
        <v>0</v>
      </c>
      <c r="AY185">
        <f>IF(ISNUMBER('Raw Data'!D180), IF(_xlfn.XLOOKUP(SMALL('Raw Data'!L180:N180, 3), Analysis!S185:W185, Analysis!S185:W185, 0)&gt;0, SMALL('Raw Data'!L180:N180, 3), 0), 0)</f>
        <v>0</v>
      </c>
      <c r="AZ185">
        <f>IF(ISBLANK('Raw Data'!D180)=FALSE, 1, 0)</f>
        <v>0</v>
      </c>
      <c r="BA185">
        <f>IF(ISNUMBER('Raw Data'!D180), IF(_xlfn.XLOOKUP(SMALL('Raw Data'!O180:U180, 1), Analysis!Y185:AK185, Analysis!Y185:AK185, 0)&gt;0, SMALL('Raw Data'!O180:U180, 1), 0), 0)</f>
        <v>0</v>
      </c>
      <c r="BB185">
        <f>IF(ISBLANK('Raw Data'!D180)=FALSE, 1, 0)</f>
        <v>0</v>
      </c>
      <c r="BC185">
        <f>IF(ISNUMBER('Raw Data'!D180), IF(_xlfn.XLOOKUP(SMALL('Raw Data'!O180:U180, 2), Analysis!Y185:AK185, Analysis!Y185:AK185, 0)&gt;0, SMALL('Raw Data'!O180:U180, 2), 0), 0)</f>
        <v>0</v>
      </c>
      <c r="BD185">
        <f>IF(ISBLANK('Raw Data'!D180)=FALSE, 1, 0)</f>
        <v>0</v>
      </c>
      <c r="BE185">
        <f>IF(ISNUMBER('Raw Data'!D180), IF(_xlfn.XLOOKUP(SMALL('Raw Data'!O180:U180, 3), Analysis!Y185:AK185, Analysis!Y185:AK185, 0)&gt;0, SMALL('Raw Data'!O180:U180, 3), 0), 0)</f>
        <v>0</v>
      </c>
      <c r="BF185">
        <f>IF(ISBLANK('Raw Data'!D180)=FALSE, 1, 0)</f>
        <v>0</v>
      </c>
      <c r="BG185">
        <f>IF(ISNUMBER('Raw Data'!D180), IF(_xlfn.XLOOKUP(SMALL('Raw Data'!O180:U180, 4), Analysis!Y185:AK185, Analysis!Y185:AK185, 0)&gt;0, SMALL('Raw Data'!O180:U180, 4), 0), 0)</f>
        <v>0</v>
      </c>
      <c r="BH185">
        <f>IF(ISBLANK('Raw Data'!D180)=FALSE, 1, 0)</f>
        <v>0</v>
      </c>
      <c r="BI185">
        <f>IF(ISNUMBER('Raw Data'!D180), IF(_xlfn.XLOOKUP(SMALL('Raw Data'!O180:U180, 5), Analysis!Y185:AK185, Analysis!Y185:AK185, 0)&gt;0, SMALL('Raw Data'!O180:U180, 5), 0), 0)</f>
        <v>0</v>
      </c>
      <c r="BJ185">
        <f>IF(ISBLANK('Raw Data'!D180)=FALSE, 1, 0)</f>
        <v>0</v>
      </c>
      <c r="BK185">
        <f>IF(ISNUMBER('Raw Data'!D180), IF(_xlfn.XLOOKUP(SMALL('Raw Data'!O180:U180, 6), Analysis!Y185:AK185, Analysis!Y185:AK185, 0)&gt;0, SMALL('Raw Data'!O180:U180, 6), 0), 0)</f>
        <v>0</v>
      </c>
      <c r="BL185">
        <f>IF(ISBLANK('Raw Data'!D180)=FALSE, 1, 0)</f>
        <v>0</v>
      </c>
      <c r="BM185">
        <f>IF(ISNUMBER('Raw Data'!D180), IF(_xlfn.XLOOKUP(SMALL('Raw Data'!O180:U180, 7), Analysis!Y185:AK185, Analysis!Y185:AK185, 0)&gt;0, SMALL('Raw Data'!O180:U180, 7), 0), 0)</f>
        <v>0</v>
      </c>
    </row>
    <row r="186" spans="1:65" x14ac:dyDescent="0.3">
      <c r="A186" s="2">
        <f>'Raw Data'!A181</f>
        <v>0</v>
      </c>
      <c r="B186" s="2">
        <f>IF(ISBLANK('Raw Data'!D181)=FALSE, 1, 0)</f>
        <v>0</v>
      </c>
      <c r="C186">
        <f>IF('Raw Data'!E181&gt;'Raw Data'!D181, 'Raw Data'!K181, 0)</f>
        <v>0</v>
      </c>
      <c r="D186">
        <f>IF(ISBLANK('Raw Data'!D181)=FALSE, 1, 0)</f>
        <v>0</v>
      </c>
      <c r="E186">
        <f>IF('Raw Data'!E181&lt;'Raw Data'!D181, 'Raw Data'!J181, 0)</f>
        <v>0</v>
      </c>
      <c r="F186">
        <f>IF(ISBLANK('Raw Data'!D181)=FALSE, 1, 0)</f>
        <v>0</v>
      </c>
      <c r="G186">
        <f>IF(AND('Raw Data'!D181&gt;0, 'Raw Data'!E181&gt;0), 'Raw Data'!V181, 0)</f>
        <v>0</v>
      </c>
      <c r="H186">
        <f>IF(ISBLANK('Raw Data'!D181)=FALSE, 1, 0)</f>
        <v>0</v>
      </c>
      <c r="I186">
        <f>IF(AND(ISBLANK('Raw Data'!D181)=FALSE, OR('Raw Data'!D181=0, 'Raw Data'!E181=0)), 'Raw Data'!W181, 0)</f>
        <v>0</v>
      </c>
      <c r="J186">
        <f>IF(ISBLANK('Raw Data'!D181)=FALSE, 1, 0)</f>
        <v>0</v>
      </c>
      <c r="K186">
        <f>IF(SUM('Raw Data'!D181:E181)&gt;'Raw Data'!G181, 'Raw Data'!H181, 0)</f>
        <v>0</v>
      </c>
      <c r="L186">
        <f>IF(ISBLANK('Raw Data'!D181)=FALSE, 1, 0)</f>
        <v>0</v>
      </c>
      <c r="M186">
        <f>IF(AND(SUM('Raw Data'!D181:E181)&lt;'Raw Data'!G181, ISBLANK('Raw Data'!D181)=FALSE), 'Raw Data'!I181, 0)</f>
        <v>0</v>
      </c>
      <c r="N186">
        <f>IF(ISBLANK('Raw Data'!D181)=FALSE, 1, 0)</f>
        <v>0</v>
      </c>
      <c r="O186">
        <f>IF('Raw Data'!F181, 'Raw Data'!Z181, 0)</f>
        <v>0</v>
      </c>
      <c r="P186">
        <f>IF(ISBLANK('Raw Data'!D181)=FALSE, 1, 0)</f>
        <v>0</v>
      </c>
      <c r="Q186">
        <f>IF(AND(NOT('Raw Data'!F181), P186), 'Raw Data'!AA181, 0)</f>
        <v>0</v>
      </c>
      <c r="R186">
        <f>IF(ISBLANK('Raw Data'!D181)=FALSE, 1, 0)</f>
        <v>0</v>
      </c>
      <c r="S186">
        <f>IF(AND('Raw Data'!F181=0, 'Raw Data'!D181&gt;'Raw Data'!E181), 'Raw Data'!L181, 0)</f>
        <v>0</v>
      </c>
      <c r="T186">
        <f>IF(ISBLANK('Raw Data'!D181)=FALSE, 1, 0)</f>
        <v>0</v>
      </c>
      <c r="U186">
        <f>IF('Raw Data'!F181=1, 'Raw Data'!M181, 0)</f>
        <v>0</v>
      </c>
      <c r="V186">
        <f>IF(ISBLANK('Raw Data'!D181)=FALSE, 1, 0)</f>
        <v>0</v>
      </c>
      <c r="W186">
        <f>IF(AND('Raw Data'!F181=0, 'Raw Data'!E181&gt;'Raw Data'!D181), 'Raw Data'!N181, 0)</f>
        <v>0</v>
      </c>
      <c r="X186">
        <f>IF(ISBLANK('Raw Data'!D181)=FALSE, 1, 0)</f>
        <v>0</v>
      </c>
      <c r="Y186">
        <f>IF(AND('Raw Data'!F181=0,'Raw Data'!D181&gt;'Raw Data'!E181,'Raw Data'!D181-'Raw Data'!E181=1),'Raw Data'!O181,IF(AND('Raw Data'!F181,'Raw Data'!D181&gt;'Raw Data'!E181),'Raw Data'!O181,0))</f>
        <v>0</v>
      </c>
      <c r="Z186">
        <f>IF(ISBLANK('Raw Data'!D181)=FALSE, 1, 0)</f>
        <v>0</v>
      </c>
      <c r="AA186">
        <f>IF(AND('Raw Data'!F181=0, 'Raw Data'!D181&gt;'Raw Data'!E181, 'Raw Data'!D181-'Raw Data'!E181=2), 'Raw Data'!P181, 0)</f>
        <v>0</v>
      </c>
      <c r="AB186">
        <f>IF(ISBLANK('Raw Data'!D181)=FALSE, 1, 0)</f>
        <v>0</v>
      </c>
      <c r="AC186">
        <f>IF(AND('Raw Data'!F181=0, 'Raw Data'!D181&gt;'Raw Data'!E181, 'Raw Data'!D181-'Raw Data'!E181&gt;2), 'Raw Data'!Q181, 0)</f>
        <v>0</v>
      </c>
      <c r="AD186">
        <f>IF(ISBLANK('Raw Data'!D181)=FALSE, 1, 0)</f>
        <v>0</v>
      </c>
      <c r="AE186">
        <f>IF(AND('Raw Data'!F181=0,'Raw Data'!D181&lt;'Raw Data'!E181,'Raw Data'!E181-'Raw Data'!D181=1),'Raw Data'!R181,IF(AND('Raw Data'!F181,'Raw Data'!D181&gt;'Raw Data'!E181),'Raw Data'!R181,0))</f>
        <v>0</v>
      </c>
      <c r="AF186">
        <f>IF(ISBLANK('Raw Data'!D181)=FALSE, 1, 0)</f>
        <v>0</v>
      </c>
      <c r="AG186">
        <f>IF(AND('Raw Data'!F181=0, 'Raw Data'!D181&lt;'Raw Data'!E181, 'Raw Data'!E181-'Raw Data'!D181=2), 'Raw Data'!S181, 0)</f>
        <v>0</v>
      </c>
      <c r="AH186">
        <f>IF(ISBLANK('Raw Data'!D181)=FALSE, 1, 0)</f>
        <v>0</v>
      </c>
      <c r="AI186">
        <f>IF(AND('Raw Data'!F181=0, 'Raw Data'!D181&lt;'Raw Data'!E181, 'Raw Data'!E181-'Raw Data'!D181&gt;2), 'Raw Data'!T181, 0)</f>
        <v>0</v>
      </c>
      <c r="AJ186">
        <f>IF(ISBLANK('Raw Data'!D181)=FALSE, 1, 0)</f>
        <v>0</v>
      </c>
      <c r="AK186">
        <f>IF('Raw Data'!F181=1, 'Raw Data'!M181, 0)</f>
        <v>0</v>
      </c>
      <c r="AL186">
        <f>IF(OR('Raw Data'!D181=0, O186&gt;0), 0, 1)</f>
        <v>0</v>
      </c>
      <c r="AM186">
        <f>IF(AND(AL186, 'Raw Data'!D181&gt;'Raw Data'!E181), 'Raw Data'!X181, 0)</f>
        <v>0</v>
      </c>
      <c r="AN186">
        <f>IF(OR('Raw Data'!D181=0, O186&gt;0), 0, 1)</f>
        <v>0</v>
      </c>
      <c r="AO186">
        <f>IF(AND(AL186, 'Raw Data'!D181&lt;'Raw Data'!E181), 'Raw Data'!Y181, 0)</f>
        <v>0</v>
      </c>
      <c r="AP186">
        <f>IF(ISBLANK('Raw Data'!D181)=FALSE, 1, 0)</f>
        <v>0</v>
      </c>
      <c r="AQ186">
        <f>IF(AND('Raw Data'!J181&lt;'Raw Data'!K181,'Raw Data'!D181&gt;'Raw Data'!E181),'Raw Data'!J181,IF(AND('Raw Data'!K181&lt;'Raw Data'!J181,'Raw Data'!E181&gt;'Raw Data'!D181),'Raw Data'!K181,0))</f>
        <v>0</v>
      </c>
      <c r="AR186">
        <f>IF(ISBLANK('Raw Data'!D181)=FALSE, 1, 0)</f>
        <v>0</v>
      </c>
      <c r="AS186">
        <f>IF(AND('Raw Data'!J181&gt;'Raw Data'!K181,'Raw Data'!D181&gt;'Raw Data'!E181),'Raw Data'!J181,IF(AND('Raw Data'!K181&gt;'Raw Data'!J181,'Raw Data'!E181&gt;'Raw Data'!D181),'Raw Data'!K181,))</f>
        <v>0</v>
      </c>
      <c r="AT186">
        <f>IF(ISBLANK('Raw Data'!D181)=FALSE, 1, 0)</f>
        <v>0</v>
      </c>
      <c r="AU186">
        <f>IF(ISNUMBER('Raw Data'!D181), IF(_xlfn.XLOOKUP(SMALL('Raw Data'!L181:N181, 1), Analysis!S186:W186, Analysis!S186:W186, 0)&gt;0, SMALL('Raw Data'!L181:N181, 1), 0), 0)</f>
        <v>0</v>
      </c>
      <c r="AV186">
        <f>IF(ISBLANK('Raw Data'!D181)=FALSE, 1, 0)</f>
        <v>0</v>
      </c>
      <c r="AW186">
        <f>IF(ISNUMBER('Raw Data'!D181), IF(_xlfn.XLOOKUP(SMALL('Raw Data'!L181:N181, 2), Analysis!S186:W186, Analysis!S186:W186, 0)&gt;0, SMALL('Raw Data'!L181:N181, 2), 0), 0)</f>
        <v>0</v>
      </c>
      <c r="AX186">
        <f>IF(ISBLANK('Raw Data'!D181)=FALSE, 1, 0)</f>
        <v>0</v>
      </c>
      <c r="AY186">
        <f>IF(ISNUMBER('Raw Data'!D181), IF(_xlfn.XLOOKUP(SMALL('Raw Data'!L181:N181, 3), Analysis!S186:W186, Analysis!S186:W186, 0)&gt;0, SMALL('Raw Data'!L181:N181, 3), 0), 0)</f>
        <v>0</v>
      </c>
      <c r="AZ186">
        <f>IF(ISBLANK('Raw Data'!D181)=FALSE, 1, 0)</f>
        <v>0</v>
      </c>
      <c r="BA186">
        <f>IF(ISNUMBER('Raw Data'!D181), IF(_xlfn.XLOOKUP(SMALL('Raw Data'!O181:U181, 1), Analysis!Y186:AK186, Analysis!Y186:AK186, 0)&gt;0, SMALL('Raw Data'!O181:U181, 1), 0), 0)</f>
        <v>0</v>
      </c>
      <c r="BB186">
        <f>IF(ISBLANK('Raw Data'!D181)=FALSE, 1, 0)</f>
        <v>0</v>
      </c>
      <c r="BC186">
        <f>IF(ISNUMBER('Raw Data'!D181), IF(_xlfn.XLOOKUP(SMALL('Raw Data'!O181:U181, 2), Analysis!Y186:AK186, Analysis!Y186:AK186, 0)&gt;0, SMALL('Raw Data'!O181:U181, 2), 0), 0)</f>
        <v>0</v>
      </c>
      <c r="BD186">
        <f>IF(ISBLANK('Raw Data'!D181)=FALSE, 1, 0)</f>
        <v>0</v>
      </c>
      <c r="BE186">
        <f>IF(ISNUMBER('Raw Data'!D181), IF(_xlfn.XLOOKUP(SMALL('Raw Data'!O181:U181, 3), Analysis!Y186:AK186, Analysis!Y186:AK186, 0)&gt;0, SMALL('Raw Data'!O181:U181, 3), 0), 0)</f>
        <v>0</v>
      </c>
      <c r="BF186">
        <f>IF(ISBLANK('Raw Data'!D181)=FALSE, 1, 0)</f>
        <v>0</v>
      </c>
      <c r="BG186">
        <f>IF(ISNUMBER('Raw Data'!D181), IF(_xlfn.XLOOKUP(SMALL('Raw Data'!O181:U181, 4), Analysis!Y186:AK186, Analysis!Y186:AK186, 0)&gt;0, SMALL('Raw Data'!O181:U181, 4), 0), 0)</f>
        <v>0</v>
      </c>
      <c r="BH186">
        <f>IF(ISBLANK('Raw Data'!D181)=FALSE, 1, 0)</f>
        <v>0</v>
      </c>
      <c r="BI186">
        <f>IF(ISNUMBER('Raw Data'!D181), IF(_xlfn.XLOOKUP(SMALL('Raw Data'!O181:U181, 5), Analysis!Y186:AK186, Analysis!Y186:AK186, 0)&gt;0, SMALL('Raw Data'!O181:U181, 5), 0), 0)</f>
        <v>0</v>
      </c>
      <c r="BJ186">
        <f>IF(ISBLANK('Raw Data'!D181)=FALSE, 1, 0)</f>
        <v>0</v>
      </c>
      <c r="BK186">
        <f>IF(ISNUMBER('Raw Data'!D181), IF(_xlfn.XLOOKUP(SMALL('Raw Data'!O181:U181, 6), Analysis!Y186:AK186, Analysis!Y186:AK186, 0)&gt;0, SMALL('Raw Data'!O181:U181, 6), 0), 0)</f>
        <v>0</v>
      </c>
      <c r="BL186">
        <f>IF(ISBLANK('Raw Data'!D181)=FALSE, 1, 0)</f>
        <v>0</v>
      </c>
      <c r="BM186">
        <f>IF(ISNUMBER('Raw Data'!D181), IF(_xlfn.XLOOKUP(SMALL('Raw Data'!O181:U181, 7), Analysis!Y186:AK186, Analysis!Y186:AK186, 0)&gt;0, SMALL('Raw Data'!O181:U181, 7), 0), 0)</f>
        <v>0</v>
      </c>
    </row>
    <row r="187" spans="1:65" x14ac:dyDescent="0.3">
      <c r="A187" s="2">
        <f>'Raw Data'!A182</f>
        <v>0</v>
      </c>
      <c r="B187" s="2">
        <f>IF(ISBLANK('Raw Data'!D182)=FALSE, 1, 0)</f>
        <v>0</v>
      </c>
      <c r="C187">
        <f>IF('Raw Data'!E182&gt;'Raw Data'!D182, 'Raw Data'!K182, 0)</f>
        <v>0</v>
      </c>
      <c r="D187">
        <f>IF(ISBLANK('Raw Data'!D182)=FALSE, 1, 0)</f>
        <v>0</v>
      </c>
      <c r="E187">
        <f>IF('Raw Data'!E182&lt;'Raw Data'!D182, 'Raw Data'!J182, 0)</f>
        <v>0</v>
      </c>
      <c r="F187">
        <f>IF(ISBLANK('Raw Data'!D182)=FALSE, 1, 0)</f>
        <v>0</v>
      </c>
      <c r="G187">
        <f>IF(AND('Raw Data'!D182&gt;0, 'Raw Data'!E182&gt;0), 'Raw Data'!V182, 0)</f>
        <v>0</v>
      </c>
      <c r="H187">
        <f>IF(ISBLANK('Raw Data'!D182)=FALSE, 1, 0)</f>
        <v>0</v>
      </c>
      <c r="I187">
        <f>IF(AND(ISBLANK('Raw Data'!D182)=FALSE, OR('Raw Data'!D182=0, 'Raw Data'!E182=0)), 'Raw Data'!W182, 0)</f>
        <v>0</v>
      </c>
      <c r="J187">
        <f>IF(ISBLANK('Raw Data'!D182)=FALSE, 1, 0)</f>
        <v>0</v>
      </c>
      <c r="K187">
        <f>IF(SUM('Raw Data'!D182:E182)&gt;'Raw Data'!G182, 'Raw Data'!H182, 0)</f>
        <v>0</v>
      </c>
      <c r="L187">
        <f>IF(ISBLANK('Raw Data'!D182)=FALSE, 1, 0)</f>
        <v>0</v>
      </c>
      <c r="M187">
        <f>IF(AND(SUM('Raw Data'!D182:E182)&lt;'Raw Data'!G182, ISBLANK('Raw Data'!D182)=FALSE), 'Raw Data'!I182, 0)</f>
        <v>0</v>
      </c>
      <c r="N187">
        <f>IF(ISBLANK('Raw Data'!D182)=FALSE, 1, 0)</f>
        <v>0</v>
      </c>
      <c r="O187">
        <f>IF('Raw Data'!F182, 'Raw Data'!Z182, 0)</f>
        <v>0</v>
      </c>
      <c r="P187">
        <f>IF(ISBLANK('Raw Data'!D182)=FALSE, 1, 0)</f>
        <v>0</v>
      </c>
      <c r="Q187">
        <f>IF(AND(NOT('Raw Data'!F182), P187), 'Raw Data'!AA182, 0)</f>
        <v>0</v>
      </c>
      <c r="R187">
        <f>IF(ISBLANK('Raw Data'!D182)=FALSE, 1, 0)</f>
        <v>0</v>
      </c>
      <c r="S187">
        <f>IF(AND('Raw Data'!F182=0, 'Raw Data'!D182&gt;'Raw Data'!E182), 'Raw Data'!L182, 0)</f>
        <v>0</v>
      </c>
      <c r="T187">
        <f>IF(ISBLANK('Raw Data'!D182)=FALSE, 1, 0)</f>
        <v>0</v>
      </c>
      <c r="U187">
        <f>IF('Raw Data'!F182=1, 'Raw Data'!M182, 0)</f>
        <v>0</v>
      </c>
      <c r="V187">
        <f>IF(ISBLANK('Raw Data'!D182)=FALSE, 1, 0)</f>
        <v>0</v>
      </c>
      <c r="W187">
        <f>IF(AND('Raw Data'!F182=0, 'Raw Data'!E182&gt;'Raw Data'!D182), 'Raw Data'!N182, 0)</f>
        <v>0</v>
      </c>
      <c r="X187">
        <f>IF(ISBLANK('Raw Data'!D182)=FALSE, 1, 0)</f>
        <v>0</v>
      </c>
      <c r="Y187">
        <f>IF(AND('Raw Data'!F182=0,'Raw Data'!D182&gt;'Raw Data'!E182,'Raw Data'!D182-'Raw Data'!E182=1),'Raw Data'!O182,IF(AND('Raw Data'!F182,'Raw Data'!D182&gt;'Raw Data'!E182),'Raw Data'!O182,0))</f>
        <v>0</v>
      </c>
      <c r="Z187">
        <f>IF(ISBLANK('Raw Data'!D182)=FALSE, 1, 0)</f>
        <v>0</v>
      </c>
      <c r="AA187">
        <f>IF(AND('Raw Data'!F182=0, 'Raw Data'!D182&gt;'Raw Data'!E182, 'Raw Data'!D182-'Raw Data'!E182=2), 'Raw Data'!P182, 0)</f>
        <v>0</v>
      </c>
      <c r="AB187">
        <f>IF(ISBLANK('Raw Data'!D182)=FALSE, 1, 0)</f>
        <v>0</v>
      </c>
      <c r="AC187">
        <f>IF(AND('Raw Data'!F182=0, 'Raw Data'!D182&gt;'Raw Data'!E182, 'Raw Data'!D182-'Raw Data'!E182&gt;2), 'Raw Data'!Q182, 0)</f>
        <v>0</v>
      </c>
      <c r="AD187">
        <f>IF(ISBLANK('Raw Data'!D182)=FALSE, 1, 0)</f>
        <v>0</v>
      </c>
      <c r="AE187">
        <f>IF(AND('Raw Data'!F182=0,'Raw Data'!D182&lt;'Raw Data'!E182,'Raw Data'!E182-'Raw Data'!D182=1),'Raw Data'!R182,IF(AND('Raw Data'!F182,'Raw Data'!D182&gt;'Raw Data'!E182),'Raw Data'!R182,0))</f>
        <v>0</v>
      </c>
      <c r="AF187">
        <f>IF(ISBLANK('Raw Data'!D182)=FALSE, 1, 0)</f>
        <v>0</v>
      </c>
      <c r="AG187">
        <f>IF(AND('Raw Data'!F182=0, 'Raw Data'!D182&lt;'Raw Data'!E182, 'Raw Data'!E182-'Raw Data'!D182=2), 'Raw Data'!S182, 0)</f>
        <v>0</v>
      </c>
      <c r="AH187">
        <f>IF(ISBLANK('Raw Data'!D182)=FALSE, 1, 0)</f>
        <v>0</v>
      </c>
      <c r="AI187">
        <f>IF(AND('Raw Data'!F182=0, 'Raw Data'!D182&lt;'Raw Data'!E182, 'Raw Data'!E182-'Raw Data'!D182&gt;2), 'Raw Data'!T182, 0)</f>
        <v>0</v>
      </c>
      <c r="AJ187">
        <f>IF(ISBLANK('Raw Data'!D182)=FALSE, 1, 0)</f>
        <v>0</v>
      </c>
      <c r="AK187">
        <f>IF('Raw Data'!F182=1, 'Raw Data'!M182, 0)</f>
        <v>0</v>
      </c>
      <c r="AL187">
        <f>IF(OR('Raw Data'!D182=0, O187&gt;0), 0, 1)</f>
        <v>0</v>
      </c>
      <c r="AM187">
        <f>IF(AND(AL187, 'Raw Data'!D182&gt;'Raw Data'!E182), 'Raw Data'!X182, 0)</f>
        <v>0</v>
      </c>
      <c r="AN187">
        <f>IF(OR('Raw Data'!D182=0, O187&gt;0), 0, 1)</f>
        <v>0</v>
      </c>
      <c r="AO187">
        <f>IF(AND(AL187, 'Raw Data'!D182&lt;'Raw Data'!E182), 'Raw Data'!Y182, 0)</f>
        <v>0</v>
      </c>
      <c r="AP187">
        <f>IF(ISBLANK('Raw Data'!D182)=FALSE, 1, 0)</f>
        <v>0</v>
      </c>
      <c r="AQ187">
        <f>IF(AND('Raw Data'!J182&lt;'Raw Data'!K182,'Raw Data'!D182&gt;'Raw Data'!E182),'Raw Data'!J182,IF(AND('Raw Data'!K182&lt;'Raw Data'!J182,'Raw Data'!E182&gt;'Raw Data'!D182),'Raw Data'!K182,0))</f>
        <v>0</v>
      </c>
      <c r="AR187">
        <f>IF(ISBLANK('Raw Data'!D182)=FALSE, 1, 0)</f>
        <v>0</v>
      </c>
      <c r="AS187">
        <f>IF(AND('Raw Data'!J182&gt;'Raw Data'!K182,'Raw Data'!D182&gt;'Raw Data'!E182),'Raw Data'!J182,IF(AND('Raw Data'!K182&gt;'Raw Data'!J182,'Raw Data'!E182&gt;'Raw Data'!D182),'Raw Data'!K182,))</f>
        <v>0</v>
      </c>
      <c r="AT187">
        <f>IF(ISBLANK('Raw Data'!D182)=FALSE, 1, 0)</f>
        <v>0</v>
      </c>
      <c r="AU187">
        <f>IF(ISNUMBER('Raw Data'!D182), IF(_xlfn.XLOOKUP(SMALL('Raw Data'!L182:N182, 1), Analysis!S187:W187, Analysis!S187:W187, 0)&gt;0, SMALL('Raw Data'!L182:N182, 1), 0), 0)</f>
        <v>0</v>
      </c>
      <c r="AV187">
        <f>IF(ISBLANK('Raw Data'!D182)=FALSE, 1, 0)</f>
        <v>0</v>
      </c>
      <c r="AW187">
        <f>IF(ISNUMBER('Raw Data'!D182), IF(_xlfn.XLOOKUP(SMALL('Raw Data'!L182:N182, 2), Analysis!S187:W187, Analysis!S187:W187, 0)&gt;0, SMALL('Raw Data'!L182:N182, 2), 0), 0)</f>
        <v>0</v>
      </c>
      <c r="AX187">
        <f>IF(ISBLANK('Raw Data'!D182)=FALSE, 1, 0)</f>
        <v>0</v>
      </c>
      <c r="AY187">
        <f>IF(ISNUMBER('Raw Data'!D182), IF(_xlfn.XLOOKUP(SMALL('Raw Data'!L182:N182, 3), Analysis!S187:W187, Analysis!S187:W187, 0)&gt;0, SMALL('Raw Data'!L182:N182, 3), 0), 0)</f>
        <v>0</v>
      </c>
      <c r="AZ187">
        <f>IF(ISBLANK('Raw Data'!D182)=FALSE, 1, 0)</f>
        <v>0</v>
      </c>
      <c r="BA187">
        <f>IF(ISNUMBER('Raw Data'!D182), IF(_xlfn.XLOOKUP(SMALL('Raw Data'!O182:U182, 1), Analysis!Y187:AK187, Analysis!Y187:AK187, 0)&gt;0, SMALL('Raw Data'!O182:U182, 1), 0), 0)</f>
        <v>0</v>
      </c>
      <c r="BB187">
        <f>IF(ISBLANK('Raw Data'!D182)=FALSE, 1, 0)</f>
        <v>0</v>
      </c>
      <c r="BC187">
        <f>IF(ISNUMBER('Raw Data'!D182), IF(_xlfn.XLOOKUP(SMALL('Raw Data'!O182:U182, 2), Analysis!Y187:AK187, Analysis!Y187:AK187, 0)&gt;0, SMALL('Raw Data'!O182:U182, 2), 0), 0)</f>
        <v>0</v>
      </c>
      <c r="BD187">
        <f>IF(ISBLANK('Raw Data'!D182)=FALSE, 1, 0)</f>
        <v>0</v>
      </c>
      <c r="BE187">
        <f>IF(ISNUMBER('Raw Data'!D182), IF(_xlfn.XLOOKUP(SMALL('Raw Data'!O182:U182, 3), Analysis!Y187:AK187, Analysis!Y187:AK187, 0)&gt;0, SMALL('Raw Data'!O182:U182, 3), 0), 0)</f>
        <v>0</v>
      </c>
      <c r="BF187">
        <f>IF(ISBLANK('Raw Data'!D182)=FALSE, 1, 0)</f>
        <v>0</v>
      </c>
      <c r="BG187">
        <f>IF(ISNUMBER('Raw Data'!D182), IF(_xlfn.XLOOKUP(SMALL('Raw Data'!O182:U182, 4), Analysis!Y187:AK187, Analysis!Y187:AK187, 0)&gt;0, SMALL('Raw Data'!O182:U182, 4), 0), 0)</f>
        <v>0</v>
      </c>
      <c r="BH187">
        <f>IF(ISBLANK('Raw Data'!D182)=FALSE, 1, 0)</f>
        <v>0</v>
      </c>
      <c r="BI187">
        <f>IF(ISNUMBER('Raw Data'!D182), IF(_xlfn.XLOOKUP(SMALL('Raw Data'!O182:U182, 5), Analysis!Y187:AK187, Analysis!Y187:AK187, 0)&gt;0, SMALL('Raw Data'!O182:U182, 5), 0), 0)</f>
        <v>0</v>
      </c>
      <c r="BJ187">
        <f>IF(ISBLANK('Raw Data'!D182)=FALSE, 1, 0)</f>
        <v>0</v>
      </c>
      <c r="BK187">
        <f>IF(ISNUMBER('Raw Data'!D182), IF(_xlfn.XLOOKUP(SMALL('Raw Data'!O182:U182, 6), Analysis!Y187:AK187, Analysis!Y187:AK187, 0)&gt;0, SMALL('Raw Data'!O182:U182, 6), 0), 0)</f>
        <v>0</v>
      </c>
      <c r="BL187">
        <f>IF(ISBLANK('Raw Data'!D182)=FALSE, 1, 0)</f>
        <v>0</v>
      </c>
      <c r="BM187">
        <f>IF(ISNUMBER('Raw Data'!D182), IF(_xlfn.XLOOKUP(SMALL('Raw Data'!O182:U182, 7), Analysis!Y187:AK187, Analysis!Y187:AK187, 0)&gt;0, SMALL('Raw Data'!O182:U182, 7), 0), 0)</f>
        <v>0</v>
      </c>
    </row>
    <row r="188" spans="1:65" x14ac:dyDescent="0.3">
      <c r="A188" s="2">
        <f>'Raw Data'!A183</f>
        <v>0</v>
      </c>
      <c r="B188" s="2">
        <f>IF(ISBLANK('Raw Data'!D183)=FALSE, 1, 0)</f>
        <v>0</v>
      </c>
      <c r="C188">
        <f>IF('Raw Data'!E183&gt;'Raw Data'!D183, 'Raw Data'!K183, 0)</f>
        <v>0</v>
      </c>
      <c r="D188">
        <f>IF(ISBLANK('Raw Data'!D183)=FALSE, 1, 0)</f>
        <v>0</v>
      </c>
      <c r="E188">
        <f>IF('Raw Data'!E183&lt;'Raw Data'!D183, 'Raw Data'!J183, 0)</f>
        <v>0</v>
      </c>
      <c r="F188">
        <f>IF(ISBLANK('Raw Data'!D183)=FALSE, 1, 0)</f>
        <v>0</v>
      </c>
      <c r="G188">
        <f>IF(AND('Raw Data'!D183&gt;0, 'Raw Data'!E183&gt;0), 'Raw Data'!V183, 0)</f>
        <v>0</v>
      </c>
      <c r="H188">
        <f>IF(ISBLANK('Raw Data'!D183)=FALSE, 1, 0)</f>
        <v>0</v>
      </c>
      <c r="I188">
        <f>IF(AND(ISBLANK('Raw Data'!D183)=FALSE, OR('Raw Data'!D183=0, 'Raw Data'!E183=0)), 'Raw Data'!W183, 0)</f>
        <v>0</v>
      </c>
      <c r="J188">
        <f>IF(ISBLANK('Raw Data'!D183)=FALSE, 1, 0)</f>
        <v>0</v>
      </c>
      <c r="K188">
        <f>IF(SUM('Raw Data'!D183:E183)&gt;'Raw Data'!G183, 'Raw Data'!H183, 0)</f>
        <v>0</v>
      </c>
      <c r="L188">
        <f>IF(ISBLANK('Raw Data'!D183)=FALSE, 1, 0)</f>
        <v>0</v>
      </c>
      <c r="M188">
        <f>IF(AND(SUM('Raw Data'!D183:E183)&lt;'Raw Data'!G183, ISBLANK('Raw Data'!D183)=FALSE), 'Raw Data'!I183, 0)</f>
        <v>0</v>
      </c>
      <c r="N188">
        <f>IF(ISBLANK('Raw Data'!D183)=FALSE, 1, 0)</f>
        <v>0</v>
      </c>
      <c r="O188">
        <f>IF('Raw Data'!F183, 'Raw Data'!Z183, 0)</f>
        <v>0</v>
      </c>
      <c r="P188">
        <f>IF(ISBLANK('Raw Data'!D183)=FALSE, 1, 0)</f>
        <v>0</v>
      </c>
      <c r="Q188">
        <f>IF(AND(NOT('Raw Data'!F183), P188), 'Raw Data'!AA183, 0)</f>
        <v>0</v>
      </c>
      <c r="R188">
        <f>IF(ISBLANK('Raw Data'!D183)=FALSE, 1, 0)</f>
        <v>0</v>
      </c>
      <c r="S188">
        <f>IF(AND('Raw Data'!F183=0, 'Raw Data'!D183&gt;'Raw Data'!E183), 'Raw Data'!L183, 0)</f>
        <v>0</v>
      </c>
      <c r="T188">
        <f>IF(ISBLANK('Raw Data'!D183)=FALSE, 1, 0)</f>
        <v>0</v>
      </c>
      <c r="U188">
        <f>IF('Raw Data'!F183=1, 'Raw Data'!M183, 0)</f>
        <v>0</v>
      </c>
      <c r="V188">
        <f>IF(ISBLANK('Raw Data'!D183)=FALSE, 1, 0)</f>
        <v>0</v>
      </c>
      <c r="W188">
        <f>IF(AND('Raw Data'!F183=0, 'Raw Data'!E183&gt;'Raw Data'!D183), 'Raw Data'!N183, 0)</f>
        <v>0</v>
      </c>
      <c r="X188">
        <f>IF(ISBLANK('Raw Data'!D183)=FALSE, 1, 0)</f>
        <v>0</v>
      </c>
      <c r="Y188">
        <f>IF(AND('Raw Data'!F183=0,'Raw Data'!D183&gt;'Raw Data'!E183,'Raw Data'!D183-'Raw Data'!E183=1),'Raw Data'!O183,IF(AND('Raw Data'!F183,'Raw Data'!D183&gt;'Raw Data'!E183),'Raw Data'!O183,0))</f>
        <v>0</v>
      </c>
      <c r="Z188">
        <f>IF(ISBLANK('Raw Data'!D183)=FALSE, 1, 0)</f>
        <v>0</v>
      </c>
      <c r="AA188">
        <f>IF(AND('Raw Data'!F183=0, 'Raw Data'!D183&gt;'Raw Data'!E183, 'Raw Data'!D183-'Raw Data'!E183=2), 'Raw Data'!P183, 0)</f>
        <v>0</v>
      </c>
      <c r="AB188">
        <f>IF(ISBLANK('Raw Data'!D183)=FALSE, 1, 0)</f>
        <v>0</v>
      </c>
      <c r="AC188">
        <f>IF(AND('Raw Data'!F183=0, 'Raw Data'!D183&gt;'Raw Data'!E183, 'Raw Data'!D183-'Raw Data'!E183&gt;2), 'Raw Data'!Q183, 0)</f>
        <v>0</v>
      </c>
      <c r="AD188">
        <f>IF(ISBLANK('Raw Data'!D183)=FALSE, 1, 0)</f>
        <v>0</v>
      </c>
      <c r="AE188">
        <f>IF(AND('Raw Data'!F183=0,'Raw Data'!D183&lt;'Raw Data'!E183,'Raw Data'!E183-'Raw Data'!D183=1),'Raw Data'!R183,IF(AND('Raw Data'!F183,'Raw Data'!D183&gt;'Raw Data'!E183),'Raw Data'!R183,0))</f>
        <v>0</v>
      </c>
      <c r="AF188">
        <f>IF(ISBLANK('Raw Data'!D183)=FALSE, 1, 0)</f>
        <v>0</v>
      </c>
      <c r="AG188">
        <f>IF(AND('Raw Data'!F183=0, 'Raw Data'!D183&lt;'Raw Data'!E183, 'Raw Data'!E183-'Raw Data'!D183=2), 'Raw Data'!S183, 0)</f>
        <v>0</v>
      </c>
      <c r="AH188">
        <f>IF(ISBLANK('Raw Data'!D183)=FALSE, 1, 0)</f>
        <v>0</v>
      </c>
      <c r="AI188">
        <f>IF(AND('Raw Data'!F183=0, 'Raw Data'!D183&lt;'Raw Data'!E183, 'Raw Data'!E183-'Raw Data'!D183&gt;2), 'Raw Data'!T183, 0)</f>
        <v>0</v>
      </c>
      <c r="AJ188">
        <f>IF(ISBLANK('Raw Data'!D183)=FALSE, 1, 0)</f>
        <v>0</v>
      </c>
      <c r="AK188">
        <f>IF('Raw Data'!F183=1, 'Raw Data'!M183, 0)</f>
        <v>0</v>
      </c>
      <c r="AL188">
        <f>IF(OR('Raw Data'!D183=0, O188&gt;0), 0, 1)</f>
        <v>0</v>
      </c>
      <c r="AM188">
        <f>IF(AND(AL188, 'Raw Data'!D183&gt;'Raw Data'!E183), 'Raw Data'!X183, 0)</f>
        <v>0</v>
      </c>
      <c r="AN188">
        <f>IF(OR('Raw Data'!D183=0, O188&gt;0), 0, 1)</f>
        <v>0</v>
      </c>
      <c r="AO188">
        <f>IF(AND(AL188, 'Raw Data'!D183&lt;'Raw Data'!E183), 'Raw Data'!Y183, 0)</f>
        <v>0</v>
      </c>
      <c r="AP188">
        <f>IF(ISBLANK('Raw Data'!D183)=FALSE, 1, 0)</f>
        <v>0</v>
      </c>
      <c r="AQ188">
        <f>IF(AND('Raw Data'!J183&lt;'Raw Data'!K183,'Raw Data'!D183&gt;'Raw Data'!E183),'Raw Data'!J183,IF(AND('Raw Data'!K183&lt;'Raw Data'!J183,'Raw Data'!E183&gt;'Raw Data'!D183),'Raw Data'!K183,0))</f>
        <v>0</v>
      </c>
      <c r="AR188">
        <f>IF(ISBLANK('Raw Data'!D183)=FALSE, 1, 0)</f>
        <v>0</v>
      </c>
      <c r="AS188">
        <f>IF(AND('Raw Data'!J183&gt;'Raw Data'!K183,'Raw Data'!D183&gt;'Raw Data'!E183),'Raw Data'!J183,IF(AND('Raw Data'!K183&gt;'Raw Data'!J183,'Raw Data'!E183&gt;'Raw Data'!D183),'Raw Data'!K183,))</f>
        <v>0</v>
      </c>
      <c r="AT188">
        <f>IF(ISBLANK('Raw Data'!D183)=FALSE, 1, 0)</f>
        <v>0</v>
      </c>
      <c r="AU188">
        <f>IF(ISNUMBER('Raw Data'!D183), IF(_xlfn.XLOOKUP(SMALL('Raw Data'!L183:N183, 1), Analysis!S188:W188, Analysis!S188:W188, 0)&gt;0, SMALL('Raw Data'!L183:N183, 1), 0), 0)</f>
        <v>0</v>
      </c>
      <c r="AV188">
        <f>IF(ISBLANK('Raw Data'!D183)=FALSE, 1, 0)</f>
        <v>0</v>
      </c>
      <c r="AW188">
        <f>IF(ISNUMBER('Raw Data'!D183), IF(_xlfn.XLOOKUP(SMALL('Raw Data'!L183:N183, 2), Analysis!S188:W188, Analysis!S188:W188, 0)&gt;0, SMALL('Raw Data'!L183:N183, 2), 0), 0)</f>
        <v>0</v>
      </c>
      <c r="AX188">
        <f>IF(ISBLANK('Raw Data'!D183)=FALSE, 1, 0)</f>
        <v>0</v>
      </c>
      <c r="AY188">
        <f>IF(ISNUMBER('Raw Data'!D183), IF(_xlfn.XLOOKUP(SMALL('Raw Data'!L183:N183, 3), Analysis!S188:W188, Analysis!S188:W188, 0)&gt;0, SMALL('Raw Data'!L183:N183, 3), 0), 0)</f>
        <v>0</v>
      </c>
      <c r="AZ188">
        <f>IF(ISBLANK('Raw Data'!D183)=FALSE, 1, 0)</f>
        <v>0</v>
      </c>
      <c r="BA188">
        <f>IF(ISNUMBER('Raw Data'!D183), IF(_xlfn.XLOOKUP(SMALL('Raw Data'!O183:U183, 1), Analysis!Y188:AK188, Analysis!Y188:AK188, 0)&gt;0, SMALL('Raw Data'!O183:U183, 1), 0), 0)</f>
        <v>0</v>
      </c>
      <c r="BB188">
        <f>IF(ISBLANK('Raw Data'!D183)=FALSE, 1, 0)</f>
        <v>0</v>
      </c>
      <c r="BC188">
        <f>IF(ISNUMBER('Raw Data'!D183), IF(_xlfn.XLOOKUP(SMALL('Raw Data'!O183:U183, 2), Analysis!Y188:AK188, Analysis!Y188:AK188, 0)&gt;0, SMALL('Raw Data'!O183:U183, 2), 0), 0)</f>
        <v>0</v>
      </c>
      <c r="BD188">
        <f>IF(ISBLANK('Raw Data'!D183)=FALSE, 1, 0)</f>
        <v>0</v>
      </c>
      <c r="BE188">
        <f>IF(ISNUMBER('Raw Data'!D183), IF(_xlfn.XLOOKUP(SMALL('Raw Data'!O183:U183, 3), Analysis!Y188:AK188, Analysis!Y188:AK188, 0)&gt;0, SMALL('Raw Data'!O183:U183, 3), 0), 0)</f>
        <v>0</v>
      </c>
      <c r="BF188">
        <f>IF(ISBLANK('Raw Data'!D183)=FALSE, 1, 0)</f>
        <v>0</v>
      </c>
      <c r="BG188">
        <f>IF(ISNUMBER('Raw Data'!D183), IF(_xlfn.XLOOKUP(SMALL('Raw Data'!O183:U183, 4), Analysis!Y188:AK188, Analysis!Y188:AK188, 0)&gt;0, SMALL('Raw Data'!O183:U183, 4), 0), 0)</f>
        <v>0</v>
      </c>
      <c r="BH188">
        <f>IF(ISBLANK('Raw Data'!D183)=FALSE, 1, 0)</f>
        <v>0</v>
      </c>
      <c r="BI188">
        <f>IF(ISNUMBER('Raw Data'!D183), IF(_xlfn.XLOOKUP(SMALL('Raw Data'!O183:U183, 5), Analysis!Y188:AK188, Analysis!Y188:AK188, 0)&gt;0, SMALL('Raw Data'!O183:U183, 5), 0), 0)</f>
        <v>0</v>
      </c>
      <c r="BJ188">
        <f>IF(ISBLANK('Raw Data'!D183)=FALSE, 1, 0)</f>
        <v>0</v>
      </c>
      <c r="BK188">
        <f>IF(ISNUMBER('Raw Data'!D183), IF(_xlfn.XLOOKUP(SMALL('Raw Data'!O183:U183, 6), Analysis!Y188:AK188, Analysis!Y188:AK188, 0)&gt;0, SMALL('Raw Data'!O183:U183, 6), 0), 0)</f>
        <v>0</v>
      </c>
      <c r="BL188">
        <f>IF(ISBLANK('Raw Data'!D183)=FALSE, 1, 0)</f>
        <v>0</v>
      </c>
      <c r="BM188">
        <f>IF(ISNUMBER('Raw Data'!D183), IF(_xlfn.XLOOKUP(SMALL('Raw Data'!O183:U183, 7), Analysis!Y188:AK188, Analysis!Y188:AK188, 0)&gt;0, SMALL('Raw Data'!O183:U183, 7), 0), 0)</f>
        <v>0</v>
      </c>
    </row>
    <row r="189" spans="1:65" x14ac:dyDescent="0.3">
      <c r="A189" s="2">
        <f>'Raw Data'!A184</f>
        <v>0</v>
      </c>
      <c r="B189" s="2">
        <f>IF(ISBLANK('Raw Data'!D184)=FALSE, 1, 0)</f>
        <v>0</v>
      </c>
      <c r="C189">
        <f>IF('Raw Data'!E184&gt;'Raw Data'!D184, 'Raw Data'!K184, 0)</f>
        <v>0</v>
      </c>
      <c r="D189">
        <f>IF(ISBLANK('Raw Data'!D184)=FALSE, 1, 0)</f>
        <v>0</v>
      </c>
      <c r="E189">
        <f>IF('Raw Data'!E184&lt;'Raw Data'!D184, 'Raw Data'!J184, 0)</f>
        <v>0</v>
      </c>
      <c r="F189">
        <f>IF(ISBLANK('Raw Data'!D184)=FALSE, 1, 0)</f>
        <v>0</v>
      </c>
      <c r="G189">
        <f>IF(AND('Raw Data'!D184&gt;0, 'Raw Data'!E184&gt;0), 'Raw Data'!V184, 0)</f>
        <v>0</v>
      </c>
      <c r="H189">
        <f>IF(ISBLANK('Raw Data'!D184)=FALSE, 1, 0)</f>
        <v>0</v>
      </c>
      <c r="I189">
        <f>IF(AND(ISBLANK('Raw Data'!D184)=FALSE, OR('Raw Data'!D184=0, 'Raw Data'!E184=0)), 'Raw Data'!W184, 0)</f>
        <v>0</v>
      </c>
      <c r="J189">
        <f>IF(ISBLANK('Raw Data'!D184)=FALSE, 1, 0)</f>
        <v>0</v>
      </c>
      <c r="K189">
        <f>IF(SUM('Raw Data'!D184:E184)&gt;'Raw Data'!G184, 'Raw Data'!H184, 0)</f>
        <v>0</v>
      </c>
      <c r="L189">
        <f>IF(ISBLANK('Raw Data'!D184)=FALSE, 1, 0)</f>
        <v>0</v>
      </c>
      <c r="M189">
        <f>IF(AND(SUM('Raw Data'!D184:E184)&lt;'Raw Data'!G184, ISBLANK('Raw Data'!D184)=FALSE), 'Raw Data'!I184, 0)</f>
        <v>0</v>
      </c>
      <c r="N189">
        <f>IF(ISBLANK('Raw Data'!D184)=FALSE, 1, 0)</f>
        <v>0</v>
      </c>
      <c r="O189">
        <f>IF('Raw Data'!F184, 'Raw Data'!Z184, 0)</f>
        <v>0</v>
      </c>
      <c r="P189">
        <f>IF(ISBLANK('Raw Data'!D184)=FALSE, 1, 0)</f>
        <v>0</v>
      </c>
      <c r="Q189">
        <f>IF(AND(NOT('Raw Data'!F184), P189), 'Raw Data'!AA184, 0)</f>
        <v>0</v>
      </c>
      <c r="R189">
        <f>IF(ISBLANK('Raw Data'!D184)=FALSE, 1, 0)</f>
        <v>0</v>
      </c>
      <c r="S189">
        <f>IF(AND('Raw Data'!F184=0, 'Raw Data'!D184&gt;'Raw Data'!E184), 'Raw Data'!L184, 0)</f>
        <v>0</v>
      </c>
      <c r="T189">
        <f>IF(ISBLANK('Raw Data'!D184)=FALSE, 1, 0)</f>
        <v>0</v>
      </c>
      <c r="U189">
        <f>IF('Raw Data'!F184=1, 'Raw Data'!M184, 0)</f>
        <v>0</v>
      </c>
      <c r="V189">
        <f>IF(ISBLANK('Raw Data'!D184)=FALSE, 1, 0)</f>
        <v>0</v>
      </c>
      <c r="W189">
        <f>IF(AND('Raw Data'!F184=0, 'Raw Data'!E184&gt;'Raw Data'!D184), 'Raw Data'!N184, 0)</f>
        <v>0</v>
      </c>
      <c r="X189">
        <f>IF(ISBLANK('Raw Data'!D184)=FALSE, 1, 0)</f>
        <v>0</v>
      </c>
      <c r="Y189">
        <f>IF(AND('Raw Data'!F184=0,'Raw Data'!D184&gt;'Raw Data'!E184,'Raw Data'!D184-'Raw Data'!E184=1),'Raw Data'!O184,IF(AND('Raw Data'!F184,'Raw Data'!D184&gt;'Raw Data'!E184),'Raw Data'!O184,0))</f>
        <v>0</v>
      </c>
      <c r="Z189">
        <f>IF(ISBLANK('Raw Data'!D184)=FALSE, 1, 0)</f>
        <v>0</v>
      </c>
      <c r="AA189">
        <f>IF(AND('Raw Data'!F184=0, 'Raw Data'!D184&gt;'Raw Data'!E184, 'Raw Data'!D184-'Raw Data'!E184=2), 'Raw Data'!P184, 0)</f>
        <v>0</v>
      </c>
      <c r="AB189">
        <f>IF(ISBLANK('Raw Data'!D184)=FALSE, 1, 0)</f>
        <v>0</v>
      </c>
      <c r="AC189">
        <f>IF(AND('Raw Data'!F184=0, 'Raw Data'!D184&gt;'Raw Data'!E184, 'Raw Data'!D184-'Raw Data'!E184&gt;2), 'Raw Data'!Q184, 0)</f>
        <v>0</v>
      </c>
      <c r="AD189">
        <f>IF(ISBLANK('Raw Data'!D184)=FALSE, 1, 0)</f>
        <v>0</v>
      </c>
      <c r="AE189">
        <f>IF(AND('Raw Data'!F184=0,'Raw Data'!D184&lt;'Raw Data'!E184,'Raw Data'!E184-'Raw Data'!D184=1),'Raw Data'!R184,IF(AND('Raw Data'!F184,'Raw Data'!D184&gt;'Raw Data'!E184),'Raw Data'!R184,0))</f>
        <v>0</v>
      </c>
      <c r="AF189">
        <f>IF(ISBLANK('Raw Data'!D184)=FALSE, 1, 0)</f>
        <v>0</v>
      </c>
      <c r="AG189">
        <f>IF(AND('Raw Data'!F184=0, 'Raw Data'!D184&lt;'Raw Data'!E184, 'Raw Data'!E184-'Raw Data'!D184=2), 'Raw Data'!S184, 0)</f>
        <v>0</v>
      </c>
      <c r="AH189">
        <f>IF(ISBLANK('Raw Data'!D184)=FALSE, 1, 0)</f>
        <v>0</v>
      </c>
      <c r="AI189">
        <f>IF(AND('Raw Data'!F184=0, 'Raw Data'!D184&lt;'Raw Data'!E184, 'Raw Data'!E184-'Raw Data'!D184&gt;2), 'Raw Data'!T184, 0)</f>
        <v>0</v>
      </c>
      <c r="AJ189">
        <f>IF(ISBLANK('Raw Data'!D184)=FALSE, 1, 0)</f>
        <v>0</v>
      </c>
      <c r="AK189">
        <f>IF('Raw Data'!F184=1, 'Raw Data'!M184, 0)</f>
        <v>0</v>
      </c>
      <c r="AL189">
        <f>IF(OR('Raw Data'!D184=0, O189&gt;0), 0, 1)</f>
        <v>0</v>
      </c>
      <c r="AM189">
        <f>IF(AND(AL189, 'Raw Data'!D184&gt;'Raw Data'!E184), 'Raw Data'!X184, 0)</f>
        <v>0</v>
      </c>
      <c r="AN189">
        <f>IF(OR('Raw Data'!D184=0, O189&gt;0), 0, 1)</f>
        <v>0</v>
      </c>
      <c r="AO189">
        <f>IF(AND(AL189, 'Raw Data'!D184&lt;'Raw Data'!E184), 'Raw Data'!Y184, 0)</f>
        <v>0</v>
      </c>
      <c r="AP189">
        <f>IF(ISBLANK('Raw Data'!D184)=FALSE, 1, 0)</f>
        <v>0</v>
      </c>
      <c r="AQ189">
        <f>IF(AND('Raw Data'!J184&lt;'Raw Data'!K184,'Raw Data'!D184&gt;'Raw Data'!E184),'Raw Data'!J184,IF(AND('Raw Data'!K184&lt;'Raw Data'!J184,'Raw Data'!E184&gt;'Raw Data'!D184),'Raw Data'!K184,0))</f>
        <v>0</v>
      </c>
      <c r="AR189">
        <f>IF(ISBLANK('Raw Data'!D184)=FALSE, 1, 0)</f>
        <v>0</v>
      </c>
      <c r="AS189">
        <f>IF(AND('Raw Data'!J184&gt;'Raw Data'!K184,'Raw Data'!D184&gt;'Raw Data'!E184),'Raw Data'!J184,IF(AND('Raw Data'!K184&gt;'Raw Data'!J184,'Raw Data'!E184&gt;'Raw Data'!D184),'Raw Data'!K184,))</f>
        <v>0</v>
      </c>
      <c r="AT189">
        <f>IF(ISBLANK('Raw Data'!D184)=FALSE, 1, 0)</f>
        <v>0</v>
      </c>
      <c r="AU189">
        <f>IF(ISNUMBER('Raw Data'!D184), IF(_xlfn.XLOOKUP(SMALL('Raw Data'!L184:N184, 1), Analysis!S189:W189, Analysis!S189:W189, 0)&gt;0, SMALL('Raw Data'!L184:N184, 1), 0), 0)</f>
        <v>0</v>
      </c>
      <c r="AV189">
        <f>IF(ISBLANK('Raw Data'!D184)=FALSE, 1, 0)</f>
        <v>0</v>
      </c>
      <c r="AW189">
        <f>IF(ISNUMBER('Raw Data'!D184), IF(_xlfn.XLOOKUP(SMALL('Raw Data'!L184:N184, 2), Analysis!S189:W189, Analysis!S189:W189, 0)&gt;0, SMALL('Raw Data'!L184:N184, 2), 0), 0)</f>
        <v>0</v>
      </c>
      <c r="AX189">
        <f>IF(ISBLANK('Raw Data'!D184)=FALSE, 1, 0)</f>
        <v>0</v>
      </c>
      <c r="AY189">
        <f>IF(ISNUMBER('Raw Data'!D184), IF(_xlfn.XLOOKUP(SMALL('Raw Data'!L184:N184, 3), Analysis!S189:W189, Analysis!S189:W189, 0)&gt;0, SMALL('Raw Data'!L184:N184, 3), 0), 0)</f>
        <v>0</v>
      </c>
      <c r="AZ189">
        <f>IF(ISBLANK('Raw Data'!D184)=FALSE, 1, 0)</f>
        <v>0</v>
      </c>
      <c r="BA189">
        <f>IF(ISNUMBER('Raw Data'!D184), IF(_xlfn.XLOOKUP(SMALL('Raw Data'!O184:U184, 1), Analysis!Y189:AK189, Analysis!Y189:AK189, 0)&gt;0, SMALL('Raw Data'!O184:U184, 1), 0), 0)</f>
        <v>0</v>
      </c>
      <c r="BB189">
        <f>IF(ISBLANK('Raw Data'!D184)=FALSE, 1, 0)</f>
        <v>0</v>
      </c>
      <c r="BC189">
        <f>IF(ISNUMBER('Raw Data'!D184), IF(_xlfn.XLOOKUP(SMALL('Raw Data'!O184:U184, 2), Analysis!Y189:AK189, Analysis!Y189:AK189, 0)&gt;0, SMALL('Raw Data'!O184:U184, 2), 0), 0)</f>
        <v>0</v>
      </c>
      <c r="BD189">
        <f>IF(ISBLANK('Raw Data'!D184)=FALSE, 1, 0)</f>
        <v>0</v>
      </c>
      <c r="BE189">
        <f>IF(ISNUMBER('Raw Data'!D184), IF(_xlfn.XLOOKUP(SMALL('Raw Data'!O184:U184, 3), Analysis!Y189:AK189, Analysis!Y189:AK189, 0)&gt;0, SMALL('Raw Data'!O184:U184, 3), 0), 0)</f>
        <v>0</v>
      </c>
      <c r="BF189">
        <f>IF(ISBLANK('Raw Data'!D184)=FALSE, 1, 0)</f>
        <v>0</v>
      </c>
      <c r="BG189">
        <f>IF(ISNUMBER('Raw Data'!D184), IF(_xlfn.XLOOKUP(SMALL('Raw Data'!O184:U184, 4), Analysis!Y189:AK189, Analysis!Y189:AK189, 0)&gt;0, SMALL('Raw Data'!O184:U184, 4), 0), 0)</f>
        <v>0</v>
      </c>
      <c r="BH189">
        <f>IF(ISBLANK('Raw Data'!D184)=FALSE, 1, 0)</f>
        <v>0</v>
      </c>
      <c r="BI189">
        <f>IF(ISNUMBER('Raw Data'!D184), IF(_xlfn.XLOOKUP(SMALL('Raw Data'!O184:U184, 5), Analysis!Y189:AK189, Analysis!Y189:AK189, 0)&gt;0, SMALL('Raw Data'!O184:U184, 5), 0), 0)</f>
        <v>0</v>
      </c>
      <c r="BJ189">
        <f>IF(ISBLANK('Raw Data'!D184)=FALSE, 1, 0)</f>
        <v>0</v>
      </c>
      <c r="BK189">
        <f>IF(ISNUMBER('Raw Data'!D184), IF(_xlfn.XLOOKUP(SMALL('Raw Data'!O184:U184, 6), Analysis!Y189:AK189, Analysis!Y189:AK189, 0)&gt;0, SMALL('Raw Data'!O184:U184, 6), 0), 0)</f>
        <v>0</v>
      </c>
      <c r="BL189">
        <f>IF(ISBLANK('Raw Data'!D184)=FALSE, 1, 0)</f>
        <v>0</v>
      </c>
      <c r="BM189">
        <f>IF(ISNUMBER('Raw Data'!D184), IF(_xlfn.XLOOKUP(SMALL('Raw Data'!O184:U184, 7), Analysis!Y189:AK189, Analysis!Y189:AK189, 0)&gt;0, SMALL('Raw Data'!O184:U184, 7), 0), 0)</f>
        <v>0</v>
      </c>
    </row>
    <row r="190" spans="1:65" x14ac:dyDescent="0.3">
      <c r="A190" s="2">
        <f>'Raw Data'!A185</f>
        <v>0</v>
      </c>
      <c r="B190" s="2">
        <f>IF(ISBLANK('Raw Data'!D185)=FALSE, 1, 0)</f>
        <v>0</v>
      </c>
      <c r="C190">
        <f>IF('Raw Data'!E185&gt;'Raw Data'!D185, 'Raw Data'!K185, 0)</f>
        <v>0</v>
      </c>
      <c r="D190">
        <f>IF(ISBLANK('Raw Data'!D185)=FALSE, 1, 0)</f>
        <v>0</v>
      </c>
      <c r="E190">
        <f>IF('Raw Data'!E185&lt;'Raw Data'!D185, 'Raw Data'!J185, 0)</f>
        <v>0</v>
      </c>
      <c r="F190">
        <f>IF(ISBLANK('Raw Data'!D185)=FALSE, 1, 0)</f>
        <v>0</v>
      </c>
      <c r="G190">
        <f>IF(AND('Raw Data'!D185&gt;0, 'Raw Data'!E185&gt;0), 'Raw Data'!V185, 0)</f>
        <v>0</v>
      </c>
      <c r="H190">
        <f>IF(ISBLANK('Raw Data'!D185)=FALSE, 1, 0)</f>
        <v>0</v>
      </c>
      <c r="I190">
        <f>IF(AND(ISBLANK('Raw Data'!D185)=FALSE, OR('Raw Data'!D185=0, 'Raw Data'!E185=0)), 'Raw Data'!W185, 0)</f>
        <v>0</v>
      </c>
      <c r="J190">
        <f>IF(ISBLANK('Raw Data'!D185)=FALSE, 1, 0)</f>
        <v>0</v>
      </c>
      <c r="K190">
        <f>IF(SUM('Raw Data'!D185:E185)&gt;'Raw Data'!G185, 'Raw Data'!H185, 0)</f>
        <v>0</v>
      </c>
      <c r="L190">
        <f>IF(ISBLANK('Raw Data'!D185)=FALSE, 1, 0)</f>
        <v>0</v>
      </c>
      <c r="M190">
        <f>IF(AND(SUM('Raw Data'!D185:E185)&lt;'Raw Data'!G185, ISBLANK('Raw Data'!D185)=FALSE), 'Raw Data'!I185, 0)</f>
        <v>0</v>
      </c>
      <c r="N190">
        <f>IF(ISBLANK('Raw Data'!D185)=FALSE, 1, 0)</f>
        <v>0</v>
      </c>
      <c r="O190">
        <f>IF('Raw Data'!F185, 'Raw Data'!Z185, 0)</f>
        <v>0</v>
      </c>
      <c r="P190">
        <f>IF(ISBLANK('Raw Data'!D185)=FALSE, 1, 0)</f>
        <v>0</v>
      </c>
      <c r="Q190">
        <f>IF(AND(NOT('Raw Data'!F185), P190), 'Raw Data'!AA185, 0)</f>
        <v>0</v>
      </c>
      <c r="R190">
        <f>IF(ISBLANK('Raw Data'!D185)=FALSE, 1, 0)</f>
        <v>0</v>
      </c>
      <c r="S190">
        <f>IF(AND('Raw Data'!F185=0, 'Raw Data'!D185&gt;'Raw Data'!E185), 'Raw Data'!L185, 0)</f>
        <v>0</v>
      </c>
      <c r="T190">
        <f>IF(ISBLANK('Raw Data'!D185)=FALSE, 1, 0)</f>
        <v>0</v>
      </c>
      <c r="U190">
        <f>IF('Raw Data'!F185=1, 'Raw Data'!M185, 0)</f>
        <v>0</v>
      </c>
      <c r="V190">
        <f>IF(ISBLANK('Raw Data'!D185)=FALSE, 1, 0)</f>
        <v>0</v>
      </c>
      <c r="W190">
        <f>IF(AND('Raw Data'!F185=0, 'Raw Data'!E185&gt;'Raw Data'!D185), 'Raw Data'!N185, 0)</f>
        <v>0</v>
      </c>
      <c r="X190">
        <f>IF(ISBLANK('Raw Data'!D185)=FALSE, 1, 0)</f>
        <v>0</v>
      </c>
      <c r="Y190">
        <f>IF(AND('Raw Data'!F185=0,'Raw Data'!D185&gt;'Raw Data'!E185,'Raw Data'!D185-'Raw Data'!E185=1),'Raw Data'!O185,IF(AND('Raw Data'!F185,'Raw Data'!D185&gt;'Raw Data'!E185),'Raw Data'!O185,0))</f>
        <v>0</v>
      </c>
      <c r="Z190">
        <f>IF(ISBLANK('Raw Data'!D185)=FALSE, 1, 0)</f>
        <v>0</v>
      </c>
      <c r="AA190">
        <f>IF(AND('Raw Data'!F185=0, 'Raw Data'!D185&gt;'Raw Data'!E185, 'Raw Data'!D185-'Raw Data'!E185=2), 'Raw Data'!P185, 0)</f>
        <v>0</v>
      </c>
      <c r="AB190">
        <f>IF(ISBLANK('Raw Data'!D185)=FALSE, 1, 0)</f>
        <v>0</v>
      </c>
      <c r="AC190">
        <f>IF(AND('Raw Data'!F185=0, 'Raw Data'!D185&gt;'Raw Data'!E185, 'Raw Data'!D185-'Raw Data'!E185&gt;2), 'Raw Data'!Q185, 0)</f>
        <v>0</v>
      </c>
      <c r="AD190">
        <f>IF(ISBLANK('Raw Data'!D185)=FALSE, 1, 0)</f>
        <v>0</v>
      </c>
      <c r="AE190">
        <f>IF(AND('Raw Data'!F185=0,'Raw Data'!D185&lt;'Raw Data'!E185,'Raw Data'!E185-'Raw Data'!D185=1),'Raw Data'!R185,IF(AND('Raw Data'!F185,'Raw Data'!D185&gt;'Raw Data'!E185),'Raw Data'!R185,0))</f>
        <v>0</v>
      </c>
      <c r="AF190">
        <f>IF(ISBLANK('Raw Data'!D185)=FALSE, 1, 0)</f>
        <v>0</v>
      </c>
      <c r="AG190">
        <f>IF(AND('Raw Data'!F185=0, 'Raw Data'!D185&lt;'Raw Data'!E185, 'Raw Data'!E185-'Raw Data'!D185=2), 'Raw Data'!S185, 0)</f>
        <v>0</v>
      </c>
      <c r="AH190">
        <f>IF(ISBLANK('Raw Data'!D185)=FALSE, 1, 0)</f>
        <v>0</v>
      </c>
      <c r="AI190">
        <f>IF(AND('Raw Data'!F185=0, 'Raw Data'!D185&lt;'Raw Data'!E185, 'Raw Data'!E185-'Raw Data'!D185&gt;2), 'Raw Data'!T185, 0)</f>
        <v>0</v>
      </c>
      <c r="AJ190">
        <f>IF(ISBLANK('Raw Data'!D185)=FALSE, 1, 0)</f>
        <v>0</v>
      </c>
      <c r="AK190">
        <f>IF('Raw Data'!F185=1, 'Raw Data'!M185, 0)</f>
        <v>0</v>
      </c>
      <c r="AL190">
        <f>IF(OR('Raw Data'!D185=0, O190&gt;0), 0, 1)</f>
        <v>0</v>
      </c>
      <c r="AM190">
        <f>IF(AND(AL190, 'Raw Data'!D185&gt;'Raw Data'!E185), 'Raw Data'!X185, 0)</f>
        <v>0</v>
      </c>
      <c r="AN190">
        <f>IF(OR('Raw Data'!D185=0, O190&gt;0), 0, 1)</f>
        <v>0</v>
      </c>
      <c r="AO190">
        <f>IF(AND(AL190, 'Raw Data'!D185&lt;'Raw Data'!E185), 'Raw Data'!Y185, 0)</f>
        <v>0</v>
      </c>
      <c r="AP190">
        <f>IF(ISBLANK('Raw Data'!D185)=FALSE, 1, 0)</f>
        <v>0</v>
      </c>
      <c r="AQ190">
        <f>IF(AND('Raw Data'!J185&lt;'Raw Data'!K185,'Raw Data'!D185&gt;'Raw Data'!E185),'Raw Data'!J185,IF(AND('Raw Data'!K185&lt;'Raw Data'!J185,'Raw Data'!E185&gt;'Raw Data'!D185),'Raw Data'!K185,0))</f>
        <v>0</v>
      </c>
      <c r="AR190">
        <f>IF(ISBLANK('Raw Data'!D185)=FALSE, 1, 0)</f>
        <v>0</v>
      </c>
      <c r="AS190">
        <f>IF(AND('Raw Data'!J185&gt;'Raw Data'!K185,'Raw Data'!D185&gt;'Raw Data'!E185),'Raw Data'!J185,IF(AND('Raw Data'!K185&gt;'Raw Data'!J185,'Raw Data'!E185&gt;'Raw Data'!D185),'Raw Data'!K185,))</f>
        <v>0</v>
      </c>
      <c r="AT190">
        <f>IF(ISBLANK('Raw Data'!D185)=FALSE, 1, 0)</f>
        <v>0</v>
      </c>
      <c r="AU190">
        <f>IF(ISNUMBER('Raw Data'!D185), IF(_xlfn.XLOOKUP(SMALL('Raw Data'!L185:N185, 1), Analysis!S190:W190, Analysis!S190:W190, 0)&gt;0, SMALL('Raw Data'!L185:N185, 1), 0), 0)</f>
        <v>0</v>
      </c>
      <c r="AV190">
        <f>IF(ISBLANK('Raw Data'!D185)=FALSE, 1, 0)</f>
        <v>0</v>
      </c>
      <c r="AW190">
        <f>IF(ISNUMBER('Raw Data'!D185), IF(_xlfn.XLOOKUP(SMALL('Raw Data'!L185:N185, 2), Analysis!S190:W190, Analysis!S190:W190, 0)&gt;0, SMALL('Raw Data'!L185:N185, 2), 0), 0)</f>
        <v>0</v>
      </c>
      <c r="AX190">
        <f>IF(ISBLANK('Raw Data'!D185)=FALSE, 1, 0)</f>
        <v>0</v>
      </c>
      <c r="AY190">
        <f>IF(ISNUMBER('Raw Data'!D185), IF(_xlfn.XLOOKUP(SMALL('Raw Data'!L185:N185, 3), Analysis!S190:W190, Analysis!S190:W190, 0)&gt;0, SMALL('Raw Data'!L185:N185, 3), 0), 0)</f>
        <v>0</v>
      </c>
      <c r="AZ190">
        <f>IF(ISBLANK('Raw Data'!D185)=FALSE, 1, 0)</f>
        <v>0</v>
      </c>
      <c r="BA190">
        <f>IF(ISNUMBER('Raw Data'!D185), IF(_xlfn.XLOOKUP(SMALL('Raw Data'!O185:U185, 1), Analysis!Y190:AK190, Analysis!Y190:AK190, 0)&gt;0, SMALL('Raw Data'!O185:U185, 1), 0), 0)</f>
        <v>0</v>
      </c>
      <c r="BB190">
        <f>IF(ISBLANK('Raw Data'!D185)=FALSE, 1, 0)</f>
        <v>0</v>
      </c>
      <c r="BC190">
        <f>IF(ISNUMBER('Raw Data'!D185), IF(_xlfn.XLOOKUP(SMALL('Raw Data'!O185:U185, 2), Analysis!Y190:AK190, Analysis!Y190:AK190, 0)&gt;0, SMALL('Raw Data'!O185:U185, 2), 0), 0)</f>
        <v>0</v>
      </c>
      <c r="BD190">
        <f>IF(ISBLANK('Raw Data'!D185)=FALSE, 1, 0)</f>
        <v>0</v>
      </c>
      <c r="BE190">
        <f>IF(ISNUMBER('Raw Data'!D185), IF(_xlfn.XLOOKUP(SMALL('Raw Data'!O185:U185, 3), Analysis!Y190:AK190, Analysis!Y190:AK190, 0)&gt;0, SMALL('Raw Data'!O185:U185, 3), 0), 0)</f>
        <v>0</v>
      </c>
      <c r="BF190">
        <f>IF(ISBLANK('Raw Data'!D185)=FALSE, 1, 0)</f>
        <v>0</v>
      </c>
      <c r="BG190">
        <f>IF(ISNUMBER('Raw Data'!D185), IF(_xlfn.XLOOKUP(SMALL('Raw Data'!O185:U185, 4), Analysis!Y190:AK190, Analysis!Y190:AK190, 0)&gt;0, SMALL('Raw Data'!O185:U185, 4), 0), 0)</f>
        <v>0</v>
      </c>
      <c r="BH190">
        <f>IF(ISBLANK('Raw Data'!D185)=FALSE, 1, 0)</f>
        <v>0</v>
      </c>
      <c r="BI190">
        <f>IF(ISNUMBER('Raw Data'!D185), IF(_xlfn.XLOOKUP(SMALL('Raw Data'!O185:U185, 5), Analysis!Y190:AK190, Analysis!Y190:AK190, 0)&gt;0, SMALL('Raw Data'!O185:U185, 5), 0), 0)</f>
        <v>0</v>
      </c>
      <c r="BJ190">
        <f>IF(ISBLANK('Raw Data'!D185)=FALSE, 1, 0)</f>
        <v>0</v>
      </c>
      <c r="BK190">
        <f>IF(ISNUMBER('Raw Data'!D185), IF(_xlfn.XLOOKUP(SMALL('Raw Data'!O185:U185, 6), Analysis!Y190:AK190, Analysis!Y190:AK190, 0)&gt;0, SMALL('Raw Data'!O185:U185, 6), 0), 0)</f>
        <v>0</v>
      </c>
      <c r="BL190">
        <f>IF(ISBLANK('Raw Data'!D185)=FALSE, 1, 0)</f>
        <v>0</v>
      </c>
      <c r="BM190">
        <f>IF(ISNUMBER('Raw Data'!D185), IF(_xlfn.XLOOKUP(SMALL('Raw Data'!O185:U185, 7), Analysis!Y190:AK190, Analysis!Y190:AK190, 0)&gt;0, SMALL('Raw Data'!O185:U185, 7), 0), 0)</f>
        <v>0</v>
      </c>
    </row>
    <row r="191" spans="1:65" x14ac:dyDescent="0.3">
      <c r="A191" s="2">
        <f>'Raw Data'!A186</f>
        <v>0</v>
      </c>
      <c r="B191" s="2">
        <f>IF(ISBLANK('Raw Data'!D186)=FALSE, 1, 0)</f>
        <v>0</v>
      </c>
      <c r="C191">
        <f>IF('Raw Data'!E186&gt;'Raw Data'!D186, 'Raw Data'!K186, 0)</f>
        <v>0</v>
      </c>
      <c r="D191">
        <f>IF(ISBLANK('Raw Data'!D186)=FALSE, 1, 0)</f>
        <v>0</v>
      </c>
      <c r="E191">
        <f>IF('Raw Data'!E186&lt;'Raw Data'!D186, 'Raw Data'!J186, 0)</f>
        <v>0</v>
      </c>
      <c r="F191">
        <f>IF(ISBLANK('Raw Data'!D186)=FALSE, 1, 0)</f>
        <v>0</v>
      </c>
      <c r="G191">
        <f>IF(AND('Raw Data'!D186&gt;0, 'Raw Data'!E186&gt;0), 'Raw Data'!V186, 0)</f>
        <v>0</v>
      </c>
      <c r="H191">
        <f>IF(ISBLANK('Raw Data'!D186)=FALSE, 1, 0)</f>
        <v>0</v>
      </c>
      <c r="I191">
        <f>IF(AND(ISBLANK('Raw Data'!D186)=FALSE, OR('Raw Data'!D186=0, 'Raw Data'!E186=0)), 'Raw Data'!W186, 0)</f>
        <v>0</v>
      </c>
      <c r="J191">
        <f>IF(ISBLANK('Raw Data'!D186)=FALSE, 1, 0)</f>
        <v>0</v>
      </c>
      <c r="K191">
        <f>IF(SUM('Raw Data'!D186:E186)&gt;'Raw Data'!G186, 'Raw Data'!H186, 0)</f>
        <v>0</v>
      </c>
      <c r="L191">
        <f>IF(ISBLANK('Raw Data'!D186)=FALSE, 1, 0)</f>
        <v>0</v>
      </c>
      <c r="M191">
        <f>IF(AND(SUM('Raw Data'!D186:E186)&lt;'Raw Data'!G186, ISBLANK('Raw Data'!D186)=FALSE), 'Raw Data'!I186, 0)</f>
        <v>0</v>
      </c>
      <c r="N191">
        <f>IF(ISBLANK('Raw Data'!D186)=FALSE, 1, 0)</f>
        <v>0</v>
      </c>
      <c r="O191">
        <f>IF('Raw Data'!F186, 'Raw Data'!Z186, 0)</f>
        <v>0</v>
      </c>
      <c r="P191">
        <f>IF(ISBLANK('Raw Data'!D186)=FALSE, 1, 0)</f>
        <v>0</v>
      </c>
      <c r="Q191">
        <f>IF(AND(NOT('Raw Data'!F186), P191), 'Raw Data'!AA186, 0)</f>
        <v>0</v>
      </c>
      <c r="R191">
        <f>IF(ISBLANK('Raw Data'!D186)=FALSE, 1, 0)</f>
        <v>0</v>
      </c>
      <c r="S191">
        <f>IF(AND('Raw Data'!F186=0, 'Raw Data'!D186&gt;'Raw Data'!E186), 'Raw Data'!L186, 0)</f>
        <v>0</v>
      </c>
      <c r="T191">
        <f>IF(ISBLANK('Raw Data'!D186)=FALSE, 1, 0)</f>
        <v>0</v>
      </c>
      <c r="U191">
        <f>IF('Raw Data'!F186=1, 'Raw Data'!M186, 0)</f>
        <v>0</v>
      </c>
      <c r="V191">
        <f>IF(ISBLANK('Raw Data'!D186)=FALSE, 1, 0)</f>
        <v>0</v>
      </c>
      <c r="W191">
        <f>IF(AND('Raw Data'!F186=0, 'Raw Data'!E186&gt;'Raw Data'!D186), 'Raw Data'!N186, 0)</f>
        <v>0</v>
      </c>
      <c r="X191">
        <f>IF(ISBLANK('Raw Data'!D186)=FALSE, 1, 0)</f>
        <v>0</v>
      </c>
      <c r="Y191">
        <f>IF(AND('Raw Data'!F186=0,'Raw Data'!D186&gt;'Raw Data'!E186,'Raw Data'!D186-'Raw Data'!E186=1),'Raw Data'!O186,IF(AND('Raw Data'!F186,'Raw Data'!D186&gt;'Raw Data'!E186),'Raw Data'!O186,0))</f>
        <v>0</v>
      </c>
      <c r="Z191">
        <f>IF(ISBLANK('Raw Data'!D186)=FALSE, 1, 0)</f>
        <v>0</v>
      </c>
      <c r="AA191">
        <f>IF(AND('Raw Data'!F186=0, 'Raw Data'!D186&gt;'Raw Data'!E186, 'Raw Data'!D186-'Raw Data'!E186=2), 'Raw Data'!P186, 0)</f>
        <v>0</v>
      </c>
      <c r="AB191">
        <f>IF(ISBLANK('Raw Data'!D186)=FALSE, 1, 0)</f>
        <v>0</v>
      </c>
      <c r="AC191">
        <f>IF(AND('Raw Data'!F186=0, 'Raw Data'!D186&gt;'Raw Data'!E186, 'Raw Data'!D186-'Raw Data'!E186&gt;2), 'Raw Data'!Q186, 0)</f>
        <v>0</v>
      </c>
      <c r="AD191">
        <f>IF(ISBLANK('Raw Data'!D186)=FALSE, 1, 0)</f>
        <v>0</v>
      </c>
      <c r="AE191">
        <f>IF(AND('Raw Data'!F186=0,'Raw Data'!D186&lt;'Raw Data'!E186,'Raw Data'!E186-'Raw Data'!D186=1),'Raw Data'!R186,IF(AND('Raw Data'!F186,'Raw Data'!D186&gt;'Raw Data'!E186),'Raw Data'!R186,0))</f>
        <v>0</v>
      </c>
      <c r="AF191">
        <f>IF(ISBLANK('Raw Data'!D186)=FALSE, 1, 0)</f>
        <v>0</v>
      </c>
      <c r="AG191">
        <f>IF(AND('Raw Data'!F186=0, 'Raw Data'!D186&lt;'Raw Data'!E186, 'Raw Data'!E186-'Raw Data'!D186=2), 'Raw Data'!S186, 0)</f>
        <v>0</v>
      </c>
      <c r="AH191">
        <f>IF(ISBLANK('Raw Data'!D186)=FALSE, 1, 0)</f>
        <v>0</v>
      </c>
      <c r="AI191">
        <f>IF(AND('Raw Data'!F186=0, 'Raw Data'!D186&lt;'Raw Data'!E186, 'Raw Data'!E186-'Raw Data'!D186&gt;2), 'Raw Data'!T186, 0)</f>
        <v>0</v>
      </c>
      <c r="AJ191">
        <f>IF(ISBLANK('Raw Data'!D186)=FALSE, 1, 0)</f>
        <v>0</v>
      </c>
      <c r="AK191">
        <f>IF('Raw Data'!F186=1, 'Raw Data'!M186, 0)</f>
        <v>0</v>
      </c>
      <c r="AL191">
        <f>IF(OR('Raw Data'!D186=0, O191&gt;0), 0, 1)</f>
        <v>0</v>
      </c>
      <c r="AM191">
        <f>IF(AND(AL191, 'Raw Data'!D186&gt;'Raw Data'!E186), 'Raw Data'!X186, 0)</f>
        <v>0</v>
      </c>
      <c r="AN191">
        <f>IF(OR('Raw Data'!D186=0, O191&gt;0), 0, 1)</f>
        <v>0</v>
      </c>
      <c r="AO191">
        <f>IF(AND(AL191, 'Raw Data'!D186&lt;'Raw Data'!E186), 'Raw Data'!Y186, 0)</f>
        <v>0</v>
      </c>
      <c r="AP191">
        <f>IF(ISBLANK('Raw Data'!D186)=FALSE, 1, 0)</f>
        <v>0</v>
      </c>
      <c r="AQ191">
        <f>IF(AND('Raw Data'!J186&lt;'Raw Data'!K186,'Raw Data'!D186&gt;'Raw Data'!E186),'Raw Data'!J186,IF(AND('Raw Data'!K186&lt;'Raw Data'!J186,'Raw Data'!E186&gt;'Raw Data'!D186),'Raw Data'!K186,0))</f>
        <v>0</v>
      </c>
      <c r="AR191">
        <f>IF(ISBLANK('Raw Data'!D186)=FALSE, 1, 0)</f>
        <v>0</v>
      </c>
      <c r="AS191">
        <f>IF(AND('Raw Data'!J186&gt;'Raw Data'!K186,'Raw Data'!D186&gt;'Raw Data'!E186),'Raw Data'!J186,IF(AND('Raw Data'!K186&gt;'Raw Data'!J186,'Raw Data'!E186&gt;'Raw Data'!D186),'Raw Data'!K186,))</f>
        <v>0</v>
      </c>
      <c r="AT191">
        <f>IF(ISBLANK('Raw Data'!D186)=FALSE, 1, 0)</f>
        <v>0</v>
      </c>
      <c r="AU191">
        <f>IF(ISNUMBER('Raw Data'!D186), IF(_xlfn.XLOOKUP(SMALL('Raw Data'!L186:N186, 1), Analysis!S191:W191, Analysis!S191:W191, 0)&gt;0, SMALL('Raw Data'!L186:N186, 1), 0), 0)</f>
        <v>0</v>
      </c>
      <c r="AV191">
        <f>IF(ISBLANK('Raw Data'!D186)=FALSE, 1, 0)</f>
        <v>0</v>
      </c>
      <c r="AW191">
        <f>IF(ISNUMBER('Raw Data'!D186), IF(_xlfn.XLOOKUP(SMALL('Raw Data'!L186:N186, 2), Analysis!S191:W191, Analysis!S191:W191, 0)&gt;0, SMALL('Raw Data'!L186:N186, 2), 0), 0)</f>
        <v>0</v>
      </c>
      <c r="AX191">
        <f>IF(ISBLANK('Raw Data'!D186)=FALSE, 1, 0)</f>
        <v>0</v>
      </c>
      <c r="AY191">
        <f>IF(ISNUMBER('Raw Data'!D186), IF(_xlfn.XLOOKUP(SMALL('Raw Data'!L186:N186, 3), Analysis!S191:W191, Analysis!S191:W191, 0)&gt;0, SMALL('Raw Data'!L186:N186, 3), 0), 0)</f>
        <v>0</v>
      </c>
      <c r="AZ191">
        <f>IF(ISBLANK('Raw Data'!D186)=FALSE, 1, 0)</f>
        <v>0</v>
      </c>
      <c r="BA191">
        <f>IF(ISNUMBER('Raw Data'!D186), IF(_xlfn.XLOOKUP(SMALL('Raw Data'!O186:U186, 1), Analysis!Y191:AK191, Analysis!Y191:AK191, 0)&gt;0, SMALL('Raw Data'!O186:U186, 1), 0), 0)</f>
        <v>0</v>
      </c>
      <c r="BB191">
        <f>IF(ISBLANK('Raw Data'!D186)=FALSE, 1, 0)</f>
        <v>0</v>
      </c>
      <c r="BC191">
        <f>IF(ISNUMBER('Raw Data'!D186), IF(_xlfn.XLOOKUP(SMALL('Raw Data'!O186:U186, 2), Analysis!Y191:AK191, Analysis!Y191:AK191, 0)&gt;0, SMALL('Raw Data'!O186:U186, 2), 0), 0)</f>
        <v>0</v>
      </c>
      <c r="BD191">
        <f>IF(ISBLANK('Raw Data'!D186)=FALSE, 1, 0)</f>
        <v>0</v>
      </c>
      <c r="BE191">
        <f>IF(ISNUMBER('Raw Data'!D186), IF(_xlfn.XLOOKUP(SMALL('Raw Data'!O186:U186, 3), Analysis!Y191:AK191, Analysis!Y191:AK191, 0)&gt;0, SMALL('Raw Data'!O186:U186, 3), 0), 0)</f>
        <v>0</v>
      </c>
      <c r="BF191">
        <f>IF(ISBLANK('Raw Data'!D186)=FALSE, 1, 0)</f>
        <v>0</v>
      </c>
      <c r="BG191">
        <f>IF(ISNUMBER('Raw Data'!D186), IF(_xlfn.XLOOKUP(SMALL('Raw Data'!O186:U186, 4), Analysis!Y191:AK191, Analysis!Y191:AK191, 0)&gt;0, SMALL('Raw Data'!O186:U186, 4), 0), 0)</f>
        <v>0</v>
      </c>
      <c r="BH191">
        <f>IF(ISBLANK('Raw Data'!D186)=FALSE, 1, 0)</f>
        <v>0</v>
      </c>
      <c r="BI191">
        <f>IF(ISNUMBER('Raw Data'!D186), IF(_xlfn.XLOOKUP(SMALL('Raw Data'!O186:U186, 5), Analysis!Y191:AK191, Analysis!Y191:AK191, 0)&gt;0, SMALL('Raw Data'!O186:U186, 5), 0), 0)</f>
        <v>0</v>
      </c>
      <c r="BJ191">
        <f>IF(ISBLANK('Raw Data'!D186)=FALSE, 1, 0)</f>
        <v>0</v>
      </c>
      <c r="BK191">
        <f>IF(ISNUMBER('Raw Data'!D186), IF(_xlfn.XLOOKUP(SMALL('Raw Data'!O186:U186, 6), Analysis!Y191:AK191, Analysis!Y191:AK191, 0)&gt;0, SMALL('Raw Data'!O186:U186, 6), 0), 0)</f>
        <v>0</v>
      </c>
      <c r="BL191">
        <f>IF(ISBLANK('Raw Data'!D186)=FALSE, 1, 0)</f>
        <v>0</v>
      </c>
      <c r="BM191">
        <f>IF(ISNUMBER('Raw Data'!D186), IF(_xlfn.XLOOKUP(SMALL('Raw Data'!O186:U186, 7), Analysis!Y191:AK191, Analysis!Y191:AK191, 0)&gt;0, SMALL('Raw Data'!O186:U186, 7), 0), 0)</f>
        <v>0</v>
      </c>
    </row>
    <row r="192" spans="1:65" x14ac:dyDescent="0.3">
      <c r="A192" s="2">
        <f>'Raw Data'!A187</f>
        <v>0</v>
      </c>
      <c r="B192" s="2">
        <f>IF(ISBLANK('Raw Data'!D187)=FALSE, 1, 0)</f>
        <v>0</v>
      </c>
      <c r="C192">
        <f>IF('Raw Data'!E187&gt;'Raw Data'!D187, 'Raw Data'!K187, 0)</f>
        <v>0</v>
      </c>
      <c r="D192">
        <f>IF(ISBLANK('Raw Data'!D187)=FALSE, 1, 0)</f>
        <v>0</v>
      </c>
      <c r="E192">
        <f>IF('Raw Data'!E187&lt;'Raw Data'!D187, 'Raw Data'!J187, 0)</f>
        <v>0</v>
      </c>
      <c r="F192">
        <f>IF(ISBLANK('Raw Data'!D187)=FALSE, 1, 0)</f>
        <v>0</v>
      </c>
      <c r="G192">
        <f>IF(AND('Raw Data'!D187&gt;0, 'Raw Data'!E187&gt;0), 'Raw Data'!V187, 0)</f>
        <v>0</v>
      </c>
      <c r="H192">
        <f>IF(ISBLANK('Raw Data'!D187)=FALSE, 1, 0)</f>
        <v>0</v>
      </c>
      <c r="I192">
        <f>IF(AND(ISBLANK('Raw Data'!D187)=FALSE, OR('Raw Data'!D187=0, 'Raw Data'!E187=0)), 'Raw Data'!W187, 0)</f>
        <v>0</v>
      </c>
      <c r="J192">
        <f>IF(ISBLANK('Raw Data'!D187)=FALSE, 1, 0)</f>
        <v>0</v>
      </c>
      <c r="K192">
        <f>IF(SUM('Raw Data'!D187:E187)&gt;'Raw Data'!G187, 'Raw Data'!H187, 0)</f>
        <v>0</v>
      </c>
      <c r="L192">
        <f>IF(ISBLANK('Raw Data'!D187)=FALSE, 1, 0)</f>
        <v>0</v>
      </c>
      <c r="M192">
        <f>IF(AND(SUM('Raw Data'!D187:E187)&lt;'Raw Data'!G187, ISBLANK('Raw Data'!D187)=FALSE), 'Raw Data'!I187, 0)</f>
        <v>0</v>
      </c>
      <c r="N192">
        <f>IF(ISBLANK('Raw Data'!D187)=FALSE, 1, 0)</f>
        <v>0</v>
      </c>
      <c r="O192">
        <f>IF('Raw Data'!F187, 'Raw Data'!Z187, 0)</f>
        <v>0</v>
      </c>
      <c r="P192">
        <f>IF(ISBLANK('Raw Data'!D187)=FALSE, 1, 0)</f>
        <v>0</v>
      </c>
      <c r="Q192">
        <f>IF(AND(NOT('Raw Data'!F187), P192), 'Raw Data'!AA187, 0)</f>
        <v>0</v>
      </c>
      <c r="R192">
        <f>IF(ISBLANK('Raw Data'!D187)=FALSE, 1, 0)</f>
        <v>0</v>
      </c>
      <c r="S192">
        <f>IF(AND('Raw Data'!F187=0, 'Raw Data'!D187&gt;'Raw Data'!E187), 'Raw Data'!L187, 0)</f>
        <v>0</v>
      </c>
      <c r="T192">
        <f>IF(ISBLANK('Raw Data'!D187)=FALSE, 1, 0)</f>
        <v>0</v>
      </c>
      <c r="U192">
        <f>IF('Raw Data'!F187=1, 'Raw Data'!M187, 0)</f>
        <v>0</v>
      </c>
      <c r="V192">
        <f>IF(ISBLANK('Raw Data'!D187)=FALSE, 1, 0)</f>
        <v>0</v>
      </c>
      <c r="W192">
        <f>IF(AND('Raw Data'!F187=0, 'Raw Data'!E187&gt;'Raw Data'!D187), 'Raw Data'!N187, 0)</f>
        <v>0</v>
      </c>
      <c r="X192">
        <f>IF(ISBLANK('Raw Data'!D187)=FALSE, 1, 0)</f>
        <v>0</v>
      </c>
      <c r="Y192">
        <f>IF(AND('Raw Data'!F187=0,'Raw Data'!D187&gt;'Raw Data'!E187,'Raw Data'!D187-'Raw Data'!E187=1),'Raw Data'!O187,IF(AND('Raw Data'!F187,'Raw Data'!D187&gt;'Raw Data'!E187),'Raw Data'!O187,0))</f>
        <v>0</v>
      </c>
      <c r="Z192">
        <f>IF(ISBLANK('Raw Data'!D187)=FALSE, 1, 0)</f>
        <v>0</v>
      </c>
      <c r="AA192">
        <f>IF(AND('Raw Data'!F187=0, 'Raw Data'!D187&gt;'Raw Data'!E187, 'Raw Data'!D187-'Raw Data'!E187=2), 'Raw Data'!P187, 0)</f>
        <v>0</v>
      </c>
      <c r="AB192">
        <f>IF(ISBLANK('Raw Data'!D187)=FALSE, 1, 0)</f>
        <v>0</v>
      </c>
      <c r="AC192">
        <f>IF(AND('Raw Data'!F187=0, 'Raw Data'!D187&gt;'Raw Data'!E187, 'Raw Data'!D187-'Raw Data'!E187&gt;2), 'Raw Data'!Q187, 0)</f>
        <v>0</v>
      </c>
      <c r="AD192">
        <f>IF(ISBLANK('Raw Data'!D187)=FALSE, 1, 0)</f>
        <v>0</v>
      </c>
      <c r="AE192">
        <f>IF(AND('Raw Data'!F187=0,'Raw Data'!D187&lt;'Raw Data'!E187,'Raw Data'!E187-'Raw Data'!D187=1),'Raw Data'!R187,IF(AND('Raw Data'!F187,'Raw Data'!D187&gt;'Raw Data'!E187),'Raw Data'!R187,0))</f>
        <v>0</v>
      </c>
      <c r="AF192">
        <f>IF(ISBLANK('Raw Data'!D187)=FALSE, 1, 0)</f>
        <v>0</v>
      </c>
      <c r="AG192">
        <f>IF(AND('Raw Data'!F187=0, 'Raw Data'!D187&lt;'Raw Data'!E187, 'Raw Data'!E187-'Raw Data'!D187=2), 'Raw Data'!S187, 0)</f>
        <v>0</v>
      </c>
      <c r="AH192">
        <f>IF(ISBLANK('Raw Data'!D187)=FALSE, 1, 0)</f>
        <v>0</v>
      </c>
      <c r="AI192">
        <f>IF(AND('Raw Data'!F187=0, 'Raw Data'!D187&lt;'Raw Data'!E187, 'Raw Data'!E187-'Raw Data'!D187&gt;2), 'Raw Data'!T187, 0)</f>
        <v>0</v>
      </c>
      <c r="AJ192">
        <f>IF(ISBLANK('Raw Data'!D187)=FALSE, 1, 0)</f>
        <v>0</v>
      </c>
      <c r="AK192">
        <f>IF('Raw Data'!F187=1, 'Raw Data'!M187, 0)</f>
        <v>0</v>
      </c>
      <c r="AL192">
        <f>IF(OR('Raw Data'!D187=0, O192&gt;0), 0, 1)</f>
        <v>0</v>
      </c>
      <c r="AM192">
        <f>IF(AND(AL192, 'Raw Data'!D187&gt;'Raw Data'!E187), 'Raw Data'!X187, 0)</f>
        <v>0</v>
      </c>
      <c r="AN192">
        <f>IF(OR('Raw Data'!D187=0, O192&gt;0), 0, 1)</f>
        <v>0</v>
      </c>
      <c r="AO192">
        <f>IF(AND(AL192, 'Raw Data'!D187&lt;'Raw Data'!E187), 'Raw Data'!Y187, 0)</f>
        <v>0</v>
      </c>
      <c r="AP192">
        <f>IF(ISBLANK('Raw Data'!D187)=FALSE, 1, 0)</f>
        <v>0</v>
      </c>
      <c r="AQ192">
        <f>IF(AND('Raw Data'!J187&lt;'Raw Data'!K187,'Raw Data'!D187&gt;'Raw Data'!E187),'Raw Data'!J187,IF(AND('Raw Data'!K187&lt;'Raw Data'!J187,'Raw Data'!E187&gt;'Raw Data'!D187),'Raw Data'!K187,0))</f>
        <v>0</v>
      </c>
      <c r="AR192">
        <f>IF(ISBLANK('Raw Data'!D187)=FALSE, 1, 0)</f>
        <v>0</v>
      </c>
      <c r="AS192">
        <f>IF(AND('Raw Data'!J187&gt;'Raw Data'!K187,'Raw Data'!D187&gt;'Raw Data'!E187),'Raw Data'!J187,IF(AND('Raw Data'!K187&gt;'Raw Data'!J187,'Raw Data'!E187&gt;'Raw Data'!D187),'Raw Data'!K187,))</f>
        <v>0</v>
      </c>
      <c r="AT192">
        <f>IF(ISBLANK('Raw Data'!D187)=FALSE, 1, 0)</f>
        <v>0</v>
      </c>
      <c r="AU192">
        <f>IF(ISNUMBER('Raw Data'!D187), IF(_xlfn.XLOOKUP(SMALL('Raw Data'!L187:N187, 1), Analysis!S192:W192, Analysis!S192:W192, 0)&gt;0, SMALL('Raw Data'!L187:N187, 1), 0), 0)</f>
        <v>0</v>
      </c>
      <c r="AV192">
        <f>IF(ISBLANK('Raw Data'!D187)=FALSE, 1, 0)</f>
        <v>0</v>
      </c>
      <c r="AW192">
        <f>IF(ISNUMBER('Raw Data'!D187), IF(_xlfn.XLOOKUP(SMALL('Raw Data'!L187:N187, 2), Analysis!S192:W192, Analysis!S192:W192, 0)&gt;0, SMALL('Raw Data'!L187:N187, 2), 0), 0)</f>
        <v>0</v>
      </c>
      <c r="AX192">
        <f>IF(ISBLANK('Raw Data'!D187)=FALSE, 1, 0)</f>
        <v>0</v>
      </c>
      <c r="AY192">
        <f>IF(ISNUMBER('Raw Data'!D187), IF(_xlfn.XLOOKUP(SMALL('Raw Data'!L187:N187, 3), Analysis!S192:W192, Analysis!S192:W192, 0)&gt;0, SMALL('Raw Data'!L187:N187, 3), 0), 0)</f>
        <v>0</v>
      </c>
      <c r="AZ192">
        <f>IF(ISBLANK('Raw Data'!D187)=FALSE, 1, 0)</f>
        <v>0</v>
      </c>
      <c r="BA192">
        <f>IF(ISNUMBER('Raw Data'!D187), IF(_xlfn.XLOOKUP(SMALL('Raw Data'!O187:U187, 1), Analysis!Y192:AK192, Analysis!Y192:AK192, 0)&gt;0, SMALL('Raw Data'!O187:U187, 1), 0), 0)</f>
        <v>0</v>
      </c>
      <c r="BB192">
        <f>IF(ISBLANK('Raw Data'!D187)=FALSE, 1, 0)</f>
        <v>0</v>
      </c>
      <c r="BC192">
        <f>IF(ISNUMBER('Raw Data'!D187), IF(_xlfn.XLOOKUP(SMALL('Raw Data'!O187:U187, 2), Analysis!Y192:AK192, Analysis!Y192:AK192, 0)&gt;0, SMALL('Raw Data'!O187:U187, 2), 0), 0)</f>
        <v>0</v>
      </c>
      <c r="BD192">
        <f>IF(ISBLANK('Raw Data'!D187)=FALSE, 1, 0)</f>
        <v>0</v>
      </c>
      <c r="BE192">
        <f>IF(ISNUMBER('Raw Data'!D187), IF(_xlfn.XLOOKUP(SMALL('Raw Data'!O187:U187, 3), Analysis!Y192:AK192, Analysis!Y192:AK192, 0)&gt;0, SMALL('Raw Data'!O187:U187, 3), 0), 0)</f>
        <v>0</v>
      </c>
      <c r="BF192">
        <f>IF(ISBLANK('Raw Data'!D187)=FALSE, 1, 0)</f>
        <v>0</v>
      </c>
      <c r="BG192">
        <f>IF(ISNUMBER('Raw Data'!D187), IF(_xlfn.XLOOKUP(SMALL('Raw Data'!O187:U187, 4), Analysis!Y192:AK192, Analysis!Y192:AK192, 0)&gt;0, SMALL('Raw Data'!O187:U187, 4), 0), 0)</f>
        <v>0</v>
      </c>
      <c r="BH192">
        <f>IF(ISBLANK('Raw Data'!D187)=FALSE, 1, 0)</f>
        <v>0</v>
      </c>
      <c r="BI192">
        <f>IF(ISNUMBER('Raw Data'!D187), IF(_xlfn.XLOOKUP(SMALL('Raw Data'!O187:U187, 5), Analysis!Y192:AK192, Analysis!Y192:AK192, 0)&gt;0, SMALL('Raw Data'!O187:U187, 5), 0), 0)</f>
        <v>0</v>
      </c>
      <c r="BJ192">
        <f>IF(ISBLANK('Raw Data'!D187)=FALSE, 1, 0)</f>
        <v>0</v>
      </c>
      <c r="BK192">
        <f>IF(ISNUMBER('Raw Data'!D187), IF(_xlfn.XLOOKUP(SMALL('Raw Data'!O187:U187, 6), Analysis!Y192:AK192, Analysis!Y192:AK192, 0)&gt;0, SMALL('Raw Data'!O187:U187, 6), 0), 0)</f>
        <v>0</v>
      </c>
      <c r="BL192">
        <f>IF(ISBLANK('Raw Data'!D187)=FALSE, 1, 0)</f>
        <v>0</v>
      </c>
      <c r="BM192">
        <f>IF(ISNUMBER('Raw Data'!D187), IF(_xlfn.XLOOKUP(SMALL('Raw Data'!O187:U187, 7), Analysis!Y192:AK192, Analysis!Y192:AK192, 0)&gt;0, SMALL('Raw Data'!O187:U187, 7), 0), 0)</f>
        <v>0</v>
      </c>
    </row>
    <row r="193" spans="1:65" x14ac:dyDescent="0.3">
      <c r="A193" s="2">
        <f>'Raw Data'!A188</f>
        <v>0</v>
      </c>
      <c r="B193" s="2">
        <f>IF(ISBLANK('Raw Data'!D188)=FALSE, 1, 0)</f>
        <v>0</v>
      </c>
      <c r="C193">
        <f>IF('Raw Data'!E188&gt;'Raw Data'!D188, 'Raw Data'!K188, 0)</f>
        <v>0</v>
      </c>
      <c r="D193">
        <f>IF(ISBLANK('Raw Data'!D188)=FALSE, 1, 0)</f>
        <v>0</v>
      </c>
      <c r="E193">
        <f>IF('Raw Data'!E188&lt;'Raw Data'!D188, 'Raw Data'!J188, 0)</f>
        <v>0</v>
      </c>
      <c r="F193">
        <f>IF(ISBLANK('Raw Data'!D188)=FALSE, 1, 0)</f>
        <v>0</v>
      </c>
      <c r="G193">
        <f>IF(AND('Raw Data'!D188&gt;0, 'Raw Data'!E188&gt;0), 'Raw Data'!V188, 0)</f>
        <v>0</v>
      </c>
      <c r="H193">
        <f>IF(ISBLANK('Raw Data'!D188)=FALSE, 1, 0)</f>
        <v>0</v>
      </c>
      <c r="I193">
        <f>IF(AND(ISBLANK('Raw Data'!D188)=FALSE, OR('Raw Data'!D188=0, 'Raw Data'!E188=0)), 'Raw Data'!W188, 0)</f>
        <v>0</v>
      </c>
      <c r="J193">
        <f>IF(ISBLANK('Raw Data'!D188)=FALSE, 1, 0)</f>
        <v>0</v>
      </c>
      <c r="K193">
        <f>IF(SUM('Raw Data'!D188:E188)&gt;'Raw Data'!G188, 'Raw Data'!H188, 0)</f>
        <v>0</v>
      </c>
      <c r="L193">
        <f>IF(ISBLANK('Raw Data'!D188)=FALSE, 1, 0)</f>
        <v>0</v>
      </c>
      <c r="M193">
        <f>IF(AND(SUM('Raw Data'!D188:E188)&lt;'Raw Data'!G188, ISBLANK('Raw Data'!D188)=FALSE), 'Raw Data'!I188, 0)</f>
        <v>0</v>
      </c>
      <c r="N193">
        <f>IF(ISBLANK('Raw Data'!D188)=FALSE, 1, 0)</f>
        <v>0</v>
      </c>
      <c r="O193">
        <f>IF('Raw Data'!F188, 'Raw Data'!Z188, 0)</f>
        <v>0</v>
      </c>
      <c r="P193">
        <f>IF(ISBLANK('Raw Data'!D188)=FALSE, 1, 0)</f>
        <v>0</v>
      </c>
      <c r="Q193">
        <f>IF(AND(NOT('Raw Data'!F188), P193), 'Raw Data'!AA188, 0)</f>
        <v>0</v>
      </c>
      <c r="R193">
        <f>IF(ISBLANK('Raw Data'!D188)=FALSE, 1, 0)</f>
        <v>0</v>
      </c>
      <c r="S193">
        <f>IF(AND('Raw Data'!F188=0, 'Raw Data'!D188&gt;'Raw Data'!E188), 'Raw Data'!L188, 0)</f>
        <v>0</v>
      </c>
      <c r="T193">
        <f>IF(ISBLANK('Raw Data'!D188)=FALSE, 1, 0)</f>
        <v>0</v>
      </c>
      <c r="U193">
        <f>IF('Raw Data'!F188=1, 'Raw Data'!M188, 0)</f>
        <v>0</v>
      </c>
      <c r="V193">
        <f>IF(ISBLANK('Raw Data'!D188)=FALSE, 1, 0)</f>
        <v>0</v>
      </c>
      <c r="W193">
        <f>IF(AND('Raw Data'!F188=0, 'Raw Data'!E188&gt;'Raw Data'!D188), 'Raw Data'!N188, 0)</f>
        <v>0</v>
      </c>
      <c r="X193">
        <f>IF(ISBLANK('Raw Data'!D188)=FALSE, 1, 0)</f>
        <v>0</v>
      </c>
      <c r="Y193">
        <f>IF(AND('Raw Data'!F188=0,'Raw Data'!D188&gt;'Raw Data'!E188,'Raw Data'!D188-'Raw Data'!E188=1),'Raw Data'!O188,IF(AND('Raw Data'!F188,'Raw Data'!D188&gt;'Raw Data'!E188),'Raw Data'!O188,0))</f>
        <v>0</v>
      </c>
      <c r="Z193">
        <f>IF(ISBLANK('Raw Data'!D188)=FALSE, 1, 0)</f>
        <v>0</v>
      </c>
      <c r="AA193">
        <f>IF(AND('Raw Data'!F188=0, 'Raw Data'!D188&gt;'Raw Data'!E188, 'Raw Data'!D188-'Raw Data'!E188=2), 'Raw Data'!P188, 0)</f>
        <v>0</v>
      </c>
      <c r="AB193">
        <f>IF(ISBLANK('Raw Data'!D188)=FALSE, 1, 0)</f>
        <v>0</v>
      </c>
      <c r="AC193">
        <f>IF(AND('Raw Data'!F188=0, 'Raw Data'!D188&gt;'Raw Data'!E188, 'Raw Data'!D188-'Raw Data'!E188&gt;2), 'Raw Data'!Q188, 0)</f>
        <v>0</v>
      </c>
      <c r="AD193">
        <f>IF(ISBLANK('Raw Data'!D188)=FALSE, 1, 0)</f>
        <v>0</v>
      </c>
      <c r="AE193">
        <f>IF(AND('Raw Data'!F188=0,'Raw Data'!D188&lt;'Raw Data'!E188,'Raw Data'!E188-'Raw Data'!D188=1),'Raw Data'!R188,IF(AND('Raw Data'!F188,'Raw Data'!D188&gt;'Raw Data'!E188),'Raw Data'!R188,0))</f>
        <v>0</v>
      </c>
      <c r="AF193">
        <f>IF(ISBLANK('Raw Data'!D188)=FALSE, 1, 0)</f>
        <v>0</v>
      </c>
      <c r="AG193">
        <f>IF(AND('Raw Data'!F188=0, 'Raw Data'!D188&lt;'Raw Data'!E188, 'Raw Data'!E188-'Raw Data'!D188=2), 'Raw Data'!S188, 0)</f>
        <v>0</v>
      </c>
      <c r="AH193">
        <f>IF(ISBLANK('Raw Data'!D188)=FALSE, 1, 0)</f>
        <v>0</v>
      </c>
      <c r="AI193">
        <f>IF(AND('Raw Data'!F188=0, 'Raw Data'!D188&lt;'Raw Data'!E188, 'Raw Data'!E188-'Raw Data'!D188&gt;2), 'Raw Data'!T188, 0)</f>
        <v>0</v>
      </c>
      <c r="AJ193">
        <f>IF(ISBLANK('Raw Data'!D188)=FALSE, 1, 0)</f>
        <v>0</v>
      </c>
      <c r="AK193">
        <f>IF('Raw Data'!F188=1, 'Raw Data'!M188, 0)</f>
        <v>0</v>
      </c>
      <c r="AL193">
        <f>IF(OR('Raw Data'!D188=0, O193&gt;0), 0, 1)</f>
        <v>0</v>
      </c>
      <c r="AM193">
        <f>IF(AND(AL193, 'Raw Data'!D188&gt;'Raw Data'!E188), 'Raw Data'!X188, 0)</f>
        <v>0</v>
      </c>
      <c r="AN193">
        <f>IF(OR('Raw Data'!D188=0, O193&gt;0), 0, 1)</f>
        <v>0</v>
      </c>
      <c r="AO193">
        <f>IF(AND(AL193, 'Raw Data'!D188&lt;'Raw Data'!E188), 'Raw Data'!Y188, 0)</f>
        <v>0</v>
      </c>
      <c r="AP193">
        <f>IF(ISBLANK('Raw Data'!D188)=FALSE, 1, 0)</f>
        <v>0</v>
      </c>
      <c r="AQ193">
        <f>IF(AND('Raw Data'!J188&lt;'Raw Data'!K188,'Raw Data'!D188&gt;'Raw Data'!E188),'Raw Data'!J188,IF(AND('Raw Data'!K188&lt;'Raw Data'!J188,'Raw Data'!E188&gt;'Raw Data'!D188),'Raw Data'!K188,0))</f>
        <v>0</v>
      </c>
      <c r="AR193">
        <f>IF(ISBLANK('Raw Data'!D188)=FALSE, 1, 0)</f>
        <v>0</v>
      </c>
      <c r="AS193">
        <f>IF(AND('Raw Data'!J188&gt;'Raw Data'!K188,'Raw Data'!D188&gt;'Raw Data'!E188),'Raw Data'!J188,IF(AND('Raw Data'!K188&gt;'Raw Data'!J188,'Raw Data'!E188&gt;'Raw Data'!D188),'Raw Data'!K188,))</f>
        <v>0</v>
      </c>
      <c r="AT193">
        <f>IF(ISBLANK('Raw Data'!D188)=FALSE, 1, 0)</f>
        <v>0</v>
      </c>
      <c r="AU193">
        <f>IF(ISNUMBER('Raw Data'!D188), IF(_xlfn.XLOOKUP(SMALL('Raw Data'!L188:N188, 1), Analysis!S193:W193, Analysis!S193:W193, 0)&gt;0, SMALL('Raw Data'!L188:N188, 1), 0), 0)</f>
        <v>0</v>
      </c>
      <c r="AV193">
        <f>IF(ISBLANK('Raw Data'!D188)=FALSE, 1, 0)</f>
        <v>0</v>
      </c>
      <c r="AW193">
        <f>IF(ISNUMBER('Raw Data'!D188), IF(_xlfn.XLOOKUP(SMALL('Raw Data'!L188:N188, 2), Analysis!S193:W193, Analysis!S193:W193, 0)&gt;0, SMALL('Raw Data'!L188:N188, 2), 0), 0)</f>
        <v>0</v>
      </c>
      <c r="AX193">
        <f>IF(ISBLANK('Raw Data'!D188)=FALSE, 1, 0)</f>
        <v>0</v>
      </c>
      <c r="AY193">
        <f>IF(ISNUMBER('Raw Data'!D188), IF(_xlfn.XLOOKUP(SMALL('Raw Data'!L188:N188, 3), Analysis!S193:W193, Analysis!S193:W193, 0)&gt;0, SMALL('Raw Data'!L188:N188, 3), 0), 0)</f>
        <v>0</v>
      </c>
      <c r="AZ193">
        <f>IF(ISBLANK('Raw Data'!D188)=FALSE, 1, 0)</f>
        <v>0</v>
      </c>
      <c r="BA193">
        <f>IF(ISNUMBER('Raw Data'!D188), IF(_xlfn.XLOOKUP(SMALL('Raw Data'!O188:U188, 1), Analysis!Y193:AK193, Analysis!Y193:AK193, 0)&gt;0, SMALL('Raw Data'!O188:U188, 1), 0), 0)</f>
        <v>0</v>
      </c>
      <c r="BB193">
        <f>IF(ISBLANK('Raw Data'!D188)=FALSE, 1, 0)</f>
        <v>0</v>
      </c>
      <c r="BC193">
        <f>IF(ISNUMBER('Raw Data'!D188), IF(_xlfn.XLOOKUP(SMALL('Raw Data'!O188:U188, 2), Analysis!Y193:AK193, Analysis!Y193:AK193, 0)&gt;0, SMALL('Raw Data'!O188:U188, 2), 0), 0)</f>
        <v>0</v>
      </c>
      <c r="BD193">
        <f>IF(ISBLANK('Raw Data'!D188)=FALSE, 1, 0)</f>
        <v>0</v>
      </c>
      <c r="BE193">
        <f>IF(ISNUMBER('Raw Data'!D188), IF(_xlfn.XLOOKUP(SMALL('Raw Data'!O188:U188, 3), Analysis!Y193:AK193, Analysis!Y193:AK193, 0)&gt;0, SMALL('Raw Data'!O188:U188, 3), 0), 0)</f>
        <v>0</v>
      </c>
      <c r="BF193">
        <f>IF(ISBLANK('Raw Data'!D188)=FALSE, 1, 0)</f>
        <v>0</v>
      </c>
      <c r="BG193">
        <f>IF(ISNUMBER('Raw Data'!D188), IF(_xlfn.XLOOKUP(SMALL('Raw Data'!O188:U188, 4), Analysis!Y193:AK193, Analysis!Y193:AK193, 0)&gt;0, SMALL('Raw Data'!O188:U188, 4), 0), 0)</f>
        <v>0</v>
      </c>
      <c r="BH193">
        <f>IF(ISBLANK('Raw Data'!D188)=FALSE, 1, 0)</f>
        <v>0</v>
      </c>
      <c r="BI193">
        <f>IF(ISNUMBER('Raw Data'!D188), IF(_xlfn.XLOOKUP(SMALL('Raw Data'!O188:U188, 5), Analysis!Y193:AK193, Analysis!Y193:AK193, 0)&gt;0, SMALL('Raw Data'!O188:U188, 5), 0), 0)</f>
        <v>0</v>
      </c>
      <c r="BJ193">
        <f>IF(ISBLANK('Raw Data'!D188)=FALSE, 1, 0)</f>
        <v>0</v>
      </c>
      <c r="BK193">
        <f>IF(ISNUMBER('Raw Data'!D188), IF(_xlfn.XLOOKUP(SMALL('Raw Data'!O188:U188, 6), Analysis!Y193:AK193, Analysis!Y193:AK193, 0)&gt;0, SMALL('Raw Data'!O188:U188, 6), 0), 0)</f>
        <v>0</v>
      </c>
      <c r="BL193">
        <f>IF(ISBLANK('Raw Data'!D188)=FALSE, 1, 0)</f>
        <v>0</v>
      </c>
      <c r="BM193">
        <f>IF(ISNUMBER('Raw Data'!D188), IF(_xlfn.XLOOKUP(SMALL('Raw Data'!O188:U188, 7), Analysis!Y193:AK193, Analysis!Y193:AK193, 0)&gt;0, SMALL('Raw Data'!O188:U188, 7), 0), 0)</f>
        <v>0</v>
      </c>
    </row>
    <row r="194" spans="1:65" x14ac:dyDescent="0.3">
      <c r="A194" s="2">
        <f>'Raw Data'!A189</f>
        <v>0</v>
      </c>
      <c r="B194" s="2">
        <f>IF(ISBLANK('Raw Data'!D189)=FALSE, 1, 0)</f>
        <v>0</v>
      </c>
      <c r="C194">
        <f>IF('Raw Data'!E189&gt;'Raw Data'!D189, 'Raw Data'!K189, 0)</f>
        <v>0</v>
      </c>
      <c r="D194">
        <f>IF(ISBLANK('Raw Data'!D189)=FALSE, 1, 0)</f>
        <v>0</v>
      </c>
      <c r="E194">
        <f>IF('Raw Data'!E189&lt;'Raw Data'!D189, 'Raw Data'!J189, 0)</f>
        <v>0</v>
      </c>
      <c r="F194">
        <f>IF(ISBLANK('Raw Data'!D189)=FALSE, 1, 0)</f>
        <v>0</v>
      </c>
      <c r="G194">
        <f>IF(AND('Raw Data'!D189&gt;0, 'Raw Data'!E189&gt;0), 'Raw Data'!V189, 0)</f>
        <v>0</v>
      </c>
      <c r="H194">
        <f>IF(ISBLANK('Raw Data'!D189)=FALSE, 1, 0)</f>
        <v>0</v>
      </c>
      <c r="I194">
        <f>IF(AND(ISBLANK('Raw Data'!D189)=FALSE, OR('Raw Data'!D189=0, 'Raw Data'!E189=0)), 'Raw Data'!W189, 0)</f>
        <v>0</v>
      </c>
      <c r="J194">
        <f>IF(ISBLANK('Raw Data'!D189)=FALSE, 1, 0)</f>
        <v>0</v>
      </c>
      <c r="K194">
        <f>IF(SUM('Raw Data'!D189:E189)&gt;'Raw Data'!G189, 'Raw Data'!H189, 0)</f>
        <v>0</v>
      </c>
      <c r="L194">
        <f>IF(ISBLANK('Raw Data'!D189)=FALSE, 1, 0)</f>
        <v>0</v>
      </c>
      <c r="M194">
        <f>IF(AND(SUM('Raw Data'!D189:E189)&lt;'Raw Data'!G189, ISBLANK('Raw Data'!D189)=FALSE), 'Raw Data'!I189, 0)</f>
        <v>0</v>
      </c>
      <c r="N194">
        <f>IF(ISBLANK('Raw Data'!D189)=FALSE, 1, 0)</f>
        <v>0</v>
      </c>
      <c r="O194">
        <f>IF('Raw Data'!F189, 'Raw Data'!Z189, 0)</f>
        <v>0</v>
      </c>
      <c r="P194">
        <f>IF(ISBLANK('Raw Data'!D189)=FALSE, 1, 0)</f>
        <v>0</v>
      </c>
      <c r="Q194">
        <f>IF(AND(NOT('Raw Data'!F189), P194), 'Raw Data'!AA189, 0)</f>
        <v>0</v>
      </c>
      <c r="R194">
        <f>IF(ISBLANK('Raw Data'!D189)=FALSE, 1, 0)</f>
        <v>0</v>
      </c>
      <c r="S194">
        <f>IF(AND('Raw Data'!F189=0, 'Raw Data'!D189&gt;'Raw Data'!E189), 'Raw Data'!L189, 0)</f>
        <v>0</v>
      </c>
      <c r="T194">
        <f>IF(ISBLANK('Raw Data'!D189)=FALSE, 1, 0)</f>
        <v>0</v>
      </c>
      <c r="U194">
        <f>IF('Raw Data'!F189=1, 'Raw Data'!M189, 0)</f>
        <v>0</v>
      </c>
      <c r="V194">
        <f>IF(ISBLANK('Raw Data'!D189)=FALSE, 1, 0)</f>
        <v>0</v>
      </c>
      <c r="W194">
        <f>IF(AND('Raw Data'!F189=0, 'Raw Data'!E189&gt;'Raw Data'!D189), 'Raw Data'!N189, 0)</f>
        <v>0</v>
      </c>
      <c r="X194">
        <f>IF(ISBLANK('Raw Data'!D189)=FALSE, 1, 0)</f>
        <v>0</v>
      </c>
      <c r="Y194">
        <f>IF(AND('Raw Data'!F189=0,'Raw Data'!D189&gt;'Raw Data'!E189,'Raw Data'!D189-'Raw Data'!E189=1),'Raw Data'!O189,IF(AND('Raw Data'!F189,'Raw Data'!D189&gt;'Raw Data'!E189),'Raw Data'!O189,0))</f>
        <v>0</v>
      </c>
      <c r="Z194">
        <f>IF(ISBLANK('Raw Data'!D189)=FALSE, 1, 0)</f>
        <v>0</v>
      </c>
      <c r="AA194">
        <f>IF(AND('Raw Data'!F189=0, 'Raw Data'!D189&gt;'Raw Data'!E189, 'Raw Data'!D189-'Raw Data'!E189=2), 'Raw Data'!P189, 0)</f>
        <v>0</v>
      </c>
      <c r="AB194">
        <f>IF(ISBLANK('Raw Data'!D189)=FALSE, 1, 0)</f>
        <v>0</v>
      </c>
      <c r="AC194">
        <f>IF(AND('Raw Data'!F189=0, 'Raw Data'!D189&gt;'Raw Data'!E189, 'Raw Data'!D189-'Raw Data'!E189&gt;2), 'Raw Data'!Q189, 0)</f>
        <v>0</v>
      </c>
      <c r="AD194">
        <f>IF(ISBLANK('Raw Data'!D189)=FALSE, 1, 0)</f>
        <v>0</v>
      </c>
      <c r="AE194">
        <f>IF(AND('Raw Data'!F189=0,'Raw Data'!D189&lt;'Raw Data'!E189,'Raw Data'!E189-'Raw Data'!D189=1),'Raw Data'!R189,IF(AND('Raw Data'!F189,'Raw Data'!D189&gt;'Raw Data'!E189),'Raw Data'!R189,0))</f>
        <v>0</v>
      </c>
      <c r="AF194">
        <f>IF(ISBLANK('Raw Data'!D189)=FALSE, 1, 0)</f>
        <v>0</v>
      </c>
      <c r="AG194">
        <f>IF(AND('Raw Data'!F189=0, 'Raw Data'!D189&lt;'Raw Data'!E189, 'Raw Data'!E189-'Raw Data'!D189=2), 'Raw Data'!S189, 0)</f>
        <v>0</v>
      </c>
      <c r="AH194">
        <f>IF(ISBLANK('Raw Data'!D189)=FALSE, 1, 0)</f>
        <v>0</v>
      </c>
      <c r="AI194">
        <f>IF(AND('Raw Data'!F189=0, 'Raw Data'!D189&lt;'Raw Data'!E189, 'Raw Data'!E189-'Raw Data'!D189&gt;2), 'Raw Data'!T189, 0)</f>
        <v>0</v>
      </c>
      <c r="AJ194">
        <f>IF(ISBLANK('Raw Data'!D189)=FALSE, 1, 0)</f>
        <v>0</v>
      </c>
      <c r="AK194">
        <f>IF('Raw Data'!F189=1, 'Raw Data'!M189, 0)</f>
        <v>0</v>
      </c>
      <c r="AL194">
        <f>IF(OR('Raw Data'!D189=0, O194&gt;0), 0, 1)</f>
        <v>0</v>
      </c>
      <c r="AM194">
        <f>IF(AND(AL194, 'Raw Data'!D189&gt;'Raw Data'!E189), 'Raw Data'!X189, 0)</f>
        <v>0</v>
      </c>
      <c r="AN194">
        <f>IF(OR('Raw Data'!D189=0, O194&gt;0), 0, 1)</f>
        <v>0</v>
      </c>
      <c r="AO194">
        <f>IF(AND(AL194, 'Raw Data'!D189&lt;'Raw Data'!E189), 'Raw Data'!Y189, 0)</f>
        <v>0</v>
      </c>
      <c r="AP194">
        <f>IF(ISBLANK('Raw Data'!D189)=FALSE, 1, 0)</f>
        <v>0</v>
      </c>
      <c r="AQ194">
        <f>IF(AND('Raw Data'!J189&lt;'Raw Data'!K189,'Raw Data'!D189&gt;'Raw Data'!E189),'Raw Data'!J189,IF(AND('Raw Data'!K189&lt;'Raw Data'!J189,'Raw Data'!E189&gt;'Raw Data'!D189),'Raw Data'!K189,0))</f>
        <v>0</v>
      </c>
      <c r="AR194">
        <f>IF(ISBLANK('Raw Data'!D189)=FALSE, 1, 0)</f>
        <v>0</v>
      </c>
      <c r="AS194">
        <f>IF(AND('Raw Data'!J189&gt;'Raw Data'!K189,'Raw Data'!D189&gt;'Raw Data'!E189),'Raw Data'!J189,IF(AND('Raw Data'!K189&gt;'Raw Data'!J189,'Raw Data'!E189&gt;'Raw Data'!D189),'Raw Data'!K189,))</f>
        <v>0</v>
      </c>
      <c r="AT194">
        <f>IF(ISBLANK('Raw Data'!D189)=FALSE, 1, 0)</f>
        <v>0</v>
      </c>
      <c r="AU194">
        <f>IF(ISNUMBER('Raw Data'!D189), IF(_xlfn.XLOOKUP(SMALL('Raw Data'!L189:N189, 1), Analysis!S194:W194, Analysis!S194:W194, 0)&gt;0, SMALL('Raw Data'!L189:N189, 1), 0), 0)</f>
        <v>0</v>
      </c>
      <c r="AV194">
        <f>IF(ISBLANK('Raw Data'!D189)=FALSE, 1, 0)</f>
        <v>0</v>
      </c>
      <c r="AW194">
        <f>IF(ISNUMBER('Raw Data'!D189), IF(_xlfn.XLOOKUP(SMALL('Raw Data'!L189:N189, 2), Analysis!S194:W194, Analysis!S194:W194, 0)&gt;0, SMALL('Raw Data'!L189:N189, 2), 0), 0)</f>
        <v>0</v>
      </c>
      <c r="AX194">
        <f>IF(ISBLANK('Raw Data'!D189)=FALSE, 1, 0)</f>
        <v>0</v>
      </c>
      <c r="AY194">
        <f>IF(ISNUMBER('Raw Data'!D189), IF(_xlfn.XLOOKUP(SMALL('Raw Data'!L189:N189, 3), Analysis!S194:W194, Analysis!S194:W194, 0)&gt;0, SMALL('Raw Data'!L189:N189, 3), 0), 0)</f>
        <v>0</v>
      </c>
      <c r="AZ194">
        <f>IF(ISBLANK('Raw Data'!D189)=FALSE, 1, 0)</f>
        <v>0</v>
      </c>
      <c r="BA194">
        <f>IF(ISNUMBER('Raw Data'!D189), IF(_xlfn.XLOOKUP(SMALL('Raw Data'!O189:U189, 1), Analysis!Y194:AK194, Analysis!Y194:AK194, 0)&gt;0, SMALL('Raw Data'!O189:U189, 1), 0), 0)</f>
        <v>0</v>
      </c>
      <c r="BB194">
        <f>IF(ISBLANK('Raw Data'!D189)=FALSE, 1, 0)</f>
        <v>0</v>
      </c>
      <c r="BC194">
        <f>IF(ISNUMBER('Raw Data'!D189), IF(_xlfn.XLOOKUP(SMALL('Raw Data'!O189:U189, 2), Analysis!Y194:AK194, Analysis!Y194:AK194, 0)&gt;0, SMALL('Raw Data'!O189:U189, 2), 0), 0)</f>
        <v>0</v>
      </c>
      <c r="BD194">
        <f>IF(ISBLANK('Raw Data'!D189)=FALSE, 1, 0)</f>
        <v>0</v>
      </c>
      <c r="BE194">
        <f>IF(ISNUMBER('Raw Data'!D189), IF(_xlfn.XLOOKUP(SMALL('Raw Data'!O189:U189, 3), Analysis!Y194:AK194, Analysis!Y194:AK194, 0)&gt;0, SMALL('Raw Data'!O189:U189, 3), 0), 0)</f>
        <v>0</v>
      </c>
      <c r="BF194">
        <f>IF(ISBLANK('Raw Data'!D189)=FALSE, 1, 0)</f>
        <v>0</v>
      </c>
      <c r="BG194">
        <f>IF(ISNUMBER('Raw Data'!D189), IF(_xlfn.XLOOKUP(SMALL('Raw Data'!O189:U189, 4), Analysis!Y194:AK194, Analysis!Y194:AK194, 0)&gt;0, SMALL('Raw Data'!O189:U189, 4), 0), 0)</f>
        <v>0</v>
      </c>
      <c r="BH194">
        <f>IF(ISBLANK('Raw Data'!D189)=FALSE, 1, 0)</f>
        <v>0</v>
      </c>
      <c r="BI194">
        <f>IF(ISNUMBER('Raw Data'!D189), IF(_xlfn.XLOOKUP(SMALL('Raw Data'!O189:U189, 5), Analysis!Y194:AK194, Analysis!Y194:AK194, 0)&gt;0, SMALL('Raw Data'!O189:U189, 5), 0), 0)</f>
        <v>0</v>
      </c>
      <c r="BJ194">
        <f>IF(ISBLANK('Raw Data'!D189)=FALSE, 1, 0)</f>
        <v>0</v>
      </c>
      <c r="BK194">
        <f>IF(ISNUMBER('Raw Data'!D189), IF(_xlfn.XLOOKUP(SMALL('Raw Data'!O189:U189, 6), Analysis!Y194:AK194, Analysis!Y194:AK194, 0)&gt;0, SMALL('Raw Data'!O189:U189, 6), 0), 0)</f>
        <v>0</v>
      </c>
      <c r="BL194">
        <f>IF(ISBLANK('Raw Data'!D189)=FALSE, 1, 0)</f>
        <v>0</v>
      </c>
      <c r="BM194">
        <f>IF(ISNUMBER('Raw Data'!D189), IF(_xlfn.XLOOKUP(SMALL('Raw Data'!O189:U189, 7), Analysis!Y194:AK194, Analysis!Y194:AK194, 0)&gt;0, SMALL('Raw Data'!O189:U189, 7), 0), 0)</f>
        <v>0</v>
      </c>
    </row>
    <row r="195" spans="1:65" x14ac:dyDescent="0.3">
      <c r="A195" s="2">
        <f>'Raw Data'!A190</f>
        <v>0</v>
      </c>
      <c r="B195" s="2">
        <f>IF(ISBLANK('Raw Data'!D190)=FALSE, 1, 0)</f>
        <v>0</v>
      </c>
      <c r="C195">
        <f>IF('Raw Data'!E190&gt;'Raw Data'!D190, 'Raw Data'!K190, 0)</f>
        <v>0</v>
      </c>
      <c r="D195">
        <f>IF(ISBLANK('Raw Data'!D190)=FALSE, 1, 0)</f>
        <v>0</v>
      </c>
      <c r="E195">
        <f>IF('Raw Data'!E190&lt;'Raw Data'!D190, 'Raw Data'!J190, 0)</f>
        <v>0</v>
      </c>
      <c r="F195">
        <f>IF(ISBLANK('Raw Data'!D190)=FALSE, 1, 0)</f>
        <v>0</v>
      </c>
      <c r="G195">
        <f>IF(AND('Raw Data'!D190&gt;0, 'Raw Data'!E190&gt;0), 'Raw Data'!V190, 0)</f>
        <v>0</v>
      </c>
      <c r="H195">
        <f>IF(ISBLANK('Raw Data'!D190)=FALSE, 1, 0)</f>
        <v>0</v>
      </c>
      <c r="I195">
        <f>IF(AND(ISBLANK('Raw Data'!D190)=FALSE, OR('Raw Data'!D190=0, 'Raw Data'!E190=0)), 'Raw Data'!W190, 0)</f>
        <v>0</v>
      </c>
      <c r="J195">
        <f>IF(ISBLANK('Raw Data'!D190)=FALSE, 1, 0)</f>
        <v>0</v>
      </c>
      <c r="K195">
        <f>IF(SUM('Raw Data'!D190:E190)&gt;'Raw Data'!G190, 'Raw Data'!H190, 0)</f>
        <v>0</v>
      </c>
      <c r="L195">
        <f>IF(ISBLANK('Raw Data'!D190)=FALSE, 1, 0)</f>
        <v>0</v>
      </c>
      <c r="M195">
        <f>IF(AND(SUM('Raw Data'!D190:E190)&lt;'Raw Data'!G190, ISBLANK('Raw Data'!D190)=FALSE), 'Raw Data'!I190, 0)</f>
        <v>0</v>
      </c>
      <c r="N195">
        <f>IF(ISBLANK('Raw Data'!D190)=FALSE, 1, 0)</f>
        <v>0</v>
      </c>
      <c r="O195">
        <f>IF('Raw Data'!F190, 'Raw Data'!Z190, 0)</f>
        <v>0</v>
      </c>
      <c r="P195">
        <f>IF(ISBLANK('Raw Data'!D190)=FALSE, 1, 0)</f>
        <v>0</v>
      </c>
      <c r="Q195">
        <f>IF(AND(NOT('Raw Data'!F190), P195), 'Raw Data'!AA190, 0)</f>
        <v>0</v>
      </c>
      <c r="R195">
        <f>IF(ISBLANK('Raw Data'!D190)=FALSE, 1, 0)</f>
        <v>0</v>
      </c>
      <c r="S195">
        <f>IF(AND('Raw Data'!F190=0, 'Raw Data'!D190&gt;'Raw Data'!E190), 'Raw Data'!L190, 0)</f>
        <v>0</v>
      </c>
      <c r="T195">
        <f>IF(ISBLANK('Raw Data'!D190)=FALSE, 1, 0)</f>
        <v>0</v>
      </c>
      <c r="U195">
        <f>IF('Raw Data'!F190=1, 'Raw Data'!M190, 0)</f>
        <v>0</v>
      </c>
      <c r="V195">
        <f>IF(ISBLANK('Raw Data'!D190)=FALSE, 1, 0)</f>
        <v>0</v>
      </c>
      <c r="W195">
        <f>IF(AND('Raw Data'!F190=0, 'Raw Data'!E190&gt;'Raw Data'!D190), 'Raw Data'!N190, 0)</f>
        <v>0</v>
      </c>
      <c r="X195">
        <f>IF(ISBLANK('Raw Data'!D190)=FALSE, 1, 0)</f>
        <v>0</v>
      </c>
      <c r="Y195">
        <f>IF(AND('Raw Data'!F190=0,'Raw Data'!D190&gt;'Raw Data'!E190,'Raw Data'!D190-'Raw Data'!E190=1),'Raw Data'!O190,IF(AND('Raw Data'!F190,'Raw Data'!D190&gt;'Raw Data'!E190),'Raw Data'!O190,0))</f>
        <v>0</v>
      </c>
      <c r="Z195">
        <f>IF(ISBLANK('Raw Data'!D190)=FALSE, 1, 0)</f>
        <v>0</v>
      </c>
      <c r="AA195">
        <f>IF(AND('Raw Data'!F190=0, 'Raw Data'!D190&gt;'Raw Data'!E190, 'Raw Data'!D190-'Raw Data'!E190=2), 'Raw Data'!P190, 0)</f>
        <v>0</v>
      </c>
      <c r="AB195">
        <f>IF(ISBLANK('Raw Data'!D190)=FALSE, 1, 0)</f>
        <v>0</v>
      </c>
      <c r="AC195">
        <f>IF(AND('Raw Data'!F190=0, 'Raw Data'!D190&gt;'Raw Data'!E190, 'Raw Data'!D190-'Raw Data'!E190&gt;2), 'Raw Data'!Q190, 0)</f>
        <v>0</v>
      </c>
      <c r="AD195">
        <f>IF(ISBLANK('Raw Data'!D190)=FALSE, 1, 0)</f>
        <v>0</v>
      </c>
      <c r="AE195">
        <f>IF(AND('Raw Data'!F190=0,'Raw Data'!D190&lt;'Raw Data'!E190,'Raw Data'!E190-'Raw Data'!D190=1),'Raw Data'!R190,IF(AND('Raw Data'!F190,'Raw Data'!D190&gt;'Raw Data'!E190),'Raw Data'!R190,0))</f>
        <v>0</v>
      </c>
      <c r="AF195">
        <f>IF(ISBLANK('Raw Data'!D190)=FALSE, 1, 0)</f>
        <v>0</v>
      </c>
      <c r="AG195">
        <f>IF(AND('Raw Data'!F190=0, 'Raw Data'!D190&lt;'Raw Data'!E190, 'Raw Data'!E190-'Raw Data'!D190=2), 'Raw Data'!S190, 0)</f>
        <v>0</v>
      </c>
      <c r="AH195">
        <f>IF(ISBLANK('Raw Data'!D190)=FALSE, 1, 0)</f>
        <v>0</v>
      </c>
      <c r="AI195">
        <f>IF(AND('Raw Data'!F190=0, 'Raw Data'!D190&lt;'Raw Data'!E190, 'Raw Data'!E190-'Raw Data'!D190&gt;2), 'Raw Data'!T190, 0)</f>
        <v>0</v>
      </c>
      <c r="AJ195">
        <f>IF(ISBLANK('Raw Data'!D190)=FALSE, 1, 0)</f>
        <v>0</v>
      </c>
      <c r="AK195">
        <f>IF('Raw Data'!F190=1, 'Raw Data'!M190, 0)</f>
        <v>0</v>
      </c>
      <c r="AL195">
        <f>IF(OR('Raw Data'!D190=0, O195&gt;0), 0, 1)</f>
        <v>0</v>
      </c>
      <c r="AM195">
        <f>IF(AND(AL195, 'Raw Data'!D190&gt;'Raw Data'!E190), 'Raw Data'!X190, 0)</f>
        <v>0</v>
      </c>
      <c r="AN195">
        <f>IF(OR('Raw Data'!D190=0, O195&gt;0), 0, 1)</f>
        <v>0</v>
      </c>
      <c r="AO195">
        <f>IF(AND(AL195, 'Raw Data'!D190&lt;'Raw Data'!E190), 'Raw Data'!Y190, 0)</f>
        <v>0</v>
      </c>
      <c r="AP195">
        <f>IF(ISBLANK('Raw Data'!D190)=FALSE, 1, 0)</f>
        <v>0</v>
      </c>
      <c r="AQ195">
        <f>IF(AND('Raw Data'!J190&lt;'Raw Data'!K190,'Raw Data'!D190&gt;'Raw Data'!E190),'Raw Data'!J190,IF(AND('Raw Data'!K190&lt;'Raw Data'!J190,'Raw Data'!E190&gt;'Raw Data'!D190),'Raw Data'!K190,0))</f>
        <v>0</v>
      </c>
      <c r="AR195">
        <f>IF(ISBLANK('Raw Data'!D190)=FALSE, 1, 0)</f>
        <v>0</v>
      </c>
      <c r="AS195">
        <f>IF(AND('Raw Data'!J190&gt;'Raw Data'!K190,'Raw Data'!D190&gt;'Raw Data'!E190),'Raw Data'!J190,IF(AND('Raw Data'!K190&gt;'Raw Data'!J190,'Raw Data'!E190&gt;'Raw Data'!D190),'Raw Data'!K190,))</f>
        <v>0</v>
      </c>
      <c r="AT195">
        <f>IF(ISBLANK('Raw Data'!D190)=FALSE, 1, 0)</f>
        <v>0</v>
      </c>
      <c r="AU195">
        <f>IF(ISNUMBER('Raw Data'!D190), IF(_xlfn.XLOOKUP(SMALL('Raw Data'!L190:N190, 1), Analysis!S195:W195, Analysis!S195:W195, 0)&gt;0, SMALL('Raw Data'!L190:N190, 1), 0), 0)</f>
        <v>0</v>
      </c>
      <c r="AV195">
        <f>IF(ISBLANK('Raw Data'!D190)=FALSE, 1, 0)</f>
        <v>0</v>
      </c>
      <c r="AW195">
        <f>IF(ISNUMBER('Raw Data'!D190), IF(_xlfn.XLOOKUP(SMALL('Raw Data'!L190:N190, 2), Analysis!S195:W195, Analysis!S195:W195, 0)&gt;0, SMALL('Raw Data'!L190:N190, 2), 0), 0)</f>
        <v>0</v>
      </c>
      <c r="AX195">
        <f>IF(ISBLANK('Raw Data'!D190)=FALSE, 1, 0)</f>
        <v>0</v>
      </c>
      <c r="AY195">
        <f>IF(ISNUMBER('Raw Data'!D190), IF(_xlfn.XLOOKUP(SMALL('Raw Data'!L190:N190, 3), Analysis!S195:W195, Analysis!S195:W195, 0)&gt;0, SMALL('Raw Data'!L190:N190, 3), 0), 0)</f>
        <v>0</v>
      </c>
      <c r="AZ195">
        <f>IF(ISBLANK('Raw Data'!D190)=FALSE, 1, 0)</f>
        <v>0</v>
      </c>
      <c r="BA195">
        <f>IF(ISNUMBER('Raw Data'!D190), IF(_xlfn.XLOOKUP(SMALL('Raw Data'!O190:U190, 1), Analysis!Y195:AK195, Analysis!Y195:AK195, 0)&gt;0, SMALL('Raw Data'!O190:U190, 1), 0), 0)</f>
        <v>0</v>
      </c>
      <c r="BB195">
        <f>IF(ISBLANK('Raw Data'!D190)=FALSE, 1, 0)</f>
        <v>0</v>
      </c>
      <c r="BC195">
        <f>IF(ISNUMBER('Raw Data'!D190), IF(_xlfn.XLOOKUP(SMALL('Raw Data'!O190:U190, 2), Analysis!Y195:AK195, Analysis!Y195:AK195, 0)&gt;0, SMALL('Raw Data'!O190:U190, 2), 0), 0)</f>
        <v>0</v>
      </c>
      <c r="BD195">
        <f>IF(ISBLANK('Raw Data'!D190)=FALSE, 1, 0)</f>
        <v>0</v>
      </c>
      <c r="BE195">
        <f>IF(ISNUMBER('Raw Data'!D190), IF(_xlfn.XLOOKUP(SMALL('Raw Data'!O190:U190, 3), Analysis!Y195:AK195, Analysis!Y195:AK195, 0)&gt;0, SMALL('Raw Data'!O190:U190, 3), 0), 0)</f>
        <v>0</v>
      </c>
      <c r="BF195">
        <f>IF(ISBLANK('Raw Data'!D190)=FALSE, 1, 0)</f>
        <v>0</v>
      </c>
      <c r="BG195">
        <f>IF(ISNUMBER('Raw Data'!D190), IF(_xlfn.XLOOKUP(SMALL('Raw Data'!O190:U190, 4), Analysis!Y195:AK195, Analysis!Y195:AK195, 0)&gt;0, SMALL('Raw Data'!O190:U190, 4), 0), 0)</f>
        <v>0</v>
      </c>
      <c r="BH195">
        <f>IF(ISBLANK('Raw Data'!D190)=FALSE, 1, 0)</f>
        <v>0</v>
      </c>
      <c r="BI195">
        <f>IF(ISNUMBER('Raw Data'!D190), IF(_xlfn.XLOOKUP(SMALL('Raw Data'!O190:U190, 5), Analysis!Y195:AK195, Analysis!Y195:AK195, 0)&gt;0, SMALL('Raw Data'!O190:U190, 5), 0), 0)</f>
        <v>0</v>
      </c>
      <c r="BJ195">
        <f>IF(ISBLANK('Raw Data'!D190)=FALSE, 1, 0)</f>
        <v>0</v>
      </c>
      <c r="BK195">
        <f>IF(ISNUMBER('Raw Data'!D190), IF(_xlfn.XLOOKUP(SMALL('Raw Data'!O190:U190, 6), Analysis!Y195:AK195, Analysis!Y195:AK195, 0)&gt;0, SMALL('Raw Data'!O190:U190, 6), 0), 0)</f>
        <v>0</v>
      </c>
      <c r="BL195">
        <f>IF(ISBLANK('Raw Data'!D190)=FALSE, 1, 0)</f>
        <v>0</v>
      </c>
      <c r="BM195">
        <f>IF(ISNUMBER('Raw Data'!D190), IF(_xlfn.XLOOKUP(SMALL('Raw Data'!O190:U190, 7), Analysis!Y195:AK195, Analysis!Y195:AK195, 0)&gt;0, SMALL('Raw Data'!O190:U190, 7), 0), 0)</f>
        <v>0</v>
      </c>
    </row>
    <row r="196" spans="1:65" x14ac:dyDescent="0.3">
      <c r="A196" s="2">
        <f>'Raw Data'!A191</f>
        <v>0</v>
      </c>
      <c r="B196" s="2">
        <f>IF(ISBLANK('Raw Data'!D191)=FALSE, 1, 0)</f>
        <v>0</v>
      </c>
      <c r="C196">
        <f>IF('Raw Data'!E191&gt;'Raw Data'!D191, 'Raw Data'!K191, 0)</f>
        <v>0</v>
      </c>
      <c r="D196">
        <f>IF(ISBLANK('Raw Data'!D191)=FALSE, 1, 0)</f>
        <v>0</v>
      </c>
      <c r="E196">
        <f>IF('Raw Data'!E191&lt;'Raw Data'!D191, 'Raw Data'!J191, 0)</f>
        <v>0</v>
      </c>
      <c r="F196">
        <f>IF(ISBLANK('Raw Data'!D191)=FALSE, 1, 0)</f>
        <v>0</v>
      </c>
      <c r="G196">
        <f>IF(AND('Raw Data'!D191&gt;0, 'Raw Data'!E191&gt;0), 'Raw Data'!V191, 0)</f>
        <v>0</v>
      </c>
      <c r="H196">
        <f>IF(ISBLANK('Raw Data'!D191)=FALSE, 1, 0)</f>
        <v>0</v>
      </c>
      <c r="I196">
        <f>IF(AND(ISBLANK('Raw Data'!D191)=FALSE, OR('Raw Data'!D191=0, 'Raw Data'!E191=0)), 'Raw Data'!W191, 0)</f>
        <v>0</v>
      </c>
      <c r="J196">
        <f>IF(ISBLANK('Raw Data'!D191)=FALSE, 1, 0)</f>
        <v>0</v>
      </c>
      <c r="K196">
        <f>IF(SUM('Raw Data'!D191:E191)&gt;'Raw Data'!G191, 'Raw Data'!H191, 0)</f>
        <v>0</v>
      </c>
      <c r="L196">
        <f>IF(ISBLANK('Raw Data'!D191)=FALSE, 1, 0)</f>
        <v>0</v>
      </c>
      <c r="M196">
        <f>IF(AND(SUM('Raw Data'!D191:E191)&lt;'Raw Data'!G191, ISBLANK('Raw Data'!D191)=FALSE), 'Raw Data'!I191, 0)</f>
        <v>0</v>
      </c>
      <c r="N196">
        <f>IF(ISBLANK('Raw Data'!D191)=FALSE, 1, 0)</f>
        <v>0</v>
      </c>
      <c r="O196">
        <f>IF('Raw Data'!F191, 'Raw Data'!Z191, 0)</f>
        <v>0</v>
      </c>
      <c r="P196">
        <f>IF(ISBLANK('Raw Data'!D191)=FALSE, 1, 0)</f>
        <v>0</v>
      </c>
      <c r="Q196">
        <f>IF(AND(NOT('Raw Data'!F191), P196), 'Raw Data'!AA191, 0)</f>
        <v>0</v>
      </c>
      <c r="R196">
        <f>IF(ISBLANK('Raw Data'!D191)=FALSE, 1, 0)</f>
        <v>0</v>
      </c>
      <c r="S196">
        <f>IF(AND('Raw Data'!F191=0, 'Raw Data'!D191&gt;'Raw Data'!E191), 'Raw Data'!L191, 0)</f>
        <v>0</v>
      </c>
      <c r="T196">
        <f>IF(ISBLANK('Raw Data'!D191)=FALSE, 1, 0)</f>
        <v>0</v>
      </c>
      <c r="U196">
        <f>IF('Raw Data'!F191=1, 'Raw Data'!M191, 0)</f>
        <v>0</v>
      </c>
      <c r="V196">
        <f>IF(ISBLANK('Raw Data'!D191)=FALSE, 1, 0)</f>
        <v>0</v>
      </c>
      <c r="W196">
        <f>IF(AND('Raw Data'!F191=0, 'Raw Data'!E191&gt;'Raw Data'!D191), 'Raw Data'!N191, 0)</f>
        <v>0</v>
      </c>
      <c r="X196">
        <f>IF(ISBLANK('Raw Data'!D191)=FALSE, 1, 0)</f>
        <v>0</v>
      </c>
      <c r="Y196">
        <f>IF(AND('Raw Data'!F191=0,'Raw Data'!D191&gt;'Raw Data'!E191,'Raw Data'!D191-'Raw Data'!E191=1),'Raw Data'!O191,IF(AND('Raw Data'!F191,'Raw Data'!D191&gt;'Raw Data'!E191),'Raw Data'!O191,0))</f>
        <v>0</v>
      </c>
      <c r="Z196">
        <f>IF(ISBLANK('Raw Data'!D191)=FALSE, 1, 0)</f>
        <v>0</v>
      </c>
      <c r="AA196">
        <f>IF(AND('Raw Data'!F191=0, 'Raw Data'!D191&gt;'Raw Data'!E191, 'Raw Data'!D191-'Raw Data'!E191=2), 'Raw Data'!P191, 0)</f>
        <v>0</v>
      </c>
      <c r="AB196">
        <f>IF(ISBLANK('Raw Data'!D191)=FALSE, 1, 0)</f>
        <v>0</v>
      </c>
      <c r="AC196">
        <f>IF(AND('Raw Data'!F191=0, 'Raw Data'!D191&gt;'Raw Data'!E191, 'Raw Data'!D191-'Raw Data'!E191&gt;2), 'Raw Data'!Q191, 0)</f>
        <v>0</v>
      </c>
      <c r="AD196">
        <f>IF(ISBLANK('Raw Data'!D191)=FALSE, 1, 0)</f>
        <v>0</v>
      </c>
      <c r="AE196">
        <f>IF(AND('Raw Data'!F191=0,'Raw Data'!D191&lt;'Raw Data'!E191,'Raw Data'!E191-'Raw Data'!D191=1),'Raw Data'!R191,IF(AND('Raw Data'!F191,'Raw Data'!D191&gt;'Raw Data'!E191),'Raw Data'!R191,0))</f>
        <v>0</v>
      </c>
      <c r="AF196">
        <f>IF(ISBLANK('Raw Data'!D191)=FALSE, 1, 0)</f>
        <v>0</v>
      </c>
      <c r="AG196">
        <f>IF(AND('Raw Data'!F191=0, 'Raw Data'!D191&lt;'Raw Data'!E191, 'Raw Data'!E191-'Raw Data'!D191=2), 'Raw Data'!S191, 0)</f>
        <v>0</v>
      </c>
      <c r="AH196">
        <f>IF(ISBLANK('Raw Data'!D191)=FALSE, 1, 0)</f>
        <v>0</v>
      </c>
      <c r="AI196">
        <f>IF(AND('Raw Data'!F191=0, 'Raw Data'!D191&lt;'Raw Data'!E191, 'Raw Data'!E191-'Raw Data'!D191&gt;2), 'Raw Data'!T191, 0)</f>
        <v>0</v>
      </c>
      <c r="AJ196">
        <f>IF(ISBLANK('Raw Data'!D191)=FALSE, 1, 0)</f>
        <v>0</v>
      </c>
      <c r="AK196">
        <f>IF('Raw Data'!F191=1, 'Raw Data'!M191, 0)</f>
        <v>0</v>
      </c>
      <c r="AL196">
        <f>IF(OR('Raw Data'!D191=0, O196&gt;0), 0, 1)</f>
        <v>0</v>
      </c>
      <c r="AM196">
        <f>IF(AND(AL196, 'Raw Data'!D191&gt;'Raw Data'!E191), 'Raw Data'!X191, 0)</f>
        <v>0</v>
      </c>
      <c r="AN196">
        <f>IF(OR('Raw Data'!D191=0, O196&gt;0), 0, 1)</f>
        <v>0</v>
      </c>
      <c r="AO196">
        <f>IF(AND(AL196, 'Raw Data'!D191&lt;'Raw Data'!E191), 'Raw Data'!Y191, 0)</f>
        <v>0</v>
      </c>
      <c r="AP196">
        <f>IF(ISBLANK('Raw Data'!D191)=FALSE, 1, 0)</f>
        <v>0</v>
      </c>
      <c r="AQ196">
        <f>IF(AND('Raw Data'!J191&lt;'Raw Data'!K191,'Raw Data'!D191&gt;'Raw Data'!E191),'Raw Data'!J191,IF(AND('Raw Data'!K191&lt;'Raw Data'!J191,'Raw Data'!E191&gt;'Raw Data'!D191),'Raw Data'!K191,0))</f>
        <v>0</v>
      </c>
      <c r="AR196">
        <f>IF(ISBLANK('Raw Data'!D191)=FALSE, 1, 0)</f>
        <v>0</v>
      </c>
      <c r="AS196">
        <f>IF(AND('Raw Data'!J191&gt;'Raw Data'!K191,'Raw Data'!D191&gt;'Raw Data'!E191),'Raw Data'!J191,IF(AND('Raw Data'!K191&gt;'Raw Data'!J191,'Raw Data'!E191&gt;'Raw Data'!D191),'Raw Data'!K191,))</f>
        <v>0</v>
      </c>
      <c r="AT196">
        <f>IF(ISBLANK('Raw Data'!D191)=FALSE, 1, 0)</f>
        <v>0</v>
      </c>
      <c r="AU196">
        <f>IF(ISNUMBER('Raw Data'!D191), IF(_xlfn.XLOOKUP(SMALL('Raw Data'!L191:N191, 1), Analysis!S196:W196, Analysis!S196:W196, 0)&gt;0, SMALL('Raw Data'!L191:N191, 1), 0), 0)</f>
        <v>0</v>
      </c>
      <c r="AV196">
        <f>IF(ISBLANK('Raw Data'!D191)=FALSE, 1, 0)</f>
        <v>0</v>
      </c>
      <c r="AW196">
        <f>IF(ISNUMBER('Raw Data'!D191), IF(_xlfn.XLOOKUP(SMALL('Raw Data'!L191:N191, 2), Analysis!S196:W196, Analysis!S196:W196, 0)&gt;0, SMALL('Raw Data'!L191:N191, 2), 0), 0)</f>
        <v>0</v>
      </c>
      <c r="AX196">
        <f>IF(ISBLANK('Raw Data'!D191)=FALSE, 1, 0)</f>
        <v>0</v>
      </c>
      <c r="AY196">
        <f>IF(ISNUMBER('Raw Data'!D191), IF(_xlfn.XLOOKUP(SMALL('Raw Data'!L191:N191, 3), Analysis!S196:W196, Analysis!S196:W196, 0)&gt;0, SMALL('Raw Data'!L191:N191, 3), 0), 0)</f>
        <v>0</v>
      </c>
      <c r="AZ196">
        <f>IF(ISBLANK('Raw Data'!D191)=FALSE, 1, 0)</f>
        <v>0</v>
      </c>
      <c r="BA196">
        <f>IF(ISNUMBER('Raw Data'!D191), IF(_xlfn.XLOOKUP(SMALL('Raw Data'!O191:U191, 1), Analysis!Y196:AK196, Analysis!Y196:AK196, 0)&gt;0, SMALL('Raw Data'!O191:U191, 1), 0), 0)</f>
        <v>0</v>
      </c>
      <c r="BB196">
        <f>IF(ISBLANK('Raw Data'!D191)=FALSE, 1, 0)</f>
        <v>0</v>
      </c>
      <c r="BC196">
        <f>IF(ISNUMBER('Raw Data'!D191), IF(_xlfn.XLOOKUP(SMALL('Raw Data'!O191:U191, 2), Analysis!Y196:AK196, Analysis!Y196:AK196, 0)&gt;0, SMALL('Raw Data'!O191:U191, 2), 0), 0)</f>
        <v>0</v>
      </c>
      <c r="BD196">
        <f>IF(ISBLANK('Raw Data'!D191)=FALSE, 1, 0)</f>
        <v>0</v>
      </c>
      <c r="BE196">
        <f>IF(ISNUMBER('Raw Data'!D191), IF(_xlfn.XLOOKUP(SMALL('Raw Data'!O191:U191, 3), Analysis!Y196:AK196, Analysis!Y196:AK196, 0)&gt;0, SMALL('Raw Data'!O191:U191, 3), 0), 0)</f>
        <v>0</v>
      </c>
      <c r="BF196">
        <f>IF(ISBLANK('Raw Data'!D191)=FALSE, 1, 0)</f>
        <v>0</v>
      </c>
      <c r="BG196">
        <f>IF(ISNUMBER('Raw Data'!D191), IF(_xlfn.XLOOKUP(SMALL('Raw Data'!O191:U191, 4), Analysis!Y196:AK196, Analysis!Y196:AK196, 0)&gt;0, SMALL('Raw Data'!O191:U191, 4), 0), 0)</f>
        <v>0</v>
      </c>
      <c r="BH196">
        <f>IF(ISBLANK('Raw Data'!D191)=FALSE, 1, 0)</f>
        <v>0</v>
      </c>
      <c r="BI196">
        <f>IF(ISNUMBER('Raw Data'!D191), IF(_xlfn.XLOOKUP(SMALL('Raw Data'!O191:U191, 5), Analysis!Y196:AK196, Analysis!Y196:AK196, 0)&gt;0, SMALL('Raw Data'!O191:U191, 5), 0), 0)</f>
        <v>0</v>
      </c>
      <c r="BJ196">
        <f>IF(ISBLANK('Raw Data'!D191)=FALSE, 1, 0)</f>
        <v>0</v>
      </c>
      <c r="BK196">
        <f>IF(ISNUMBER('Raw Data'!D191), IF(_xlfn.XLOOKUP(SMALL('Raw Data'!O191:U191, 6), Analysis!Y196:AK196, Analysis!Y196:AK196, 0)&gt;0, SMALL('Raw Data'!O191:U191, 6), 0), 0)</f>
        <v>0</v>
      </c>
      <c r="BL196">
        <f>IF(ISBLANK('Raw Data'!D191)=FALSE, 1, 0)</f>
        <v>0</v>
      </c>
      <c r="BM196">
        <f>IF(ISNUMBER('Raw Data'!D191), IF(_xlfn.XLOOKUP(SMALL('Raw Data'!O191:U191, 7), Analysis!Y196:AK196, Analysis!Y196:AK196, 0)&gt;0, SMALL('Raw Data'!O191:U191, 7), 0), 0)</f>
        <v>0</v>
      </c>
    </row>
    <row r="197" spans="1:65" x14ac:dyDescent="0.3">
      <c r="A197" s="2">
        <f>'Raw Data'!A192</f>
        <v>0</v>
      </c>
      <c r="B197" s="2">
        <f>IF(ISBLANK('Raw Data'!D192)=FALSE, 1, 0)</f>
        <v>0</v>
      </c>
      <c r="C197">
        <f>IF('Raw Data'!E192&gt;'Raw Data'!D192, 'Raw Data'!K192, 0)</f>
        <v>0</v>
      </c>
      <c r="D197">
        <f>IF(ISBLANK('Raw Data'!D192)=FALSE, 1, 0)</f>
        <v>0</v>
      </c>
      <c r="E197">
        <f>IF('Raw Data'!E192&lt;'Raw Data'!D192, 'Raw Data'!J192, 0)</f>
        <v>0</v>
      </c>
      <c r="F197">
        <f>IF(ISBLANK('Raw Data'!D192)=FALSE, 1, 0)</f>
        <v>0</v>
      </c>
      <c r="G197">
        <f>IF(AND('Raw Data'!D192&gt;0, 'Raw Data'!E192&gt;0), 'Raw Data'!V192, 0)</f>
        <v>0</v>
      </c>
      <c r="H197">
        <f>IF(ISBLANK('Raw Data'!D192)=FALSE, 1, 0)</f>
        <v>0</v>
      </c>
      <c r="I197">
        <f>IF(AND(ISBLANK('Raw Data'!D192)=FALSE, OR('Raw Data'!D192=0, 'Raw Data'!E192=0)), 'Raw Data'!W192, 0)</f>
        <v>0</v>
      </c>
      <c r="J197">
        <f>IF(ISBLANK('Raw Data'!D192)=FALSE, 1, 0)</f>
        <v>0</v>
      </c>
      <c r="K197">
        <f>IF(SUM('Raw Data'!D192:E192)&gt;'Raw Data'!G192, 'Raw Data'!H192, 0)</f>
        <v>0</v>
      </c>
      <c r="L197">
        <f>IF(ISBLANK('Raw Data'!D192)=FALSE, 1, 0)</f>
        <v>0</v>
      </c>
      <c r="M197">
        <f>IF(AND(SUM('Raw Data'!D192:E192)&lt;'Raw Data'!G192, ISBLANK('Raw Data'!D192)=FALSE), 'Raw Data'!I192, 0)</f>
        <v>0</v>
      </c>
      <c r="N197">
        <f>IF(ISBLANK('Raw Data'!D192)=FALSE, 1, 0)</f>
        <v>0</v>
      </c>
      <c r="O197">
        <f>IF('Raw Data'!F192, 'Raw Data'!Z192, 0)</f>
        <v>0</v>
      </c>
      <c r="P197">
        <f>IF(ISBLANK('Raw Data'!D192)=FALSE, 1, 0)</f>
        <v>0</v>
      </c>
      <c r="Q197">
        <f>IF(AND(NOT('Raw Data'!F192), P197), 'Raw Data'!AA192, 0)</f>
        <v>0</v>
      </c>
      <c r="R197">
        <f>IF(ISBLANK('Raw Data'!D192)=FALSE, 1, 0)</f>
        <v>0</v>
      </c>
      <c r="S197">
        <f>IF(AND('Raw Data'!F192=0, 'Raw Data'!D192&gt;'Raw Data'!E192), 'Raw Data'!L192, 0)</f>
        <v>0</v>
      </c>
      <c r="T197">
        <f>IF(ISBLANK('Raw Data'!D192)=FALSE, 1, 0)</f>
        <v>0</v>
      </c>
      <c r="U197">
        <f>IF('Raw Data'!F192=1, 'Raw Data'!M192, 0)</f>
        <v>0</v>
      </c>
      <c r="V197">
        <f>IF(ISBLANK('Raw Data'!D192)=FALSE, 1, 0)</f>
        <v>0</v>
      </c>
      <c r="W197">
        <f>IF(AND('Raw Data'!F192=0, 'Raw Data'!E192&gt;'Raw Data'!D192), 'Raw Data'!N192, 0)</f>
        <v>0</v>
      </c>
      <c r="X197">
        <f>IF(ISBLANK('Raw Data'!D192)=FALSE, 1, 0)</f>
        <v>0</v>
      </c>
      <c r="Y197">
        <f>IF(AND('Raw Data'!F192=0,'Raw Data'!D192&gt;'Raw Data'!E192,'Raw Data'!D192-'Raw Data'!E192=1),'Raw Data'!O192,IF(AND('Raw Data'!F192,'Raw Data'!D192&gt;'Raw Data'!E192),'Raw Data'!O192,0))</f>
        <v>0</v>
      </c>
      <c r="Z197">
        <f>IF(ISBLANK('Raw Data'!D192)=FALSE, 1, 0)</f>
        <v>0</v>
      </c>
      <c r="AA197">
        <f>IF(AND('Raw Data'!F192=0, 'Raw Data'!D192&gt;'Raw Data'!E192, 'Raw Data'!D192-'Raw Data'!E192=2), 'Raw Data'!P192, 0)</f>
        <v>0</v>
      </c>
      <c r="AB197">
        <f>IF(ISBLANK('Raw Data'!D192)=FALSE, 1, 0)</f>
        <v>0</v>
      </c>
      <c r="AC197">
        <f>IF(AND('Raw Data'!F192=0, 'Raw Data'!D192&gt;'Raw Data'!E192, 'Raw Data'!D192-'Raw Data'!E192&gt;2), 'Raw Data'!Q192, 0)</f>
        <v>0</v>
      </c>
      <c r="AD197">
        <f>IF(ISBLANK('Raw Data'!D192)=FALSE, 1, 0)</f>
        <v>0</v>
      </c>
      <c r="AE197">
        <f>IF(AND('Raw Data'!F192=0,'Raw Data'!D192&lt;'Raw Data'!E192,'Raw Data'!E192-'Raw Data'!D192=1),'Raw Data'!R192,IF(AND('Raw Data'!F192,'Raw Data'!D192&gt;'Raw Data'!E192),'Raw Data'!R192,0))</f>
        <v>0</v>
      </c>
      <c r="AF197">
        <f>IF(ISBLANK('Raw Data'!D192)=FALSE, 1, 0)</f>
        <v>0</v>
      </c>
      <c r="AG197">
        <f>IF(AND('Raw Data'!F192=0, 'Raw Data'!D192&lt;'Raw Data'!E192, 'Raw Data'!E192-'Raw Data'!D192=2), 'Raw Data'!S192, 0)</f>
        <v>0</v>
      </c>
      <c r="AH197">
        <f>IF(ISBLANK('Raw Data'!D192)=FALSE, 1, 0)</f>
        <v>0</v>
      </c>
      <c r="AI197">
        <f>IF(AND('Raw Data'!F192=0, 'Raw Data'!D192&lt;'Raw Data'!E192, 'Raw Data'!E192-'Raw Data'!D192&gt;2), 'Raw Data'!T192, 0)</f>
        <v>0</v>
      </c>
      <c r="AJ197">
        <f>IF(ISBLANK('Raw Data'!D192)=FALSE, 1, 0)</f>
        <v>0</v>
      </c>
      <c r="AK197">
        <f>IF('Raw Data'!F192=1, 'Raw Data'!M192, 0)</f>
        <v>0</v>
      </c>
      <c r="AL197">
        <f>IF(OR('Raw Data'!D192=0, O197&gt;0), 0, 1)</f>
        <v>0</v>
      </c>
      <c r="AM197">
        <f>IF(AND(AL197, 'Raw Data'!D192&gt;'Raw Data'!E192), 'Raw Data'!X192, 0)</f>
        <v>0</v>
      </c>
      <c r="AN197">
        <f>IF(OR('Raw Data'!D192=0, O197&gt;0), 0, 1)</f>
        <v>0</v>
      </c>
      <c r="AO197">
        <f>IF(AND(AL197, 'Raw Data'!D192&lt;'Raw Data'!E192), 'Raw Data'!Y192, 0)</f>
        <v>0</v>
      </c>
      <c r="AP197">
        <f>IF(ISBLANK('Raw Data'!D192)=FALSE, 1, 0)</f>
        <v>0</v>
      </c>
      <c r="AQ197">
        <f>IF(AND('Raw Data'!J192&lt;'Raw Data'!K192,'Raw Data'!D192&gt;'Raw Data'!E192),'Raw Data'!J192,IF(AND('Raw Data'!K192&lt;'Raw Data'!J192,'Raw Data'!E192&gt;'Raw Data'!D192),'Raw Data'!K192,0))</f>
        <v>0</v>
      </c>
      <c r="AR197">
        <f>IF(ISBLANK('Raw Data'!D192)=FALSE, 1, 0)</f>
        <v>0</v>
      </c>
      <c r="AS197">
        <f>IF(AND('Raw Data'!J192&gt;'Raw Data'!K192,'Raw Data'!D192&gt;'Raw Data'!E192),'Raw Data'!J192,IF(AND('Raw Data'!K192&gt;'Raw Data'!J192,'Raw Data'!E192&gt;'Raw Data'!D192),'Raw Data'!K192,))</f>
        <v>0</v>
      </c>
      <c r="AT197">
        <f>IF(ISBLANK('Raw Data'!D192)=FALSE, 1, 0)</f>
        <v>0</v>
      </c>
      <c r="AU197">
        <f>IF(ISNUMBER('Raw Data'!D192), IF(_xlfn.XLOOKUP(SMALL('Raw Data'!L192:N192, 1), Analysis!S197:W197, Analysis!S197:W197, 0)&gt;0, SMALL('Raw Data'!L192:N192, 1), 0), 0)</f>
        <v>0</v>
      </c>
      <c r="AV197">
        <f>IF(ISBLANK('Raw Data'!D192)=FALSE, 1, 0)</f>
        <v>0</v>
      </c>
      <c r="AW197">
        <f>IF(ISNUMBER('Raw Data'!D192), IF(_xlfn.XLOOKUP(SMALL('Raw Data'!L192:N192, 2), Analysis!S197:W197, Analysis!S197:W197, 0)&gt;0, SMALL('Raw Data'!L192:N192, 2), 0), 0)</f>
        <v>0</v>
      </c>
      <c r="AX197">
        <f>IF(ISBLANK('Raw Data'!D192)=FALSE, 1, 0)</f>
        <v>0</v>
      </c>
      <c r="AY197">
        <f>IF(ISNUMBER('Raw Data'!D192), IF(_xlfn.XLOOKUP(SMALL('Raw Data'!L192:N192, 3), Analysis!S197:W197, Analysis!S197:W197, 0)&gt;0, SMALL('Raw Data'!L192:N192, 3), 0), 0)</f>
        <v>0</v>
      </c>
      <c r="AZ197">
        <f>IF(ISBLANK('Raw Data'!D192)=FALSE, 1, 0)</f>
        <v>0</v>
      </c>
      <c r="BA197">
        <f>IF(ISNUMBER('Raw Data'!D192), IF(_xlfn.XLOOKUP(SMALL('Raw Data'!O192:U192, 1), Analysis!Y197:AK197, Analysis!Y197:AK197, 0)&gt;0, SMALL('Raw Data'!O192:U192, 1), 0), 0)</f>
        <v>0</v>
      </c>
      <c r="BB197">
        <f>IF(ISBLANK('Raw Data'!D192)=FALSE, 1, 0)</f>
        <v>0</v>
      </c>
      <c r="BC197">
        <f>IF(ISNUMBER('Raw Data'!D192), IF(_xlfn.XLOOKUP(SMALL('Raw Data'!O192:U192, 2), Analysis!Y197:AK197, Analysis!Y197:AK197, 0)&gt;0, SMALL('Raw Data'!O192:U192, 2), 0), 0)</f>
        <v>0</v>
      </c>
      <c r="BD197">
        <f>IF(ISBLANK('Raw Data'!D192)=FALSE, 1, 0)</f>
        <v>0</v>
      </c>
      <c r="BE197">
        <f>IF(ISNUMBER('Raw Data'!D192), IF(_xlfn.XLOOKUP(SMALL('Raw Data'!O192:U192, 3), Analysis!Y197:AK197, Analysis!Y197:AK197, 0)&gt;0, SMALL('Raw Data'!O192:U192, 3), 0), 0)</f>
        <v>0</v>
      </c>
      <c r="BF197">
        <f>IF(ISBLANK('Raw Data'!D192)=FALSE, 1, 0)</f>
        <v>0</v>
      </c>
      <c r="BG197">
        <f>IF(ISNUMBER('Raw Data'!D192), IF(_xlfn.XLOOKUP(SMALL('Raw Data'!O192:U192, 4), Analysis!Y197:AK197, Analysis!Y197:AK197, 0)&gt;0, SMALL('Raw Data'!O192:U192, 4), 0), 0)</f>
        <v>0</v>
      </c>
      <c r="BH197">
        <f>IF(ISBLANK('Raw Data'!D192)=FALSE, 1, 0)</f>
        <v>0</v>
      </c>
      <c r="BI197">
        <f>IF(ISNUMBER('Raw Data'!D192), IF(_xlfn.XLOOKUP(SMALL('Raw Data'!O192:U192, 5), Analysis!Y197:AK197, Analysis!Y197:AK197, 0)&gt;0, SMALL('Raw Data'!O192:U192, 5), 0), 0)</f>
        <v>0</v>
      </c>
      <c r="BJ197">
        <f>IF(ISBLANK('Raw Data'!D192)=FALSE, 1, 0)</f>
        <v>0</v>
      </c>
      <c r="BK197">
        <f>IF(ISNUMBER('Raw Data'!D192), IF(_xlfn.XLOOKUP(SMALL('Raw Data'!O192:U192, 6), Analysis!Y197:AK197, Analysis!Y197:AK197, 0)&gt;0, SMALL('Raw Data'!O192:U192, 6), 0), 0)</f>
        <v>0</v>
      </c>
      <c r="BL197">
        <f>IF(ISBLANK('Raw Data'!D192)=FALSE, 1, 0)</f>
        <v>0</v>
      </c>
      <c r="BM197">
        <f>IF(ISNUMBER('Raw Data'!D192), IF(_xlfn.XLOOKUP(SMALL('Raw Data'!O192:U192, 7), Analysis!Y197:AK197, Analysis!Y197:AK197, 0)&gt;0, SMALL('Raw Data'!O192:U192, 7), 0), 0)</f>
        <v>0</v>
      </c>
    </row>
    <row r="198" spans="1:65" x14ac:dyDescent="0.3">
      <c r="A198" s="2">
        <f>'Raw Data'!A193</f>
        <v>0</v>
      </c>
      <c r="B198" s="2">
        <f>IF(ISBLANK('Raw Data'!D193)=FALSE, 1, 0)</f>
        <v>0</v>
      </c>
      <c r="C198">
        <f>IF('Raw Data'!E193&gt;'Raw Data'!D193, 'Raw Data'!K193, 0)</f>
        <v>0</v>
      </c>
      <c r="D198">
        <f>IF(ISBLANK('Raw Data'!D193)=FALSE, 1, 0)</f>
        <v>0</v>
      </c>
      <c r="E198">
        <f>IF('Raw Data'!E193&lt;'Raw Data'!D193, 'Raw Data'!J193, 0)</f>
        <v>0</v>
      </c>
      <c r="F198">
        <f>IF(ISBLANK('Raw Data'!D193)=FALSE, 1, 0)</f>
        <v>0</v>
      </c>
      <c r="G198">
        <f>IF(AND('Raw Data'!D193&gt;0, 'Raw Data'!E193&gt;0), 'Raw Data'!V193, 0)</f>
        <v>0</v>
      </c>
      <c r="H198">
        <f>IF(ISBLANK('Raw Data'!D193)=FALSE, 1, 0)</f>
        <v>0</v>
      </c>
      <c r="I198">
        <f>IF(AND(ISBLANK('Raw Data'!D193)=FALSE, OR('Raw Data'!D193=0, 'Raw Data'!E193=0)), 'Raw Data'!W193, 0)</f>
        <v>0</v>
      </c>
      <c r="J198">
        <f>IF(ISBLANK('Raw Data'!D193)=FALSE, 1, 0)</f>
        <v>0</v>
      </c>
      <c r="K198">
        <f>IF(SUM('Raw Data'!D193:E193)&gt;'Raw Data'!G193, 'Raw Data'!H193, 0)</f>
        <v>0</v>
      </c>
      <c r="L198">
        <f>IF(ISBLANK('Raw Data'!D193)=FALSE, 1, 0)</f>
        <v>0</v>
      </c>
      <c r="M198">
        <f>IF(AND(SUM('Raw Data'!D193:E193)&lt;'Raw Data'!G193, ISBLANK('Raw Data'!D193)=FALSE), 'Raw Data'!I193, 0)</f>
        <v>0</v>
      </c>
      <c r="N198">
        <f>IF(ISBLANK('Raw Data'!D193)=FALSE, 1, 0)</f>
        <v>0</v>
      </c>
      <c r="O198">
        <f>IF('Raw Data'!F193, 'Raw Data'!Z193, 0)</f>
        <v>0</v>
      </c>
      <c r="P198">
        <f>IF(ISBLANK('Raw Data'!D193)=FALSE, 1, 0)</f>
        <v>0</v>
      </c>
      <c r="Q198">
        <f>IF(AND(NOT('Raw Data'!F193), P198), 'Raw Data'!AA193, 0)</f>
        <v>0</v>
      </c>
      <c r="R198">
        <f>IF(ISBLANK('Raw Data'!D193)=FALSE, 1, 0)</f>
        <v>0</v>
      </c>
      <c r="S198">
        <f>IF(AND('Raw Data'!F193=0, 'Raw Data'!D193&gt;'Raw Data'!E193), 'Raw Data'!L193, 0)</f>
        <v>0</v>
      </c>
      <c r="T198">
        <f>IF(ISBLANK('Raw Data'!D193)=FALSE, 1, 0)</f>
        <v>0</v>
      </c>
      <c r="U198">
        <f>IF('Raw Data'!F193=1, 'Raw Data'!M193, 0)</f>
        <v>0</v>
      </c>
      <c r="V198">
        <f>IF(ISBLANK('Raw Data'!D193)=FALSE, 1, 0)</f>
        <v>0</v>
      </c>
      <c r="W198">
        <f>IF(AND('Raw Data'!F193=0, 'Raw Data'!E193&gt;'Raw Data'!D193), 'Raw Data'!N193, 0)</f>
        <v>0</v>
      </c>
      <c r="X198">
        <f>IF(ISBLANK('Raw Data'!D193)=FALSE, 1, 0)</f>
        <v>0</v>
      </c>
      <c r="Y198">
        <f>IF(AND('Raw Data'!F193=0,'Raw Data'!D193&gt;'Raw Data'!E193,'Raw Data'!D193-'Raw Data'!E193=1),'Raw Data'!O193,IF(AND('Raw Data'!F193,'Raw Data'!D193&gt;'Raw Data'!E193),'Raw Data'!O193,0))</f>
        <v>0</v>
      </c>
      <c r="Z198">
        <f>IF(ISBLANK('Raw Data'!D193)=FALSE, 1, 0)</f>
        <v>0</v>
      </c>
      <c r="AA198">
        <f>IF(AND('Raw Data'!F193=0, 'Raw Data'!D193&gt;'Raw Data'!E193, 'Raw Data'!D193-'Raw Data'!E193=2), 'Raw Data'!P193, 0)</f>
        <v>0</v>
      </c>
      <c r="AB198">
        <f>IF(ISBLANK('Raw Data'!D193)=FALSE, 1, 0)</f>
        <v>0</v>
      </c>
      <c r="AC198">
        <f>IF(AND('Raw Data'!F193=0, 'Raw Data'!D193&gt;'Raw Data'!E193, 'Raw Data'!D193-'Raw Data'!E193&gt;2), 'Raw Data'!Q193, 0)</f>
        <v>0</v>
      </c>
      <c r="AD198">
        <f>IF(ISBLANK('Raw Data'!D193)=FALSE, 1, 0)</f>
        <v>0</v>
      </c>
      <c r="AE198">
        <f>IF(AND('Raw Data'!F193=0,'Raw Data'!D193&lt;'Raw Data'!E193,'Raw Data'!E193-'Raw Data'!D193=1),'Raw Data'!R193,IF(AND('Raw Data'!F193,'Raw Data'!D193&gt;'Raw Data'!E193),'Raw Data'!R193,0))</f>
        <v>0</v>
      </c>
      <c r="AF198">
        <f>IF(ISBLANK('Raw Data'!D193)=FALSE, 1, 0)</f>
        <v>0</v>
      </c>
      <c r="AG198">
        <f>IF(AND('Raw Data'!F193=0, 'Raw Data'!D193&lt;'Raw Data'!E193, 'Raw Data'!E193-'Raw Data'!D193=2), 'Raw Data'!S193, 0)</f>
        <v>0</v>
      </c>
      <c r="AH198">
        <f>IF(ISBLANK('Raw Data'!D193)=FALSE, 1, 0)</f>
        <v>0</v>
      </c>
      <c r="AI198">
        <f>IF(AND('Raw Data'!F193=0, 'Raw Data'!D193&lt;'Raw Data'!E193, 'Raw Data'!E193-'Raw Data'!D193&gt;2), 'Raw Data'!T193, 0)</f>
        <v>0</v>
      </c>
      <c r="AJ198">
        <f>IF(ISBLANK('Raw Data'!D193)=FALSE, 1, 0)</f>
        <v>0</v>
      </c>
      <c r="AK198">
        <f>IF('Raw Data'!F193=1, 'Raw Data'!M193, 0)</f>
        <v>0</v>
      </c>
      <c r="AL198">
        <f>IF(OR('Raw Data'!D193=0, O198&gt;0), 0, 1)</f>
        <v>0</v>
      </c>
      <c r="AM198">
        <f>IF(AND(AL198, 'Raw Data'!D193&gt;'Raw Data'!E193), 'Raw Data'!X193, 0)</f>
        <v>0</v>
      </c>
      <c r="AN198">
        <f>IF(OR('Raw Data'!D193=0, O198&gt;0), 0, 1)</f>
        <v>0</v>
      </c>
      <c r="AO198">
        <f>IF(AND(AL198, 'Raw Data'!D193&lt;'Raw Data'!E193), 'Raw Data'!Y193, 0)</f>
        <v>0</v>
      </c>
      <c r="AP198">
        <f>IF(ISBLANK('Raw Data'!D193)=FALSE, 1, 0)</f>
        <v>0</v>
      </c>
      <c r="AQ198">
        <f>IF(AND('Raw Data'!J193&lt;'Raw Data'!K193,'Raw Data'!D193&gt;'Raw Data'!E193),'Raw Data'!J193,IF(AND('Raw Data'!K193&lt;'Raw Data'!J193,'Raw Data'!E193&gt;'Raw Data'!D193),'Raw Data'!K193,0))</f>
        <v>0</v>
      </c>
      <c r="AR198">
        <f>IF(ISBLANK('Raw Data'!D193)=FALSE, 1, 0)</f>
        <v>0</v>
      </c>
      <c r="AS198">
        <f>IF(AND('Raw Data'!J193&gt;'Raw Data'!K193,'Raw Data'!D193&gt;'Raw Data'!E193),'Raw Data'!J193,IF(AND('Raw Data'!K193&gt;'Raw Data'!J193,'Raw Data'!E193&gt;'Raw Data'!D193),'Raw Data'!K193,))</f>
        <v>0</v>
      </c>
      <c r="AT198">
        <f>IF(ISBLANK('Raw Data'!D193)=FALSE, 1, 0)</f>
        <v>0</v>
      </c>
      <c r="AU198">
        <f>IF(ISNUMBER('Raw Data'!D193), IF(_xlfn.XLOOKUP(SMALL('Raw Data'!L193:N193, 1), Analysis!S198:W198, Analysis!S198:W198, 0)&gt;0, SMALL('Raw Data'!L193:N193, 1), 0), 0)</f>
        <v>0</v>
      </c>
      <c r="AV198">
        <f>IF(ISBLANK('Raw Data'!D193)=FALSE, 1, 0)</f>
        <v>0</v>
      </c>
      <c r="AW198">
        <f>IF(ISNUMBER('Raw Data'!D193), IF(_xlfn.XLOOKUP(SMALL('Raw Data'!L193:N193, 2), Analysis!S198:W198, Analysis!S198:W198, 0)&gt;0, SMALL('Raw Data'!L193:N193, 2), 0), 0)</f>
        <v>0</v>
      </c>
      <c r="AX198">
        <f>IF(ISBLANK('Raw Data'!D193)=FALSE, 1, 0)</f>
        <v>0</v>
      </c>
      <c r="AY198">
        <f>IF(ISNUMBER('Raw Data'!D193), IF(_xlfn.XLOOKUP(SMALL('Raw Data'!L193:N193, 3), Analysis!S198:W198, Analysis!S198:W198, 0)&gt;0, SMALL('Raw Data'!L193:N193, 3), 0), 0)</f>
        <v>0</v>
      </c>
      <c r="AZ198">
        <f>IF(ISBLANK('Raw Data'!D193)=FALSE, 1, 0)</f>
        <v>0</v>
      </c>
      <c r="BA198">
        <f>IF(ISNUMBER('Raw Data'!D193), IF(_xlfn.XLOOKUP(SMALL('Raw Data'!O193:U193, 1), Analysis!Y198:AK198, Analysis!Y198:AK198, 0)&gt;0, SMALL('Raw Data'!O193:U193, 1), 0), 0)</f>
        <v>0</v>
      </c>
      <c r="BB198">
        <f>IF(ISBLANK('Raw Data'!D193)=FALSE, 1, 0)</f>
        <v>0</v>
      </c>
      <c r="BC198">
        <f>IF(ISNUMBER('Raw Data'!D193), IF(_xlfn.XLOOKUP(SMALL('Raw Data'!O193:U193, 2), Analysis!Y198:AK198, Analysis!Y198:AK198, 0)&gt;0, SMALL('Raw Data'!O193:U193, 2), 0), 0)</f>
        <v>0</v>
      </c>
      <c r="BD198">
        <f>IF(ISBLANK('Raw Data'!D193)=FALSE, 1, 0)</f>
        <v>0</v>
      </c>
      <c r="BE198">
        <f>IF(ISNUMBER('Raw Data'!D193), IF(_xlfn.XLOOKUP(SMALL('Raw Data'!O193:U193, 3), Analysis!Y198:AK198, Analysis!Y198:AK198, 0)&gt;0, SMALL('Raw Data'!O193:U193, 3), 0), 0)</f>
        <v>0</v>
      </c>
      <c r="BF198">
        <f>IF(ISBLANK('Raw Data'!D193)=FALSE, 1, 0)</f>
        <v>0</v>
      </c>
      <c r="BG198">
        <f>IF(ISNUMBER('Raw Data'!D193), IF(_xlfn.XLOOKUP(SMALL('Raw Data'!O193:U193, 4), Analysis!Y198:AK198, Analysis!Y198:AK198, 0)&gt;0, SMALL('Raw Data'!O193:U193, 4), 0), 0)</f>
        <v>0</v>
      </c>
      <c r="BH198">
        <f>IF(ISBLANK('Raw Data'!D193)=FALSE, 1, 0)</f>
        <v>0</v>
      </c>
      <c r="BI198">
        <f>IF(ISNUMBER('Raw Data'!D193), IF(_xlfn.XLOOKUP(SMALL('Raw Data'!O193:U193, 5), Analysis!Y198:AK198, Analysis!Y198:AK198, 0)&gt;0, SMALL('Raw Data'!O193:U193, 5), 0), 0)</f>
        <v>0</v>
      </c>
      <c r="BJ198">
        <f>IF(ISBLANK('Raw Data'!D193)=FALSE, 1, 0)</f>
        <v>0</v>
      </c>
      <c r="BK198">
        <f>IF(ISNUMBER('Raw Data'!D193), IF(_xlfn.XLOOKUP(SMALL('Raw Data'!O193:U193, 6), Analysis!Y198:AK198, Analysis!Y198:AK198, 0)&gt;0, SMALL('Raw Data'!O193:U193, 6), 0), 0)</f>
        <v>0</v>
      </c>
      <c r="BL198">
        <f>IF(ISBLANK('Raw Data'!D193)=FALSE, 1, 0)</f>
        <v>0</v>
      </c>
      <c r="BM198">
        <f>IF(ISNUMBER('Raw Data'!D193), IF(_xlfn.XLOOKUP(SMALL('Raw Data'!O193:U193, 7), Analysis!Y198:AK198, Analysis!Y198:AK198, 0)&gt;0, SMALL('Raw Data'!O193:U193, 7), 0), 0)</f>
        <v>0</v>
      </c>
    </row>
    <row r="199" spans="1:65" x14ac:dyDescent="0.3">
      <c r="A199" s="2">
        <f>'Raw Data'!A194</f>
        <v>0</v>
      </c>
      <c r="B199" s="2">
        <f>IF(ISBLANK('Raw Data'!D194)=FALSE, 1, 0)</f>
        <v>0</v>
      </c>
      <c r="C199">
        <f>IF('Raw Data'!E194&gt;'Raw Data'!D194, 'Raw Data'!K194, 0)</f>
        <v>0</v>
      </c>
      <c r="D199">
        <f>IF(ISBLANK('Raw Data'!D194)=FALSE, 1, 0)</f>
        <v>0</v>
      </c>
      <c r="E199">
        <f>IF('Raw Data'!E194&lt;'Raw Data'!D194, 'Raw Data'!J194, 0)</f>
        <v>0</v>
      </c>
      <c r="F199">
        <f>IF(ISBLANK('Raw Data'!D194)=FALSE, 1, 0)</f>
        <v>0</v>
      </c>
      <c r="G199">
        <f>IF(AND('Raw Data'!D194&gt;0, 'Raw Data'!E194&gt;0), 'Raw Data'!V194, 0)</f>
        <v>0</v>
      </c>
      <c r="H199">
        <f>IF(ISBLANK('Raw Data'!D194)=FALSE, 1, 0)</f>
        <v>0</v>
      </c>
      <c r="I199">
        <f>IF(AND(ISBLANK('Raw Data'!D194)=FALSE, OR('Raw Data'!D194=0, 'Raw Data'!E194=0)), 'Raw Data'!W194, 0)</f>
        <v>0</v>
      </c>
      <c r="J199">
        <f>IF(ISBLANK('Raw Data'!D194)=FALSE, 1, 0)</f>
        <v>0</v>
      </c>
      <c r="K199">
        <f>IF(SUM('Raw Data'!D194:E194)&gt;'Raw Data'!G194, 'Raw Data'!H194, 0)</f>
        <v>0</v>
      </c>
      <c r="L199">
        <f>IF(ISBLANK('Raw Data'!D194)=FALSE, 1, 0)</f>
        <v>0</v>
      </c>
      <c r="M199">
        <f>IF(AND(SUM('Raw Data'!D194:E194)&lt;'Raw Data'!G194, ISBLANK('Raw Data'!D194)=FALSE), 'Raw Data'!I194, 0)</f>
        <v>0</v>
      </c>
      <c r="N199">
        <f>IF(ISBLANK('Raw Data'!D194)=FALSE, 1, 0)</f>
        <v>0</v>
      </c>
      <c r="O199">
        <f>IF('Raw Data'!F194, 'Raw Data'!Z194, 0)</f>
        <v>0</v>
      </c>
      <c r="P199">
        <f>IF(ISBLANK('Raw Data'!D194)=FALSE, 1, 0)</f>
        <v>0</v>
      </c>
      <c r="Q199">
        <f>IF(AND(NOT('Raw Data'!F194), P199), 'Raw Data'!AA194, 0)</f>
        <v>0</v>
      </c>
      <c r="R199">
        <f>IF(ISBLANK('Raw Data'!D194)=FALSE, 1, 0)</f>
        <v>0</v>
      </c>
      <c r="S199">
        <f>IF(AND('Raw Data'!F194=0, 'Raw Data'!D194&gt;'Raw Data'!E194), 'Raw Data'!L194, 0)</f>
        <v>0</v>
      </c>
      <c r="T199">
        <f>IF(ISBLANK('Raw Data'!D194)=FALSE, 1, 0)</f>
        <v>0</v>
      </c>
      <c r="U199">
        <f>IF('Raw Data'!F194=1, 'Raw Data'!M194, 0)</f>
        <v>0</v>
      </c>
      <c r="V199">
        <f>IF(ISBLANK('Raw Data'!D194)=FALSE, 1, 0)</f>
        <v>0</v>
      </c>
      <c r="W199">
        <f>IF(AND('Raw Data'!F194=0, 'Raw Data'!E194&gt;'Raw Data'!D194), 'Raw Data'!N194, 0)</f>
        <v>0</v>
      </c>
      <c r="X199">
        <f>IF(ISBLANK('Raw Data'!D194)=FALSE, 1, 0)</f>
        <v>0</v>
      </c>
      <c r="Y199">
        <f>IF(AND('Raw Data'!F194=0,'Raw Data'!D194&gt;'Raw Data'!E194,'Raw Data'!D194-'Raw Data'!E194=1),'Raw Data'!O194,IF(AND('Raw Data'!F194,'Raw Data'!D194&gt;'Raw Data'!E194),'Raw Data'!O194,0))</f>
        <v>0</v>
      </c>
      <c r="Z199">
        <f>IF(ISBLANK('Raw Data'!D194)=FALSE, 1, 0)</f>
        <v>0</v>
      </c>
      <c r="AA199">
        <f>IF(AND('Raw Data'!F194=0, 'Raw Data'!D194&gt;'Raw Data'!E194, 'Raw Data'!D194-'Raw Data'!E194=2), 'Raw Data'!P194, 0)</f>
        <v>0</v>
      </c>
      <c r="AB199">
        <f>IF(ISBLANK('Raw Data'!D194)=FALSE, 1, 0)</f>
        <v>0</v>
      </c>
      <c r="AC199">
        <f>IF(AND('Raw Data'!F194=0, 'Raw Data'!D194&gt;'Raw Data'!E194, 'Raw Data'!D194-'Raw Data'!E194&gt;2), 'Raw Data'!Q194, 0)</f>
        <v>0</v>
      </c>
      <c r="AD199">
        <f>IF(ISBLANK('Raw Data'!D194)=FALSE, 1, 0)</f>
        <v>0</v>
      </c>
      <c r="AE199">
        <f>IF(AND('Raw Data'!F194=0,'Raw Data'!D194&lt;'Raw Data'!E194,'Raw Data'!E194-'Raw Data'!D194=1),'Raw Data'!R194,IF(AND('Raw Data'!F194,'Raw Data'!D194&gt;'Raw Data'!E194),'Raw Data'!R194,0))</f>
        <v>0</v>
      </c>
      <c r="AF199">
        <f>IF(ISBLANK('Raw Data'!D194)=FALSE, 1, 0)</f>
        <v>0</v>
      </c>
      <c r="AG199">
        <f>IF(AND('Raw Data'!F194=0, 'Raw Data'!D194&lt;'Raw Data'!E194, 'Raw Data'!E194-'Raw Data'!D194=2), 'Raw Data'!S194, 0)</f>
        <v>0</v>
      </c>
      <c r="AH199">
        <f>IF(ISBLANK('Raw Data'!D194)=FALSE, 1, 0)</f>
        <v>0</v>
      </c>
      <c r="AI199">
        <f>IF(AND('Raw Data'!F194=0, 'Raw Data'!D194&lt;'Raw Data'!E194, 'Raw Data'!E194-'Raw Data'!D194&gt;2), 'Raw Data'!T194, 0)</f>
        <v>0</v>
      </c>
      <c r="AJ199">
        <f>IF(ISBLANK('Raw Data'!D194)=FALSE, 1, 0)</f>
        <v>0</v>
      </c>
      <c r="AK199">
        <f>IF('Raw Data'!F194=1, 'Raw Data'!M194, 0)</f>
        <v>0</v>
      </c>
      <c r="AL199">
        <f>IF(OR('Raw Data'!D194=0, O199&gt;0), 0, 1)</f>
        <v>0</v>
      </c>
      <c r="AM199">
        <f>IF(AND(AL199, 'Raw Data'!D194&gt;'Raw Data'!E194), 'Raw Data'!X194, 0)</f>
        <v>0</v>
      </c>
      <c r="AN199">
        <f>IF(OR('Raw Data'!D194=0, O199&gt;0), 0, 1)</f>
        <v>0</v>
      </c>
      <c r="AO199">
        <f>IF(AND(AL199, 'Raw Data'!D194&lt;'Raw Data'!E194), 'Raw Data'!Y194, 0)</f>
        <v>0</v>
      </c>
      <c r="AP199">
        <f>IF(ISBLANK('Raw Data'!D194)=FALSE, 1, 0)</f>
        <v>0</v>
      </c>
      <c r="AQ199">
        <f>IF(AND('Raw Data'!J194&lt;'Raw Data'!K194,'Raw Data'!D194&gt;'Raw Data'!E194),'Raw Data'!J194,IF(AND('Raw Data'!K194&lt;'Raw Data'!J194,'Raw Data'!E194&gt;'Raw Data'!D194),'Raw Data'!K194,0))</f>
        <v>0</v>
      </c>
      <c r="AR199">
        <f>IF(ISBLANK('Raw Data'!D194)=FALSE, 1, 0)</f>
        <v>0</v>
      </c>
      <c r="AS199">
        <f>IF(AND('Raw Data'!J194&gt;'Raw Data'!K194,'Raw Data'!D194&gt;'Raw Data'!E194),'Raw Data'!J194,IF(AND('Raw Data'!K194&gt;'Raw Data'!J194,'Raw Data'!E194&gt;'Raw Data'!D194),'Raw Data'!K194,))</f>
        <v>0</v>
      </c>
      <c r="AT199">
        <f>IF(ISBLANK('Raw Data'!D194)=FALSE, 1, 0)</f>
        <v>0</v>
      </c>
      <c r="AU199">
        <f>IF(ISNUMBER('Raw Data'!D194), IF(_xlfn.XLOOKUP(SMALL('Raw Data'!L194:N194, 1), Analysis!S199:W199, Analysis!S199:W199, 0)&gt;0, SMALL('Raw Data'!L194:N194, 1), 0), 0)</f>
        <v>0</v>
      </c>
      <c r="AV199">
        <f>IF(ISBLANK('Raw Data'!D194)=FALSE, 1, 0)</f>
        <v>0</v>
      </c>
      <c r="AW199">
        <f>IF(ISNUMBER('Raw Data'!D194), IF(_xlfn.XLOOKUP(SMALL('Raw Data'!L194:N194, 2), Analysis!S199:W199, Analysis!S199:W199, 0)&gt;0, SMALL('Raw Data'!L194:N194, 2), 0), 0)</f>
        <v>0</v>
      </c>
      <c r="AX199">
        <f>IF(ISBLANK('Raw Data'!D194)=FALSE, 1, 0)</f>
        <v>0</v>
      </c>
      <c r="AY199">
        <f>IF(ISNUMBER('Raw Data'!D194), IF(_xlfn.XLOOKUP(SMALL('Raw Data'!L194:N194, 3), Analysis!S199:W199, Analysis!S199:W199, 0)&gt;0, SMALL('Raw Data'!L194:N194, 3), 0), 0)</f>
        <v>0</v>
      </c>
      <c r="AZ199">
        <f>IF(ISBLANK('Raw Data'!D194)=FALSE, 1, 0)</f>
        <v>0</v>
      </c>
      <c r="BA199">
        <f>IF(ISNUMBER('Raw Data'!D194), IF(_xlfn.XLOOKUP(SMALL('Raw Data'!O194:U194, 1), Analysis!Y199:AK199, Analysis!Y199:AK199, 0)&gt;0, SMALL('Raw Data'!O194:U194, 1), 0), 0)</f>
        <v>0</v>
      </c>
      <c r="BB199">
        <f>IF(ISBLANK('Raw Data'!D194)=FALSE, 1, 0)</f>
        <v>0</v>
      </c>
      <c r="BC199">
        <f>IF(ISNUMBER('Raw Data'!D194), IF(_xlfn.XLOOKUP(SMALL('Raw Data'!O194:U194, 2), Analysis!Y199:AK199, Analysis!Y199:AK199, 0)&gt;0, SMALL('Raw Data'!O194:U194, 2), 0), 0)</f>
        <v>0</v>
      </c>
      <c r="BD199">
        <f>IF(ISBLANK('Raw Data'!D194)=FALSE, 1, 0)</f>
        <v>0</v>
      </c>
      <c r="BE199">
        <f>IF(ISNUMBER('Raw Data'!D194), IF(_xlfn.XLOOKUP(SMALL('Raw Data'!O194:U194, 3), Analysis!Y199:AK199, Analysis!Y199:AK199, 0)&gt;0, SMALL('Raw Data'!O194:U194, 3), 0), 0)</f>
        <v>0</v>
      </c>
      <c r="BF199">
        <f>IF(ISBLANK('Raw Data'!D194)=FALSE, 1, 0)</f>
        <v>0</v>
      </c>
      <c r="BG199">
        <f>IF(ISNUMBER('Raw Data'!D194), IF(_xlfn.XLOOKUP(SMALL('Raw Data'!O194:U194, 4), Analysis!Y199:AK199, Analysis!Y199:AK199, 0)&gt;0, SMALL('Raw Data'!O194:U194, 4), 0), 0)</f>
        <v>0</v>
      </c>
      <c r="BH199">
        <f>IF(ISBLANK('Raw Data'!D194)=FALSE, 1, 0)</f>
        <v>0</v>
      </c>
      <c r="BI199">
        <f>IF(ISNUMBER('Raw Data'!D194), IF(_xlfn.XLOOKUP(SMALL('Raw Data'!O194:U194, 5), Analysis!Y199:AK199, Analysis!Y199:AK199, 0)&gt;0, SMALL('Raw Data'!O194:U194, 5), 0), 0)</f>
        <v>0</v>
      </c>
      <c r="BJ199">
        <f>IF(ISBLANK('Raw Data'!D194)=FALSE, 1, 0)</f>
        <v>0</v>
      </c>
      <c r="BK199">
        <f>IF(ISNUMBER('Raw Data'!D194), IF(_xlfn.XLOOKUP(SMALL('Raw Data'!O194:U194, 6), Analysis!Y199:AK199, Analysis!Y199:AK199, 0)&gt;0, SMALL('Raw Data'!O194:U194, 6), 0), 0)</f>
        <v>0</v>
      </c>
      <c r="BL199">
        <f>IF(ISBLANK('Raw Data'!D194)=FALSE, 1, 0)</f>
        <v>0</v>
      </c>
      <c r="BM199">
        <f>IF(ISNUMBER('Raw Data'!D194), IF(_xlfn.XLOOKUP(SMALL('Raw Data'!O194:U194, 7), Analysis!Y199:AK199, Analysis!Y199:AK199, 0)&gt;0, SMALL('Raw Data'!O194:U194, 7), 0), 0)</f>
        <v>0</v>
      </c>
    </row>
    <row r="200" spans="1:65" x14ac:dyDescent="0.3">
      <c r="A200" s="2">
        <f>'Raw Data'!A195</f>
        <v>0</v>
      </c>
      <c r="B200" s="2">
        <f>IF(ISBLANK('Raw Data'!D195)=FALSE, 1, 0)</f>
        <v>0</v>
      </c>
      <c r="C200">
        <f>IF('Raw Data'!E195&gt;'Raw Data'!D195, 'Raw Data'!K195, 0)</f>
        <v>0</v>
      </c>
      <c r="D200">
        <f>IF(ISBLANK('Raw Data'!D195)=FALSE, 1, 0)</f>
        <v>0</v>
      </c>
      <c r="E200">
        <f>IF('Raw Data'!E195&lt;'Raw Data'!D195, 'Raw Data'!J195, 0)</f>
        <v>0</v>
      </c>
      <c r="F200">
        <f>IF(ISBLANK('Raw Data'!D195)=FALSE, 1, 0)</f>
        <v>0</v>
      </c>
      <c r="G200">
        <f>IF(AND('Raw Data'!D195&gt;0, 'Raw Data'!E195&gt;0), 'Raw Data'!V195, 0)</f>
        <v>0</v>
      </c>
      <c r="H200">
        <f>IF(ISBLANK('Raw Data'!D195)=FALSE, 1, 0)</f>
        <v>0</v>
      </c>
      <c r="I200">
        <f>IF(AND(ISBLANK('Raw Data'!D195)=FALSE, OR('Raw Data'!D195=0, 'Raw Data'!E195=0)), 'Raw Data'!W195, 0)</f>
        <v>0</v>
      </c>
      <c r="J200">
        <f>IF(ISBLANK('Raw Data'!D195)=FALSE, 1, 0)</f>
        <v>0</v>
      </c>
      <c r="K200">
        <f>IF(SUM('Raw Data'!D195:E195)&gt;'Raw Data'!G195, 'Raw Data'!H195, 0)</f>
        <v>0</v>
      </c>
      <c r="L200">
        <f>IF(ISBLANK('Raw Data'!D195)=FALSE, 1, 0)</f>
        <v>0</v>
      </c>
      <c r="M200">
        <f>IF(AND(SUM('Raw Data'!D195:E195)&lt;'Raw Data'!G195, ISBLANK('Raw Data'!D195)=FALSE), 'Raw Data'!I195, 0)</f>
        <v>0</v>
      </c>
      <c r="N200">
        <f>IF(ISBLANK('Raw Data'!D195)=FALSE, 1, 0)</f>
        <v>0</v>
      </c>
      <c r="O200">
        <f>IF('Raw Data'!F195, 'Raw Data'!Z195, 0)</f>
        <v>0</v>
      </c>
      <c r="P200">
        <f>IF(ISBLANK('Raw Data'!D195)=FALSE, 1, 0)</f>
        <v>0</v>
      </c>
      <c r="Q200">
        <f>IF(AND(NOT('Raw Data'!F195), P200), 'Raw Data'!AA195, 0)</f>
        <v>0</v>
      </c>
      <c r="R200">
        <f>IF(ISBLANK('Raw Data'!D195)=FALSE, 1, 0)</f>
        <v>0</v>
      </c>
      <c r="S200">
        <f>IF(AND('Raw Data'!F195=0, 'Raw Data'!D195&gt;'Raw Data'!E195), 'Raw Data'!L195, 0)</f>
        <v>0</v>
      </c>
      <c r="T200">
        <f>IF(ISBLANK('Raw Data'!D195)=FALSE, 1, 0)</f>
        <v>0</v>
      </c>
      <c r="U200">
        <f>IF('Raw Data'!F195=1, 'Raw Data'!M195, 0)</f>
        <v>0</v>
      </c>
      <c r="V200">
        <f>IF(ISBLANK('Raw Data'!D195)=FALSE, 1, 0)</f>
        <v>0</v>
      </c>
      <c r="W200">
        <f>IF(AND('Raw Data'!F195=0, 'Raw Data'!E195&gt;'Raw Data'!D195), 'Raw Data'!N195, 0)</f>
        <v>0</v>
      </c>
      <c r="X200">
        <f>IF(ISBLANK('Raw Data'!D195)=FALSE, 1, 0)</f>
        <v>0</v>
      </c>
      <c r="Y200">
        <f>IF(AND('Raw Data'!F195=0,'Raw Data'!D195&gt;'Raw Data'!E195,'Raw Data'!D195-'Raw Data'!E195=1),'Raw Data'!O195,IF(AND('Raw Data'!F195,'Raw Data'!D195&gt;'Raw Data'!E195),'Raw Data'!O195,0))</f>
        <v>0</v>
      </c>
      <c r="Z200">
        <f>IF(ISBLANK('Raw Data'!D195)=FALSE, 1, 0)</f>
        <v>0</v>
      </c>
      <c r="AA200">
        <f>IF(AND('Raw Data'!F195=0, 'Raw Data'!D195&gt;'Raw Data'!E195, 'Raw Data'!D195-'Raw Data'!E195=2), 'Raw Data'!P195, 0)</f>
        <v>0</v>
      </c>
      <c r="AB200">
        <f>IF(ISBLANK('Raw Data'!D195)=FALSE, 1, 0)</f>
        <v>0</v>
      </c>
      <c r="AC200">
        <f>IF(AND('Raw Data'!F195=0, 'Raw Data'!D195&gt;'Raw Data'!E195, 'Raw Data'!D195-'Raw Data'!E195&gt;2), 'Raw Data'!Q195, 0)</f>
        <v>0</v>
      </c>
      <c r="AD200">
        <f>IF(ISBLANK('Raw Data'!D195)=FALSE, 1, 0)</f>
        <v>0</v>
      </c>
      <c r="AE200">
        <f>IF(AND('Raw Data'!F195=0,'Raw Data'!D195&lt;'Raw Data'!E195,'Raw Data'!E195-'Raw Data'!D195=1),'Raw Data'!R195,IF(AND('Raw Data'!F195,'Raw Data'!D195&gt;'Raw Data'!E195),'Raw Data'!R195,0))</f>
        <v>0</v>
      </c>
      <c r="AF200">
        <f>IF(ISBLANK('Raw Data'!D195)=FALSE, 1, 0)</f>
        <v>0</v>
      </c>
      <c r="AG200">
        <f>IF(AND('Raw Data'!F195=0, 'Raw Data'!D195&lt;'Raw Data'!E195, 'Raw Data'!E195-'Raw Data'!D195=2), 'Raw Data'!S195, 0)</f>
        <v>0</v>
      </c>
      <c r="AH200">
        <f>IF(ISBLANK('Raw Data'!D195)=FALSE, 1, 0)</f>
        <v>0</v>
      </c>
      <c r="AI200">
        <f>IF(AND('Raw Data'!F195=0, 'Raw Data'!D195&lt;'Raw Data'!E195, 'Raw Data'!E195-'Raw Data'!D195&gt;2), 'Raw Data'!T195, 0)</f>
        <v>0</v>
      </c>
      <c r="AJ200">
        <f>IF(ISBLANK('Raw Data'!D195)=FALSE, 1, 0)</f>
        <v>0</v>
      </c>
      <c r="AK200">
        <f>IF('Raw Data'!F195=1, 'Raw Data'!M195, 0)</f>
        <v>0</v>
      </c>
      <c r="AL200">
        <f>IF(OR('Raw Data'!D195=0, O200&gt;0), 0, 1)</f>
        <v>0</v>
      </c>
      <c r="AM200">
        <f>IF(AND(AL200, 'Raw Data'!D195&gt;'Raw Data'!E195), 'Raw Data'!X195, 0)</f>
        <v>0</v>
      </c>
      <c r="AN200">
        <f>IF(OR('Raw Data'!D195=0, O200&gt;0), 0, 1)</f>
        <v>0</v>
      </c>
      <c r="AO200">
        <f>IF(AND(AL200, 'Raw Data'!D195&lt;'Raw Data'!E195), 'Raw Data'!Y195, 0)</f>
        <v>0</v>
      </c>
      <c r="AP200">
        <f>IF(ISBLANK('Raw Data'!D195)=FALSE, 1, 0)</f>
        <v>0</v>
      </c>
      <c r="AQ200">
        <f>IF(AND('Raw Data'!J195&lt;'Raw Data'!K195,'Raw Data'!D195&gt;'Raw Data'!E195),'Raw Data'!J195,IF(AND('Raw Data'!K195&lt;'Raw Data'!J195,'Raw Data'!E195&gt;'Raw Data'!D195),'Raw Data'!K195,0))</f>
        <v>0</v>
      </c>
      <c r="AR200">
        <f>IF(ISBLANK('Raw Data'!D195)=FALSE, 1, 0)</f>
        <v>0</v>
      </c>
      <c r="AS200">
        <f>IF(AND('Raw Data'!J195&gt;'Raw Data'!K195,'Raw Data'!D195&gt;'Raw Data'!E195),'Raw Data'!J195,IF(AND('Raw Data'!K195&gt;'Raw Data'!J195,'Raw Data'!E195&gt;'Raw Data'!D195),'Raw Data'!K195,))</f>
        <v>0</v>
      </c>
      <c r="AT200">
        <f>IF(ISBLANK('Raw Data'!D195)=FALSE, 1, 0)</f>
        <v>0</v>
      </c>
      <c r="AU200">
        <f>IF(ISNUMBER('Raw Data'!D195), IF(_xlfn.XLOOKUP(SMALL('Raw Data'!L195:N195, 1), Analysis!S200:W200, Analysis!S200:W200, 0)&gt;0, SMALL('Raw Data'!L195:N195, 1), 0), 0)</f>
        <v>0</v>
      </c>
      <c r="AV200">
        <f>IF(ISBLANK('Raw Data'!D195)=FALSE, 1, 0)</f>
        <v>0</v>
      </c>
      <c r="AW200">
        <f>IF(ISNUMBER('Raw Data'!D195), IF(_xlfn.XLOOKUP(SMALL('Raw Data'!L195:N195, 2), Analysis!S200:W200, Analysis!S200:W200, 0)&gt;0, SMALL('Raw Data'!L195:N195, 2), 0), 0)</f>
        <v>0</v>
      </c>
      <c r="AX200">
        <f>IF(ISBLANK('Raw Data'!D195)=FALSE, 1, 0)</f>
        <v>0</v>
      </c>
      <c r="AY200">
        <f>IF(ISNUMBER('Raw Data'!D195), IF(_xlfn.XLOOKUP(SMALL('Raw Data'!L195:N195, 3), Analysis!S200:W200, Analysis!S200:W200, 0)&gt;0, SMALL('Raw Data'!L195:N195, 3), 0), 0)</f>
        <v>0</v>
      </c>
      <c r="AZ200">
        <f>IF(ISBLANK('Raw Data'!D195)=FALSE, 1, 0)</f>
        <v>0</v>
      </c>
      <c r="BA200">
        <f>IF(ISNUMBER('Raw Data'!D195), IF(_xlfn.XLOOKUP(SMALL('Raw Data'!O195:U195, 1), Analysis!Y200:AK200, Analysis!Y200:AK200, 0)&gt;0, SMALL('Raw Data'!O195:U195, 1), 0), 0)</f>
        <v>0</v>
      </c>
      <c r="BB200">
        <f>IF(ISBLANK('Raw Data'!D195)=FALSE, 1, 0)</f>
        <v>0</v>
      </c>
      <c r="BC200">
        <f>IF(ISNUMBER('Raw Data'!D195), IF(_xlfn.XLOOKUP(SMALL('Raw Data'!O195:U195, 2), Analysis!Y200:AK200, Analysis!Y200:AK200, 0)&gt;0, SMALL('Raw Data'!O195:U195, 2), 0), 0)</f>
        <v>0</v>
      </c>
      <c r="BD200">
        <f>IF(ISBLANK('Raw Data'!D195)=FALSE, 1, 0)</f>
        <v>0</v>
      </c>
      <c r="BE200">
        <f>IF(ISNUMBER('Raw Data'!D195), IF(_xlfn.XLOOKUP(SMALL('Raw Data'!O195:U195, 3), Analysis!Y200:AK200, Analysis!Y200:AK200, 0)&gt;0, SMALL('Raw Data'!O195:U195, 3), 0), 0)</f>
        <v>0</v>
      </c>
      <c r="BF200">
        <f>IF(ISBLANK('Raw Data'!D195)=FALSE, 1, 0)</f>
        <v>0</v>
      </c>
      <c r="BG200">
        <f>IF(ISNUMBER('Raw Data'!D195), IF(_xlfn.XLOOKUP(SMALL('Raw Data'!O195:U195, 4), Analysis!Y200:AK200, Analysis!Y200:AK200, 0)&gt;0, SMALL('Raw Data'!O195:U195, 4), 0), 0)</f>
        <v>0</v>
      </c>
      <c r="BH200">
        <f>IF(ISBLANK('Raw Data'!D195)=FALSE, 1, 0)</f>
        <v>0</v>
      </c>
      <c r="BI200">
        <f>IF(ISNUMBER('Raw Data'!D195), IF(_xlfn.XLOOKUP(SMALL('Raw Data'!O195:U195, 5), Analysis!Y200:AK200, Analysis!Y200:AK200, 0)&gt;0, SMALL('Raw Data'!O195:U195, 5), 0), 0)</f>
        <v>0</v>
      </c>
      <c r="BJ200">
        <f>IF(ISBLANK('Raw Data'!D195)=FALSE, 1, 0)</f>
        <v>0</v>
      </c>
      <c r="BK200">
        <f>IF(ISNUMBER('Raw Data'!D195), IF(_xlfn.XLOOKUP(SMALL('Raw Data'!O195:U195, 6), Analysis!Y200:AK200, Analysis!Y200:AK200, 0)&gt;0, SMALL('Raw Data'!O195:U195, 6), 0), 0)</f>
        <v>0</v>
      </c>
      <c r="BL200">
        <f>IF(ISBLANK('Raw Data'!D195)=FALSE, 1, 0)</f>
        <v>0</v>
      </c>
      <c r="BM200">
        <f>IF(ISNUMBER('Raw Data'!D195), IF(_xlfn.XLOOKUP(SMALL('Raw Data'!O195:U195, 7), Analysis!Y200:AK200, Analysis!Y200:AK200, 0)&gt;0, SMALL('Raw Data'!O195:U195, 7), 0), 0)</f>
        <v>0</v>
      </c>
    </row>
    <row r="201" spans="1:65" x14ac:dyDescent="0.3">
      <c r="A201" s="2">
        <f>'Raw Data'!A196</f>
        <v>0</v>
      </c>
      <c r="B201" s="2">
        <f>IF(ISBLANK('Raw Data'!D196)=FALSE, 1, 0)</f>
        <v>0</v>
      </c>
      <c r="C201">
        <f>IF('Raw Data'!E196&gt;'Raw Data'!D196, 'Raw Data'!K196, 0)</f>
        <v>0</v>
      </c>
      <c r="D201">
        <f>IF(ISBLANK('Raw Data'!D196)=FALSE, 1, 0)</f>
        <v>0</v>
      </c>
      <c r="E201">
        <f>IF('Raw Data'!E196&lt;'Raw Data'!D196, 'Raw Data'!J196, 0)</f>
        <v>0</v>
      </c>
      <c r="F201">
        <f>IF(ISBLANK('Raw Data'!D196)=FALSE, 1, 0)</f>
        <v>0</v>
      </c>
      <c r="G201">
        <f>IF(AND('Raw Data'!D196&gt;0, 'Raw Data'!E196&gt;0), 'Raw Data'!V196, 0)</f>
        <v>0</v>
      </c>
      <c r="H201">
        <f>IF(ISBLANK('Raw Data'!D196)=FALSE, 1, 0)</f>
        <v>0</v>
      </c>
      <c r="I201">
        <f>IF(AND(ISBLANK('Raw Data'!D196)=FALSE, OR('Raw Data'!D196=0, 'Raw Data'!E196=0)), 'Raw Data'!W196, 0)</f>
        <v>0</v>
      </c>
      <c r="J201">
        <f>IF(ISBLANK('Raw Data'!D196)=FALSE, 1, 0)</f>
        <v>0</v>
      </c>
      <c r="K201">
        <f>IF(SUM('Raw Data'!D196:E196)&gt;'Raw Data'!G196, 'Raw Data'!H196, 0)</f>
        <v>0</v>
      </c>
      <c r="L201">
        <f>IF(ISBLANK('Raw Data'!D196)=FALSE, 1, 0)</f>
        <v>0</v>
      </c>
      <c r="M201">
        <f>IF(AND(SUM('Raw Data'!D196:E196)&lt;'Raw Data'!G196, ISBLANK('Raw Data'!D196)=FALSE), 'Raw Data'!I196, 0)</f>
        <v>0</v>
      </c>
      <c r="N201">
        <f>IF(ISBLANK('Raw Data'!D196)=FALSE, 1, 0)</f>
        <v>0</v>
      </c>
      <c r="O201">
        <f>IF('Raw Data'!F196, 'Raw Data'!Z196, 0)</f>
        <v>0</v>
      </c>
      <c r="P201">
        <f>IF(ISBLANK('Raw Data'!D196)=FALSE, 1, 0)</f>
        <v>0</v>
      </c>
      <c r="Q201">
        <f>IF(AND(NOT('Raw Data'!F196), P201), 'Raw Data'!AA196, 0)</f>
        <v>0</v>
      </c>
      <c r="R201">
        <f>IF(ISBLANK('Raw Data'!D196)=FALSE, 1, 0)</f>
        <v>0</v>
      </c>
      <c r="S201">
        <f>IF(AND('Raw Data'!F196=0, 'Raw Data'!D196&gt;'Raw Data'!E196), 'Raw Data'!L196, 0)</f>
        <v>0</v>
      </c>
      <c r="T201">
        <f>IF(ISBLANK('Raw Data'!D196)=FALSE, 1, 0)</f>
        <v>0</v>
      </c>
      <c r="U201">
        <f>IF('Raw Data'!F196=1, 'Raw Data'!M196, 0)</f>
        <v>0</v>
      </c>
      <c r="V201">
        <f>IF(ISBLANK('Raw Data'!D196)=FALSE, 1, 0)</f>
        <v>0</v>
      </c>
      <c r="W201">
        <f>IF(AND('Raw Data'!F196=0, 'Raw Data'!E196&gt;'Raw Data'!D196), 'Raw Data'!N196, 0)</f>
        <v>0</v>
      </c>
      <c r="X201">
        <f>IF(ISBLANK('Raw Data'!D196)=FALSE, 1, 0)</f>
        <v>0</v>
      </c>
      <c r="Y201">
        <f>IF(AND('Raw Data'!F196=0,'Raw Data'!D196&gt;'Raw Data'!E196,'Raw Data'!D196-'Raw Data'!E196=1),'Raw Data'!O196,IF(AND('Raw Data'!F196,'Raw Data'!D196&gt;'Raw Data'!E196),'Raw Data'!O196,0))</f>
        <v>0</v>
      </c>
      <c r="Z201">
        <f>IF(ISBLANK('Raw Data'!D196)=FALSE, 1, 0)</f>
        <v>0</v>
      </c>
      <c r="AA201">
        <f>IF(AND('Raw Data'!F196=0, 'Raw Data'!D196&gt;'Raw Data'!E196, 'Raw Data'!D196-'Raw Data'!E196=2), 'Raw Data'!P196, 0)</f>
        <v>0</v>
      </c>
      <c r="AB201">
        <f>IF(ISBLANK('Raw Data'!D196)=FALSE, 1, 0)</f>
        <v>0</v>
      </c>
      <c r="AC201">
        <f>IF(AND('Raw Data'!F196=0, 'Raw Data'!D196&gt;'Raw Data'!E196, 'Raw Data'!D196-'Raw Data'!E196&gt;2), 'Raw Data'!Q196, 0)</f>
        <v>0</v>
      </c>
      <c r="AD201">
        <f>IF(ISBLANK('Raw Data'!D196)=FALSE, 1, 0)</f>
        <v>0</v>
      </c>
      <c r="AE201">
        <f>IF(AND('Raw Data'!F196=0,'Raw Data'!D196&lt;'Raw Data'!E196,'Raw Data'!E196-'Raw Data'!D196=1),'Raw Data'!R196,IF(AND('Raw Data'!F196,'Raw Data'!D196&gt;'Raw Data'!E196),'Raw Data'!R196,0))</f>
        <v>0</v>
      </c>
      <c r="AF201">
        <f>IF(ISBLANK('Raw Data'!D196)=FALSE, 1, 0)</f>
        <v>0</v>
      </c>
      <c r="AG201">
        <f>IF(AND('Raw Data'!F196=0, 'Raw Data'!D196&lt;'Raw Data'!E196, 'Raw Data'!E196-'Raw Data'!D196=2), 'Raw Data'!S196, 0)</f>
        <v>0</v>
      </c>
      <c r="AH201">
        <f>IF(ISBLANK('Raw Data'!D196)=FALSE, 1, 0)</f>
        <v>0</v>
      </c>
      <c r="AI201">
        <f>IF(AND('Raw Data'!F196=0, 'Raw Data'!D196&lt;'Raw Data'!E196, 'Raw Data'!E196-'Raw Data'!D196&gt;2), 'Raw Data'!T196, 0)</f>
        <v>0</v>
      </c>
      <c r="AJ201">
        <f>IF(ISBLANK('Raw Data'!D196)=FALSE, 1, 0)</f>
        <v>0</v>
      </c>
      <c r="AK201">
        <f>IF('Raw Data'!F196=1, 'Raw Data'!M196, 0)</f>
        <v>0</v>
      </c>
      <c r="AL201">
        <f>IF(OR('Raw Data'!D196=0, O201&gt;0), 0, 1)</f>
        <v>0</v>
      </c>
      <c r="AM201">
        <f>IF(AND(AL201, 'Raw Data'!D196&gt;'Raw Data'!E196), 'Raw Data'!X196, 0)</f>
        <v>0</v>
      </c>
      <c r="AN201">
        <f>IF(OR('Raw Data'!D196=0, O201&gt;0), 0, 1)</f>
        <v>0</v>
      </c>
      <c r="AO201">
        <f>IF(AND(AL201, 'Raw Data'!D196&lt;'Raw Data'!E196), 'Raw Data'!Y196, 0)</f>
        <v>0</v>
      </c>
      <c r="AP201">
        <f>IF(ISBLANK('Raw Data'!D196)=FALSE, 1, 0)</f>
        <v>0</v>
      </c>
      <c r="AQ201">
        <f>IF(AND('Raw Data'!J196&lt;'Raw Data'!K196,'Raw Data'!D196&gt;'Raw Data'!E196),'Raw Data'!J196,IF(AND('Raw Data'!K196&lt;'Raw Data'!J196,'Raw Data'!E196&gt;'Raw Data'!D196),'Raw Data'!K196,0))</f>
        <v>0</v>
      </c>
      <c r="AR201">
        <f>IF(ISBLANK('Raw Data'!D196)=FALSE, 1, 0)</f>
        <v>0</v>
      </c>
      <c r="AS201">
        <f>IF(AND('Raw Data'!J196&gt;'Raw Data'!K196,'Raw Data'!D196&gt;'Raw Data'!E196),'Raw Data'!J196,IF(AND('Raw Data'!K196&gt;'Raw Data'!J196,'Raw Data'!E196&gt;'Raw Data'!D196),'Raw Data'!K196,))</f>
        <v>0</v>
      </c>
      <c r="AT201">
        <f>IF(ISBLANK('Raw Data'!D196)=FALSE, 1, 0)</f>
        <v>0</v>
      </c>
      <c r="AU201">
        <f>IF(ISNUMBER('Raw Data'!D196), IF(_xlfn.XLOOKUP(SMALL('Raw Data'!L196:N196, 1), Analysis!S201:W201, Analysis!S201:W201, 0)&gt;0, SMALL('Raw Data'!L196:N196, 1), 0), 0)</f>
        <v>0</v>
      </c>
      <c r="AV201">
        <f>IF(ISBLANK('Raw Data'!D196)=FALSE, 1, 0)</f>
        <v>0</v>
      </c>
      <c r="AW201">
        <f>IF(ISNUMBER('Raw Data'!D196), IF(_xlfn.XLOOKUP(SMALL('Raw Data'!L196:N196, 2), Analysis!S201:W201, Analysis!S201:W201, 0)&gt;0, SMALL('Raw Data'!L196:N196, 2), 0), 0)</f>
        <v>0</v>
      </c>
      <c r="AX201">
        <f>IF(ISBLANK('Raw Data'!D196)=FALSE, 1, 0)</f>
        <v>0</v>
      </c>
      <c r="AY201">
        <f>IF(ISNUMBER('Raw Data'!D196), IF(_xlfn.XLOOKUP(SMALL('Raw Data'!L196:N196, 3), Analysis!S201:W201, Analysis!S201:W201, 0)&gt;0, SMALL('Raw Data'!L196:N196, 3), 0), 0)</f>
        <v>0</v>
      </c>
      <c r="AZ201">
        <f>IF(ISBLANK('Raw Data'!D196)=FALSE, 1, 0)</f>
        <v>0</v>
      </c>
      <c r="BA201">
        <f>IF(ISNUMBER('Raw Data'!D196), IF(_xlfn.XLOOKUP(SMALL('Raw Data'!O196:U196, 1), Analysis!Y201:AK201, Analysis!Y201:AK201, 0)&gt;0, SMALL('Raw Data'!O196:U196, 1), 0), 0)</f>
        <v>0</v>
      </c>
      <c r="BB201">
        <f>IF(ISBLANK('Raw Data'!D196)=FALSE, 1, 0)</f>
        <v>0</v>
      </c>
      <c r="BC201">
        <f>IF(ISNUMBER('Raw Data'!D196), IF(_xlfn.XLOOKUP(SMALL('Raw Data'!O196:U196, 2), Analysis!Y201:AK201, Analysis!Y201:AK201, 0)&gt;0, SMALL('Raw Data'!O196:U196, 2), 0), 0)</f>
        <v>0</v>
      </c>
      <c r="BD201">
        <f>IF(ISBLANK('Raw Data'!D196)=FALSE, 1, 0)</f>
        <v>0</v>
      </c>
      <c r="BE201">
        <f>IF(ISNUMBER('Raw Data'!D196), IF(_xlfn.XLOOKUP(SMALL('Raw Data'!O196:U196, 3), Analysis!Y201:AK201, Analysis!Y201:AK201, 0)&gt;0, SMALL('Raw Data'!O196:U196, 3), 0), 0)</f>
        <v>0</v>
      </c>
      <c r="BF201">
        <f>IF(ISBLANK('Raw Data'!D196)=FALSE, 1, 0)</f>
        <v>0</v>
      </c>
      <c r="BG201">
        <f>IF(ISNUMBER('Raw Data'!D196), IF(_xlfn.XLOOKUP(SMALL('Raw Data'!O196:U196, 4), Analysis!Y201:AK201, Analysis!Y201:AK201, 0)&gt;0, SMALL('Raw Data'!O196:U196, 4), 0), 0)</f>
        <v>0</v>
      </c>
      <c r="BH201">
        <f>IF(ISBLANK('Raw Data'!D196)=FALSE, 1, 0)</f>
        <v>0</v>
      </c>
      <c r="BI201">
        <f>IF(ISNUMBER('Raw Data'!D196), IF(_xlfn.XLOOKUP(SMALL('Raw Data'!O196:U196, 5), Analysis!Y201:AK201, Analysis!Y201:AK201, 0)&gt;0, SMALL('Raw Data'!O196:U196, 5), 0), 0)</f>
        <v>0</v>
      </c>
      <c r="BJ201">
        <f>IF(ISBLANK('Raw Data'!D196)=FALSE, 1, 0)</f>
        <v>0</v>
      </c>
      <c r="BK201">
        <f>IF(ISNUMBER('Raw Data'!D196), IF(_xlfn.XLOOKUP(SMALL('Raw Data'!O196:U196, 6), Analysis!Y201:AK201, Analysis!Y201:AK201, 0)&gt;0, SMALL('Raw Data'!O196:U196, 6), 0), 0)</f>
        <v>0</v>
      </c>
      <c r="BL201">
        <f>IF(ISBLANK('Raw Data'!D196)=FALSE, 1, 0)</f>
        <v>0</v>
      </c>
      <c r="BM201">
        <f>IF(ISNUMBER('Raw Data'!D196), IF(_xlfn.XLOOKUP(SMALL('Raw Data'!O196:U196, 7), Analysis!Y201:AK201, Analysis!Y201:AK201, 0)&gt;0, SMALL('Raw Data'!O196:U196, 7), 0), 0)</f>
        <v>0</v>
      </c>
    </row>
    <row r="202" spans="1:65" x14ac:dyDescent="0.3">
      <c r="A202" s="2">
        <f>'Raw Data'!A197</f>
        <v>0</v>
      </c>
      <c r="B202" s="2">
        <f>IF(ISBLANK('Raw Data'!D197)=FALSE, 1, 0)</f>
        <v>0</v>
      </c>
      <c r="C202">
        <f>IF('Raw Data'!E197&gt;'Raw Data'!D197, 'Raw Data'!K197, 0)</f>
        <v>0</v>
      </c>
      <c r="D202">
        <f>IF(ISBLANK('Raw Data'!D197)=FALSE, 1, 0)</f>
        <v>0</v>
      </c>
      <c r="E202">
        <f>IF('Raw Data'!E197&lt;'Raw Data'!D197, 'Raw Data'!J197, 0)</f>
        <v>0</v>
      </c>
      <c r="F202">
        <f>IF(ISBLANK('Raw Data'!D197)=FALSE, 1, 0)</f>
        <v>0</v>
      </c>
      <c r="G202">
        <f>IF(AND('Raw Data'!D197&gt;0, 'Raw Data'!E197&gt;0), 'Raw Data'!V197, 0)</f>
        <v>0</v>
      </c>
      <c r="H202">
        <f>IF(ISBLANK('Raw Data'!D197)=FALSE, 1, 0)</f>
        <v>0</v>
      </c>
      <c r="I202">
        <f>IF(AND(ISBLANK('Raw Data'!D197)=FALSE, OR('Raw Data'!D197=0, 'Raw Data'!E197=0)), 'Raw Data'!W197, 0)</f>
        <v>0</v>
      </c>
      <c r="J202">
        <f>IF(ISBLANK('Raw Data'!D197)=FALSE, 1, 0)</f>
        <v>0</v>
      </c>
      <c r="K202">
        <f>IF(SUM('Raw Data'!D197:E197)&gt;'Raw Data'!G197, 'Raw Data'!H197, 0)</f>
        <v>0</v>
      </c>
      <c r="L202">
        <f>IF(ISBLANK('Raw Data'!D197)=FALSE, 1, 0)</f>
        <v>0</v>
      </c>
      <c r="M202">
        <f>IF(AND(SUM('Raw Data'!D197:E197)&lt;'Raw Data'!G197, ISBLANK('Raw Data'!D197)=FALSE), 'Raw Data'!I197, 0)</f>
        <v>0</v>
      </c>
      <c r="N202">
        <f>IF(ISBLANK('Raw Data'!D197)=FALSE, 1, 0)</f>
        <v>0</v>
      </c>
      <c r="O202">
        <f>IF('Raw Data'!F197, 'Raw Data'!Z197, 0)</f>
        <v>0</v>
      </c>
      <c r="P202">
        <f>IF(ISBLANK('Raw Data'!D197)=FALSE, 1, 0)</f>
        <v>0</v>
      </c>
      <c r="Q202">
        <f>IF(AND(NOT('Raw Data'!F197), P202), 'Raw Data'!AA197, 0)</f>
        <v>0</v>
      </c>
      <c r="R202">
        <f>IF(ISBLANK('Raw Data'!D197)=FALSE, 1, 0)</f>
        <v>0</v>
      </c>
      <c r="S202">
        <f>IF(AND('Raw Data'!F197=0, 'Raw Data'!D197&gt;'Raw Data'!E197), 'Raw Data'!L197, 0)</f>
        <v>0</v>
      </c>
      <c r="T202">
        <f>IF(ISBLANK('Raw Data'!D197)=FALSE, 1, 0)</f>
        <v>0</v>
      </c>
      <c r="U202">
        <f>IF('Raw Data'!F197=1, 'Raw Data'!M197, 0)</f>
        <v>0</v>
      </c>
      <c r="V202">
        <f>IF(ISBLANK('Raw Data'!D197)=FALSE, 1, 0)</f>
        <v>0</v>
      </c>
      <c r="W202">
        <f>IF(AND('Raw Data'!F197=0, 'Raw Data'!E197&gt;'Raw Data'!D197), 'Raw Data'!N197, 0)</f>
        <v>0</v>
      </c>
      <c r="X202">
        <f>IF(ISBLANK('Raw Data'!D197)=FALSE, 1, 0)</f>
        <v>0</v>
      </c>
      <c r="Y202">
        <f>IF(AND('Raw Data'!F197=0,'Raw Data'!D197&gt;'Raw Data'!E197,'Raw Data'!D197-'Raw Data'!E197=1),'Raw Data'!O197,IF(AND('Raw Data'!F197,'Raw Data'!D197&gt;'Raw Data'!E197),'Raw Data'!O197,0))</f>
        <v>0</v>
      </c>
      <c r="Z202">
        <f>IF(ISBLANK('Raw Data'!D197)=FALSE, 1, 0)</f>
        <v>0</v>
      </c>
      <c r="AA202">
        <f>IF(AND('Raw Data'!F197=0, 'Raw Data'!D197&gt;'Raw Data'!E197, 'Raw Data'!D197-'Raw Data'!E197=2), 'Raw Data'!P197, 0)</f>
        <v>0</v>
      </c>
      <c r="AB202">
        <f>IF(ISBLANK('Raw Data'!D197)=FALSE, 1, 0)</f>
        <v>0</v>
      </c>
      <c r="AC202">
        <f>IF(AND('Raw Data'!F197=0, 'Raw Data'!D197&gt;'Raw Data'!E197, 'Raw Data'!D197-'Raw Data'!E197&gt;2), 'Raw Data'!Q197, 0)</f>
        <v>0</v>
      </c>
      <c r="AD202">
        <f>IF(ISBLANK('Raw Data'!D197)=FALSE, 1, 0)</f>
        <v>0</v>
      </c>
      <c r="AE202">
        <f>IF(AND('Raw Data'!F197=0,'Raw Data'!D197&lt;'Raw Data'!E197,'Raw Data'!E197-'Raw Data'!D197=1),'Raw Data'!R197,IF(AND('Raw Data'!F197,'Raw Data'!D197&gt;'Raw Data'!E197),'Raw Data'!R197,0))</f>
        <v>0</v>
      </c>
      <c r="AF202">
        <f>IF(ISBLANK('Raw Data'!D197)=FALSE, 1, 0)</f>
        <v>0</v>
      </c>
      <c r="AG202">
        <f>IF(AND('Raw Data'!F197=0, 'Raw Data'!D197&lt;'Raw Data'!E197, 'Raw Data'!E197-'Raw Data'!D197=2), 'Raw Data'!S197, 0)</f>
        <v>0</v>
      </c>
      <c r="AH202">
        <f>IF(ISBLANK('Raw Data'!D197)=FALSE, 1, 0)</f>
        <v>0</v>
      </c>
      <c r="AI202">
        <f>IF(AND('Raw Data'!F197=0, 'Raw Data'!D197&lt;'Raw Data'!E197, 'Raw Data'!E197-'Raw Data'!D197&gt;2), 'Raw Data'!T197, 0)</f>
        <v>0</v>
      </c>
      <c r="AJ202">
        <f>IF(ISBLANK('Raw Data'!D197)=FALSE, 1, 0)</f>
        <v>0</v>
      </c>
      <c r="AK202">
        <f>IF('Raw Data'!F197=1, 'Raw Data'!M197, 0)</f>
        <v>0</v>
      </c>
      <c r="AL202">
        <f>IF(OR('Raw Data'!D197=0, O202&gt;0), 0, 1)</f>
        <v>0</v>
      </c>
      <c r="AM202">
        <f>IF(AND(AL202, 'Raw Data'!D197&gt;'Raw Data'!E197), 'Raw Data'!X197, 0)</f>
        <v>0</v>
      </c>
      <c r="AN202">
        <f>IF(OR('Raw Data'!D197=0, O202&gt;0), 0, 1)</f>
        <v>0</v>
      </c>
      <c r="AO202">
        <f>IF(AND(AL202, 'Raw Data'!D197&lt;'Raw Data'!E197), 'Raw Data'!Y197, 0)</f>
        <v>0</v>
      </c>
      <c r="AP202">
        <f>IF(ISBLANK('Raw Data'!D197)=FALSE, 1, 0)</f>
        <v>0</v>
      </c>
      <c r="AQ202">
        <f>IF(AND('Raw Data'!J197&lt;'Raw Data'!K197,'Raw Data'!D197&gt;'Raw Data'!E197),'Raw Data'!J197,IF(AND('Raw Data'!K197&lt;'Raw Data'!J197,'Raw Data'!E197&gt;'Raw Data'!D197),'Raw Data'!K197,0))</f>
        <v>0</v>
      </c>
      <c r="AR202">
        <f>IF(ISBLANK('Raw Data'!D197)=FALSE, 1, 0)</f>
        <v>0</v>
      </c>
      <c r="AS202">
        <f>IF(AND('Raw Data'!J197&gt;'Raw Data'!K197,'Raw Data'!D197&gt;'Raw Data'!E197),'Raw Data'!J197,IF(AND('Raw Data'!K197&gt;'Raw Data'!J197,'Raw Data'!E197&gt;'Raw Data'!D197),'Raw Data'!K197,))</f>
        <v>0</v>
      </c>
      <c r="AT202">
        <f>IF(ISBLANK('Raw Data'!D197)=FALSE, 1, 0)</f>
        <v>0</v>
      </c>
      <c r="AU202">
        <f>IF(ISNUMBER('Raw Data'!D197), IF(_xlfn.XLOOKUP(SMALL('Raw Data'!L197:N197, 1), Analysis!S202:W202, Analysis!S202:W202, 0)&gt;0, SMALL('Raw Data'!L197:N197, 1), 0), 0)</f>
        <v>0</v>
      </c>
      <c r="AV202">
        <f>IF(ISBLANK('Raw Data'!D197)=FALSE, 1, 0)</f>
        <v>0</v>
      </c>
      <c r="AW202">
        <f>IF(ISNUMBER('Raw Data'!D197), IF(_xlfn.XLOOKUP(SMALL('Raw Data'!L197:N197, 2), Analysis!S202:W202, Analysis!S202:W202, 0)&gt;0, SMALL('Raw Data'!L197:N197, 2), 0), 0)</f>
        <v>0</v>
      </c>
      <c r="AX202">
        <f>IF(ISBLANK('Raw Data'!D197)=FALSE, 1, 0)</f>
        <v>0</v>
      </c>
      <c r="AY202">
        <f>IF(ISNUMBER('Raw Data'!D197), IF(_xlfn.XLOOKUP(SMALL('Raw Data'!L197:N197, 3), Analysis!S202:W202, Analysis!S202:W202, 0)&gt;0, SMALL('Raw Data'!L197:N197, 3), 0), 0)</f>
        <v>0</v>
      </c>
      <c r="AZ202">
        <f>IF(ISBLANK('Raw Data'!D197)=FALSE, 1, 0)</f>
        <v>0</v>
      </c>
      <c r="BA202">
        <f>IF(ISNUMBER('Raw Data'!D197), IF(_xlfn.XLOOKUP(SMALL('Raw Data'!O197:U197, 1), Analysis!Y202:AK202, Analysis!Y202:AK202, 0)&gt;0, SMALL('Raw Data'!O197:U197, 1), 0), 0)</f>
        <v>0</v>
      </c>
      <c r="BB202">
        <f>IF(ISBLANK('Raw Data'!D197)=FALSE, 1, 0)</f>
        <v>0</v>
      </c>
      <c r="BC202">
        <f>IF(ISNUMBER('Raw Data'!D197), IF(_xlfn.XLOOKUP(SMALL('Raw Data'!O197:U197, 2), Analysis!Y202:AK202, Analysis!Y202:AK202, 0)&gt;0, SMALL('Raw Data'!O197:U197, 2), 0), 0)</f>
        <v>0</v>
      </c>
      <c r="BD202">
        <f>IF(ISBLANK('Raw Data'!D197)=FALSE, 1, 0)</f>
        <v>0</v>
      </c>
      <c r="BE202">
        <f>IF(ISNUMBER('Raw Data'!D197), IF(_xlfn.XLOOKUP(SMALL('Raw Data'!O197:U197, 3), Analysis!Y202:AK202, Analysis!Y202:AK202, 0)&gt;0, SMALL('Raw Data'!O197:U197, 3), 0), 0)</f>
        <v>0</v>
      </c>
      <c r="BF202">
        <f>IF(ISBLANK('Raw Data'!D197)=FALSE, 1, 0)</f>
        <v>0</v>
      </c>
      <c r="BG202">
        <f>IF(ISNUMBER('Raw Data'!D197), IF(_xlfn.XLOOKUP(SMALL('Raw Data'!O197:U197, 4), Analysis!Y202:AK202, Analysis!Y202:AK202, 0)&gt;0, SMALL('Raw Data'!O197:U197, 4), 0), 0)</f>
        <v>0</v>
      </c>
      <c r="BH202">
        <f>IF(ISBLANK('Raw Data'!D197)=FALSE, 1, 0)</f>
        <v>0</v>
      </c>
      <c r="BI202">
        <f>IF(ISNUMBER('Raw Data'!D197), IF(_xlfn.XLOOKUP(SMALL('Raw Data'!O197:U197, 5), Analysis!Y202:AK202, Analysis!Y202:AK202, 0)&gt;0, SMALL('Raw Data'!O197:U197, 5), 0), 0)</f>
        <v>0</v>
      </c>
      <c r="BJ202">
        <f>IF(ISBLANK('Raw Data'!D197)=FALSE, 1, 0)</f>
        <v>0</v>
      </c>
      <c r="BK202">
        <f>IF(ISNUMBER('Raw Data'!D197), IF(_xlfn.XLOOKUP(SMALL('Raw Data'!O197:U197, 6), Analysis!Y202:AK202, Analysis!Y202:AK202, 0)&gt;0, SMALL('Raw Data'!O197:U197, 6), 0), 0)</f>
        <v>0</v>
      </c>
      <c r="BL202">
        <f>IF(ISBLANK('Raw Data'!D197)=FALSE, 1, 0)</f>
        <v>0</v>
      </c>
      <c r="BM202">
        <f>IF(ISNUMBER('Raw Data'!D197), IF(_xlfn.XLOOKUP(SMALL('Raw Data'!O197:U197, 7), Analysis!Y202:AK202, Analysis!Y202:AK202, 0)&gt;0, SMALL('Raw Data'!O197:U197, 7), 0), 0)</f>
        <v>0</v>
      </c>
    </row>
    <row r="203" spans="1:65" x14ac:dyDescent="0.3">
      <c r="A203" s="2">
        <f>'Raw Data'!A198</f>
        <v>0</v>
      </c>
      <c r="B203" s="2">
        <f>IF(ISBLANK('Raw Data'!D198)=FALSE, 1, 0)</f>
        <v>0</v>
      </c>
      <c r="C203">
        <f>IF('Raw Data'!E198&gt;'Raw Data'!D198, 'Raw Data'!K198, 0)</f>
        <v>0</v>
      </c>
      <c r="D203">
        <f>IF(ISBLANK('Raw Data'!D198)=FALSE, 1, 0)</f>
        <v>0</v>
      </c>
      <c r="E203">
        <f>IF('Raw Data'!E198&lt;'Raw Data'!D198, 'Raw Data'!J198, 0)</f>
        <v>0</v>
      </c>
      <c r="F203">
        <f>IF(ISBLANK('Raw Data'!D198)=FALSE, 1, 0)</f>
        <v>0</v>
      </c>
      <c r="G203">
        <f>IF(AND('Raw Data'!D198&gt;0, 'Raw Data'!E198&gt;0), 'Raw Data'!V198, 0)</f>
        <v>0</v>
      </c>
      <c r="H203">
        <f>IF(ISBLANK('Raw Data'!D198)=FALSE, 1, 0)</f>
        <v>0</v>
      </c>
      <c r="I203">
        <f>IF(AND(ISBLANK('Raw Data'!D198)=FALSE, OR('Raw Data'!D198=0, 'Raw Data'!E198=0)), 'Raw Data'!W198, 0)</f>
        <v>0</v>
      </c>
      <c r="J203">
        <f>IF(ISBLANK('Raw Data'!D198)=FALSE, 1, 0)</f>
        <v>0</v>
      </c>
      <c r="K203">
        <f>IF(SUM('Raw Data'!D198:E198)&gt;'Raw Data'!G198, 'Raw Data'!H198, 0)</f>
        <v>0</v>
      </c>
      <c r="L203">
        <f>IF(ISBLANK('Raw Data'!D198)=FALSE, 1, 0)</f>
        <v>0</v>
      </c>
      <c r="M203">
        <f>IF(AND(SUM('Raw Data'!D198:E198)&lt;'Raw Data'!G198, ISBLANK('Raw Data'!D198)=FALSE), 'Raw Data'!I198, 0)</f>
        <v>0</v>
      </c>
      <c r="N203">
        <f>IF(ISBLANK('Raw Data'!D198)=FALSE, 1, 0)</f>
        <v>0</v>
      </c>
      <c r="O203">
        <f>IF('Raw Data'!F198, 'Raw Data'!Z198, 0)</f>
        <v>0</v>
      </c>
      <c r="P203">
        <f>IF(ISBLANK('Raw Data'!D198)=FALSE, 1, 0)</f>
        <v>0</v>
      </c>
      <c r="Q203">
        <f>IF(AND(NOT('Raw Data'!F198), P203), 'Raw Data'!AA198, 0)</f>
        <v>0</v>
      </c>
      <c r="R203">
        <f>IF(ISBLANK('Raw Data'!D198)=FALSE, 1, 0)</f>
        <v>0</v>
      </c>
      <c r="S203">
        <f>IF(AND('Raw Data'!F198=0, 'Raw Data'!D198&gt;'Raw Data'!E198), 'Raw Data'!L198, 0)</f>
        <v>0</v>
      </c>
      <c r="T203">
        <f>IF(ISBLANK('Raw Data'!D198)=FALSE, 1, 0)</f>
        <v>0</v>
      </c>
      <c r="U203">
        <f>IF('Raw Data'!F198=1, 'Raw Data'!M198, 0)</f>
        <v>0</v>
      </c>
      <c r="V203">
        <f>IF(ISBLANK('Raw Data'!D198)=FALSE, 1, 0)</f>
        <v>0</v>
      </c>
      <c r="W203">
        <f>IF(AND('Raw Data'!F198=0, 'Raw Data'!E198&gt;'Raw Data'!D198), 'Raw Data'!N198, 0)</f>
        <v>0</v>
      </c>
      <c r="X203">
        <f>IF(ISBLANK('Raw Data'!D198)=FALSE, 1, 0)</f>
        <v>0</v>
      </c>
      <c r="Y203">
        <f>IF(AND('Raw Data'!F198=0,'Raw Data'!D198&gt;'Raw Data'!E198,'Raw Data'!D198-'Raw Data'!E198=1),'Raw Data'!O198,IF(AND('Raw Data'!F198,'Raw Data'!D198&gt;'Raw Data'!E198),'Raw Data'!O198,0))</f>
        <v>0</v>
      </c>
      <c r="Z203">
        <f>IF(ISBLANK('Raw Data'!D198)=FALSE, 1, 0)</f>
        <v>0</v>
      </c>
      <c r="AA203">
        <f>IF(AND('Raw Data'!F198=0, 'Raw Data'!D198&gt;'Raw Data'!E198, 'Raw Data'!D198-'Raw Data'!E198=2), 'Raw Data'!P198, 0)</f>
        <v>0</v>
      </c>
      <c r="AB203">
        <f>IF(ISBLANK('Raw Data'!D198)=FALSE, 1, 0)</f>
        <v>0</v>
      </c>
      <c r="AC203">
        <f>IF(AND('Raw Data'!F198=0, 'Raw Data'!D198&gt;'Raw Data'!E198, 'Raw Data'!D198-'Raw Data'!E198&gt;2), 'Raw Data'!Q198, 0)</f>
        <v>0</v>
      </c>
      <c r="AD203">
        <f>IF(ISBLANK('Raw Data'!D198)=FALSE, 1, 0)</f>
        <v>0</v>
      </c>
      <c r="AE203">
        <f>IF(AND('Raw Data'!F198=0,'Raw Data'!D198&lt;'Raw Data'!E198,'Raw Data'!E198-'Raw Data'!D198=1),'Raw Data'!R198,IF(AND('Raw Data'!F198,'Raw Data'!D198&gt;'Raw Data'!E198),'Raw Data'!R198,0))</f>
        <v>0</v>
      </c>
      <c r="AF203">
        <f>IF(ISBLANK('Raw Data'!D198)=FALSE, 1, 0)</f>
        <v>0</v>
      </c>
      <c r="AG203">
        <f>IF(AND('Raw Data'!F198=0, 'Raw Data'!D198&lt;'Raw Data'!E198, 'Raw Data'!E198-'Raw Data'!D198=2), 'Raw Data'!S198, 0)</f>
        <v>0</v>
      </c>
      <c r="AH203">
        <f>IF(ISBLANK('Raw Data'!D198)=FALSE, 1, 0)</f>
        <v>0</v>
      </c>
      <c r="AI203">
        <f>IF(AND('Raw Data'!F198=0, 'Raw Data'!D198&lt;'Raw Data'!E198, 'Raw Data'!E198-'Raw Data'!D198&gt;2), 'Raw Data'!T198, 0)</f>
        <v>0</v>
      </c>
      <c r="AJ203">
        <f>IF(ISBLANK('Raw Data'!D198)=FALSE, 1, 0)</f>
        <v>0</v>
      </c>
      <c r="AK203">
        <f>IF('Raw Data'!F198=1, 'Raw Data'!M198, 0)</f>
        <v>0</v>
      </c>
      <c r="AL203">
        <f>IF(OR('Raw Data'!D198=0, O203&gt;0), 0, 1)</f>
        <v>0</v>
      </c>
      <c r="AM203">
        <f>IF(AND(AL203, 'Raw Data'!D198&gt;'Raw Data'!E198), 'Raw Data'!X198, 0)</f>
        <v>0</v>
      </c>
      <c r="AN203">
        <f>IF(OR('Raw Data'!D198=0, O203&gt;0), 0, 1)</f>
        <v>0</v>
      </c>
      <c r="AO203">
        <f>IF(AND(AL203, 'Raw Data'!D198&lt;'Raw Data'!E198), 'Raw Data'!Y198, 0)</f>
        <v>0</v>
      </c>
      <c r="AP203">
        <f>IF(ISBLANK('Raw Data'!D198)=FALSE, 1, 0)</f>
        <v>0</v>
      </c>
      <c r="AQ203">
        <f>IF(AND('Raw Data'!J198&lt;'Raw Data'!K198,'Raw Data'!D198&gt;'Raw Data'!E198),'Raw Data'!J198,IF(AND('Raw Data'!K198&lt;'Raw Data'!J198,'Raw Data'!E198&gt;'Raw Data'!D198),'Raw Data'!K198,0))</f>
        <v>0</v>
      </c>
      <c r="AR203">
        <f>IF(ISBLANK('Raw Data'!D198)=FALSE, 1, 0)</f>
        <v>0</v>
      </c>
      <c r="AS203">
        <f>IF(AND('Raw Data'!J198&gt;'Raw Data'!K198,'Raw Data'!D198&gt;'Raw Data'!E198),'Raw Data'!J198,IF(AND('Raw Data'!K198&gt;'Raw Data'!J198,'Raw Data'!E198&gt;'Raw Data'!D198),'Raw Data'!K198,))</f>
        <v>0</v>
      </c>
      <c r="AT203">
        <f>IF(ISBLANK('Raw Data'!D198)=FALSE, 1, 0)</f>
        <v>0</v>
      </c>
      <c r="AU203">
        <f>IF(ISNUMBER('Raw Data'!D198), IF(_xlfn.XLOOKUP(SMALL('Raw Data'!L198:N198, 1), Analysis!S203:W203, Analysis!S203:W203, 0)&gt;0, SMALL('Raw Data'!L198:N198, 1), 0), 0)</f>
        <v>0</v>
      </c>
      <c r="AV203">
        <f>IF(ISBLANK('Raw Data'!D198)=FALSE, 1, 0)</f>
        <v>0</v>
      </c>
      <c r="AW203">
        <f>IF(ISNUMBER('Raw Data'!D198), IF(_xlfn.XLOOKUP(SMALL('Raw Data'!L198:N198, 2), Analysis!S203:W203, Analysis!S203:W203, 0)&gt;0, SMALL('Raw Data'!L198:N198, 2), 0), 0)</f>
        <v>0</v>
      </c>
      <c r="AX203">
        <f>IF(ISBLANK('Raw Data'!D198)=FALSE, 1, 0)</f>
        <v>0</v>
      </c>
      <c r="AY203">
        <f>IF(ISNUMBER('Raw Data'!D198), IF(_xlfn.XLOOKUP(SMALL('Raw Data'!L198:N198, 3), Analysis!S203:W203, Analysis!S203:W203, 0)&gt;0, SMALL('Raw Data'!L198:N198, 3), 0), 0)</f>
        <v>0</v>
      </c>
      <c r="AZ203">
        <f>IF(ISBLANK('Raw Data'!D198)=FALSE, 1, 0)</f>
        <v>0</v>
      </c>
      <c r="BA203">
        <f>IF(ISNUMBER('Raw Data'!D198), IF(_xlfn.XLOOKUP(SMALL('Raw Data'!O198:U198, 1), Analysis!Y203:AK203, Analysis!Y203:AK203, 0)&gt;0, SMALL('Raw Data'!O198:U198, 1), 0), 0)</f>
        <v>0</v>
      </c>
      <c r="BB203">
        <f>IF(ISBLANK('Raw Data'!D198)=FALSE, 1, 0)</f>
        <v>0</v>
      </c>
      <c r="BC203">
        <f>IF(ISNUMBER('Raw Data'!D198), IF(_xlfn.XLOOKUP(SMALL('Raw Data'!O198:U198, 2), Analysis!Y203:AK203, Analysis!Y203:AK203, 0)&gt;0, SMALL('Raw Data'!O198:U198, 2), 0), 0)</f>
        <v>0</v>
      </c>
      <c r="BD203">
        <f>IF(ISBLANK('Raw Data'!D198)=FALSE, 1, 0)</f>
        <v>0</v>
      </c>
      <c r="BE203">
        <f>IF(ISNUMBER('Raw Data'!D198), IF(_xlfn.XLOOKUP(SMALL('Raw Data'!O198:U198, 3), Analysis!Y203:AK203, Analysis!Y203:AK203, 0)&gt;0, SMALL('Raw Data'!O198:U198, 3), 0), 0)</f>
        <v>0</v>
      </c>
      <c r="BF203">
        <f>IF(ISBLANK('Raw Data'!D198)=FALSE, 1, 0)</f>
        <v>0</v>
      </c>
      <c r="BG203">
        <f>IF(ISNUMBER('Raw Data'!D198), IF(_xlfn.XLOOKUP(SMALL('Raw Data'!O198:U198, 4), Analysis!Y203:AK203, Analysis!Y203:AK203, 0)&gt;0, SMALL('Raw Data'!O198:U198, 4), 0), 0)</f>
        <v>0</v>
      </c>
      <c r="BH203">
        <f>IF(ISBLANK('Raw Data'!D198)=FALSE, 1, 0)</f>
        <v>0</v>
      </c>
      <c r="BI203">
        <f>IF(ISNUMBER('Raw Data'!D198), IF(_xlfn.XLOOKUP(SMALL('Raw Data'!O198:U198, 5), Analysis!Y203:AK203, Analysis!Y203:AK203, 0)&gt;0, SMALL('Raw Data'!O198:U198, 5), 0), 0)</f>
        <v>0</v>
      </c>
      <c r="BJ203">
        <f>IF(ISBLANK('Raw Data'!D198)=FALSE, 1, 0)</f>
        <v>0</v>
      </c>
      <c r="BK203">
        <f>IF(ISNUMBER('Raw Data'!D198), IF(_xlfn.XLOOKUP(SMALL('Raw Data'!O198:U198, 6), Analysis!Y203:AK203, Analysis!Y203:AK203, 0)&gt;0, SMALL('Raw Data'!O198:U198, 6), 0), 0)</f>
        <v>0</v>
      </c>
      <c r="BL203">
        <f>IF(ISBLANK('Raw Data'!D198)=FALSE, 1, 0)</f>
        <v>0</v>
      </c>
      <c r="BM203">
        <f>IF(ISNUMBER('Raw Data'!D198), IF(_xlfn.XLOOKUP(SMALL('Raw Data'!O198:U198, 7), Analysis!Y203:AK203, Analysis!Y203:AK203, 0)&gt;0, SMALL('Raw Data'!O198:U198, 7), 0), 0)</f>
        <v>0</v>
      </c>
    </row>
    <row r="204" spans="1:65" x14ac:dyDescent="0.3">
      <c r="A204" s="2">
        <f>'Raw Data'!A199</f>
        <v>0</v>
      </c>
      <c r="B204" s="2">
        <f>IF(ISBLANK('Raw Data'!D199)=FALSE, 1, 0)</f>
        <v>0</v>
      </c>
      <c r="C204">
        <f>IF('Raw Data'!E199&gt;'Raw Data'!D199, 'Raw Data'!K199, 0)</f>
        <v>0</v>
      </c>
      <c r="D204">
        <f>IF(ISBLANK('Raw Data'!D199)=FALSE, 1, 0)</f>
        <v>0</v>
      </c>
      <c r="E204">
        <f>IF('Raw Data'!E199&lt;'Raw Data'!D199, 'Raw Data'!J199, 0)</f>
        <v>0</v>
      </c>
      <c r="F204">
        <f>IF(ISBLANK('Raw Data'!D199)=FALSE, 1, 0)</f>
        <v>0</v>
      </c>
      <c r="G204">
        <f>IF(AND('Raw Data'!D199&gt;0, 'Raw Data'!E199&gt;0), 'Raw Data'!V199, 0)</f>
        <v>0</v>
      </c>
      <c r="H204">
        <f>IF(ISBLANK('Raw Data'!D199)=FALSE, 1, 0)</f>
        <v>0</v>
      </c>
      <c r="I204">
        <f>IF(AND(ISBLANK('Raw Data'!D199)=FALSE, OR('Raw Data'!D199=0, 'Raw Data'!E199=0)), 'Raw Data'!W199, 0)</f>
        <v>0</v>
      </c>
      <c r="J204">
        <f>IF(ISBLANK('Raw Data'!D199)=FALSE, 1, 0)</f>
        <v>0</v>
      </c>
      <c r="K204">
        <f>IF(SUM('Raw Data'!D199:E199)&gt;'Raw Data'!G199, 'Raw Data'!H199, 0)</f>
        <v>0</v>
      </c>
      <c r="L204">
        <f>IF(ISBLANK('Raw Data'!D199)=FALSE, 1, 0)</f>
        <v>0</v>
      </c>
      <c r="M204">
        <f>IF(AND(SUM('Raw Data'!D199:E199)&lt;'Raw Data'!G199, ISBLANK('Raw Data'!D199)=FALSE), 'Raw Data'!I199, 0)</f>
        <v>0</v>
      </c>
      <c r="N204">
        <f>IF(ISBLANK('Raw Data'!D199)=FALSE, 1, 0)</f>
        <v>0</v>
      </c>
      <c r="O204">
        <f>IF('Raw Data'!F199, 'Raw Data'!Z199, 0)</f>
        <v>0</v>
      </c>
      <c r="P204">
        <f>IF(ISBLANK('Raw Data'!D199)=FALSE, 1, 0)</f>
        <v>0</v>
      </c>
      <c r="Q204">
        <f>IF(AND(NOT('Raw Data'!F199), P204), 'Raw Data'!AA199, 0)</f>
        <v>0</v>
      </c>
      <c r="R204">
        <f>IF(ISBLANK('Raw Data'!D199)=FALSE, 1, 0)</f>
        <v>0</v>
      </c>
      <c r="S204">
        <f>IF(AND('Raw Data'!F199=0, 'Raw Data'!D199&gt;'Raw Data'!E199), 'Raw Data'!L199, 0)</f>
        <v>0</v>
      </c>
      <c r="T204">
        <f>IF(ISBLANK('Raw Data'!D199)=FALSE, 1, 0)</f>
        <v>0</v>
      </c>
      <c r="U204">
        <f>IF('Raw Data'!F199=1, 'Raw Data'!M199, 0)</f>
        <v>0</v>
      </c>
      <c r="V204">
        <f>IF(ISBLANK('Raw Data'!D199)=FALSE, 1, 0)</f>
        <v>0</v>
      </c>
      <c r="W204">
        <f>IF(AND('Raw Data'!F199=0, 'Raw Data'!E199&gt;'Raw Data'!D199), 'Raw Data'!N199, 0)</f>
        <v>0</v>
      </c>
      <c r="X204">
        <f>IF(ISBLANK('Raw Data'!D199)=FALSE, 1, 0)</f>
        <v>0</v>
      </c>
      <c r="Y204">
        <f>IF(AND('Raw Data'!F199=0,'Raw Data'!D199&gt;'Raw Data'!E199,'Raw Data'!D199-'Raw Data'!E199=1),'Raw Data'!O199,IF(AND('Raw Data'!F199,'Raw Data'!D199&gt;'Raw Data'!E199),'Raw Data'!O199,0))</f>
        <v>0</v>
      </c>
      <c r="Z204">
        <f>IF(ISBLANK('Raw Data'!D199)=FALSE, 1, 0)</f>
        <v>0</v>
      </c>
      <c r="AA204">
        <f>IF(AND('Raw Data'!F199=0, 'Raw Data'!D199&gt;'Raw Data'!E199, 'Raw Data'!D199-'Raw Data'!E199=2), 'Raw Data'!P199, 0)</f>
        <v>0</v>
      </c>
      <c r="AB204">
        <f>IF(ISBLANK('Raw Data'!D199)=FALSE, 1, 0)</f>
        <v>0</v>
      </c>
      <c r="AC204">
        <f>IF(AND('Raw Data'!F199=0, 'Raw Data'!D199&gt;'Raw Data'!E199, 'Raw Data'!D199-'Raw Data'!E199&gt;2), 'Raw Data'!Q199, 0)</f>
        <v>0</v>
      </c>
      <c r="AD204">
        <f>IF(ISBLANK('Raw Data'!D199)=FALSE, 1, 0)</f>
        <v>0</v>
      </c>
      <c r="AE204">
        <f>IF(AND('Raw Data'!F199=0,'Raw Data'!D199&lt;'Raw Data'!E199,'Raw Data'!E199-'Raw Data'!D199=1),'Raw Data'!R199,IF(AND('Raw Data'!F199,'Raw Data'!D199&gt;'Raw Data'!E199),'Raw Data'!R199,0))</f>
        <v>0</v>
      </c>
      <c r="AF204">
        <f>IF(ISBLANK('Raw Data'!D199)=FALSE, 1, 0)</f>
        <v>0</v>
      </c>
      <c r="AG204">
        <f>IF(AND('Raw Data'!F199=0, 'Raw Data'!D199&lt;'Raw Data'!E199, 'Raw Data'!E199-'Raw Data'!D199=2), 'Raw Data'!S199, 0)</f>
        <v>0</v>
      </c>
      <c r="AH204">
        <f>IF(ISBLANK('Raw Data'!D199)=FALSE, 1, 0)</f>
        <v>0</v>
      </c>
      <c r="AI204">
        <f>IF(AND('Raw Data'!F199=0, 'Raw Data'!D199&lt;'Raw Data'!E199, 'Raw Data'!E199-'Raw Data'!D199&gt;2), 'Raw Data'!T199, 0)</f>
        <v>0</v>
      </c>
      <c r="AJ204">
        <f>IF(ISBLANK('Raw Data'!D199)=FALSE, 1, 0)</f>
        <v>0</v>
      </c>
      <c r="AK204">
        <f>IF('Raw Data'!F199=1, 'Raw Data'!M199, 0)</f>
        <v>0</v>
      </c>
      <c r="AL204">
        <f>IF(OR('Raw Data'!D199=0, O204&gt;0), 0, 1)</f>
        <v>0</v>
      </c>
      <c r="AM204">
        <f>IF(AND(AL204, 'Raw Data'!D199&gt;'Raw Data'!E199), 'Raw Data'!X199, 0)</f>
        <v>0</v>
      </c>
      <c r="AN204">
        <f>IF(OR('Raw Data'!D199=0, O204&gt;0), 0, 1)</f>
        <v>0</v>
      </c>
      <c r="AO204">
        <f>IF(AND(AL204, 'Raw Data'!D199&lt;'Raw Data'!E199), 'Raw Data'!Y199, 0)</f>
        <v>0</v>
      </c>
      <c r="AP204">
        <f>IF(ISBLANK('Raw Data'!D199)=FALSE, 1, 0)</f>
        <v>0</v>
      </c>
      <c r="AQ204">
        <f>IF(AND('Raw Data'!J199&lt;'Raw Data'!K199,'Raw Data'!D199&gt;'Raw Data'!E199),'Raw Data'!J199,IF(AND('Raw Data'!K199&lt;'Raw Data'!J199,'Raw Data'!E199&gt;'Raw Data'!D199),'Raw Data'!K199,0))</f>
        <v>0</v>
      </c>
      <c r="AR204">
        <f>IF(ISBLANK('Raw Data'!D199)=FALSE, 1, 0)</f>
        <v>0</v>
      </c>
      <c r="AS204">
        <f>IF(AND('Raw Data'!J199&gt;'Raw Data'!K199,'Raw Data'!D199&gt;'Raw Data'!E199),'Raw Data'!J199,IF(AND('Raw Data'!K199&gt;'Raw Data'!J199,'Raw Data'!E199&gt;'Raw Data'!D199),'Raw Data'!K199,))</f>
        <v>0</v>
      </c>
      <c r="AT204">
        <f>IF(ISBLANK('Raw Data'!D199)=FALSE, 1, 0)</f>
        <v>0</v>
      </c>
      <c r="AU204">
        <f>IF(ISNUMBER('Raw Data'!D199), IF(_xlfn.XLOOKUP(SMALL('Raw Data'!L199:N199, 1), Analysis!S204:W204, Analysis!S204:W204, 0)&gt;0, SMALL('Raw Data'!L199:N199, 1), 0), 0)</f>
        <v>0</v>
      </c>
      <c r="AV204">
        <f>IF(ISBLANK('Raw Data'!D199)=FALSE, 1, 0)</f>
        <v>0</v>
      </c>
      <c r="AW204">
        <f>IF(ISNUMBER('Raw Data'!D199), IF(_xlfn.XLOOKUP(SMALL('Raw Data'!L199:N199, 2), Analysis!S204:W204, Analysis!S204:W204, 0)&gt;0, SMALL('Raw Data'!L199:N199, 2), 0), 0)</f>
        <v>0</v>
      </c>
      <c r="AX204">
        <f>IF(ISBLANK('Raw Data'!D199)=FALSE, 1, 0)</f>
        <v>0</v>
      </c>
      <c r="AY204">
        <f>IF(ISNUMBER('Raw Data'!D199), IF(_xlfn.XLOOKUP(SMALL('Raw Data'!L199:N199, 3), Analysis!S204:W204, Analysis!S204:W204, 0)&gt;0, SMALL('Raw Data'!L199:N199, 3), 0), 0)</f>
        <v>0</v>
      </c>
      <c r="AZ204">
        <f>IF(ISBLANK('Raw Data'!D199)=FALSE, 1, 0)</f>
        <v>0</v>
      </c>
      <c r="BA204">
        <f>IF(ISNUMBER('Raw Data'!D199), IF(_xlfn.XLOOKUP(SMALL('Raw Data'!O199:U199, 1), Analysis!Y204:AK204, Analysis!Y204:AK204, 0)&gt;0, SMALL('Raw Data'!O199:U199, 1), 0), 0)</f>
        <v>0</v>
      </c>
      <c r="BB204">
        <f>IF(ISBLANK('Raw Data'!D199)=FALSE, 1, 0)</f>
        <v>0</v>
      </c>
      <c r="BC204">
        <f>IF(ISNUMBER('Raw Data'!D199), IF(_xlfn.XLOOKUP(SMALL('Raw Data'!O199:U199, 2), Analysis!Y204:AK204, Analysis!Y204:AK204, 0)&gt;0, SMALL('Raw Data'!O199:U199, 2), 0), 0)</f>
        <v>0</v>
      </c>
      <c r="BD204">
        <f>IF(ISBLANK('Raw Data'!D199)=FALSE, 1, 0)</f>
        <v>0</v>
      </c>
      <c r="BE204">
        <f>IF(ISNUMBER('Raw Data'!D199), IF(_xlfn.XLOOKUP(SMALL('Raw Data'!O199:U199, 3), Analysis!Y204:AK204, Analysis!Y204:AK204, 0)&gt;0, SMALL('Raw Data'!O199:U199, 3), 0), 0)</f>
        <v>0</v>
      </c>
      <c r="BF204">
        <f>IF(ISBLANK('Raw Data'!D199)=FALSE, 1, 0)</f>
        <v>0</v>
      </c>
      <c r="BG204">
        <f>IF(ISNUMBER('Raw Data'!D199), IF(_xlfn.XLOOKUP(SMALL('Raw Data'!O199:U199, 4), Analysis!Y204:AK204, Analysis!Y204:AK204, 0)&gt;0, SMALL('Raw Data'!O199:U199, 4), 0), 0)</f>
        <v>0</v>
      </c>
      <c r="BH204">
        <f>IF(ISBLANK('Raw Data'!D199)=FALSE, 1, 0)</f>
        <v>0</v>
      </c>
      <c r="BI204">
        <f>IF(ISNUMBER('Raw Data'!D199), IF(_xlfn.XLOOKUP(SMALL('Raw Data'!O199:U199, 5), Analysis!Y204:AK204, Analysis!Y204:AK204, 0)&gt;0, SMALL('Raw Data'!O199:U199, 5), 0), 0)</f>
        <v>0</v>
      </c>
      <c r="BJ204">
        <f>IF(ISBLANK('Raw Data'!D199)=FALSE, 1, 0)</f>
        <v>0</v>
      </c>
      <c r="BK204">
        <f>IF(ISNUMBER('Raw Data'!D199), IF(_xlfn.XLOOKUP(SMALL('Raw Data'!O199:U199, 6), Analysis!Y204:AK204, Analysis!Y204:AK204, 0)&gt;0, SMALL('Raw Data'!O199:U199, 6), 0), 0)</f>
        <v>0</v>
      </c>
      <c r="BL204">
        <f>IF(ISBLANK('Raw Data'!D199)=FALSE, 1, 0)</f>
        <v>0</v>
      </c>
      <c r="BM204">
        <f>IF(ISNUMBER('Raw Data'!D199), IF(_xlfn.XLOOKUP(SMALL('Raw Data'!O199:U199, 7), Analysis!Y204:AK204, Analysis!Y204:AK204, 0)&gt;0, SMALL('Raw Data'!O199:U199, 7), 0), 0)</f>
        <v>0</v>
      </c>
    </row>
    <row r="205" spans="1:65" x14ac:dyDescent="0.3">
      <c r="A205" s="2">
        <f>'Raw Data'!A200</f>
        <v>0</v>
      </c>
      <c r="B205" s="2">
        <f>IF(ISBLANK('Raw Data'!D200)=FALSE, 1, 0)</f>
        <v>0</v>
      </c>
      <c r="C205">
        <f>IF('Raw Data'!E200&gt;'Raw Data'!D200, 'Raw Data'!K200, 0)</f>
        <v>0</v>
      </c>
      <c r="D205">
        <f>IF(ISBLANK('Raw Data'!D200)=FALSE, 1, 0)</f>
        <v>0</v>
      </c>
      <c r="E205">
        <f>IF('Raw Data'!E200&lt;'Raw Data'!D200, 'Raw Data'!J200, 0)</f>
        <v>0</v>
      </c>
      <c r="F205">
        <f>IF(ISBLANK('Raw Data'!D200)=FALSE, 1, 0)</f>
        <v>0</v>
      </c>
      <c r="G205">
        <f>IF(AND('Raw Data'!D200&gt;0, 'Raw Data'!E200&gt;0), 'Raw Data'!V200, 0)</f>
        <v>0</v>
      </c>
      <c r="H205">
        <f>IF(ISBLANK('Raw Data'!D200)=FALSE, 1, 0)</f>
        <v>0</v>
      </c>
      <c r="I205">
        <f>IF(AND(ISBLANK('Raw Data'!D200)=FALSE, OR('Raw Data'!D200=0, 'Raw Data'!E200=0)), 'Raw Data'!W200, 0)</f>
        <v>0</v>
      </c>
      <c r="J205">
        <f>IF(ISBLANK('Raw Data'!D200)=FALSE, 1, 0)</f>
        <v>0</v>
      </c>
      <c r="K205">
        <f>IF(SUM('Raw Data'!D200:E200)&gt;'Raw Data'!G200, 'Raw Data'!H200, 0)</f>
        <v>0</v>
      </c>
      <c r="L205">
        <f>IF(ISBLANK('Raw Data'!D200)=FALSE, 1, 0)</f>
        <v>0</v>
      </c>
      <c r="M205">
        <f>IF(AND(SUM('Raw Data'!D200:E200)&lt;'Raw Data'!G200, ISBLANK('Raw Data'!D200)=FALSE), 'Raw Data'!I200, 0)</f>
        <v>0</v>
      </c>
      <c r="N205">
        <f>IF(ISBLANK('Raw Data'!D200)=FALSE, 1, 0)</f>
        <v>0</v>
      </c>
      <c r="O205">
        <f>IF('Raw Data'!F200, 'Raw Data'!Z200, 0)</f>
        <v>0</v>
      </c>
      <c r="P205">
        <f>IF(ISBLANK('Raw Data'!D200)=FALSE, 1, 0)</f>
        <v>0</v>
      </c>
      <c r="Q205">
        <f>IF(AND(NOT('Raw Data'!F200), P205), 'Raw Data'!AA200, 0)</f>
        <v>0</v>
      </c>
      <c r="R205">
        <f>IF(ISBLANK('Raw Data'!D200)=FALSE, 1, 0)</f>
        <v>0</v>
      </c>
      <c r="S205">
        <f>IF(AND('Raw Data'!F200=0, 'Raw Data'!D200&gt;'Raw Data'!E200), 'Raw Data'!L200, 0)</f>
        <v>0</v>
      </c>
      <c r="T205">
        <f>IF(ISBLANK('Raw Data'!D200)=FALSE, 1, 0)</f>
        <v>0</v>
      </c>
      <c r="U205">
        <f>IF('Raw Data'!F200=1, 'Raw Data'!M200, 0)</f>
        <v>0</v>
      </c>
      <c r="V205">
        <f>IF(ISBLANK('Raw Data'!D200)=FALSE, 1, 0)</f>
        <v>0</v>
      </c>
      <c r="W205">
        <f>IF(AND('Raw Data'!F200=0, 'Raw Data'!E200&gt;'Raw Data'!D200), 'Raw Data'!N200, 0)</f>
        <v>0</v>
      </c>
      <c r="X205">
        <f>IF(ISBLANK('Raw Data'!D200)=FALSE, 1, 0)</f>
        <v>0</v>
      </c>
      <c r="Y205">
        <f>IF(AND('Raw Data'!F200=0,'Raw Data'!D200&gt;'Raw Data'!E200,'Raw Data'!D200-'Raw Data'!E200=1),'Raw Data'!O200,IF(AND('Raw Data'!F200,'Raw Data'!D200&gt;'Raw Data'!E200),'Raw Data'!O200,0))</f>
        <v>0</v>
      </c>
      <c r="Z205">
        <f>IF(ISBLANK('Raw Data'!D200)=FALSE, 1, 0)</f>
        <v>0</v>
      </c>
      <c r="AA205">
        <f>IF(AND('Raw Data'!F200=0, 'Raw Data'!D200&gt;'Raw Data'!E200, 'Raw Data'!D200-'Raw Data'!E200=2), 'Raw Data'!P200, 0)</f>
        <v>0</v>
      </c>
      <c r="AB205">
        <f>IF(ISBLANK('Raw Data'!D200)=FALSE, 1, 0)</f>
        <v>0</v>
      </c>
      <c r="AC205">
        <f>IF(AND('Raw Data'!F200=0, 'Raw Data'!D200&gt;'Raw Data'!E200, 'Raw Data'!D200-'Raw Data'!E200&gt;2), 'Raw Data'!Q200, 0)</f>
        <v>0</v>
      </c>
      <c r="AD205">
        <f>IF(ISBLANK('Raw Data'!D200)=FALSE, 1, 0)</f>
        <v>0</v>
      </c>
      <c r="AE205">
        <f>IF(AND('Raw Data'!F200=0,'Raw Data'!D200&lt;'Raw Data'!E200,'Raw Data'!E200-'Raw Data'!D200=1),'Raw Data'!R200,IF(AND('Raw Data'!F200,'Raw Data'!D200&gt;'Raw Data'!E200),'Raw Data'!R200,0))</f>
        <v>0</v>
      </c>
      <c r="AF205">
        <f>IF(ISBLANK('Raw Data'!D200)=FALSE, 1, 0)</f>
        <v>0</v>
      </c>
      <c r="AG205">
        <f>IF(AND('Raw Data'!F200=0, 'Raw Data'!D200&lt;'Raw Data'!E200, 'Raw Data'!E200-'Raw Data'!D200=2), 'Raw Data'!S200, 0)</f>
        <v>0</v>
      </c>
      <c r="AH205">
        <f>IF(ISBLANK('Raw Data'!D200)=FALSE, 1, 0)</f>
        <v>0</v>
      </c>
      <c r="AI205">
        <f>IF(AND('Raw Data'!F200=0, 'Raw Data'!D200&lt;'Raw Data'!E200, 'Raw Data'!E200-'Raw Data'!D200&gt;2), 'Raw Data'!T200, 0)</f>
        <v>0</v>
      </c>
      <c r="AJ205">
        <f>IF(ISBLANK('Raw Data'!D200)=FALSE, 1, 0)</f>
        <v>0</v>
      </c>
      <c r="AK205">
        <f>IF('Raw Data'!F200=1, 'Raw Data'!M200, 0)</f>
        <v>0</v>
      </c>
      <c r="AL205">
        <f>IF(OR('Raw Data'!D200=0, O205&gt;0), 0, 1)</f>
        <v>0</v>
      </c>
      <c r="AM205">
        <f>IF(AND(AL205, 'Raw Data'!D200&gt;'Raw Data'!E200), 'Raw Data'!X200, 0)</f>
        <v>0</v>
      </c>
      <c r="AN205">
        <f>IF(OR('Raw Data'!D200=0, O205&gt;0), 0, 1)</f>
        <v>0</v>
      </c>
      <c r="AO205">
        <f>IF(AND(AL205, 'Raw Data'!D200&lt;'Raw Data'!E200), 'Raw Data'!Y200, 0)</f>
        <v>0</v>
      </c>
      <c r="AP205">
        <f>IF(ISBLANK('Raw Data'!D200)=FALSE, 1, 0)</f>
        <v>0</v>
      </c>
      <c r="AQ205">
        <f>IF(AND('Raw Data'!J200&lt;'Raw Data'!K200,'Raw Data'!D200&gt;'Raw Data'!E200),'Raw Data'!J200,IF(AND('Raw Data'!K200&lt;'Raw Data'!J200,'Raw Data'!E200&gt;'Raw Data'!D200),'Raw Data'!K200,0))</f>
        <v>0</v>
      </c>
      <c r="AR205">
        <f>IF(ISBLANK('Raw Data'!D200)=FALSE, 1, 0)</f>
        <v>0</v>
      </c>
      <c r="AS205">
        <f>IF(AND('Raw Data'!J200&gt;'Raw Data'!K200,'Raw Data'!D200&gt;'Raw Data'!E200),'Raw Data'!J200,IF(AND('Raw Data'!K200&gt;'Raw Data'!J200,'Raw Data'!E200&gt;'Raw Data'!D200),'Raw Data'!K200,))</f>
        <v>0</v>
      </c>
      <c r="AT205">
        <f>IF(ISBLANK('Raw Data'!D200)=FALSE, 1, 0)</f>
        <v>0</v>
      </c>
      <c r="AU205">
        <f>IF(ISNUMBER('Raw Data'!D200), IF(_xlfn.XLOOKUP(SMALL('Raw Data'!L200:N200, 1), Analysis!S205:W205, Analysis!S205:W205, 0)&gt;0, SMALL('Raw Data'!L200:N200, 1), 0), 0)</f>
        <v>0</v>
      </c>
      <c r="AV205">
        <f>IF(ISBLANK('Raw Data'!D200)=FALSE, 1, 0)</f>
        <v>0</v>
      </c>
      <c r="AW205">
        <f>IF(ISNUMBER('Raw Data'!D200), IF(_xlfn.XLOOKUP(SMALL('Raw Data'!L200:N200, 2), Analysis!S205:W205, Analysis!S205:W205, 0)&gt;0, SMALL('Raw Data'!L200:N200, 2), 0), 0)</f>
        <v>0</v>
      </c>
      <c r="AX205">
        <f>IF(ISBLANK('Raw Data'!D200)=FALSE, 1, 0)</f>
        <v>0</v>
      </c>
      <c r="AY205">
        <f>IF(ISNUMBER('Raw Data'!D200), IF(_xlfn.XLOOKUP(SMALL('Raw Data'!L200:N200, 3), Analysis!S205:W205, Analysis!S205:W205, 0)&gt;0, SMALL('Raw Data'!L200:N200, 3), 0), 0)</f>
        <v>0</v>
      </c>
      <c r="AZ205">
        <f>IF(ISBLANK('Raw Data'!D200)=FALSE, 1, 0)</f>
        <v>0</v>
      </c>
      <c r="BA205">
        <f>IF(ISNUMBER('Raw Data'!D200), IF(_xlfn.XLOOKUP(SMALL('Raw Data'!O200:U200, 1), Analysis!Y205:AK205, Analysis!Y205:AK205, 0)&gt;0, SMALL('Raw Data'!O200:U200, 1), 0), 0)</f>
        <v>0</v>
      </c>
      <c r="BB205">
        <f>IF(ISBLANK('Raw Data'!D200)=FALSE, 1, 0)</f>
        <v>0</v>
      </c>
      <c r="BC205">
        <f>IF(ISNUMBER('Raw Data'!D200), IF(_xlfn.XLOOKUP(SMALL('Raw Data'!O200:U200, 2), Analysis!Y205:AK205, Analysis!Y205:AK205, 0)&gt;0, SMALL('Raw Data'!O200:U200, 2), 0), 0)</f>
        <v>0</v>
      </c>
      <c r="BD205">
        <f>IF(ISBLANK('Raw Data'!D200)=FALSE, 1, 0)</f>
        <v>0</v>
      </c>
      <c r="BE205">
        <f>IF(ISNUMBER('Raw Data'!D200), IF(_xlfn.XLOOKUP(SMALL('Raw Data'!O200:U200, 3), Analysis!Y205:AK205, Analysis!Y205:AK205, 0)&gt;0, SMALL('Raw Data'!O200:U200, 3), 0), 0)</f>
        <v>0</v>
      </c>
      <c r="BF205">
        <f>IF(ISBLANK('Raw Data'!D200)=FALSE, 1, 0)</f>
        <v>0</v>
      </c>
      <c r="BG205">
        <f>IF(ISNUMBER('Raw Data'!D200), IF(_xlfn.XLOOKUP(SMALL('Raw Data'!O200:U200, 4), Analysis!Y205:AK205, Analysis!Y205:AK205, 0)&gt;0, SMALL('Raw Data'!O200:U200, 4), 0), 0)</f>
        <v>0</v>
      </c>
      <c r="BH205">
        <f>IF(ISBLANK('Raw Data'!D200)=FALSE, 1, 0)</f>
        <v>0</v>
      </c>
      <c r="BI205">
        <f>IF(ISNUMBER('Raw Data'!D200), IF(_xlfn.XLOOKUP(SMALL('Raw Data'!O200:U200, 5), Analysis!Y205:AK205, Analysis!Y205:AK205, 0)&gt;0, SMALL('Raw Data'!O200:U200, 5), 0), 0)</f>
        <v>0</v>
      </c>
      <c r="BJ205">
        <f>IF(ISBLANK('Raw Data'!D200)=FALSE, 1, 0)</f>
        <v>0</v>
      </c>
      <c r="BK205">
        <f>IF(ISNUMBER('Raw Data'!D200), IF(_xlfn.XLOOKUP(SMALL('Raw Data'!O200:U200, 6), Analysis!Y205:AK205, Analysis!Y205:AK205, 0)&gt;0, SMALL('Raw Data'!O200:U200, 6), 0), 0)</f>
        <v>0</v>
      </c>
      <c r="BL205">
        <f>IF(ISBLANK('Raw Data'!D200)=FALSE, 1, 0)</f>
        <v>0</v>
      </c>
      <c r="BM205">
        <f>IF(ISNUMBER('Raw Data'!D200), IF(_xlfn.XLOOKUP(SMALL('Raw Data'!O200:U200, 7), Analysis!Y205:AK205, Analysis!Y205:AK205, 0)&gt;0, SMALL('Raw Data'!O200:U200, 7), 0), 0)</f>
        <v>0</v>
      </c>
    </row>
    <row r="206" spans="1:65" x14ac:dyDescent="0.3">
      <c r="A206" s="2">
        <f>'Raw Data'!A201</f>
        <v>0</v>
      </c>
      <c r="B206" s="2">
        <f>IF(ISBLANK('Raw Data'!D201)=FALSE, 1, 0)</f>
        <v>0</v>
      </c>
      <c r="C206">
        <f>IF('Raw Data'!E201&gt;'Raw Data'!D201, 'Raw Data'!K201, 0)</f>
        <v>0</v>
      </c>
      <c r="D206">
        <f>IF(ISBLANK('Raw Data'!D201)=FALSE, 1, 0)</f>
        <v>0</v>
      </c>
      <c r="E206">
        <f>IF('Raw Data'!E201&lt;'Raw Data'!D201, 'Raw Data'!J201, 0)</f>
        <v>0</v>
      </c>
      <c r="F206">
        <f>IF(ISBLANK('Raw Data'!D201)=FALSE, 1, 0)</f>
        <v>0</v>
      </c>
      <c r="G206">
        <f>IF(AND('Raw Data'!D201&gt;0, 'Raw Data'!E201&gt;0), 'Raw Data'!V201, 0)</f>
        <v>0</v>
      </c>
      <c r="H206">
        <f>IF(ISBLANK('Raw Data'!D201)=FALSE, 1, 0)</f>
        <v>0</v>
      </c>
      <c r="I206">
        <f>IF(AND(ISBLANK('Raw Data'!D201)=FALSE, OR('Raw Data'!D201=0, 'Raw Data'!E201=0)), 'Raw Data'!W201, 0)</f>
        <v>0</v>
      </c>
      <c r="J206">
        <f>IF(ISBLANK('Raw Data'!D201)=FALSE, 1, 0)</f>
        <v>0</v>
      </c>
      <c r="K206">
        <f>IF(SUM('Raw Data'!D201:E201)&gt;'Raw Data'!G201, 'Raw Data'!H201, 0)</f>
        <v>0</v>
      </c>
      <c r="L206">
        <f>IF(ISBLANK('Raw Data'!D201)=FALSE, 1, 0)</f>
        <v>0</v>
      </c>
      <c r="M206">
        <f>IF(AND(SUM('Raw Data'!D201:E201)&lt;'Raw Data'!G201, ISBLANK('Raw Data'!D201)=FALSE), 'Raw Data'!I201, 0)</f>
        <v>0</v>
      </c>
      <c r="N206">
        <f>IF(ISBLANK('Raw Data'!D201)=FALSE, 1, 0)</f>
        <v>0</v>
      </c>
      <c r="O206">
        <f>IF('Raw Data'!F201, 'Raw Data'!Z201, 0)</f>
        <v>0</v>
      </c>
      <c r="P206">
        <f>IF(ISBLANK('Raw Data'!D201)=FALSE, 1, 0)</f>
        <v>0</v>
      </c>
      <c r="Q206">
        <f>IF(AND(NOT('Raw Data'!F201), P206), 'Raw Data'!AA201, 0)</f>
        <v>0</v>
      </c>
      <c r="R206">
        <f>IF(ISBLANK('Raw Data'!D201)=FALSE, 1, 0)</f>
        <v>0</v>
      </c>
      <c r="S206">
        <f>IF(AND('Raw Data'!F201=0, 'Raw Data'!D201&gt;'Raw Data'!E201), 'Raw Data'!L201, 0)</f>
        <v>0</v>
      </c>
      <c r="T206">
        <f>IF(ISBLANK('Raw Data'!D201)=FALSE, 1, 0)</f>
        <v>0</v>
      </c>
      <c r="U206">
        <f>IF('Raw Data'!F201=1, 'Raw Data'!M201, 0)</f>
        <v>0</v>
      </c>
      <c r="V206">
        <f>IF(ISBLANK('Raw Data'!D201)=FALSE, 1, 0)</f>
        <v>0</v>
      </c>
      <c r="W206">
        <f>IF(AND('Raw Data'!F201=0, 'Raw Data'!E201&gt;'Raw Data'!D201), 'Raw Data'!N201, 0)</f>
        <v>0</v>
      </c>
      <c r="X206">
        <f>IF(ISBLANK('Raw Data'!D201)=FALSE, 1, 0)</f>
        <v>0</v>
      </c>
      <c r="Y206">
        <f>IF(AND('Raw Data'!F201=0,'Raw Data'!D201&gt;'Raw Data'!E201,'Raw Data'!D201-'Raw Data'!E201=1),'Raw Data'!O201,IF(AND('Raw Data'!F201,'Raw Data'!D201&gt;'Raw Data'!E201),'Raw Data'!O201,0))</f>
        <v>0</v>
      </c>
      <c r="Z206">
        <f>IF(ISBLANK('Raw Data'!D201)=FALSE, 1, 0)</f>
        <v>0</v>
      </c>
      <c r="AA206">
        <f>IF(AND('Raw Data'!F201=0, 'Raw Data'!D201&gt;'Raw Data'!E201, 'Raw Data'!D201-'Raw Data'!E201=2), 'Raw Data'!P201, 0)</f>
        <v>0</v>
      </c>
      <c r="AB206">
        <f>IF(ISBLANK('Raw Data'!D201)=FALSE, 1, 0)</f>
        <v>0</v>
      </c>
      <c r="AC206">
        <f>IF(AND('Raw Data'!F201=0, 'Raw Data'!D201&gt;'Raw Data'!E201, 'Raw Data'!D201-'Raw Data'!E201&gt;2), 'Raw Data'!Q201, 0)</f>
        <v>0</v>
      </c>
      <c r="AD206">
        <f>IF(ISBLANK('Raw Data'!D201)=FALSE, 1, 0)</f>
        <v>0</v>
      </c>
      <c r="AE206">
        <f>IF(AND('Raw Data'!F201=0,'Raw Data'!D201&lt;'Raw Data'!E201,'Raw Data'!E201-'Raw Data'!D201=1),'Raw Data'!R201,IF(AND('Raw Data'!F201,'Raw Data'!D201&gt;'Raw Data'!E201),'Raw Data'!R201,0))</f>
        <v>0</v>
      </c>
      <c r="AF206">
        <f>IF(ISBLANK('Raw Data'!D201)=FALSE, 1, 0)</f>
        <v>0</v>
      </c>
      <c r="AG206">
        <f>IF(AND('Raw Data'!F201=0, 'Raw Data'!D201&lt;'Raw Data'!E201, 'Raw Data'!E201-'Raw Data'!D201=2), 'Raw Data'!S201, 0)</f>
        <v>0</v>
      </c>
      <c r="AH206">
        <f>IF(ISBLANK('Raw Data'!D201)=FALSE, 1, 0)</f>
        <v>0</v>
      </c>
      <c r="AI206">
        <f>IF(AND('Raw Data'!F201=0, 'Raw Data'!D201&lt;'Raw Data'!E201, 'Raw Data'!E201-'Raw Data'!D201&gt;2), 'Raw Data'!T201, 0)</f>
        <v>0</v>
      </c>
      <c r="AJ206">
        <f>IF(ISBLANK('Raw Data'!D201)=FALSE, 1, 0)</f>
        <v>0</v>
      </c>
      <c r="AK206">
        <f>IF('Raw Data'!F201=1, 'Raw Data'!M201, 0)</f>
        <v>0</v>
      </c>
      <c r="AL206">
        <f>IF(OR('Raw Data'!D201=0, O206&gt;0), 0, 1)</f>
        <v>0</v>
      </c>
      <c r="AM206">
        <f>IF(AND(AL206, 'Raw Data'!D201&gt;'Raw Data'!E201), 'Raw Data'!X201, 0)</f>
        <v>0</v>
      </c>
      <c r="AN206">
        <f>IF(OR('Raw Data'!D201=0, O206&gt;0), 0, 1)</f>
        <v>0</v>
      </c>
      <c r="AO206">
        <f>IF(AND(AL206, 'Raw Data'!D201&lt;'Raw Data'!E201), 'Raw Data'!Y201, 0)</f>
        <v>0</v>
      </c>
      <c r="AP206">
        <f>IF(ISBLANK('Raw Data'!D201)=FALSE, 1, 0)</f>
        <v>0</v>
      </c>
      <c r="AQ206">
        <f>IF(AND('Raw Data'!J201&lt;'Raw Data'!K201,'Raw Data'!D201&gt;'Raw Data'!E201),'Raw Data'!J201,IF(AND('Raw Data'!K201&lt;'Raw Data'!J201,'Raw Data'!E201&gt;'Raw Data'!D201),'Raw Data'!K201,0))</f>
        <v>0</v>
      </c>
      <c r="AR206">
        <f>IF(ISBLANK('Raw Data'!D201)=FALSE, 1, 0)</f>
        <v>0</v>
      </c>
      <c r="AS206">
        <f>IF(AND('Raw Data'!J201&gt;'Raw Data'!K201,'Raw Data'!D201&gt;'Raw Data'!E201),'Raw Data'!J201,IF(AND('Raw Data'!K201&gt;'Raw Data'!J201,'Raw Data'!E201&gt;'Raw Data'!D201),'Raw Data'!K201,))</f>
        <v>0</v>
      </c>
      <c r="AT206">
        <f>IF(ISBLANK('Raw Data'!D201)=FALSE, 1, 0)</f>
        <v>0</v>
      </c>
      <c r="AU206">
        <f>IF(ISNUMBER('Raw Data'!D201), IF(_xlfn.XLOOKUP(SMALL('Raw Data'!L201:N201, 1), Analysis!S206:W206, Analysis!S206:W206, 0)&gt;0, SMALL('Raw Data'!L201:N201, 1), 0), 0)</f>
        <v>0</v>
      </c>
      <c r="AV206">
        <f>IF(ISBLANK('Raw Data'!D201)=FALSE, 1, 0)</f>
        <v>0</v>
      </c>
      <c r="AW206">
        <f>IF(ISNUMBER('Raw Data'!D201), IF(_xlfn.XLOOKUP(SMALL('Raw Data'!L201:N201, 2), Analysis!S206:W206, Analysis!S206:W206, 0)&gt;0, SMALL('Raw Data'!L201:N201, 2), 0), 0)</f>
        <v>0</v>
      </c>
      <c r="AX206">
        <f>IF(ISBLANK('Raw Data'!D201)=FALSE, 1, 0)</f>
        <v>0</v>
      </c>
      <c r="AY206">
        <f>IF(ISNUMBER('Raw Data'!D201), IF(_xlfn.XLOOKUP(SMALL('Raw Data'!L201:N201, 3), Analysis!S206:W206, Analysis!S206:W206, 0)&gt;0, SMALL('Raw Data'!L201:N201, 3), 0), 0)</f>
        <v>0</v>
      </c>
      <c r="AZ206">
        <f>IF(ISBLANK('Raw Data'!D201)=FALSE, 1, 0)</f>
        <v>0</v>
      </c>
      <c r="BA206">
        <f>IF(ISNUMBER('Raw Data'!D201), IF(_xlfn.XLOOKUP(SMALL('Raw Data'!O201:U201, 1), Analysis!Y206:AK206, Analysis!Y206:AK206, 0)&gt;0, SMALL('Raw Data'!O201:U201, 1), 0), 0)</f>
        <v>0</v>
      </c>
      <c r="BB206">
        <f>IF(ISBLANK('Raw Data'!D201)=FALSE, 1, 0)</f>
        <v>0</v>
      </c>
      <c r="BC206">
        <f>IF(ISNUMBER('Raw Data'!D201), IF(_xlfn.XLOOKUP(SMALL('Raw Data'!O201:U201, 2), Analysis!Y206:AK206, Analysis!Y206:AK206, 0)&gt;0, SMALL('Raw Data'!O201:U201, 2), 0), 0)</f>
        <v>0</v>
      </c>
      <c r="BD206">
        <f>IF(ISBLANK('Raw Data'!D201)=FALSE, 1, 0)</f>
        <v>0</v>
      </c>
      <c r="BE206">
        <f>IF(ISNUMBER('Raw Data'!D201), IF(_xlfn.XLOOKUP(SMALL('Raw Data'!O201:U201, 3), Analysis!Y206:AK206, Analysis!Y206:AK206, 0)&gt;0, SMALL('Raw Data'!O201:U201, 3), 0), 0)</f>
        <v>0</v>
      </c>
      <c r="BF206">
        <f>IF(ISBLANK('Raw Data'!D201)=FALSE, 1, 0)</f>
        <v>0</v>
      </c>
      <c r="BG206">
        <f>IF(ISNUMBER('Raw Data'!D201), IF(_xlfn.XLOOKUP(SMALL('Raw Data'!O201:U201, 4), Analysis!Y206:AK206, Analysis!Y206:AK206, 0)&gt;0, SMALL('Raw Data'!O201:U201, 4), 0), 0)</f>
        <v>0</v>
      </c>
      <c r="BH206">
        <f>IF(ISBLANK('Raw Data'!D201)=FALSE, 1, 0)</f>
        <v>0</v>
      </c>
      <c r="BI206">
        <f>IF(ISNUMBER('Raw Data'!D201), IF(_xlfn.XLOOKUP(SMALL('Raw Data'!O201:U201, 5), Analysis!Y206:AK206, Analysis!Y206:AK206, 0)&gt;0, SMALL('Raw Data'!O201:U201, 5), 0), 0)</f>
        <v>0</v>
      </c>
      <c r="BJ206">
        <f>IF(ISBLANK('Raw Data'!D201)=FALSE, 1, 0)</f>
        <v>0</v>
      </c>
      <c r="BK206">
        <f>IF(ISNUMBER('Raw Data'!D201), IF(_xlfn.XLOOKUP(SMALL('Raw Data'!O201:U201, 6), Analysis!Y206:AK206, Analysis!Y206:AK206, 0)&gt;0, SMALL('Raw Data'!O201:U201, 6), 0), 0)</f>
        <v>0</v>
      </c>
      <c r="BL206">
        <f>IF(ISBLANK('Raw Data'!D201)=FALSE, 1, 0)</f>
        <v>0</v>
      </c>
      <c r="BM206">
        <f>IF(ISNUMBER('Raw Data'!D201), IF(_xlfn.XLOOKUP(SMALL('Raw Data'!O201:U201, 7), Analysis!Y206:AK206, Analysis!Y206:AK206, 0)&gt;0, SMALL('Raw Data'!O201:U201, 7), 0), 0)</f>
        <v>0</v>
      </c>
    </row>
    <row r="207" spans="1:65" x14ac:dyDescent="0.3">
      <c r="A207" s="2">
        <f>'Raw Data'!A202</f>
        <v>0</v>
      </c>
      <c r="B207" s="2">
        <f>IF(ISBLANK('Raw Data'!D202)=FALSE, 1, 0)</f>
        <v>0</v>
      </c>
      <c r="C207">
        <f>IF('Raw Data'!E202&gt;'Raw Data'!D202, 'Raw Data'!K202, 0)</f>
        <v>0</v>
      </c>
      <c r="D207">
        <f>IF(ISBLANK('Raw Data'!D202)=FALSE, 1, 0)</f>
        <v>0</v>
      </c>
      <c r="E207">
        <f>IF('Raw Data'!E202&lt;'Raw Data'!D202, 'Raw Data'!J202, 0)</f>
        <v>0</v>
      </c>
      <c r="F207">
        <f>IF(ISBLANK('Raw Data'!D202)=FALSE, 1, 0)</f>
        <v>0</v>
      </c>
      <c r="G207">
        <f>IF(AND('Raw Data'!D202&gt;0, 'Raw Data'!E202&gt;0), 'Raw Data'!V202, 0)</f>
        <v>0</v>
      </c>
      <c r="H207">
        <f>IF(ISBLANK('Raw Data'!D202)=FALSE, 1, 0)</f>
        <v>0</v>
      </c>
      <c r="I207">
        <f>IF(AND(ISBLANK('Raw Data'!D202)=FALSE, OR('Raw Data'!D202=0, 'Raw Data'!E202=0)), 'Raw Data'!W202, 0)</f>
        <v>0</v>
      </c>
      <c r="J207">
        <f>IF(ISBLANK('Raw Data'!D202)=FALSE, 1, 0)</f>
        <v>0</v>
      </c>
      <c r="K207">
        <f>IF(SUM('Raw Data'!D202:E202)&gt;'Raw Data'!G202, 'Raw Data'!H202, 0)</f>
        <v>0</v>
      </c>
      <c r="L207">
        <f>IF(ISBLANK('Raw Data'!D202)=FALSE, 1, 0)</f>
        <v>0</v>
      </c>
      <c r="M207">
        <f>IF(AND(SUM('Raw Data'!D202:E202)&lt;'Raw Data'!G202, ISBLANK('Raw Data'!D202)=FALSE), 'Raw Data'!I202, 0)</f>
        <v>0</v>
      </c>
      <c r="N207">
        <f>IF(ISBLANK('Raw Data'!D202)=FALSE, 1, 0)</f>
        <v>0</v>
      </c>
      <c r="O207">
        <f>IF('Raw Data'!F202, 'Raw Data'!Z202, 0)</f>
        <v>0</v>
      </c>
      <c r="P207">
        <f>IF(ISBLANK('Raw Data'!D202)=FALSE, 1, 0)</f>
        <v>0</v>
      </c>
      <c r="Q207">
        <f>IF(AND(NOT('Raw Data'!F202), P207), 'Raw Data'!AA202, 0)</f>
        <v>0</v>
      </c>
      <c r="R207">
        <f>IF(ISBLANK('Raw Data'!D202)=FALSE, 1, 0)</f>
        <v>0</v>
      </c>
      <c r="S207">
        <f>IF(AND('Raw Data'!F202=0, 'Raw Data'!D202&gt;'Raw Data'!E202), 'Raw Data'!L202, 0)</f>
        <v>0</v>
      </c>
      <c r="T207">
        <f>IF(ISBLANK('Raw Data'!D202)=FALSE, 1, 0)</f>
        <v>0</v>
      </c>
      <c r="U207">
        <f>IF('Raw Data'!F202=1, 'Raw Data'!M202, 0)</f>
        <v>0</v>
      </c>
      <c r="V207">
        <f>IF(ISBLANK('Raw Data'!D202)=FALSE, 1, 0)</f>
        <v>0</v>
      </c>
      <c r="W207">
        <f>IF(AND('Raw Data'!F202=0, 'Raw Data'!E202&gt;'Raw Data'!D202), 'Raw Data'!N202, 0)</f>
        <v>0</v>
      </c>
      <c r="X207">
        <f>IF(ISBLANK('Raw Data'!D202)=FALSE, 1, 0)</f>
        <v>0</v>
      </c>
      <c r="Y207">
        <f>IF(AND('Raw Data'!F202=0,'Raw Data'!D202&gt;'Raw Data'!E202,'Raw Data'!D202-'Raw Data'!E202=1),'Raw Data'!O202,IF(AND('Raw Data'!F202,'Raw Data'!D202&gt;'Raw Data'!E202),'Raw Data'!O202,0))</f>
        <v>0</v>
      </c>
      <c r="Z207">
        <f>IF(ISBLANK('Raw Data'!D202)=FALSE, 1, 0)</f>
        <v>0</v>
      </c>
      <c r="AA207">
        <f>IF(AND('Raw Data'!F202=0, 'Raw Data'!D202&gt;'Raw Data'!E202, 'Raw Data'!D202-'Raw Data'!E202=2), 'Raw Data'!P202, 0)</f>
        <v>0</v>
      </c>
      <c r="AB207">
        <f>IF(ISBLANK('Raw Data'!D202)=FALSE, 1, 0)</f>
        <v>0</v>
      </c>
      <c r="AC207">
        <f>IF(AND('Raw Data'!F202=0, 'Raw Data'!D202&gt;'Raw Data'!E202, 'Raw Data'!D202-'Raw Data'!E202&gt;2), 'Raw Data'!Q202, 0)</f>
        <v>0</v>
      </c>
      <c r="AD207">
        <f>IF(ISBLANK('Raw Data'!D202)=FALSE, 1, 0)</f>
        <v>0</v>
      </c>
      <c r="AE207">
        <f>IF(AND('Raw Data'!F202=0,'Raw Data'!D202&lt;'Raw Data'!E202,'Raw Data'!E202-'Raw Data'!D202=1),'Raw Data'!R202,IF(AND('Raw Data'!F202,'Raw Data'!D202&gt;'Raw Data'!E202),'Raw Data'!R202,0))</f>
        <v>0</v>
      </c>
      <c r="AF207">
        <f>IF(ISBLANK('Raw Data'!D202)=FALSE, 1, 0)</f>
        <v>0</v>
      </c>
      <c r="AG207">
        <f>IF(AND('Raw Data'!F202=0, 'Raw Data'!D202&lt;'Raw Data'!E202, 'Raw Data'!E202-'Raw Data'!D202=2), 'Raw Data'!S202, 0)</f>
        <v>0</v>
      </c>
      <c r="AH207">
        <f>IF(ISBLANK('Raw Data'!D202)=FALSE, 1, 0)</f>
        <v>0</v>
      </c>
      <c r="AI207">
        <f>IF(AND('Raw Data'!F202=0, 'Raw Data'!D202&lt;'Raw Data'!E202, 'Raw Data'!E202-'Raw Data'!D202&gt;2), 'Raw Data'!T202, 0)</f>
        <v>0</v>
      </c>
      <c r="AJ207">
        <f>IF(ISBLANK('Raw Data'!D202)=FALSE, 1, 0)</f>
        <v>0</v>
      </c>
      <c r="AK207">
        <f>IF('Raw Data'!F202=1, 'Raw Data'!M202, 0)</f>
        <v>0</v>
      </c>
      <c r="AL207">
        <f>IF(OR('Raw Data'!D202=0, O207&gt;0), 0, 1)</f>
        <v>0</v>
      </c>
      <c r="AM207">
        <f>IF(AND(AL207, 'Raw Data'!D202&gt;'Raw Data'!E202), 'Raw Data'!X202, 0)</f>
        <v>0</v>
      </c>
      <c r="AN207">
        <f>IF(OR('Raw Data'!D202=0, O207&gt;0), 0, 1)</f>
        <v>0</v>
      </c>
      <c r="AO207">
        <f>IF(AND(AL207, 'Raw Data'!D202&lt;'Raw Data'!E202), 'Raw Data'!Y202, 0)</f>
        <v>0</v>
      </c>
      <c r="AP207">
        <f>IF(ISBLANK('Raw Data'!D202)=FALSE, 1, 0)</f>
        <v>0</v>
      </c>
      <c r="AQ207">
        <f>IF(AND('Raw Data'!J202&lt;'Raw Data'!K202,'Raw Data'!D202&gt;'Raw Data'!E202),'Raw Data'!J202,IF(AND('Raw Data'!K202&lt;'Raw Data'!J202,'Raw Data'!E202&gt;'Raw Data'!D202),'Raw Data'!K202,0))</f>
        <v>0</v>
      </c>
      <c r="AR207">
        <f>IF(ISBLANK('Raw Data'!D202)=FALSE, 1, 0)</f>
        <v>0</v>
      </c>
      <c r="AS207">
        <f>IF(AND('Raw Data'!J202&gt;'Raw Data'!K202,'Raw Data'!D202&gt;'Raw Data'!E202),'Raw Data'!J202,IF(AND('Raw Data'!K202&gt;'Raw Data'!J202,'Raw Data'!E202&gt;'Raw Data'!D202),'Raw Data'!K202,))</f>
        <v>0</v>
      </c>
      <c r="AT207">
        <f>IF(ISBLANK('Raw Data'!D202)=FALSE, 1, 0)</f>
        <v>0</v>
      </c>
      <c r="AU207">
        <f>IF(ISNUMBER('Raw Data'!D202), IF(_xlfn.XLOOKUP(SMALL('Raw Data'!L202:N202, 1), Analysis!S207:W207, Analysis!S207:W207, 0)&gt;0, SMALL('Raw Data'!L202:N202, 1), 0), 0)</f>
        <v>0</v>
      </c>
      <c r="AV207">
        <f>IF(ISBLANK('Raw Data'!D202)=FALSE, 1, 0)</f>
        <v>0</v>
      </c>
      <c r="AW207">
        <f>IF(ISNUMBER('Raw Data'!D202), IF(_xlfn.XLOOKUP(SMALL('Raw Data'!L202:N202, 2), Analysis!S207:W207, Analysis!S207:W207, 0)&gt;0, SMALL('Raw Data'!L202:N202, 2), 0), 0)</f>
        <v>0</v>
      </c>
      <c r="AX207">
        <f>IF(ISBLANK('Raw Data'!D202)=FALSE, 1, 0)</f>
        <v>0</v>
      </c>
      <c r="AY207">
        <f>IF(ISNUMBER('Raw Data'!D202), IF(_xlfn.XLOOKUP(SMALL('Raw Data'!L202:N202, 3), Analysis!S207:W207, Analysis!S207:W207, 0)&gt;0, SMALL('Raw Data'!L202:N202, 3), 0), 0)</f>
        <v>0</v>
      </c>
      <c r="AZ207">
        <f>IF(ISBLANK('Raw Data'!D202)=FALSE, 1, 0)</f>
        <v>0</v>
      </c>
      <c r="BA207">
        <f>IF(ISNUMBER('Raw Data'!D202), IF(_xlfn.XLOOKUP(SMALL('Raw Data'!O202:U202, 1), Analysis!Y207:AK207, Analysis!Y207:AK207, 0)&gt;0, SMALL('Raw Data'!O202:U202, 1), 0), 0)</f>
        <v>0</v>
      </c>
      <c r="BB207">
        <f>IF(ISBLANK('Raw Data'!D202)=FALSE, 1, 0)</f>
        <v>0</v>
      </c>
      <c r="BC207">
        <f>IF(ISNUMBER('Raw Data'!D202), IF(_xlfn.XLOOKUP(SMALL('Raw Data'!O202:U202, 2), Analysis!Y207:AK207, Analysis!Y207:AK207, 0)&gt;0, SMALL('Raw Data'!O202:U202, 2), 0), 0)</f>
        <v>0</v>
      </c>
      <c r="BD207">
        <f>IF(ISBLANK('Raw Data'!D202)=FALSE, 1, 0)</f>
        <v>0</v>
      </c>
      <c r="BE207">
        <f>IF(ISNUMBER('Raw Data'!D202), IF(_xlfn.XLOOKUP(SMALL('Raw Data'!O202:U202, 3), Analysis!Y207:AK207, Analysis!Y207:AK207, 0)&gt;0, SMALL('Raw Data'!O202:U202, 3), 0), 0)</f>
        <v>0</v>
      </c>
      <c r="BF207">
        <f>IF(ISBLANK('Raw Data'!D202)=FALSE, 1, 0)</f>
        <v>0</v>
      </c>
      <c r="BG207">
        <f>IF(ISNUMBER('Raw Data'!D202), IF(_xlfn.XLOOKUP(SMALL('Raw Data'!O202:U202, 4), Analysis!Y207:AK207, Analysis!Y207:AK207, 0)&gt;0, SMALL('Raw Data'!O202:U202, 4), 0), 0)</f>
        <v>0</v>
      </c>
      <c r="BH207">
        <f>IF(ISBLANK('Raw Data'!D202)=FALSE, 1, 0)</f>
        <v>0</v>
      </c>
      <c r="BI207">
        <f>IF(ISNUMBER('Raw Data'!D202), IF(_xlfn.XLOOKUP(SMALL('Raw Data'!O202:U202, 5), Analysis!Y207:AK207, Analysis!Y207:AK207, 0)&gt;0, SMALL('Raw Data'!O202:U202, 5), 0), 0)</f>
        <v>0</v>
      </c>
      <c r="BJ207">
        <f>IF(ISBLANK('Raw Data'!D202)=FALSE, 1, 0)</f>
        <v>0</v>
      </c>
      <c r="BK207">
        <f>IF(ISNUMBER('Raw Data'!D202), IF(_xlfn.XLOOKUP(SMALL('Raw Data'!O202:U202, 6), Analysis!Y207:AK207, Analysis!Y207:AK207, 0)&gt;0, SMALL('Raw Data'!O202:U202, 6), 0), 0)</f>
        <v>0</v>
      </c>
      <c r="BL207">
        <f>IF(ISBLANK('Raw Data'!D202)=FALSE, 1, 0)</f>
        <v>0</v>
      </c>
      <c r="BM207">
        <f>IF(ISNUMBER('Raw Data'!D202), IF(_xlfn.XLOOKUP(SMALL('Raw Data'!O202:U202, 7), Analysis!Y207:AK207, Analysis!Y207:AK207, 0)&gt;0, SMALL('Raw Data'!O202:U202, 7), 0), 0)</f>
        <v>0</v>
      </c>
    </row>
    <row r="208" spans="1:65" x14ac:dyDescent="0.3">
      <c r="A208" s="2">
        <f>'Raw Data'!A203</f>
        <v>0</v>
      </c>
      <c r="B208" s="2">
        <f>IF(ISBLANK('Raw Data'!D203)=FALSE, 1, 0)</f>
        <v>0</v>
      </c>
      <c r="C208">
        <f>IF('Raw Data'!E203&gt;'Raw Data'!D203, 'Raw Data'!K203, 0)</f>
        <v>0</v>
      </c>
      <c r="D208">
        <f>IF(ISBLANK('Raw Data'!D203)=FALSE, 1, 0)</f>
        <v>0</v>
      </c>
      <c r="E208">
        <f>IF('Raw Data'!E203&lt;'Raw Data'!D203, 'Raw Data'!J203, 0)</f>
        <v>0</v>
      </c>
      <c r="F208">
        <f>IF(ISBLANK('Raw Data'!D203)=FALSE, 1, 0)</f>
        <v>0</v>
      </c>
      <c r="G208">
        <f>IF(AND('Raw Data'!D203&gt;0, 'Raw Data'!E203&gt;0), 'Raw Data'!V203, 0)</f>
        <v>0</v>
      </c>
      <c r="H208">
        <f>IF(ISBLANK('Raw Data'!D203)=FALSE, 1, 0)</f>
        <v>0</v>
      </c>
      <c r="I208">
        <f>IF(AND(ISBLANK('Raw Data'!D203)=FALSE, OR('Raw Data'!D203=0, 'Raw Data'!E203=0)), 'Raw Data'!W203, 0)</f>
        <v>0</v>
      </c>
      <c r="J208">
        <f>IF(ISBLANK('Raw Data'!D203)=FALSE, 1, 0)</f>
        <v>0</v>
      </c>
      <c r="K208">
        <f>IF(SUM('Raw Data'!D203:E203)&gt;'Raw Data'!G203, 'Raw Data'!H203, 0)</f>
        <v>0</v>
      </c>
      <c r="L208">
        <f>IF(ISBLANK('Raw Data'!D203)=FALSE, 1, 0)</f>
        <v>0</v>
      </c>
      <c r="M208">
        <f>IF(AND(SUM('Raw Data'!D203:E203)&lt;'Raw Data'!G203, ISBLANK('Raw Data'!D203)=FALSE), 'Raw Data'!I203, 0)</f>
        <v>0</v>
      </c>
      <c r="N208">
        <f>IF(ISBLANK('Raw Data'!D203)=FALSE, 1, 0)</f>
        <v>0</v>
      </c>
      <c r="O208">
        <f>IF('Raw Data'!F203, 'Raw Data'!Z203, 0)</f>
        <v>0</v>
      </c>
      <c r="P208">
        <f>IF(ISBLANK('Raw Data'!D203)=FALSE, 1, 0)</f>
        <v>0</v>
      </c>
      <c r="Q208">
        <f>IF(AND(NOT('Raw Data'!F203), P208), 'Raw Data'!AA203, 0)</f>
        <v>0</v>
      </c>
      <c r="R208">
        <f>IF(ISBLANK('Raw Data'!D203)=FALSE, 1, 0)</f>
        <v>0</v>
      </c>
      <c r="S208">
        <f>IF(AND('Raw Data'!F203=0, 'Raw Data'!D203&gt;'Raw Data'!E203), 'Raw Data'!L203, 0)</f>
        <v>0</v>
      </c>
      <c r="T208">
        <f>IF(ISBLANK('Raw Data'!D203)=FALSE, 1, 0)</f>
        <v>0</v>
      </c>
      <c r="U208">
        <f>IF('Raw Data'!F203=1, 'Raw Data'!M203, 0)</f>
        <v>0</v>
      </c>
      <c r="V208">
        <f>IF(ISBLANK('Raw Data'!D203)=FALSE, 1, 0)</f>
        <v>0</v>
      </c>
      <c r="W208">
        <f>IF(AND('Raw Data'!F203=0, 'Raw Data'!E203&gt;'Raw Data'!D203), 'Raw Data'!N203, 0)</f>
        <v>0</v>
      </c>
      <c r="X208">
        <f>IF(ISBLANK('Raw Data'!D203)=FALSE, 1, 0)</f>
        <v>0</v>
      </c>
      <c r="Y208">
        <f>IF(AND('Raw Data'!F203=0,'Raw Data'!D203&gt;'Raw Data'!E203,'Raw Data'!D203-'Raw Data'!E203=1),'Raw Data'!O203,IF(AND('Raw Data'!F203,'Raw Data'!D203&gt;'Raw Data'!E203),'Raw Data'!O203,0))</f>
        <v>0</v>
      </c>
      <c r="Z208">
        <f>IF(ISBLANK('Raw Data'!D203)=FALSE, 1, 0)</f>
        <v>0</v>
      </c>
      <c r="AA208">
        <f>IF(AND('Raw Data'!F203=0, 'Raw Data'!D203&gt;'Raw Data'!E203, 'Raw Data'!D203-'Raw Data'!E203=2), 'Raw Data'!P203, 0)</f>
        <v>0</v>
      </c>
      <c r="AB208">
        <f>IF(ISBLANK('Raw Data'!D203)=FALSE, 1, 0)</f>
        <v>0</v>
      </c>
      <c r="AC208">
        <f>IF(AND('Raw Data'!F203=0, 'Raw Data'!D203&gt;'Raw Data'!E203, 'Raw Data'!D203-'Raw Data'!E203&gt;2), 'Raw Data'!Q203, 0)</f>
        <v>0</v>
      </c>
      <c r="AD208">
        <f>IF(ISBLANK('Raw Data'!D203)=FALSE, 1, 0)</f>
        <v>0</v>
      </c>
      <c r="AE208">
        <f>IF(AND('Raw Data'!F203=0,'Raw Data'!D203&lt;'Raw Data'!E203,'Raw Data'!E203-'Raw Data'!D203=1),'Raw Data'!R203,IF(AND('Raw Data'!F203,'Raw Data'!D203&gt;'Raw Data'!E203),'Raw Data'!R203,0))</f>
        <v>0</v>
      </c>
      <c r="AF208">
        <f>IF(ISBLANK('Raw Data'!D203)=FALSE, 1, 0)</f>
        <v>0</v>
      </c>
      <c r="AG208">
        <f>IF(AND('Raw Data'!F203=0, 'Raw Data'!D203&lt;'Raw Data'!E203, 'Raw Data'!E203-'Raw Data'!D203=2), 'Raw Data'!S203, 0)</f>
        <v>0</v>
      </c>
      <c r="AH208">
        <f>IF(ISBLANK('Raw Data'!D203)=FALSE, 1, 0)</f>
        <v>0</v>
      </c>
      <c r="AI208">
        <f>IF(AND('Raw Data'!F203=0, 'Raw Data'!D203&lt;'Raw Data'!E203, 'Raw Data'!E203-'Raw Data'!D203&gt;2), 'Raw Data'!T203, 0)</f>
        <v>0</v>
      </c>
      <c r="AJ208">
        <f>IF(ISBLANK('Raw Data'!D203)=FALSE, 1, 0)</f>
        <v>0</v>
      </c>
      <c r="AK208">
        <f>IF('Raw Data'!F203=1, 'Raw Data'!M203, 0)</f>
        <v>0</v>
      </c>
      <c r="AL208">
        <f>IF(OR('Raw Data'!D203=0, O208&gt;0), 0, 1)</f>
        <v>0</v>
      </c>
      <c r="AM208">
        <f>IF(AND(AL208, 'Raw Data'!D203&gt;'Raw Data'!E203), 'Raw Data'!X203, 0)</f>
        <v>0</v>
      </c>
      <c r="AN208">
        <f>IF(OR('Raw Data'!D203=0, O208&gt;0), 0, 1)</f>
        <v>0</v>
      </c>
      <c r="AO208">
        <f>IF(AND(AL208, 'Raw Data'!D203&lt;'Raw Data'!E203), 'Raw Data'!Y203, 0)</f>
        <v>0</v>
      </c>
      <c r="AP208">
        <f>IF(ISBLANK('Raw Data'!D203)=FALSE, 1, 0)</f>
        <v>0</v>
      </c>
      <c r="AQ208">
        <f>IF(AND('Raw Data'!J203&lt;'Raw Data'!K203,'Raw Data'!D203&gt;'Raw Data'!E203),'Raw Data'!J203,IF(AND('Raw Data'!K203&lt;'Raw Data'!J203,'Raw Data'!E203&gt;'Raw Data'!D203),'Raw Data'!K203,0))</f>
        <v>0</v>
      </c>
      <c r="AR208">
        <f>IF(ISBLANK('Raw Data'!D203)=FALSE, 1, 0)</f>
        <v>0</v>
      </c>
      <c r="AS208">
        <f>IF(AND('Raw Data'!J203&gt;'Raw Data'!K203,'Raw Data'!D203&gt;'Raw Data'!E203),'Raw Data'!J203,IF(AND('Raw Data'!K203&gt;'Raw Data'!J203,'Raw Data'!E203&gt;'Raw Data'!D203),'Raw Data'!K203,))</f>
        <v>0</v>
      </c>
      <c r="AT208">
        <f>IF(ISBLANK('Raw Data'!D203)=FALSE, 1, 0)</f>
        <v>0</v>
      </c>
      <c r="AU208">
        <f>IF(ISNUMBER('Raw Data'!D203), IF(_xlfn.XLOOKUP(SMALL('Raw Data'!L203:N203, 1), Analysis!S208:W208, Analysis!S208:W208, 0)&gt;0, SMALL('Raw Data'!L203:N203, 1), 0), 0)</f>
        <v>0</v>
      </c>
      <c r="AV208">
        <f>IF(ISBLANK('Raw Data'!D203)=FALSE, 1, 0)</f>
        <v>0</v>
      </c>
      <c r="AW208">
        <f>IF(ISNUMBER('Raw Data'!D203), IF(_xlfn.XLOOKUP(SMALL('Raw Data'!L203:N203, 2), Analysis!S208:W208, Analysis!S208:W208, 0)&gt;0, SMALL('Raw Data'!L203:N203, 2), 0), 0)</f>
        <v>0</v>
      </c>
      <c r="AX208">
        <f>IF(ISBLANK('Raw Data'!D203)=FALSE, 1, 0)</f>
        <v>0</v>
      </c>
      <c r="AY208">
        <f>IF(ISNUMBER('Raw Data'!D203), IF(_xlfn.XLOOKUP(SMALL('Raw Data'!L203:N203, 3), Analysis!S208:W208, Analysis!S208:W208, 0)&gt;0, SMALL('Raw Data'!L203:N203, 3), 0), 0)</f>
        <v>0</v>
      </c>
      <c r="AZ208">
        <f>IF(ISBLANK('Raw Data'!D203)=FALSE, 1, 0)</f>
        <v>0</v>
      </c>
      <c r="BA208">
        <f>IF(ISNUMBER('Raw Data'!D203), IF(_xlfn.XLOOKUP(SMALL('Raw Data'!O203:U203, 1), Analysis!Y208:AK208, Analysis!Y208:AK208, 0)&gt;0, SMALL('Raw Data'!O203:U203, 1), 0), 0)</f>
        <v>0</v>
      </c>
      <c r="BB208">
        <f>IF(ISBLANK('Raw Data'!D203)=FALSE, 1, 0)</f>
        <v>0</v>
      </c>
      <c r="BC208">
        <f>IF(ISNUMBER('Raw Data'!D203), IF(_xlfn.XLOOKUP(SMALL('Raw Data'!O203:U203, 2), Analysis!Y208:AK208, Analysis!Y208:AK208, 0)&gt;0, SMALL('Raw Data'!O203:U203, 2), 0), 0)</f>
        <v>0</v>
      </c>
      <c r="BD208">
        <f>IF(ISBLANK('Raw Data'!D203)=FALSE, 1, 0)</f>
        <v>0</v>
      </c>
      <c r="BE208">
        <f>IF(ISNUMBER('Raw Data'!D203), IF(_xlfn.XLOOKUP(SMALL('Raw Data'!O203:U203, 3), Analysis!Y208:AK208, Analysis!Y208:AK208, 0)&gt;0, SMALL('Raw Data'!O203:U203, 3), 0), 0)</f>
        <v>0</v>
      </c>
      <c r="BF208">
        <f>IF(ISBLANK('Raw Data'!D203)=FALSE, 1, 0)</f>
        <v>0</v>
      </c>
      <c r="BG208">
        <f>IF(ISNUMBER('Raw Data'!D203), IF(_xlfn.XLOOKUP(SMALL('Raw Data'!O203:U203, 4), Analysis!Y208:AK208, Analysis!Y208:AK208, 0)&gt;0, SMALL('Raw Data'!O203:U203, 4), 0), 0)</f>
        <v>0</v>
      </c>
      <c r="BH208">
        <f>IF(ISBLANK('Raw Data'!D203)=FALSE, 1, 0)</f>
        <v>0</v>
      </c>
      <c r="BI208">
        <f>IF(ISNUMBER('Raw Data'!D203), IF(_xlfn.XLOOKUP(SMALL('Raw Data'!O203:U203, 5), Analysis!Y208:AK208, Analysis!Y208:AK208, 0)&gt;0, SMALL('Raw Data'!O203:U203, 5), 0), 0)</f>
        <v>0</v>
      </c>
      <c r="BJ208">
        <f>IF(ISBLANK('Raw Data'!D203)=FALSE, 1, 0)</f>
        <v>0</v>
      </c>
      <c r="BK208">
        <f>IF(ISNUMBER('Raw Data'!D203), IF(_xlfn.XLOOKUP(SMALL('Raw Data'!O203:U203, 6), Analysis!Y208:AK208, Analysis!Y208:AK208, 0)&gt;0, SMALL('Raw Data'!O203:U203, 6), 0), 0)</f>
        <v>0</v>
      </c>
      <c r="BL208">
        <f>IF(ISBLANK('Raw Data'!D203)=FALSE, 1, 0)</f>
        <v>0</v>
      </c>
      <c r="BM208">
        <f>IF(ISNUMBER('Raw Data'!D203), IF(_xlfn.XLOOKUP(SMALL('Raw Data'!O203:U203, 7), Analysis!Y208:AK208, Analysis!Y208:AK208, 0)&gt;0, SMALL('Raw Data'!O203:U203, 7), 0), 0)</f>
        <v>0</v>
      </c>
    </row>
    <row r="209" spans="1:65" x14ac:dyDescent="0.3">
      <c r="A209" s="2">
        <f>'Raw Data'!A204</f>
        <v>0</v>
      </c>
      <c r="B209" s="2">
        <f>IF(ISBLANK('Raw Data'!D204)=FALSE, 1, 0)</f>
        <v>0</v>
      </c>
      <c r="C209">
        <f>IF('Raw Data'!E204&gt;'Raw Data'!D204, 'Raw Data'!K204, 0)</f>
        <v>0</v>
      </c>
      <c r="D209">
        <f>IF(ISBLANK('Raw Data'!D204)=FALSE, 1, 0)</f>
        <v>0</v>
      </c>
      <c r="E209">
        <f>IF('Raw Data'!E204&lt;'Raw Data'!D204, 'Raw Data'!J204, 0)</f>
        <v>0</v>
      </c>
      <c r="F209">
        <f>IF(ISBLANK('Raw Data'!D204)=FALSE, 1, 0)</f>
        <v>0</v>
      </c>
      <c r="G209">
        <f>IF(AND('Raw Data'!D204&gt;0, 'Raw Data'!E204&gt;0), 'Raw Data'!V204, 0)</f>
        <v>0</v>
      </c>
      <c r="H209">
        <f>IF(ISBLANK('Raw Data'!D204)=FALSE, 1, 0)</f>
        <v>0</v>
      </c>
      <c r="I209">
        <f>IF(AND(ISBLANK('Raw Data'!D204)=FALSE, OR('Raw Data'!D204=0, 'Raw Data'!E204=0)), 'Raw Data'!W204, 0)</f>
        <v>0</v>
      </c>
      <c r="J209">
        <f>IF(ISBLANK('Raw Data'!D204)=FALSE, 1, 0)</f>
        <v>0</v>
      </c>
      <c r="K209">
        <f>IF(SUM('Raw Data'!D204:E204)&gt;'Raw Data'!G204, 'Raw Data'!H204, 0)</f>
        <v>0</v>
      </c>
      <c r="L209">
        <f>IF(ISBLANK('Raw Data'!D204)=FALSE, 1, 0)</f>
        <v>0</v>
      </c>
      <c r="M209">
        <f>IF(AND(SUM('Raw Data'!D204:E204)&lt;'Raw Data'!G204, ISBLANK('Raw Data'!D204)=FALSE), 'Raw Data'!I204, 0)</f>
        <v>0</v>
      </c>
      <c r="N209">
        <f>IF(ISBLANK('Raw Data'!D204)=FALSE, 1, 0)</f>
        <v>0</v>
      </c>
      <c r="O209">
        <f>IF('Raw Data'!F204, 'Raw Data'!Z204, 0)</f>
        <v>0</v>
      </c>
      <c r="P209">
        <f>IF(ISBLANK('Raw Data'!D204)=FALSE, 1, 0)</f>
        <v>0</v>
      </c>
      <c r="Q209">
        <f>IF(AND(NOT('Raw Data'!F204), P209), 'Raw Data'!AA204, 0)</f>
        <v>0</v>
      </c>
      <c r="R209">
        <f>IF(ISBLANK('Raw Data'!D204)=FALSE, 1, 0)</f>
        <v>0</v>
      </c>
      <c r="S209">
        <f>IF(AND('Raw Data'!F204=0, 'Raw Data'!D204&gt;'Raw Data'!E204), 'Raw Data'!L204, 0)</f>
        <v>0</v>
      </c>
      <c r="T209">
        <f>IF(ISBLANK('Raw Data'!D204)=FALSE, 1, 0)</f>
        <v>0</v>
      </c>
      <c r="U209">
        <f>IF('Raw Data'!F204=1, 'Raw Data'!M204, 0)</f>
        <v>0</v>
      </c>
      <c r="V209">
        <f>IF(ISBLANK('Raw Data'!D204)=FALSE, 1, 0)</f>
        <v>0</v>
      </c>
      <c r="W209">
        <f>IF(AND('Raw Data'!F204=0, 'Raw Data'!E204&gt;'Raw Data'!D204), 'Raw Data'!N204, 0)</f>
        <v>0</v>
      </c>
      <c r="X209">
        <f>IF(ISBLANK('Raw Data'!D204)=FALSE, 1, 0)</f>
        <v>0</v>
      </c>
      <c r="Y209">
        <f>IF(AND('Raw Data'!F204=0,'Raw Data'!D204&gt;'Raw Data'!E204,'Raw Data'!D204-'Raw Data'!E204=1),'Raw Data'!O204,IF(AND('Raw Data'!F204,'Raw Data'!D204&gt;'Raw Data'!E204),'Raw Data'!O204,0))</f>
        <v>0</v>
      </c>
      <c r="Z209">
        <f>IF(ISBLANK('Raw Data'!D204)=FALSE, 1, 0)</f>
        <v>0</v>
      </c>
      <c r="AA209">
        <f>IF(AND('Raw Data'!F204=0, 'Raw Data'!D204&gt;'Raw Data'!E204, 'Raw Data'!D204-'Raw Data'!E204=2), 'Raw Data'!P204, 0)</f>
        <v>0</v>
      </c>
      <c r="AB209">
        <f>IF(ISBLANK('Raw Data'!D204)=FALSE, 1, 0)</f>
        <v>0</v>
      </c>
      <c r="AC209">
        <f>IF(AND('Raw Data'!F204=0, 'Raw Data'!D204&gt;'Raw Data'!E204, 'Raw Data'!D204-'Raw Data'!E204&gt;2), 'Raw Data'!Q204, 0)</f>
        <v>0</v>
      </c>
      <c r="AD209">
        <f>IF(ISBLANK('Raw Data'!D204)=FALSE, 1, 0)</f>
        <v>0</v>
      </c>
      <c r="AE209">
        <f>IF(AND('Raw Data'!F204=0,'Raw Data'!D204&lt;'Raw Data'!E204,'Raw Data'!E204-'Raw Data'!D204=1),'Raw Data'!R204,IF(AND('Raw Data'!F204,'Raw Data'!D204&gt;'Raw Data'!E204),'Raw Data'!R204,0))</f>
        <v>0</v>
      </c>
      <c r="AF209">
        <f>IF(ISBLANK('Raw Data'!D204)=FALSE, 1, 0)</f>
        <v>0</v>
      </c>
      <c r="AG209">
        <f>IF(AND('Raw Data'!F204=0, 'Raw Data'!D204&lt;'Raw Data'!E204, 'Raw Data'!E204-'Raw Data'!D204=2), 'Raw Data'!S204, 0)</f>
        <v>0</v>
      </c>
      <c r="AH209">
        <f>IF(ISBLANK('Raw Data'!D204)=FALSE, 1, 0)</f>
        <v>0</v>
      </c>
      <c r="AI209">
        <f>IF(AND('Raw Data'!F204=0, 'Raw Data'!D204&lt;'Raw Data'!E204, 'Raw Data'!E204-'Raw Data'!D204&gt;2), 'Raw Data'!T204, 0)</f>
        <v>0</v>
      </c>
      <c r="AJ209">
        <f>IF(ISBLANK('Raw Data'!D204)=FALSE, 1, 0)</f>
        <v>0</v>
      </c>
      <c r="AK209">
        <f>IF('Raw Data'!F204=1, 'Raw Data'!M204, 0)</f>
        <v>0</v>
      </c>
      <c r="AL209">
        <f>IF(OR('Raw Data'!D204=0, O209&gt;0), 0, 1)</f>
        <v>0</v>
      </c>
      <c r="AM209">
        <f>IF(AND(AL209, 'Raw Data'!D204&gt;'Raw Data'!E204), 'Raw Data'!X204, 0)</f>
        <v>0</v>
      </c>
      <c r="AN209">
        <f>IF(OR('Raw Data'!D204=0, O209&gt;0), 0, 1)</f>
        <v>0</v>
      </c>
      <c r="AO209">
        <f>IF(AND(AL209, 'Raw Data'!D204&lt;'Raw Data'!E204), 'Raw Data'!Y204, 0)</f>
        <v>0</v>
      </c>
      <c r="AP209">
        <f>IF(ISBLANK('Raw Data'!D204)=FALSE, 1, 0)</f>
        <v>0</v>
      </c>
      <c r="AQ209">
        <f>IF(AND('Raw Data'!J204&lt;'Raw Data'!K204,'Raw Data'!D204&gt;'Raw Data'!E204),'Raw Data'!J204,IF(AND('Raw Data'!K204&lt;'Raw Data'!J204,'Raw Data'!E204&gt;'Raw Data'!D204),'Raw Data'!K204,0))</f>
        <v>0</v>
      </c>
      <c r="AR209">
        <f>IF(ISBLANK('Raw Data'!D204)=FALSE, 1, 0)</f>
        <v>0</v>
      </c>
      <c r="AS209">
        <f>IF(AND('Raw Data'!J204&gt;'Raw Data'!K204,'Raw Data'!D204&gt;'Raw Data'!E204),'Raw Data'!J204,IF(AND('Raw Data'!K204&gt;'Raw Data'!J204,'Raw Data'!E204&gt;'Raw Data'!D204),'Raw Data'!K204,))</f>
        <v>0</v>
      </c>
      <c r="AT209">
        <f>IF(ISBLANK('Raw Data'!D204)=FALSE, 1, 0)</f>
        <v>0</v>
      </c>
      <c r="AU209">
        <f>IF(ISNUMBER('Raw Data'!D204), IF(_xlfn.XLOOKUP(SMALL('Raw Data'!L204:N204, 1), Analysis!S209:W209, Analysis!S209:W209, 0)&gt;0, SMALL('Raw Data'!L204:N204, 1), 0), 0)</f>
        <v>0</v>
      </c>
      <c r="AV209">
        <f>IF(ISBLANK('Raw Data'!D204)=FALSE, 1, 0)</f>
        <v>0</v>
      </c>
      <c r="AW209">
        <f>IF(ISNUMBER('Raw Data'!D204), IF(_xlfn.XLOOKUP(SMALL('Raw Data'!L204:N204, 2), Analysis!S209:W209, Analysis!S209:W209, 0)&gt;0, SMALL('Raw Data'!L204:N204, 2), 0), 0)</f>
        <v>0</v>
      </c>
      <c r="AX209">
        <f>IF(ISBLANK('Raw Data'!D204)=FALSE, 1, 0)</f>
        <v>0</v>
      </c>
      <c r="AY209">
        <f>IF(ISNUMBER('Raw Data'!D204), IF(_xlfn.XLOOKUP(SMALL('Raw Data'!L204:N204, 3), Analysis!S209:W209, Analysis!S209:W209, 0)&gt;0, SMALL('Raw Data'!L204:N204, 3), 0), 0)</f>
        <v>0</v>
      </c>
      <c r="AZ209">
        <f>IF(ISBLANK('Raw Data'!D204)=FALSE, 1, 0)</f>
        <v>0</v>
      </c>
      <c r="BA209">
        <f>IF(ISNUMBER('Raw Data'!D204), IF(_xlfn.XLOOKUP(SMALL('Raw Data'!O204:U204, 1), Analysis!Y209:AK209, Analysis!Y209:AK209, 0)&gt;0, SMALL('Raw Data'!O204:U204, 1), 0), 0)</f>
        <v>0</v>
      </c>
      <c r="BB209">
        <f>IF(ISBLANK('Raw Data'!D204)=FALSE, 1, 0)</f>
        <v>0</v>
      </c>
      <c r="BC209">
        <f>IF(ISNUMBER('Raw Data'!D204), IF(_xlfn.XLOOKUP(SMALL('Raw Data'!O204:U204, 2), Analysis!Y209:AK209, Analysis!Y209:AK209, 0)&gt;0, SMALL('Raw Data'!O204:U204, 2), 0), 0)</f>
        <v>0</v>
      </c>
      <c r="BD209">
        <f>IF(ISBLANK('Raw Data'!D204)=FALSE, 1, 0)</f>
        <v>0</v>
      </c>
      <c r="BE209">
        <f>IF(ISNUMBER('Raw Data'!D204), IF(_xlfn.XLOOKUP(SMALL('Raw Data'!O204:U204, 3), Analysis!Y209:AK209, Analysis!Y209:AK209, 0)&gt;0, SMALL('Raw Data'!O204:U204, 3), 0), 0)</f>
        <v>0</v>
      </c>
      <c r="BF209">
        <f>IF(ISBLANK('Raw Data'!D204)=FALSE, 1, 0)</f>
        <v>0</v>
      </c>
      <c r="BG209">
        <f>IF(ISNUMBER('Raw Data'!D204), IF(_xlfn.XLOOKUP(SMALL('Raw Data'!O204:U204, 4), Analysis!Y209:AK209, Analysis!Y209:AK209, 0)&gt;0, SMALL('Raw Data'!O204:U204, 4), 0), 0)</f>
        <v>0</v>
      </c>
      <c r="BH209">
        <f>IF(ISBLANK('Raw Data'!D204)=FALSE, 1, 0)</f>
        <v>0</v>
      </c>
      <c r="BI209">
        <f>IF(ISNUMBER('Raw Data'!D204), IF(_xlfn.XLOOKUP(SMALL('Raw Data'!O204:U204, 5), Analysis!Y209:AK209, Analysis!Y209:AK209, 0)&gt;0, SMALL('Raw Data'!O204:U204, 5), 0), 0)</f>
        <v>0</v>
      </c>
      <c r="BJ209">
        <f>IF(ISBLANK('Raw Data'!D204)=FALSE, 1, 0)</f>
        <v>0</v>
      </c>
      <c r="BK209">
        <f>IF(ISNUMBER('Raw Data'!D204), IF(_xlfn.XLOOKUP(SMALL('Raw Data'!O204:U204, 6), Analysis!Y209:AK209, Analysis!Y209:AK209, 0)&gt;0, SMALL('Raw Data'!O204:U204, 6), 0), 0)</f>
        <v>0</v>
      </c>
      <c r="BL209">
        <f>IF(ISBLANK('Raw Data'!D204)=FALSE, 1, 0)</f>
        <v>0</v>
      </c>
      <c r="BM209">
        <f>IF(ISNUMBER('Raw Data'!D204), IF(_xlfn.XLOOKUP(SMALL('Raw Data'!O204:U204, 7), Analysis!Y209:AK209, Analysis!Y209:AK209, 0)&gt;0, SMALL('Raw Data'!O204:U204, 7), 0), 0)</f>
        <v>0</v>
      </c>
    </row>
    <row r="210" spans="1:65" x14ac:dyDescent="0.3">
      <c r="A210" s="2">
        <f>'Raw Data'!A205</f>
        <v>0</v>
      </c>
      <c r="B210" s="2">
        <f>IF(ISBLANK('Raw Data'!D205)=FALSE, 1, 0)</f>
        <v>0</v>
      </c>
      <c r="C210">
        <f>IF('Raw Data'!E205&gt;'Raw Data'!D205, 'Raw Data'!K205, 0)</f>
        <v>0</v>
      </c>
      <c r="D210">
        <f>IF(ISBLANK('Raw Data'!D205)=FALSE, 1, 0)</f>
        <v>0</v>
      </c>
      <c r="E210">
        <f>IF('Raw Data'!E205&lt;'Raw Data'!D205, 'Raw Data'!J205, 0)</f>
        <v>0</v>
      </c>
      <c r="F210">
        <f>IF(ISBLANK('Raw Data'!D205)=FALSE, 1, 0)</f>
        <v>0</v>
      </c>
      <c r="G210">
        <f>IF(AND('Raw Data'!D205&gt;0, 'Raw Data'!E205&gt;0), 'Raw Data'!V205, 0)</f>
        <v>0</v>
      </c>
      <c r="H210">
        <f>IF(ISBLANK('Raw Data'!D205)=FALSE, 1, 0)</f>
        <v>0</v>
      </c>
      <c r="I210">
        <f>IF(AND(ISBLANK('Raw Data'!D205)=FALSE, OR('Raw Data'!D205=0, 'Raw Data'!E205=0)), 'Raw Data'!W205, 0)</f>
        <v>0</v>
      </c>
      <c r="J210">
        <f>IF(ISBLANK('Raw Data'!D205)=FALSE, 1, 0)</f>
        <v>0</v>
      </c>
      <c r="K210">
        <f>IF(SUM('Raw Data'!D205:E205)&gt;'Raw Data'!G205, 'Raw Data'!H205, 0)</f>
        <v>0</v>
      </c>
      <c r="L210">
        <f>IF(ISBLANK('Raw Data'!D205)=FALSE, 1, 0)</f>
        <v>0</v>
      </c>
      <c r="M210">
        <f>IF(AND(SUM('Raw Data'!D205:E205)&lt;'Raw Data'!G205, ISBLANK('Raw Data'!D205)=FALSE), 'Raw Data'!I205, 0)</f>
        <v>0</v>
      </c>
      <c r="N210">
        <f>IF(ISBLANK('Raw Data'!D205)=FALSE, 1, 0)</f>
        <v>0</v>
      </c>
      <c r="O210">
        <f>IF('Raw Data'!F205, 'Raw Data'!Z205, 0)</f>
        <v>0</v>
      </c>
      <c r="P210">
        <f>IF(ISBLANK('Raw Data'!D205)=FALSE, 1, 0)</f>
        <v>0</v>
      </c>
      <c r="Q210">
        <f>IF(AND(NOT('Raw Data'!F205), P210), 'Raw Data'!AA205, 0)</f>
        <v>0</v>
      </c>
      <c r="R210">
        <f>IF(ISBLANK('Raw Data'!D205)=FALSE, 1, 0)</f>
        <v>0</v>
      </c>
      <c r="S210">
        <f>IF(AND('Raw Data'!F205=0, 'Raw Data'!D205&gt;'Raw Data'!E205), 'Raw Data'!L205, 0)</f>
        <v>0</v>
      </c>
      <c r="T210">
        <f>IF(ISBLANK('Raw Data'!D205)=FALSE, 1, 0)</f>
        <v>0</v>
      </c>
      <c r="U210">
        <f>IF('Raw Data'!F205=1, 'Raw Data'!M205, 0)</f>
        <v>0</v>
      </c>
      <c r="V210">
        <f>IF(ISBLANK('Raw Data'!D205)=FALSE, 1, 0)</f>
        <v>0</v>
      </c>
      <c r="W210">
        <f>IF(AND('Raw Data'!F205=0, 'Raw Data'!E205&gt;'Raw Data'!D205), 'Raw Data'!N205, 0)</f>
        <v>0</v>
      </c>
      <c r="X210">
        <f>IF(ISBLANK('Raw Data'!D205)=FALSE, 1, 0)</f>
        <v>0</v>
      </c>
      <c r="Y210">
        <f>IF(AND('Raw Data'!F205=0,'Raw Data'!D205&gt;'Raw Data'!E205,'Raw Data'!D205-'Raw Data'!E205=1),'Raw Data'!O205,IF(AND('Raw Data'!F205,'Raw Data'!D205&gt;'Raw Data'!E205),'Raw Data'!O205,0))</f>
        <v>0</v>
      </c>
      <c r="Z210">
        <f>IF(ISBLANK('Raw Data'!D205)=FALSE, 1, 0)</f>
        <v>0</v>
      </c>
      <c r="AA210">
        <f>IF(AND('Raw Data'!F205=0, 'Raw Data'!D205&gt;'Raw Data'!E205, 'Raw Data'!D205-'Raw Data'!E205=2), 'Raw Data'!P205, 0)</f>
        <v>0</v>
      </c>
      <c r="AB210">
        <f>IF(ISBLANK('Raw Data'!D205)=FALSE, 1, 0)</f>
        <v>0</v>
      </c>
      <c r="AC210">
        <f>IF(AND('Raw Data'!F205=0, 'Raw Data'!D205&gt;'Raw Data'!E205, 'Raw Data'!D205-'Raw Data'!E205&gt;2), 'Raw Data'!Q205, 0)</f>
        <v>0</v>
      </c>
      <c r="AD210">
        <f>IF(ISBLANK('Raw Data'!D205)=FALSE, 1, 0)</f>
        <v>0</v>
      </c>
      <c r="AE210">
        <f>IF(AND('Raw Data'!F205=0,'Raw Data'!D205&lt;'Raw Data'!E205,'Raw Data'!E205-'Raw Data'!D205=1),'Raw Data'!R205,IF(AND('Raw Data'!F205,'Raw Data'!D205&gt;'Raw Data'!E205),'Raw Data'!R205,0))</f>
        <v>0</v>
      </c>
      <c r="AF210">
        <f>IF(ISBLANK('Raw Data'!D205)=FALSE, 1, 0)</f>
        <v>0</v>
      </c>
      <c r="AG210">
        <f>IF(AND('Raw Data'!F205=0, 'Raw Data'!D205&lt;'Raw Data'!E205, 'Raw Data'!E205-'Raw Data'!D205=2), 'Raw Data'!S205, 0)</f>
        <v>0</v>
      </c>
      <c r="AH210">
        <f>IF(ISBLANK('Raw Data'!D205)=FALSE, 1, 0)</f>
        <v>0</v>
      </c>
      <c r="AI210">
        <f>IF(AND('Raw Data'!F205=0, 'Raw Data'!D205&lt;'Raw Data'!E205, 'Raw Data'!E205-'Raw Data'!D205&gt;2), 'Raw Data'!T205, 0)</f>
        <v>0</v>
      </c>
      <c r="AJ210">
        <f>IF(ISBLANK('Raw Data'!D205)=FALSE, 1, 0)</f>
        <v>0</v>
      </c>
      <c r="AK210">
        <f>IF('Raw Data'!F205=1, 'Raw Data'!M205, 0)</f>
        <v>0</v>
      </c>
      <c r="AL210">
        <f>IF(OR('Raw Data'!D205=0, O210&gt;0), 0, 1)</f>
        <v>0</v>
      </c>
      <c r="AM210">
        <f>IF(AND(AL210, 'Raw Data'!D205&gt;'Raw Data'!E205), 'Raw Data'!X205, 0)</f>
        <v>0</v>
      </c>
      <c r="AN210">
        <f>IF(OR('Raw Data'!D205=0, O210&gt;0), 0, 1)</f>
        <v>0</v>
      </c>
      <c r="AO210">
        <f>IF(AND(AL210, 'Raw Data'!D205&lt;'Raw Data'!E205), 'Raw Data'!Y205, 0)</f>
        <v>0</v>
      </c>
      <c r="AP210">
        <f>IF(ISBLANK('Raw Data'!D205)=FALSE, 1, 0)</f>
        <v>0</v>
      </c>
      <c r="AQ210">
        <f>IF(AND('Raw Data'!J205&lt;'Raw Data'!K205,'Raw Data'!D205&gt;'Raw Data'!E205),'Raw Data'!J205,IF(AND('Raw Data'!K205&lt;'Raw Data'!J205,'Raw Data'!E205&gt;'Raw Data'!D205),'Raw Data'!K205,0))</f>
        <v>0</v>
      </c>
      <c r="AR210">
        <f>IF(ISBLANK('Raw Data'!D205)=FALSE, 1, 0)</f>
        <v>0</v>
      </c>
      <c r="AS210">
        <f>IF(AND('Raw Data'!J205&gt;'Raw Data'!K205,'Raw Data'!D205&gt;'Raw Data'!E205),'Raw Data'!J205,IF(AND('Raw Data'!K205&gt;'Raw Data'!J205,'Raw Data'!E205&gt;'Raw Data'!D205),'Raw Data'!K205,))</f>
        <v>0</v>
      </c>
      <c r="AT210">
        <f>IF(ISBLANK('Raw Data'!D205)=FALSE, 1, 0)</f>
        <v>0</v>
      </c>
      <c r="AU210">
        <f>IF(ISNUMBER('Raw Data'!D205), IF(_xlfn.XLOOKUP(SMALL('Raw Data'!L205:N205, 1), Analysis!S210:W210, Analysis!S210:W210, 0)&gt;0, SMALL('Raw Data'!L205:N205, 1), 0), 0)</f>
        <v>0</v>
      </c>
      <c r="AV210">
        <f>IF(ISBLANK('Raw Data'!D205)=FALSE, 1, 0)</f>
        <v>0</v>
      </c>
      <c r="AW210">
        <f>IF(ISNUMBER('Raw Data'!D205), IF(_xlfn.XLOOKUP(SMALL('Raw Data'!L205:N205, 2), Analysis!S210:W210, Analysis!S210:W210, 0)&gt;0, SMALL('Raw Data'!L205:N205, 2), 0), 0)</f>
        <v>0</v>
      </c>
      <c r="AX210">
        <f>IF(ISBLANK('Raw Data'!D205)=FALSE, 1, 0)</f>
        <v>0</v>
      </c>
      <c r="AY210">
        <f>IF(ISNUMBER('Raw Data'!D205), IF(_xlfn.XLOOKUP(SMALL('Raw Data'!L205:N205, 3), Analysis!S210:W210, Analysis!S210:W210, 0)&gt;0, SMALL('Raw Data'!L205:N205, 3), 0), 0)</f>
        <v>0</v>
      </c>
      <c r="AZ210">
        <f>IF(ISBLANK('Raw Data'!D205)=FALSE, 1, 0)</f>
        <v>0</v>
      </c>
      <c r="BA210">
        <f>IF(ISNUMBER('Raw Data'!D205), IF(_xlfn.XLOOKUP(SMALL('Raw Data'!O205:U205, 1), Analysis!Y210:AK210, Analysis!Y210:AK210, 0)&gt;0, SMALL('Raw Data'!O205:U205, 1), 0), 0)</f>
        <v>0</v>
      </c>
      <c r="BB210">
        <f>IF(ISBLANK('Raw Data'!D205)=FALSE, 1, 0)</f>
        <v>0</v>
      </c>
      <c r="BC210">
        <f>IF(ISNUMBER('Raw Data'!D205), IF(_xlfn.XLOOKUP(SMALL('Raw Data'!O205:U205, 2), Analysis!Y210:AK210, Analysis!Y210:AK210, 0)&gt;0, SMALL('Raw Data'!O205:U205, 2), 0), 0)</f>
        <v>0</v>
      </c>
      <c r="BD210">
        <f>IF(ISBLANK('Raw Data'!D205)=FALSE, 1, 0)</f>
        <v>0</v>
      </c>
      <c r="BE210">
        <f>IF(ISNUMBER('Raw Data'!D205), IF(_xlfn.XLOOKUP(SMALL('Raw Data'!O205:U205, 3), Analysis!Y210:AK210, Analysis!Y210:AK210, 0)&gt;0, SMALL('Raw Data'!O205:U205, 3), 0), 0)</f>
        <v>0</v>
      </c>
      <c r="BF210">
        <f>IF(ISBLANK('Raw Data'!D205)=FALSE, 1, 0)</f>
        <v>0</v>
      </c>
      <c r="BG210">
        <f>IF(ISNUMBER('Raw Data'!D205), IF(_xlfn.XLOOKUP(SMALL('Raw Data'!O205:U205, 4), Analysis!Y210:AK210, Analysis!Y210:AK210, 0)&gt;0, SMALL('Raw Data'!O205:U205, 4), 0), 0)</f>
        <v>0</v>
      </c>
      <c r="BH210">
        <f>IF(ISBLANK('Raw Data'!D205)=FALSE, 1, 0)</f>
        <v>0</v>
      </c>
      <c r="BI210">
        <f>IF(ISNUMBER('Raw Data'!D205), IF(_xlfn.XLOOKUP(SMALL('Raw Data'!O205:U205, 5), Analysis!Y210:AK210, Analysis!Y210:AK210, 0)&gt;0, SMALL('Raw Data'!O205:U205, 5), 0), 0)</f>
        <v>0</v>
      </c>
      <c r="BJ210">
        <f>IF(ISBLANK('Raw Data'!D205)=FALSE, 1, 0)</f>
        <v>0</v>
      </c>
      <c r="BK210">
        <f>IF(ISNUMBER('Raw Data'!D205), IF(_xlfn.XLOOKUP(SMALL('Raw Data'!O205:U205, 6), Analysis!Y210:AK210, Analysis!Y210:AK210, 0)&gt;0, SMALL('Raw Data'!O205:U205, 6), 0), 0)</f>
        <v>0</v>
      </c>
      <c r="BL210">
        <f>IF(ISBLANK('Raw Data'!D205)=FALSE, 1, 0)</f>
        <v>0</v>
      </c>
      <c r="BM210">
        <f>IF(ISNUMBER('Raw Data'!D205), IF(_xlfn.XLOOKUP(SMALL('Raw Data'!O205:U205, 7), Analysis!Y210:AK210, Analysis!Y210:AK210, 0)&gt;0, SMALL('Raw Data'!O205:U205, 7), 0), 0)</f>
        <v>0</v>
      </c>
    </row>
    <row r="211" spans="1:65" x14ac:dyDescent="0.3">
      <c r="A211" s="2">
        <f>'Raw Data'!A206</f>
        <v>0</v>
      </c>
      <c r="B211" s="2">
        <f>IF(ISBLANK('Raw Data'!D206)=FALSE, 1, 0)</f>
        <v>0</v>
      </c>
      <c r="C211">
        <f>IF('Raw Data'!E206&gt;'Raw Data'!D206, 'Raw Data'!K206, 0)</f>
        <v>0</v>
      </c>
      <c r="D211">
        <f>IF(ISBLANK('Raw Data'!D206)=FALSE, 1, 0)</f>
        <v>0</v>
      </c>
      <c r="E211">
        <f>IF('Raw Data'!E206&lt;'Raw Data'!D206, 'Raw Data'!J206, 0)</f>
        <v>0</v>
      </c>
      <c r="F211">
        <f>IF(ISBLANK('Raw Data'!D206)=FALSE, 1, 0)</f>
        <v>0</v>
      </c>
      <c r="G211">
        <f>IF(AND('Raw Data'!D206&gt;0, 'Raw Data'!E206&gt;0), 'Raw Data'!V206, 0)</f>
        <v>0</v>
      </c>
      <c r="H211">
        <f>IF(ISBLANK('Raw Data'!D206)=FALSE, 1, 0)</f>
        <v>0</v>
      </c>
      <c r="I211">
        <f>IF(AND(ISBLANK('Raw Data'!D206)=FALSE, OR('Raw Data'!D206=0, 'Raw Data'!E206=0)), 'Raw Data'!W206, 0)</f>
        <v>0</v>
      </c>
      <c r="J211">
        <f>IF(ISBLANK('Raw Data'!D206)=FALSE, 1, 0)</f>
        <v>0</v>
      </c>
      <c r="K211">
        <f>IF(SUM('Raw Data'!D206:E206)&gt;'Raw Data'!G206, 'Raw Data'!H206, 0)</f>
        <v>0</v>
      </c>
      <c r="L211">
        <f>IF(ISBLANK('Raw Data'!D206)=FALSE, 1, 0)</f>
        <v>0</v>
      </c>
      <c r="M211">
        <f>IF(AND(SUM('Raw Data'!D206:E206)&lt;'Raw Data'!G206, ISBLANK('Raw Data'!D206)=FALSE), 'Raw Data'!I206, 0)</f>
        <v>0</v>
      </c>
      <c r="N211">
        <f>IF(ISBLANK('Raw Data'!D206)=FALSE, 1, 0)</f>
        <v>0</v>
      </c>
      <c r="O211">
        <f>IF('Raw Data'!F206, 'Raw Data'!Z206, 0)</f>
        <v>0</v>
      </c>
      <c r="P211">
        <f>IF(ISBLANK('Raw Data'!D206)=FALSE, 1, 0)</f>
        <v>0</v>
      </c>
      <c r="Q211">
        <f>IF(AND(NOT('Raw Data'!F206), P211), 'Raw Data'!AA206, 0)</f>
        <v>0</v>
      </c>
      <c r="R211">
        <f>IF(ISBLANK('Raw Data'!D206)=FALSE, 1, 0)</f>
        <v>0</v>
      </c>
      <c r="S211">
        <f>IF(AND('Raw Data'!F206=0, 'Raw Data'!D206&gt;'Raw Data'!E206), 'Raw Data'!L206, 0)</f>
        <v>0</v>
      </c>
      <c r="T211">
        <f>IF(ISBLANK('Raw Data'!D206)=FALSE, 1, 0)</f>
        <v>0</v>
      </c>
      <c r="U211">
        <f>IF('Raw Data'!F206=1, 'Raw Data'!M206, 0)</f>
        <v>0</v>
      </c>
      <c r="V211">
        <f>IF(ISBLANK('Raw Data'!D206)=FALSE, 1, 0)</f>
        <v>0</v>
      </c>
      <c r="W211">
        <f>IF(AND('Raw Data'!F206=0, 'Raw Data'!E206&gt;'Raw Data'!D206), 'Raw Data'!N206, 0)</f>
        <v>0</v>
      </c>
      <c r="X211">
        <f>IF(ISBLANK('Raw Data'!D206)=FALSE, 1, 0)</f>
        <v>0</v>
      </c>
      <c r="Y211">
        <f>IF(AND('Raw Data'!F206=0,'Raw Data'!D206&gt;'Raw Data'!E206,'Raw Data'!D206-'Raw Data'!E206=1),'Raw Data'!O206,IF(AND('Raw Data'!F206,'Raw Data'!D206&gt;'Raw Data'!E206),'Raw Data'!O206,0))</f>
        <v>0</v>
      </c>
      <c r="Z211">
        <f>IF(ISBLANK('Raw Data'!D206)=FALSE, 1, 0)</f>
        <v>0</v>
      </c>
      <c r="AA211">
        <f>IF(AND('Raw Data'!F206=0, 'Raw Data'!D206&gt;'Raw Data'!E206, 'Raw Data'!D206-'Raw Data'!E206=2), 'Raw Data'!P206, 0)</f>
        <v>0</v>
      </c>
      <c r="AB211">
        <f>IF(ISBLANK('Raw Data'!D206)=FALSE, 1, 0)</f>
        <v>0</v>
      </c>
      <c r="AC211">
        <f>IF(AND('Raw Data'!F206=0, 'Raw Data'!D206&gt;'Raw Data'!E206, 'Raw Data'!D206-'Raw Data'!E206&gt;2), 'Raw Data'!Q206, 0)</f>
        <v>0</v>
      </c>
      <c r="AD211">
        <f>IF(ISBLANK('Raw Data'!D206)=FALSE, 1, 0)</f>
        <v>0</v>
      </c>
      <c r="AE211">
        <f>IF(AND('Raw Data'!F206=0,'Raw Data'!D206&lt;'Raw Data'!E206,'Raw Data'!E206-'Raw Data'!D206=1),'Raw Data'!R206,IF(AND('Raw Data'!F206,'Raw Data'!D206&gt;'Raw Data'!E206),'Raw Data'!R206,0))</f>
        <v>0</v>
      </c>
      <c r="AF211">
        <f>IF(ISBLANK('Raw Data'!D206)=FALSE, 1, 0)</f>
        <v>0</v>
      </c>
      <c r="AG211">
        <f>IF(AND('Raw Data'!F206=0, 'Raw Data'!D206&lt;'Raw Data'!E206, 'Raw Data'!E206-'Raw Data'!D206=2), 'Raw Data'!S206, 0)</f>
        <v>0</v>
      </c>
      <c r="AH211">
        <f>IF(ISBLANK('Raw Data'!D206)=FALSE, 1, 0)</f>
        <v>0</v>
      </c>
      <c r="AI211">
        <f>IF(AND('Raw Data'!F206=0, 'Raw Data'!D206&lt;'Raw Data'!E206, 'Raw Data'!E206-'Raw Data'!D206&gt;2), 'Raw Data'!T206, 0)</f>
        <v>0</v>
      </c>
      <c r="AJ211">
        <f>IF(ISBLANK('Raw Data'!D206)=FALSE, 1, 0)</f>
        <v>0</v>
      </c>
      <c r="AK211">
        <f>IF('Raw Data'!F206=1, 'Raw Data'!M206, 0)</f>
        <v>0</v>
      </c>
      <c r="AL211">
        <f>IF(OR('Raw Data'!D206=0, O211&gt;0), 0, 1)</f>
        <v>0</v>
      </c>
      <c r="AM211">
        <f>IF(AND(AL211, 'Raw Data'!D206&gt;'Raw Data'!E206), 'Raw Data'!X206, 0)</f>
        <v>0</v>
      </c>
      <c r="AN211">
        <f>IF(OR('Raw Data'!D206=0, O211&gt;0), 0, 1)</f>
        <v>0</v>
      </c>
      <c r="AO211">
        <f>IF(AND(AL211, 'Raw Data'!D206&lt;'Raw Data'!E206), 'Raw Data'!Y206, 0)</f>
        <v>0</v>
      </c>
      <c r="AP211">
        <f>IF(ISBLANK('Raw Data'!D206)=FALSE, 1, 0)</f>
        <v>0</v>
      </c>
      <c r="AQ211">
        <f>IF(AND('Raw Data'!J206&lt;'Raw Data'!K206,'Raw Data'!D206&gt;'Raw Data'!E206),'Raw Data'!J206,IF(AND('Raw Data'!K206&lt;'Raw Data'!J206,'Raw Data'!E206&gt;'Raw Data'!D206),'Raw Data'!K206,0))</f>
        <v>0</v>
      </c>
      <c r="AR211">
        <f>IF(ISBLANK('Raw Data'!D206)=FALSE, 1, 0)</f>
        <v>0</v>
      </c>
      <c r="AS211">
        <f>IF(AND('Raw Data'!J206&gt;'Raw Data'!K206,'Raw Data'!D206&gt;'Raw Data'!E206),'Raw Data'!J206,IF(AND('Raw Data'!K206&gt;'Raw Data'!J206,'Raw Data'!E206&gt;'Raw Data'!D206),'Raw Data'!K206,))</f>
        <v>0</v>
      </c>
      <c r="AT211">
        <f>IF(ISBLANK('Raw Data'!D206)=FALSE, 1, 0)</f>
        <v>0</v>
      </c>
      <c r="AU211">
        <f>IF(ISNUMBER('Raw Data'!D206), IF(_xlfn.XLOOKUP(SMALL('Raw Data'!L206:N206, 1), Analysis!S211:W211, Analysis!S211:W211, 0)&gt;0, SMALL('Raw Data'!L206:N206, 1), 0), 0)</f>
        <v>0</v>
      </c>
      <c r="AV211">
        <f>IF(ISBLANK('Raw Data'!D206)=FALSE, 1, 0)</f>
        <v>0</v>
      </c>
      <c r="AW211">
        <f>IF(ISNUMBER('Raw Data'!D206), IF(_xlfn.XLOOKUP(SMALL('Raw Data'!L206:N206, 2), Analysis!S211:W211, Analysis!S211:W211, 0)&gt;0, SMALL('Raw Data'!L206:N206, 2), 0), 0)</f>
        <v>0</v>
      </c>
      <c r="AX211">
        <f>IF(ISBLANK('Raw Data'!D206)=FALSE, 1, 0)</f>
        <v>0</v>
      </c>
      <c r="AY211">
        <f>IF(ISNUMBER('Raw Data'!D206), IF(_xlfn.XLOOKUP(SMALL('Raw Data'!L206:N206, 3), Analysis!S211:W211, Analysis!S211:W211, 0)&gt;0, SMALL('Raw Data'!L206:N206, 3), 0), 0)</f>
        <v>0</v>
      </c>
      <c r="AZ211">
        <f>IF(ISBLANK('Raw Data'!D206)=FALSE, 1, 0)</f>
        <v>0</v>
      </c>
      <c r="BA211">
        <f>IF(ISNUMBER('Raw Data'!D206), IF(_xlfn.XLOOKUP(SMALL('Raw Data'!O206:U206, 1), Analysis!Y211:AK211, Analysis!Y211:AK211, 0)&gt;0, SMALL('Raw Data'!O206:U206, 1), 0), 0)</f>
        <v>0</v>
      </c>
      <c r="BB211">
        <f>IF(ISBLANK('Raw Data'!D206)=FALSE, 1, 0)</f>
        <v>0</v>
      </c>
      <c r="BC211">
        <f>IF(ISNUMBER('Raw Data'!D206), IF(_xlfn.XLOOKUP(SMALL('Raw Data'!O206:U206, 2), Analysis!Y211:AK211, Analysis!Y211:AK211, 0)&gt;0, SMALL('Raw Data'!O206:U206, 2), 0), 0)</f>
        <v>0</v>
      </c>
      <c r="BD211">
        <f>IF(ISBLANK('Raw Data'!D206)=FALSE, 1, 0)</f>
        <v>0</v>
      </c>
      <c r="BE211">
        <f>IF(ISNUMBER('Raw Data'!D206), IF(_xlfn.XLOOKUP(SMALL('Raw Data'!O206:U206, 3), Analysis!Y211:AK211, Analysis!Y211:AK211, 0)&gt;0, SMALL('Raw Data'!O206:U206, 3), 0), 0)</f>
        <v>0</v>
      </c>
      <c r="BF211">
        <f>IF(ISBLANK('Raw Data'!D206)=FALSE, 1, 0)</f>
        <v>0</v>
      </c>
      <c r="BG211">
        <f>IF(ISNUMBER('Raw Data'!D206), IF(_xlfn.XLOOKUP(SMALL('Raw Data'!O206:U206, 4), Analysis!Y211:AK211, Analysis!Y211:AK211, 0)&gt;0, SMALL('Raw Data'!O206:U206, 4), 0), 0)</f>
        <v>0</v>
      </c>
      <c r="BH211">
        <f>IF(ISBLANK('Raw Data'!D206)=FALSE, 1, 0)</f>
        <v>0</v>
      </c>
      <c r="BI211">
        <f>IF(ISNUMBER('Raw Data'!D206), IF(_xlfn.XLOOKUP(SMALL('Raw Data'!O206:U206, 5), Analysis!Y211:AK211, Analysis!Y211:AK211, 0)&gt;0, SMALL('Raw Data'!O206:U206, 5), 0), 0)</f>
        <v>0</v>
      </c>
      <c r="BJ211">
        <f>IF(ISBLANK('Raw Data'!D206)=FALSE, 1, 0)</f>
        <v>0</v>
      </c>
      <c r="BK211">
        <f>IF(ISNUMBER('Raw Data'!D206), IF(_xlfn.XLOOKUP(SMALL('Raw Data'!O206:U206, 6), Analysis!Y211:AK211, Analysis!Y211:AK211, 0)&gt;0, SMALL('Raw Data'!O206:U206, 6), 0), 0)</f>
        <v>0</v>
      </c>
      <c r="BL211">
        <f>IF(ISBLANK('Raw Data'!D206)=FALSE, 1, 0)</f>
        <v>0</v>
      </c>
      <c r="BM211">
        <f>IF(ISNUMBER('Raw Data'!D206), IF(_xlfn.XLOOKUP(SMALL('Raw Data'!O206:U206, 7), Analysis!Y211:AK211, Analysis!Y211:AK211, 0)&gt;0, SMALL('Raw Data'!O206:U206, 7), 0), 0)</f>
        <v>0</v>
      </c>
    </row>
    <row r="212" spans="1:65" x14ac:dyDescent="0.3">
      <c r="A212" s="2">
        <f>'Raw Data'!A207</f>
        <v>0</v>
      </c>
      <c r="B212" s="2">
        <f>IF(ISBLANK('Raw Data'!D207)=FALSE, 1, 0)</f>
        <v>0</v>
      </c>
      <c r="C212">
        <f>IF('Raw Data'!E207&gt;'Raw Data'!D207, 'Raw Data'!K207, 0)</f>
        <v>0</v>
      </c>
      <c r="D212">
        <f>IF(ISBLANK('Raw Data'!D207)=FALSE, 1, 0)</f>
        <v>0</v>
      </c>
      <c r="E212">
        <f>IF('Raw Data'!E207&lt;'Raw Data'!D207, 'Raw Data'!J207, 0)</f>
        <v>0</v>
      </c>
      <c r="F212">
        <f>IF(ISBLANK('Raw Data'!D207)=FALSE, 1, 0)</f>
        <v>0</v>
      </c>
      <c r="G212">
        <f>IF(AND('Raw Data'!D207&gt;0, 'Raw Data'!E207&gt;0), 'Raw Data'!V207, 0)</f>
        <v>0</v>
      </c>
      <c r="H212">
        <f>IF(ISBLANK('Raw Data'!D207)=FALSE, 1, 0)</f>
        <v>0</v>
      </c>
      <c r="I212">
        <f>IF(AND(ISBLANK('Raw Data'!D207)=FALSE, OR('Raw Data'!D207=0, 'Raw Data'!E207=0)), 'Raw Data'!W207, 0)</f>
        <v>0</v>
      </c>
      <c r="J212">
        <f>IF(ISBLANK('Raw Data'!D207)=FALSE, 1, 0)</f>
        <v>0</v>
      </c>
      <c r="K212">
        <f>IF(SUM('Raw Data'!D207:E207)&gt;'Raw Data'!G207, 'Raw Data'!H207, 0)</f>
        <v>0</v>
      </c>
      <c r="L212">
        <f>IF(ISBLANK('Raw Data'!D207)=FALSE, 1, 0)</f>
        <v>0</v>
      </c>
      <c r="M212">
        <f>IF(AND(SUM('Raw Data'!D207:E207)&lt;'Raw Data'!G207, ISBLANK('Raw Data'!D207)=FALSE), 'Raw Data'!I207, 0)</f>
        <v>0</v>
      </c>
      <c r="N212">
        <f>IF(ISBLANK('Raw Data'!D207)=FALSE, 1, 0)</f>
        <v>0</v>
      </c>
      <c r="O212">
        <f>IF('Raw Data'!F207, 'Raw Data'!Z207, 0)</f>
        <v>0</v>
      </c>
      <c r="P212">
        <f>IF(ISBLANK('Raw Data'!D207)=FALSE, 1, 0)</f>
        <v>0</v>
      </c>
      <c r="Q212">
        <f>IF(AND(NOT('Raw Data'!F207), P212), 'Raw Data'!AA207, 0)</f>
        <v>0</v>
      </c>
      <c r="R212">
        <f>IF(ISBLANK('Raw Data'!D207)=FALSE, 1, 0)</f>
        <v>0</v>
      </c>
      <c r="S212">
        <f>IF(AND('Raw Data'!F207=0, 'Raw Data'!D207&gt;'Raw Data'!E207), 'Raw Data'!L207, 0)</f>
        <v>0</v>
      </c>
      <c r="T212">
        <f>IF(ISBLANK('Raw Data'!D207)=FALSE, 1, 0)</f>
        <v>0</v>
      </c>
      <c r="U212">
        <f>IF('Raw Data'!F207=1, 'Raw Data'!M207, 0)</f>
        <v>0</v>
      </c>
      <c r="V212">
        <f>IF(ISBLANK('Raw Data'!D207)=FALSE, 1, 0)</f>
        <v>0</v>
      </c>
      <c r="W212">
        <f>IF(AND('Raw Data'!F207=0, 'Raw Data'!E207&gt;'Raw Data'!D207), 'Raw Data'!N207, 0)</f>
        <v>0</v>
      </c>
      <c r="X212">
        <f>IF(ISBLANK('Raw Data'!D207)=FALSE, 1, 0)</f>
        <v>0</v>
      </c>
      <c r="Y212">
        <f>IF(AND('Raw Data'!F207=0,'Raw Data'!D207&gt;'Raw Data'!E207,'Raw Data'!D207-'Raw Data'!E207=1),'Raw Data'!O207,IF(AND('Raw Data'!F207,'Raw Data'!D207&gt;'Raw Data'!E207),'Raw Data'!O207,0))</f>
        <v>0</v>
      </c>
      <c r="Z212">
        <f>IF(ISBLANK('Raw Data'!D207)=FALSE, 1, 0)</f>
        <v>0</v>
      </c>
      <c r="AA212">
        <f>IF(AND('Raw Data'!F207=0, 'Raw Data'!D207&gt;'Raw Data'!E207, 'Raw Data'!D207-'Raw Data'!E207=2), 'Raw Data'!P207, 0)</f>
        <v>0</v>
      </c>
      <c r="AB212">
        <f>IF(ISBLANK('Raw Data'!D207)=FALSE, 1, 0)</f>
        <v>0</v>
      </c>
      <c r="AC212">
        <f>IF(AND('Raw Data'!F207=0, 'Raw Data'!D207&gt;'Raw Data'!E207, 'Raw Data'!D207-'Raw Data'!E207&gt;2), 'Raw Data'!Q207, 0)</f>
        <v>0</v>
      </c>
      <c r="AD212">
        <f>IF(ISBLANK('Raw Data'!D207)=FALSE, 1, 0)</f>
        <v>0</v>
      </c>
      <c r="AE212">
        <f>IF(AND('Raw Data'!F207=0,'Raw Data'!D207&lt;'Raw Data'!E207,'Raw Data'!E207-'Raw Data'!D207=1),'Raw Data'!R207,IF(AND('Raw Data'!F207,'Raw Data'!D207&gt;'Raw Data'!E207),'Raw Data'!R207,0))</f>
        <v>0</v>
      </c>
      <c r="AF212">
        <f>IF(ISBLANK('Raw Data'!D207)=FALSE, 1, 0)</f>
        <v>0</v>
      </c>
      <c r="AG212">
        <f>IF(AND('Raw Data'!F207=0, 'Raw Data'!D207&lt;'Raw Data'!E207, 'Raw Data'!E207-'Raw Data'!D207=2), 'Raw Data'!S207, 0)</f>
        <v>0</v>
      </c>
      <c r="AH212">
        <f>IF(ISBLANK('Raw Data'!D207)=FALSE, 1, 0)</f>
        <v>0</v>
      </c>
      <c r="AI212">
        <f>IF(AND('Raw Data'!F207=0, 'Raw Data'!D207&lt;'Raw Data'!E207, 'Raw Data'!E207-'Raw Data'!D207&gt;2), 'Raw Data'!T207, 0)</f>
        <v>0</v>
      </c>
      <c r="AJ212">
        <f>IF(ISBLANK('Raw Data'!D207)=FALSE, 1, 0)</f>
        <v>0</v>
      </c>
      <c r="AK212">
        <f>IF('Raw Data'!F207=1, 'Raw Data'!M207, 0)</f>
        <v>0</v>
      </c>
      <c r="AL212">
        <f>IF(OR('Raw Data'!D207=0, O212&gt;0), 0, 1)</f>
        <v>0</v>
      </c>
      <c r="AM212">
        <f>IF(AND(AL212, 'Raw Data'!D207&gt;'Raw Data'!E207), 'Raw Data'!X207, 0)</f>
        <v>0</v>
      </c>
      <c r="AN212">
        <f>IF(OR('Raw Data'!D207=0, O212&gt;0), 0, 1)</f>
        <v>0</v>
      </c>
      <c r="AO212">
        <f>IF(AND(AL212, 'Raw Data'!D207&lt;'Raw Data'!E207), 'Raw Data'!Y207, 0)</f>
        <v>0</v>
      </c>
      <c r="AP212">
        <f>IF(ISBLANK('Raw Data'!D207)=FALSE, 1, 0)</f>
        <v>0</v>
      </c>
      <c r="AQ212">
        <f>IF(AND('Raw Data'!J207&lt;'Raw Data'!K207,'Raw Data'!D207&gt;'Raw Data'!E207),'Raw Data'!J207,IF(AND('Raw Data'!K207&lt;'Raw Data'!J207,'Raw Data'!E207&gt;'Raw Data'!D207),'Raw Data'!K207,0))</f>
        <v>0</v>
      </c>
      <c r="AR212">
        <f>IF(ISBLANK('Raw Data'!D207)=FALSE, 1, 0)</f>
        <v>0</v>
      </c>
      <c r="AS212">
        <f>IF(AND('Raw Data'!J207&gt;'Raw Data'!K207,'Raw Data'!D207&gt;'Raw Data'!E207),'Raw Data'!J207,IF(AND('Raw Data'!K207&gt;'Raw Data'!J207,'Raw Data'!E207&gt;'Raw Data'!D207),'Raw Data'!K207,))</f>
        <v>0</v>
      </c>
      <c r="AT212">
        <f>IF(ISBLANK('Raw Data'!D207)=FALSE, 1, 0)</f>
        <v>0</v>
      </c>
      <c r="AU212">
        <f>IF(ISNUMBER('Raw Data'!D207), IF(_xlfn.XLOOKUP(SMALL('Raw Data'!L207:N207, 1), Analysis!S212:W212, Analysis!S212:W212, 0)&gt;0, SMALL('Raw Data'!L207:N207, 1), 0), 0)</f>
        <v>0</v>
      </c>
      <c r="AV212">
        <f>IF(ISBLANK('Raw Data'!D207)=FALSE, 1, 0)</f>
        <v>0</v>
      </c>
      <c r="AW212">
        <f>IF(ISNUMBER('Raw Data'!D207), IF(_xlfn.XLOOKUP(SMALL('Raw Data'!L207:N207, 2), Analysis!S212:W212, Analysis!S212:W212, 0)&gt;0, SMALL('Raw Data'!L207:N207, 2), 0), 0)</f>
        <v>0</v>
      </c>
      <c r="AX212">
        <f>IF(ISBLANK('Raw Data'!D207)=FALSE, 1, 0)</f>
        <v>0</v>
      </c>
      <c r="AY212">
        <f>IF(ISNUMBER('Raw Data'!D207), IF(_xlfn.XLOOKUP(SMALL('Raw Data'!L207:N207, 3), Analysis!S212:W212, Analysis!S212:W212, 0)&gt;0, SMALL('Raw Data'!L207:N207, 3), 0), 0)</f>
        <v>0</v>
      </c>
      <c r="AZ212">
        <f>IF(ISBLANK('Raw Data'!D207)=FALSE, 1, 0)</f>
        <v>0</v>
      </c>
      <c r="BA212">
        <f>IF(ISNUMBER('Raw Data'!D207), IF(_xlfn.XLOOKUP(SMALL('Raw Data'!O207:U207, 1), Analysis!Y212:AK212, Analysis!Y212:AK212, 0)&gt;0, SMALL('Raw Data'!O207:U207, 1), 0), 0)</f>
        <v>0</v>
      </c>
      <c r="BB212">
        <f>IF(ISBLANK('Raw Data'!D207)=FALSE, 1, 0)</f>
        <v>0</v>
      </c>
      <c r="BC212">
        <f>IF(ISNUMBER('Raw Data'!D207), IF(_xlfn.XLOOKUP(SMALL('Raw Data'!O207:U207, 2), Analysis!Y212:AK212, Analysis!Y212:AK212, 0)&gt;0, SMALL('Raw Data'!O207:U207, 2), 0), 0)</f>
        <v>0</v>
      </c>
      <c r="BD212">
        <f>IF(ISBLANK('Raw Data'!D207)=FALSE, 1, 0)</f>
        <v>0</v>
      </c>
      <c r="BE212">
        <f>IF(ISNUMBER('Raw Data'!D207), IF(_xlfn.XLOOKUP(SMALL('Raw Data'!O207:U207, 3), Analysis!Y212:AK212, Analysis!Y212:AK212, 0)&gt;0, SMALL('Raw Data'!O207:U207, 3), 0), 0)</f>
        <v>0</v>
      </c>
      <c r="BF212">
        <f>IF(ISBLANK('Raw Data'!D207)=FALSE, 1, 0)</f>
        <v>0</v>
      </c>
      <c r="BG212">
        <f>IF(ISNUMBER('Raw Data'!D207), IF(_xlfn.XLOOKUP(SMALL('Raw Data'!O207:U207, 4), Analysis!Y212:AK212, Analysis!Y212:AK212, 0)&gt;0, SMALL('Raw Data'!O207:U207, 4), 0), 0)</f>
        <v>0</v>
      </c>
      <c r="BH212">
        <f>IF(ISBLANK('Raw Data'!D207)=FALSE, 1, 0)</f>
        <v>0</v>
      </c>
      <c r="BI212">
        <f>IF(ISNUMBER('Raw Data'!D207), IF(_xlfn.XLOOKUP(SMALL('Raw Data'!O207:U207, 5), Analysis!Y212:AK212, Analysis!Y212:AK212, 0)&gt;0, SMALL('Raw Data'!O207:U207, 5), 0), 0)</f>
        <v>0</v>
      </c>
      <c r="BJ212">
        <f>IF(ISBLANK('Raw Data'!D207)=FALSE, 1, 0)</f>
        <v>0</v>
      </c>
      <c r="BK212">
        <f>IF(ISNUMBER('Raw Data'!D207), IF(_xlfn.XLOOKUP(SMALL('Raw Data'!O207:U207, 6), Analysis!Y212:AK212, Analysis!Y212:AK212, 0)&gt;0, SMALL('Raw Data'!O207:U207, 6), 0), 0)</f>
        <v>0</v>
      </c>
      <c r="BL212">
        <f>IF(ISBLANK('Raw Data'!D207)=FALSE, 1, 0)</f>
        <v>0</v>
      </c>
      <c r="BM212">
        <f>IF(ISNUMBER('Raw Data'!D207), IF(_xlfn.XLOOKUP(SMALL('Raw Data'!O207:U207, 7), Analysis!Y212:AK212, Analysis!Y212:AK212, 0)&gt;0, SMALL('Raw Data'!O207:U207, 7), 0), 0)</f>
        <v>0</v>
      </c>
    </row>
    <row r="213" spans="1:65" x14ac:dyDescent="0.3">
      <c r="A213" s="2">
        <f>'Raw Data'!A208</f>
        <v>0</v>
      </c>
      <c r="B213" s="2">
        <f>IF(ISBLANK('Raw Data'!D208)=FALSE, 1, 0)</f>
        <v>0</v>
      </c>
      <c r="C213">
        <f>IF('Raw Data'!E208&gt;'Raw Data'!D208, 'Raw Data'!K208, 0)</f>
        <v>0</v>
      </c>
      <c r="D213">
        <f>IF(ISBLANK('Raw Data'!D208)=FALSE, 1, 0)</f>
        <v>0</v>
      </c>
      <c r="E213">
        <f>IF('Raw Data'!E208&lt;'Raw Data'!D208, 'Raw Data'!J208, 0)</f>
        <v>0</v>
      </c>
      <c r="F213">
        <f>IF(ISBLANK('Raw Data'!D208)=FALSE, 1, 0)</f>
        <v>0</v>
      </c>
      <c r="G213">
        <f>IF(AND('Raw Data'!D208&gt;0, 'Raw Data'!E208&gt;0), 'Raw Data'!V208, 0)</f>
        <v>0</v>
      </c>
      <c r="H213">
        <f>IF(ISBLANK('Raw Data'!D208)=FALSE, 1, 0)</f>
        <v>0</v>
      </c>
      <c r="I213">
        <f>IF(AND(ISBLANK('Raw Data'!D208)=FALSE, OR('Raw Data'!D208=0, 'Raw Data'!E208=0)), 'Raw Data'!W208, 0)</f>
        <v>0</v>
      </c>
      <c r="J213">
        <f>IF(ISBLANK('Raw Data'!D208)=FALSE, 1, 0)</f>
        <v>0</v>
      </c>
      <c r="K213">
        <f>IF(SUM('Raw Data'!D208:E208)&gt;'Raw Data'!G208, 'Raw Data'!H208, 0)</f>
        <v>0</v>
      </c>
      <c r="L213">
        <f>IF(ISBLANK('Raw Data'!D208)=FALSE, 1, 0)</f>
        <v>0</v>
      </c>
      <c r="M213">
        <f>IF(AND(SUM('Raw Data'!D208:E208)&lt;'Raw Data'!G208, ISBLANK('Raw Data'!D208)=FALSE), 'Raw Data'!I208, 0)</f>
        <v>0</v>
      </c>
      <c r="N213">
        <f>IF(ISBLANK('Raw Data'!D208)=FALSE, 1, 0)</f>
        <v>0</v>
      </c>
      <c r="O213">
        <f>IF('Raw Data'!F208, 'Raw Data'!Z208, 0)</f>
        <v>0</v>
      </c>
      <c r="P213">
        <f>IF(ISBLANK('Raw Data'!D208)=FALSE, 1, 0)</f>
        <v>0</v>
      </c>
      <c r="Q213">
        <f>IF(AND(NOT('Raw Data'!F208), P213), 'Raw Data'!AA208, 0)</f>
        <v>0</v>
      </c>
      <c r="R213">
        <f>IF(ISBLANK('Raw Data'!D208)=FALSE, 1, 0)</f>
        <v>0</v>
      </c>
      <c r="S213">
        <f>IF(AND('Raw Data'!F208=0, 'Raw Data'!D208&gt;'Raw Data'!E208), 'Raw Data'!L208, 0)</f>
        <v>0</v>
      </c>
      <c r="T213">
        <f>IF(ISBLANK('Raw Data'!D208)=FALSE, 1, 0)</f>
        <v>0</v>
      </c>
      <c r="U213">
        <f>IF('Raw Data'!F208=1, 'Raw Data'!M208, 0)</f>
        <v>0</v>
      </c>
      <c r="V213">
        <f>IF(ISBLANK('Raw Data'!D208)=FALSE, 1, 0)</f>
        <v>0</v>
      </c>
      <c r="W213">
        <f>IF(AND('Raw Data'!F208=0, 'Raw Data'!E208&gt;'Raw Data'!D208), 'Raw Data'!N208, 0)</f>
        <v>0</v>
      </c>
      <c r="X213">
        <f>IF(ISBLANK('Raw Data'!D208)=FALSE, 1, 0)</f>
        <v>0</v>
      </c>
      <c r="Y213">
        <f>IF(AND('Raw Data'!F208=0,'Raw Data'!D208&gt;'Raw Data'!E208,'Raw Data'!D208-'Raw Data'!E208=1),'Raw Data'!O208,IF(AND('Raw Data'!F208,'Raw Data'!D208&gt;'Raw Data'!E208),'Raw Data'!O208,0))</f>
        <v>0</v>
      </c>
      <c r="Z213">
        <f>IF(ISBLANK('Raw Data'!D208)=FALSE, 1, 0)</f>
        <v>0</v>
      </c>
      <c r="AA213">
        <f>IF(AND('Raw Data'!F208=0, 'Raw Data'!D208&gt;'Raw Data'!E208, 'Raw Data'!D208-'Raw Data'!E208=2), 'Raw Data'!P208, 0)</f>
        <v>0</v>
      </c>
      <c r="AB213">
        <f>IF(ISBLANK('Raw Data'!D208)=FALSE, 1, 0)</f>
        <v>0</v>
      </c>
      <c r="AC213">
        <f>IF(AND('Raw Data'!F208=0, 'Raw Data'!D208&gt;'Raw Data'!E208, 'Raw Data'!D208-'Raw Data'!E208&gt;2), 'Raw Data'!Q208, 0)</f>
        <v>0</v>
      </c>
      <c r="AD213">
        <f>IF(ISBLANK('Raw Data'!D208)=FALSE, 1, 0)</f>
        <v>0</v>
      </c>
      <c r="AE213">
        <f>IF(AND('Raw Data'!F208=0,'Raw Data'!D208&lt;'Raw Data'!E208,'Raw Data'!E208-'Raw Data'!D208=1),'Raw Data'!R208,IF(AND('Raw Data'!F208,'Raw Data'!D208&gt;'Raw Data'!E208),'Raw Data'!R208,0))</f>
        <v>0</v>
      </c>
      <c r="AF213">
        <f>IF(ISBLANK('Raw Data'!D208)=FALSE, 1, 0)</f>
        <v>0</v>
      </c>
      <c r="AG213">
        <f>IF(AND('Raw Data'!F208=0, 'Raw Data'!D208&lt;'Raw Data'!E208, 'Raw Data'!E208-'Raw Data'!D208=2), 'Raw Data'!S208, 0)</f>
        <v>0</v>
      </c>
      <c r="AH213">
        <f>IF(ISBLANK('Raw Data'!D208)=FALSE, 1, 0)</f>
        <v>0</v>
      </c>
      <c r="AI213">
        <f>IF(AND('Raw Data'!F208=0, 'Raw Data'!D208&lt;'Raw Data'!E208, 'Raw Data'!E208-'Raw Data'!D208&gt;2), 'Raw Data'!T208, 0)</f>
        <v>0</v>
      </c>
      <c r="AJ213">
        <f>IF(ISBLANK('Raw Data'!D208)=FALSE, 1, 0)</f>
        <v>0</v>
      </c>
      <c r="AK213">
        <f>IF('Raw Data'!F208=1, 'Raw Data'!M208, 0)</f>
        <v>0</v>
      </c>
      <c r="AL213">
        <f>IF(OR('Raw Data'!D208=0, O213&gt;0), 0, 1)</f>
        <v>0</v>
      </c>
      <c r="AM213">
        <f>IF(AND(AL213, 'Raw Data'!D208&gt;'Raw Data'!E208), 'Raw Data'!X208, 0)</f>
        <v>0</v>
      </c>
      <c r="AN213">
        <f>IF(OR('Raw Data'!D208=0, O213&gt;0), 0, 1)</f>
        <v>0</v>
      </c>
      <c r="AO213">
        <f>IF(AND(AL213, 'Raw Data'!D208&lt;'Raw Data'!E208), 'Raw Data'!Y208, 0)</f>
        <v>0</v>
      </c>
      <c r="AP213">
        <f>IF(ISBLANK('Raw Data'!D208)=FALSE, 1, 0)</f>
        <v>0</v>
      </c>
      <c r="AQ213">
        <f>IF(AND('Raw Data'!J208&lt;'Raw Data'!K208,'Raw Data'!D208&gt;'Raw Data'!E208),'Raw Data'!J208,IF(AND('Raw Data'!K208&lt;'Raw Data'!J208,'Raw Data'!E208&gt;'Raw Data'!D208),'Raw Data'!K208,0))</f>
        <v>0</v>
      </c>
      <c r="AR213">
        <f>IF(ISBLANK('Raw Data'!D208)=FALSE, 1, 0)</f>
        <v>0</v>
      </c>
      <c r="AS213">
        <f>IF(AND('Raw Data'!J208&gt;'Raw Data'!K208,'Raw Data'!D208&gt;'Raw Data'!E208),'Raw Data'!J208,IF(AND('Raw Data'!K208&gt;'Raw Data'!J208,'Raw Data'!E208&gt;'Raw Data'!D208),'Raw Data'!K208,))</f>
        <v>0</v>
      </c>
      <c r="AT213">
        <f>IF(ISBLANK('Raw Data'!D208)=FALSE, 1, 0)</f>
        <v>0</v>
      </c>
      <c r="AU213">
        <f>IF(ISNUMBER('Raw Data'!D208), IF(_xlfn.XLOOKUP(SMALL('Raw Data'!L208:N208, 1), Analysis!S213:W213, Analysis!S213:W213, 0)&gt;0, SMALL('Raw Data'!L208:N208, 1), 0), 0)</f>
        <v>0</v>
      </c>
      <c r="AV213">
        <f>IF(ISBLANK('Raw Data'!D208)=FALSE, 1, 0)</f>
        <v>0</v>
      </c>
      <c r="AW213">
        <f>IF(ISNUMBER('Raw Data'!D208), IF(_xlfn.XLOOKUP(SMALL('Raw Data'!L208:N208, 2), Analysis!S213:W213, Analysis!S213:W213, 0)&gt;0, SMALL('Raw Data'!L208:N208, 2), 0), 0)</f>
        <v>0</v>
      </c>
      <c r="AX213">
        <f>IF(ISBLANK('Raw Data'!D208)=FALSE, 1, 0)</f>
        <v>0</v>
      </c>
      <c r="AY213">
        <f>IF(ISNUMBER('Raw Data'!D208), IF(_xlfn.XLOOKUP(SMALL('Raw Data'!L208:N208, 3), Analysis!S213:W213, Analysis!S213:W213, 0)&gt;0, SMALL('Raw Data'!L208:N208, 3), 0), 0)</f>
        <v>0</v>
      </c>
      <c r="AZ213">
        <f>IF(ISBLANK('Raw Data'!D208)=FALSE, 1, 0)</f>
        <v>0</v>
      </c>
      <c r="BA213">
        <f>IF(ISNUMBER('Raw Data'!D208), IF(_xlfn.XLOOKUP(SMALL('Raw Data'!O208:U208, 1), Analysis!Y213:AK213, Analysis!Y213:AK213, 0)&gt;0, SMALL('Raw Data'!O208:U208, 1), 0), 0)</f>
        <v>0</v>
      </c>
      <c r="BB213">
        <f>IF(ISBLANK('Raw Data'!D208)=FALSE, 1, 0)</f>
        <v>0</v>
      </c>
      <c r="BC213">
        <f>IF(ISNUMBER('Raw Data'!D208), IF(_xlfn.XLOOKUP(SMALL('Raw Data'!O208:U208, 2), Analysis!Y213:AK213, Analysis!Y213:AK213, 0)&gt;0, SMALL('Raw Data'!O208:U208, 2), 0), 0)</f>
        <v>0</v>
      </c>
      <c r="BD213">
        <f>IF(ISBLANK('Raw Data'!D208)=FALSE, 1, 0)</f>
        <v>0</v>
      </c>
      <c r="BE213">
        <f>IF(ISNUMBER('Raw Data'!D208), IF(_xlfn.XLOOKUP(SMALL('Raw Data'!O208:U208, 3), Analysis!Y213:AK213, Analysis!Y213:AK213, 0)&gt;0, SMALL('Raw Data'!O208:U208, 3), 0), 0)</f>
        <v>0</v>
      </c>
      <c r="BF213">
        <f>IF(ISBLANK('Raw Data'!D208)=FALSE, 1, 0)</f>
        <v>0</v>
      </c>
      <c r="BG213">
        <f>IF(ISNUMBER('Raw Data'!D208), IF(_xlfn.XLOOKUP(SMALL('Raw Data'!O208:U208, 4), Analysis!Y213:AK213, Analysis!Y213:AK213, 0)&gt;0, SMALL('Raw Data'!O208:U208, 4), 0), 0)</f>
        <v>0</v>
      </c>
      <c r="BH213">
        <f>IF(ISBLANK('Raw Data'!D208)=FALSE, 1, 0)</f>
        <v>0</v>
      </c>
      <c r="BI213">
        <f>IF(ISNUMBER('Raw Data'!D208), IF(_xlfn.XLOOKUP(SMALL('Raw Data'!O208:U208, 5), Analysis!Y213:AK213, Analysis!Y213:AK213, 0)&gt;0, SMALL('Raw Data'!O208:U208, 5), 0), 0)</f>
        <v>0</v>
      </c>
      <c r="BJ213">
        <f>IF(ISBLANK('Raw Data'!D208)=FALSE, 1, 0)</f>
        <v>0</v>
      </c>
      <c r="BK213">
        <f>IF(ISNUMBER('Raw Data'!D208), IF(_xlfn.XLOOKUP(SMALL('Raw Data'!O208:U208, 6), Analysis!Y213:AK213, Analysis!Y213:AK213, 0)&gt;0, SMALL('Raw Data'!O208:U208, 6), 0), 0)</f>
        <v>0</v>
      </c>
      <c r="BL213">
        <f>IF(ISBLANK('Raw Data'!D208)=FALSE, 1, 0)</f>
        <v>0</v>
      </c>
      <c r="BM213">
        <f>IF(ISNUMBER('Raw Data'!D208), IF(_xlfn.XLOOKUP(SMALL('Raw Data'!O208:U208, 7), Analysis!Y213:AK213, Analysis!Y213:AK213, 0)&gt;0, SMALL('Raw Data'!O208:U208, 7), 0), 0)</f>
        <v>0</v>
      </c>
    </row>
    <row r="214" spans="1:65" x14ac:dyDescent="0.3">
      <c r="A214" s="2">
        <f>'Raw Data'!A209</f>
        <v>0</v>
      </c>
      <c r="B214" s="2">
        <f>IF(ISBLANK('Raw Data'!D209)=FALSE, 1, 0)</f>
        <v>0</v>
      </c>
      <c r="C214">
        <f>IF('Raw Data'!E209&gt;'Raw Data'!D209, 'Raw Data'!K209, 0)</f>
        <v>0</v>
      </c>
      <c r="D214">
        <f>IF(ISBLANK('Raw Data'!D209)=FALSE, 1, 0)</f>
        <v>0</v>
      </c>
      <c r="E214">
        <f>IF('Raw Data'!E209&lt;'Raw Data'!D209, 'Raw Data'!J209, 0)</f>
        <v>0</v>
      </c>
      <c r="F214">
        <f>IF(ISBLANK('Raw Data'!D209)=FALSE, 1, 0)</f>
        <v>0</v>
      </c>
      <c r="G214">
        <f>IF(AND('Raw Data'!D209&gt;0, 'Raw Data'!E209&gt;0), 'Raw Data'!V209, 0)</f>
        <v>0</v>
      </c>
      <c r="H214">
        <f>IF(ISBLANK('Raw Data'!D209)=FALSE, 1, 0)</f>
        <v>0</v>
      </c>
      <c r="I214">
        <f>IF(AND(ISBLANK('Raw Data'!D209)=FALSE, OR('Raw Data'!D209=0, 'Raw Data'!E209=0)), 'Raw Data'!W209, 0)</f>
        <v>0</v>
      </c>
      <c r="J214">
        <f>IF(ISBLANK('Raw Data'!D209)=FALSE, 1, 0)</f>
        <v>0</v>
      </c>
      <c r="K214">
        <f>IF(SUM('Raw Data'!D209:E209)&gt;'Raw Data'!G209, 'Raw Data'!H209, 0)</f>
        <v>0</v>
      </c>
      <c r="L214">
        <f>IF(ISBLANK('Raw Data'!D209)=FALSE, 1, 0)</f>
        <v>0</v>
      </c>
      <c r="M214">
        <f>IF(AND(SUM('Raw Data'!D209:E209)&lt;'Raw Data'!G209, ISBLANK('Raw Data'!D209)=FALSE), 'Raw Data'!I209, 0)</f>
        <v>0</v>
      </c>
      <c r="N214">
        <f>IF(ISBLANK('Raw Data'!D209)=FALSE, 1, 0)</f>
        <v>0</v>
      </c>
      <c r="O214">
        <f>IF('Raw Data'!F209, 'Raw Data'!Z209, 0)</f>
        <v>0</v>
      </c>
      <c r="P214">
        <f>IF(ISBLANK('Raw Data'!D209)=FALSE, 1, 0)</f>
        <v>0</v>
      </c>
      <c r="Q214">
        <f>IF(AND(NOT('Raw Data'!F209), P214), 'Raw Data'!AA209, 0)</f>
        <v>0</v>
      </c>
      <c r="R214">
        <f>IF(ISBLANK('Raw Data'!D209)=FALSE, 1, 0)</f>
        <v>0</v>
      </c>
      <c r="S214">
        <f>IF(AND('Raw Data'!F209=0, 'Raw Data'!D209&gt;'Raw Data'!E209), 'Raw Data'!L209, 0)</f>
        <v>0</v>
      </c>
      <c r="T214">
        <f>IF(ISBLANK('Raw Data'!D209)=FALSE, 1, 0)</f>
        <v>0</v>
      </c>
      <c r="U214">
        <f>IF('Raw Data'!F209=1, 'Raw Data'!M209, 0)</f>
        <v>0</v>
      </c>
      <c r="V214">
        <f>IF(ISBLANK('Raw Data'!D209)=FALSE, 1, 0)</f>
        <v>0</v>
      </c>
      <c r="W214">
        <f>IF(AND('Raw Data'!F209=0, 'Raw Data'!E209&gt;'Raw Data'!D209), 'Raw Data'!N209, 0)</f>
        <v>0</v>
      </c>
      <c r="X214">
        <f>IF(ISBLANK('Raw Data'!D209)=FALSE, 1, 0)</f>
        <v>0</v>
      </c>
      <c r="Y214">
        <f>IF(AND('Raw Data'!F209=0,'Raw Data'!D209&gt;'Raw Data'!E209,'Raw Data'!D209-'Raw Data'!E209=1),'Raw Data'!O209,IF(AND('Raw Data'!F209,'Raw Data'!D209&gt;'Raw Data'!E209),'Raw Data'!O209,0))</f>
        <v>0</v>
      </c>
      <c r="Z214">
        <f>IF(ISBLANK('Raw Data'!D209)=FALSE, 1, 0)</f>
        <v>0</v>
      </c>
      <c r="AA214">
        <f>IF(AND('Raw Data'!F209=0, 'Raw Data'!D209&gt;'Raw Data'!E209, 'Raw Data'!D209-'Raw Data'!E209=2), 'Raw Data'!P209, 0)</f>
        <v>0</v>
      </c>
      <c r="AB214">
        <f>IF(ISBLANK('Raw Data'!D209)=FALSE, 1, 0)</f>
        <v>0</v>
      </c>
      <c r="AC214">
        <f>IF(AND('Raw Data'!F209=0, 'Raw Data'!D209&gt;'Raw Data'!E209, 'Raw Data'!D209-'Raw Data'!E209&gt;2), 'Raw Data'!Q209, 0)</f>
        <v>0</v>
      </c>
      <c r="AD214">
        <f>IF(ISBLANK('Raw Data'!D209)=FALSE, 1, 0)</f>
        <v>0</v>
      </c>
      <c r="AE214">
        <f>IF(AND('Raw Data'!F209=0,'Raw Data'!D209&lt;'Raw Data'!E209,'Raw Data'!E209-'Raw Data'!D209=1),'Raw Data'!R209,IF(AND('Raw Data'!F209,'Raw Data'!D209&gt;'Raw Data'!E209),'Raw Data'!R209,0))</f>
        <v>0</v>
      </c>
      <c r="AF214">
        <f>IF(ISBLANK('Raw Data'!D209)=FALSE, 1, 0)</f>
        <v>0</v>
      </c>
      <c r="AG214">
        <f>IF(AND('Raw Data'!F209=0, 'Raw Data'!D209&lt;'Raw Data'!E209, 'Raw Data'!E209-'Raw Data'!D209=2), 'Raw Data'!S209, 0)</f>
        <v>0</v>
      </c>
      <c r="AH214">
        <f>IF(ISBLANK('Raw Data'!D209)=FALSE, 1, 0)</f>
        <v>0</v>
      </c>
      <c r="AI214">
        <f>IF(AND('Raw Data'!F209=0, 'Raw Data'!D209&lt;'Raw Data'!E209, 'Raw Data'!E209-'Raw Data'!D209&gt;2), 'Raw Data'!T209, 0)</f>
        <v>0</v>
      </c>
      <c r="AJ214">
        <f>IF(ISBLANK('Raw Data'!D209)=FALSE, 1, 0)</f>
        <v>0</v>
      </c>
      <c r="AK214">
        <f>IF('Raw Data'!F209=1, 'Raw Data'!M209, 0)</f>
        <v>0</v>
      </c>
      <c r="AL214">
        <f>IF(OR('Raw Data'!D209=0, O214&gt;0), 0, 1)</f>
        <v>0</v>
      </c>
      <c r="AM214">
        <f>IF(AND(AL214, 'Raw Data'!D209&gt;'Raw Data'!E209), 'Raw Data'!X209, 0)</f>
        <v>0</v>
      </c>
      <c r="AN214">
        <f>IF(OR('Raw Data'!D209=0, O214&gt;0), 0, 1)</f>
        <v>0</v>
      </c>
      <c r="AO214">
        <f>IF(AND(AL214, 'Raw Data'!D209&lt;'Raw Data'!E209), 'Raw Data'!Y209, 0)</f>
        <v>0</v>
      </c>
      <c r="AP214">
        <f>IF(ISBLANK('Raw Data'!D209)=FALSE, 1, 0)</f>
        <v>0</v>
      </c>
      <c r="AQ214">
        <f>IF(AND('Raw Data'!J209&lt;'Raw Data'!K209,'Raw Data'!D209&gt;'Raw Data'!E209),'Raw Data'!J209,IF(AND('Raw Data'!K209&lt;'Raw Data'!J209,'Raw Data'!E209&gt;'Raw Data'!D209),'Raw Data'!K209,0))</f>
        <v>0</v>
      </c>
      <c r="AR214">
        <f>IF(ISBLANK('Raw Data'!D209)=FALSE, 1, 0)</f>
        <v>0</v>
      </c>
      <c r="AS214">
        <f>IF(AND('Raw Data'!J209&gt;'Raw Data'!K209,'Raw Data'!D209&gt;'Raw Data'!E209),'Raw Data'!J209,IF(AND('Raw Data'!K209&gt;'Raw Data'!J209,'Raw Data'!E209&gt;'Raw Data'!D209),'Raw Data'!K209,))</f>
        <v>0</v>
      </c>
      <c r="AT214">
        <f>IF(ISBLANK('Raw Data'!D209)=FALSE, 1, 0)</f>
        <v>0</v>
      </c>
      <c r="AU214">
        <f>IF(ISNUMBER('Raw Data'!D209), IF(_xlfn.XLOOKUP(SMALL('Raw Data'!L209:N209, 1), Analysis!S214:W214, Analysis!S214:W214, 0)&gt;0, SMALL('Raw Data'!L209:N209, 1), 0), 0)</f>
        <v>0</v>
      </c>
      <c r="AV214">
        <f>IF(ISBLANK('Raw Data'!D209)=FALSE, 1, 0)</f>
        <v>0</v>
      </c>
      <c r="AW214">
        <f>IF(ISNUMBER('Raw Data'!D209), IF(_xlfn.XLOOKUP(SMALL('Raw Data'!L209:N209, 2), Analysis!S214:W214, Analysis!S214:W214, 0)&gt;0, SMALL('Raw Data'!L209:N209, 2), 0), 0)</f>
        <v>0</v>
      </c>
      <c r="AX214">
        <f>IF(ISBLANK('Raw Data'!D209)=FALSE, 1, 0)</f>
        <v>0</v>
      </c>
      <c r="AY214">
        <f>IF(ISNUMBER('Raw Data'!D209), IF(_xlfn.XLOOKUP(SMALL('Raw Data'!L209:N209, 3), Analysis!S214:W214, Analysis!S214:W214, 0)&gt;0, SMALL('Raw Data'!L209:N209, 3), 0), 0)</f>
        <v>0</v>
      </c>
      <c r="AZ214">
        <f>IF(ISBLANK('Raw Data'!D209)=FALSE, 1, 0)</f>
        <v>0</v>
      </c>
      <c r="BA214">
        <f>IF(ISNUMBER('Raw Data'!D209), IF(_xlfn.XLOOKUP(SMALL('Raw Data'!O209:U209, 1), Analysis!Y214:AK214, Analysis!Y214:AK214, 0)&gt;0, SMALL('Raw Data'!O209:U209, 1), 0), 0)</f>
        <v>0</v>
      </c>
      <c r="BB214">
        <f>IF(ISBLANK('Raw Data'!D209)=FALSE, 1, 0)</f>
        <v>0</v>
      </c>
      <c r="BC214">
        <f>IF(ISNUMBER('Raw Data'!D209), IF(_xlfn.XLOOKUP(SMALL('Raw Data'!O209:U209, 2), Analysis!Y214:AK214, Analysis!Y214:AK214, 0)&gt;0, SMALL('Raw Data'!O209:U209, 2), 0), 0)</f>
        <v>0</v>
      </c>
      <c r="BD214">
        <f>IF(ISBLANK('Raw Data'!D209)=FALSE, 1, 0)</f>
        <v>0</v>
      </c>
      <c r="BE214">
        <f>IF(ISNUMBER('Raw Data'!D209), IF(_xlfn.XLOOKUP(SMALL('Raw Data'!O209:U209, 3), Analysis!Y214:AK214, Analysis!Y214:AK214, 0)&gt;0, SMALL('Raw Data'!O209:U209, 3), 0), 0)</f>
        <v>0</v>
      </c>
      <c r="BF214">
        <f>IF(ISBLANK('Raw Data'!D209)=FALSE, 1, 0)</f>
        <v>0</v>
      </c>
      <c r="BG214">
        <f>IF(ISNUMBER('Raw Data'!D209), IF(_xlfn.XLOOKUP(SMALL('Raw Data'!O209:U209, 4), Analysis!Y214:AK214, Analysis!Y214:AK214, 0)&gt;0, SMALL('Raw Data'!O209:U209, 4), 0), 0)</f>
        <v>0</v>
      </c>
      <c r="BH214">
        <f>IF(ISBLANK('Raw Data'!D209)=FALSE, 1, 0)</f>
        <v>0</v>
      </c>
      <c r="BI214">
        <f>IF(ISNUMBER('Raw Data'!D209), IF(_xlfn.XLOOKUP(SMALL('Raw Data'!O209:U209, 5), Analysis!Y214:AK214, Analysis!Y214:AK214, 0)&gt;0, SMALL('Raw Data'!O209:U209, 5), 0), 0)</f>
        <v>0</v>
      </c>
      <c r="BJ214">
        <f>IF(ISBLANK('Raw Data'!D209)=FALSE, 1, 0)</f>
        <v>0</v>
      </c>
      <c r="BK214">
        <f>IF(ISNUMBER('Raw Data'!D209), IF(_xlfn.XLOOKUP(SMALL('Raw Data'!O209:U209, 6), Analysis!Y214:AK214, Analysis!Y214:AK214, 0)&gt;0, SMALL('Raw Data'!O209:U209, 6), 0), 0)</f>
        <v>0</v>
      </c>
      <c r="BL214">
        <f>IF(ISBLANK('Raw Data'!D209)=FALSE, 1, 0)</f>
        <v>0</v>
      </c>
      <c r="BM214">
        <f>IF(ISNUMBER('Raw Data'!D209), IF(_xlfn.XLOOKUP(SMALL('Raw Data'!O209:U209, 7), Analysis!Y214:AK214, Analysis!Y214:AK214, 0)&gt;0, SMALL('Raw Data'!O209:U209, 7), 0), 0)</f>
        <v>0</v>
      </c>
    </row>
    <row r="215" spans="1:65" x14ac:dyDescent="0.3">
      <c r="A215" s="2">
        <f>'Raw Data'!A210</f>
        <v>0</v>
      </c>
      <c r="B215" s="2">
        <f>IF(ISBLANK('Raw Data'!D210)=FALSE, 1, 0)</f>
        <v>0</v>
      </c>
      <c r="C215">
        <f>IF('Raw Data'!E210&gt;'Raw Data'!D210, 'Raw Data'!K210, 0)</f>
        <v>0</v>
      </c>
      <c r="D215">
        <f>IF(ISBLANK('Raw Data'!D210)=FALSE, 1, 0)</f>
        <v>0</v>
      </c>
      <c r="E215">
        <f>IF('Raw Data'!E210&lt;'Raw Data'!D210, 'Raw Data'!J210, 0)</f>
        <v>0</v>
      </c>
      <c r="F215">
        <f>IF(ISBLANK('Raw Data'!D210)=FALSE, 1, 0)</f>
        <v>0</v>
      </c>
      <c r="G215">
        <f>IF(AND('Raw Data'!D210&gt;0, 'Raw Data'!E210&gt;0), 'Raw Data'!V210, 0)</f>
        <v>0</v>
      </c>
      <c r="H215">
        <f>IF(ISBLANK('Raw Data'!D210)=FALSE, 1, 0)</f>
        <v>0</v>
      </c>
      <c r="I215">
        <f>IF(AND(ISBLANK('Raw Data'!D210)=FALSE, OR('Raw Data'!D210=0, 'Raw Data'!E210=0)), 'Raw Data'!W210, 0)</f>
        <v>0</v>
      </c>
      <c r="J215">
        <f>IF(ISBLANK('Raw Data'!D210)=FALSE, 1, 0)</f>
        <v>0</v>
      </c>
      <c r="K215">
        <f>IF(SUM('Raw Data'!D210:E210)&gt;'Raw Data'!G210, 'Raw Data'!H210, 0)</f>
        <v>0</v>
      </c>
      <c r="L215">
        <f>IF(ISBLANK('Raw Data'!D210)=FALSE, 1, 0)</f>
        <v>0</v>
      </c>
      <c r="M215">
        <f>IF(AND(SUM('Raw Data'!D210:E210)&lt;'Raw Data'!G210, ISBLANK('Raw Data'!D210)=FALSE), 'Raw Data'!I210, 0)</f>
        <v>0</v>
      </c>
      <c r="N215">
        <f>IF(ISBLANK('Raw Data'!D210)=FALSE, 1, 0)</f>
        <v>0</v>
      </c>
      <c r="O215">
        <f>IF('Raw Data'!F210, 'Raw Data'!Z210, 0)</f>
        <v>0</v>
      </c>
      <c r="P215">
        <f>IF(ISBLANK('Raw Data'!D210)=FALSE, 1, 0)</f>
        <v>0</v>
      </c>
      <c r="Q215">
        <f>IF(AND(NOT('Raw Data'!F210), P215), 'Raw Data'!AA210, 0)</f>
        <v>0</v>
      </c>
      <c r="R215">
        <f>IF(ISBLANK('Raw Data'!D210)=FALSE, 1, 0)</f>
        <v>0</v>
      </c>
      <c r="S215">
        <f>IF(AND('Raw Data'!F210=0, 'Raw Data'!D210&gt;'Raw Data'!E210), 'Raw Data'!L210, 0)</f>
        <v>0</v>
      </c>
      <c r="T215">
        <f>IF(ISBLANK('Raw Data'!D210)=FALSE, 1, 0)</f>
        <v>0</v>
      </c>
      <c r="U215">
        <f>IF('Raw Data'!F210=1, 'Raw Data'!M210, 0)</f>
        <v>0</v>
      </c>
      <c r="V215">
        <f>IF(ISBLANK('Raw Data'!D210)=FALSE, 1, 0)</f>
        <v>0</v>
      </c>
      <c r="W215">
        <f>IF(AND('Raw Data'!F210=0, 'Raw Data'!E210&gt;'Raw Data'!D210), 'Raw Data'!N210, 0)</f>
        <v>0</v>
      </c>
      <c r="X215">
        <f>IF(ISBLANK('Raw Data'!D210)=FALSE, 1, 0)</f>
        <v>0</v>
      </c>
      <c r="Y215">
        <f>IF(AND('Raw Data'!F210=0,'Raw Data'!D210&gt;'Raw Data'!E210,'Raw Data'!D210-'Raw Data'!E210=1),'Raw Data'!O210,IF(AND('Raw Data'!F210,'Raw Data'!D210&gt;'Raw Data'!E210),'Raw Data'!O210,0))</f>
        <v>0</v>
      </c>
      <c r="Z215">
        <f>IF(ISBLANK('Raw Data'!D210)=FALSE, 1, 0)</f>
        <v>0</v>
      </c>
      <c r="AA215">
        <f>IF(AND('Raw Data'!F210=0, 'Raw Data'!D210&gt;'Raw Data'!E210, 'Raw Data'!D210-'Raw Data'!E210=2), 'Raw Data'!P210, 0)</f>
        <v>0</v>
      </c>
      <c r="AB215">
        <f>IF(ISBLANK('Raw Data'!D210)=FALSE, 1, 0)</f>
        <v>0</v>
      </c>
      <c r="AC215">
        <f>IF(AND('Raw Data'!F210=0, 'Raw Data'!D210&gt;'Raw Data'!E210, 'Raw Data'!D210-'Raw Data'!E210&gt;2), 'Raw Data'!Q210, 0)</f>
        <v>0</v>
      </c>
      <c r="AD215">
        <f>IF(ISBLANK('Raw Data'!D210)=FALSE, 1, 0)</f>
        <v>0</v>
      </c>
      <c r="AE215">
        <f>IF(AND('Raw Data'!F210=0,'Raw Data'!D210&lt;'Raw Data'!E210,'Raw Data'!E210-'Raw Data'!D210=1),'Raw Data'!R210,IF(AND('Raw Data'!F210,'Raw Data'!D210&gt;'Raw Data'!E210),'Raw Data'!R210,0))</f>
        <v>0</v>
      </c>
      <c r="AF215">
        <f>IF(ISBLANK('Raw Data'!D210)=FALSE, 1, 0)</f>
        <v>0</v>
      </c>
      <c r="AG215">
        <f>IF(AND('Raw Data'!F210=0, 'Raw Data'!D210&lt;'Raw Data'!E210, 'Raw Data'!E210-'Raw Data'!D210=2), 'Raw Data'!S210, 0)</f>
        <v>0</v>
      </c>
      <c r="AH215">
        <f>IF(ISBLANK('Raw Data'!D210)=FALSE, 1, 0)</f>
        <v>0</v>
      </c>
      <c r="AI215">
        <f>IF(AND('Raw Data'!F210=0, 'Raw Data'!D210&lt;'Raw Data'!E210, 'Raw Data'!E210-'Raw Data'!D210&gt;2), 'Raw Data'!T210, 0)</f>
        <v>0</v>
      </c>
      <c r="AJ215">
        <f>IF(ISBLANK('Raw Data'!D210)=FALSE, 1, 0)</f>
        <v>0</v>
      </c>
      <c r="AK215">
        <f>IF('Raw Data'!F210=1, 'Raw Data'!M210, 0)</f>
        <v>0</v>
      </c>
      <c r="AL215">
        <f>IF(OR('Raw Data'!D210=0, O215&gt;0), 0, 1)</f>
        <v>0</v>
      </c>
      <c r="AM215">
        <f>IF(AND(AL215, 'Raw Data'!D210&gt;'Raw Data'!E210), 'Raw Data'!X210, 0)</f>
        <v>0</v>
      </c>
      <c r="AN215">
        <f>IF(OR('Raw Data'!D210=0, O215&gt;0), 0, 1)</f>
        <v>0</v>
      </c>
      <c r="AO215">
        <f>IF(AND(AL215, 'Raw Data'!D210&lt;'Raw Data'!E210), 'Raw Data'!Y210, 0)</f>
        <v>0</v>
      </c>
      <c r="AP215">
        <f>IF(ISBLANK('Raw Data'!D210)=FALSE, 1, 0)</f>
        <v>0</v>
      </c>
      <c r="AQ215">
        <f>IF(AND('Raw Data'!J210&lt;'Raw Data'!K210,'Raw Data'!D210&gt;'Raw Data'!E210),'Raw Data'!J210,IF(AND('Raw Data'!K210&lt;'Raw Data'!J210,'Raw Data'!E210&gt;'Raw Data'!D210),'Raw Data'!K210,0))</f>
        <v>0</v>
      </c>
      <c r="AR215">
        <f>IF(ISBLANK('Raw Data'!D210)=FALSE, 1, 0)</f>
        <v>0</v>
      </c>
      <c r="AS215">
        <f>IF(AND('Raw Data'!J210&gt;'Raw Data'!K210,'Raw Data'!D210&gt;'Raw Data'!E210),'Raw Data'!J210,IF(AND('Raw Data'!K210&gt;'Raw Data'!J210,'Raw Data'!E210&gt;'Raw Data'!D210),'Raw Data'!K210,))</f>
        <v>0</v>
      </c>
      <c r="AT215">
        <f>IF(ISBLANK('Raw Data'!D210)=FALSE, 1, 0)</f>
        <v>0</v>
      </c>
      <c r="AU215">
        <f>IF(ISNUMBER('Raw Data'!D210), IF(_xlfn.XLOOKUP(SMALL('Raw Data'!L210:N210, 1), Analysis!S215:W215, Analysis!S215:W215, 0)&gt;0, SMALL('Raw Data'!L210:N210, 1), 0), 0)</f>
        <v>0</v>
      </c>
      <c r="AV215">
        <f>IF(ISBLANK('Raw Data'!D210)=FALSE, 1, 0)</f>
        <v>0</v>
      </c>
      <c r="AW215">
        <f>IF(ISNUMBER('Raw Data'!D210), IF(_xlfn.XLOOKUP(SMALL('Raw Data'!L210:N210, 2), Analysis!S215:W215, Analysis!S215:W215, 0)&gt;0, SMALL('Raw Data'!L210:N210, 2), 0), 0)</f>
        <v>0</v>
      </c>
      <c r="AX215">
        <f>IF(ISBLANK('Raw Data'!D210)=FALSE, 1, 0)</f>
        <v>0</v>
      </c>
      <c r="AY215">
        <f>IF(ISNUMBER('Raw Data'!D210), IF(_xlfn.XLOOKUP(SMALL('Raw Data'!L210:N210, 3), Analysis!S215:W215, Analysis!S215:W215, 0)&gt;0, SMALL('Raw Data'!L210:N210, 3), 0), 0)</f>
        <v>0</v>
      </c>
      <c r="AZ215">
        <f>IF(ISBLANK('Raw Data'!D210)=FALSE, 1, 0)</f>
        <v>0</v>
      </c>
      <c r="BA215">
        <f>IF(ISNUMBER('Raw Data'!D210), IF(_xlfn.XLOOKUP(SMALL('Raw Data'!O210:U210, 1), Analysis!Y215:AK215, Analysis!Y215:AK215, 0)&gt;0, SMALL('Raw Data'!O210:U210, 1), 0), 0)</f>
        <v>0</v>
      </c>
      <c r="BB215">
        <f>IF(ISBLANK('Raw Data'!D210)=FALSE, 1, 0)</f>
        <v>0</v>
      </c>
      <c r="BC215">
        <f>IF(ISNUMBER('Raw Data'!D210), IF(_xlfn.XLOOKUP(SMALL('Raw Data'!O210:U210, 2), Analysis!Y215:AK215, Analysis!Y215:AK215, 0)&gt;0, SMALL('Raw Data'!O210:U210, 2), 0), 0)</f>
        <v>0</v>
      </c>
      <c r="BD215">
        <f>IF(ISBLANK('Raw Data'!D210)=FALSE, 1, 0)</f>
        <v>0</v>
      </c>
      <c r="BE215">
        <f>IF(ISNUMBER('Raw Data'!D210), IF(_xlfn.XLOOKUP(SMALL('Raw Data'!O210:U210, 3), Analysis!Y215:AK215, Analysis!Y215:AK215, 0)&gt;0, SMALL('Raw Data'!O210:U210, 3), 0), 0)</f>
        <v>0</v>
      </c>
      <c r="BF215">
        <f>IF(ISBLANK('Raw Data'!D210)=FALSE, 1, 0)</f>
        <v>0</v>
      </c>
      <c r="BG215">
        <f>IF(ISNUMBER('Raw Data'!D210), IF(_xlfn.XLOOKUP(SMALL('Raw Data'!O210:U210, 4), Analysis!Y215:AK215, Analysis!Y215:AK215, 0)&gt;0, SMALL('Raw Data'!O210:U210, 4), 0), 0)</f>
        <v>0</v>
      </c>
      <c r="BH215">
        <f>IF(ISBLANK('Raw Data'!D210)=FALSE, 1, 0)</f>
        <v>0</v>
      </c>
      <c r="BI215">
        <f>IF(ISNUMBER('Raw Data'!D210), IF(_xlfn.XLOOKUP(SMALL('Raw Data'!O210:U210, 5), Analysis!Y215:AK215, Analysis!Y215:AK215, 0)&gt;0, SMALL('Raw Data'!O210:U210, 5), 0), 0)</f>
        <v>0</v>
      </c>
      <c r="BJ215">
        <f>IF(ISBLANK('Raw Data'!D210)=FALSE, 1, 0)</f>
        <v>0</v>
      </c>
      <c r="BK215">
        <f>IF(ISNUMBER('Raw Data'!D210), IF(_xlfn.XLOOKUP(SMALL('Raw Data'!O210:U210, 6), Analysis!Y215:AK215, Analysis!Y215:AK215, 0)&gt;0, SMALL('Raw Data'!O210:U210, 6), 0), 0)</f>
        <v>0</v>
      </c>
      <c r="BL215">
        <f>IF(ISBLANK('Raw Data'!D210)=FALSE, 1, 0)</f>
        <v>0</v>
      </c>
      <c r="BM215">
        <f>IF(ISNUMBER('Raw Data'!D210), IF(_xlfn.XLOOKUP(SMALL('Raw Data'!O210:U210, 7), Analysis!Y215:AK215, Analysis!Y215:AK215, 0)&gt;0, SMALL('Raw Data'!O210:U210, 7), 0), 0)</f>
        <v>0</v>
      </c>
    </row>
    <row r="216" spans="1:65" x14ac:dyDescent="0.3">
      <c r="A216" s="2">
        <f>'Raw Data'!A211</f>
        <v>0</v>
      </c>
      <c r="B216" s="2">
        <f>IF(ISBLANK('Raw Data'!D211)=FALSE, 1, 0)</f>
        <v>0</v>
      </c>
      <c r="C216">
        <f>IF('Raw Data'!E211&gt;'Raw Data'!D211, 'Raw Data'!K211, 0)</f>
        <v>0</v>
      </c>
      <c r="D216">
        <f>IF(ISBLANK('Raw Data'!D211)=FALSE, 1, 0)</f>
        <v>0</v>
      </c>
      <c r="E216">
        <f>IF('Raw Data'!E211&lt;'Raw Data'!D211, 'Raw Data'!J211, 0)</f>
        <v>0</v>
      </c>
      <c r="F216">
        <f>IF(ISBLANK('Raw Data'!D211)=FALSE, 1, 0)</f>
        <v>0</v>
      </c>
      <c r="G216">
        <f>IF(AND('Raw Data'!D211&gt;0, 'Raw Data'!E211&gt;0), 'Raw Data'!V211, 0)</f>
        <v>0</v>
      </c>
      <c r="H216">
        <f>IF(ISBLANK('Raw Data'!D211)=FALSE, 1, 0)</f>
        <v>0</v>
      </c>
      <c r="I216">
        <f>IF(AND(ISBLANK('Raw Data'!D211)=FALSE, OR('Raw Data'!D211=0, 'Raw Data'!E211=0)), 'Raw Data'!W211, 0)</f>
        <v>0</v>
      </c>
      <c r="J216">
        <f>IF(ISBLANK('Raw Data'!D211)=FALSE, 1, 0)</f>
        <v>0</v>
      </c>
      <c r="K216">
        <f>IF(SUM('Raw Data'!D211:E211)&gt;'Raw Data'!G211, 'Raw Data'!H211, 0)</f>
        <v>0</v>
      </c>
      <c r="L216">
        <f>IF(ISBLANK('Raw Data'!D211)=FALSE, 1, 0)</f>
        <v>0</v>
      </c>
      <c r="M216">
        <f>IF(AND(SUM('Raw Data'!D211:E211)&lt;'Raw Data'!G211, ISBLANK('Raw Data'!D211)=FALSE), 'Raw Data'!I211, 0)</f>
        <v>0</v>
      </c>
      <c r="N216">
        <f>IF(ISBLANK('Raw Data'!D211)=FALSE, 1, 0)</f>
        <v>0</v>
      </c>
      <c r="O216">
        <f>IF('Raw Data'!F211, 'Raw Data'!Z211, 0)</f>
        <v>0</v>
      </c>
      <c r="P216">
        <f>IF(ISBLANK('Raw Data'!D211)=FALSE, 1, 0)</f>
        <v>0</v>
      </c>
      <c r="Q216">
        <f>IF(AND(NOT('Raw Data'!F211), P216), 'Raw Data'!AA211, 0)</f>
        <v>0</v>
      </c>
      <c r="R216">
        <f>IF(ISBLANK('Raw Data'!D211)=FALSE, 1, 0)</f>
        <v>0</v>
      </c>
      <c r="S216">
        <f>IF(AND('Raw Data'!F211=0, 'Raw Data'!D211&gt;'Raw Data'!E211), 'Raw Data'!L211, 0)</f>
        <v>0</v>
      </c>
      <c r="T216">
        <f>IF(ISBLANK('Raw Data'!D211)=FALSE, 1, 0)</f>
        <v>0</v>
      </c>
      <c r="U216">
        <f>IF('Raw Data'!F211=1, 'Raw Data'!M211, 0)</f>
        <v>0</v>
      </c>
      <c r="V216">
        <f>IF(ISBLANK('Raw Data'!D211)=FALSE, 1, 0)</f>
        <v>0</v>
      </c>
      <c r="W216">
        <f>IF(AND('Raw Data'!F211=0, 'Raw Data'!E211&gt;'Raw Data'!D211), 'Raw Data'!N211, 0)</f>
        <v>0</v>
      </c>
      <c r="X216">
        <f>IF(ISBLANK('Raw Data'!D211)=FALSE, 1, 0)</f>
        <v>0</v>
      </c>
      <c r="Y216">
        <f>IF(AND('Raw Data'!F211=0,'Raw Data'!D211&gt;'Raw Data'!E211,'Raw Data'!D211-'Raw Data'!E211=1),'Raw Data'!O211,IF(AND('Raw Data'!F211,'Raw Data'!D211&gt;'Raw Data'!E211),'Raw Data'!O211,0))</f>
        <v>0</v>
      </c>
      <c r="Z216">
        <f>IF(ISBLANK('Raw Data'!D211)=FALSE, 1, 0)</f>
        <v>0</v>
      </c>
      <c r="AA216">
        <f>IF(AND('Raw Data'!F211=0, 'Raw Data'!D211&gt;'Raw Data'!E211, 'Raw Data'!D211-'Raw Data'!E211=2), 'Raw Data'!P211, 0)</f>
        <v>0</v>
      </c>
      <c r="AB216">
        <f>IF(ISBLANK('Raw Data'!D211)=FALSE, 1, 0)</f>
        <v>0</v>
      </c>
      <c r="AC216">
        <f>IF(AND('Raw Data'!F211=0, 'Raw Data'!D211&gt;'Raw Data'!E211, 'Raw Data'!D211-'Raw Data'!E211&gt;2), 'Raw Data'!Q211, 0)</f>
        <v>0</v>
      </c>
      <c r="AD216">
        <f>IF(ISBLANK('Raw Data'!D211)=FALSE, 1, 0)</f>
        <v>0</v>
      </c>
      <c r="AE216">
        <f>IF(AND('Raw Data'!F211=0,'Raw Data'!D211&lt;'Raw Data'!E211,'Raw Data'!E211-'Raw Data'!D211=1),'Raw Data'!R211,IF(AND('Raw Data'!F211,'Raw Data'!D211&gt;'Raw Data'!E211),'Raw Data'!R211,0))</f>
        <v>0</v>
      </c>
      <c r="AF216">
        <f>IF(ISBLANK('Raw Data'!D211)=FALSE, 1, 0)</f>
        <v>0</v>
      </c>
      <c r="AG216">
        <f>IF(AND('Raw Data'!F211=0, 'Raw Data'!D211&lt;'Raw Data'!E211, 'Raw Data'!E211-'Raw Data'!D211=2), 'Raw Data'!S211, 0)</f>
        <v>0</v>
      </c>
      <c r="AH216">
        <f>IF(ISBLANK('Raw Data'!D211)=FALSE, 1, 0)</f>
        <v>0</v>
      </c>
      <c r="AI216">
        <f>IF(AND('Raw Data'!F211=0, 'Raw Data'!D211&lt;'Raw Data'!E211, 'Raw Data'!E211-'Raw Data'!D211&gt;2), 'Raw Data'!T211, 0)</f>
        <v>0</v>
      </c>
      <c r="AJ216">
        <f>IF(ISBLANK('Raw Data'!D211)=FALSE, 1, 0)</f>
        <v>0</v>
      </c>
      <c r="AK216">
        <f>IF('Raw Data'!F211=1, 'Raw Data'!M211, 0)</f>
        <v>0</v>
      </c>
      <c r="AL216">
        <f>IF(OR('Raw Data'!D211=0, O216&gt;0), 0, 1)</f>
        <v>0</v>
      </c>
      <c r="AM216">
        <f>IF(AND(AL216, 'Raw Data'!D211&gt;'Raw Data'!E211), 'Raw Data'!X211, 0)</f>
        <v>0</v>
      </c>
      <c r="AN216">
        <f>IF(OR('Raw Data'!D211=0, O216&gt;0), 0, 1)</f>
        <v>0</v>
      </c>
      <c r="AO216">
        <f>IF(AND(AL216, 'Raw Data'!D211&lt;'Raw Data'!E211), 'Raw Data'!Y211, 0)</f>
        <v>0</v>
      </c>
      <c r="AP216">
        <f>IF(ISBLANK('Raw Data'!D211)=FALSE, 1, 0)</f>
        <v>0</v>
      </c>
      <c r="AQ216">
        <f>IF(AND('Raw Data'!J211&lt;'Raw Data'!K211,'Raw Data'!D211&gt;'Raw Data'!E211),'Raw Data'!J211,IF(AND('Raw Data'!K211&lt;'Raw Data'!J211,'Raw Data'!E211&gt;'Raw Data'!D211),'Raw Data'!K211,0))</f>
        <v>0</v>
      </c>
      <c r="AR216">
        <f>IF(ISBLANK('Raw Data'!D211)=FALSE, 1, 0)</f>
        <v>0</v>
      </c>
      <c r="AS216">
        <f>IF(AND('Raw Data'!J211&gt;'Raw Data'!K211,'Raw Data'!D211&gt;'Raw Data'!E211),'Raw Data'!J211,IF(AND('Raw Data'!K211&gt;'Raw Data'!J211,'Raw Data'!E211&gt;'Raw Data'!D211),'Raw Data'!K211,))</f>
        <v>0</v>
      </c>
      <c r="AT216">
        <f>IF(ISBLANK('Raw Data'!D211)=FALSE, 1, 0)</f>
        <v>0</v>
      </c>
      <c r="AU216">
        <f>IF(ISNUMBER('Raw Data'!D211), IF(_xlfn.XLOOKUP(SMALL('Raw Data'!L211:N211, 1), Analysis!S216:W216, Analysis!S216:W216, 0)&gt;0, SMALL('Raw Data'!L211:N211, 1), 0), 0)</f>
        <v>0</v>
      </c>
      <c r="AV216">
        <f>IF(ISBLANK('Raw Data'!D211)=FALSE, 1, 0)</f>
        <v>0</v>
      </c>
      <c r="AW216">
        <f>IF(ISNUMBER('Raw Data'!D211), IF(_xlfn.XLOOKUP(SMALL('Raw Data'!L211:N211, 2), Analysis!S216:W216, Analysis!S216:W216, 0)&gt;0, SMALL('Raw Data'!L211:N211, 2), 0), 0)</f>
        <v>0</v>
      </c>
      <c r="AX216">
        <f>IF(ISBLANK('Raw Data'!D211)=FALSE, 1, 0)</f>
        <v>0</v>
      </c>
      <c r="AY216">
        <f>IF(ISNUMBER('Raw Data'!D211), IF(_xlfn.XLOOKUP(SMALL('Raw Data'!L211:N211, 3), Analysis!S216:W216, Analysis!S216:W216, 0)&gt;0, SMALL('Raw Data'!L211:N211, 3), 0), 0)</f>
        <v>0</v>
      </c>
      <c r="AZ216">
        <f>IF(ISBLANK('Raw Data'!D211)=FALSE, 1, 0)</f>
        <v>0</v>
      </c>
      <c r="BA216">
        <f>IF(ISNUMBER('Raw Data'!D211), IF(_xlfn.XLOOKUP(SMALL('Raw Data'!O211:U211, 1), Analysis!Y216:AK216, Analysis!Y216:AK216, 0)&gt;0, SMALL('Raw Data'!O211:U211, 1), 0), 0)</f>
        <v>0</v>
      </c>
      <c r="BB216">
        <f>IF(ISBLANK('Raw Data'!D211)=FALSE, 1, 0)</f>
        <v>0</v>
      </c>
      <c r="BC216">
        <f>IF(ISNUMBER('Raw Data'!D211), IF(_xlfn.XLOOKUP(SMALL('Raw Data'!O211:U211, 2), Analysis!Y216:AK216, Analysis!Y216:AK216, 0)&gt;0, SMALL('Raw Data'!O211:U211, 2), 0), 0)</f>
        <v>0</v>
      </c>
      <c r="BD216">
        <f>IF(ISBLANK('Raw Data'!D211)=FALSE, 1, 0)</f>
        <v>0</v>
      </c>
      <c r="BE216">
        <f>IF(ISNUMBER('Raw Data'!D211), IF(_xlfn.XLOOKUP(SMALL('Raw Data'!O211:U211, 3), Analysis!Y216:AK216, Analysis!Y216:AK216, 0)&gt;0, SMALL('Raw Data'!O211:U211, 3), 0), 0)</f>
        <v>0</v>
      </c>
      <c r="BF216">
        <f>IF(ISBLANK('Raw Data'!D211)=FALSE, 1, 0)</f>
        <v>0</v>
      </c>
      <c r="BG216">
        <f>IF(ISNUMBER('Raw Data'!D211), IF(_xlfn.XLOOKUP(SMALL('Raw Data'!O211:U211, 4), Analysis!Y216:AK216, Analysis!Y216:AK216, 0)&gt;0, SMALL('Raw Data'!O211:U211, 4), 0), 0)</f>
        <v>0</v>
      </c>
      <c r="BH216">
        <f>IF(ISBLANK('Raw Data'!D211)=FALSE, 1, 0)</f>
        <v>0</v>
      </c>
      <c r="BI216">
        <f>IF(ISNUMBER('Raw Data'!D211), IF(_xlfn.XLOOKUP(SMALL('Raw Data'!O211:U211, 5), Analysis!Y216:AK216, Analysis!Y216:AK216, 0)&gt;0, SMALL('Raw Data'!O211:U211, 5), 0), 0)</f>
        <v>0</v>
      </c>
      <c r="BJ216">
        <f>IF(ISBLANK('Raw Data'!D211)=FALSE, 1, 0)</f>
        <v>0</v>
      </c>
      <c r="BK216">
        <f>IF(ISNUMBER('Raw Data'!D211), IF(_xlfn.XLOOKUP(SMALL('Raw Data'!O211:U211, 6), Analysis!Y216:AK216, Analysis!Y216:AK216, 0)&gt;0, SMALL('Raw Data'!O211:U211, 6), 0), 0)</f>
        <v>0</v>
      </c>
      <c r="BL216">
        <f>IF(ISBLANK('Raw Data'!D211)=FALSE, 1, 0)</f>
        <v>0</v>
      </c>
      <c r="BM216">
        <f>IF(ISNUMBER('Raw Data'!D211), IF(_xlfn.XLOOKUP(SMALL('Raw Data'!O211:U211, 7), Analysis!Y216:AK216, Analysis!Y216:AK216, 0)&gt;0, SMALL('Raw Data'!O211:U211, 7), 0), 0)</f>
        <v>0</v>
      </c>
    </row>
    <row r="217" spans="1:65" x14ac:dyDescent="0.3">
      <c r="A217" s="2">
        <f>'Raw Data'!A212</f>
        <v>0</v>
      </c>
      <c r="B217" s="2">
        <f>IF(ISBLANK('Raw Data'!D212)=FALSE, 1, 0)</f>
        <v>0</v>
      </c>
      <c r="C217">
        <f>IF('Raw Data'!E212&gt;'Raw Data'!D212, 'Raw Data'!K212, 0)</f>
        <v>0</v>
      </c>
      <c r="D217">
        <f>IF(ISBLANK('Raw Data'!D212)=FALSE, 1, 0)</f>
        <v>0</v>
      </c>
      <c r="E217">
        <f>IF('Raw Data'!E212&lt;'Raw Data'!D212, 'Raw Data'!J212, 0)</f>
        <v>0</v>
      </c>
      <c r="F217">
        <f>IF(ISBLANK('Raw Data'!D212)=FALSE, 1, 0)</f>
        <v>0</v>
      </c>
      <c r="G217">
        <f>IF(AND('Raw Data'!D212&gt;0, 'Raw Data'!E212&gt;0), 'Raw Data'!V212, 0)</f>
        <v>0</v>
      </c>
      <c r="H217">
        <f>IF(ISBLANK('Raw Data'!D212)=FALSE, 1, 0)</f>
        <v>0</v>
      </c>
      <c r="I217">
        <f>IF(AND(ISBLANK('Raw Data'!D212)=FALSE, OR('Raw Data'!D212=0, 'Raw Data'!E212=0)), 'Raw Data'!W212, 0)</f>
        <v>0</v>
      </c>
      <c r="J217">
        <f>IF(ISBLANK('Raw Data'!D212)=FALSE, 1, 0)</f>
        <v>0</v>
      </c>
      <c r="K217">
        <f>IF(SUM('Raw Data'!D212:E212)&gt;'Raw Data'!G212, 'Raw Data'!H212, 0)</f>
        <v>0</v>
      </c>
      <c r="L217">
        <f>IF(ISBLANK('Raw Data'!D212)=FALSE, 1, 0)</f>
        <v>0</v>
      </c>
      <c r="M217">
        <f>IF(AND(SUM('Raw Data'!D212:E212)&lt;'Raw Data'!G212, ISBLANK('Raw Data'!D212)=FALSE), 'Raw Data'!I212, 0)</f>
        <v>0</v>
      </c>
      <c r="N217">
        <f>IF(ISBLANK('Raw Data'!D212)=FALSE, 1, 0)</f>
        <v>0</v>
      </c>
      <c r="O217">
        <f>IF('Raw Data'!F212, 'Raw Data'!Z212, 0)</f>
        <v>0</v>
      </c>
      <c r="P217">
        <f>IF(ISBLANK('Raw Data'!D212)=FALSE, 1, 0)</f>
        <v>0</v>
      </c>
      <c r="Q217">
        <f>IF(AND(NOT('Raw Data'!F212), P217), 'Raw Data'!AA212, 0)</f>
        <v>0</v>
      </c>
      <c r="R217">
        <f>IF(ISBLANK('Raw Data'!D212)=FALSE, 1, 0)</f>
        <v>0</v>
      </c>
      <c r="S217">
        <f>IF(AND('Raw Data'!F212=0, 'Raw Data'!D212&gt;'Raw Data'!E212), 'Raw Data'!L212, 0)</f>
        <v>0</v>
      </c>
      <c r="T217">
        <f>IF(ISBLANK('Raw Data'!D212)=FALSE, 1, 0)</f>
        <v>0</v>
      </c>
      <c r="U217">
        <f>IF('Raw Data'!F212=1, 'Raw Data'!M212, 0)</f>
        <v>0</v>
      </c>
      <c r="V217">
        <f>IF(ISBLANK('Raw Data'!D212)=FALSE, 1, 0)</f>
        <v>0</v>
      </c>
      <c r="W217">
        <f>IF(AND('Raw Data'!F212=0, 'Raw Data'!E212&gt;'Raw Data'!D212), 'Raw Data'!N212, 0)</f>
        <v>0</v>
      </c>
      <c r="X217">
        <f>IF(ISBLANK('Raw Data'!D212)=FALSE, 1, 0)</f>
        <v>0</v>
      </c>
      <c r="Y217">
        <f>IF(AND('Raw Data'!F212=0,'Raw Data'!D212&gt;'Raw Data'!E212,'Raw Data'!D212-'Raw Data'!E212=1),'Raw Data'!O212,IF(AND('Raw Data'!F212,'Raw Data'!D212&gt;'Raw Data'!E212),'Raw Data'!O212,0))</f>
        <v>0</v>
      </c>
      <c r="Z217">
        <f>IF(ISBLANK('Raw Data'!D212)=FALSE, 1, 0)</f>
        <v>0</v>
      </c>
      <c r="AA217">
        <f>IF(AND('Raw Data'!F212=0, 'Raw Data'!D212&gt;'Raw Data'!E212, 'Raw Data'!D212-'Raw Data'!E212=2), 'Raw Data'!P212, 0)</f>
        <v>0</v>
      </c>
      <c r="AB217">
        <f>IF(ISBLANK('Raw Data'!D212)=FALSE, 1, 0)</f>
        <v>0</v>
      </c>
      <c r="AC217">
        <f>IF(AND('Raw Data'!F212=0, 'Raw Data'!D212&gt;'Raw Data'!E212, 'Raw Data'!D212-'Raw Data'!E212&gt;2), 'Raw Data'!Q212, 0)</f>
        <v>0</v>
      </c>
      <c r="AD217">
        <f>IF(ISBLANK('Raw Data'!D212)=FALSE, 1, 0)</f>
        <v>0</v>
      </c>
      <c r="AE217">
        <f>IF(AND('Raw Data'!F212=0,'Raw Data'!D212&lt;'Raw Data'!E212,'Raw Data'!E212-'Raw Data'!D212=1),'Raw Data'!R212,IF(AND('Raw Data'!F212,'Raw Data'!D212&gt;'Raw Data'!E212),'Raw Data'!R212,0))</f>
        <v>0</v>
      </c>
      <c r="AF217">
        <f>IF(ISBLANK('Raw Data'!D212)=FALSE, 1, 0)</f>
        <v>0</v>
      </c>
      <c r="AG217">
        <f>IF(AND('Raw Data'!F212=0, 'Raw Data'!D212&lt;'Raw Data'!E212, 'Raw Data'!E212-'Raw Data'!D212=2), 'Raw Data'!S212, 0)</f>
        <v>0</v>
      </c>
      <c r="AH217">
        <f>IF(ISBLANK('Raw Data'!D212)=FALSE, 1, 0)</f>
        <v>0</v>
      </c>
      <c r="AI217">
        <f>IF(AND('Raw Data'!F212=0, 'Raw Data'!D212&lt;'Raw Data'!E212, 'Raw Data'!E212-'Raw Data'!D212&gt;2), 'Raw Data'!T212, 0)</f>
        <v>0</v>
      </c>
      <c r="AJ217">
        <f>IF(ISBLANK('Raw Data'!D212)=FALSE, 1, 0)</f>
        <v>0</v>
      </c>
      <c r="AK217">
        <f>IF('Raw Data'!F212=1, 'Raw Data'!M212, 0)</f>
        <v>0</v>
      </c>
      <c r="AL217">
        <f>IF(OR('Raw Data'!D212=0, O217&gt;0), 0, 1)</f>
        <v>0</v>
      </c>
      <c r="AM217">
        <f>IF(AND(AL217, 'Raw Data'!D212&gt;'Raw Data'!E212), 'Raw Data'!X212, 0)</f>
        <v>0</v>
      </c>
      <c r="AN217">
        <f>IF(OR('Raw Data'!D212=0, O217&gt;0), 0, 1)</f>
        <v>0</v>
      </c>
      <c r="AO217">
        <f>IF(AND(AL217, 'Raw Data'!D212&lt;'Raw Data'!E212), 'Raw Data'!Y212, 0)</f>
        <v>0</v>
      </c>
      <c r="AP217">
        <f>IF(ISBLANK('Raw Data'!D212)=FALSE, 1, 0)</f>
        <v>0</v>
      </c>
      <c r="AQ217">
        <f>IF(AND('Raw Data'!J212&lt;'Raw Data'!K212,'Raw Data'!D212&gt;'Raw Data'!E212),'Raw Data'!J212,IF(AND('Raw Data'!K212&lt;'Raw Data'!J212,'Raw Data'!E212&gt;'Raw Data'!D212),'Raw Data'!K212,0))</f>
        <v>0</v>
      </c>
      <c r="AR217">
        <f>IF(ISBLANK('Raw Data'!D212)=FALSE, 1, 0)</f>
        <v>0</v>
      </c>
      <c r="AS217">
        <f>IF(AND('Raw Data'!J212&gt;'Raw Data'!K212,'Raw Data'!D212&gt;'Raw Data'!E212),'Raw Data'!J212,IF(AND('Raw Data'!K212&gt;'Raw Data'!J212,'Raw Data'!E212&gt;'Raw Data'!D212),'Raw Data'!K212,))</f>
        <v>0</v>
      </c>
      <c r="AT217">
        <f>IF(ISBLANK('Raw Data'!D212)=FALSE, 1, 0)</f>
        <v>0</v>
      </c>
      <c r="AU217">
        <f>IF(ISNUMBER('Raw Data'!D212), IF(_xlfn.XLOOKUP(SMALL('Raw Data'!L212:N212, 1), Analysis!S217:W217, Analysis!S217:W217, 0)&gt;0, SMALL('Raw Data'!L212:N212, 1), 0), 0)</f>
        <v>0</v>
      </c>
      <c r="AV217">
        <f>IF(ISBLANK('Raw Data'!D212)=FALSE, 1, 0)</f>
        <v>0</v>
      </c>
      <c r="AW217">
        <f>IF(ISNUMBER('Raw Data'!D212), IF(_xlfn.XLOOKUP(SMALL('Raw Data'!L212:N212, 2), Analysis!S217:W217, Analysis!S217:W217, 0)&gt;0, SMALL('Raw Data'!L212:N212, 2), 0), 0)</f>
        <v>0</v>
      </c>
      <c r="AX217">
        <f>IF(ISBLANK('Raw Data'!D212)=FALSE, 1, 0)</f>
        <v>0</v>
      </c>
      <c r="AY217">
        <f>IF(ISNUMBER('Raw Data'!D212), IF(_xlfn.XLOOKUP(SMALL('Raw Data'!L212:N212, 3), Analysis!S217:W217, Analysis!S217:W217, 0)&gt;0, SMALL('Raw Data'!L212:N212, 3), 0), 0)</f>
        <v>0</v>
      </c>
      <c r="AZ217">
        <f>IF(ISBLANK('Raw Data'!D212)=FALSE, 1, 0)</f>
        <v>0</v>
      </c>
      <c r="BA217">
        <f>IF(ISNUMBER('Raw Data'!D212), IF(_xlfn.XLOOKUP(SMALL('Raw Data'!O212:U212, 1), Analysis!Y217:AK217, Analysis!Y217:AK217, 0)&gt;0, SMALL('Raw Data'!O212:U212, 1), 0), 0)</f>
        <v>0</v>
      </c>
      <c r="BB217">
        <f>IF(ISBLANK('Raw Data'!D212)=FALSE, 1, 0)</f>
        <v>0</v>
      </c>
      <c r="BC217">
        <f>IF(ISNUMBER('Raw Data'!D212), IF(_xlfn.XLOOKUP(SMALL('Raw Data'!O212:U212, 2), Analysis!Y217:AK217, Analysis!Y217:AK217, 0)&gt;0, SMALL('Raw Data'!O212:U212, 2), 0), 0)</f>
        <v>0</v>
      </c>
      <c r="BD217">
        <f>IF(ISBLANK('Raw Data'!D212)=FALSE, 1, 0)</f>
        <v>0</v>
      </c>
      <c r="BE217">
        <f>IF(ISNUMBER('Raw Data'!D212), IF(_xlfn.XLOOKUP(SMALL('Raw Data'!O212:U212, 3), Analysis!Y217:AK217, Analysis!Y217:AK217, 0)&gt;0, SMALL('Raw Data'!O212:U212, 3), 0), 0)</f>
        <v>0</v>
      </c>
      <c r="BF217">
        <f>IF(ISBLANK('Raw Data'!D212)=FALSE, 1, 0)</f>
        <v>0</v>
      </c>
      <c r="BG217">
        <f>IF(ISNUMBER('Raw Data'!D212), IF(_xlfn.XLOOKUP(SMALL('Raw Data'!O212:U212, 4), Analysis!Y217:AK217, Analysis!Y217:AK217, 0)&gt;0, SMALL('Raw Data'!O212:U212, 4), 0), 0)</f>
        <v>0</v>
      </c>
      <c r="BH217">
        <f>IF(ISBLANK('Raw Data'!D212)=FALSE, 1, 0)</f>
        <v>0</v>
      </c>
      <c r="BI217">
        <f>IF(ISNUMBER('Raw Data'!D212), IF(_xlfn.XLOOKUP(SMALL('Raw Data'!O212:U212, 5), Analysis!Y217:AK217, Analysis!Y217:AK217, 0)&gt;0, SMALL('Raw Data'!O212:U212, 5), 0), 0)</f>
        <v>0</v>
      </c>
      <c r="BJ217">
        <f>IF(ISBLANK('Raw Data'!D212)=FALSE, 1, 0)</f>
        <v>0</v>
      </c>
      <c r="BK217">
        <f>IF(ISNUMBER('Raw Data'!D212), IF(_xlfn.XLOOKUP(SMALL('Raw Data'!O212:U212, 6), Analysis!Y217:AK217, Analysis!Y217:AK217, 0)&gt;0, SMALL('Raw Data'!O212:U212, 6), 0), 0)</f>
        <v>0</v>
      </c>
      <c r="BL217">
        <f>IF(ISBLANK('Raw Data'!D212)=FALSE, 1, 0)</f>
        <v>0</v>
      </c>
      <c r="BM217">
        <f>IF(ISNUMBER('Raw Data'!D212), IF(_xlfn.XLOOKUP(SMALL('Raw Data'!O212:U212, 7), Analysis!Y217:AK217, Analysis!Y217:AK217, 0)&gt;0, SMALL('Raw Data'!O212:U212, 7), 0), 0)</f>
        <v>0</v>
      </c>
    </row>
    <row r="218" spans="1:65" x14ac:dyDescent="0.3">
      <c r="A218" s="2">
        <f>'Raw Data'!A213</f>
        <v>0</v>
      </c>
      <c r="B218" s="2">
        <f>IF(ISBLANK('Raw Data'!D213)=FALSE, 1, 0)</f>
        <v>0</v>
      </c>
      <c r="C218">
        <f>IF('Raw Data'!E213&gt;'Raw Data'!D213, 'Raw Data'!K213, 0)</f>
        <v>0</v>
      </c>
      <c r="D218">
        <f>IF(ISBLANK('Raw Data'!D213)=FALSE, 1, 0)</f>
        <v>0</v>
      </c>
      <c r="E218">
        <f>IF('Raw Data'!E213&lt;'Raw Data'!D213, 'Raw Data'!J213, 0)</f>
        <v>0</v>
      </c>
      <c r="F218">
        <f>IF(ISBLANK('Raw Data'!D213)=FALSE, 1, 0)</f>
        <v>0</v>
      </c>
      <c r="G218">
        <f>IF(AND('Raw Data'!D213&gt;0, 'Raw Data'!E213&gt;0), 'Raw Data'!V213, 0)</f>
        <v>0</v>
      </c>
      <c r="H218">
        <f>IF(ISBLANK('Raw Data'!D213)=FALSE, 1, 0)</f>
        <v>0</v>
      </c>
      <c r="I218">
        <f>IF(AND(ISBLANK('Raw Data'!D213)=FALSE, OR('Raw Data'!D213=0, 'Raw Data'!E213=0)), 'Raw Data'!W213, 0)</f>
        <v>0</v>
      </c>
      <c r="J218">
        <f>IF(ISBLANK('Raw Data'!D213)=FALSE, 1, 0)</f>
        <v>0</v>
      </c>
      <c r="K218">
        <f>IF(SUM('Raw Data'!D213:E213)&gt;'Raw Data'!G213, 'Raw Data'!H213, 0)</f>
        <v>0</v>
      </c>
      <c r="L218">
        <f>IF(ISBLANK('Raw Data'!D213)=FALSE, 1, 0)</f>
        <v>0</v>
      </c>
      <c r="M218">
        <f>IF(AND(SUM('Raw Data'!D213:E213)&lt;'Raw Data'!G213, ISBLANK('Raw Data'!D213)=FALSE), 'Raw Data'!I213, 0)</f>
        <v>0</v>
      </c>
      <c r="N218">
        <f>IF(ISBLANK('Raw Data'!D213)=FALSE, 1, 0)</f>
        <v>0</v>
      </c>
      <c r="O218">
        <f>IF('Raw Data'!F213, 'Raw Data'!Z213, 0)</f>
        <v>0</v>
      </c>
      <c r="P218">
        <f>IF(ISBLANK('Raw Data'!D213)=FALSE, 1, 0)</f>
        <v>0</v>
      </c>
      <c r="Q218">
        <f>IF(AND(NOT('Raw Data'!F213), P218), 'Raw Data'!AA213, 0)</f>
        <v>0</v>
      </c>
      <c r="R218">
        <f>IF(ISBLANK('Raw Data'!D213)=FALSE, 1, 0)</f>
        <v>0</v>
      </c>
      <c r="S218">
        <f>IF(AND('Raw Data'!F213=0, 'Raw Data'!D213&gt;'Raw Data'!E213), 'Raw Data'!L213, 0)</f>
        <v>0</v>
      </c>
      <c r="T218">
        <f>IF(ISBLANK('Raw Data'!D213)=FALSE, 1, 0)</f>
        <v>0</v>
      </c>
      <c r="U218">
        <f>IF('Raw Data'!F213=1, 'Raw Data'!M213, 0)</f>
        <v>0</v>
      </c>
      <c r="V218">
        <f>IF(ISBLANK('Raw Data'!D213)=FALSE, 1, 0)</f>
        <v>0</v>
      </c>
      <c r="W218">
        <f>IF(AND('Raw Data'!F213=0, 'Raw Data'!E213&gt;'Raw Data'!D213), 'Raw Data'!N213, 0)</f>
        <v>0</v>
      </c>
      <c r="X218">
        <f>IF(ISBLANK('Raw Data'!D213)=FALSE, 1, 0)</f>
        <v>0</v>
      </c>
      <c r="Y218">
        <f>IF(AND('Raw Data'!F213=0,'Raw Data'!D213&gt;'Raw Data'!E213,'Raw Data'!D213-'Raw Data'!E213=1),'Raw Data'!O213,IF(AND('Raw Data'!F213,'Raw Data'!D213&gt;'Raw Data'!E213),'Raw Data'!O213,0))</f>
        <v>0</v>
      </c>
      <c r="Z218">
        <f>IF(ISBLANK('Raw Data'!D213)=FALSE, 1, 0)</f>
        <v>0</v>
      </c>
      <c r="AA218">
        <f>IF(AND('Raw Data'!F213=0, 'Raw Data'!D213&gt;'Raw Data'!E213, 'Raw Data'!D213-'Raw Data'!E213=2), 'Raw Data'!P213, 0)</f>
        <v>0</v>
      </c>
      <c r="AB218">
        <f>IF(ISBLANK('Raw Data'!D213)=FALSE, 1, 0)</f>
        <v>0</v>
      </c>
      <c r="AC218">
        <f>IF(AND('Raw Data'!F213=0, 'Raw Data'!D213&gt;'Raw Data'!E213, 'Raw Data'!D213-'Raw Data'!E213&gt;2), 'Raw Data'!Q213, 0)</f>
        <v>0</v>
      </c>
      <c r="AD218">
        <f>IF(ISBLANK('Raw Data'!D213)=FALSE, 1, 0)</f>
        <v>0</v>
      </c>
      <c r="AE218">
        <f>IF(AND('Raw Data'!F213=0,'Raw Data'!D213&lt;'Raw Data'!E213,'Raw Data'!E213-'Raw Data'!D213=1),'Raw Data'!R213,IF(AND('Raw Data'!F213,'Raw Data'!D213&gt;'Raw Data'!E213),'Raw Data'!R213,0))</f>
        <v>0</v>
      </c>
      <c r="AF218">
        <f>IF(ISBLANK('Raw Data'!D213)=FALSE, 1, 0)</f>
        <v>0</v>
      </c>
      <c r="AG218">
        <f>IF(AND('Raw Data'!F213=0, 'Raw Data'!D213&lt;'Raw Data'!E213, 'Raw Data'!E213-'Raw Data'!D213=2), 'Raw Data'!S213, 0)</f>
        <v>0</v>
      </c>
      <c r="AH218">
        <f>IF(ISBLANK('Raw Data'!D213)=FALSE, 1, 0)</f>
        <v>0</v>
      </c>
      <c r="AI218">
        <f>IF(AND('Raw Data'!F213=0, 'Raw Data'!D213&lt;'Raw Data'!E213, 'Raw Data'!E213-'Raw Data'!D213&gt;2), 'Raw Data'!T213, 0)</f>
        <v>0</v>
      </c>
      <c r="AJ218">
        <f>IF(ISBLANK('Raw Data'!D213)=FALSE, 1, 0)</f>
        <v>0</v>
      </c>
      <c r="AK218">
        <f>IF('Raw Data'!F213=1, 'Raw Data'!M213, 0)</f>
        <v>0</v>
      </c>
      <c r="AL218">
        <f>IF(OR('Raw Data'!D213=0, O218&gt;0), 0, 1)</f>
        <v>0</v>
      </c>
      <c r="AM218">
        <f>IF(AND(AL218, 'Raw Data'!D213&gt;'Raw Data'!E213), 'Raw Data'!X213, 0)</f>
        <v>0</v>
      </c>
      <c r="AN218">
        <f>IF(OR('Raw Data'!D213=0, O218&gt;0), 0, 1)</f>
        <v>0</v>
      </c>
      <c r="AO218">
        <f>IF(AND(AL218, 'Raw Data'!D213&lt;'Raw Data'!E213), 'Raw Data'!Y213, 0)</f>
        <v>0</v>
      </c>
      <c r="AP218">
        <f>IF(ISBLANK('Raw Data'!D213)=FALSE, 1, 0)</f>
        <v>0</v>
      </c>
      <c r="AQ218">
        <f>IF(AND('Raw Data'!J213&lt;'Raw Data'!K213,'Raw Data'!D213&gt;'Raw Data'!E213),'Raw Data'!J213,IF(AND('Raw Data'!K213&lt;'Raw Data'!J213,'Raw Data'!E213&gt;'Raw Data'!D213),'Raw Data'!K213,0))</f>
        <v>0</v>
      </c>
      <c r="AR218">
        <f>IF(ISBLANK('Raw Data'!D213)=FALSE, 1, 0)</f>
        <v>0</v>
      </c>
      <c r="AS218">
        <f>IF(AND('Raw Data'!J213&gt;'Raw Data'!K213,'Raw Data'!D213&gt;'Raw Data'!E213),'Raw Data'!J213,IF(AND('Raw Data'!K213&gt;'Raw Data'!J213,'Raw Data'!E213&gt;'Raw Data'!D213),'Raw Data'!K213,))</f>
        <v>0</v>
      </c>
      <c r="AT218">
        <f>IF(ISBLANK('Raw Data'!D213)=FALSE, 1, 0)</f>
        <v>0</v>
      </c>
      <c r="AU218">
        <f>IF(ISNUMBER('Raw Data'!D213), IF(_xlfn.XLOOKUP(SMALL('Raw Data'!L213:N213, 1), Analysis!S218:W218, Analysis!S218:W218, 0)&gt;0, SMALL('Raw Data'!L213:N213, 1), 0), 0)</f>
        <v>0</v>
      </c>
      <c r="AV218">
        <f>IF(ISBLANK('Raw Data'!D213)=FALSE, 1, 0)</f>
        <v>0</v>
      </c>
      <c r="AW218">
        <f>IF(ISNUMBER('Raw Data'!D213), IF(_xlfn.XLOOKUP(SMALL('Raw Data'!L213:N213, 2), Analysis!S218:W218, Analysis!S218:W218, 0)&gt;0, SMALL('Raw Data'!L213:N213, 2), 0), 0)</f>
        <v>0</v>
      </c>
      <c r="AX218">
        <f>IF(ISBLANK('Raw Data'!D213)=FALSE, 1, 0)</f>
        <v>0</v>
      </c>
      <c r="AY218">
        <f>IF(ISNUMBER('Raw Data'!D213), IF(_xlfn.XLOOKUP(SMALL('Raw Data'!L213:N213, 3), Analysis!S218:W218, Analysis!S218:W218, 0)&gt;0, SMALL('Raw Data'!L213:N213, 3), 0), 0)</f>
        <v>0</v>
      </c>
      <c r="AZ218">
        <f>IF(ISBLANK('Raw Data'!D213)=FALSE, 1, 0)</f>
        <v>0</v>
      </c>
      <c r="BA218">
        <f>IF(ISNUMBER('Raw Data'!D213), IF(_xlfn.XLOOKUP(SMALL('Raw Data'!O213:U213, 1), Analysis!Y218:AK218, Analysis!Y218:AK218, 0)&gt;0, SMALL('Raw Data'!O213:U213, 1), 0), 0)</f>
        <v>0</v>
      </c>
      <c r="BB218">
        <f>IF(ISBLANK('Raw Data'!D213)=FALSE, 1, 0)</f>
        <v>0</v>
      </c>
      <c r="BC218">
        <f>IF(ISNUMBER('Raw Data'!D213), IF(_xlfn.XLOOKUP(SMALL('Raw Data'!O213:U213, 2), Analysis!Y218:AK218, Analysis!Y218:AK218, 0)&gt;0, SMALL('Raw Data'!O213:U213, 2), 0), 0)</f>
        <v>0</v>
      </c>
      <c r="BD218">
        <f>IF(ISBLANK('Raw Data'!D213)=FALSE, 1, 0)</f>
        <v>0</v>
      </c>
      <c r="BE218">
        <f>IF(ISNUMBER('Raw Data'!D213), IF(_xlfn.XLOOKUP(SMALL('Raw Data'!O213:U213, 3), Analysis!Y218:AK218, Analysis!Y218:AK218, 0)&gt;0, SMALL('Raw Data'!O213:U213, 3), 0), 0)</f>
        <v>0</v>
      </c>
      <c r="BF218">
        <f>IF(ISBLANK('Raw Data'!D213)=FALSE, 1, 0)</f>
        <v>0</v>
      </c>
      <c r="BG218">
        <f>IF(ISNUMBER('Raw Data'!D213), IF(_xlfn.XLOOKUP(SMALL('Raw Data'!O213:U213, 4), Analysis!Y218:AK218, Analysis!Y218:AK218, 0)&gt;0, SMALL('Raw Data'!O213:U213, 4), 0), 0)</f>
        <v>0</v>
      </c>
      <c r="BH218">
        <f>IF(ISBLANK('Raw Data'!D213)=FALSE, 1, 0)</f>
        <v>0</v>
      </c>
      <c r="BI218">
        <f>IF(ISNUMBER('Raw Data'!D213), IF(_xlfn.XLOOKUP(SMALL('Raw Data'!O213:U213, 5), Analysis!Y218:AK218, Analysis!Y218:AK218, 0)&gt;0, SMALL('Raw Data'!O213:U213, 5), 0), 0)</f>
        <v>0</v>
      </c>
      <c r="BJ218">
        <f>IF(ISBLANK('Raw Data'!D213)=FALSE, 1, 0)</f>
        <v>0</v>
      </c>
      <c r="BK218">
        <f>IF(ISNUMBER('Raw Data'!D213), IF(_xlfn.XLOOKUP(SMALL('Raw Data'!O213:U213, 6), Analysis!Y218:AK218, Analysis!Y218:AK218, 0)&gt;0, SMALL('Raw Data'!O213:U213, 6), 0), 0)</f>
        <v>0</v>
      </c>
      <c r="BL218">
        <f>IF(ISBLANK('Raw Data'!D213)=FALSE, 1, 0)</f>
        <v>0</v>
      </c>
      <c r="BM218">
        <f>IF(ISNUMBER('Raw Data'!D213), IF(_xlfn.XLOOKUP(SMALL('Raw Data'!O213:U213, 7), Analysis!Y218:AK218, Analysis!Y218:AK218, 0)&gt;0, SMALL('Raw Data'!O213:U213, 7), 0), 0)</f>
        <v>0</v>
      </c>
    </row>
    <row r="219" spans="1:65" x14ac:dyDescent="0.3">
      <c r="A219" s="2">
        <f>'Raw Data'!A214</f>
        <v>0</v>
      </c>
      <c r="B219" s="2">
        <f>IF(ISBLANK('Raw Data'!D214)=FALSE, 1, 0)</f>
        <v>0</v>
      </c>
      <c r="C219">
        <f>IF('Raw Data'!E214&gt;'Raw Data'!D214, 'Raw Data'!K214, 0)</f>
        <v>0</v>
      </c>
      <c r="D219">
        <f>IF(ISBLANK('Raw Data'!D214)=FALSE, 1, 0)</f>
        <v>0</v>
      </c>
      <c r="E219">
        <f>IF('Raw Data'!E214&lt;'Raw Data'!D214, 'Raw Data'!J214, 0)</f>
        <v>0</v>
      </c>
      <c r="F219">
        <f>IF(ISBLANK('Raw Data'!D214)=FALSE, 1, 0)</f>
        <v>0</v>
      </c>
      <c r="G219">
        <f>IF(AND('Raw Data'!D214&gt;0, 'Raw Data'!E214&gt;0), 'Raw Data'!V214, 0)</f>
        <v>0</v>
      </c>
      <c r="H219">
        <f>IF(ISBLANK('Raw Data'!D214)=FALSE, 1, 0)</f>
        <v>0</v>
      </c>
      <c r="I219">
        <f>IF(AND(ISBLANK('Raw Data'!D214)=FALSE, OR('Raw Data'!D214=0, 'Raw Data'!E214=0)), 'Raw Data'!W214, 0)</f>
        <v>0</v>
      </c>
      <c r="J219">
        <f>IF(ISBLANK('Raw Data'!D214)=FALSE, 1, 0)</f>
        <v>0</v>
      </c>
      <c r="K219">
        <f>IF(SUM('Raw Data'!D214:E214)&gt;'Raw Data'!G214, 'Raw Data'!H214, 0)</f>
        <v>0</v>
      </c>
      <c r="L219">
        <f>IF(ISBLANK('Raw Data'!D214)=FALSE, 1, 0)</f>
        <v>0</v>
      </c>
      <c r="M219">
        <f>IF(AND(SUM('Raw Data'!D214:E214)&lt;'Raw Data'!G214, ISBLANK('Raw Data'!D214)=FALSE), 'Raw Data'!I214, 0)</f>
        <v>0</v>
      </c>
      <c r="N219">
        <f>IF(ISBLANK('Raw Data'!D214)=FALSE, 1, 0)</f>
        <v>0</v>
      </c>
      <c r="O219">
        <f>IF('Raw Data'!F214, 'Raw Data'!Z214, 0)</f>
        <v>0</v>
      </c>
      <c r="P219">
        <f>IF(ISBLANK('Raw Data'!D214)=FALSE, 1, 0)</f>
        <v>0</v>
      </c>
      <c r="Q219">
        <f>IF(AND(NOT('Raw Data'!F214), P219), 'Raw Data'!AA214, 0)</f>
        <v>0</v>
      </c>
      <c r="R219">
        <f>IF(ISBLANK('Raw Data'!D214)=FALSE, 1, 0)</f>
        <v>0</v>
      </c>
      <c r="S219">
        <f>IF(AND('Raw Data'!F214=0, 'Raw Data'!D214&gt;'Raw Data'!E214), 'Raw Data'!L214, 0)</f>
        <v>0</v>
      </c>
      <c r="T219">
        <f>IF(ISBLANK('Raw Data'!D214)=FALSE, 1, 0)</f>
        <v>0</v>
      </c>
      <c r="U219">
        <f>IF('Raw Data'!F214=1, 'Raw Data'!M214, 0)</f>
        <v>0</v>
      </c>
      <c r="V219">
        <f>IF(ISBLANK('Raw Data'!D214)=FALSE, 1, 0)</f>
        <v>0</v>
      </c>
      <c r="W219">
        <f>IF(AND('Raw Data'!F214=0, 'Raw Data'!E214&gt;'Raw Data'!D214), 'Raw Data'!N214, 0)</f>
        <v>0</v>
      </c>
      <c r="X219">
        <f>IF(ISBLANK('Raw Data'!D214)=FALSE, 1, 0)</f>
        <v>0</v>
      </c>
      <c r="Y219">
        <f>IF(AND('Raw Data'!F214=0,'Raw Data'!D214&gt;'Raw Data'!E214,'Raw Data'!D214-'Raw Data'!E214=1),'Raw Data'!O214,IF(AND('Raw Data'!F214,'Raw Data'!D214&gt;'Raw Data'!E214),'Raw Data'!O214,0))</f>
        <v>0</v>
      </c>
      <c r="Z219">
        <f>IF(ISBLANK('Raw Data'!D214)=FALSE, 1, 0)</f>
        <v>0</v>
      </c>
      <c r="AA219">
        <f>IF(AND('Raw Data'!F214=0, 'Raw Data'!D214&gt;'Raw Data'!E214, 'Raw Data'!D214-'Raw Data'!E214=2), 'Raw Data'!P214, 0)</f>
        <v>0</v>
      </c>
      <c r="AB219">
        <f>IF(ISBLANK('Raw Data'!D214)=FALSE, 1, 0)</f>
        <v>0</v>
      </c>
      <c r="AC219">
        <f>IF(AND('Raw Data'!F214=0, 'Raw Data'!D214&gt;'Raw Data'!E214, 'Raw Data'!D214-'Raw Data'!E214&gt;2), 'Raw Data'!Q214, 0)</f>
        <v>0</v>
      </c>
      <c r="AD219">
        <f>IF(ISBLANK('Raw Data'!D214)=FALSE, 1, 0)</f>
        <v>0</v>
      </c>
      <c r="AE219">
        <f>IF(AND('Raw Data'!F214=0,'Raw Data'!D214&lt;'Raw Data'!E214,'Raw Data'!E214-'Raw Data'!D214=1),'Raw Data'!R214,IF(AND('Raw Data'!F214,'Raw Data'!D214&gt;'Raw Data'!E214),'Raw Data'!R214,0))</f>
        <v>0</v>
      </c>
      <c r="AF219">
        <f>IF(ISBLANK('Raw Data'!D214)=FALSE, 1, 0)</f>
        <v>0</v>
      </c>
      <c r="AG219">
        <f>IF(AND('Raw Data'!F214=0, 'Raw Data'!D214&lt;'Raw Data'!E214, 'Raw Data'!E214-'Raw Data'!D214=2), 'Raw Data'!S214, 0)</f>
        <v>0</v>
      </c>
      <c r="AH219">
        <f>IF(ISBLANK('Raw Data'!D214)=FALSE, 1, 0)</f>
        <v>0</v>
      </c>
      <c r="AI219">
        <f>IF(AND('Raw Data'!F214=0, 'Raw Data'!D214&lt;'Raw Data'!E214, 'Raw Data'!E214-'Raw Data'!D214&gt;2), 'Raw Data'!T214, 0)</f>
        <v>0</v>
      </c>
      <c r="AJ219">
        <f>IF(ISBLANK('Raw Data'!D214)=FALSE, 1, 0)</f>
        <v>0</v>
      </c>
      <c r="AK219">
        <f>IF('Raw Data'!F214=1, 'Raw Data'!M214, 0)</f>
        <v>0</v>
      </c>
      <c r="AL219">
        <f>IF(OR('Raw Data'!D214=0, O219&gt;0), 0, 1)</f>
        <v>0</v>
      </c>
      <c r="AM219">
        <f>IF(AND(AL219, 'Raw Data'!D214&gt;'Raw Data'!E214), 'Raw Data'!X214, 0)</f>
        <v>0</v>
      </c>
      <c r="AN219">
        <f>IF(OR('Raw Data'!D214=0, O219&gt;0), 0, 1)</f>
        <v>0</v>
      </c>
      <c r="AO219">
        <f>IF(AND(AL219, 'Raw Data'!D214&lt;'Raw Data'!E214), 'Raw Data'!Y214, 0)</f>
        <v>0</v>
      </c>
      <c r="AP219">
        <f>IF(ISBLANK('Raw Data'!D214)=FALSE, 1, 0)</f>
        <v>0</v>
      </c>
      <c r="AQ219">
        <f>IF(AND('Raw Data'!J214&lt;'Raw Data'!K214,'Raw Data'!D214&gt;'Raw Data'!E214),'Raw Data'!J214,IF(AND('Raw Data'!K214&lt;'Raw Data'!J214,'Raw Data'!E214&gt;'Raw Data'!D214),'Raw Data'!K214,0))</f>
        <v>0</v>
      </c>
      <c r="AR219">
        <f>IF(ISBLANK('Raw Data'!D214)=FALSE, 1, 0)</f>
        <v>0</v>
      </c>
      <c r="AS219">
        <f>IF(AND('Raw Data'!J214&gt;'Raw Data'!K214,'Raw Data'!D214&gt;'Raw Data'!E214),'Raw Data'!J214,IF(AND('Raw Data'!K214&gt;'Raw Data'!J214,'Raw Data'!E214&gt;'Raw Data'!D214),'Raw Data'!K214,))</f>
        <v>0</v>
      </c>
      <c r="AT219">
        <f>IF(ISBLANK('Raw Data'!D214)=FALSE, 1, 0)</f>
        <v>0</v>
      </c>
      <c r="AU219">
        <f>IF(ISNUMBER('Raw Data'!D214), IF(_xlfn.XLOOKUP(SMALL('Raw Data'!L214:N214, 1), Analysis!S219:W219, Analysis!S219:W219, 0)&gt;0, SMALL('Raw Data'!L214:N214, 1), 0), 0)</f>
        <v>0</v>
      </c>
      <c r="AV219">
        <f>IF(ISBLANK('Raw Data'!D214)=FALSE, 1, 0)</f>
        <v>0</v>
      </c>
      <c r="AW219">
        <f>IF(ISNUMBER('Raw Data'!D214), IF(_xlfn.XLOOKUP(SMALL('Raw Data'!L214:N214, 2), Analysis!S219:W219, Analysis!S219:W219, 0)&gt;0, SMALL('Raw Data'!L214:N214, 2), 0), 0)</f>
        <v>0</v>
      </c>
      <c r="AX219">
        <f>IF(ISBLANK('Raw Data'!D214)=FALSE, 1, 0)</f>
        <v>0</v>
      </c>
      <c r="AY219">
        <f>IF(ISNUMBER('Raw Data'!D214), IF(_xlfn.XLOOKUP(SMALL('Raw Data'!L214:N214, 3), Analysis!S219:W219, Analysis!S219:W219, 0)&gt;0, SMALL('Raw Data'!L214:N214, 3), 0), 0)</f>
        <v>0</v>
      </c>
      <c r="AZ219">
        <f>IF(ISBLANK('Raw Data'!D214)=FALSE, 1, 0)</f>
        <v>0</v>
      </c>
      <c r="BA219">
        <f>IF(ISNUMBER('Raw Data'!D214), IF(_xlfn.XLOOKUP(SMALL('Raw Data'!O214:U214, 1), Analysis!Y219:AK219, Analysis!Y219:AK219, 0)&gt;0, SMALL('Raw Data'!O214:U214, 1), 0), 0)</f>
        <v>0</v>
      </c>
      <c r="BB219">
        <f>IF(ISBLANK('Raw Data'!D214)=FALSE, 1, 0)</f>
        <v>0</v>
      </c>
      <c r="BC219">
        <f>IF(ISNUMBER('Raw Data'!D214), IF(_xlfn.XLOOKUP(SMALL('Raw Data'!O214:U214, 2), Analysis!Y219:AK219, Analysis!Y219:AK219, 0)&gt;0, SMALL('Raw Data'!O214:U214, 2), 0), 0)</f>
        <v>0</v>
      </c>
      <c r="BD219">
        <f>IF(ISBLANK('Raw Data'!D214)=FALSE, 1, 0)</f>
        <v>0</v>
      </c>
      <c r="BE219">
        <f>IF(ISNUMBER('Raw Data'!D214), IF(_xlfn.XLOOKUP(SMALL('Raw Data'!O214:U214, 3), Analysis!Y219:AK219, Analysis!Y219:AK219, 0)&gt;0, SMALL('Raw Data'!O214:U214, 3), 0), 0)</f>
        <v>0</v>
      </c>
      <c r="BF219">
        <f>IF(ISBLANK('Raw Data'!D214)=FALSE, 1, 0)</f>
        <v>0</v>
      </c>
      <c r="BG219">
        <f>IF(ISNUMBER('Raw Data'!D214), IF(_xlfn.XLOOKUP(SMALL('Raw Data'!O214:U214, 4), Analysis!Y219:AK219, Analysis!Y219:AK219, 0)&gt;0, SMALL('Raw Data'!O214:U214, 4), 0), 0)</f>
        <v>0</v>
      </c>
      <c r="BH219">
        <f>IF(ISBLANK('Raw Data'!D214)=FALSE, 1, 0)</f>
        <v>0</v>
      </c>
      <c r="BI219">
        <f>IF(ISNUMBER('Raw Data'!D214), IF(_xlfn.XLOOKUP(SMALL('Raw Data'!O214:U214, 5), Analysis!Y219:AK219, Analysis!Y219:AK219, 0)&gt;0, SMALL('Raw Data'!O214:U214, 5), 0), 0)</f>
        <v>0</v>
      </c>
      <c r="BJ219">
        <f>IF(ISBLANK('Raw Data'!D214)=FALSE, 1, 0)</f>
        <v>0</v>
      </c>
      <c r="BK219">
        <f>IF(ISNUMBER('Raw Data'!D214), IF(_xlfn.XLOOKUP(SMALL('Raw Data'!O214:U214, 6), Analysis!Y219:AK219, Analysis!Y219:AK219, 0)&gt;0, SMALL('Raw Data'!O214:U214, 6), 0), 0)</f>
        <v>0</v>
      </c>
      <c r="BL219">
        <f>IF(ISBLANK('Raw Data'!D214)=FALSE, 1, 0)</f>
        <v>0</v>
      </c>
      <c r="BM219">
        <f>IF(ISNUMBER('Raw Data'!D214), IF(_xlfn.XLOOKUP(SMALL('Raw Data'!O214:U214, 7), Analysis!Y219:AK219, Analysis!Y219:AK219, 0)&gt;0, SMALL('Raw Data'!O214:U214, 7), 0), 0)</f>
        <v>0</v>
      </c>
    </row>
    <row r="220" spans="1:65" x14ac:dyDescent="0.3">
      <c r="A220" s="2">
        <f>'Raw Data'!A215</f>
        <v>0</v>
      </c>
      <c r="B220" s="2">
        <f>IF(ISBLANK('Raw Data'!D215)=FALSE, 1, 0)</f>
        <v>0</v>
      </c>
      <c r="C220">
        <f>IF('Raw Data'!E215&gt;'Raw Data'!D215, 'Raw Data'!K215, 0)</f>
        <v>0</v>
      </c>
      <c r="D220">
        <f>IF(ISBLANK('Raw Data'!D215)=FALSE, 1, 0)</f>
        <v>0</v>
      </c>
      <c r="E220">
        <f>IF('Raw Data'!E215&lt;'Raw Data'!D215, 'Raw Data'!J215, 0)</f>
        <v>0</v>
      </c>
      <c r="F220">
        <f>IF(ISBLANK('Raw Data'!D215)=FALSE, 1, 0)</f>
        <v>0</v>
      </c>
      <c r="G220">
        <f>IF(AND('Raw Data'!D215&gt;0, 'Raw Data'!E215&gt;0), 'Raw Data'!V215, 0)</f>
        <v>0</v>
      </c>
      <c r="H220">
        <f>IF(ISBLANK('Raw Data'!D215)=FALSE, 1, 0)</f>
        <v>0</v>
      </c>
      <c r="I220">
        <f>IF(AND(ISBLANK('Raw Data'!D215)=FALSE, OR('Raw Data'!D215=0, 'Raw Data'!E215=0)), 'Raw Data'!W215, 0)</f>
        <v>0</v>
      </c>
      <c r="J220">
        <f>IF(ISBLANK('Raw Data'!D215)=FALSE, 1, 0)</f>
        <v>0</v>
      </c>
      <c r="K220">
        <f>IF(SUM('Raw Data'!D215:E215)&gt;'Raw Data'!G215, 'Raw Data'!H215, 0)</f>
        <v>0</v>
      </c>
      <c r="L220">
        <f>IF(ISBLANK('Raw Data'!D215)=FALSE, 1, 0)</f>
        <v>0</v>
      </c>
      <c r="M220">
        <f>IF(AND(SUM('Raw Data'!D215:E215)&lt;'Raw Data'!G215, ISBLANK('Raw Data'!D215)=FALSE), 'Raw Data'!I215, 0)</f>
        <v>0</v>
      </c>
      <c r="N220">
        <f>IF(ISBLANK('Raw Data'!D215)=FALSE, 1, 0)</f>
        <v>0</v>
      </c>
      <c r="O220">
        <f>IF('Raw Data'!F215, 'Raw Data'!Z215, 0)</f>
        <v>0</v>
      </c>
      <c r="P220">
        <f>IF(ISBLANK('Raw Data'!D215)=FALSE, 1, 0)</f>
        <v>0</v>
      </c>
      <c r="Q220">
        <f>IF(AND(NOT('Raw Data'!F215), P220), 'Raw Data'!AA215, 0)</f>
        <v>0</v>
      </c>
      <c r="R220">
        <f>IF(ISBLANK('Raw Data'!D215)=FALSE, 1, 0)</f>
        <v>0</v>
      </c>
      <c r="S220">
        <f>IF(AND('Raw Data'!F215=0, 'Raw Data'!D215&gt;'Raw Data'!E215), 'Raw Data'!L215, 0)</f>
        <v>0</v>
      </c>
      <c r="T220">
        <f>IF(ISBLANK('Raw Data'!D215)=FALSE, 1, 0)</f>
        <v>0</v>
      </c>
      <c r="U220">
        <f>IF('Raw Data'!F215=1, 'Raw Data'!M215, 0)</f>
        <v>0</v>
      </c>
      <c r="V220">
        <f>IF(ISBLANK('Raw Data'!D215)=FALSE, 1, 0)</f>
        <v>0</v>
      </c>
      <c r="W220">
        <f>IF(AND('Raw Data'!F215=0, 'Raw Data'!E215&gt;'Raw Data'!D215), 'Raw Data'!N215, 0)</f>
        <v>0</v>
      </c>
      <c r="X220">
        <f>IF(ISBLANK('Raw Data'!D215)=FALSE, 1, 0)</f>
        <v>0</v>
      </c>
      <c r="Y220">
        <f>IF(AND('Raw Data'!F215=0,'Raw Data'!D215&gt;'Raw Data'!E215,'Raw Data'!D215-'Raw Data'!E215=1),'Raw Data'!O215,IF(AND('Raw Data'!F215,'Raw Data'!D215&gt;'Raw Data'!E215),'Raw Data'!O215,0))</f>
        <v>0</v>
      </c>
      <c r="Z220">
        <f>IF(ISBLANK('Raw Data'!D215)=FALSE, 1, 0)</f>
        <v>0</v>
      </c>
      <c r="AA220">
        <f>IF(AND('Raw Data'!F215=0, 'Raw Data'!D215&gt;'Raw Data'!E215, 'Raw Data'!D215-'Raw Data'!E215=2), 'Raw Data'!P215, 0)</f>
        <v>0</v>
      </c>
      <c r="AB220">
        <f>IF(ISBLANK('Raw Data'!D215)=FALSE, 1, 0)</f>
        <v>0</v>
      </c>
      <c r="AC220">
        <f>IF(AND('Raw Data'!F215=0, 'Raw Data'!D215&gt;'Raw Data'!E215, 'Raw Data'!D215-'Raw Data'!E215&gt;2), 'Raw Data'!Q215, 0)</f>
        <v>0</v>
      </c>
      <c r="AD220">
        <f>IF(ISBLANK('Raw Data'!D215)=FALSE, 1, 0)</f>
        <v>0</v>
      </c>
      <c r="AE220">
        <f>IF(AND('Raw Data'!F215=0,'Raw Data'!D215&lt;'Raw Data'!E215,'Raw Data'!E215-'Raw Data'!D215=1),'Raw Data'!R215,IF(AND('Raw Data'!F215,'Raw Data'!D215&gt;'Raw Data'!E215),'Raw Data'!R215,0))</f>
        <v>0</v>
      </c>
      <c r="AF220">
        <f>IF(ISBLANK('Raw Data'!D215)=FALSE, 1, 0)</f>
        <v>0</v>
      </c>
      <c r="AG220">
        <f>IF(AND('Raw Data'!F215=0, 'Raw Data'!D215&lt;'Raw Data'!E215, 'Raw Data'!E215-'Raw Data'!D215=2), 'Raw Data'!S215, 0)</f>
        <v>0</v>
      </c>
      <c r="AH220">
        <f>IF(ISBLANK('Raw Data'!D215)=FALSE, 1, 0)</f>
        <v>0</v>
      </c>
      <c r="AI220">
        <f>IF(AND('Raw Data'!F215=0, 'Raw Data'!D215&lt;'Raw Data'!E215, 'Raw Data'!E215-'Raw Data'!D215&gt;2), 'Raw Data'!T215, 0)</f>
        <v>0</v>
      </c>
      <c r="AJ220">
        <f>IF(ISBLANK('Raw Data'!D215)=FALSE, 1, 0)</f>
        <v>0</v>
      </c>
      <c r="AK220">
        <f>IF('Raw Data'!F215=1, 'Raw Data'!M215, 0)</f>
        <v>0</v>
      </c>
      <c r="AL220">
        <f>IF(OR('Raw Data'!D215=0, O220&gt;0), 0, 1)</f>
        <v>0</v>
      </c>
      <c r="AM220">
        <f>IF(AND(AL220, 'Raw Data'!D215&gt;'Raw Data'!E215), 'Raw Data'!X215, 0)</f>
        <v>0</v>
      </c>
      <c r="AN220">
        <f>IF(OR('Raw Data'!D215=0, O220&gt;0), 0, 1)</f>
        <v>0</v>
      </c>
      <c r="AO220">
        <f>IF(AND(AL220, 'Raw Data'!D215&lt;'Raw Data'!E215), 'Raw Data'!Y215, 0)</f>
        <v>0</v>
      </c>
      <c r="AP220">
        <f>IF(ISBLANK('Raw Data'!D215)=FALSE, 1, 0)</f>
        <v>0</v>
      </c>
      <c r="AQ220">
        <f>IF(AND('Raw Data'!J215&lt;'Raw Data'!K215,'Raw Data'!D215&gt;'Raw Data'!E215),'Raw Data'!J215,IF(AND('Raw Data'!K215&lt;'Raw Data'!J215,'Raw Data'!E215&gt;'Raw Data'!D215),'Raw Data'!K215,0))</f>
        <v>0</v>
      </c>
      <c r="AR220">
        <f>IF(ISBLANK('Raw Data'!D215)=FALSE, 1, 0)</f>
        <v>0</v>
      </c>
      <c r="AS220">
        <f>IF(AND('Raw Data'!J215&gt;'Raw Data'!K215,'Raw Data'!D215&gt;'Raw Data'!E215),'Raw Data'!J215,IF(AND('Raw Data'!K215&gt;'Raw Data'!J215,'Raw Data'!E215&gt;'Raw Data'!D215),'Raw Data'!K215,))</f>
        <v>0</v>
      </c>
      <c r="AT220">
        <f>IF(ISBLANK('Raw Data'!D215)=FALSE, 1, 0)</f>
        <v>0</v>
      </c>
      <c r="AU220">
        <f>IF(ISNUMBER('Raw Data'!D215), IF(_xlfn.XLOOKUP(SMALL('Raw Data'!L215:N215, 1), Analysis!S220:W220, Analysis!S220:W220, 0)&gt;0, SMALL('Raw Data'!L215:N215, 1), 0), 0)</f>
        <v>0</v>
      </c>
      <c r="AV220">
        <f>IF(ISBLANK('Raw Data'!D215)=FALSE, 1, 0)</f>
        <v>0</v>
      </c>
      <c r="AW220">
        <f>IF(ISNUMBER('Raw Data'!D215), IF(_xlfn.XLOOKUP(SMALL('Raw Data'!L215:N215, 2), Analysis!S220:W220, Analysis!S220:W220, 0)&gt;0, SMALL('Raw Data'!L215:N215, 2), 0), 0)</f>
        <v>0</v>
      </c>
      <c r="AX220">
        <f>IF(ISBLANK('Raw Data'!D215)=FALSE, 1, 0)</f>
        <v>0</v>
      </c>
      <c r="AY220">
        <f>IF(ISNUMBER('Raw Data'!D215), IF(_xlfn.XLOOKUP(SMALL('Raw Data'!L215:N215, 3), Analysis!S220:W220, Analysis!S220:W220, 0)&gt;0, SMALL('Raw Data'!L215:N215, 3), 0), 0)</f>
        <v>0</v>
      </c>
      <c r="AZ220">
        <f>IF(ISBLANK('Raw Data'!D215)=FALSE, 1, 0)</f>
        <v>0</v>
      </c>
      <c r="BA220">
        <f>IF(ISNUMBER('Raw Data'!D215), IF(_xlfn.XLOOKUP(SMALL('Raw Data'!O215:U215, 1), Analysis!Y220:AK220, Analysis!Y220:AK220, 0)&gt;0, SMALL('Raw Data'!O215:U215, 1), 0), 0)</f>
        <v>0</v>
      </c>
      <c r="BB220">
        <f>IF(ISBLANK('Raw Data'!D215)=FALSE, 1, 0)</f>
        <v>0</v>
      </c>
      <c r="BC220">
        <f>IF(ISNUMBER('Raw Data'!D215), IF(_xlfn.XLOOKUP(SMALL('Raw Data'!O215:U215, 2), Analysis!Y220:AK220, Analysis!Y220:AK220, 0)&gt;0, SMALL('Raw Data'!O215:U215, 2), 0), 0)</f>
        <v>0</v>
      </c>
      <c r="BD220">
        <f>IF(ISBLANK('Raw Data'!D215)=FALSE, 1, 0)</f>
        <v>0</v>
      </c>
      <c r="BE220">
        <f>IF(ISNUMBER('Raw Data'!D215), IF(_xlfn.XLOOKUP(SMALL('Raw Data'!O215:U215, 3), Analysis!Y220:AK220, Analysis!Y220:AK220, 0)&gt;0, SMALL('Raw Data'!O215:U215, 3), 0), 0)</f>
        <v>0</v>
      </c>
      <c r="BF220">
        <f>IF(ISBLANK('Raw Data'!D215)=FALSE, 1, 0)</f>
        <v>0</v>
      </c>
      <c r="BG220">
        <f>IF(ISNUMBER('Raw Data'!D215), IF(_xlfn.XLOOKUP(SMALL('Raw Data'!O215:U215, 4), Analysis!Y220:AK220, Analysis!Y220:AK220, 0)&gt;0, SMALL('Raw Data'!O215:U215, 4), 0), 0)</f>
        <v>0</v>
      </c>
      <c r="BH220">
        <f>IF(ISBLANK('Raw Data'!D215)=FALSE, 1, 0)</f>
        <v>0</v>
      </c>
      <c r="BI220">
        <f>IF(ISNUMBER('Raw Data'!D215), IF(_xlfn.XLOOKUP(SMALL('Raw Data'!O215:U215, 5), Analysis!Y220:AK220, Analysis!Y220:AK220, 0)&gt;0, SMALL('Raw Data'!O215:U215, 5), 0), 0)</f>
        <v>0</v>
      </c>
      <c r="BJ220">
        <f>IF(ISBLANK('Raw Data'!D215)=FALSE, 1, 0)</f>
        <v>0</v>
      </c>
      <c r="BK220">
        <f>IF(ISNUMBER('Raw Data'!D215), IF(_xlfn.XLOOKUP(SMALL('Raw Data'!O215:U215, 6), Analysis!Y220:AK220, Analysis!Y220:AK220, 0)&gt;0, SMALL('Raw Data'!O215:U215, 6), 0), 0)</f>
        <v>0</v>
      </c>
      <c r="BL220">
        <f>IF(ISBLANK('Raw Data'!D215)=FALSE, 1, 0)</f>
        <v>0</v>
      </c>
      <c r="BM220">
        <f>IF(ISNUMBER('Raw Data'!D215), IF(_xlfn.XLOOKUP(SMALL('Raw Data'!O215:U215, 7), Analysis!Y220:AK220, Analysis!Y220:AK220, 0)&gt;0, SMALL('Raw Data'!O215:U215, 7), 0), 0)</f>
        <v>0</v>
      </c>
    </row>
    <row r="221" spans="1:65" x14ac:dyDescent="0.3">
      <c r="A221" s="2">
        <f>'Raw Data'!A216</f>
        <v>0</v>
      </c>
      <c r="B221" s="2">
        <f>IF(ISBLANK('Raw Data'!D216)=FALSE, 1, 0)</f>
        <v>0</v>
      </c>
      <c r="C221">
        <f>IF('Raw Data'!E216&gt;'Raw Data'!D216, 'Raw Data'!K216, 0)</f>
        <v>0</v>
      </c>
      <c r="D221">
        <f>IF(ISBLANK('Raw Data'!D216)=FALSE, 1, 0)</f>
        <v>0</v>
      </c>
      <c r="E221">
        <f>IF('Raw Data'!E216&lt;'Raw Data'!D216, 'Raw Data'!J216, 0)</f>
        <v>0</v>
      </c>
      <c r="F221">
        <f>IF(ISBLANK('Raw Data'!D216)=FALSE, 1, 0)</f>
        <v>0</v>
      </c>
      <c r="G221">
        <f>IF(AND('Raw Data'!D216&gt;0, 'Raw Data'!E216&gt;0), 'Raw Data'!V216, 0)</f>
        <v>0</v>
      </c>
      <c r="H221">
        <f>IF(ISBLANK('Raw Data'!D216)=FALSE, 1, 0)</f>
        <v>0</v>
      </c>
      <c r="I221">
        <f>IF(AND(ISBLANK('Raw Data'!D216)=FALSE, OR('Raw Data'!D216=0, 'Raw Data'!E216=0)), 'Raw Data'!W216, 0)</f>
        <v>0</v>
      </c>
      <c r="J221">
        <f>IF(ISBLANK('Raw Data'!D216)=FALSE, 1, 0)</f>
        <v>0</v>
      </c>
      <c r="K221">
        <f>IF(SUM('Raw Data'!D216:E216)&gt;'Raw Data'!G216, 'Raw Data'!H216, 0)</f>
        <v>0</v>
      </c>
      <c r="L221">
        <f>IF(ISBLANK('Raw Data'!D216)=FALSE, 1, 0)</f>
        <v>0</v>
      </c>
      <c r="M221">
        <f>IF(AND(SUM('Raw Data'!D216:E216)&lt;'Raw Data'!G216, ISBLANK('Raw Data'!D216)=FALSE), 'Raw Data'!I216, 0)</f>
        <v>0</v>
      </c>
      <c r="N221">
        <f>IF(ISBLANK('Raw Data'!D216)=FALSE, 1, 0)</f>
        <v>0</v>
      </c>
      <c r="O221">
        <f>IF('Raw Data'!F216, 'Raw Data'!Z216, 0)</f>
        <v>0</v>
      </c>
      <c r="P221">
        <f>IF(ISBLANK('Raw Data'!D216)=FALSE, 1, 0)</f>
        <v>0</v>
      </c>
      <c r="Q221">
        <f>IF(AND(NOT('Raw Data'!F216), P221), 'Raw Data'!AA216, 0)</f>
        <v>0</v>
      </c>
      <c r="R221">
        <f>IF(ISBLANK('Raw Data'!D216)=FALSE, 1, 0)</f>
        <v>0</v>
      </c>
      <c r="S221">
        <f>IF(AND('Raw Data'!F216=0, 'Raw Data'!D216&gt;'Raw Data'!E216), 'Raw Data'!L216, 0)</f>
        <v>0</v>
      </c>
      <c r="T221">
        <f>IF(ISBLANK('Raw Data'!D216)=FALSE, 1, 0)</f>
        <v>0</v>
      </c>
      <c r="U221">
        <f>IF('Raw Data'!F216=1, 'Raw Data'!M216, 0)</f>
        <v>0</v>
      </c>
      <c r="V221">
        <f>IF(ISBLANK('Raw Data'!D216)=FALSE, 1, 0)</f>
        <v>0</v>
      </c>
      <c r="W221">
        <f>IF(AND('Raw Data'!F216=0, 'Raw Data'!E216&gt;'Raw Data'!D216), 'Raw Data'!N216, 0)</f>
        <v>0</v>
      </c>
      <c r="X221">
        <f>IF(ISBLANK('Raw Data'!D216)=FALSE, 1, 0)</f>
        <v>0</v>
      </c>
      <c r="Y221">
        <f>IF(AND('Raw Data'!F216=0,'Raw Data'!D216&gt;'Raw Data'!E216,'Raw Data'!D216-'Raw Data'!E216=1),'Raw Data'!O216,IF(AND('Raw Data'!F216,'Raw Data'!D216&gt;'Raw Data'!E216),'Raw Data'!O216,0))</f>
        <v>0</v>
      </c>
      <c r="Z221">
        <f>IF(ISBLANK('Raw Data'!D216)=FALSE, 1, 0)</f>
        <v>0</v>
      </c>
      <c r="AA221">
        <f>IF(AND('Raw Data'!F216=0, 'Raw Data'!D216&gt;'Raw Data'!E216, 'Raw Data'!D216-'Raw Data'!E216=2), 'Raw Data'!P216, 0)</f>
        <v>0</v>
      </c>
      <c r="AB221">
        <f>IF(ISBLANK('Raw Data'!D216)=FALSE, 1, 0)</f>
        <v>0</v>
      </c>
      <c r="AC221">
        <f>IF(AND('Raw Data'!F216=0, 'Raw Data'!D216&gt;'Raw Data'!E216, 'Raw Data'!D216-'Raw Data'!E216&gt;2), 'Raw Data'!Q216, 0)</f>
        <v>0</v>
      </c>
      <c r="AD221">
        <f>IF(ISBLANK('Raw Data'!D216)=FALSE, 1, 0)</f>
        <v>0</v>
      </c>
      <c r="AE221">
        <f>IF(AND('Raw Data'!F216=0,'Raw Data'!D216&lt;'Raw Data'!E216,'Raw Data'!E216-'Raw Data'!D216=1),'Raw Data'!R216,IF(AND('Raw Data'!F216,'Raw Data'!D216&gt;'Raw Data'!E216),'Raw Data'!R216,0))</f>
        <v>0</v>
      </c>
      <c r="AF221">
        <f>IF(ISBLANK('Raw Data'!D216)=FALSE, 1, 0)</f>
        <v>0</v>
      </c>
      <c r="AG221">
        <f>IF(AND('Raw Data'!F216=0, 'Raw Data'!D216&lt;'Raw Data'!E216, 'Raw Data'!E216-'Raw Data'!D216=2), 'Raw Data'!S216, 0)</f>
        <v>0</v>
      </c>
      <c r="AH221">
        <f>IF(ISBLANK('Raw Data'!D216)=FALSE, 1, 0)</f>
        <v>0</v>
      </c>
      <c r="AI221">
        <f>IF(AND('Raw Data'!F216=0, 'Raw Data'!D216&lt;'Raw Data'!E216, 'Raw Data'!E216-'Raw Data'!D216&gt;2), 'Raw Data'!T216, 0)</f>
        <v>0</v>
      </c>
      <c r="AJ221">
        <f>IF(ISBLANK('Raw Data'!D216)=FALSE, 1, 0)</f>
        <v>0</v>
      </c>
      <c r="AK221">
        <f>IF('Raw Data'!F216=1, 'Raw Data'!M216, 0)</f>
        <v>0</v>
      </c>
      <c r="AL221">
        <f>IF(OR('Raw Data'!D216=0, O221&gt;0), 0, 1)</f>
        <v>0</v>
      </c>
      <c r="AM221">
        <f>IF(AND(AL221, 'Raw Data'!D216&gt;'Raw Data'!E216), 'Raw Data'!X216, 0)</f>
        <v>0</v>
      </c>
      <c r="AN221">
        <f>IF(OR('Raw Data'!D216=0, O221&gt;0), 0, 1)</f>
        <v>0</v>
      </c>
      <c r="AO221">
        <f>IF(AND(AL221, 'Raw Data'!D216&lt;'Raw Data'!E216), 'Raw Data'!Y216, 0)</f>
        <v>0</v>
      </c>
      <c r="AP221">
        <f>IF(ISBLANK('Raw Data'!D216)=FALSE, 1, 0)</f>
        <v>0</v>
      </c>
      <c r="AQ221">
        <f>IF(AND('Raw Data'!J216&lt;'Raw Data'!K216,'Raw Data'!D216&gt;'Raw Data'!E216),'Raw Data'!J216,IF(AND('Raw Data'!K216&lt;'Raw Data'!J216,'Raw Data'!E216&gt;'Raw Data'!D216),'Raw Data'!K216,0))</f>
        <v>0</v>
      </c>
      <c r="AR221">
        <f>IF(ISBLANK('Raw Data'!D216)=FALSE, 1, 0)</f>
        <v>0</v>
      </c>
      <c r="AS221">
        <f>IF(AND('Raw Data'!J216&gt;'Raw Data'!K216,'Raw Data'!D216&gt;'Raw Data'!E216),'Raw Data'!J216,IF(AND('Raw Data'!K216&gt;'Raw Data'!J216,'Raw Data'!E216&gt;'Raw Data'!D216),'Raw Data'!K216,))</f>
        <v>0</v>
      </c>
      <c r="AT221">
        <f>IF(ISBLANK('Raw Data'!D216)=FALSE, 1, 0)</f>
        <v>0</v>
      </c>
      <c r="AU221">
        <f>IF(ISNUMBER('Raw Data'!D216), IF(_xlfn.XLOOKUP(SMALL('Raw Data'!L216:N216, 1), Analysis!S221:W221, Analysis!S221:W221, 0)&gt;0, SMALL('Raw Data'!L216:N216, 1), 0), 0)</f>
        <v>0</v>
      </c>
      <c r="AV221">
        <f>IF(ISBLANK('Raw Data'!D216)=FALSE, 1, 0)</f>
        <v>0</v>
      </c>
      <c r="AW221">
        <f>IF(ISNUMBER('Raw Data'!D216), IF(_xlfn.XLOOKUP(SMALL('Raw Data'!L216:N216, 2), Analysis!S221:W221, Analysis!S221:W221, 0)&gt;0, SMALL('Raw Data'!L216:N216, 2), 0), 0)</f>
        <v>0</v>
      </c>
      <c r="AX221">
        <f>IF(ISBLANK('Raw Data'!D216)=FALSE, 1, 0)</f>
        <v>0</v>
      </c>
      <c r="AY221">
        <f>IF(ISNUMBER('Raw Data'!D216), IF(_xlfn.XLOOKUP(SMALL('Raw Data'!L216:N216, 3), Analysis!S221:W221, Analysis!S221:W221, 0)&gt;0, SMALL('Raw Data'!L216:N216, 3), 0), 0)</f>
        <v>0</v>
      </c>
      <c r="AZ221">
        <f>IF(ISBLANK('Raw Data'!D216)=FALSE, 1, 0)</f>
        <v>0</v>
      </c>
      <c r="BA221">
        <f>IF(ISNUMBER('Raw Data'!D216), IF(_xlfn.XLOOKUP(SMALL('Raw Data'!O216:U216, 1), Analysis!Y221:AK221, Analysis!Y221:AK221, 0)&gt;0, SMALL('Raw Data'!O216:U216, 1), 0), 0)</f>
        <v>0</v>
      </c>
      <c r="BB221">
        <f>IF(ISBLANK('Raw Data'!D216)=FALSE, 1, 0)</f>
        <v>0</v>
      </c>
      <c r="BC221">
        <f>IF(ISNUMBER('Raw Data'!D216), IF(_xlfn.XLOOKUP(SMALL('Raw Data'!O216:U216, 2), Analysis!Y221:AK221, Analysis!Y221:AK221, 0)&gt;0, SMALL('Raw Data'!O216:U216, 2), 0), 0)</f>
        <v>0</v>
      </c>
      <c r="BD221">
        <f>IF(ISBLANK('Raw Data'!D216)=FALSE, 1, 0)</f>
        <v>0</v>
      </c>
      <c r="BE221">
        <f>IF(ISNUMBER('Raw Data'!D216), IF(_xlfn.XLOOKUP(SMALL('Raw Data'!O216:U216, 3), Analysis!Y221:AK221, Analysis!Y221:AK221, 0)&gt;0, SMALL('Raw Data'!O216:U216, 3), 0), 0)</f>
        <v>0</v>
      </c>
      <c r="BF221">
        <f>IF(ISBLANK('Raw Data'!D216)=FALSE, 1, 0)</f>
        <v>0</v>
      </c>
      <c r="BG221">
        <f>IF(ISNUMBER('Raw Data'!D216), IF(_xlfn.XLOOKUP(SMALL('Raw Data'!O216:U216, 4), Analysis!Y221:AK221, Analysis!Y221:AK221, 0)&gt;0, SMALL('Raw Data'!O216:U216, 4), 0), 0)</f>
        <v>0</v>
      </c>
      <c r="BH221">
        <f>IF(ISBLANK('Raw Data'!D216)=FALSE, 1, 0)</f>
        <v>0</v>
      </c>
      <c r="BI221">
        <f>IF(ISNUMBER('Raw Data'!D216), IF(_xlfn.XLOOKUP(SMALL('Raw Data'!O216:U216, 5), Analysis!Y221:AK221, Analysis!Y221:AK221, 0)&gt;0, SMALL('Raw Data'!O216:U216, 5), 0), 0)</f>
        <v>0</v>
      </c>
      <c r="BJ221">
        <f>IF(ISBLANK('Raw Data'!D216)=FALSE, 1, 0)</f>
        <v>0</v>
      </c>
      <c r="BK221">
        <f>IF(ISNUMBER('Raw Data'!D216), IF(_xlfn.XLOOKUP(SMALL('Raw Data'!O216:U216, 6), Analysis!Y221:AK221, Analysis!Y221:AK221, 0)&gt;0, SMALL('Raw Data'!O216:U216, 6), 0), 0)</f>
        <v>0</v>
      </c>
      <c r="BL221">
        <f>IF(ISBLANK('Raw Data'!D216)=FALSE, 1, 0)</f>
        <v>0</v>
      </c>
      <c r="BM221">
        <f>IF(ISNUMBER('Raw Data'!D216), IF(_xlfn.XLOOKUP(SMALL('Raw Data'!O216:U216, 7), Analysis!Y221:AK221, Analysis!Y221:AK221, 0)&gt;0, SMALL('Raw Data'!O216:U216, 7), 0), 0)</f>
        <v>0</v>
      </c>
    </row>
    <row r="222" spans="1:65" x14ac:dyDescent="0.3">
      <c r="A222" s="2">
        <f>'Raw Data'!A217</f>
        <v>0</v>
      </c>
      <c r="B222" s="2">
        <f>IF(ISBLANK('Raw Data'!D217)=FALSE, 1, 0)</f>
        <v>0</v>
      </c>
      <c r="C222">
        <f>IF('Raw Data'!E217&gt;'Raw Data'!D217, 'Raw Data'!K217, 0)</f>
        <v>0</v>
      </c>
      <c r="D222">
        <f>IF(ISBLANK('Raw Data'!D217)=FALSE, 1, 0)</f>
        <v>0</v>
      </c>
      <c r="E222">
        <f>IF('Raw Data'!E217&lt;'Raw Data'!D217, 'Raw Data'!J217, 0)</f>
        <v>0</v>
      </c>
      <c r="F222">
        <f>IF(ISBLANK('Raw Data'!D217)=FALSE, 1, 0)</f>
        <v>0</v>
      </c>
      <c r="G222">
        <f>IF(AND('Raw Data'!D217&gt;0, 'Raw Data'!E217&gt;0), 'Raw Data'!V217, 0)</f>
        <v>0</v>
      </c>
      <c r="H222">
        <f>IF(ISBLANK('Raw Data'!D217)=FALSE, 1, 0)</f>
        <v>0</v>
      </c>
      <c r="I222">
        <f>IF(AND(ISBLANK('Raw Data'!D217)=FALSE, OR('Raw Data'!D217=0, 'Raw Data'!E217=0)), 'Raw Data'!W217, 0)</f>
        <v>0</v>
      </c>
      <c r="J222">
        <f>IF(ISBLANK('Raw Data'!D217)=FALSE, 1, 0)</f>
        <v>0</v>
      </c>
      <c r="K222">
        <f>IF(SUM('Raw Data'!D217:E217)&gt;'Raw Data'!G217, 'Raw Data'!H217, 0)</f>
        <v>0</v>
      </c>
      <c r="L222">
        <f>IF(ISBLANK('Raw Data'!D217)=FALSE, 1, 0)</f>
        <v>0</v>
      </c>
      <c r="M222">
        <f>IF(AND(SUM('Raw Data'!D217:E217)&lt;'Raw Data'!G217, ISBLANK('Raw Data'!D217)=FALSE), 'Raw Data'!I217, 0)</f>
        <v>0</v>
      </c>
      <c r="N222">
        <f>IF(ISBLANK('Raw Data'!D217)=FALSE, 1, 0)</f>
        <v>0</v>
      </c>
      <c r="O222">
        <f>IF('Raw Data'!F217, 'Raw Data'!Z217, 0)</f>
        <v>0</v>
      </c>
      <c r="P222">
        <f>IF(ISBLANK('Raw Data'!D217)=FALSE, 1, 0)</f>
        <v>0</v>
      </c>
      <c r="Q222">
        <f>IF(AND(NOT('Raw Data'!F217), P222), 'Raw Data'!AA217, 0)</f>
        <v>0</v>
      </c>
      <c r="R222">
        <f>IF(ISBLANK('Raw Data'!D217)=FALSE, 1, 0)</f>
        <v>0</v>
      </c>
      <c r="S222">
        <f>IF(AND('Raw Data'!F217=0, 'Raw Data'!D217&gt;'Raw Data'!E217), 'Raw Data'!L217, 0)</f>
        <v>0</v>
      </c>
      <c r="T222">
        <f>IF(ISBLANK('Raw Data'!D217)=FALSE, 1, 0)</f>
        <v>0</v>
      </c>
      <c r="U222">
        <f>IF('Raw Data'!F217=1, 'Raw Data'!M217, 0)</f>
        <v>0</v>
      </c>
      <c r="V222">
        <f>IF(ISBLANK('Raw Data'!D217)=FALSE, 1, 0)</f>
        <v>0</v>
      </c>
      <c r="W222">
        <f>IF(AND('Raw Data'!F217=0, 'Raw Data'!E217&gt;'Raw Data'!D217), 'Raw Data'!N217, 0)</f>
        <v>0</v>
      </c>
      <c r="X222">
        <f>IF(ISBLANK('Raw Data'!D217)=FALSE, 1, 0)</f>
        <v>0</v>
      </c>
      <c r="Y222">
        <f>IF(AND('Raw Data'!F217=0,'Raw Data'!D217&gt;'Raw Data'!E217,'Raw Data'!D217-'Raw Data'!E217=1),'Raw Data'!O217,IF(AND('Raw Data'!F217,'Raw Data'!D217&gt;'Raw Data'!E217),'Raw Data'!O217,0))</f>
        <v>0</v>
      </c>
      <c r="Z222">
        <f>IF(ISBLANK('Raw Data'!D217)=FALSE, 1, 0)</f>
        <v>0</v>
      </c>
      <c r="AA222">
        <f>IF(AND('Raw Data'!F217=0, 'Raw Data'!D217&gt;'Raw Data'!E217, 'Raw Data'!D217-'Raw Data'!E217=2), 'Raw Data'!P217, 0)</f>
        <v>0</v>
      </c>
      <c r="AB222">
        <f>IF(ISBLANK('Raw Data'!D217)=FALSE, 1, 0)</f>
        <v>0</v>
      </c>
      <c r="AC222">
        <f>IF(AND('Raw Data'!F217=0, 'Raw Data'!D217&gt;'Raw Data'!E217, 'Raw Data'!D217-'Raw Data'!E217&gt;2), 'Raw Data'!Q217, 0)</f>
        <v>0</v>
      </c>
      <c r="AD222">
        <f>IF(ISBLANK('Raw Data'!D217)=FALSE, 1, 0)</f>
        <v>0</v>
      </c>
      <c r="AE222">
        <f>IF(AND('Raw Data'!F217=0,'Raw Data'!D217&lt;'Raw Data'!E217,'Raw Data'!E217-'Raw Data'!D217=1),'Raw Data'!R217,IF(AND('Raw Data'!F217,'Raw Data'!D217&gt;'Raw Data'!E217),'Raw Data'!R217,0))</f>
        <v>0</v>
      </c>
      <c r="AF222">
        <f>IF(ISBLANK('Raw Data'!D217)=FALSE, 1, 0)</f>
        <v>0</v>
      </c>
      <c r="AG222">
        <f>IF(AND('Raw Data'!F217=0, 'Raw Data'!D217&lt;'Raw Data'!E217, 'Raw Data'!E217-'Raw Data'!D217=2), 'Raw Data'!S217, 0)</f>
        <v>0</v>
      </c>
      <c r="AH222">
        <f>IF(ISBLANK('Raw Data'!D217)=FALSE, 1, 0)</f>
        <v>0</v>
      </c>
      <c r="AI222">
        <f>IF(AND('Raw Data'!F217=0, 'Raw Data'!D217&lt;'Raw Data'!E217, 'Raw Data'!E217-'Raw Data'!D217&gt;2), 'Raw Data'!T217, 0)</f>
        <v>0</v>
      </c>
      <c r="AJ222">
        <f>IF(ISBLANK('Raw Data'!D217)=FALSE, 1, 0)</f>
        <v>0</v>
      </c>
      <c r="AK222">
        <f>IF('Raw Data'!F217=1, 'Raw Data'!M217, 0)</f>
        <v>0</v>
      </c>
      <c r="AL222">
        <f>IF(OR('Raw Data'!D217=0, O222&gt;0), 0, 1)</f>
        <v>0</v>
      </c>
      <c r="AM222">
        <f>IF(AND(AL222, 'Raw Data'!D217&gt;'Raw Data'!E217), 'Raw Data'!X217, 0)</f>
        <v>0</v>
      </c>
      <c r="AN222">
        <f>IF(OR('Raw Data'!D217=0, O222&gt;0), 0, 1)</f>
        <v>0</v>
      </c>
      <c r="AO222">
        <f>IF(AND(AL222, 'Raw Data'!D217&lt;'Raw Data'!E217), 'Raw Data'!Y217, 0)</f>
        <v>0</v>
      </c>
      <c r="AP222">
        <f>IF(ISBLANK('Raw Data'!D217)=FALSE, 1, 0)</f>
        <v>0</v>
      </c>
      <c r="AQ222">
        <f>IF(AND('Raw Data'!J217&lt;'Raw Data'!K217,'Raw Data'!D217&gt;'Raw Data'!E217),'Raw Data'!J217,IF(AND('Raw Data'!K217&lt;'Raw Data'!J217,'Raw Data'!E217&gt;'Raw Data'!D217),'Raw Data'!K217,0))</f>
        <v>0</v>
      </c>
      <c r="AR222">
        <f>IF(ISBLANK('Raw Data'!D217)=FALSE, 1, 0)</f>
        <v>0</v>
      </c>
      <c r="AS222">
        <f>IF(AND('Raw Data'!J217&gt;'Raw Data'!K217,'Raw Data'!D217&gt;'Raw Data'!E217),'Raw Data'!J217,IF(AND('Raw Data'!K217&gt;'Raw Data'!J217,'Raw Data'!E217&gt;'Raw Data'!D217),'Raw Data'!K217,))</f>
        <v>0</v>
      </c>
      <c r="AT222">
        <f>IF(ISBLANK('Raw Data'!D217)=FALSE, 1, 0)</f>
        <v>0</v>
      </c>
      <c r="AU222">
        <f>IF(ISNUMBER('Raw Data'!D217), IF(_xlfn.XLOOKUP(SMALL('Raw Data'!L217:N217, 1), Analysis!S222:W222, Analysis!S222:W222, 0)&gt;0, SMALL('Raw Data'!L217:N217, 1), 0), 0)</f>
        <v>0</v>
      </c>
      <c r="AV222">
        <f>IF(ISBLANK('Raw Data'!D217)=FALSE, 1, 0)</f>
        <v>0</v>
      </c>
      <c r="AW222">
        <f>IF(ISNUMBER('Raw Data'!D217), IF(_xlfn.XLOOKUP(SMALL('Raw Data'!L217:N217, 2), Analysis!S222:W222, Analysis!S222:W222, 0)&gt;0, SMALL('Raw Data'!L217:N217, 2), 0), 0)</f>
        <v>0</v>
      </c>
      <c r="AX222">
        <f>IF(ISBLANK('Raw Data'!D217)=FALSE, 1, 0)</f>
        <v>0</v>
      </c>
      <c r="AY222">
        <f>IF(ISNUMBER('Raw Data'!D217), IF(_xlfn.XLOOKUP(SMALL('Raw Data'!L217:N217, 3), Analysis!S222:W222, Analysis!S222:W222, 0)&gt;0, SMALL('Raw Data'!L217:N217, 3), 0), 0)</f>
        <v>0</v>
      </c>
      <c r="AZ222">
        <f>IF(ISBLANK('Raw Data'!D217)=FALSE, 1, 0)</f>
        <v>0</v>
      </c>
      <c r="BA222">
        <f>IF(ISNUMBER('Raw Data'!D217), IF(_xlfn.XLOOKUP(SMALL('Raw Data'!O217:U217, 1), Analysis!Y222:AK222, Analysis!Y222:AK222, 0)&gt;0, SMALL('Raw Data'!O217:U217, 1), 0), 0)</f>
        <v>0</v>
      </c>
      <c r="BB222">
        <f>IF(ISBLANK('Raw Data'!D217)=FALSE, 1, 0)</f>
        <v>0</v>
      </c>
      <c r="BC222">
        <f>IF(ISNUMBER('Raw Data'!D217), IF(_xlfn.XLOOKUP(SMALL('Raw Data'!O217:U217, 2), Analysis!Y222:AK222, Analysis!Y222:AK222, 0)&gt;0, SMALL('Raw Data'!O217:U217, 2), 0), 0)</f>
        <v>0</v>
      </c>
      <c r="BD222">
        <f>IF(ISBLANK('Raw Data'!D217)=FALSE, 1, 0)</f>
        <v>0</v>
      </c>
      <c r="BE222">
        <f>IF(ISNUMBER('Raw Data'!D217), IF(_xlfn.XLOOKUP(SMALL('Raw Data'!O217:U217, 3), Analysis!Y222:AK222, Analysis!Y222:AK222, 0)&gt;0, SMALL('Raw Data'!O217:U217, 3), 0), 0)</f>
        <v>0</v>
      </c>
      <c r="BF222">
        <f>IF(ISBLANK('Raw Data'!D217)=FALSE, 1, 0)</f>
        <v>0</v>
      </c>
      <c r="BG222">
        <f>IF(ISNUMBER('Raw Data'!D217), IF(_xlfn.XLOOKUP(SMALL('Raw Data'!O217:U217, 4), Analysis!Y222:AK222, Analysis!Y222:AK222, 0)&gt;0, SMALL('Raw Data'!O217:U217, 4), 0), 0)</f>
        <v>0</v>
      </c>
      <c r="BH222">
        <f>IF(ISBLANK('Raw Data'!D217)=FALSE, 1, 0)</f>
        <v>0</v>
      </c>
      <c r="BI222">
        <f>IF(ISNUMBER('Raw Data'!D217), IF(_xlfn.XLOOKUP(SMALL('Raw Data'!O217:U217, 5), Analysis!Y222:AK222, Analysis!Y222:AK222, 0)&gt;0, SMALL('Raw Data'!O217:U217, 5), 0), 0)</f>
        <v>0</v>
      </c>
      <c r="BJ222">
        <f>IF(ISBLANK('Raw Data'!D217)=FALSE, 1, 0)</f>
        <v>0</v>
      </c>
      <c r="BK222">
        <f>IF(ISNUMBER('Raw Data'!D217), IF(_xlfn.XLOOKUP(SMALL('Raw Data'!O217:U217, 6), Analysis!Y222:AK222, Analysis!Y222:AK222, 0)&gt;0, SMALL('Raw Data'!O217:U217, 6), 0), 0)</f>
        <v>0</v>
      </c>
      <c r="BL222">
        <f>IF(ISBLANK('Raw Data'!D217)=FALSE, 1, 0)</f>
        <v>0</v>
      </c>
      <c r="BM222">
        <f>IF(ISNUMBER('Raw Data'!D217), IF(_xlfn.XLOOKUP(SMALL('Raw Data'!O217:U217, 7), Analysis!Y222:AK222, Analysis!Y222:AK222, 0)&gt;0, SMALL('Raw Data'!O217:U217, 7), 0), 0)</f>
        <v>0</v>
      </c>
    </row>
    <row r="223" spans="1:65" x14ac:dyDescent="0.3">
      <c r="A223" s="2">
        <f>'Raw Data'!A218</f>
        <v>0</v>
      </c>
      <c r="B223" s="2">
        <f>IF(ISBLANK('Raw Data'!D218)=FALSE, 1, 0)</f>
        <v>0</v>
      </c>
      <c r="C223">
        <f>IF('Raw Data'!E218&gt;'Raw Data'!D218, 'Raw Data'!K218, 0)</f>
        <v>0</v>
      </c>
      <c r="D223">
        <f>IF(ISBLANK('Raw Data'!D218)=FALSE, 1, 0)</f>
        <v>0</v>
      </c>
      <c r="E223">
        <f>IF('Raw Data'!E218&lt;'Raw Data'!D218, 'Raw Data'!J218, 0)</f>
        <v>0</v>
      </c>
      <c r="F223">
        <f>IF(ISBLANK('Raw Data'!D218)=FALSE, 1, 0)</f>
        <v>0</v>
      </c>
      <c r="G223">
        <f>IF(AND('Raw Data'!D218&gt;0, 'Raw Data'!E218&gt;0), 'Raw Data'!V218, 0)</f>
        <v>0</v>
      </c>
      <c r="H223">
        <f>IF(ISBLANK('Raw Data'!D218)=FALSE, 1, 0)</f>
        <v>0</v>
      </c>
      <c r="I223">
        <f>IF(AND(ISBLANK('Raw Data'!D218)=FALSE, OR('Raw Data'!D218=0, 'Raw Data'!E218=0)), 'Raw Data'!W218, 0)</f>
        <v>0</v>
      </c>
      <c r="J223">
        <f>IF(ISBLANK('Raw Data'!D218)=FALSE, 1, 0)</f>
        <v>0</v>
      </c>
      <c r="K223">
        <f>IF(SUM('Raw Data'!D218:E218)&gt;'Raw Data'!G218, 'Raw Data'!H218, 0)</f>
        <v>0</v>
      </c>
      <c r="L223">
        <f>IF(ISBLANK('Raw Data'!D218)=FALSE, 1, 0)</f>
        <v>0</v>
      </c>
      <c r="M223">
        <f>IF(AND(SUM('Raw Data'!D218:E218)&lt;'Raw Data'!G218, ISBLANK('Raw Data'!D218)=FALSE), 'Raw Data'!I218, 0)</f>
        <v>0</v>
      </c>
      <c r="N223">
        <f>IF(ISBLANK('Raw Data'!D218)=FALSE, 1, 0)</f>
        <v>0</v>
      </c>
      <c r="O223">
        <f>IF('Raw Data'!F218, 'Raw Data'!Z218, 0)</f>
        <v>0</v>
      </c>
      <c r="P223">
        <f>IF(ISBLANK('Raw Data'!D218)=FALSE, 1, 0)</f>
        <v>0</v>
      </c>
      <c r="Q223">
        <f>IF(AND(NOT('Raw Data'!F218), P223), 'Raw Data'!AA218, 0)</f>
        <v>0</v>
      </c>
      <c r="R223">
        <f>IF(ISBLANK('Raw Data'!D218)=FALSE, 1, 0)</f>
        <v>0</v>
      </c>
      <c r="S223">
        <f>IF(AND('Raw Data'!F218=0, 'Raw Data'!D218&gt;'Raw Data'!E218), 'Raw Data'!L218, 0)</f>
        <v>0</v>
      </c>
      <c r="T223">
        <f>IF(ISBLANK('Raw Data'!D218)=FALSE, 1, 0)</f>
        <v>0</v>
      </c>
      <c r="U223">
        <f>IF('Raw Data'!F218=1, 'Raw Data'!M218, 0)</f>
        <v>0</v>
      </c>
      <c r="V223">
        <f>IF(ISBLANK('Raw Data'!D218)=FALSE, 1, 0)</f>
        <v>0</v>
      </c>
      <c r="W223">
        <f>IF(AND('Raw Data'!F218=0, 'Raw Data'!E218&gt;'Raw Data'!D218), 'Raw Data'!N218, 0)</f>
        <v>0</v>
      </c>
      <c r="X223">
        <f>IF(ISBLANK('Raw Data'!D218)=FALSE, 1, 0)</f>
        <v>0</v>
      </c>
      <c r="Y223">
        <f>IF(AND('Raw Data'!F218=0,'Raw Data'!D218&gt;'Raw Data'!E218,'Raw Data'!D218-'Raw Data'!E218=1),'Raw Data'!O218,IF(AND('Raw Data'!F218,'Raw Data'!D218&gt;'Raw Data'!E218),'Raw Data'!O218,0))</f>
        <v>0</v>
      </c>
      <c r="Z223">
        <f>IF(ISBLANK('Raw Data'!D218)=FALSE, 1, 0)</f>
        <v>0</v>
      </c>
      <c r="AA223">
        <f>IF(AND('Raw Data'!F218=0, 'Raw Data'!D218&gt;'Raw Data'!E218, 'Raw Data'!D218-'Raw Data'!E218=2), 'Raw Data'!P218, 0)</f>
        <v>0</v>
      </c>
      <c r="AB223">
        <f>IF(ISBLANK('Raw Data'!D218)=FALSE, 1, 0)</f>
        <v>0</v>
      </c>
      <c r="AC223">
        <f>IF(AND('Raw Data'!F218=0, 'Raw Data'!D218&gt;'Raw Data'!E218, 'Raw Data'!D218-'Raw Data'!E218&gt;2), 'Raw Data'!Q218, 0)</f>
        <v>0</v>
      </c>
      <c r="AD223">
        <f>IF(ISBLANK('Raw Data'!D218)=FALSE, 1, 0)</f>
        <v>0</v>
      </c>
      <c r="AE223">
        <f>IF(AND('Raw Data'!F218=0,'Raw Data'!D218&lt;'Raw Data'!E218,'Raw Data'!E218-'Raw Data'!D218=1),'Raw Data'!R218,IF(AND('Raw Data'!F218,'Raw Data'!D218&gt;'Raw Data'!E218),'Raw Data'!R218,0))</f>
        <v>0</v>
      </c>
      <c r="AF223">
        <f>IF(ISBLANK('Raw Data'!D218)=FALSE, 1, 0)</f>
        <v>0</v>
      </c>
      <c r="AG223">
        <f>IF(AND('Raw Data'!F218=0, 'Raw Data'!D218&lt;'Raw Data'!E218, 'Raw Data'!E218-'Raw Data'!D218=2), 'Raw Data'!S218, 0)</f>
        <v>0</v>
      </c>
      <c r="AH223">
        <f>IF(ISBLANK('Raw Data'!D218)=FALSE, 1, 0)</f>
        <v>0</v>
      </c>
      <c r="AI223">
        <f>IF(AND('Raw Data'!F218=0, 'Raw Data'!D218&lt;'Raw Data'!E218, 'Raw Data'!E218-'Raw Data'!D218&gt;2), 'Raw Data'!T218, 0)</f>
        <v>0</v>
      </c>
      <c r="AJ223">
        <f>IF(ISBLANK('Raw Data'!D218)=FALSE, 1, 0)</f>
        <v>0</v>
      </c>
      <c r="AK223">
        <f>IF('Raw Data'!F218=1, 'Raw Data'!M218, 0)</f>
        <v>0</v>
      </c>
      <c r="AL223">
        <f>IF(OR('Raw Data'!D218=0, O223&gt;0), 0, 1)</f>
        <v>0</v>
      </c>
      <c r="AM223">
        <f>IF(AND(AL223, 'Raw Data'!D218&gt;'Raw Data'!E218), 'Raw Data'!X218, 0)</f>
        <v>0</v>
      </c>
      <c r="AN223">
        <f>IF(OR('Raw Data'!D218=0, O223&gt;0), 0, 1)</f>
        <v>0</v>
      </c>
      <c r="AO223">
        <f>IF(AND(AL223, 'Raw Data'!D218&lt;'Raw Data'!E218), 'Raw Data'!Y218, 0)</f>
        <v>0</v>
      </c>
      <c r="AP223">
        <f>IF(ISBLANK('Raw Data'!D218)=FALSE, 1, 0)</f>
        <v>0</v>
      </c>
      <c r="AQ223">
        <f>IF(AND('Raw Data'!J218&lt;'Raw Data'!K218,'Raw Data'!D218&gt;'Raw Data'!E218),'Raw Data'!J218,IF(AND('Raw Data'!K218&lt;'Raw Data'!J218,'Raw Data'!E218&gt;'Raw Data'!D218),'Raw Data'!K218,0))</f>
        <v>0</v>
      </c>
      <c r="AR223">
        <f>IF(ISBLANK('Raw Data'!D218)=FALSE, 1, 0)</f>
        <v>0</v>
      </c>
      <c r="AS223">
        <f>IF(AND('Raw Data'!J218&gt;'Raw Data'!K218,'Raw Data'!D218&gt;'Raw Data'!E218),'Raw Data'!J218,IF(AND('Raw Data'!K218&gt;'Raw Data'!J218,'Raw Data'!E218&gt;'Raw Data'!D218),'Raw Data'!K218,))</f>
        <v>0</v>
      </c>
      <c r="AT223">
        <f>IF(ISBLANK('Raw Data'!D218)=FALSE, 1, 0)</f>
        <v>0</v>
      </c>
      <c r="AU223">
        <f>IF(ISNUMBER('Raw Data'!D218), IF(_xlfn.XLOOKUP(SMALL('Raw Data'!L218:N218, 1), Analysis!S223:W223, Analysis!S223:W223, 0)&gt;0, SMALL('Raw Data'!L218:N218, 1), 0), 0)</f>
        <v>0</v>
      </c>
      <c r="AV223">
        <f>IF(ISBLANK('Raw Data'!D218)=FALSE, 1, 0)</f>
        <v>0</v>
      </c>
      <c r="AW223">
        <f>IF(ISNUMBER('Raw Data'!D218), IF(_xlfn.XLOOKUP(SMALL('Raw Data'!L218:N218, 2), Analysis!S223:W223, Analysis!S223:W223, 0)&gt;0, SMALL('Raw Data'!L218:N218, 2), 0), 0)</f>
        <v>0</v>
      </c>
      <c r="AX223">
        <f>IF(ISBLANK('Raw Data'!D218)=FALSE, 1, 0)</f>
        <v>0</v>
      </c>
      <c r="AY223">
        <f>IF(ISNUMBER('Raw Data'!D218), IF(_xlfn.XLOOKUP(SMALL('Raw Data'!L218:N218, 3), Analysis!S223:W223, Analysis!S223:W223, 0)&gt;0, SMALL('Raw Data'!L218:N218, 3), 0), 0)</f>
        <v>0</v>
      </c>
      <c r="AZ223">
        <f>IF(ISBLANK('Raw Data'!D218)=FALSE, 1, 0)</f>
        <v>0</v>
      </c>
      <c r="BA223">
        <f>IF(ISNUMBER('Raw Data'!D218), IF(_xlfn.XLOOKUP(SMALL('Raw Data'!O218:U218, 1), Analysis!Y223:AK223, Analysis!Y223:AK223, 0)&gt;0, SMALL('Raw Data'!O218:U218, 1), 0), 0)</f>
        <v>0</v>
      </c>
      <c r="BB223">
        <f>IF(ISBLANK('Raw Data'!D218)=FALSE, 1, 0)</f>
        <v>0</v>
      </c>
      <c r="BC223">
        <f>IF(ISNUMBER('Raw Data'!D218), IF(_xlfn.XLOOKUP(SMALL('Raw Data'!O218:U218, 2), Analysis!Y223:AK223, Analysis!Y223:AK223, 0)&gt;0, SMALL('Raw Data'!O218:U218, 2), 0), 0)</f>
        <v>0</v>
      </c>
      <c r="BD223">
        <f>IF(ISBLANK('Raw Data'!D218)=FALSE, 1, 0)</f>
        <v>0</v>
      </c>
      <c r="BE223">
        <f>IF(ISNUMBER('Raw Data'!D218), IF(_xlfn.XLOOKUP(SMALL('Raw Data'!O218:U218, 3), Analysis!Y223:AK223, Analysis!Y223:AK223, 0)&gt;0, SMALL('Raw Data'!O218:U218, 3), 0), 0)</f>
        <v>0</v>
      </c>
      <c r="BF223">
        <f>IF(ISBLANK('Raw Data'!D218)=FALSE, 1, 0)</f>
        <v>0</v>
      </c>
      <c r="BG223">
        <f>IF(ISNUMBER('Raw Data'!D218), IF(_xlfn.XLOOKUP(SMALL('Raw Data'!O218:U218, 4), Analysis!Y223:AK223, Analysis!Y223:AK223, 0)&gt;0, SMALL('Raw Data'!O218:U218, 4), 0), 0)</f>
        <v>0</v>
      </c>
      <c r="BH223">
        <f>IF(ISBLANK('Raw Data'!D218)=FALSE, 1, 0)</f>
        <v>0</v>
      </c>
      <c r="BI223">
        <f>IF(ISNUMBER('Raw Data'!D218), IF(_xlfn.XLOOKUP(SMALL('Raw Data'!O218:U218, 5), Analysis!Y223:AK223, Analysis!Y223:AK223, 0)&gt;0, SMALL('Raw Data'!O218:U218, 5), 0), 0)</f>
        <v>0</v>
      </c>
      <c r="BJ223">
        <f>IF(ISBLANK('Raw Data'!D218)=FALSE, 1, 0)</f>
        <v>0</v>
      </c>
      <c r="BK223">
        <f>IF(ISNUMBER('Raw Data'!D218), IF(_xlfn.XLOOKUP(SMALL('Raw Data'!O218:U218, 6), Analysis!Y223:AK223, Analysis!Y223:AK223, 0)&gt;0, SMALL('Raw Data'!O218:U218, 6), 0), 0)</f>
        <v>0</v>
      </c>
      <c r="BL223">
        <f>IF(ISBLANK('Raw Data'!D218)=FALSE, 1, 0)</f>
        <v>0</v>
      </c>
      <c r="BM223">
        <f>IF(ISNUMBER('Raw Data'!D218), IF(_xlfn.XLOOKUP(SMALL('Raw Data'!O218:U218, 7), Analysis!Y223:AK223, Analysis!Y223:AK223, 0)&gt;0, SMALL('Raw Data'!O218:U218, 7), 0), 0)</f>
        <v>0</v>
      </c>
    </row>
    <row r="224" spans="1:65" x14ac:dyDescent="0.3">
      <c r="A224" s="2">
        <f>'Raw Data'!A219</f>
        <v>0</v>
      </c>
      <c r="B224" s="2">
        <f>IF(ISBLANK('Raw Data'!D219)=FALSE, 1, 0)</f>
        <v>0</v>
      </c>
      <c r="C224">
        <f>IF('Raw Data'!E219&gt;'Raw Data'!D219, 'Raw Data'!K219, 0)</f>
        <v>0</v>
      </c>
      <c r="D224">
        <f>IF(ISBLANK('Raw Data'!D219)=FALSE, 1, 0)</f>
        <v>0</v>
      </c>
      <c r="E224">
        <f>IF('Raw Data'!E219&lt;'Raw Data'!D219, 'Raw Data'!J219, 0)</f>
        <v>0</v>
      </c>
      <c r="F224">
        <f>IF(ISBLANK('Raw Data'!D219)=FALSE, 1, 0)</f>
        <v>0</v>
      </c>
      <c r="G224">
        <f>IF(AND('Raw Data'!D219&gt;0, 'Raw Data'!E219&gt;0), 'Raw Data'!V219, 0)</f>
        <v>0</v>
      </c>
      <c r="H224">
        <f>IF(ISBLANK('Raw Data'!D219)=FALSE, 1, 0)</f>
        <v>0</v>
      </c>
      <c r="I224">
        <f>IF(AND(ISBLANK('Raw Data'!D219)=FALSE, OR('Raw Data'!D219=0, 'Raw Data'!E219=0)), 'Raw Data'!W219, 0)</f>
        <v>0</v>
      </c>
      <c r="J224">
        <f>IF(ISBLANK('Raw Data'!D219)=FALSE, 1, 0)</f>
        <v>0</v>
      </c>
      <c r="K224">
        <f>IF(SUM('Raw Data'!D219:E219)&gt;'Raw Data'!G219, 'Raw Data'!H219, 0)</f>
        <v>0</v>
      </c>
      <c r="L224">
        <f>IF(ISBLANK('Raw Data'!D219)=FALSE, 1, 0)</f>
        <v>0</v>
      </c>
      <c r="M224">
        <f>IF(AND(SUM('Raw Data'!D219:E219)&lt;'Raw Data'!G219, ISBLANK('Raw Data'!D219)=FALSE), 'Raw Data'!I219, 0)</f>
        <v>0</v>
      </c>
      <c r="N224">
        <f>IF(ISBLANK('Raw Data'!D219)=FALSE, 1, 0)</f>
        <v>0</v>
      </c>
      <c r="O224">
        <f>IF('Raw Data'!F219, 'Raw Data'!Z219, 0)</f>
        <v>0</v>
      </c>
      <c r="P224">
        <f>IF(ISBLANK('Raw Data'!D219)=FALSE, 1, 0)</f>
        <v>0</v>
      </c>
      <c r="Q224">
        <f>IF(AND(NOT('Raw Data'!F219), P224), 'Raw Data'!AA219, 0)</f>
        <v>0</v>
      </c>
      <c r="R224">
        <f>IF(ISBLANK('Raw Data'!D219)=FALSE, 1, 0)</f>
        <v>0</v>
      </c>
      <c r="S224">
        <f>IF(AND('Raw Data'!F219=0, 'Raw Data'!D219&gt;'Raw Data'!E219), 'Raw Data'!L219, 0)</f>
        <v>0</v>
      </c>
      <c r="T224">
        <f>IF(ISBLANK('Raw Data'!D219)=FALSE, 1, 0)</f>
        <v>0</v>
      </c>
      <c r="U224">
        <f>IF('Raw Data'!F219=1, 'Raw Data'!M219, 0)</f>
        <v>0</v>
      </c>
      <c r="V224">
        <f>IF(ISBLANK('Raw Data'!D219)=FALSE, 1, 0)</f>
        <v>0</v>
      </c>
      <c r="W224">
        <f>IF(AND('Raw Data'!F219=0, 'Raw Data'!E219&gt;'Raw Data'!D219), 'Raw Data'!N219, 0)</f>
        <v>0</v>
      </c>
      <c r="X224">
        <f>IF(ISBLANK('Raw Data'!D219)=FALSE, 1, 0)</f>
        <v>0</v>
      </c>
      <c r="Y224">
        <f>IF(AND('Raw Data'!F219=0,'Raw Data'!D219&gt;'Raw Data'!E219,'Raw Data'!D219-'Raw Data'!E219=1),'Raw Data'!O219,IF(AND('Raw Data'!F219,'Raw Data'!D219&gt;'Raw Data'!E219),'Raw Data'!O219,0))</f>
        <v>0</v>
      </c>
      <c r="Z224">
        <f>IF(ISBLANK('Raw Data'!D219)=FALSE, 1, 0)</f>
        <v>0</v>
      </c>
      <c r="AA224">
        <f>IF(AND('Raw Data'!F219=0, 'Raw Data'!D219&gt;'Raw Data'!E219, 'Raw Data'!D219-'Raw Data'!E219=2), 'Raw Data'!P219, 0)</f>
        <v>0</v>
      </c>
      <c r="AB224">
        <f>IF(ISBLANK('Raw Data'!D219)=FALSE, 1, 0)</f>
        <v>0</v>
      </c>
      <c r="AC224">
        <f>IF(AND('Raw Data'!F219=0, 'Raw Data'!D219&gt;'Raw Data'!E219, 'Raw Data'!D219-'Raw Data'!E219&gt;2), 'Raw Data'!Q219, 0)</f>
        <v>0</v>
      </c>
      <c r="AD224">
        <f>IF(ISBLANK('Raw Data'!D219)=FALSE, 1, 0)</f>
        <v>0</v>
      </c>
      <c r="AE224">
        <f>IF(AND('Raw Data'!F219=0,'Raw Data'!D219&lt;'Raw Data'!E219,'Raw Data'!E219-'Raw Data'!D219=1),'Raw Data'!R219,IF(AND('Raw Data'!F219,'Raw Data'!D219&gt;'Raw Data'!E219),'Raw Data'!R219,0))</f>
        <v>0</v>
      </c>
      <c r="AF224">
        <f>IF(ISBLANK('Raw Data'!D219)=FALSE, 1, 0)</f>
        <v>0</v>
      </c>
      <c r="AG224">
        <f>IF(AND('Raw Data'!F219=0, 'Raw Data'!D219&lt;'Raw Data'!E219, 'Raw Data'!E219-'Raw Data'!D219=2), 'Raw Data'!S219, 0)</f>
        <v>0</v>
      </c>
      <c r="AH224">
        <f>IF(ISBLANK('Raw Data'!D219)=FALSE, 1, 0)</f>
        <v>0</v>
      </c>
      <c r="AI224">
        <f>IF(AND('Raw Data'!F219=0, 'Raw Data'!D219&lt;'Raw Data'!E219, 'Raw Data'!E219-'Raw Data'!D219&gt;2), 'Raw Data'!T219, 0)</f>
        <v>0</v>
      </c>
      <c r="AJ224">
        <f>IF(ISBLANK('Raw Data'!D219)=FALSE, 1, 0)</f>
        <v>0</v>
      </c>
      <c r="AK224">
        <f>IF('Raw Data'!F219=1, 'Raw Data'!M219, 0)</f>
        <v>0</v>
      </c>
      <c r="AL224">
        <f>IF(OR('Raw Data'!D219=0, O224&gt;0), 0, 1)</f>
        <v>0</v>
      </c>
      <c r="AM224">
        <f>IF(AND(AL224, 'Raw Data'!D219&gt;'Raw Data'!E219), 'Raw Data'!X219, 0)</f>
        <v>0</v>
      </c>
      <c r="AN224">
        <f>IF(OR('Raw Data'!D219=0, O224&gt;0), 0, 1)</f>
        <v>0</v>
      </c>
      <c r="AO224">
        <f>IF(AND(AL224, 'Raw Data'!D219&lt;'Raw Data'!E219), 'Raw Data'!Y219, 0)</f>
        <v>0</v>
      </c>
      <c r="AP224">
        <f>IF(ISBLANK('Raw Data'!D219)=FALSE, 1, 0)</f>
        <v>0</v>
      </c>
      <c r="AQ224">
        <f>IF(AND('Raw Data'!J219&lt;'Raw Data'!K219,'Raw Data'!D219&gt;'Raw Data'!E219),'Raw Data'!J219,IF(AND('Raw Data'!K219&lt;'Raw Data'!J219,'Raw Data'!E219&gt;'Raw Data'!D219),'Raw Data'!K219,0))</f>
        <v>0</v>
      </c>
      <c r="AR224">
        <f>IF(ISBLANK('Raw Data'!D219)=FALSE, 1, 0)</f>
        <v>0</v>
      </c>
      <c r="AS224">
        <f>IF(AND('Raw Data'!J219&gt;'Raw Data'!K219,'Raw Data'!D219&gt;'Raw Data'!E219),'Raw Data'!J219,IF(AND('Raw Data'!K219&gt;'Raw Data'!J219,'Raw Data'!E219&gt;'Raw Data'!D219),'Raw Data'!K219,))</f>
        <v>0</v>
      </c>
      <c r="AT224">
        <f>IF(ISBLANK('Raw Data'!D219)=FALSE, 1, 0)</f>
        <v>0</v>
      </c>
      <c r="AU224">
        <f>IF(ISNUMBER('Raw Data'!D219), IF(_xlfn.XLOOKUP(SMALL('Raw Data'!L219:N219, 1), Analysis!S224:W224, Analysis!S224:W224, 0)&gt;0, SMALL('Raw Data'!L219:N219, 1), 0), 0)</f>
        <v>0</v>
      </c>
      <c r="AV224">
        <f>IF(ISBLANK('Raw Data'!D219)=FALSE, 1, 0)</f>
        <v>0</v>
      </c>
      <c r="AW224">
        <f>IF(ISNUMBER('Raw Data'!D219), IF(_xlfn.XLOOKUP(SMALL('Raw Data'!L219:N219, 2), Analysis!S224:W224, Analysis!S224:W224, 0)&gt;0, SMALL('Raw Data'!L219:N219, 2), 0), 0)</f>
        <v>0</v>
      </c>
      <c r="AX224">
        <f>IF(ISBLANK('Raw Data'!D219)=FALSE, 1, 0)</f>
        <v>0</v>
      </c>
      <c r="AY224">
        <f>IF(ISNUMBER('Raw Data'!D219), IF(_xlfn.XLOOKUP(SMALL('Raw Data'!L219:N219, 3), Analysis!S224:W224, Analysis!S224:W224, 0)&gt;0, SMALL('Raw Data'!L219:N219, 3), 0), 0)</f>
        <v>0</v>
      </c>
      <c r="AZ224">
        <f>IF(ISBLANK('Raw Data'!D219)=FALSE, 1, 0)</f>
        <v>0</v>
      </c>
      <c r="BA224">
        <f>IF(ISNUMBER('Raw Data'!D219), IF(_xlfn.XLOOKUP(SMALL('Raw Data'!O219:U219, 1), Analysis!Y224:AK224, Analysis!Y224:AK224, 0)&gt;0, SMALL('Raw Data'!O219:U219, 1), 0), 0)</f>
        <v>0</v>
      </c>
      <c r="BB224">
        <f>IF(ISBLANK('Raw Data'!D219)=FALSE, 1, 0)</f>
        <v>0</v>
      </c>
      <c r="BC224">
        <f>IF(ISNUMBER('Raw Data'!D219), IF(_xlfn.XLOOKUP(SMALL('Raw Data'!O219:U219, 2), Analysis!Y224:AK224, Analysis!Y224:AK224, 0)&gt;0, SMALL('Raw Data'!O219:U219, 2), 0), 0)</f>
        <v>0</v>
      </c>
      <c r="BD224">
        <f>IF(ISBLANK('Raw Data'!D219)=FALSE, 1, 0)</f>
        <v>0</v>
      </c>
      <c r="BE224">
        <f>IF(ISNUMBER('Raw Data'!D219), IF(_xlfn.XLOOKUP(SMALL('Raw Data'!O219:U219, 3), Analysis!Y224:AK224, Analysis!Y224:AK224, 0)&gt;0, SMALL('Raw Data'!O219:U219, 3), 0), 0)</f>
        <v>0</v>
      </c>
      <c r="BF224">
        <f>IF(ISBLANK('Raw Data'!D219)=FALSE, 1, 0)</f>
        <v>0</v>
      </c>
      <c r="BG224">
        <f>IF(ISNUMBER('Raw Data'!D219), IF(_xlfn.XLOOKUP(SMALL('Raw Data'!O219:U219, 4), Analysis!Y224:AK224, Analysis!Y224:AK224, 0)&gt;0, SMALL('Raw Data'!O219:U219, 4), 0), 0)</f>
        <v>0</v>
      </c>
      <c r="BH224">
        <f>IF(ISBLANK('Raw Data'!D219)=FALSE, 1, 0)</f>
        <v>0</v>
      </c>
      <c r="BI224">
        <f>IF(ISNUMBER('Raw Data'!D219), IF(_xlfn.XLOOKUP(SMALL('Raw Data'!O219:U219, 5), Analysis!Y224:AK224, Analysis!Y224:AK224, 0)&gt;0, SMALL('Raw Data'!O219:U219, 5), 0), 0)</f>
        <v>0</v>
      </c>
      <c r="BJ224">
        <f>IF(ISBLANK('Raw Data'!D219)=FALSE, 1, 0)</f>
        <v>0</v>
      </c>
      <c r="BK224">
        <f>IF(ISNUMBER('Raw Data'!D219), IF(_xlfn.XLOOKUP(SMALL('Raw Data'!O219:U219, 6), Analysis!Y224:AK224, Analysis!Y224:AK224, 0)&gt;0, SMALL('Raw Data'!O219:U219, 6), 0), 0)</f>
        <v>0</v>
      </c>
      <c r="BL224">
        <f>IF(ISBLANK('Raw Data'!D219)=FALSE, 1, 0)</f>
        <v>0</v>
      </c>
      <c r="BM224">
        <f>IF(ISNUMBER('Raw Data'!D219), IF(_xlfn.XLOOKUP(SMALL('Raw Data'!O219:U219, 7), Analysis!Y224:AK224, Analysis!Y224:AK224, 0)&gt;0, SMALL('Raw Data'!O219:U219, 7), 0), 0)</f>
        <v>0</v>
      </c>
    </row>
    <row r="225" spans="1:65" x14ac:dyDescent="0.3">
      <c r="A225" s="2">
        <f>'Raw Data'!A220</f>
        <v>0</v>
      </c>
      <c r="B225" s="2">
        <f>IF(ISBLANK('Raw Data'!D220)=FALSE, 1, 0)</f>
        <v>0</v>
      </c>
      <c r="C225">
        <f>IF('Raw Data'!E220&gt;'Raw Data'!D220, 'Raw Data'!K220, 0)</f>
        <v>0</v>
      </c>
      <c r="D225">
        <f>IF(ISBLANK('Raw Data'!D220)=FALSE, 1, 0)</f>
        <v>0</v>
      </c>
      <c r="E225">
        <f>IF('Raw Data'!E220&lt;'Raw Data'!D220, 'Raw Data'!J220, 0)</f>
        <v>0</v>
      </c>
      <c r="F225">
        <f>IF(ISBLANK('Raw Data'!D220)=FALSE, 1, 0)</f>
        <v>0</v>
      </c>
      <c r="G225">
        <f>IF(AND('Raw Data'!D220&gt;0, 'Raw Data'!E220&gt;0), 'Raw Data'!V220, 0)</f>
        <v>0</v>
      </c>
      <c r="H225">
        <f>IF(ISBLANK('Raw Data'!D220)=FALSE, 1, 0)</f>
        <v>0</v>
      </c>
      <c r="I225">
        <f>IF(AND(ISBLANK('Raw Data'!D220)=FALSE, OR('Raw Data'!D220=0, 'Raw Data'!E220=0)), 'Raw Data'!W220, 0)</f>
        <v>0</v>
      </c>
      <c r="J225">
        <f>IF(ISBLANK('Raw Data'!D220)=FALSE, 1, 0)</f>
        <v>0</v>
      </c>
      <c r="K225">
        <f>IF(SUM('Raw Data'!D220:E220)&gt;'Raw Data'!G220, 'Raw Data'!H220, 0)</f>
        <v>0</v>
      </c>
      <c r="L225">
        <f>IF(ISBLANK('Raw Data'!D220)=FALSE, 1, 0)</f>
        <v>0</v>
      </c>
      <c r="M225">
        <f>IF(AND(SUM('Raw Data'!D220:E220)&lt;'Raw Data'!G220, ISBLANK('Raw Data'!D220)=FALSE), 'Raw Data'!I220, 0)</f>
        <v>0</v>
      </c>
      <c r="N225">
        <f>IF(ISBLANK('Raw Data'!D220)=FALSE, 1, 0)</f>
        <v>0</v>
      </c>
      <c r="O225">
        <f>IF('Raw Data'!F220, 'Raw Data'!Z220, 0)</f>
        <v>0</v>
      </c>
      <c r="P225">
        <f>IF(ISBLANK('Raw Data'!D220)=FALSE, 1, 0)</f>
        <v>0</v>
      </c>
      <c r="Q225">
        <f>IF(AND(NOT('Raw Data'!F220), P225), 'Raw Data'!AA220, 0)</f>
        <v>0</v>
      </c>
      <c r="R225">
        <f>IF(ISBLANK('Raw Data'!D220)=FALSE, 1, 0)</f>
        <v>0</v>
      </c>
      <c r="S225">
        <f>IF(AND('Raw Data'!F220=0, 'Raw Data'!D220&gt;'Raw Data'!E220), 'Raw Data'!L220, 0)</f>
        <v>0</v>
      </c>
      <c r="T225">
        <f>IF(ISBLANK('Raw Data'!D220)=FALSE, 1, 0)</f>
        <v>0</v>
      </c>
      <c r="U225">
        <f>IF('Raw Data'!F220=1, 'Raw Data'!M220, 0)</f>
        <v>0</v>
      </c>
      <c r="V225">
        <f>IF(ISBLANK('Raw Data'!D220)=FALSE, 1, 0)</f>
        <v>0</v>
      </c>
      <c r="W225">
        <f>IF(AND('Raw Data'!F220=0, 'Raw Data'!E220&gt;'Raw Data'!D220), 'Raw Data'!N220, 0)</f>
        <v>0</v>
      </c>
      <c r="X225">
        <f>IF(ISBLANK('Raw Data'!D220)=FALSE, 1, 0)</f>
        <v>0</v>
      </c>
      <c r="Y225">
        <f>IF(AND('Raw Data'!F220=0,'Raw Data'!D220&gt;'Raw Data'!E220,'Raw Data'!D220-'Raw Data'!E220=1),'Raw Data'!O220,IF(AND('Raw Data'!F220,'Raw Data'!D220&gt;'Raw Data'!E220),'Raw Data'!O220,0))</f>
        <v>0</v>
      </c>
      <c r="Z225">
        <f>IF(ISBLANK('Raw Data'!D220)=FALSE, 1, 0)</f>
        <v>0</v>
      </c>
      <c r="AA225">
        <f>IF(AND('Raw Data'!F220=0, 'Raw Data'!D220&gt;'Raw Data'!E220, 'Raw Data'!D220-'Raw Data'!E220=2), 'Raw Data'!P220, 0)</f>
        <v>0</v>
      </c>
      <c r="AB225">
        <f>IF(ISBLANK('Raw Data'!D220)=FALSE, 1, 0)</f>
        <v>0</v>
      </c>
      <c r="AC225">
        <f>IF(AND('Raw Data'!F220=0, 'Raw Data'!D220&gt;'Raw Data'!E220, 'Raw Data'!D220-'Raw Data'!E220&gt;2), 'Raw Data'!Q220, 0)</f>
        <v>0</v>
      </c>
      <c r="AD225">
        <f>IF(ISBLANK('Raw Data'!D220)=FALSE, 1, 0)</f>
        <v>0</v>
      </c>
      <c r="AE225">
        <f>IF(AND('Raw Data'!F220=0,'Raw Data'!D220&lt;'Raw Data'!E220,'Raw Data'!E220-'Raw Data'!D220=1),'Raw Data'!R220,IF(AND('Raw Data'!F220,'Raw Data'!D220&gt;'Raw Data'!E220),'Raw Data'!R220,0))</f>
        <v>0</v>
      </c>
      <c r="AF225">
        <f>IF(ISBLANK('Raw Data'!D220)=FALSE, 1, 0)</f>
        <v>0</v>
      </c>
      <c r="AG225">
        <f>IF(AND('Raw Data'!F220=0, 'Raw Data'!D220&lt;'Raw Data'!E220, 'Raw Data'!E220-'Raw Data'!D220=2), 'Raw Data'!S220, 0)</f>
        <v>0</v>
      </c>
      <c r="AH225">
        <f>IF(ISBLANK('Raw Data'!D220)=FALSE, 1, 0)</f>
        <v>0</v>
      </c>
      <c r="AI225">
        <f>IF(AND('Raw Data'!F220=0, 'Raw Data'!D220&lt;'Raw Data'!E220, 'Raw Data'!E220-'Raw Data'!D220&gt;2), 'Raw Data'!T220, 0)</f>
        <v>0</v>
      </c>
      <c r="AJ225">
        <f>IF(ISBLANK('Raw Data'!D220)=FALSE, 1, 0)</f>
        <v>0</v>
      </c>
      <c r="AK225">
        <f>IF('Raw Data'!F220=1, 'Raw Data'!M220, 0)</f>
        <v>0</v>
      </c>
      <c r="AL225">
        <f>IF(OR('Raw Data'!D220=0, O225&gt;0), 0, 1)</f>
        <v>0</v>
      </c>
      <c r="AM225">
        <f>IF(AND(AL225, 'Raw Data'!D220&gt;'Raw Data'!E220), 'Raw Data'!X220, 0)</f>
        <v>0</v>
      </c>
      <c r="AN225">
        <f>IF(OR('Raw Data'!D220=0, O225&gt;0), 0, 1)</f>
        <v>0</v>
      </c>
      <c r="AO225">
        <f>IF(AND(AL225, 'Raw Data'!D220&lt;'Raw Data'!E220), 'Raw Data'!Y220, 0)</f>
        <v>0</v>
      </c>
      <c r="AP225">
        <f>IF(ISBLANK('Raw Data'!D220)=FALSE, 1, 0)</f>
        <v>0</v>
      </c>
      <c r="AQ225">
        <f>IF(AND('Raw Data'!J220&lt;'Raw Data'!K220,'Raw Data'!D220&gt;'Raw Data'!E220),'Raw Data'!J220,IF(AND('Raw Data'!K220&lt;'Raw Data'!J220,'Raw Data'!E220&gt;'Raw Data'!D220),'Raw Data'!K220,0))</f>
        <v>0</v>
      </c>
      <c r="AR225">
        <f>IF(ISBLANK('Raw Data'!D220)=FALSE, 1, 0)</f>
        <v>0</v>
      </c>
      <c r="AS225">
        <f>IF(AND('Raw Data'!J220&gt;'Raw Data'!K220,'Raw Data'!D220&gt;'Raw Data'!E220),'Raw Data'!J220,IF(AND('Raw Data'!K220&gt;'Raw Data'!J220,'Raw Data'!E220&gt;'Raw Data'!D220),'Raw Data'!K220,))</f>
        <v>0</v>
      </c>
      <c r="AT225">
        <f>IF(ISBLANK('Raw Data'!D220)=FALSE, 1, 0)</f>
        <v>0</v>
      </c>
      <c r="AU225">
        <f>IF(ISNUMBER('Raw Data'!D220), IF(_xlfn.XLOOKUP(SMALL('Raw Data'!L220:N220, 1), Analysis!S225:W225, Analysis!S225:W225, 0)&gt;0, SMALL('Raw Data'!L220:N220, 1), 0), 0)</f>
        <v>0</v>
      </c>
      <c r="AV225">
        <f>IF(ISBLANK('Raw Data'!D220)=FALSE, 1, 0)</f>
        <v>0</v>
      </c>
      <c r="AW225">
        <f>IF(ISNUMBER('Raw Data'!D220), IF(_xlfn.XLOOKUP(SMALL('Raw Data'!L220:N220, 2), Analysis!S225:W225, Analysis!S225:W225, 0)&gt;0, SMALL('Raw Data'!L220:N220, 2), 0), 0)</f>
        <v>0</v>
      </c>
      <c r="AX225">
        <f>IF(ISBLANK('Raw Data'!D220)=FALSE, 1, 0)</f>
        <v>0</v>
      </c>
      <c r="AY225">
        <f>IF(ISNUMBER('Raw Data'!D220), IF(_xlfn.XLOOKUP(SMALL('Raw Data'!L220:N220, 3), Analysis!S225:W225, Analysis!S225:W225, 0)&gt;0, SMALL('Raw Data'!L220:N220, 3), 0), 0)</f>
        <v>0</v>
      </c>
      <c r="AZ225">
        <f>IF(ISBLANK('Raw Data'!D220)=FALSE, 1, 0)</f>
        <v>0</v>
      </c>
      <c r="BA225">
        <f>IF(ISNUMBER('Raw Data'!D220), IF(_xlfn.XLOOKUP(SMALL('Raw Data'!O220:U220, 1), Analysis!Y225:AK225, Analysis!Y225:AK225, 0)&gt;0, SMALL('Raw Data'!O220:U220, 1), 0), 0)</f>
        <v>0</v>
      </c>
      <c r="BB225">
        <f>IF(ISBLANK('Raw Data'!D220)=FALSE, 1, 0)</f>
        <v>0</v>
      </c>
      <c r="BC225">
        <f>IF(ISNUMBER('Raw Data'!D220), IF(_xlfn.XLOOKUP(SMALL('Raw Data'!O220:U220, 2), Analysis!Y225:AK225, Analysis!Y225:AK225, 0)&gt;0, SMALL('Raw Data'!O220:U220, 2), 0), 0)</f>
        <v>0</v>
      </c>
      <c r="BD225">
        <f>IF(ISBLANK('Raw Data'!D220)=FALSE, 1, 0)</f>
        <v>0</v>
      </c>
      <c r="BE225">
        <f>IF(ISNUMBER('Raw Data'!D220), IF(_xlfn.XLOOKUP(SMALL('Raw Data'!O220:U220, 3), Analysis!Y225:AK225, Analysis!Y225:AK225, 0)&gt;0, SMALL('Raw Data'!O220:U220, 3), 0), 0)</f>
        <v>0</v>
      </c>
      <c r="BF225">
        <f>IF(ISBLANK('Raw Data'!D220)=FALSE, 1, 0)</f>
        <v>0</v>
      </c>
      <c r="BG225">
        <f>IF(ISNUMBER('Raw Data'!D220), IF(_xlfn.XLOOKUP(SMALL('Raw Data'!O220:U220, 4), Analysis!Y225:AK225, Analysis!Y225:AK225, 0)&gt;0, SMALL('Raw Data'!O220:U220, 4), 0), 0)</f>
        <v>0</v>
      </c>
      <c r="BH225">
        <f>IF(ISBLANK('Raw Data'!D220)=FALSE, 1, 0)</f>
        <v>0</v>
      </c>
      <c r="BI225">
        <f>IF(ISNUMBER('Raw Data'!D220), IF(_xlfn.XLOOKUP(SMALL('Raw Data'!O220:U220, 5), Analysis!Y225:AK225, Analysis!Y225:AK225, 0)&gt;0, SMALL('Raw Data'!O220:U220, 5), 0), 0)</f>
        <v>0</v>
      </c>
      <c r="BJ225">
        <f>IF(ISBLANK('Raw Data'!D220)=FALSE, 1, 0)</f>
        <v>0</v>
      </c>
      <c r="BK225">
        <f>IF(ISNUMBER('Raw Data'!D220), IF(_xlfn.XLOOKUP(SMALL('Raw Data'!O220:U220, 6), Analysis!Y225:AK225, Analysis!Y225:AK225, 0)&gt;0, SMALL('Raw Data'!O220:U220, 6), 0), 0)</f>
        <v>0</v>
      </c>
      <c r="BL225">
        <f>IF(ISBLANK('Raw Data'!D220)=FALSE, 1, 0)</f>
        <v>0</v>
      </c>
      <c r="BM225">
        <f>IF(ISNUMBER('Raw Data'!D220), IF(_xlfn.XLOOKUP(SMALL('Raw Data'!O220:U220, 7), Analysis!Y225:AK225, Analysis!Y225:AK225, 0)&gt;0, SMALL('Raw Data'!O220:U220, 7), 0), 0)</f>
        <v>0</v>
      </c>
    </row>
    <row r="226" spans="1:65" x14ac:dyDescent="0.3">
      <c r="A226" s="2">
        <f>'Raw Data'!A221</f>
        <v>0</v>
      </c>
      <c r="B226" s="2">
        <f>IF(ISBLANK('Raw Data'!D221)=FALSE, 1, 0)</f>
        <v>0</v>
      </c>
      <c r="C226">
        <f>IF('Raw Data'!E221&gt;'Raw Data'!D221, 'Raw Data'!K221, 0)</f>
        <v>0</v>
      </c>
      <c r="D226">
        <f>IF(ISBLANK('Raw Data'!D221)=FALSE, 1, 0)</f>
        <v>0</v>
      </c>
      <c r="E226">
        <f>IF('Raw Data'!E221&lt;'Raw Data'!D221, 'Raw Data'!J221, 0)</f>
        <v>0</v>
      </c>
      <c r="F226">
        <f>IF(ISBLANK('Raw Data'!D221)=FALSE, 1, 0)</f>
        <v>0</v>
      </c>
      <c r="G226">
        <f>IF(AND('Raw Data'!D221&gt;0, 'Raw Data'!E221&gt;0), 'Raw Data'!V221, 0)</f>
        <v>0</v>
      </c>
      <c r="H226">
        <f>IF(ISBLANK('Raw Data'!D221)=FALSE, 1, 0)</f>
        <v>0</v>
      </c>
      <c r="I226">
        <f>IF(AND(ISBLANK('Raw Data'!D221)=FALSE, OR('Raw Data'!D221=0, 'Raw Data'!E221=0)), 'Raw Data'!W221, 0)</f>
        <v>0</v>
      </c>
      <c r="J226">
        <f>IF(ISBLANK('Raw Data'!D221)=FALSE, 1, 0)</f>
        <v>0</v>
      </c>
      <c r="K226">
        <f>IF(SUM('Raw Data'!D221:E221)&gt;'Raw Data'!G221, 'Raw Data'!H221, 0)</f>
        <v>0</v>
      </c>
      <c r="L226">
        <f>IF(ISBLANK('Raw Data'!D221)=FALSE, 1, 0)</f>
        <v>0</v>
      </c>
      <c r="M226">
        <f>IF(AND(SUM('Raw Data'!D221:E221)&lt;'Raw Data'!G221, ISBLANK('Raw Data'!D221)=FALSE), 'Raw Data'!I221, 0)</f>
        <v>0</v>
      </c>
      <c r="N226">
        <f>IF(ISBLANK('Raw Data'!D221)=FALSE, 1, 0)</f>
        <v>0</v>
      </c>
      <c r="O226">
        <f>IF('Raw Data'!F221, 'Raw Data'!Z221, 0)</f>
        <v>0</v>
      </c>
      <c r="P226">
        <f>IF(ISBLANK('Raw Data'!D221)=FALSE, 1, 0)</f>
        <v>0</v>
      </c>
      <c r="Q226">
        <f>IF(AND(NOT('Raw Data'!F221), P226), 'Raw Data'!AA221, 0)</f>
        <v>0</v>
      </c>
      <c r="R226">
        <f>IF(ISBLANK('Raw Data'!D221)=FALSE, 1, 0)</f>
        <v>0</v>
      </c>
      <c r="S226">
        <f>IF(AND('Raw Data'!F221=0, 'Raw Data'!D221&gt;'Raw Data'!E221), 'Raw Data'!L221, 0)</f>
        <v>0</v>
      </c>
      <c r="T226">
        <f>IF(ISBLANK('Raw Data'!D221)=FALSE, 1, 0)</f>
        <v>0</v>
      </c>
      <c r="U226">
        <f>IF('Raw Data'!F221=1, 'Raw Data'!M221, 0)</f>
        <v>0</v>
      </c>
      <c r="V226">
        <f>IF(ISBLANK('Raw Data'!D221)=FALSE, 1, 0)</f>
        <v>0</v>
      </c>
      <c r="W226">
        <f>IF(AND('Raw Data'!F221=0, 'Raw Data'!E221&gt;'Raw Data'!D221), 'Raw Data'!N221, 0)</f>
        <v>0</v>
      </c>
      <c r="X226">
        <f>IF(ISBLANK('Raw Data'!D221)=FALSE, 1, 0)</f>
        <v>0</v>
      </c>
      <c r="Y226">
        <f>IF(AND('Raw Data'!F221=0,'Raw Data'!D221&gt;'Raw Data'!E221,'Raw Data'!D221-'Raw Data'!E221=1),'Raw Data'!O221,IF(AND('Raw Data'!F221,'Raw Data'!D221&gt;'Raw Data'!E221),'Raw Data'!O221,0))</f>
        <v>0</v>
      </c>
      <c r="Z226">
        <f>IF(ISBLANK('Raw Data'!D221)=FALSE, 1, 0)</f>
        <v>0</v>
      </c>
      <c r="AA226">
        <f>IF(AND('Raw Data'!F221=0, 'Raw Data'!D221&gt;'Raw Data'!E221, 'Raw Data'!D221-'Raw Data'!E221=2), 'Raw Data'!P221, 0)</f>
        <v>0</v>
      </c>
      <c r="AB226">
        <f>IF(ISBLANK('Raw Data'!D221)=FALSE, 1, 0)</f>
        <v>0</v>
      </c>
      <c r="AC226">
        <f>IF(AND('Raw Data'!F221=0, 'Raw Data'!D221&gt;'Raw Data'!E221, 'Raw Data'!D221-'Raw Data'!E221&gt;2), 'Raw Data'!Q221, 0)</f>
        <v>0</v>
      </c>
      <c r="AD226">
        <f>IF(ISBLANK('Raw Data'!D221)=FALSE, 1, 0)</f>
        <v>0</v>
      </c>
      <c r="AE226">
        <f>IF(AND('Raw Data'!F221=0,'Raw Data'!D221&lt;'Raw Data'!E221,'Raw Data'!E221-'Raw Data'!D221=1),'Raw Data'!R221,IF(AND('Raw Data'!F221,'Raw Data'!D221&gt;'Raw Data'!E221),'Raw Data'!R221,0))</f>
        <v>0</v>
      </c>
      <c r="AF226">
        <f>IF(ISBLANK('Raw Data'!D221)=FALSE, 1, 0)</f>
        <v>0</v>
      </c>
      <c r="AG226">
        <f>IF(AND('Raw Data'!F221=0, 'Raw Data'!D221&lt;'Raw Data'!E221, 'Raw Data'!E221-'Raw Data'!D221=2), 'Raw Data'!S221, 0)</f>
        <v>0</v>
      </c>
      <c r="AH226">
        <f>IF(ISBLANK('Raw Data'!D221)=FALSE, 1, 0)</f>
        <v>0</v>
      </c>
      <c r="AI226">
        <f>IF(AND('Raw Data'!F221=0, 'Raw Data'!D221&lt;'Raw Data'!E221, 'Raw Data'!E221-'Raw Data'!D221&gt;2), 'Raw Data'!T221, 0)</f>
        <v>0</v>
      </c>
      <c r="AJ226">
        <f>IF(ISBLANK('Raw Data'!D221)=FALSE, 1, 0)</f>
        <v>0</v>
      </c>
      <c r="AK226">
        <f>IF('Raw Data'!F221=1, 'Raw Data'!M221, 0)</f>
        <v>0</v>
      </c>
      <c r="AL226">
        <f>IF(OR('Raw Data'!D221=0, O226&gt;0), 0, 1)</f>
        <v>0</v>
      </c>
      <c r="AM226">
        <f>IF(AND(AL226, 'Raw Data'!D221&gt;'Raw Data'!E221), 'Raw Data'!X221, 0)</f>
        <v>0</v>
      </c>
      <c r="AN226">
        <f>IF(OR('Raw Data'!D221=0, O226&gt;0), 0, 1)</f>
        <v>0</v>
      </c>
      <c r="AO226">
        <f>IF(AND(AL226, 'Raw Data'!D221&lt;'Raw Data'!E221), 'Raw Data'!Y221, 0)</f>
        <v>0</v>
      </c>
      <c r="AP226">
        <f>IF(ISBLANK('Raw Data'!D221)=FALSE, 1, 0)</f>
        <v>0</v>
      </c>
      <c r="AQ226">
        <f>IF(AND('Raw Data'!J221&lt;'Raw Data'!K221,'Raw Data'!D221&gt;'Raw Data'!E221),'Raw Data'!J221,IF(AND('Raw Data'!K221&lt;'Raw Data'!J221,'Raw Data'!E221&gt;'Raw Data'!D221),'Raw Data'!K221,0))</f>
        <v>0</v>
      </c>
      <c r="AR226">
        <f>IF(ISBLANK('Raw Data'!D221)=FALSE, 1, 0)</f>
        <v>0</v>
      </c>
      <c r="AS226">
        <f>IF(AND('Raw Data'!J221&gt;'Raw Data'!K221,'Raw Data'!D221&gt;'Raw Data'!E221),'Raw Data'!J221,IF(AND('Raw Data'!K221&gt;'Raw Data'!J221,'Raw Data'!E221&gt;'Raw Data'!D221),'Raw Data'!K221,))</f>
        <v>0</v>
      </c>
      <c r="AT226">
        <f>IF(ISBLANK('Raw Data'!D221)=FALSE, 1, 0)</f>
        <v>0</v>
      </c>
      <c r="AU226">
        <f>IF(ISNUMBER('Raw Data'!D221), IF(_xlfn.XLOOKUP(SMALL('Raw Data'!L221:N221, 1), Analysis!S226:W226, Analysis!S226:W226, 0)&gt;0, SMALL('Raw Data'!L221:N221, 1), 0), 0)</f>
        <v>0</v>
      </c>
      <c r="AV226">
        <f>IF(ISBLANK('Raw Data'!D221)=FALSE, 1, 0)</f>
        <v>0</v>
      </c>
      <c r="AW226">
        <f>IF(ISNUMBER('Raw Data'!D221), IF(_xlfn.XLOOKUP(SMALL('Raw Data'!L221:N221, 2), Analysis!S226:W226, Analysis!S226:W226, 0)&gt;0, SMALL('Raw Data'!L221:N221, 2), 0), 0)</f>
        <v>0</v>
      </c>
      <c r="AX226">
        <f>IF(ISBLANK('Raw Data'!D221)=FALSE, 1, 0)</f>
        <v>0</v>
      </c>
      <c r="AY226">
        <f>IF(ISNUMBER('Raw Data'!D221), IF(_xlfn.XLOOKUP(SMALL('Raw Data'!L221:N221, 3), Analysis!S226:W226, Analysis!S226:W226, 0)&gt;0, SMALL('Raw Data'!L221:N221, 3), 0), 0)</f>
        <v>0</v>
      </c>
      <c r="AZ226">
        <f>IF(ISBLANK('Raw Data'!D221)=FALSE, 1, 0)</f>
        <v>0</v>
      </c>
      <c r="BA226">
        <f>IF(ISNUMBER('Raw Data'!D221), IF(_xlfn.XLOOKUP(SMALL('Raw Data'!O221:U221, 1), Analysis!Y226:AK226, Analysis!Y226:AK226, 0)&gt;0, SMALL('Raw Data'!O221:U221, 1), 0), 0)</f>
        <v>0</v>
      </c>
      <c r="BB226">
        <f>IF(ISBLANK('Raw Data'!D221)=FALSE, 1, 0)</f>
        <v>0</v>
      </c>
      <c r="BC226">
        <f>IF(ISNUMBER('Raw Data'!D221), IF(_xlfn.XLOOKUP(SMALL('Raw Data'!O221:U221, 2), Analysis!Y226:AK226, Analysis!Y226:AK226, 0)&gt;0, SMALL('Raw Data'!O221:U221, 2), 0), 0)</f>
        <v>0</v>
      </c>
      <c r="BD226">
        <f>IF(ISBLANK('Raw Data'!D221)=FALSE, 1, 0)</f>
        <v>0</v>
      </c>
      <c r="BE226">
        <f>IF(ISNUMBER('Raw Data'!D221), IF(_xlfn.XLOOKUP(SMALL('Raw Data'!O221:U221, 3), Analysis!Y226:AK226, Analysis!Y226:AK226, 0)&gt;0, SMALL('Raw Data'!O221:U221, 3), 0), 0)</f>
        <v>0</v>
      </c>
      <c r="BF226">
        <f>IF(ISBLANK('Raw Data'!D221)=FALSE, 1, 0)</f>
        <v>0</v>
      </c>
      <c r="BG226">
        <f>IF(ISNUMBER('Raw Data'!D221), IF(_xlfn.XLOOKUP(SMALL('Raw Data'!O221:U221, 4), Analysis!Y226:AK226, Analysis!Y226:AK226, 0)&gt;0, SMALL('Raw Data'!O221:U221, 4), 0), 0)</f>
        <v>0</v>
      </c>
      <c r="BH226">
        <f>IF(ISBLANK('Raw Data'!D221)=FALSE, 1, 0)</f>
        <v>0</v>
      </c>
      <c r="BI226">
        <f>IF(ISNUMBER('Raw Data'!D221), IF(_xlfn.XLOOKUP(SMALL('Raw Data'!O221:U221, 5), Analysis!Y226:AK226, Analysis!Y226:AK226, 0)&gt;0, SMALL('Raw Data'!O221:U221, 5), 0), 0)</f>
        <v>0</v>
      </c>
      <c r="BJ226">
        <f>IF(ISBLANK('Raw Data'!D221)=FALSE, 1, 0)</f>
        <v>0</v>
      </c>
      <c r="BK226">
        <f>IF(ISNUMBER('Raw Data'!D221), IF(_xlfn.XLOOKUP(SMALL('Raw Data'!O221:U221, 6), Analysis!Y226:AK226, Analysis!Y226:AK226, 0)&gt;0, SMALL('Raw Data'!O221:U221, 6), 0), 0)</f>
        <v>0</v>
      </c>
      <c r="BL226">
        <f>IF(ISBLANK('Raw Data'!D221)=FALSE, 1, 0)</f>
        <v>0</v>
      </c>
      <c r="BM226">
        <f>IF(ISNUMBER('Raw Data'!D221), IF(_xlfn.XLOOKUP(SMALL('Raw Data'!O221:U221, 7), Analysis!Y226:AK226, Analysis!Y226:AK226, 0)&gt;0, SMALL('Raw Data'!O221:U221, 7), 0), 0)</f>
        <v>0</v>
      </c>
    </row>
    <row r="227" spans="1:65" x14ac:dyDescent="0.3">
      <c r="A227" s="2">
        <f>'Raw Data'!A222</f>
        <v>0</v>
      </c>
      <c r="B227" s="2">
        <f>IF(ISBLANK('Raw Data'!D222)=FALSE, 1, 0)</f>
        <v>0</v>
      </c>
      <c r="C227">
        <f>IF('Raw Data'!E222&gt;'Raw Data'!D222, 'Raw Data'!K222, 0)</f>
        <v>0</v>
      </c>
      <c r="D227">
        <f>IF(ISBLANK('Raw Data'!D222)=FALSE, 1, 0)</f>
        <v>0</v>
      </c>
      <c r="E227">
        <f>IF('Raw Data'!E222&lt;'Raw Data'!D222, 'Raw Data'!J222, 0)</f>
        <v>0</v>
      </c>
      <c r="F227">
        <f>IF(ISBLANK('Raw Data'!D222)=FALSE, 1, 0)</f>
        <v>0</v>
      </c>
      <c r="G227">
        <f>IF(AND('Raw Data'!D222&gt;0, 'Raw Data'!E222&gt;0), 'Raw Data'!V222, 0)</f>
        <v>0</v>
      </c>
      <c r="H227">
        <f>IF(ISBLANK('Raw Data'!D222)=FALSE, 1, 0)</f>
        <v>0</v>
      </c>
      <c r="I227">
        <f>IF(AND(ISBLANK('Raw Data'!D222)=FALSE, OR('Raw Data'!D222=0, 'Raw Data'!E222=0)), 'Raw Data'!W222, 0)</f>
        <v>0</v>
      </c>
      <c r="J227">
        <f>IF(ISBLANK('Raw Data'!D222)=FALSE, 1, 0)</f>
        <v>0</v>
      </c>
      <c r="K227">
        <f>IF(SUM('Raw Data'!D222:E222)&gt;'Raw Data'!G222, 'Raw Data'!H222, 0)</f>
        <v>0</v>
      </c>
      <c r="L227">
        <f>IF(ISBLANK('Raw Data'!D222)=FALSE, 1, 0)</f>
        <v>0</v>
      </c>
      <c r="M227">
        <f>IF(AND(SUM('Raw Data'!D222:E222)&lt;'Raw Data'!G222, ISBLANK('Raw Data'!D222)=FALSE), 'Raw Data'!I222, 0)</f>
        <v>0</v>
      </c>
      <c r="N227">
        <f>IF(ISBLANK('Raw Data'!D222)=FALSE, 1, 0)</f>
        <v>0</v>
      </c>
      <c r="O227">
        <f>IF('Raw Data'!F222, 'Raw Data'!Z222, 0)</f>
        <v>0</v>
      </c>
      <c r="P227">
        <f>IF(ISBLANK('Raw Data'!D222)=FALSE, 1, 0)</f>
        <v>0</v>
      </c>
      <c r="Q227">
        <f>IF(AND(NOT('Raw Data'!F222), P227), 'Raw Data'!AA222, 0)</f>
        <v>0</v>
      </c>
      <c r="R227">
        <f>IF(ISBLANK('Raw Data'!D222)=FALSE, 1, 0)</f>
        <v>0</v>
      </c>
      <c r="S227">
        <f>IF(AND('Raw Data'!F222=0, 'Raw Data'!D222&gt;'Raw Data'!E222), 'Raw Data'!L222, 0)</f>
        <v>0</v>
      </c>
      <c r="T227">
        <f>IF(ISBLANK('Raw Data'!D222)=FALSE, 1, 0)</f>
        <v>0</v>
      </c>
      <c r="U227">
        <f>IF('Raw Data'!F222=1, 'Raw Data'!M222, 0)</f>
        <v>0</v>
      </c>
      <c r="V227">
        <f>IF(ISBLANK('Raw Data'!D222)=FALSE, 1, 0)</f>
        <v>0</v>
      </c>
      <c r="W227">
        <f>IF(AND('Raw Data'!F222=0, 'Raw Data'!E222&gt;'Raw Data'!D222), 'Raw Data'!N222, 0)</f>
        <v>0</v>
      </c>
      <c r="X227">
        <f>IF(ISBLANK('Raw Data'!D222)=FALSE, 1, 0)</f>
        <v>0</v>
      </c>
      <c r="Y227">
        <f>IF(AND('Raw Data'!F222=0,'Raw Data'!D222&gt;'Raw Data'!E222,'Raw Data'!D222-'Raw Data'!E222=1),'Raw Data'!O222,IF(AND('Raw Data'!F222,'Raw Data'!D222&gt;'Raw Data'!E222),'Raw Data'!O222,0))</f>
        <v>0</v>
      </c>
      <c r="Z227">
        <f>IF(ISBLANK('Raw Data'!D222)=FALSE, 1, 0)</f>
        <v>0</v>
      </c>
      <c r="AA227">
        <f>IF(AND('Raw Data'!F222=0, 'Raw Data'!D222&gt;'Raw Data'!E222, 'Raw Data'!D222-'Raw Data'!E222=2), 'Raw Data'!P222, 0)</f>
        <v>0</v>
      </c>
      <c r="AB227">
        <f>IF(ISBLANK('Raw Data'!D222)=FALSE, 1, 0)</f>
        <v>0</v>
      </c>
      <c r="AC227">
        <f>IF(AND('Raw Data'!F222=0, 'Raw Data'!D222&gt;'Raw Data'!E222, 'Raw Data'!D222-'Raw Data'!E222&gt;2), 'Raw Data'!Q222, 0)</f>
        <v>0</v>
      </c>
      <c r="AD227">
        <f>IF(ISBLANK('Raw Data'!D222)=FALSE, 1, 0)</f>
        <v>0</v>
      </c>
      <c r="AE227">
        <f>IF(AND('Raw Data'!F222=0,'Raw Data'!D222&lt;'Raw Data'!E222,'Raw Data'!E222-'Raw Data'!D222=1),'Raw Data'!R222,IF(AND('Raw Data'!F222,'Raw Data'!D222&gt;'Raw Data'!E222),'Raw Data'!R222,0))</f>
        <v>0</v>
      </c>
      <c r="AF227">
        <f>IF(ISBLANK('Raw Data'!D222)=FALSE, 1, 0)</f>
        <v>0</v>
      </c>
      <c r="AG227">
        <f>IF(AND('Raw Data'!F222=0, 'Raw Data'!D222&lt;'Raw Data'!E222, 'Raw Data'!E222-'Raw Data'!D222=2), 'Raw Data'!S222, 0)</f>
        <v>0</v>
      </c>
      <c r="AH227">
        <f>IF(ISBLANK('Raw Data'!D222)=FALSE, 1, 0)</f>
        <v>0</v>
      </c>
      <c r="AI227">
        <f>IF(AND('Raw Data'!F222=0, 'Raw Data'!D222&lt;'Raw Data'!E222, 'Raw Data'!E222-'Raw Data'!D222&gt;2), 'Raw Data'!T222, 0)</f>
        <v>0</v>
      </c>
      <c r="AJ227">
        <f>IF(ISBLANK('Raw Data'!D222)=FALSE, 1, 0)</f>
        <v>0</v>
      </c>
      <c r="AK227">
        <f>IF('Raw Data'!F222=1, 'Raw Data'!M222, 0)</f>
        <v>0</v>
      </c>
      <c r="AL227">
        <f>IF(OR('Raw Data'!D222=0, O227&gt;0), 0, 1)</f>
        <v>0</v>
      </c>
      <c r="AM227">
        <f>IF(AND(AL227, 'Raw Data'!D222&gt;'Raw Data'!E222), 'Raw Data'!X222, 0)</f>
        <v>0</v>
      </c>
      <c r="AN227">
        <f>IF(OR('Raw Data'!D222=0, O227&gt;0), 0, 1)</f>
        <v>0</v>
      </c>
      <c r="AO227">
        <f>IF(AND(AL227, 'Raw Data'!D222&lt;'Raw Data'!E222), 'Raw Data'!Y222, 0)</f>
        <v>0</v>
      </c>
      <c r="AP227">
        <f>IF(ISBLANK('Raw Data'!D222)=FALSE, 1, 0)</f>
        <v>0</v>
      </c>
      <c r="AQ227">
        <f>IF(AND('Raw Data'!J222&lt;'Raw Data'!K222,'Raw Data'!D222&gt;'Raw Data'!E222),'Raw Data'!J222,IF(AND('Raw Data'!K222&lt;'Raw Data'!J222,'Raw Data'!E222&gt;'Raw Data'!D222),'Raw Data'!K222,0))</f>
        <v>0</v>
      </c>
      <c r="AR227">
        <f>IF(ISBLANK('Raw Data'!D222)=FALSE, 1, 0)</f>
        <v>0</v>
      </c>
      <c r="AS227">
        <f>IF(AND('Raw Data'!J222&gt;'Raw Data'!K222,'Raw Data'!D222&gt;'Raw Data'!E222),'Raw Data'!J222,IF(AND('Raw Data'!K222&gt;'Raw Data'!J222,'Raw Data'!E222&gt;'Raw Data'!D222),'Raw Data'!K222,))</f>
        <v>0</v>
      </c>
      <c r="AT227">
        <f>IF(ISBLANK('Raw Data'!D222)=FALSE, 1, 0)</f>
        <v>0</v>
      </c>
      <c r="AU227">
        <f>IF(ISNUMBER('Raw Data'!D222), IF(_xlfn.XLOOKUP(SMALL('Raw Data'!L222:N222, 1), Analysis!S227:W227, Analysis!S227:W227, 0)&gt;0, SMALL('Raw Data'!L222:N222, 1), 0), 0)</f>
        <v>0</v>
      </c>
      <c r="AV227">
        <f>IF(ISBLANK('Raw Data'!D222)=FALSE, 1, 0)</f>
        <v>0</v>
      </c>
      <c r="AW227">
        <f>IF(ISNUMBER('Raw Data'!D222), IF(_xlfn.XLOOKUP(SMALL('Raw Data'!L222:N222, 2), Analysis!S227:W227, Analysis!S227:W227, 0)&gt;0, SMALL('Raw Data'!L222:N222, 2), 0), 0)</f>
        <v>0</v>
      </c>
      <c r="AX227">
        <f>IF(ISBLANK('Raw Data'!D222)=FALSE, 1, 0)</f>
        <v>0</v>
      </c>
      <c r="AY227">
        <f>IF(ISNUMBER('Raw Data'!D222), IF(_xlfn.XLOOKUP(SMALL('Raw Data'!L222:N222, 3), Analysis!S227:W227, Analysis!S227:W227, 0)&gt;0, SMALL('Raw Data'!L222:N222, 3), 0), 0)</f>
        <v>0</v>
      </c>
      <c r="AZ227">
        <f>IF(ISBLANK('Raw Data'!D222)=FALSE, 1, 0)</f>
        <v>0</v>
      </c>
      <c r="BA227">
        <f>IF(ISNUMBER('Raw Data'!D222), IF(_xlfn.XLOOKUP(SMALL('Raw Data'!O222:U222, 1), Analysis!Y227:AK227, Analysis!Y227:AK227, 0)&gt;0, SMALL('Raw Data'!O222:U222, 1), 0), 0)</f>
        <v>0</v>
      </c>
      <c r="BB227">
        <f>IF(ISBLANK('Raw Data'!D222)=FALSE, 1, 0)</f>
        <v>0</v>
      </c>
      <c r="BC227">
        <f>IF(ISNUMBER('Raw Data'!D222), IF(_xlfn.XLOOKUP(SMALL('Raw Data'!O222:U222, 2), Analysis!Y227:AK227, Analysis!Y227:AK227, 0)&gt;0, SMALL('Raw Data'!O222:U222, 2), 0), 0)</f>
        <v>0</v>
      </c>
      <c r="BD227">
        <f>IF(ISBLANK('Raw Data'!D222)=FALSE, 1, 0)</f>
        <v>0</v>
      </c>
      <c r="BE227">
        <f>IF(ISNUMBER('Raw Data'!D222), IF(_xlfn.XLOOKUP(SMALL('Raw Data'!O222:U222, 3), Analysis!Y227:AK227, Analysis!Y227:AK227, 0)&gt;0, SMALL('Raw Data'!O222:U222, 3), 0), 0)</f>
        <v>0</v>
      </c>
      <c r="BF227">
        <f>IF(ISBLANK('Raw Data'!D222)=FALSE, 1, 0)</f>
        <v>0</v>
      </c>
      <c r="BG227">
        <f>IF(ISNUMBER('Raw Data'!D222), IF(_xlfn.XLOOKUP(SMALL('Raw Data'!O222:U222, 4), Analysis!Y227:AK227, Analysis!Y227:AK227, 0)&gt;0, SMALL('Raw Data'!O222:U222, 4), 0), 0)</f>
        <v>0</v>
      </c>
      <c r="BH227">
        <f>IF(ISBLANK('Raw Data'!D222)=FALSE, 1, 0)</f>
        <v>0</v>
      </c>
      <c r="BI227">
        <f>IF(ISNUMBER('Raw Data'!D222), IF(_xlfn.XLOOKUP(SMALL('Raw Data'!O222:U222, 5), Analysis!Y227:AK227, Analysis!Y227:AK227, 0)&gt;0, SMALL('Raw Data'!O222:U222, 5), 0), 0)</f>
        <v>0</v>
      </c>
      <c r="BJ227">
        <f>IF(ISBLANK('Raw Data'!D222)=FALSE, 1, 0)</f>
        <v>0</v>
      </c>
      <c r="BK227">
        <f>IF(ISNUMBER('Raw Data'!D222), IF(_xlfn.XLOOKUP(SMALL('Raw Data'!O222:U222, 6), Analysis!Y227:AK227, Analysis!Y227:AK227, 0)&gt;0, SMALL('Raw Data'!O222:U222, 6), 0), 0)</f>
        <v>0</v>
      </c>
      <c r="BL227">
        <f>IF(ISBLANK('Raw Data'!D222)=FALSE, 1, 0)</f>
        <v>0</v>
      </c>
      <c r="BM227">
        <f>IF(ISNUMBER('Raw Data'!D222), IF(_xlfn.XLOOKUP(SMALL('Raw Data'!O222:U222, 7), Analysis!Y227:AK227, Analysis!Y227:AK227, 0)&gt;0, SMALL('Raw Data'!O222:U222, 7), 0), 0)</f>
        <v>0</v>
      </c>
    </row>
    <row r="228" spans="1:65" x14ac:dyDescent="0.3">
      <c r="A228" s="2">
        <f>'Raw Data'!A223</f>
        <v>0</v>
      </c>
      <c r="B228" s="2">
        <f>IF(ISBLANK('Raw Data'!D223)=FALSE, 1, 0)</f>
        <v>0</v>
      </c>
      <c r="C228">
        <f>IF('Raw Data'!E223&gt;'Raw Data'!D223, 'Raw Data'!K223, 0)</f>
        <v>0</v>
      </c>
      <c r="D228">
        <f>IF(ISBLANK('Raw Data'!D223)=FALSE, 1, 0)</f>
        <v>0</v>
      </c>
      <c r="E228">
        <f>IF('Raw Data'!E223&lt;'Raw Data'!D223, 'Raw Data'!J223, 0)</f>
        <v>0</v>
      </c>
      <c r="F228">
        <f>IF(ISBLANK('Raw Data'!D223)=FALSE, 1, 0)</f>
        <v>0</v>
      </c>
      <c r="G228">
        <f>IF(AND('Raw Data'!D223&gt;0, 'Raw Data'!E223&gt;0), 'Raw Data'!V223, 0)</f>
        <v>0</v>
      </c>
      <c r="H228">
        <f>IF(ISBLANK('Raw Data'!D223)=FALSE, 1, 0)</f>
        <v>0</v>
      </c>
      <c r="I228">
        <f>IF(AND(ISBLANK('Raw Data'!D223)=FALSE, OR('Raw Data'!D223=0, 'Raw Data'!E223=0)), 'Raw Data'!W223, 0)</f>
        <v>0</v>
      </c>
      <c r="J228">
        <f>IF(ISBLANK('Raw Data'!D223)=FALSE, 1, 0)</f>
        <v>0</v>
      </c>
      <c r="K228">
        <f>IF(SUM('Raw Data'!D223:E223)&gt;'Raw Data'!G223, 'Raw Data'!H223, 0)</f>
        <v>0</v>
      </c>
      <c r="L228">
        <f>IF(ISBLANK('Raw Data'!D223)=FALSE, 1, 0)</f>
        <v>0</v>
      </c>
      <c r="M228">
        <f>IF(AND(SUM('Raw Data'!D223:E223)&lt;'Raw Data'!G223, ISBLANK('Raw Data'!D223)=FALSE), 'Raw Data'!I223, 0)</f>
        <v>0</v>
      </c>
      <c r="N228">
        <f>IF(ISBLANK('Raw Data'!D223)=FALSE, 1, 0)</f>
        <v>0</v>
      </c>
      <c r="O228">
        <f>IF('Raw Data'!F223, 'Raw Data'!Z223, 0)</f>
        <v>0</v>
      </c>
      <c r="P228">
        <f>IF(ISBLANK('Raw Data'!D223)=FALSE, 1, 0)</f>
        <v>0</v>
      </c>
      <c r="Q228">
        <f>IF(AND(NOT('Raw Data'!F223), P228), 'Raw Data'!AA223, 0)</f>
        <v>0</v>
      </c>
      <c r="R228">
        <f>IF(ISBLANK('Raw Data'!D223)=FALSE, 1, 0)</f>
        <v>0</v>
      </c>
      <c r="S228">
        <f>IF(AND('Raw Data'!F223=0, 'Raw Data'!D223&gt;'Raw Data'!E223), 'Raw Data'!L223, 0)</f>
        <v>0</v>
      </c>
      <c r="T228">
        <f>IF(ISBLANK('Raw Data'!D223)=FALSE, 1, 0)</f>
        <v>0</v>
      </c>
      <c r="U228">
        <f>IF('Raw Data'!F223=1, 'Raw Data'!M223, 0)</f>
        <v>0</v>
      </c>
      <c r="V228">
        <f>IF(ISBLANK('Raw Data'!D223)=FALSE, 1, 0)</f>
        <v>0</v>
      </c>
      <c r="W228">
        <f>IF(AND('Raw Data'!F223=0, 'Raw Data'!E223&gt;'Raw Data'!D223), 'Raw Data'!N223, 0)</f>
        <v>0</v>
      </c>
      <c r="X228">
        <f>IF(ISBLANK('Raw Data'!D223)=FALSE, 1, 0)</f>
        <v>0</v>
      </c>
      <c r="Y228">
        <f>IF(AND('Raw Data'!F223=0,'Raw Data'!D223&gt;'Raw Data'!E223,'Raw Data'!D223-'Raw Data'!E223=1),'Raw Data'!O223,IF(AND('Raw Data'!F223,'Raw Data'!D223&gt;'Raw Data'!E223),'Raw Data'!O223,0))</f>
        <v>0</v>
      </c>
      <c r="Z228">
        <f>IF(ISBLANK('Raw Data'!D223)=FALSE, 1, 0)</f>
        <v>0</v>
      </c>
      <c r="AA228">
        <f>IF(AND('Raw Data'!F223=0, 'Raw Data'!D223&gt;'Raw Data'!E223, 'Raw Data'!D223-'Raw Data'!E223=2), 'Raw Data'!P223, 0)</f>
        <v>0</v>
      </c>
      <c r="AB228">
        <f>IF(ISBLANK('Raw Data'!D223)=FALSE, 1, 0)</f>
        <v>0</v>
      </c>
      <c r="AC228">
        <f>IF(AND('Raw Data'!F223=0, 'Raw Data'!D223&gt;'Raw Data'!E223, 'Raw Data'!D223-'Raw Data'!E223&gt;2), 'Raw Data'!Q223, 0)</f>
        <v>0</v>
      </c>
      <c r="AD228">
        <f>IF(ISBLANK('Raw Data'!D223)=FALSE, 1, 0)</f>
        <v>0</v>
      </c>
      <c r="AE228">
        <f>IF(AND('Raw Data'!F223=0,'Raw Data'!D223&lt;'Raw Data'!E223,'Raw Data'!E223-'Raw Data'!D223=1),'Raw Data'!R223,IF(AND('Raw Data'!F223,'Raw Data'!D223&gt;'Raw Data'!E223),'Raw Data'!R223,0))</f>
        <v>0</v>
      </c>
      <c r="AF228">
        <f>IF(ISBLANK('Raw Data'!D223)=FALSE, 1, 0)</f>
        <v>0</v>
      </c>
      <c r="AG228">
        <f>IF(AND('Raw Data'!F223=0, 'Raw Data'!D223&lt;'Raw Data'!E223, 'Raw Data'!E223-'Raw Data'!D223=2), 'Raw Data'!S223, 0)</f>
        <v>0</v>
      </c>
      <c r="AH228">
        <f>IF(ISBLANK('Raw Data'!D223)=FALSE, 1, 0)</f>
        <v>0</v>
      </c>
      <c r="AI228">
        <f>IF(AND('Raw Data'!F223=0, 'Raw Data'!D223&lt;'Raw Data'!E223, 'Raw Data'!E223-'Raw Data'!D223&gt;2), 'Raw Data'!T223, 0)</f>
        <v>0</v>
      </c>
      <c r="AJ228">
        <f>IF(ISBLANK('Raw Data'!D223)=FALSE, 1, 0)</f>
        <v>0</v>
      </c>
      <c r="AK228">
        <f>IF('Raw Data'!F223=1, 'Raw Data'!M223, 0)</f>
        <v>0</v>
      </c>
      <c r="AL228">
        <f>IF(OR('Raw Data'!D223=0, O228&gt;0), 0, 1)</f>
        <v>0</v>
      </c>
      <c r="AM228">
        <f>IF(AND(AL228, 'Raw Data'!D223&gt;'Raw Data'!E223), 'Raw Data'!X223, 0)</f>
        <v>0</v>
      </c>
      <c r="AN228">
        <f>IF(OR('Raw Data'!D223=0, O228&gt;0), 0, 1)</f>
        <v>0</v>
      </c>
      <c r="AO228">
        <f>IF(AND(AL228, 'Raw Data'!D223&lt;'Raw Data'!E223), 'Raw Data'!Y223, 0)</f>
        <v>0</v>
      </c>
      <c r="AP228">
        <f>IF(ISBLANK('Raw Data'!D223)=FALSE, 1, 0)</f>
        <v>0</v>
      </c>
      <c r="AQ228">
        <f>IF(AND('Raw Data'!J223&lt;'Raw Data'!K223,'Raw Data'!D223&gt;'Raw Data'!E223),'Raw Data'!J223,IF(AND('Raw Data'!K223&lt;'Raw Data'!J223,'Raw Data'!E223&gt;'Raw Data'!D223),'Raw Data'!K223,0))</f>
        <v>0</v>
      </c>
      <c r="AR228">
        <f>IF(ISBLANK('Raw Data'!D223)=FALSE, 1, 0)</f>
        <v>0</v>
      </c>
      <c r="AS228">
        <f>IF(AND('Raw Data'!J223&gt;'Raw Data'!K223,'Raw Data'!D223&gt;'Raw Data'!E223),'Raw Data'!J223,IF(AND('Raw Data'!K223&gt;'Raw Data'!J223,'Raw Data'!E223&gt;'Raw Data'!D223),'Raw Data'!K223,))</f>
        <v>0</v>
      </c>
      <c r="AT228">
        <f>IF(ISBLANK('Raw Data'!D223)=FALSE, 1, 0)</f>
        <v>0</v>
      </c>
      <c r="AU228">
        <f>IF(ISNUMBER('Raw Data'!D223), IF(_xlfn.XLOOKUP(SMALL('Raw Data'!L223:N223, 1), Analysis!S228:W228, Analysis!S228:W228, 0)&gt;0, SMALL('Raw Data'!L223:N223, 1), 0), 0)</f>
        <v>0</v>
      </c>
      <c r="AV228">
        <f>IF(ISBLANK('Raw Data'!D223)=FALSE, 1, 0)</f>
        <v>0</v>
      </c>
      <c r="AW228">
        <f>IF(ISNUMBER('Raw Data'!D223), IF(_xlfn.XLOOKUP(SMALL('Raw Data'!L223:N223, 2), Analysis!S228:W228, Analysis!S228:W228, 0)&gt;0, SMALL('Raw Data'!L223:N223, 2), 0), 0)</f>
        <v>0</v>
      </c>
      <c r="AX228">
        <f>IF(ISBLANK('Raw Data'!D223)=FALSE, 1, 0)</f>
        <v>0</v>
      </c>
      <c r="AY228">
        <f>IF(ISNUMBER('Raw Data'!D223), IF(_xlfn.XLOOKUP(SMALL('Raw Data'!L223:N223, 3), Analysis!S228:W228, Analysis!S228:W228, 0)&gt;0, SMALL('Raw Data'!L223:N223, 3), 0), 0)</f>
        <v>0</v>
      </c>
      <c r="AZ228">
        <f>IF(ISBLANK('Raw Data'!D223)=FALSE, 1, 0)</f>
        <v>0</v>
      </c>
      <c r="BA228">
        <f>IF(ISNUMBER('Raw Data'!D223), IF(_xlfn.XLOOKUP(SMALL('Raw Data'!O223:U223, 1), Analysis!Y228:AK228, Analysis!Y228:AK228, 0)&gt;0, SMALL('Raw Data'!O223:U223, 1), 0), 0)</f>
        <v>0</v>
      </c>
      <c r="BB228">
        <f>IF(ISBLANK('Raw Data'!D223)=FALSE, 1, 0)</f>
        <v>0</v>
      </c>
      <c r="BC228">
        <f>IF(ISNUMBER('Raw Data'!D223), IF(_xlfn.XLOOKUP(SMALL('Raw Data'!O223:U223, 2), Analysis!Y228:AK228, Analysis!Y228:AK228, 0)&gt;0, SMALL('Raw Data'!O223:U223, 2), 0), 0)</f>
        <v>0</v>
      </c>
      <c r="BD228">
        <f>IF(ISBLANK('Raw Data'!D223)=FALSE, 1, 0)</f>
        <v>0</v>
      </c>
      <c r="BE228">
        <f>IF(ISNUMBER('Raw Data'!D223), IF(_xlfn.XLOOKUP(SMALL('Raw Data'!O223:U223, 3), Analysis!Y228:AK228, Analysis!Y228:AK228, 0)&gt;0, SMALL('Raw Data'!O223:U223, 3), 0), 0)</f>
        <v>0</v>
      </c>
      <c r="BF228">
        <f>IF(ISBLANK('Raw Data'!D223)=FALSE, 1, 0)</f>
        <v>0</v>
      </c>
      <c r="BG228">
        <f>IF(ISNUMBER('Raw Data'!D223), IF(_xlfn.XLOOKUP(SMALL('Raw Data'!O223:U223, 4), Analysis!Y228:AK228, Analysis!Y228:AK228, 0)&gt;0, SMALL('Raw Data'!O223:U223, 4), 0), 0)</f>
        <v>0</v>
      </c>
      <c r="BH228">
        <f>IF(ISBLANK('Raw Data'!D223)=FALSE, 1, 0)</f>
        <v>0</v>
      </c>
      <c r="BI228">
        <f>IF(ISNUMBER('Raw Data'!D223), IF(_xlfn.XLOOKUP(SMALL('Raw Data'!O223:U223, 5), Analysis!Y228:AK228, Analysis!Y228:AK228, 0)&gt;0, SMALL('Raw Data'!O223:U223, 5), 0), 0)</f>
        <v>0</v>
      </c>
      <c r="BJ228">
        <f>IF(ISBLANK('Raw Data'!D223)=FALSE, 1, 0)</f>
        <v>0</v>
      </c>
      <c r="BK228">
        <f>IF(ISNUMBER('Raw Data'!D223), IF(_xlfn.XLOOKUP(SMALL('Raw Data'!O223:U223, 6), Analysis!Y228:AK228, Analysis!Y228:AK228, 0)&gt;0, SMALL('Raw Data'!O223:U223, 6), 0), 0)</f>
        <v>0</v>
      </c>
      <c r="BL228">
        <f>IF(ISBLANK('Raw Data'!D223)=FALSE, 1, 0)</f>
        <v>0</v>
      </c>
      <c r="BM228">
        <f>IF(ISNUMBER('Raw Data'!D223), IF(_xlfn.XLOOKUP(SMALL('Raw Data'!O223:U223, 7), Analysis!Y228:AK228, Analysis!Y228:AK228, 0)&gt;0, SMALL('Raw Data'!O223:U223, 7), 0), 0)</f>
        <v>0</v>
      </c>
    </row>
    <row r="229" spans="1:65" x14ac:dyDescent="0.3">
      <c r="A229" s="2">
        <f>'Raw Data'!A224</f>
        <v>0</v>
      </c>
      <c r="B229" s="2">
        <f>IF(ISBLANK('Raw Data'!D224)=FALSE, 1, 0)</f>
        <v>0</v>
      </c>
      <c r="C229">
        <f>IF('Raw Data'!E224&gt;'Raw Data'!D224, 'Raw Data'!K224, 0)</f>
        <v>0</v>
      </c>
      <c r="D229">
        <f>IF(ISBLANK('Raw Data'!D224)=FALSE, 1, 0)</f>
        <v>0</v>
      </c>
      <c r="E229">
        <f>IF('Raw Data'!E224&lt;'Raw Data'!D224, 'Raw Data'!J224, 0)</f>
        <v>0</v>
      </c>
      <c r="F229">
        <f>IF(ISBLANK('Raw Data'!D224)=FALSE, 1, 0)</f>
        <v>0</v>
      </c>
      <c r="G229">
        <f>IF(AND('Raw Data'!D224&gt;0, 'Raw Data'!E224&gt;0), 'Raw Data'!V224, 0)</f>
        <v>0</v>
      </c>
      <c r="H229">
        <f>IF(ISBLANK('Raw Data'!D224)=FALSE, 1, 0)</f>
        <v>0</v>
      </c>
      <c r="I229">
        <f>IF(AND(ISBLANK('Raw Data'!D224)=FALSE, OR('Raw Data'!D224=0, 'Raw Data'!E224=0)), 'Raw Data'!W224, 0)</f>
        <v>0</v>
      </c>
      <c r="J229">
        <f>IF(ISBLANK('Raw Data'!D224)=FALSE, 1, 0)</f>
        <v>0</v>
      </c>
      <c r="K229">
        <f>IF(SUM('Raw Data'!D224:E224)&gt;'Raw Data'!G224, 'Raw Data'!H224, 0)</f>
        <v>0</v>
      </c>
      <c r="L229">
        <f>IF(ISBLANK('Raw Data'!D224)=FALSE, 1, 0)</f>
        <v>0</v>
      </c>
      <c r="M229">
        <f>IF(AND(SUM('Raw Data'!D224:E224)&lt;'Raw Data'!G224, ISBLANK('Raw Data'!D224)=FALSE), 'Raw Data'!I224, 0)</f>
        <v>0</v>
      </c>
      <c r="N229">
        <f>IF(ISBLANK('Raw Data'!D224)=FALSE, 1, 0)</f>
        <v>0</v>
      </c>
      <c r="O229">
        <f>IF('Raw Data'!F224, 'Raw Data'!Z224, 0)</f>
        <v>0</v>
      </c>
      <c r="P229">
        <f>IF(ISBLANK('Raw Data'!D224)=FALSE, 1, 0)</f>
        <v>0</v>
      </c>
      <c r="Q229">
        <f>IF(AND(NOT('Raw Data'!F224), P229), 'Raw Data'!AA224, 0)</f>
        <v>0</v>
      </c>
      <c r="R229">
        <f>IF(ISBLANK('Raw Data'!D224)=FALSE, 1, 0)</f>
        <v>0</v>
      </c>
      <c r="S229">
        <f>IF(AND('Raw Data'!F224=0, 'Raw Data'!D224&gt;'Raw Data'!E224), 'Raw Data'!L224, 0)</f>
        <v>0</v>
      </c>
      <c r="T229">
        <f>IF(ISBLANK('Raw Data'!D224)=FALSE, 1, 0)</f>
        <v>0</v>
      </c>
      <c r="U229">
        <f>IF('Raw Data'!F224=1, 'Raw Data'!M224, 0)</f>
        <v>0</v>
      </c>
      <c r="V229">
        <f>IF(ISBLANK('Raw Data'!D224)=FALSE, 1, 0)</f>
        <v>0</v>
      </c>
      <c r="W229">
        <f>IF(AND('Raw Data'!F224=0, 'Raw Data'!E224&gt;'Raw Data'!D224), 'Raw Data'!N224, 0)</f>
        <v>0</v>
      </c>
      <c r="X229">
        <f>IF(ISBLANK('Raw Data'!D224)=FALSE, 1, 0)</f>
        <v>0</v>
      </c>
      <c r="Y229">
        <f>IF(AND('Raw Data'!F224=0,'Raw Data'!D224&gt;'Raw Data'!E224,'Raw Data'!D224-'Raw Data'!E224=1),'Raw Data'!O224,IF(AND('Raw Data'!F224,'Raw Data'!D224&gt;'Raw Data'!E224),'Raw Data'!O224,0))</f>
        <v>0</v>
      </c>
      <c r="Z229">
        <f>IF(ISBLANK('Raw Data'!D224)=FALSE, 1, 0)</f>
        <v>0</v>
      </c>
      <c r="AA229">
        <f>IF(AND('Raw Data'!F224=0, 'Raw Data'!D224&gt;'Raw Data'!E224, 'Raw Data'!D224-'Raw Data'!E224=2), 'Raw Data'!P224, 0)</f>
        <v>0</v>
      </c>
      <c r="AB229">
        <f>IF(ISBLANK('Raw Data'!D224)=FALSE, 1, 0)</f>
        <v>0</v>
      </c>
      <c r="AC229">
        <f>IF(AND('Raw Data'!F224=0, 'Raw Data'!D224&gt;'Raw Data'!E224, 'Raw Data'!D224-'Raw Data'!E224&gt;2), 'Raw Data'!Q224, 0)</f>
        <v>0</v>
      </c>
      <c r="AD229">
        <f>IF(ISBLANK('Raw Data'!D224)=FALSE, 1, 0)</f>
        <v>0</v>
      </c>
      <c r="AE229">
        <f>IF(AND('Raw Data'!F224=0,'Raw Data'!D224&lt;'Raw Data'!E224,'Raw Data'!E224-'Raw Data'!D224=1),'Raw Data'!R224,IF(AND('Raw Data'!F224,'Raw Data'!D224&gt;'Raw Data'!E224),'Raw Data'!R224,0))</f>
        <v>0</v>
      </c>
      <c r="AF229">
        <f>IF(ISBLANK('Raw Data'!D224)=FALSE, 1, 0)</f>
        <v>0</v>
      </c>
      <c r="AG229">
        <f>IF(AND('Raw Data'!F224=0, 'Raw Data'!D224&lt;'Raw Data'!E224, 'Raw Data'!E224-'Raw Data'!D224=2), 'Raw Data'!S224, 0)</f>
        <v>0</v>
      </c>
      <c r="AH229">
        <f>IF(ISBLANK('Raw Data'!D224)=FALSE, 1, 0)</f>
        <v>0</v>
      </c>
      <c r="AI229">
        <f>IF(AND('Raw Data'!F224=0, 'Raw Data'!D224&lt;'Raw Data'!E224, 'Raw Data'!E224-'Raw Data'!D224&gt;2), 'Raw Data'!T224, 0)</f>
        <v>0</v>
      </c>
      <c r="AJ229">
        <f>IF(ISBLANK('Raw Data'!D224)=FALSE, 1, 0)</f>
        <v>0</v>
      </c>
      <c r="AK229">
        <f>IF('Raw Data'!F224=1, 'Raw Data'!M224, 0)</f>
        <v>0</v>
      </c>
      <c r="AL229">
        <f>IF(OR('Raw Data'!D224=0, O229&gt;0), 0, 1)</f>
        <v>0</v>
      </c>
      <c r="AM229">
        <f>IF(AND(AL229, 'Raw Data'!D224&gt;'Raw Data'!E224), 'Raw Data'!X224, 0)</f>
        <v>0</v>
      </c>
      <c r="AN229">
        <f>IF(OR('Raw Data'!D224=0, O229&gt;0), 0, 1)</f>
        <v>0</v>
      </c>
      <c r="AO229">
        <f>IF(AND(AL229, 'Raw Data'!D224&lt;'Raw Data'!E224), 'Raw Data'!Y224, 0)</f>
        <v>0</v>
      </c>
      <c r="AP229">
        <f>IF(ISBLANK('Raw Data'!D224)=FALSE, 1, 0)</f>
        <v>0</v>
      </c>
      <c r="AQ229">
        <f>IF(AND('Raw Data'!J224&lt;'Raw Data'!K224,'Raw Data'!D224&gt;'Raw Data'!E224),'Raw Data'!J224,IF(AND('Raw Data'!K224&lt;'Raw Data'!J224,'Raw Data'!E224&gt;'Raw Data'!D224),'Raw Data'!K224,0))</f>
        <v>0</v>
      </c>
      <c r="AR229">
        <f>IF(ISBLANK('Raw Data'!D224)=FALSE, 1, 0)</f>
        <v>0</v>
      </c>
      <c r="AS229">
        <f>IF(AND('Raw Data'!J224&gt;'Raw Data'!K224,'Raw Data'!D224&gt;'Raw Data'!E224),'Raw Data'!J224,IF(AND('Raw Data'!K224&gt;'Raw Data'!J224,'Raw Data'!E224&gt;'Raw Data'!D224),'Raw Data'!K224,))</f>
        <v>0</v>
      </c>
      <c r="AT229">
        <f>IF(ISBLANK('Raw Data'!D224)=FALSE, 1, 0)</f>
        <v>0</v>
      </c>
      <c r="AU229">
        <f>IF(ISNUMBER('Raw Data'!D224), IF(_xlfn.XLOOKUP(SMALL('Raw Data'!L224:N224, 1), Analysis!S229:W229, Analysis!S229:W229, 0)&gt;0, SMALL('Raw Data'!L224:N224, 1), 0), 0)</f>
        <v>0</v>
      </c>
      <c r="AV229">
        <f>IF(ISBLANK('Raw Data'!D224)=FALSE, 1, 0)</f>
        <v>0</v>
      </c>
      <c r="AW229">
        <f>IF(ISNUMBER('Raw Data'!D224), IF(_xlfn.XLOOKUP(SMALL('Raw Data'!L224:N224, 2), Analysis!S229:W229, Analysis!S229:W229, 0)&gt;0, SMALL('Raw Data'!L224:N224, 2), 0), 0)</f>
        <v>0</v>
      </c>
      <c r="AX229">
        <f>IF(ISBLANK('Raw Data'!D224)=FALSE, 1, 0)</f>
        <v>0</v>
      </c>
      <c r="AY229">
        <f>IF(ISNUMBER('Raw Data'!D224), IF(_xlfn.XLOOKUP(SMALL('Raw Data'!L224:N224, 3), Analysis!S229:W229, Analysis!S229:W229, 0)&gt;0, SMALL('Raw Data'!L224:N224, 3), 0), 0)</f>
        <v>0</v>
      </c>
      <c r="AZ229">
        <f>IF(ISBLANK('Raw Data'!D224)=FALSE, 1, 0)</f>
        <v>0</v>
      </c>
      <c r="BA229">
        <f>IF(ISNUMBER('Raw Data'!D224), IF(_xlfn.XLOOKUP(SMALL('Raw Data'!O224:U224, 1), Analysis!Y229:AK229, Analysis!Y229:AK229, 0)&gt;0, SMALL('Raw Data'!O224:U224, 1), 0), 0)</f>
        <v>0</v>
      </c>
      <c r="BB229">
        <f>IF(ISBLANK('Raw Data'!D224)=FALSE, 1, 0)</f>
        <v>0</v>
      </c>
      <c r="BC229">
        <f>IF(ISNUMBER('Raw Data'!D224), IF(_xlfn.XLOOKUP(SMALL('Raw Data'!O224:U224, 2), Analysis!Y229:AK229, Analysis!Y229:AK229, 0)&gt;0, SMALL('Raw Data'!O224:U224, 2), 0), 0)</f>
        <v>0</v>
      </c>
      <c r="BD229">
        <f>IF(ISBLANK('Raw Data'!D224)=FALSE, 1, 0)</f>
        <v>0</v>
      </c>
      <c r="BE229">
        <f>IF(ISNUMBER('Raw Data'!D224), IF(_xlfn.XLOOKUP(SMALL('Raw Data'!O224:U224, 3), Analysis!Y229:AK229, Analysis!Y229:AK229, 0)&gt;0, SMALL('Raw Data'!O224:U224, 3), 0), 0)</f>
        <v>0</v>
      </c>
      <c r="BF229">
        <f>IF(ISBLANK('Raw Data'!D224)=FALSE, 1, 0)</f>
        <v>0</v>
      </c>
      <c r="BG229">
        <f>IF(ISNUMBER('Raw Data'!D224), IF(_xlfn.XLOOKUP(SMALL('Raw Data'!O224:U224, 4), Analysis!Y229:AK229, Analysis!Y229:AK229, 0)&gt;0, SMALL('Raw Data'!O224:U224, 4), 0), 0)</f>
        <v>0</v>
      </c>
      <c r="BH229">
        <f>IF(ISBLANK('Raw Data'!D224)=FALSE, 1, 0)</f>
        <v>0</v>
      </c>
      <c r="BI229">
        <f>IF(ISNUMBER('Raw Data'!D224), IF(_xlfn.XLOOKUP(SMALL('Raw Data'!O224:U224, 5), Analysis!Y229:AK229, Analysis!Y229:AK229, 0)&gt;0, SMALL('Raw Data'!O224:U224, 5), 0), 0)</f>
        <v>0</v>
      </c>
      <c r="BJ229">
        <f>IF(ISBLANK('Raw Data'!D224)=FALSE, 1, 0)</f>
        <v>0</v>
      </c>
      <c r="BK229">
        <f>IF(ISNUMBER('Raw Data'!D224), IF(_xlfn.XLOOKUP(SMALL('Raw Data'!O224:U224, 6), Analysis!Y229:AK229, Analysis!Y229:AK229, 0)&gt;0, SMALL('Raw Data'!O224:U224, 6), 0), 0)</f>
        <v>0</v>
      </c>
      <c r="BL229">
        <f>IF(ISBLANK('Raw Data'!D224)=FALSE, 1, 0)</f>
        <v>0</v>
      </c>
      <c r="BM229">
        <f>IF(ISNUMBER('Raw Data'!D224), IF(_xlfn.XLOOKUP(SMALL('Raw Data'!O224:U224, 7), Analysis!Y229:AK229, Analysis!Y229:AK229, 0)&gt;0, SMALL('Raw Data'!O224:U224, 7), 0), 0)</f>
        <v>0</v>
      </c>
    </row>
    <row r="230" spans="1:65" x14ac:dyDescent="0.3">
      <c r="A230" s="2">
        <f>'Raw Data'!A225</f>
        <v>0</v>
      </c>
      <c r="B230" s="2">
        <f>IF(ISBLANK('Raw Data'!D225)=FALSE, 1, 0)</f>
        <v>0</v>
      </c>
      <c r="C230">
        <f>IF('Raw Data'!E225&gt;'Raw Data'!D225, 'Raw Data'!K225, 0)</f>
        <v>0</v>
      </c>
      <c r="D230">
        <f>IF(ISBLANK('Raw Data'!D225)=FALSE, 1, 0)</f>
        <v>0</v>
      </c>
      <c r="E230">
        <f>IF('Raw Data'!E225&lt;'Raw Data'!D225, 'Raw Data'!J225, 0)</f>
        <v>0</v>
      </c>
      <c r="F230">
        <f>IF(ISBLANK('Raw Data'!D225)=FALSE, 1, 0)</f>
        <v>0</v>
      </c>
      <c r="G230">
        <f>IF(AND('Raw Data'!D225&gt;0, 'Raw Data'!E225&gt;0), 'Raw Data'!V225, 0)</f>
        <v>0</v>
      </c>
      <c r="H230">
        <f>IF(ISBLANK('Raw Data'!D225)=FALSE, 1, 0)</f>
        <v>0</v>
      </c>
      <c r="I230">
        <f>IF(AND(ISBLANK('Raw Data'!D225)=FALSE, OR('Raw Data'!D225=0, 'Raw Data'!E225=0)), 'Raw Data'!W225, 0)</f>
        <v>0</v>
      </c>
      <c r="J230">
        <f>IF(ISBLANK('Raw Data'!D225)=FALSE, 1, 0)</f>
        <v>0</v>
      </c>
      <c r="K230">
        <f>IF(SUM('Raw Data'!D225:E225)&gt;'Raw Data'!G225, 'Raw Data'!H225, 0)</f>
        <v>0</v>
      </c>
      <c r="L230">
        <f>IF(ISBLANK('Raw Data'!D225)=FALSE, 1, 0)</f>
        <v>0</v>
      </c>
      <c r="M230">
        <f>IF(AND(SUM('Raw Data'!D225:E225)&lt;'Raw Data'!G225, ISBLANK('Raw Data'!D225)=FALSE), 'Raw Data'!I225, 0)</f>
        <v>0</v>
      </c>
      <c r="N230">
        <f>IF(ISBLANK('Raw Data'!D225)=FALSE, 1, 0)</f>
        <v>0</v>
      </c>
      <c r="O230">
        <f>IF('Raw Data'!F225, 'Raw Data'!Z225, 0)</f>
        <v>0</v>
      </c>
      <c r="P230">
        <f>IF(ISBLANK('Raw Data'!D225)=FALSE, 1, 0)</f>
        <v>0</v>
      </c>
      <c r="Q230">
        <f>IF(AND(NOT('Raw Data'!F225), P230), 'Raw Data'!AA225, 0)</f>
        <v>0</v>
      </c>
      <c r="R230">
        <f>IF(ISBLANK('Raw Data'!D225)=FALSE, 1, 0)</f>
        <v>0</v>
      </c>
      <c r="S230">
        <f>IF(AND('Raw Data'!F225=0, 'Raw Data'!D225&gt;'Raw Data'!E225), 'Raw Data'!L225, 0)</f>
        <v>0</v>
      </c>
      <c r="T230">
        <f>IF(ISBLANK('Raw Data'!D225)=FALSE, 1, 0)</f>
        <v>0</v>
      </c>
      <c r="U230">
        <f>IF('Raw Data'!F225=1, 'Raw Data'!M225, 0)</f>
        <v>0</v>
      </c>
      <c r="V230">
        <f>IF(ISBLANK('Raw Data'!D225)=FALSE, 1, 0)</f>
        <v>0</v>
      </c>
      <c r="W230">
        <f>IF(AND('Raw Data'!F225=0, 'Raw Data'!E225&gt;'Raw Data'!D225), 'Raw Data'!N225, 0)</f>
        <v>0</v>
      </c>
      <c r="X230">
        <f>IF(ISBLANK('Raw Data'!D225)=FALSE, 1, 0)</f>
        <v>0</v>
      </c>
      <c r="Y230">
        <f>IF(AND('Raw Data'!F225=0,'Raw Data'!D225&gt;'Raw Data'!E225,'Raw Data'!D225-'Raw Data'!E225=1),'Raw Data'!O225,IF(AND('Raw Data'!F225,'Raw Data'!D225&gt;'Raw Data'!E225),'Raw Data'!O225,0))</f>
        <v>0</v>
      </c>
      <c r="Z230">
        <f>IF(ISBLANK('Raw Data'!D225)=FALSE, 1, 0)</f>
        <v>0</v>
      </c>
      <c r="AA230">
        <f>IF(AND('Raw Data'!F225=0, 'Raw Data'!D225&gt;'Raw Data'!E225, 'Raw Data'!D225-'Raw Data'!E225=2), 'Raw Data'!P225, 0)</f>
        <v>0</v>
      </c>
      <c r="AB230">
        <f>IF(ISBLANK('Raw Data'!D225)=FALSE, 1, 0)</f>
        <v>0</v>
      </c>
      <c r="AC230">
        <f>IF(AND('Raw Data'!F225=0, 'Raw Data'!D225&gt;'Raw Data'!E225, 'Raw Data'!D225-'Raw Data'!E225&gt;2), 'Raw Data'!Q225, 0)</f>
        <v>0</v>
      </c>
      <c r="AD230">
        <f>IF(ISBLANK('Raw Data'!D225)=FALSE, 1, 0)</f>
        <v>0</v>
      </c>
      <c r="AE230">
        <f>IF(AND('Raw Data'!F225=0,'Raw Data'!D225&lt;'Raw Data'!E225,'Raw Data'!E225-'Raw Data'!D225=1),'Raw Data'!R225,IF(AND('Raw Data'!F225,'Raw Data'!D225&gt;'Raw Data'!E225),'Raw Data'!R225,0))</f>
        <v>0</v>
      </c>
      <c r="AF230">
        <f>IF(ISBLANK('Raw Data'!D225)=FALSE, 1, 0)</f>
        <v>0</v>
      </c>
      <c r="AG230">
        <f>IF(AND('Raw Data'!F225=0, 'Raw Data'!D225&lt;'Raw Data'!E225, 'Raw Data'!E225-'Raw Data'!D225=2), 'Raw Data'!S225, 0)</f>
        <v>0</v>
      </c>
      <c r="AH230">
        <f>IF(ISBLANK('Raw Data'!D225)=FALSE, 1, 0)</f>
        <v>0</v>
      </c>
      <c r="AI230">
        <f>IF(AND('Raw Data'!F225=0, 'Raw Data'!D225&lt;'Raw Data'!E225, 'Raw Data'!E225-'Raw Data'!D225&gt;2), 'Raw Data'!T225, 0)</f>
        <v>0</v>
      </c>
      <c r="AJ230">
        <f>IF(ISBLANK('Raw Data'!D225)=FALSE, 1, 0)</f>
        <v>0</v>
      </c>
      <c r="AK230">
        <f>IF('Raw Data'!F225=1, 'Raw Data'!M225, 0)</f>
        <v>0</v>
      </c>
      <c r="AL230">
        <f>IF(OR('Raw Data'!D225=0, O230&gt;0), 0, 1)</f>
        <v>0</v>
      </c>
      <c r="AM230">
        <f>IF(AND(AL230, 'Raw Data'!D225&gt;'Raw Data'!E225), 'Raw Data'!X225, 0)</f>
        <v>0</v>
      </c>
      <c r="AN230">
        <f>IF(OR('Raw Data'!D225=0, O230&gt;0), 0, 1)</f>
        <v>0</v>
      </c>
      <c r="AO230">
        <f>IF(AND(AL230, 'Raw Data'!D225&lt;'Raw Data'!E225), 'Raw Data'!Y225, 0)</f>
        <v>0</v>
      </c>
      <c r="AP230">
        <f>IF(ISBLANK('Raw Data'!D225)=FALSE, 1, 0)</f>
        <v>0</v>
      </c>
      <c r="AQ230">
        <f>IF(AND('Raw Data'!J225&lt;'Raw Data'!K225,'Raw Data'!D225&gt;'Raw Data'!E225),'Raw Data'!J225,IF(AND('Raw Data'!K225&lt;'Raw Data'!J225,'Raw Data'!E225&gt;'Raw Data'!D225),'Raw Data'!K225,0))</f>
        <v>0</v>
      </c>
      <c r="AR230">
        <f>IF(ISBLANK('Raw Data'!D225)=FALSE, 1, 0)</f>
        <v>0</v>
      </c>
      <c r="AS230">
        <f>IF(AND('Raw Data'!J225&gt;'Raw Data'!K225,'Raw Data'!D225&gt;'Raw Data'!E225),'Raw Data'!J225,IF(AND('Raw Data'!K225&gt;'Raw Data'!J225,'Raw Data'!E225&gt;'Raw Data'!D225),'Raw Data'!K225,))</f>
        <v>0</v>
      </c>
      <c r="AT230">
        <f>IF(ISBLANK('Raw Data'!D225)=FALSE, 1, 0)</f>
        <v>0</v>
      </c>
      <c r="AU230">
        <f>IF(ISNUMBER('Raw Data'!D225), IF(_xlfn.XLOOKUP(SMALL('Raw Data'!L225:N225, 1), Analysis!S230:W230, Analysis!S230:W230, 0)&gt;0, SMALL('Raw Data'!L225:N225, 1), 0), 0)</f>
        <v>0</v>
      </c>
      <c r="AV230">
        <f>IF(ISBLANK('Raw Data'!D225)=FALSE, 1, 0)</f>
        <v>0</v>
      </c>
      <c r="AW230">
        <f>IF(ISNUMBER('Raw Data'!D225), IF(_xlfn.XLOOKUP(SMALL('Raw Data'!L225:N225, 2), Analysis!S230:W230, Analysis!S230:W230, 0)&gt;0, SMALL('Raw Data'!L225:N225, 2), 0), 0)</f>
        <v>0</v>
      </c>
      <c r="AX230">
        <f>IF(ISBLANK('Raw Data'!D225)=FALSE, 1, 0)</f>
        <v>0</v>
      </c>
      <c r="AY230">
        <f>IF(ISNUMBER('Raw Data'!D225), IF(_xlfn.XLOOKUP(SMALL('Raw Data'!L225:N225, 3), Analysis!S230:W230, Analysis!S230:W230, 0)&gt;0, SMALL('Raw Data'!L225:N225, 3), 0), 0)</f>
        <v>0</v>
      </c>
      <c r="AZ230">
        <f>IF(ISBLANK('Raw Data'!D225)=FALSE, 1, 0)</f>
        <v>0</v>
      </c>
      <c r="BA230">
        <f>IF(ISNUMBER('Raw Data'!D225), IF(_xlfn.XLOOKUP(SMALL('Raw Data'!O225:U225, 1), Analysis!Y230:AK230, Analysis!Y230:AK230, 0)&gt;0, SMALL('Raw Data'!O225:U225, 1), 0), 0)</f>
        <v>0</v>
      </c>
      <c r="BB230">
        <f>IF(ISBLANK('Raw Data'!D225)=FALSE, 1, 0)</f>
        <v>0</v>
      </c>
      <c r="BC230">
        <f>IF(ISNUMBER('Raw Data'!D225), IF(_xlfn.XLOOKUP(SMALL('Raw Data'!O225:U225, 2), Analysis!Y230:AK230, Analysis!Y230:AK230, 0)&gt;0, SMALL('Raw Data'!O225:U225, 2), 0), 0)</f>
        <v>0</v>
      </c>
      <c r="BD230">
        <f>IF(ISBLANK('Raw Data'!D225)=FALSE, 1, 0)</f>
        <v>0</v>
      </c>
      <c r="BE230">
        <f>IF(ISNUMBER('Raw Data'!D225), IF(_xlfn.XLOOKUP(SMALL('Raw Data'!O225:U225, 3), Analysis!Y230:AK230, Analysis!Y230:AK230, 0)&gt;0, SMALL('Raw Data'!O225:U225, 3), 0), 0)</f>
        <v>0</v>
      </c>
      <c r="BF230">
        <f>IF(ISBLANK('Raw Data'!D225)=FALSE, 1, 0)</f>
        <v>0</v>
      </c>
      <c r="BG230">
        <f>IF(ISNUMBER('Raw Data'!D225), IF(_xlfn.XLOOKUP(SMALL('Raw Data'!O225:U225, 4), Analysis!Y230:AK230, Analysis!Y230:AK230, 0)&gt;0, SMALL('Raw Data'!O225:U225, 4), 0), 0)</f>
        <v>0</v>
      </c>
      <c r="BH230">
        <f>IF(ISBLANK('Raw Data'!D225)=FALSE, 1, 0)</f>
        <v>0</v>
      </c>
      <c r="BI230">
        <f>IF(ISNUMBER('Raw Data'!D225), IF(_xlfn.XLOOKUP(SMALL('Raw Data'!O225:U225, 5), Analysis!Y230:AK230, Analysis!Y230:AK230, 0)&gt;0, SMALL('Raw Data'!O225:U225, 5), 0), 0)</f>
        <v>0</v>
      </c>
      <c r="BJ230">
        <f>IF(ISBLANK('Raw Data'!D225)=FALSE, 1, 0)</f>
        <v>0</v>
      </c>
      <c r="BK230">
        <f>IF(ISNUMBER('Raw Data'!D225), IF(_xlfn.XLOOKUP(SMALL('Raw Data'!O225:U225, 6), Analysis!Y230:AK230, Analysis!Y230:AK230, 0)&gt;0, SMALL('Raw Data'!O225:U225, 6), 0), 0)</f>
        <v>0</v>
      </c>
      <c r="BL230">
        <f>IF(ISBLANK('Raw Data'!D225)=FALSE, 1, 0)</f>
        <v>0</v>
      </c>
      <c r="BM230">
        <f>IF(ISNUMBER('Raw Data'!D225), IF(_xlfn.XLOOKUP(SMALL('Raw Data'!O225:U225, 7), Analysis!Y230:AK230, Analysis!Y230:AK230, 0)&gt;0, SMALL('Raw Data'!O225:U225, 7), 0), 0)</f>
        <v>0</v>
      </c>
    </row>
    <row r="231" spans="1:65" x14ac:dyDescent="0.3">
      <c r="A231" s="2">
        <f>'Raw Data'!A226</f>
        <v>0</v>
      </c>
      <c r="B231" s="2">
        <f>IF(ISBLANK('Raw Data'!D226)=FALSE, 1, 0)</f>
        <v>0</v>
      </c>
      <c r="C231">
        <f>IF('Raw Data'!E226&gt;'Raw Data'!D226, 'Raw Data'!K226, 0)</f>
        <v>0</v>
      </c>
      <c r="D231">
        <f>IF(ISBLANK('Raw Data'!D226)=FALSE, 1, 0)</f>
        <v>0</v>
      </c>
      <c r="E231">
        <f>IF('Raw Data'!E226&lt;'Raw Data'!D226, 'Raw Data'!J226, 0)</f>
        <v>0</v>
      </c>
      <c r="F231">
        <f>IF(ISBLANK('Raw Data'!D226)=FALSE, 1, 0)</f>
        <v>0</v>
      </c>
      <c r="G231">
        <f>IF(AND('Raw Data'!D226&gt;0, 'Raw Data'!E226&gt;0), 'Raw Data'!V226, 0)</f>
        <v>0</v>
      </c>
      <c r="H231">
        <f>IF(ISBLANK('Raw Data'!D226)=FALSE, 1, 0)</f>
        <v>0</v>
      </c>
      <c r="I231">
        <f>IF(AND(ISBLANK('Raw Data'!D226)=FALSE, OR('Raw Data'!D226=0, 'Raw Data'!E226=0)), 'Raw Data'!W226, 0)</f>
        <v>0</v>
      </c>
      <c r="J231">
        <f>IF(ISBLANK('Raw Data'!D226)=FALSE, 1, 0)</f>
        <v>0</v>
      </c>
      <c r="K231">
        <f>IF(SUM('Raw Data'!D226:E226)&gt;'Raw Data'!G226, 'Raw Data'!H226, 0)</f>
        <v>0</v>
      </c>
      <c r="L231">
        <f>IF(ISBLANK('Raw Data'!D226)=FALSE, 1, 0)</f>
        <v>0</v>
      </c>
      <c r="M231">
        <f>IF(AND(SUM('Raw Data'!D226:E226)&lt;'Raw Data'!G226, ISBLANK('Raw Data'!D226)=FALSE), 'Raw Data'!I226, 0)</f>
        <v>0</v>
      </c>
      <c r="N231">
        <f>IF(ISBLANK('Raw Data'!D226)=FALSE, 1, 0)</f>
        <v>0</v>
      </c>
      <c r="O231">
        <f>IF('Raw Data'!F226, 'Raw Data'!Z226, 0)</f>
        <v>0</v>
      </c>
      <c r="P231">
        <f>IF(ISBLANK('Raw Data'!D226)=FALSE, 1, 0)</f>
        <v>0</v>
      </c>
      <c r="Q231">
        <f>IF(AND(NOT('Raw Data'!F226), P231), 'Raw Data'!AA226, 0)</f>
        <v>0</v>
      </c>
      <c r="R231">
        <f>IF(ISBLANK('Raw Data'!D226)=FALSE, 1, 0)</f>
        <v>0</v>
      </c>
      <c r="S231">
        <f>IF(AND('Raw Data'!F226=0, 'Raw Data'!D226&gt;'Raw Data'!E226), 'Raw Data'!L226, 0)</f>
        <v>0</v>
      </c>
      <c r="T231">
        <f>IF(ISBLANK('Raw Data'!D226)=FALSE, 1, 0)</f>
        <v>0</v>
      </c>
      <c r="U231">
        <f>IF('Raw Data'!F226=1, 'Raw Data'!M226, 0)</f>
        <v>0</v>
      </c>
      <c r="V231">
        <f>IF(ISBLANK('Raw Data'!D226)=FALSE, 1, 0)</f>
        <v>0</v>
      </c>
      <c r="W231">
        <f>IF(AND('Raw Data'!F226=0, 'Raw Data'!E226&gt;'Raw Data'!D226), 'Raw Data'!N226, 0)</f>
        <v>0</v>
      </c>
      <c r="X231">
        <f>IF(ISBLANK('Raw Data'!D226)=FALSE, 1, 0)</f>
        <v>0</v>
      </c>
      <c r="Y231">
        <f>IF(AND('Raw Data'!F226=0,'Raw Data'!D226&gt;'Raw Data'!E226,'Raw Data'!D226-'Raw Data'!E226=1),'Raw Data'!O226,IF(AND('Raw Data'!F226,'Raw Data'!D226&gt;'Raw Data'!E226),'Raw Data'!O226,0))</f>
        <v>0</v>
      </c>
      <c r="Z231">
        <f>IF(ISBLANK('Raw Data'!D226)=FALSE, 1, 0)</f>
        <v>0</v>
      </c>
      <c r="AA231">
        <f>IF(AND('Raw Data'!F226=0, 'Raw Data'!D226&gt;'Raw Data'!E226, 'Raw Data'!D226-'Raw Data'!E226=2), 'Raw Data'!P226, 0)</f>
        <v>0</v>
      </c>
      <c r="AB231">
        <f>IF(ISBLANK('Raw Data'!D226)=FALSE, 1, 0)</f>
        <v>0</v>
      </c>
      <c r="AC231">
        <f>IF(AND('Raw Data'!F226=0, 'Raw Data'!D226&gt;'Raw Data'!E226, 'Raw Data'!D226-'Raw Data'!E226&gt;2), 'Raw Data'!Q226, 0)</f>
        <v>0</v>
      </c>
      <c r="AD231">
        <f>IF(ISBLANK('Raw Data'!D226)=FALSE, 1, 0)</f>
        <v>0</v>
      </c>
      <c r="AE231">
        <f>IF(AND('Raw Data'!F226=0,'Raw Data'!D226&lt;'Raw Data'!E226,'Raw Data'!E226-'Raw Data'!D226=1),'Raw Data'!R226,IF(AND('Raw Data'!F226,'Raw Data'!D226&gt;'Raw Data'!E226),'Raw Data'!R226,0))</f>
        <v>0</v>
      </c>
      <c r="AF231">
        <f>IF(ISBLANK('Raw Data'!D226)=FALSE, 1, 0)</f>
        <v>0</v>
      </c>
      <c r="AG231">
        <f>IF(AND('Raw Data'!F226=0, 'Raw Data'!D226&lt;'Raw Data'!E226, 'Raw Data'!E226-'Raw Data'!D226=2), 'Raw Data'!S226, 0)</f>
        <v>0</v>
      </c>
      <c r="AH231">
        <f>IF(ISBLANK('Raw Data'!D226)=FALSE, 1, 0)</f>
        <v>0</v>
      </c>
      <c r="AI231">
        <f>IF(AND('Raw Data'!F226=0, 'Raw Data'!D226&lt;'Raw Data'!E226, 'Raw Data'!E226-'Raw Data'!D226&gt;2), 'Raw Data'!T226, 0)</f>
        <v>0</v>
      </c>
      <c r="AJ231">
        <f>IF(ISBLANK('Raw Data'!D226)=FALSE, 1, 0)</f>
        <v>0</v>
      </c>
      <c r="AK231">
        <f>IF('Raw Data'!F226=1, 'Raw Data'!M226, 0)</f>
        <v>0</v>
      </c>
      <c r="AL231">
        <f>IF(OR('Raw Data'!D226=0, O231&gt;0), 0, 1)</f>
        <v>0</v>
      </c>
      <c r="AM231">
        <f>IF(AND(AL231, 'Raw Data'!D226&gt;'Raw Data'!E226), 'Raw Data'!X226, 0)</f>
        <v>0</v>
      </c>
      <c r="AN231">
        <f>IF(OR('Raw Data'!D226=0, O231&gt;0), 0, 1)</f>
        <v>0</v>
      </c>
      <c r="AO231">
        <f>IF(AND(AL231, 'Raw Data'!D226&lt;'Raw Data'!E226), 'Raw Data'!Y226, 0)</f>
        <v>0</v>
      </c>
      <c r="AP231">
        <f>IF(ISBLANK('Raw Data'!D226)=FALSE, 1, 0)</f>
        <v>0</v>
      </c>
      <c r="AQ231">
        <f>IF(AND('Raw Data'!J226&lt;'Raw Data'!K226,'Raw Data'!D226&gt;'Raw Data'!E226),'Raw Data'!J226,IF(AND('Raw Data'!K226&lt;'Raw Data'!J226,'Raw Data'!E226&gt;'Raw Data'!D226),'Raw Data'!K226,0))</f>
        <v>0</v>
      </c>
      <c r="AR231">
        <f>IF(ISBLANK('Raw Data'!D226)=FALSE, 1, 0)</f>
        <v>0</v>
      </c>
      <c r="AS231">
        <f>IF(AND('Raw Data'!J226&gt;'Raw Data'!K226,'Raw Data'!D226&gt;'Raw Data'!E226),'Raw Data'!J226,IF(AND('Raw Data'!K226&gt;'Raw Data'!J226,'Raw Data'!E226&gt;'Raw Data'!D226),'Raw Data'!K226,))</f>
        <v>0</v>
      </c>
      <c r="AT231">
        <f>IF(ISBLANK('Raw Data'!D226)=FALSE, 1, 0)</f>
        <v>0</v>
      </c>
      <c r="AU231">
        <f>IF(ISNUMBER('Raw Data'!D226), IF(_xlfn.XLOOKUP(SMALL('Raw Data'!L226:N226, 1), Analysis!S231:W231, Analysis!S231:W231, 0)&gt;0, SMALL('Raw Data'!L226:N226, 1), 0), 0)</f>
        <v>0</v>
      </c>
      <c r="AV231">
        <f>IF(ISBLANK('Raw Data'!D226)=FALSE, 1, 0)</f>
        <v>0</v>
      </c>
      <c r="AW231">
        <f>IF(ISNUMBER('Raw Data'!D226), IF(_xlfn.XLOOKUP(SMALL('Raw Data'!L226:N226, 2), Analysis!S231:W231, Analysis!S231:W231, 0)&gt;0, SMALL('Raw Data'!L226:N226, 2), 0), 0)</f>
        <v>0</v>
      </c>
      <c r="AX231">
        <f>IF(ISBLANK('Raw Data'!D226)=FALSE, 1, 0)</f>
        <v>0</v>
      </c>
      <c r="AY231">
        <f>IF(ISNUMBER('Raw Data'!D226), IF(_xlfn.XLOOKUP(SMALL('Raw Data'!L226:N226, 3), Analysis!S231:W231, Analysis!S231:W231, 0)&gt;0, SMALL('Raw Data'!L226:N226, 3), 0), 0)</f>
        <v>0</v>
      </c>
      <c r="AZ231">
        <f>IF(ISBLANK('Raw Data'!D226)=FALSE, 1, 0)</f>
        <v>0</v>
      </c>
      <c r="BA231">
        <f>IF(ISNUMBER('Raw Data'!D226), IF(_xlfn.XLOOKUP(SMALL('Raw Data'!O226:U226, 1), Analysis!Y231:AK231, Analysis!Y231:AK231, 0)&gt;0, SMALL('Raw Data'!O226:U226, 1), 0), 0)</f>
        <v>0</v>
      </c>
      <c r="BB231">
        <f>IF(ISBLANK('Raw Data'!D226)=FALSE, 1, 0)</f>
        <v>0</v>
      </c>
      <c r="BC231">
        <f>IF(ISNUMBER('Raw Data'!D226), IF(_xlfn.XLOOKUP(SMALL('Raw Data'!O226:U226, 2), Analysis!Y231:AK231, Analysis!Y231:AK231, 0)&gt;0, SMALL('Raw Data'!O226:U226, 2), 0), 0)</f>
        <v>0</v>
      </c>
      <c r="BD231">
        <f>IF(ISBLANK('Raw Data'!D226)=FALSE, 1, 0)</f>
        <v>0</v>
      </c>
      <c r="BE231">
        <f>IF(ISNUMBER('Raw Data'!D226), IF(_xlfn.XLOOKUP(SMALL('Raw Data'!O226:U226, 3), Analysis!Y231:AK231, Analysis!Y231:AK231, 0)&gt;0, SMALL('Raw Data'!O226:U226, 3), 0), 0)</f>
        <v>0</v>
      </c>
      <c r="BF231">
        <f>IF(ISBLANK('Raw Data'!D226)=FALSE, 1, 0)</f>
        <v>0</v>
      </c>
      <c r="BG231">
        <f>IF(ISNUMBER('Raw Data'!D226), IF(_xlfn.XLOOKUP(SMALL('Raw Data'!O226:U226, 4), Analysis!Y231:AK231, Analysis!Y231:AK231, 0)&gt;0, SMALL('Raw Data'!O226:U226, 4), 0), 0)</f>
        <v>0</v>
      </c>
      <c r="BH231">
        <f>IF(ISBLANK('Raw Data'!D226)=FALSE, 1, 0)</f>
        <v>0</v>
      </c>
      <c r="BI231">
        <f>IF(ISNUMBER('Raw Data'!D226), IF(_xlfn.XLOOKUP(SMALL('Raw Data'!O226:U226, 5), Analysis!Y231:AK231, Analysis!Y231:AK231, 0)&gt;0, SMALL('Raw Data'!O226:U226, 5), 0), 0)</f>
        <v>0</v>
      </c>
      <c r="BJ231">
        <f>IF(ISBLANK('Raw Data'!D226)=FALSE, 1, 0)</f>
        <v>0</v>
      </c>
      <c r="BK231">
        <f>IF(ISNUMBER('Raw Data'!D226), IF(_xlfn.XLOOKUP(SMALL('Raw Data'!O226:U226, 6), Analysis!Y231:AK231, Analysis!Y231:AK231, 0)&gt;0, SMALL('Raw Data'!O226:U226, 6), 0), 0)</f>
        <v>0</v>
      </c>
      <c r="BL231">
        <f>IF(ISBLANK('Raw Data'!D226)=FALSE, 1, 0)</f>
        <v>0</v>
      </c>
      <c r="BM231">
        <f>IF(ISNUMBER('Raw Data'!D226), IF(_xlfn.XLOOKUP(SMALL('Raw Data'!O226:U226, 7), Analysis!Y231:AK231, Analysis!Y231:AK231, 0)&gt;0, SMALL('Raw Data'!O226:U226, 7), 0), 0)</f>
        <v>0</v>
      </c>
    </row>
    <row r="232" spans="1:65" x14ac:dyDescent="0.3">
      <c r="A232" s="2">
        <f>'Raw Data'!A227</f>
        <v>0</v>
      </c>
      <c r="B232" s="2">
        <f>IF(ISBLANK('Raw Data'!D227)=FALSE, 1, 0)</f>
        <v>0</v>
      </c>
      <c r="C232">
        <f>IF('Raw Data'!E227&gt;'Raw Data'!D227, 'Raw Data'!K227, 0)</f>
        <v>0</v>
      </c>
      <c r="D232">
        <f>IF(ISBLANK('Raw Data'!D227)=FALSE, 1, 0)</f>
        <v>0</v>
      </c>
      <c r="E232">
        <f>IF('Raw Data'!E227&lt;'Raw Data'!D227, 'Raw Data'!J227, 0)</f>
        <v>0</v>
      </c>
      <c r="F232">
        <f>IF(ISBLANK('Raw Data'!D227)=FALSE, 1, 0)</f>
        <v>0</v>
      </c>
      <c r="G232">
        <f>IF(AND('Raw Data'!D227&gt;0, 'Raw Data'!E227&gt;0), 'Raw Data'!V227, 0)</f>
        <v>0</v>
      </c>
      <c r="H232">
        <f>IF(ISBLANK('Raw Data'!D227)=FALSE, 1, 0)</f>
        <v>0</v>
      </c>
      <c r="I232">
        <f>IF(AND(ISBLANK('Raw Data'!D227)=FALSE, OR('Raw Data'!D227=0, 'Raw Data'!E227=0)), 'Raw Data'!W227, 0)</f>
        <v>0</v>
      </c>
      <c r="J232">
        <f>IF(ISBLANK('Raw Data'!D227)=FALSE, 1, 0)</f>
        <v>0</v>
      </c>
      <c r="K232">
        <f>IF(SUM('Raw Data'!D227:E227)&gt;'Raw Data'!G227, 'Raw Data'!H227, 0)</f>
        <v>0</v>
      </c>
      <c r="L232">
        <f>IF(ISBLANK('Raw Data'!D227)=FALSE, 1, 0)</f>
        <v>0</v>
      </c>
      <c r="M232">
        <f>IF(AND(SUM('Raw Data'!D227:E227)&lt;'Raw Data'!G227, ISBLANK('Raw Data'!D227)=FALSE), 'Raw Data'!I227, 0)</f>
        <v>0</v>
      </c>
      <c r="N232">
        <f>IF(ISBLANK('Raw Data'!D227)=FALSE, 1, 0)</f>
        <v>0</v>
      </c>
      <c r="O232">
        <f>IF('Raw Data'!F227, 'Raw Data'!Z227, 0)</f>
        <v>0</v>
      </c>
      <c r="P232">
        <f>IF(ISBLANK('Raw Data'!D227)=FALSE, 1, 0)</f>
        <v>0</v>
      </c>
      <c r="Q232">
        <f>IF(AND(NOT('Raw Data'!F227), P232), 'Raw Data'!AA227, 0)</f>
        <v>0</v>
      </c>
      <c r="R232">
        <f>IF(ISBLANK('Raw Data'!D227)=FALSE, 1, 0)</f>
        <v>0</v>
      </c>
      <c r="S232">
        <f>IF(AND('Raw Data'!F227=0, 'Raw Data'!D227&gt;'Raw Data'!E227), 'Raw Data'!L227, 0)</f>
        <v>0</v>
      </c>
      <c r="T232">
        <f>IF(ISBLANK('Raw Data'!D227)=FALSE, 1, 0)</f>
        <v>0</v>
      </c>
      <c r="U232">
        <f>IF('Raw Data'!F227=1, 'Raw Data'!M227, 0)</f>
        <v>0</v>
      </c>
      <c r="V232">
        <f>IF(ISBLANK('Raw Data'!D227)=FALSE, 1, 0)</f>
        <v>0</v>
      </c>
      <c r="W232">
        <f>IF(AND('Raw Data'!F227=0, 'Raw Data'!E227&gt;'Raw Data'!D227), 'Raw Data'!N227, 0)</f>
        <v>0</v>
      </c>
      <c r="X232">
        <f>IF(ISBLANK('Raw Data'!D227)=FALSE, 1, 0)</f>
        <v>0</v>
      </c>
      <c r="Y232">
        <f>IF(AND('Raw Data'!F227=0,'Raw Data'!D227&gt;'Raw Data'!E227,'Raw Data'!D227-'Raw Data'!E227=1),'Raw Data'!O227,IF(AND('Raw Data'!F227,'Raw Data'!D227&gt;'Raw Data'!E227),'Raw Data'!O227,0))</f>
        <v>0</v>
      </c>
      <c r="Z232">
        <f>IF(ISBLANK('Raw Data'!D227)=FALSE, 1, 0)</f>
        <v>0</v>
      </c>
      <c r="AA232">
        <f>IF(AND('Raw Data'!F227=0, 'Raw Data'!D227&gt;'Raw Data'!E227, 'Raw Data'!D227-'Raw Data'!E227=2), 'Raw Data'!P227, 0)</f>
        <v>0</v>
      </c>
      <c r="AB232">
        <f>IF(ISBLANK('Raw Data'!D227)=FALSE, 1, 0)</f>
        <v>0</v>
      </c>
      <c r="AC232">
        <f>IF(AND('Raw Data'!F227=0, 'Raw Data'!D227&gt;'Raw Data'!E227, 'Raw Data'!D227-'Raw Data'!E227&gt;2), 'Raw Data'!Q227, 0)</f>
        <v>0</v>
      </c>
      <c r="AD232">
        <f>IF(ISBLANK('Raw Data'!D227)=FALSE, 1, 0)</f>
        <v>0</v>
      </c>
      <c r="AE232">
        <f>IF(AND('Raw Data'!F227=0,'Raw Data'!D227&lt;'Raw Data'!E227,'Raw Data'!E227-'Raw Data'!D227=1),'Raw Data'!R227,IF(AND('Raw Data'!F227,'Raw Data'!D227&gt;'Raw Data'!E227),'Raw Data'!R227,0))</f>
        <v>0</v>
      </c>
      <c r="AF232">
        <f>IF(ISBLANK('Raw Data'!D227)=FALSE, 1, 0)</f>
        <v>0</v>
      </c>
      <c r="AG232">
        <f>IF(AND('Raw Data'!F227=0, 'Raw Data'!D227&lt;'Raw Data'!E227, 'Raw Data'!E227-'Raw Data'!D227=2), 'Raw Data'!S227, 0)</f>
        <v>0</v>
      </c>
      <c r="AH232">
        <f>IF(ISBLANK('Raw Data'!D227)=FALSE, 1, 0)</f>
        <v>0</v>
      </c>
      <c r="AI232">
        <f>IF(AND('Raw Data'!F227=0, 'Raw Data'!D227&lt;'Raw Data'!E227, 'Raw Data'!E227-'Raw Data'!D227&gt;2), 'Raw Data'!T227, 0)</f>
        <v>0</v>
      </c>
      <c r="AJ232">
        <f>IF(ISBLANK('Raw Data'!D227)=FALSE, 1, 0)</f>
        <v>0</v>
      </c>
      <c r="AK232">
        <f>IF('Raw Data'!F227=1, 'Raw Data'!M227, 0)</f>
        <v>0</v>
      </c>
      <c r="AL232">
        <f>IF(OR('Raw Data'!D227=0, O232&gt;0), 0, 1)</f>
        <v>0</v>
      </c>
      <c r="AM232">
        <f>IF(AND(AL232, 'Raw Data'!D227&gt;'Raw Data'!E227), 'Raw Data'!X227, 0)</f>
        <v>0</v>
      </c>
      <c r="AN232">
        <f>IF(OR('Raw Data'!D227=0, O232&gt;0), 0, 1)</f>
        <v>0</v>
      </c>
      <c r="AO232">
        <f>IF(AND(AL232, 'Raw Data'!D227&lt;'Raw Data'!E227), 'Raw Data'!Y227, 0)</f>
        <v>0</v>
      </c>
      <c r="AP232">
        <f>IF(ISBLANK('Raw Data'!D227)=FALSE, 1, 0)</f>
        <v>0</v>
      </c>
      <c r="AQ232">
        <f>IF(AND('Raw Data'!J227&lt;'Raw Data'!K227,'Raw Data'!D227&gt;'Raw Data'!E227),'Raw Data'!J227,IF(AND('Raw Data'!K227&lt;'Raw Data'!J227,'Raw Data'!E227&gt;'Raw Data'!D227),'Raw Data'!K227,0))</f>
        <v>0</v>
      </c>
      <c r="AR232">
        <f>IF(ISBLANK('Raw Data'!D227)=FALSE, 1, 0)</f>
        <v>0</v>
      </c>
      <c r="AS232">
        <f>IF(AND('Raw Data'!J227&gt;'Raw Data'!K227,'Raw Data'!D227&gt;'Raw Data'!E227),'Raw Data'!J227,IF(AND('Raw Data'!K227&gt;'Raw Data'!J227,'Raw Data'!E227&gt;'Raw Data'!D227),'Raw Data'!K227,))</f>
        <v>0</v>
      </c>
      <c r="AT232">
        <f>IF(ISBLANK('Raw Data'!D227)=FALSE, 1, 0)</f>
        <v>0</v>
      </c>
      <c r="AU232">
        <f>IF(ISNUMBER('Raw Data'!D227), IF(_xlfn.XLOOKUP(SMALL('Raw Data'!L227:N227, 1), Analysis!S232:W232, Analysis!S232:W232, 0)&gt;0, SMALL('Raw Data'!L227:N227, 1), 0), 0)</f>
        <v>0</v>
      </c>
      <c r="AV232">
        <f>IF(ISBLANK('Raw Data'!D227)=FALSE, 1, 0)</f>
        <v>0</v>
      </c>
      <c r="AW232">
        <f>IF(ISNUMBER('Raw Data'!D227), IF(_xlfn.XLOOKUP(SMALL('Raw Data'!L227:N227, 2), Analysis!S232:W232, Analysis!S232:W232, 0)&gt;0, SMALL('Raw Data'!L227:N227, 2), 0), 0)</f>
        <v>0</v>
      </c>
      <c r="AX232">
        <f>IF(ISBLANK('Raw Data'!D227)=FALSE, 1, 0)</f>
        <v>0</v>
      </c>
      <c r="AY232">
        <f>IF(ISNUMBER('Raw Data'!D227), IF(_xlfn.XLOOKUP(SMALL('Raw Data'!L227:N227, 3), Analysis!S232:W232, Analysis!S232:W232, 0)&gt;0, SMALL('Raw Data'!L227:N227, 3), 0), 0)</f>
        <v>0</v>
      </c>
      <c r="AZ232">
        <f>IF(ISBLANK('Raw Data'!D227)=FALSE, 1, 0)</f>
        <v>0</v>
      </c>
      <c r="BA232">
        <f>IF(ISNUMBER('Raw Data'!D227), IF(_xlfn.XLOOKUP(SMALL('Raw Data'!O227:U227, 1), Analysis!Y232:AK232, Analysis!Y232:AK232, 0)&gt;0, SMALL('Raw Data'!O227:U227, 1), 0), 0)</f>
        <v>0</v>
      </c>
      <c r="BB232">
        <f>IF(ISBLANK('Raw Data'!D227)=FALSE, 1, 0)</f>
        <v>0</v>
      </c>
      <c r="BC232">
        <f>IF(ISNUMBER('Raw Data'!D227), IF(_xlfn.XLOOKUP(SMALL('Raw Data'!O227:U227, 2), Analysis!Y232:AK232, Analysis!Y232:AK232, 0)&gt;0, SMALL('Raw Data'!O227:U227, 2), 0), 0)</f>
        <v>0</v>
      </c>
      <c r="BD232">
        <f>IF(ISBLANK('Raw Data'!D227)=FALSE, 1, 0)</f>
        <v>0</v>
      </c>
      <c r="BE232">
        <f>IF(ISNUMBER('Raw Data'!D227), IF(_xlfn.XLOOKUP(SMALL('Raw Data'!O227:U227, 3), Analysis!Y232:AK232, Analysis!Y232:AK232, 0)&gt;0, SMALL('Raw Data'!O227:U227, 3), 0), 0)</f>
        <v>0</v>
      </c>
      <c r="BF232">
        <f>IF(ISBLANK('Raw Data'!D227)=FALSE, 1, 0)</f>
        <v>0</v>
      </c>
      <c r="BG232">
        <f>IF(ISNUMBER('Raw Data'!D227), IF(_xlfn.XLOOKUP(SMALL('Raw Data'!O227:U227, 4), Analysis!Y232:AK232, Analysis!Y232:AK232, 0)&gt;0, SMALL('Raw Data'!O227:U227, 4), 0), 0)</f>
        <v>0</v>
      </c>
      <c r="BH232">
        <f>IF(ISBLANK('Raw Data'!D227)=FALSE, 1, 0)</f>
        <v>0</v>
      </c>
      <c r="BI232">
        <f>IF(ISNUMBER('Raw Data'!D227), IF(_xlfn.XLOOKUP(SMALL('Raw Data'!O227:U227, 5), Analysis!Y232:AK232, Analysis!Y232:AK232, 0)&gt;0, SMALL('Raw Data'!O227:U227, 5), 0), 0)</f>
        <v>0</v>
      </c>
      <c r="BJ232">
        <f>IF(ISBLANK('Raw Data'!D227)=FALSE, 1, 0)</f>
        <v>0</v>
      </c>
      <c r="BK232">
        <f>IF(ISNUMBER('Raw Data'!D227), IF(_xlfn.XLOOKUP(SMALL('Raw Data'!O227:U227, 6), Analysis!Y232:AK232, Analysis!Y232:AK232, 0)&gt;0, SMALL('Raw Data'!O227:U227, 6), 0), 0)</f>
        <v>0</v>
      </c>
      <c r="BL232">
        <f>IF(ISBLANK('Raw Data'!D227)=FALSE, 1, 0)</f>
        <v>0</v>
      </c>
      <c r="BM232">
        <f>IF(ISNUMBER('Raw Data'!D227), IF(_xlfn.XLOOKUP(SMALL('Raw Data'!O227:U227, 7), Analysis!Y232:AK232, Analysis!Y232:AK232, 0)&gt;0, SMALL('Raw Data'!O227:U227, 7), 0), 0)</f>
        <v>0</v>
      </c>
    </row>
    <row r="233" spans="1:65" x14ac:dyDescent="0.3">
      <c r="A233" s="2">
        <f>'Raw Data'!A228</f>
        <v>0</v>
      </c>
      <c r="B233" s="2">
        <f>IF(ISBLANK('Raw Data'!D228)=FALSE, 1, 0)</f>
        <v>0</v>
      </c>
      <c r="C233">
        <f>IF('Raw Data'!E228&gt;'Raw Data'!D228, 'Raw Data'!K228, 0)</f>
        <v>0</v>
      </c>
      <c r="D233">
        <f>IF(ISBLANK('Raw Data'!D228)=FALSE, 1, 0)</f>
        <v>0</v>
      </c>
      <c r="E233">
        <f>IF('Raw Data'!E228&lt;'Raw Data'!D228, 'Raw Data'!J228, 0)</f>
        <v>0</v>
      </c>
      <c r="F233">
        <f>IF(ISBLANK('Raw Data'!D228)=FALSE, 1, 0)</f>
        <v>0</v>
      </c>
      <c r="G233">
        <f>IF(AND('Raw Data'!D228&gt;0, 'Raw Data'!E228&gt;0), 'Raw Data'!V228, 0)</f>
        <v>0</v>
      </c>
      <c r="H233">
        <f>IF(ISBLANK('Raw Data'!D228)=FALSE, 1, 0)</f>
        <v>0</v>
      </c>
      <c r="I233">
        <f>IF(AND(ISBLANK('Raw Data'!D228)=FALSE, OR('Raw Data'!D228=0, 'Raw Data'!E228=0)), 'Raw Data'!W228, 0)</f>
        <v>0</v>
      </c>
      <c r="J233">
        <f>IF(ISBLANK('Raw Data'!D228)=FALSE, 1, 0)</f>
        <v>0</v>
      </c>
      <c r="K233">
        <f>IF(SUM('Raw Data'!D228:E228)&gt;'Raw Data'!G228, 'Raw Data'!H228, 0)</f>
        <v>0</v>
      </c>
      <c r="L233">
        <f>IF(ISBLANK('Raw Data'!D228)=FALSE, 1, 0)</f>
        <v>0</v>
      </c>
      <c r="M233">
        <f>IF(AND(SUM('Raw Data'!D228:E228)&lt;'Raw Data'!G228, ISBLANK('Raw Data'!D228)=FALSE), 'Raw Data'!I228, 0)</f>
        <v>0</v>
      </c>
      <c r="N233">
        <f>IF(ISBLANK('Raw Data'!D228)=FALSE, 1, 0)</f>
        <v>0</v>
      </c>
      <c r="O233">
        <f>IF('Raw Data'!F228, 'Raw Data'!Z228, 0)</f>
        <v>0</v>
      </c>
      <c r="P233">
        <f>IF(ISBLANK('Raw Data'!D228)=FALSE, 1, 0)</f>
        <v>0</v>
      </c>
      <c r="Q233">
        <f>IF(AND(NOT('Raw Data'!F228), P233), 'Raw Data'!AA228, 0)</f>
        <v>0</v>
      </c>
      <c r="R233">
        <f>IF(ISBLANK('Raw Data'!D228)=FALSE, 1, 0)</f>
        <v>0</v>
      </c>
      <c r="S233">
        <f>IF(AND('Raw Data'!F228=0, 'Raw Data'!D228&gt;'Raw Data'!E228), 'Raw Data'!L228, 0)</f>
        <v>0</v>
      </c>
      <c r="T233">
        <f>IF(ISBLANK('Raw Data'!D228)=FALSE, 1, 0)</f>
        <v>0</v>
      </c>
      <c r="U233">
        <f>IF('Raw Data'!F228=1, 'Raw Data'!M228, 0)</f>
        <v>0</v>
      </c>
      <c r="V233">
        <f>IF(ISBLANK('Raw Data'!D228)=FALSE, 1, 0)</f>
        <v>0</v>
      </c>
      <c r="W233">
        <f>IF(AND('Raw Data'!F228=0, 'Raw Data'!E228&gt;'Raw Data'!D228), 'Raw Data'!N228, 0)</f>
        <v>0</v>
      </c>
      <c r="X233">
        <f>IF(ISBLANK('Raw Data'!D228)=FALSE, 1, 0)</f>
        <v>0</v>
      </c>
      <c r="Y233">
        <f>IF(AND('Raw Data'!F228=0,'Raw Data'!D228&gt;'Raw Data'!E228,'Raw Data'!D228-'Raw Data'!E228=1),'Raw Data'!O228,IF(AND('Raw Data'!F228,'Raw Data'!D228&gt;'Raw Data'!E228),'Raw Data'!O228,0))</f>
        <v>0</v>
      </c>
      <c r="Z233">
        <f>IF(ISBLANK('Raw Data'!D228)=FALSE, 1, 0)</f>
        <v>0</v>
      </c>
      <c r="AA233">
        <f>IF(AND('Raw Data'!F228=0, 'Raw Data'!D228&gt;'Raw Data'!E228, 'Raw Data'!D228-'Raw Data'!E228=2), 'Raw Data'!P228, 0)</f>
        <v>0</v>
      </c>
      <c r="AB233">
        <f>IF(ISBLANK('Raw Data'!D228)=FALSE, 1, 0)</f>
        <v>0</v>
      </c>
      <c r="AC233">
        <f>IF(AND('Raw Data'!F228=0, 'Raw Data'!D228&gt;'Raw Data'!E228, 'Raw Data'!D228-'Raw Data'!E228&gt;2), 'Raw Data'!Q228, 0)</f>
        <v>0</v>
      </c>
      <c r="AD233">
        <f>IF(ISBLANK('Raw Data'!D228)=FALSE, 1, 0)</f>
        <v>0</v>
      </c>
      <c r="AE233">
        <f>IF(AND('Raw Data'!F228=0,'Raw Data'!D228&lt;'Raw Data'!E228,'Raw Data'!E228-'Raw Data'!D228=1),'Raw Data'!R228,IF(AND('Raw Data'!F228,'Raw Data'!D228&gt;'Raw Data'!E228),'Raw Data'!R228,0))</f>
        <v>0</v>
      </c>
      <c r="AF233">
        <f>IF(ISBLANK('Raw Data'!D228)=FALSE, 1, 0)</f>
        <v>0</v>
      </c>
      <c r="AG233">
        <f>IF(AND('Raw Data'!F228=0, 'Raw Data'!D228&lt;'Raw Data'!E228, 'Raw Data'!E228-'Raw Data'!D228=2), 'Raw Data'!S228, 0)</f>
        <v>0</v>
      </c>
      <c r="AH233">
        <f>IF(ISBLANK('Raw Data'!D228)=FALSE, 1, 0)</f>
        <v>0</v>
      </c>
      <c r="AI233">
        <f>IF(AND('Raw Data'!F228=0, 'Raw Data'!D228&lt;'Raw Data'!E228, 'Raw Data'!E228-'Raw Data'!D228&gt;2), 'Raw Data'!T228, 0)</f>
        <v>0</v>
      </c>
      <c r="AJ233">
        <f>IF(ISBLANK('Raw Data'!D228)=FALSE, 1, 0)</f>
        <v>0</v>
      </c>
      <c r="AK233">
        <f>IF('Raw Data'!F228=1, 'Raw Data'!M228, 0)</f>
        <v>0</v>
      </c>
      <c r="AL233">
        <f>IF(OR('Raw Data'!D228=0, O233&gt;0), 0, 1)</f>
        <v>0</v>
      </c>
      <c r="AM233">
        <f>IF(AND(AL233, 'Raw Data'!D228&gt;'Raw Data'!E228), 'Raw Data'!X228, 0)</f>
        <v>0</v>
      </c>
      <c r="AN233">
        <f>IF(OR('Raw Data'!D228=0, O233&gt;0), 0, 1)</f>
        <v>0</v>
      </c>
      <c r="AO233">
        <f>IF(AND(AL233, 'Raw Data'!D228&lt;'Raw Data'!E228), 'Raw Data'!Y228, 0)</f>
        <v>0</v>
      </c>
      <c r="AP233">
        <f>IF(ISBLANK('Raw Data'!D228)=FALSE, 1, 0)</f>
        <v>0</v>
      </c>
      <c r="AQ233">
        <f>IF(AND('Raw Data'!J228&lt;'Raw Data'!K228,'Raw Data'!D228&gt;'Raw Data'!E228),'Raw Data'!J228,IF(AND('Raw Data'!K228&lt;'Raw Data'!J228,'Raw Data'!E228&gt;'Raw Data'!D228),'Raw Data'!K228,0))</f>
        <v>0</v>
      </c>
      <c r="AR233">
        <f>IF(ISBLANK('Raw Data'!D228)=FALSE, 1, 0)</f>
        <v>0</v>
      </c>
      <c r="AS233">
        <f>IF(AND('Raw Data'!J228&gt;'Raw Data'!K228,'Raw Data'!D228&gt;'Raw Data'!E228),'Raw Data'!J228,IF(AND('Raw Data'!K228&gt;'Raw Data'!J228,'Raw Data'!E228&gt;'Raw Data'!D228),'Raw Data'!K228,))</f>
        <v>0</v>
      </c>
      <c r="AT233">
        <f>IF(ISBLANK('Raw Data'!D228)=FALSE, 1, 0)</f>
        <v>0</v>
      </c>
      <c r="AU233">
        <f>IF(ISNUMBER('Raw Data'!D228), IF(_xlfn.XLOOKUP(SMALL('Raw Data'!L228:N228, 1), Analysis!S233:W233, Analysis!S233:W233, 0)&gt;0, SMALL('Raw Data'!L228:N228, 1), 0), 0)</f>
        <v>0</v>
      </c>
      <c r="AV233">
        <f>IF(ISBLANK('Raw Data'!D228)=FALSE, 1, 0)</f>
        <v>0</v>
      </c>
      <c r="AW233">
        <f>IF(ISNUMBER('Raw Data'!D228), IF(_xlfn.XLOOKUP(SMALL('Raw Data'!L228:N228, 2), Analysis!S233:W233, Analysis!S233:W233, 0)&gt;0, SMALL('Raw Data'!L228:N228, 2), 0), 0)</f>
        <v>0</v>
      </c>
      <c r="AX233">
        <f>IF(ISBLANK('Raw Data'!D228)=FALSE, 1, 0)</f>
        <v>0</v>
      </c>
      <c r="AY233">
        <f>IF(ISNUMBER('Raw Data'!D228), IF(_xlfn.XLOOKUP(SMALL('Raw Data'!L228:N228, 3), Analysis!S233:W233, Analysis!S233:W233, 0)&gt;0, SMALL('Raw Data'!L228:N228, 3), 0), 0)</f>
        <v>0</v>
      </c>
      <c r="AZ233">
        <f>IF(ISBLANK('Raw Data'!D228)=FALSE, 1, 0)</f>
        <v>0</v>
      </c>
      <c r="BA233">
        <f>IF(ISNUMBER('Raw Data'!D228), IF(_xlfn.XLOOKUP(SMALL('Raw Data'!O228:U228, 1), Analysis!Y233:AK233, Analysis!Y233:AK233, 0)&gt;0, SMALL('Raw Data'!O228:U228, 1), 0), 0)</f>
        <v>0</v>
      </c>
      <c r="BB233">
        <f>IF(ISBLANK('Raw Data'!D228)=FALSE, 1, 0)</f>
        <v>0</v>
      </c>
      <c r="BC233">
        <f>IF(ISNUMBER('Raw Data'!D228), IF(_xlfn.XLOOKUP(SMALL('Raw Data'!O228:U228, 2), Analysis!Y233:AK233, Analysis!Y233:AK233, 0)&gt;0, SMALL('Raw Data'!O228:U228, 2), 0), 0)</f>
        <v>0</v>
      </c>
      <c r="BD233">
        <f>IF(ISBLANK('Raw Data'!D228)=FALSE, 1, 0)</f>
        <v>0</v>
      </c>
      <c r="BE233">
        <f>IF(ISNUMBER('Raw Data'!D228), IF(_xlfn.XLOOKUP(SMALL('Raw Data'!O228:U228, 3), Analysis!Y233:AK233, Analysis!Y233:AK233, 0)&gt;0, SMALL('Raw Data'!O228:U228, 3), 0), 0)</f>
        <v>0</v>
      </c>
      <c r="BF233">
        <f>IF(ISBLANK('Raw Data'!D228)=FALSE, 1, 0)</f>
        <v>0</v>
      </c>
      <c r="BG233">
        <f>IF(ISNUMBER('Raw Data'!D228), IF(_xlfn.XLOOKUP(SMALL('Raw Data'!O228:U228, 4), Analysis!Y233:AK233, Analysis!Y233:AK233, 0)&gt;0, SMALL('Raw Data'!O228:U228, 4), 0), 0)</f>
        <v>0</v>
      </c>
      <c r="BH233">
        <f>IF(ISBLANK('Raw Data'!D228)=FALSE, 1, 0)</f>
        <v>0</v>
      </c>
      <c r="BI233">
        <f>IF(ISNUMBER('Raw Data'!D228), IF(_xlfn.XLOOKUP(SMALL('Raw Data'!O228:U228, 5), Analysis!Y233:AK233, Analysis!Y233:AK233, 0)&gt;0, SMALL('Raw Data'!O228:U228, 5), 0), 0)</f>
        <v>0</v>
      </c>
      <c r="BJ233">
        <f>IF(ISBLANK('Raw Data'!D228)=FALSE, 1, 0)</f>
        <v>0</v>
      </c>
      <c r="BK233">
        <f>IF(ISNUMBER('Raw Data'!D228), IF(_xlfn.XLOOKUP(SMALL('Raw Data'!O228:U228, 6), Analysis!Y233:AK233, Analysis!Y233:AK233, 0)&gt;0, SMALL('Raw Data'!O228:U228, 6), 0), 0)</f>
        <v>0</v>
      </c>
      <c r="BL233">
        <f>IF(ISBLANK('Raw Data'!D228)=FALSE, 1, 0)</f>
        <v>0</v>
      </c>
      <c r="BM233">
        <f>IF(ISNUMBER('Raw Data'!D228), IF(_xlfn.XLOOKUP(SMALL('Raw Data'!O228:U228, 7), Analysis!Y233:AK233, Analysis!Y233:AK233, 0)&gt;0, SMALL('Raw Data'!O228:U228, 7), 0), 0)</f>
        <v>0</v>
      </c>
    </row>
    <row r="234" spans="1:65" x14ac:dyDescent="0.3">
      <c r="A234" s="2">
        <f>'Raw Data'!A229</f>
        <v>0</v>
      </c>
      <c r="B234" s="2">
        <f>IF(ISBLANK('Raw Data'!D229)=FALSE, 1, 0)</f>
        <v>0</v>
      </c>
      <c r="C234">
        <f>IF('Raw Data'!E229&gt;'Raw Data'!D229, 'Raw Data'!K229, 0)</f>
        <v>0</v>
      </c>
      <c r="D234">
        <f>IF(ISBLANK('Raw Data'!D229)=FALSE, 1, 0)</f>
        <v>0</v>
      </c>
      <c r="E234">
        <f>IF('Raw Data'!E229&lt;'Raw Data'!D229, 'Raw Data'!J229, 0)</f>
        <v>0</v>
      </c>
      <c r="F234">
        <f>IF(ISBLANK('Raw Data'!D229)=FALSE, 1, 0)</f>
        <v>0</v>
      </c>
      <c r="G234">
        <f>IF(AND('Raw Data'!D229&gt;0, 'Raw Data'!E229&gt;0), 'Raw Data'!V229, 0)</f>
        <v>0</v>
      </c>
      <c r="H234">
        <f>IF(ISBLANK('Raw Data'!D229)=FALSE, 1, 0)</f>
        <v>0</v>
      </c>
      <c r="I234">
        <f>IF(AND(ISBLANK('Raw Data'!D229)=FALSE, OR('Raw Data'!D229=0, 'Raw Data'!E229=0)), 'Raw Data'!W229, 0)</f>
        <v>0</v>
      </c>
      <c r="J234">
        <f>IF(ISBLANK('Raw Data'!D229)=FALSE, 1, 0)</f>
        <v>0</v>
      </c>
      <c r="K234">
        <f>IF(SUM('Raw Data'!D229:E229)&gt;'Raw Data'!G229, 'Raw Data'!H229, 0)</f>
        <v>0</v>
      </c>
      <c r="L234">
        <f>IF(ISBLANK('Raw Data'!D229)=FALSE, 1, 0)</f>
        <v>0</v>
      </c>
      <c r="M234">
        <f>IF(AND(SUM('Raw Data'!D229:E229)&lt;'Raw Data'!G229, ISBLANK('Raw Data'!D229)=FALSE), 'Raw Data'!I229, 0)</f>
        <v>0</v>
      </c>
      <c r="N234">
        <f>IF(ISBLANK('Raw Data'!D229)=FALSE, 1, 0)</f>
        <v>0</v>
      </c>
      <c r="O234">
        <f>IF('Raw Data'!F229, 'Raw Data'!Z229, 0)</f>
        <v>0</v>
      </c>
      <c r="P234">
        <f>IF(ISBLANK('Raw Data'!D229)=FALSE, 1, 0)</f>
        <v>0</v>
      </c>
      <c r="Q234">
        <f>IF(AND(NOT('Raw Data'!F229), P234), 'Raw Data'!AA229, 0)</f>
        <v>0</v>
      </c>
      <c r="R234">
        <f>IF(ISBLANK('Raw Data'!D229)=FALSE, 1, 0)</f>
        <v>0</v>
      </c>
      <c r="S234">
        <f>IF(AND('Raw Data'!F229=0, 'Raw Data'!D229&gt;'Raw Data'!E229), 'Raw Data'!L229, 0)</f>
        <v>0</v>
      </c>
      <c r="T234">
        <f>IF(ISBLANK('Raw Data'!D229)=FALSE, 1, 0)</f>
        <v>0</v>
      </c>
      <c r="U234">
        <f>IF('Raw Data'!F229=1, 'Raw Data'!M229, 0)</f>
        <v>0</v>
      </c>
      <c r="V234">
        <f>IF(ISBLANK('Raw Data'!D229)=FALSE, 1, 0)</f>
        <v>0</v>
      </c>
      <c r="W234">
        <f>IF(AND('Raw Data'!F229=0, 'Raw Data'!E229&gt;'Raw Data'!D229), 'Raw Data'!N229, 0)</f>
        <v>0</v>
      </c>
      <c r="X234">
        <f>IF(ISBLANK('Raw Data'!D229)=FALSE, 1, 0)</f>
        <v>0</v>
      </c>
      <c r="Y234">
        <f>IF(AND('Raw Data'!F229=0,'Raw Data'!D229&gt;'Raw Data'!E229,'Raw Data'!D229-'Raw Data'!E229=1),'Raw Data'!O229,IF(AND('Raw Data'!F229,'Raw Data'!D229&gt;'Raw Data'!E229),'Raw Data'!O229,0))</f>
        <v>0</v>
      </c>
      <c r="Z234">
        <f>IF(ISBLANK('Raw Data'!D229)=FALSE, 1, 0)</f>
        <v>0</v>
      </c>
      <c r="AA234">
        <f>IF(AND('Raw Data'!F229=0, 'Raw Data'!D229&gt;'Raw Data'!E229, 'Raw Data'!D229-'Raw Data'!E229=2), 'Raw Data'!P229, 0)</f>
        <v>0</v>
      </c>
      <c r="AB234">
        <f>IF(ISBLANK('Raw Data'!D229)=FALSE, 1, 0)</f>
        <v>0</v>
      </c>
      <c r="AC234">
        <f>IF(AND('Raw Data'!F229=0, 'Raw Data'!D229&gt;'Raw Data'!E229, 'Raw Data'!D229-'Raw Data'!E229&gt;2), 'Raw Data'!Q229, 0)</f>
        <v>0</v>
      </c>
      <c r="AD234">
        <f>IF(ISBLANK('Raw Data'!D229)=FALSE, 1, 0)</f>
        <v>0</v>
      </c>
      <c r="AE234">
        <f>IF(AND('Raw Data'!F229=0,'Raw Data'!D229&lt;'Raw Data'!E229,'Raw Data'!E229-'Raw Data'!D229=1),'Raw Data'!R229,IF(AND('Raw Data'!F229,'Raw Data'!D229&gt;'Raw Data'!E229),'Raw Data'!R229,0))</f>
        <v>0</v>
      </c>
      <c r="AF234">
        <f>IF(ISBLANK('Raw Data'!D229)=FALSE, 1, 0)</f>
        <v>0</v>
      </c>
      <c r="AG234">
        <f>IF(AND('Raw Data'!F229=0, 'Raw Data'!D229&lt;'Raw Data'!E229, 'Raw Data'!E229-'Raw Data'!D229=2), 'Raw Data'!S229, 0)</f>
        <v>0</v>
      </c>
      <c r="AH234">
        <f>IF(ISBLANK('Raw Data'!D229)=FALSE, 1, 0)</f>
        <v>0</v>
      </c>
      <c r="AI234">
        <f>IF(AND('Raw Data'!F229=0, 'Raw Data'!D229&lt;'Raw Data'!E229, 'Raw Data'!E229-'Raw Data'!D229&gt;2), 'Raw Data'!T229, 0)</f>
        <v>0</v>
      </c>
      <c r="AJ234">
        <f>IF(ISBLANK('Raw Data'!D229)=FALSE, 1, 0)</f>
        <v>0</v>
      </c>
      <c r="AK234">
        <f>IF('Raw Data'!F229=1, 'Raw Data'!M229, 0)</f>
        <v>0</v>
      </c>
      <c r="AL234">
        <f>IF(OR('Raw Data'!D229=0, O234&gt;0), 0, 1)</f>
        <v>0</v>
      </c>
      <c r="AM234">
        <f>IF(AND(AL234, 'Raw Data'!D229&gt;'Raw Data'!E229), 'Raw Data'!X229, 0)</f>
        <v>0</v>
      </c>
      <c r="AN234">
        <f>IF(OR('Raw Data'!D229=0, O234&gt;0), 0, 1)</f>
        <v>0</v>
      </c>
      <c r="AO234">
        <f>IF(AND(AL234, 'Raw Data'!D229&lt;'Raw Data'!E229), 'Raw Data'!Y229, 0)</f>
        <v>0</v>
      </c>
      <c r="AP234">
        <f>IF(ISBLANK('Raw Data'!D229)=FALSE, 1, 0)</f>
        <v>0</v>
      </c>
      <c r="AQ234">
        <f>IF(AND('Raw Data'!J229&lt;'Raw Data'!K229,'Raw Data'!D229&gt;'Raw Data'!E229),'Raw Data'!J229,IF(AND('Raw Data'!K229&lt;'Raw Data'!J229,'Raw Data'!E229&gt;'Raw Data'!D229),'Raw Data'!K229,0))</f>
        <v>0</v>
      </c>
      <c r="AR234">
        <f>IF(ISBLANK('Raw Data'!D229)=FALSE, 1, 0)</f>
        <v>0</v>
      </c>
      <c r="AS234">
        <f>IF(AND('Raw Data'!J229&gt;'Raw Data'!K229,'Raw Data'!D229&gt;'Raw Data'!E229),'Raw Data'!J229,IF(AND('Raw Data'!K229&gt;'Raw Data'!J229,'Raw Data'!E229&gt;'Raw Data'!D229),'Raw Data'!K229,))</f>
        <v>0</v>
      </c>
      <c r="AT234">
        <f>IF(ISBLANK('Raw Data'!D229)=FALSE, 1, 0)</f>
        <v>0</v>
      </c>
      <c r="AU234">
        <f>IF(ISNUMBER('Raw Data'!D229), IF(_xlfn.XLOOKUP(SMALL('Raw Data'!L229:N229, 1), Analysis!S234:W234, Analysis!S234:W234, 0)&gt;0, SMALL('Raw Data'!L229:N229, 1), 0), 0)</f>
        <v>0</v>
      </c>
      <c r="AV234">
        <f>IF(ISBLANK('Raw Data'!D229)=FALSE, 1, 0)</f>
        <v>0</v>
      </c>
      <c r="AW234">
        <f>IF(ISNUMBER('Raw Data'!D229), IF(_xlfn.XLOOKUP(SMALL('Raw Data'!L229:N229, 2), Analysis!S234:W234, Analysis!S234:W234, 0)&gt;0, SMALL('Raw Data'!L229:N229, 2), 0), 0)</f>
        <v>0</v>
      </c>
      <c r="AX234">
        <f>IF(ISBLANK('Raw Data'!D229)=FALSE, 1, 0)</f>
        <v>0</v>
      </c>
      <c r="AY234">
        <f>IF(ISNUMBER('Raw Data'!D229), IF(_xlfn.XLOOKUP(SMALL('Raw Data'!L229:N229, 3), Analysis!S234:W234, Analysis!S234:W234, 0)&gt;0, SMALL('Raw Data'!L229:N229, 3), 0), 0)</f>
        <v>0</v>
      </c>
      <c r="AZ234">
        <f>IF(ISBLANK('Raw Data'!D229)=FALSE, 1, 0)</f>
        <v>0</v>
      </c>
      <c r="BA234">
        <f>IF(ISNUMBER('Raw Data'!D229), IF(_xlfn.XLOOKUP(SMALL('Raw Data'!O229:U229, 1), Analysis!Y234:AK234, Analysis!Y234:AK234, 0)&gt;0, SMALL('Raw Data'!O229:U229, 1), 0), 0)</f>
        <v>0</v>
      </c>
      <c r="BB234">
        <f>IF(ISBLANK('Raw Data'!D229)=FALSE, 1, 0)</f>
        <v>0</v>
      </c>
      <c r="BC234">
        <f>IF(ISNUMBER('Raw Data'!D229), IF(_xlfn.XLOOKUP(SMALL('Raw Data'!O229:U229, 2), Analysis!Y234:AK234, Analysis!Y234:AK234, 0)&gt;0, SMALL('Raw Data'!O229:U229, 2), 0), 0)</f>
        <v>0</v>
      </c>
      <c r="BD234">
        <f>IF(ISBLANK('Raw Data'!D229)=FALSE, 1, 0)</f>
        <v>0</v>
      </c>
      <c r="BE234">
        <f>IF(ISNUMBER('Raw Data'!D229), IF(_xlfn.XLOOKUP(SMALL('Raw Data'!O229:U229, 3), Analysis!Y234:AK234, Analysis!Y234:AK234, 0)&gt;0, SMALL('Raw Data'!O229:U229, 3), 0), 0)</f>
        <v>0</v>
      </c>
      <c r="BF234">
        <f>IF(ISBLANK('Raw Data'!D229)=FALSE, 1, 0)</f>
        <v>0</v>
      </c>
      <c r="BG234">
        <f>IF(ISNUMBER('Raw Data'!D229), IF(_xlfn.XLOOKUP(SMALL('Raw Data'!O229:U229, 4), Analysis!Y234:AK234, Analysis!Y234:AK234, 0)&gt;0, SMALL('Raw Data'!O229:U229, 4), 0), 0)</f>
        <v>0</v>
      </c>
      <c r="BH234">
        <f>IF(ISBLANK('Raw Data'!D229)=FALSE, 1, 0)</f>
        <v>0</v>
      </c>
      <c r="BI234">
        <f>IF(ISNUMBER('Raw Data'!D229), IF(_xlfn.XLOOKUP(SMALL('Raw Data'!O229:U229, 5), Analysis!Y234:AK234, Analysis!Y234:AK234, 0)&gt;0, SMALL('Raw Data'!O229:U229, 5), 0), 0)</f>
        <v>0</v>
      </c>
      <c r="BJ234">
        <f>IF(ISBLANK('Raw Data'!D229)=FALSE, 1, 0)</f>
        <v>0</v>
      </c>
      <c r="BK234">
        <f>IF(ISNUMBER('Raw Data'!D229), IF(_xlfn.XLOOKUP(SMALL('Raw Data'!O229:U229, 6), Analysis!Y234:AK234, Analysis!Y234:AK234, 0)&gt;0, SMALL('Raw Data'!O229:U229, 6), 0), 0)</f>
        <v>0</v>
      </c>
      <c r="BL234">
        <f>IF(ISBLANK('Raw Data'!D229)=FALSE, 1, 0)</f>
        <v>0</v>
      </c>
      <c r="BM234">
        <f>IF(ISNUMBER('Raw Data'!D229), IF(_xlfn.XLOOKUP(SMALL('Raw Data'!O229:U229, 7), Analysis!Y234:AK234, Analysis!Y234:AK234, 0)&gt;0, SMALL('Raw Data'!O229:U229, 7), 0), 0)</f>
        <v>0</v>
      </c>
    </row>
    <row r="235" spans="1:65" x14ac:dyDescent="0.3">
      <c r="A235" s="2">
        <f>'Raw Data'!A230</f>
        <v>0</v>
      </c>
      <c r="B235" s="2">
        <f>IF(ISBLANK('Raw Data'!D230)=FALSE, 1, 0)</f>
        <v>0</v>
      </c>
      <c r="C235">
        <f>IF('Raw Data'!E230&gt;'Raw Data'!D230, 'Raw Data'!K230, 0)</f>
        <v>0</v>
      </c>
      <c r="D235">
        <f>IF(ISBLANK('Raw Data'!D230)=FALSE, 1, 0)</f>
        <v>0</v>
      </c>
      <c r="E235">
        <f>IF('Raw Data'!E230&lt;'Raw Data'!D230, 'Raw Data'!J230, 0)</f>
        <v>0</v>
      </c>
      <c r="F235">
        <f>IF(ISBLANK('Raw Data'!D230)=FALSE, 1, 0)</f>
        <v>0</v>
      </c>
      <c r="G235">
        <f>IF(AND('Raw Data'!D230&gt;0, 'Raw Data'!E230&gt;0), 'Raw Data'!V230, 0)</f>
        <v>0</v>
      </c>
      <c r="H235">
        <f>IF(ISBLANK('Raw Data'!D230)=FALSE, 1, 0)</f>
        <v>0</v>
      </c>
      <c r="I235">
        <f>IF(AND(ISBLANK('Raw Data'!D230)=FALSE, OR('Raw Data'!D230=0, 'Raw Data'!E230=0)), 'Raw Data'!W230, 0)</f>
        <v>0</v>
      </c>
      <c r="J235">
        <f>IF(ISBLANK('Raw Data'!D230)=FALSE, 1, 0)</f>
        <v>0</v>
      </c>
      <c r="K235">
        <f>IF(SUM('Raw Data'!D230:E230)&gt;'Raw Data'!G230, 'Raw Data'!H230, 0)</f>
        <v>0</v>
      </c>
      <c r="L235">
        <f>IF(ISBLANK('Raw Data'!D230)=FALSE, 1, 0)</f>
        <v>0</v>
      </c>
      <c r="M235">
        <f>IF(AND(SUM('Raw Data'!D230:E230)&lt;'Raw Data'!G230, ISBLANK('Raw Data'!D230)=FALSE), 'Raw Data'!I230, 0)</f>
        <v>0</v>
      </c>
      <c r="N235">
        <f>IF(ISBLANK('Raw Data'!D230)=FALSE, 1, 0)</f>
        <v>0</v>
      </c>
      <c r="O235">
        <f>IF('Raw Data'!F230, 'Raw Data'!Z230, 0)</f>
        <v>0</v>
      </c>
      <c r="P235">
        <f>IF(ISBLANK('Raw Data'!D230)=FALSE, 1, 0)</f>
        <v>0</v>
      </c>
      <c r="Q235">
        <f>IF(AND(NOT('Raw Data'!F230), P235), 'Raw Data'!AA230, 0)</f>
        <v>0</v>
      </c>
      <c r="R235">
        <f>IF(ISBLANK('Raw Data'!D230)=FALSE, 1, 0)</f>
        <v>0</v>
      </c>
      <c r="S235">
        <f>IF(AND('Raw Data'!F230=0, 'Raw Data'!D230&gt;'Raw Data'!E230), 'Raw Data'!L230, 0)</f>
        <v>0</v>
      </c>
      <c r="T235">
        <f>IF(ISBLANK('Raw Data'!D230)=FALSE, 1, 0)</f>
        <v>0</v>
      </c>
      <c r="U235">
        <f>IF('Raw Data'!F230=1, 'Raw Data'!M230, 0)</f>
        <v>0</v>
      </c>
      <c r="V235">
        <f>IF(ISBLANK('Raw Data'!D230)=FALSE, 1, 0)</f>
        <v>0</v>
      </c>
      <c r="W235">
        <f>IF(AND('Raw Data'!F230=0, 'Raw Data'!E230&gt;'Raw Data'!D230), 'Raw Data'!N230, 0)</f>
        <v>0</v>
      </c>
      <c r="X235">
        <f>IF(ISBLANK('Raw Data'!D230)=FALSE, 1, 0)</f>
        <v>0</v>
      </c>
      <c r="Y235">
        <f>IF(AND('Raw Data'!F230=0,'Raw Data'!D230&gt;'Raw Data'!E230,'Raw Data'!D230-'Raw Data'!E230=1),'Raw Data'!O230,IF(AND('Raw Data'!F230,'Raw Data'!D230&gt;'Raw Data'!E230),'Raw Data'!O230,0))</f>
        <v>0</v>
      </c>
      <c r="Z235">
        <f>IF(ISBLANK('Raw Data'!D230)=FALSE, 1, 0)</f>
        <v>0</v>
      </c>
      <c r="AA235">
        <f>IF(AND('Raw Data'!F230=0, 'Raw Data'!D230&gt;'Raw Data'!E230, 'Raw Data'!D230-'Raw Data'!E230=2), 'Raw Data'!P230, 0)</f>
        <v>0</v>
      </c>
      <c r="AB235">
        <f>IF(ISBLANK('Raw Data'!D230)=FALSE, 1, 0)</f>
        <v>0</v>
      </c>
      <c r="AC235">
        <f>IF(AND('Raw Data'!F230=0, 'Raw Data'!D230&gt;'Raw Data'!E230, 'Raw Data'!D230-'Raw Data'!E230&gt;2), 'Raw Data'!Q230, 0)</f>
        <v>0</v>
      </c>
      <c r="AD235">
        <f>IF(ISBLANK('Raw Data'!D230)=FALSE, 1, 0)</f>
        <v>0</v>
      </c>
      <c r="AE235">
        <f>IF(AND('Raw Data'!F230=0,'Raw Data'!D230&lt;'Raw Data'!E230,'Raw Data'!E230-'Raw Data'!D230=1),'Raw Data'!R230,IF(AND('Raw Data'!F230,'Raw Data'!D230&gt;'Raw Data'!E230),'Raw Data'!R230,0))</f>
        <v>0</v>
      </c>
      <c r="AF235">
        <f>IF(ISBLANK('Raw Data'!D230)=FALSE, 1, 0)</f>
        <v>0</v>
      </c>
      <c r="AG235">
        <f>IF(AND('Raw Data'!F230=0, 'Raw Data'!D230&lt;'Raw Data'!E230, 'Raw Data'!E230-'Raw Data'!D230=2), 'Raw Data'!S230, 0)</f>
        <v>0</v>
      </c>
      <c r="AH235">
        <f>IF(ISBLANK('Raw Data'!D230)=FALSE, 1, 0)</f>
        <v>0</v>
      </c>
      <c r="AI235">
        <f>IF(AND('Raw Data'!F230=0, 'Raw Data'!D230&lt;'Raw Data'!E230, 'Raw Data'!E230-'Raw Data'!D230&gt;2), 'Raw Data'!T230, 0)</f>
        <v>0</v>
      </c>
      <c r="AJ235">
        <f>IF(ISBLANK('Raw Data'!D230)=FALSE, 1, 0)</f>
        <v>0</v>
      </c>
      <c r="AK235">
        <f>IF('Raw Data'!F230=1, 'Raw Data'!M230, 0)</f>
        <v>0</v>
      </c>
      <c r="AL235">
        <f>IF(OR('Raw Data'!D230=0, O235&gt;0), 0, 1)</f>
        <v>0</v>
      </c>
      <c r="AM235">
        <f>IF(AND(AL235, 'Raw Data'!D230&gt;'Raw Data'!E230), 'Raw Data'!X230, 0)</f>
        <v>0</v>
      </c>
      <c r="AN235">
        <f>IF(OR('Raw Data'!D230=0, O235&gt;0), 0, 1)</f>
        <v>0</v>
      </c>
      <c r="AO235">
        <f>IF(AND(AL235, 'Raw Data'!D230&lt;'Raw Data'!E230), 'Raw Data'!Y230, 0)</f>
        <v>0</v>
      </c>
      <c r="AP235">
        <f>IF(ISBLANK('Raw Data'!D230)=FALSE, 1, 0)</f>
        <v>0</v>
      </c>
      <c r="AQ235">
        <f>IF(AND('Raw Data'!J230&lt;'Raw Data'!K230,'Raw Data'!D230&gt;'Raw Data'!E230),'Raw Data'!J230,IF(AND('Raw Data'!K230&lt;'Raw Data'!J230,'Raw Data'!E230&gt;'Raw Data'!D230),'Raw Data'!K230,0))</f>
        <v>0</v>
      </c>
      <c r="AR235">
        <f>IF(ISBLANK('Raw Data'!D230)=FALSE, 1, 0)</f>
        <v>0</v>
      </c>
      <c r="AS235">
        <f>IF(AND('Raw Data'!J230&gt;'Raw Data'!K230,'Raw Data'!D230&gt;'Raw Data'!E230),'Raw Data'!J230,IF(AND('Raw Data'!K230&gt;'Raw Data'!J230,'Raw Data'!E230&gt;'Raw Data'!D230),'Raw Data'!K230,))</f>
        <v>0</v>
      </c>
      <c r="AT235">
        <f>IF(ISBLANK('Raw Data'!D230)=FALSE, 1, 0)</f>
        <v>0</v>
      </c>
      <c r="AU235">
        <f>IF(ISNUMBER('Raw Data'!D230), IF(_xlfn.XLOOKUP(SMALL('Raw Data'!L230:N230, 1), Analysis!S235:W235, Analysis!S235:W235, 0)&gt;0, SMALL('Raw Data'!L230:N230, 1), 0), 0)</f>
        <v>0</v>
      </c>
      <c r="AV235">
        <f>IF(ISBLANK('Raw Data'!D230)=FALSE, 1, 0)</f>
        <v>0</v>
      </c>
      <c r="AW235">
        <f>IF(ISNUMBER('Raw Data'!D230), IF(_xlfn.XLOOKUP(SMALL('Raw Data'!L230:N230, 2), Analysis!S235:W235, Analysis!S235:W235, 0)&gt;0, SMALL('Raw Data'!L230:N230, 2), 0), 0)</f>
        <v>0</v>
      </c>
      <c r="AX235">
        <f>IF(ISBLANK('Raw Data'!D230)=FALSE, 1, 0)</f>
        <v>0</v>
      </c>
      <c r="AY235">
        <f>IF(ISNUMBER('Raw Data'!D230), IF(_xlfn.XLOOKUP(SMALL('Raw Data'!L230:N230, 3), Analysis!S235:W235, Analysis!S235:W235, 0)&gt;0, SMALL('Raw Data'!L230:N230, 3), 0), 0)</f>
        <v>0</v>
      </c>
      <c r="AZ235">
        <f>IF(ISBLANK('Raw Data'!D230)=FALSE, 1, 0)</f>
        <v>0</v>
      </c>
      <c r="BA235">
        <f>IF(ISNUMBER('Raw Data'!D230), IF(_xlfn.XLOOKUP(SMALL('Raw Data'!O230:U230, 1), Analysis!Y235:AK235, Analysis!Y235:AK235, 0)&gt;0, SMALL('Raw Data'!O230:U230, 1), 0), 0)</f>
        <v>0</v>
      </c>
      <c r="BB235">
        <f>IF(ISBLANK('Raw Data'!D230)=FALSE, 1, 0)</f>
        <v>0</v>
      </c>
      <c r="BC235">
        <f>IF(ISNUMBER('Raw Data'!D230), IF(_xlfn.XLOOKUP(SMALL('Raw Data'!O230:U230, 2), Analysis!Y235:AK235, Analysis!Y235:AK235, 0)&gt;0, SMALL('Raw Data'!O230:U230, 2), 0), 0)</f>
        <v>0</v>
      </c>
      <c r="BD235">
        <f>IF(ISBLANK('Raw Data'!D230)=FALSE, 1, 0)</f>
        <v>0</v>
      </c>
      <c r="BE235">
        <f>IF(ISNUMBER('Raw Data'!D230), IF(_xlfn.XLOOKUP(SMALL('Raw Data'!O230:U230, 3), Analysis!Y235:AK235, Analysis!Y235:AK235, 0)&gt;0, SMALL('Raw Data'!O230:U230, 3), 0), 0)</f>
        <v>0</v>
      </c>
      <c r="BF235">
        <f>IF(ISBLANK('Raw Data'!D230)=FALSE, 1, 0)</f>
        <v>0</v>
      </c>
      <c r="BG235">
        <f>IF(ISNUMBER('Raw Data'!D230), IF(_xlfn.XLOOKUP(SMALL('Raw Data'!O230:U230, 4), Analysis!Y235:AK235, Analysis!Y235:AK235, 0)&gt;0, SMALL('Raw Data'!O230:U230, 4), 0), 0)</f>
        <v>0</v>
      </c>
      <c r="BH235">
        <f>IF(ISBLANK('Raw Data'!D230)=FALSE, 1, 0)</f>
        <v>0</v>
      </c>
      <c r="BI235">
        <f>IF(ISNUMBER('Raw Data'!D230), IF(_xlfn.XLOOKUP(SMALL('Raw Data'!O230:U230, 5), Analysis!Y235:AK235, Analysis!Y235:AK235, 0)&gt;0, SMALL('Raw Data'!O230:U230, 5), 0), 0)</f>
        <v>0</v>
      </c>
      <c r="BJ235">
        <f>IF(ISBLANK('Raw Data'!D230)=FALSE, 1, 0)</f>
        <v>0</v>
      </c>
      <c r="BK235">
        <f>IF(ISNUMBER('Raw Data'!D230), IF(_xlfn.XLOOKUP(SMALL('Raw Data'!O230:U230, 6), Analysis!Y235:AK235, Analysis!Y235:AK235, 0)&gt;0, SMALL('Raw Data'!O230:U230, 6), 0), 0)</f>
        <v>0</v>
      </c>
      <c r="BL235">
        <f>IF(ISBLANK('Raw Data'!D230)=FALSE, 1, 0)</f>
        <v>0</v>
      </c>
      <c r="BM235">
        <f>IF(ISNUMBER('Raw Data'!D230), IF(_xlfn.XLOOKUP(SMALL('Raw Data'!O230:U230, 7), Analysis!Y235:AK235, Analysis!Y235:AK235, 0)&gt;0, SMALL('Raw Data'!O230:U230, 7), 0), 0)</f>
        <v>0</v>
      </c>
    </row>
    <row r="236" spans="1:65" x14ac:dyDescent="0.3">
      <c r="A236" s="2">
        <f>'Raw Data'!A231</f>
        <v>0</v>
      </c>
      <c r="B236" s="2">
        <f>IF(ISBLANK('Raw Data'!D231)=FALSE, 1, 0)</f>
        <v>0</v>
      </c>
      <c r="C236">
        <f>IF('Raw Data'!E231&gt;'Raw Data'!D231, 'Raw Data'!K231, 0)</f>
        <v>0</v>
      </c>
      <c r="D236">
        <f>IF(ISBLANK('Raw Data'!D231)=FALSE, 1, 0)</f>
        <v>0</v>
      </c>
      <c r="E236">
        <f>IF('Raw Data'!E231&lt;'Raw Data'!D231, 'Raw Data'!J231, 0)</f>
        <v>0</v>
      </c>
      <c r="F236">
        <f>IF(ISBLANK('Raw Data'!D231)=FALSE, 1, 0)</f>
        <v>0</v>
      </c>
      <c r="G236">
        <f>IF(AND('Raw Data'!D231&gt;0, 'Raw Data'!E231&gt;0), 'Raw Data'!V231, 0)</f>
        <v>0</v>
      </c>
      <c r="H236">
        <f>IF(ISBLANK('Raw Data'!D231)=FALSE, 1, 0)</f>
        <v>0</v>
      </c>
      <c r="I236">
        <f>IF(AND(ISBLANK('Raw Data'!D231)=FALSE, OR('Raw Data'!D231=0, 'Raw Data'!E231=0)), 'Raw Data'!W231, 0)</f>
        <v>0</v>
      </c>
      <c r="J236">
        <f>IF(ISBLANK('Raw Data'!D231)=FALSE, 1, 0)</f>
        <v>0</v>
      </c>
      <c r="K236">
        <f>IF(SUM('Raw Data'!D231:E231)&gt;'Raw Data'!G231, 'Raw Data'!H231, 0)</f>
        <v>0</v>
      </c>
      <c r="L236">
        <f>IF(ISBLANK('Raw Data'!D231)=FALSE, 1, 0)</f>
        <v>0</v>
      </c>
      <c r="M236">
        <f>IF(AND(SUM('Raw Data'!D231:E231)&lt;'Raw Data'!G231, ISBLANK('Raw Data'!D231)=FALSE), 'Raw Data'!I231, 0)</f>
        <v>0</v>
      </c>
      <c r="N236">
        <f>IF(ISBLANK('Raw Data'!D231)=FALSE, 1, 0)</f>
        <v>0</v>
      </c>
      <c r="O236">
        <f>IF('Raw Data'!F231, 'Raw Data'!Z231, 0)</f>
        <v>0</v>
      </c>
      <c r="P236">
        <f>IF(ISBLANK('Raw Data'!D231)=FALSE, 1, 0)</f>
        <v>0</v>
      </c>
      <c r="Q236">
        <f>IF(AND(NOT('Raw Data'!F231), P236), 'Raw Data'!AA231, 0)</f>
        <v>0</v>
      </c>
      <c r="R236">
        <f>IF(ISBLANK('Raw Data'!D231)=FALSE, 1, 0)</f>
        <v>0</v>
      </c>
      <c r="S236">
        <f>IF(AND('Raw Data'!F231=0, 'Raw Data'!D231&gt;'Raw Data'!E231), 'Raw Data'!L231, 0)</f>
        <v>0</v>
      </c>
      <c r="T236">
        <f>IF(ISBLANK('Raw Data'!D231)=FALSE, 1, 0)</f>
        <v>0</v>
      </c>
      <c r="U236">
        <f>IF('Raw Data'!F231=1, 'Raw Data'!M231, 0)</f>
        <v>0</v>
      </c>
      <c r="V236">
        <f>IF(ISBLANK('Raw Data'!D231)=FALSE, 1, 0)</f>
        <v>0</v>
      </c>
      <c r="W236">
        <f>IF(AND('Raw Data'!F231=0, 'Raw Data'!E231&gt;'Raw Data'!D231), 'Raw Data'!N231, 0)</f>
        <v>0</v>
      </c>
      <c r="X236">
        <f>IF(ISBLANK('Raw Data'!D231)=FALSE, 1, 0)</f>
        <v>0</v>
      </c>
      <c r="Y236">
        <f>IF(AND('Raw Data'!F231=0,'Raw Data'!D231&gt;'Raw Data'!E231,'Raw Data'!D231-'Raw Data'!E231=1),'Raw Data'!O231,IF(AND('Raw Data'!F231,'Raw Data'!D231&gt;'Raw Data'!E231),'Raw Data'!O231,0))</f>
        <v>0</v>
      </c>
      <c r="Z236">
        <f>IF(ISBLANK('Raw Data'!D231)=FALSE, 1, 0)</f>
        <v>0</v>
      </c>
      <c r="AA236">
        <f>IF(AND('Raw Data'!F231=0, 'Raw Data'!D231&gt;'Raw Data'!E231, 'Raw Data'!D231-'Raw Data'!E231=2), 'Raw Data'!P231, 0)</f>
        <v>0</v>
      </c>
      <c r="AB236">
        <f>IF(ISBLANK('Raw Data'!D231)=FALSE, 1, 0)</f>
        <v>0</v>
      </c>
      <c r="AC236">
        <f>IF(AND('Raw Data'!F231=0, 'Raw Data'!D231&gt;'Raw Data'!E231, 'Raw Data'!D231-'Raw Data'!E231&gt;2), 'Raw Data'!Q231, 0)</f>
        <v>0</v>
      </c>
      <c r="AD236">
        <f>IF(ISBLANK('Raw Data'!D231)=FALSE, 1, 0)</f>
        <v>0</v>
      </c>
      <c r="AE236">
        <f>IF(AND('Raw Data'!F231=0,'Raw Data'!D231&lt;'Raw Data'!E231,'Raw Data'!E231-'Raw Data'!D231=1),'Raw Data'!R231,IF(AND('Raw Data'!F231,'Raw Data'!D231&gt;'Raw Data'!E231),'Raw Data'!R231,0))</f>
        <v>0</v>
      </c>
      <c r="AF236">
        <f>IF(ISBLANK('Raw Data'!D231)=FALSE, 1, 0)</f>
        <v>0</v>
      </c>
      <c r="AG236">
        <f>IF(AND('Raw Data'!F231=0, 'Raw Data'!D231&lt;'Raw Data'!E231, 'Raw Data'!E231-'Raw Data'!D231=2), 'Raw Data'!S231, 0)</f>
        <v>0</v>
      </c>
      <c r="AH236">
        <f>IF(ISBLANK('Raw Data'!D231)=FALSE, 1, 0)</f>
        <v>0</v>
      </c>
      <c r="AI236">
        <f>IF(AND('Raw Data'!F231=0, 'Raw Data'!D231&lt;'Raw Data'!E231, 'Raw Data'!E231-'Raw Data'!D231&gt;2), 'Raw Data'!T231, 0)</f>
        <v>0</v>
      </c>
      <c r="AJ236">
        <f>IF(ISBLANK('Raw Data'!D231)=FALSE, 1, 0)</f>
        <v>0</v>
      </c>
      <c r="AK236">
        <f>IF('Raw Data'!F231=1, 'Raw Data'!M231, 0)</f>
        <v>0</v>
      </c>
      <c r="AL236">
        <f>IF(OR('Raw Data'!D231=0, O236&gt;0), 0, 1)</f>
        <v>0</v>
      </c>
      <c r="AM236">
        <f>IF(AND(AL236, 'Raw Data'!D231&gt;'Raw Data'!E231), 'Raw Data'!X231, 0)</f>
        <v>0</v>
      </c>
      <c r="AN236">
        <f>IF(OR('Raw Data'!D231=0, O236&gt;0), 0, 1)</f>
        <v>0</v>
      </c>
      <c r="AO236">
        <f>IF(AND(AL236, 'Raw Data'!D231&lt;'Raw Data'!E231), 'Raw Data'!Y231, 0)</f>
        <v>0</v>
      </c>
      <c r="AP236">
        <f>IF(ISBLANK('Raw Data'!D231)=FALSE, 1, 0)</f>
        <v>0</v>
      </c>
      <c r="AQ236">
        <f>IF(AND('Raw Data'!J231&lt;'Raw Data'!K231,'Raw Data'!D231&gt;'Raw Data'!E231),'Raw Data'!J231,IF(AND('Raw Data'!K231&lt;'Raw Data'!J231,'Raw Data'!E231&gt;'Raw Data'!D231),'Raw Data'!K231,0))</f>
        <v>0</v>
      </c>
      <c r="AR236">
        <f>IF(ISBLANK('Raw Data'!D231)=FALSE, 1, 0)</f>
        <v>0</v>
      </c>
      <c r="AS236">
        <f>IF(AND('Raw Data'!J231&gt;'Raw Data'!K231,'Raw Data'!D231&gt;'Raw Data'!E231),'Raw Data'!J231,IF(AND('Raw Data'!K231&gt;'Raw Data'!J231,'Raw Data'!E231&gt;'Raw Data'!D231),'Raw Data'!K231,))</f>
        <v>0</v>
      </c>
      <c r="AT236">
        <f>IF(ISBLANK('Raw Data'!D231)=FALSE, 1, 0)</f>
        <v>0</v>
      </c>
      <c r="AU236">
        <f>IF(ISNUMBER('Raw Data'!D231), IF(_xlfn.XLOOKUP(SMALL('Raw Data'!L231:N231, 1), Analysis!S236:W236, Analysis!S236:W236, 0)&gt;0, SMALL('Raw Data'!L231:N231, 1), 0), 0)</f>
        <v>0</v>
      </c>
      <c r="AV236">
        <f>IF(ISBLANK('Raw Data'!D231)=FALSE, 1, 0)</f>
        <v>0</v>
      </c>
      <c r="AW236">
        <f>IF(ISNUMBER('Raw Data'!D231), IF(_xlfn.XLOOKUP(SMALL('Raw Data'!L231:N231, 2), Analysis!S236:W236, Analysis!S236:W236, 0)&gt;0, SMALL('Raw Data'!L231:N231, 2), 0), 0)</f>
        <v>0</v>
      </c>
      <c r="AX236">
        <f>IF(ISBLANK('Raw Data'!D231)=FALSE, 1, 0)</f>
        <v>0</v>
      </c>
      <c r="AY236">
        <f>IF(ISNUMBER('Raw Data'!D231), IF(_xlfn.XLOOKUP(SMALL('Raw Data'!L231:N231, 3), Analysis!S236:W236, Analysis!S236:W236, 0)&gt;0, SMALL('Raw Data'!L231:N231, 3), 0), 0)</f>
        <v>0</v>
      </c>
      <c r="AZ236">
        <f>IF(ISBLANK('Raw Data'!D231)=FALSE, 1, 0)</f>
        <v>0</v>
      </c>
      <c r="BA236">
        <f>IF(ISNUMBER('Raw Data'!D231), IF(_xlfn.XLOOKUP(SMALL('Raw Data'!O231:U231, 1), Analysis!Y236:AK236, Analysis!Y236:AK236, 0)&gt;0, SMALL('Raw Data'!O231:U231, 1), 0), 0)</f>
        <v>0</v>
      </c>
      <c r="BB236">
        <f>IF(ISBLANK('Raw Data'!D231)=FALSE, 1, 0)</f>
        <v>0</v>
      </c>
      <c r="BC236">
        <f>IF(ISNUMBER('Raw Data'!D231), IF(_xlfn.XLOOKUP(SMALL('Raw Data'!O231:U231, 2), Analysis!Y236:AK236, Analysis!Y236:AK236, 0)&gt;0, SMALL('Raw Data'!O231:U231, 2), 0), 0)</f>
        <v>0</v>
      </c>
      <c r="BD236">
        <f>IF(ISBLANK('Raw Data'!D231)=FALSE, 1, 0)</f>
        <v>0</v>
      </c>
      <c r="BE236">
        <f>IF(ISNUMBER('Raw Data'!D231), IF(_xlfn.XLOOKUP(SMALL('Raw Data'!O231:U231, 3), Analysis!Y236:AK236, Analysis!Y236:AK236, 0)&gt;0, SMALL('Raw Data'!O231:U231, 3), 0), 0)</f>
        <v>0</v>
      </c>
      <c r="BF236">
        <f>IF(ISBLANK('Raw Data'!D231)=FALSE, 1, 0)</f>
        <v>0</v>
      </c>
      <c r="BG236">
        <f>IF(ISNUMBER('Raw Data'!D231), IF(_xlfn.XLOOKUP(SMALL('Raw Data'!O231:U231, 4), Analysis!Y236:AK236, Analysis!Y236:AK236, 0)&gt;0, SMALL('Raw Data'!O231:U231, 4), 0), 0)</f>
        <v>0</v>
      </c>
      <c r="BH236">
        <f>IF(ISBLANK('Raw Data'!D231)=FALSE, 1, 0)</f>
        <v>0</v>
      </c>
      <c r="BI236">
        <f>IF(ISNUMBER('Raw Data'!D231), IF(_xlfn.XLOOKUP(SMALL('Raw Data'!O231:U231, 5), Analysis!Y236:AK236, Analysis!Y236:AK236, 0)&gt;0, SMALL('Raw Data'!O231:U231, 5), 0), 0)</f>
        <v>0</v>
      </c>
      <c r="BJ236">
        <f>IF(ISBLANK('Raw Data'!D231)=FALSE, 1, 0)</f>
        <v>0</v>
      </c>
      <c r="BK236">
        <f>IF(ISNUMBER('Raw Data'!D231), IF(_xlfn.XLOOKUP(SMALL('Raw Data'!O231:U231, 6), Analysis!Y236:AK236, Analysis!Y236:AK236, 0)&gt;0, SMALL('Raw Data'!O231:U231, 6), 0), 0)</f>
        <v>0</v>
      </c>
      <c r="BL236">
        <f>IF(ISBLANK('Raw Data'!D231)=FALSE, 1, 0)</f>
        <v>0</v>
      </c>
      <c r="BM236">
        <f>IF(ISNUMBER('Raw Data'!D231), IF(_xlfn.XLOOKUP(SMALL('Raw Data'!O231:U231, 7), Analysis!Y236:AK236, Analysis!Y236:AK236, 0)&gt;0, SMALL('Raw Data'!O231:U231, 7), 0), 0)</f>
        <v>0</v>
      </c>
    </row>
    <row r="237" spans="1:65" x14ac:dyDescent="0.3">
      <c r="A237" s="2">
        <f>'Raw Data'!A232</f>
        <v>0</v>
      </c>
      <c r="B237" s="2">
        <f>IF(ISBLANK('Raw Data'!D232)=FALSE, 1, 0)</f>
        <v>0</v>
      </c>
      <c r="C237">
        <f>IF('Raw Data'!E232&gt;'Raw Data'!D232, 'Raw Data'!K232, 0)</f>
        <v>0</v>
      </c>
      <c r="D237">
        <f>IF(ISBLANK('Raw Data'!D232)=FALSE, 1, 0)</f>
        <v>0</v>
      </c>
      <c r="E237">
        <f>IF('Raw Data'!E232&lt;'Raw Data'!D232, 'Raw Data'!J232, 0)</f>
        <v>0</v>
      </c>
      <c r="F237">
        <f>IF(ISBLANK('Raw Data'!D232)=FALSE, 1, 0)</f>
        <v>0</v>
      </c>
      <c r="G237">
        <f>IF(AND('Raw Data'!D232&gt;0, 'Raw Data'!E232&gt;0), 'Raw Data'!V232, 0)</f>
        <v>0</v>
      </c>
      <c r="H237">
        <f>IF(ISBLANK('Raw Data'!D232)=FALSE, 1, 0)</f>
        <v>0</v>
      </c>
      <c r="I237">
        <f>IF(AND(ISBLANK('Raw Data'!D232)=FALSE, OR('Raw Data'!D232=0, 'Raw Data'!E232=0)), 'Raw Data'!W232, 0)</f>
        <v>0</v>
      </c>
      <c r="J237">
        <f>IF(ISBLANK('Raw Data'!D232)=FALSE, 1, 0)</f>
        <v>0</v>
      </c>
      <c r="K237">
        <f>IF(SUM('Raw Data'!D232:E232)&gt;'Raw Data'!G232, 'Raw Data'!H232, 0)</f>
        <v>0</v>
      </c>
      <c r="L237">
        <f>IF(ISBLANK('Raw Data'!D232)=FALSE, 1, 0)</f>
        <v>0</v>
      </c>
      <c r="M237">
        <f>IF(AND(SUM('Raw Data'!D232:E232)&lt;'Raw Data'!G232, ISBLANK('Raw Data'!D232)=FALSE), 'Raw Data'!I232, 0)</f>
        <v>0</v>
      </c>
      <c r="N237">
        <f>IF(ISBLANK('Raw Data'!D232)=FALSE, 1, 0)</f>
        <v>0</v>
      </c>
      <c r="O237">
        <f>IF('Raw Data'!F232, 'Raw Data'!Z232, 0)</f>
        <v>0</v>
      </c>
      <c r="P237">
        <f>IF(ISBLANK('Raw Data'!D232)=FALSE, 1, 0)</f>
        <v>0</v>
      </c>
      <c r="Q237">
        <f>IF(AND(NOT('Raw Data'!F232), P237), 'Raw Data'!AA232, 0)</f>
        <v>0</v>
      </c>
      <c r="R237">
        <f>IF(ISBLANK('Raw Data'!D232)=FALSE, 1, 0)</f>
        <v>0</v>
      </c>
      <c r="S237">
        <f>IF(AND('Raw Data'!F232=0, 'Raw Data'!D232&gt;'Raw Data'!E232), 'Raw Data'!L232, 0)</f>
        <v>0</v>
      </c>
      <c r="T237">
        <f>IF(ISBLANK('Raw Data'!D232)=FALSE, 1, 0)</f>
        <v>0</v>
      </c>
      <c r="U237">
        <f>IF('Raw Data'!F232=1, 'Raw Data'!M232, 0)</f>
        <v>0</v>
      </c>
      <c r="V237">
        <f>IF(ISBLANK('Raw Data'!D232)=FALSE, 1, 0)</f>
        <v>0</v>
      </c>
      <c r="W237">
        <f>IF(AND('Raw Data'!F232=0, 'Raw Data'!E232&gt;'Raw Data'!D232), 'Raw Data'!N232, 0)</f>
        <v>0</v>
      </c>
      <c r="X237">
        <f>IF(ISBLANK('Raw Data'!D232)=FALSE, 1, 0)</f>
        <v>0</v>
      </c>
      <c r="Y237">
        <f>IF(AND('Raw Data'!F232=0,'Raw Data'!D232&gt;'Raw Data'!E232,'Raw Data'!D232-'Raw Data'!E232=1),'Raw Data'!O232,IF(AND('Raw Data'!F232,'Raw Data'!D232&gt;'Raw Data'!E232),'Raw Data'!O232,0))</f>
        <v>0</v>
      </c>
      <c r="Z237">
        <f>IF(ISBLANK('Raw Data'!D232)=FALSE, 1, 0)</f>
        <v>0</v>
      </c>
      <c r="AA237">
        <f>IF(AND('Raw Data'!F232=0, 'Raw Data'!D232&gt;'Raw Data'!E232, 'Raw Data'!D232-'Raw Data'!E232=2), 'Raw Data'!P232, 0)</f>
        <v>0</v>
      </c>
      <c r="AB237">
        <f>IF(ISBLANK('Raw Data'!D232)=FALSE, 1, 0)</f>
        <v>0</v>
      </c>
      <c r="AC237">
        <f>IF(AND('Raw Data'!F232=0, 'Raw Data'!D232&gt;'Raw Data'!E232, 'Raw Data'!D232-'Raw Data'!E232&gt;2), 'Raw Data'!Q232, 0)</f>
        <v>0</v>
      </c>
      <c r="AD237">
        <f>IF(ISBLANK('Raw Data'!D232)=FALSE, 1, 0)</f>
        <v>0</v>
      </c>
      <c r="AE237">
        <f>IF(AND('Raw Data'!F232=0,'Raw Data'!D232&lt;'Raw Data'!E232,'Raw Data'!E232-'Raw Data'!D232=1),'Raw Data'!R232,IF(AND('Raw Data'!F232,'Raw Data'!D232&gt;'Raw Data'!E232),'Raw Data'!R232,0))</f>
        <v>0</v>
      </c>
      <c r="AF237">
        <f>IF(ISBLANK('Raw Data'!D232)=FALSE, 1, 0)</f>
        <v>0</v>
      </c>
      <c r="AG237">
        <f>IF(AND('Raw Data'!F232=0, 'Raw Data'!D232&lt;'Raw Data'!E232, 'Raw Data'!E232-'Raw Data'!D232=2), 'Raw Data'!S232, 0)</f>
        <v>0</v>
      </c>
      <c r="AH237">
        <f>IF(ISBLANK('Raw Data'!D232)=FALSE, 1, 0)</f>
        <v>0</v>
      </c>
      <c r="AI237">
        <f>IF(AND('Raw Data'!F232=0, 'Raw Data'!D232&lt;'Raw Data'!E232, 'Raw Data'!E232-'Raw Data'!D232&gt;2), 'Raw Data'!T232, 0)</f>
        <v>0</v>
      </c>
      <c r="AJ237">
        <f>IF(ISBLANK('Raw Data'!D232)=FALSE, 1, 0)</f>
        <v>0</v>
      </c>
      <c r="AK237">
        <f>IF('Raw Data'!F232=1, 'Raw Data'!M232, 0)</f>
        <v>0</v>
      </c>
      <c r="AL237">
        <f>IF(OR('Raw Data'!D232=0, O237&gt;0), 0, 1)</f>
        <v>0</v>
      </c>
      <c r="AM237">
        <f>IF(AND(AL237, 'Raw Data'!D232&gt;'Raw Data'!E232), 'Raw Data'!X232, 0)</f>
        <v>0</v>
      </c>
      <c r="AN237">
        <f>IF(OR('Raw Data'!D232=0, O237&gt;0), 0, 1)</f>
        <v>0</v>
      </c>
      <c r="AO237">
        <f>IF(AND(AL237, 'Raw Data'!D232&lt;'Raw Data'!E232), 'Raw Data'!Y232, 0)</f>
        <v>0</v>
      </c>
      <c r="AP237">
        <f>IF(ISBLANK('Raw Data'!D232)=FALSE, 1, 0)</f>
        <v>0</v>
      </c>
      <c r="AQ237">
        <f>IF(AND('Raw Data'!J232&lt;'Raw Data'!K232,'Raw Data'!D232&gt;'Raw Data'!E232),'Raw Data'!J232,IF(AND('Raw Data'!K232&lt;'Raw Data'!J232,'Raw Data'!E232&gt;'Raw Data'!D232),'Raw Data'!K232,0))</f>
        <v>0</v>
      </c>
      <c r="AR237">
        <f>IF(ISBLANK('Raw Data'!D232)=FALSE, 1, 0)</f>
        <v>0</v>
      </c>
      <c r="AS237">
        <f>IF(AND('Raw Data'!J232&gt;'Raw Data'!K232,'Raw Data'!D232&gt;'Raw Data'!E232),'Raw Data'!J232,IF(AND('Raw Data'!K232&gt;'Raw Data'!J232,'Raw Data'!E232&gt;'Raw Data'!D232),'Raw Data'!K232,))</f>
        <v>0</v>
      </c>
      <c r="AT237">
        <f>IF(ISBLANK('Raw Data'!D232)=FALSE, 1, 0)</f>
        <v>0</v>
      </c>
      <c r="AU237">
        <f>IF(ISNUMBER('Raw Data'!D232), IF(_xlfn.XLOOKUP(SMALL('Raw Data'!L232:N232, 1), Analysis!S237:W237, Analysis!S237:W237, 0)&gt;0, SMALL('Raw Data'!L232:N232, 1), 0), 0)</f>
        <v>0</v>
      </c>
      <c r="AV237">
        <f>IF(ISBLANK('Raw Data'!D232)=FALSE, 1, 0)</f>
        <v>0</v>
      </c>
      <c r="AW237">
        <f>IF(ISNUMBER('Raw Data'!D232), IF(_xlfn.XLOOKUP(SMALL('Raw Data'!L232:N232, 2), Analysis!S237:W237, Analysis!S237:W237, 0)&gt;0, SMALL('Raw Data'!L232:N232, 2), 0), 0)</f>
        <v>0</v>
      </c>
      <c r="AX237">
        <f>IF(ISBLANK('Raw Data'!D232)=FALSE, 1, 0)</f>
        <v>0</v>
      </c>
      <c r="AY237">
        <f>IF(ISNUMBER('Raw Data'!D232), IF(_xlfn.XLOOKUP(SMALL('Raw Data'!L232:N232, 3), Analysis!S237:W237, Analysis!S237:W237, 0)&gt;0, SMALL('Raw Data'!L232:N232, 3), 0), 0)</f>
        <v>0</v>
      </c>
      <c r="AZ237">
        <f>IF(ISBLANK('Raw Data'!D232)=FALSE, 1, 0)</f>
        <v>0</v>
      </c>
      <c r="BA237">
        <f>IF(ISNUMBER('Raw Data'!D232), IF(_xlfn.XLOOKUP(SMALL('Raw Data'!O232:U232, 1), Analysis!Y237:AK237, Analysis!Y237:AK237, 0)&gt;0, SMALL('Raw Data'!O232:U232, 1), 0), 0)</f>
        <v>0</v>
      </c>
      <c r="BB237">
        <f>IF(ISBLANK('Raw Data'!D232)=FALSE, 1, 0)</f>
        <v>0</v>
      </c>
      <c r="BC237">
        <f>IF(ISNUMBER('Raw Data'!D232), IF(_xlfn.XLOOKUP(SMALL('Raw Data'!O232:U232, 2), Analysis!Y237:AK237, Analysis!Y237:AK237, 0)&gt;0, SMALL('Raw Data'!O232:U232, 2), 0), 0)</f>
        <v>0</v>
      </c>
      <c r="BD237">
        <f>IF(ISBLANK('Raw Data'!D232)=FALSE, 1, 0)</f>
        <v>0</v>
      </c>
      <c r="BE237">
        <f>IF(ISNUMBER('Raw Data'!D232), IF(_xlfn.XLOOKUP(SMALL('Raw Data'!O232:U232, 3), Analysis!Y237:AK237, Analysis!Y237:AK237, 0)&gt;0, SMALL('Raw Data'!O232:U232, 3), 0), 0)</f>
        <v>0</v>
      </c>
      <c r="BF237">
        <f>IF(ISBLANK('Raw Data'!D232)=FALSE, 1, 0)</f>
        <v>0</v>
      </c>
      <c r="BG237">
        <f>IF(ISNUMBER('Raw Data'!D232), IF(_xlfn.XLOOKUP(SMALL('Raw Data'!O232:U232, 4), Analysis!Y237:AK237, Analysis!Y237:AK237, 0)&gt;0, SMALL('Raw Data'!O232:U232, 4), 0), 0)</f>
        <v>0</v>
      </c>
      <c r="BH237">
        <f>IF(ISBLANK('Raw Data'!D232)=FALSE, 1, 0)</f>
        <v>0</v>
      </c>
      <c r="BI237">
        <f>IF(ISNUMBER('Raw Data'!D232), IF(_xlfn.XLOOKUP(SMALL('Raw Data'!O232:U232, 5), Analysis!Y237:AK237, Analysis!Y237:AK237, 0)&gt;0, SMALL('Raw Data'!O232:U232, 5), 0), 0)</f>
        <v>0</v>
      </c>
      <c r="BJ237">
        <f>IF(ISBLANK('Raw Data'!D232)=FALSE, 1, 0)</f>
        <v>0</v>
      </c>
      <c r="BK237">
        <f>IF(ISNUMBER('Raw Data'!D232), IF(_xlfn.XLOOKUP(SMALL('Raw Data'!O232:U232, 6), Analysis!Y237:AK237, Analysis!Y237:AK237, 0)&gt;0, SMALL('Raw Data'!O232:U232, 6), 0), 0)</f>
        <v>0</v>
      </c>
      <c r="BL237">
        <f>IF(ISBLANK('Raw Data'!D232)=FALSE, 1, 0)</f>
        <v>0</v>
      </c>
      <c r="BM237">
        <f>IF(ISNUMBER('Raw Data'!D232), IF(_xlfn.XLOOKUP(SMALL('Raw Data'!O232:U232, 7), Analysis!Y237:AK237, Analysis!Y237:AK237, 0)&gt;0, SMALL('Raw Data'!O232:U232, 7), 0), 0)</f>
        <v>0</v>
      </c>
    </row>
    <row r="238" spans="1:65" x14ac:dyDescent="0.3">
      <c r="A238" s="2">
        <f>'Raw Data'!A233</f>
        <v>0</v>
      </c>
      <c r="B238" s="2">
        <f>IF(ISBLANK('Raw Data'!D233)=FALSE, 1, 0)</f>
        <v>0</v>
      </c>
      <c r="C238">
        <f>IF('Raw Data'!E233&gt;'Raw Data'!D233, 'Raw Data'!K233, 0)</f>
        <v>0</v>
      </c>
      <c r="D238">
        <f>IF(ISBLANK('Raw Data'!D233)=FALSE, 1, 0)</f>
        <v>0</v>
      </c>
      <c r="E238">
        <f>IF('Raw Data'!E233&lt;'Raw Data'!D233, 'Raw Data'!J233, 0)</f>
        <v>0</v>
      </c>
      <c r="F238">
        <f>IF(ISBLANK('Raw Data'!D233)=FALSE, 1, 0)</f>
        <v>0</v>
      </c>
      <c r="G238">
        <f>IF(AND('Raw Data'!D233&gt;0, 'Raw Data'!E233&gt;0), 'Raw Data'!V233, 0)</f>
        <v>0</v>
      </c>
      <c r="H238">
        <f>IF(ISBLANK('Raw Data'!D233)=FALSE, 1, 0)</f>
        <v>0</v>
      </c>
      <c r="I238">
        <f>IF(AND(ISBLANK('Raw Data'!D233)=FALSE, OR('Raw Data'!D233=0, 'Raw Data'!E233=0)), 'Raw Data'!W233, 0)</f>
        <v>0</v>
      </c>
      <c r="J238">
        <f>IF(ISBLANK('Raw Data'!D233)=FALSE, 1, 0)</f>
        <v>0</v>
      </c>
      <c r="K238">
        <f>IF(SUM('Raw Data'!D233:E233)&gt;'Raw Data'!G233, 'Raw Data'!H233, 0)</f>
        <v>0</v>
      </c>
      <c r="L238">
        <f>IF(ISBLANK('Raw Data'!D233)=FALSE, 1, 0)</f>
        <v>0</v>
      </c>
      <c r="M238">
        <f>IF(AND(SUM('Raw Data'!D233:E233)&lt;'Raw Data'!G233, ISBLANK('Raw Data'!D233)=FALSE), 'Raw Data'!I233, 0)</f>
        <v>0</v>
      </c>
      <c r="N238">
        <f>IF(ISBLANK('Raw Data'!D233)=FALSE, 1, 0)</f>
        <v>0</v>
      </c>
      <c r="O238">
        <f>IF('Raw Data'!F233, 'Raw Data'!Z233, 0)</f>
        <v>0</v>
      </c>
      <c r="P238">
        <f>IF(ISBLANK('Raw Data'!D233)=FALSE, 1, 0)</f>
        <v>0</v>
      </c>
      <c r="Q238">
        <f>IF(AND(NOT('Raw Data'!F233), P238), 'Raw Data'!AA233, 0)</f>
        <v>0</v>
      </c>
      <c r="R238">
        <f>IF(ISBLANK('Raw Data'!D233)=FALSE, 1, 0)</f>
        <v>0</v>
      </c>
      <c r="S238">
        <f>IF(AND('Raw Data'!F233=0, 'Raw Data'!D233&gt;'Raw Data'!E233), 'Raw Data'!L233, 0)</f>
        <v>0</v>
      </c>
      <c r="T238">
        <f>IF(ISBLANK('Raw Data'!D233)=FALSE, 1, 0)</f>
        <v>0</v>
      </c>
      <c r="U238">
        <f>IF('Raw Data'!F233=1, 'Raw Data'!M233, 0)</f>
        <v>0</v>
      </c>
      <c r="V238">
        <f>IF(ISBLANK('Raw Data'!D233)=FALSE, 1, 0)</f>
        <v>0</v>
      </c>
      <c r="W238">
        <f>IF(AND('Raw Data'!F233=0, 'Raw Data'!E233&gt;'Raw Data'!D233), 'Raw Data'!N233, 0)</f>
        <v>0</v>
      </c>
      <c r="X238">
        <f>IF(ISBLANK('Raw Data'!D233)=FALSE, 1, 0)</f>
        <v>0</v>
      </c>
      <c r="Y238">
        <f>IF(AND('Raw Data'!F233=0,'Raw Data'!D233&gt;'Raw Data'!E233,'Raw Data'!D233-'Raw Data'!E233=1),'Raw Data'!O233,IF(AND('Raw Data'!F233,'Raw Data'!D233&gt;'Raw Data'!E233),'Raw Data'!O233,0))</f>
        <v>0</v>
      </c>
      <c r="Z238">
        <f>IF(ISBLANK('Raw Data'!D233)=FALSE, 1, 0)</f>
        <v>0</v>
      </c>
      <c r="AA238">
        <f>IF(AND('Raw Data'!F233=0, 'Raw Data'!D233&gt;'Raw Data'!E233, 'Raw Data'!D233-'Raw Data'!E233=2), 'Raw Data'!P233, 0)</f>
        <v>0</v>
      </c>
      <c r="AB238">
        <f>IF(ISBLANK('Raw Data'!D233)=FALSE, 1, 0)</f>
        <v>0</v>
      </c>
      <c r="AC238">
        <f>IF(AND('Raw Data'!F233=0, 'Raw Data'!D233&gt;'Raw Data'!E233, 'Raw Data'!D233-'Raw Data'!E233&gt;2), 'Raw Data'!Q233, 0)</f>
        <v>0</v>
      </c>
      <c r="AD238">
        <f>IF(ISBLANK('Raw Data'!D233)=FALSE, 1, 0)</f>
        <v>0</v>
      </c>
      <c r="AE238">
        <f>IF(AND('Raw Data'!F233=0,'Raw Data'!D233&lt;'Raw Data'!E233,'Raw Data'!E233-'Raw Data'!D233=1),'Raw Data'!R233,IF(AND('Raw Data'!F233,'Raw Data'!D233&gt;'Raw Data'!E233),'Raw Data'!R233,0))</f>
        <v>0</v>
      </c>
      <c r="AF238">
        <f>IF(ISBLANK('Raw Data'!D233)=FALSE, 1, 0)</f>
        <v>0</v>
      </c>
      <c r="AG238">
        <f>IF(AND('Raw Data'!F233=0, 'Raw Data'!D233&lt;'Raw Data'!E233, 'Raw Data'!E233-'Raw Data'!D233=2), 'Raw Data'!S233, 0)</f>
        <v>0</v>
      </c>
      <c r="AH238">
        <f>IF(ISBLANK('Raw Data'!D233)=FALSE, 1, 0)</f>
        <v>0</v>
      </c>
      <c r="AI238">
        <f>IF(AND('Raw Data'!F233=0, 'Raw Data'!D233&lt;'Raw Data'!E233, 'Raw Data'!E233-'Raw Data'!D233&gt;2), 'Raw Data'!T233, 0)</f>
        <v>0</v>
      </c>
      <c r="AJ238">
        <f>IF(ISBLANK('Raw Data'!D233)=FALSE, 1, 0)</f>
        <v>0</v>
      </c>
      <c r="AK238">
        <f>IF('Raw Data'!F233=1, 'Raw Data'!M233, 0)</f>
        <v>0</v>
      </c>
      <c r="AL238">
        <f>IF(OR('Raw Data'!D233=0, O238&gt;0), 0, 1)</f>
        <v>0</v>
      </c>
      <c r="AM238">
        <f>IF(AND(AL238, 'Raw Data'!D233&gt;'Raw Data'!E233), 'Raw Data'!X233, 0)</f>
        <v>0</v>
      </c>
      <c r="AN238">
        <f>IF(OR('Raw Data'!D233=0, O238&gt;0), 0, 1)</f>
        <v>0</v>
      </c>
      <c r="AO238">
        <f>IF(AND(AL238, 'Raw Data'!D233&lt;'Raw Data'!E233), 'Raw Data'!Y233, 0)</f>
        <v>0</v>
      </c>
      <c r="AP238">
        <f>IF(ISBLANK('Raw Data'!D233)=FALSE, 1, 0)</f>
        <v>0</v>
      </c>
      <c r="AQ238">
        <f>IF(AND('Raw Data'!J233&lt;'Raw Data'!K233,'Raw Data'!D233&gt;'Raw Data'!E233),'Raw Data'!J233,IF(AND('Raw Data'!K233&lt;'Raw Data'!J233,'Raw Data'!E233&gt;'Raw Data'!D233),'Raw Data'!K233,0))</f>
        <v>0</v>
      </c>
      <c r="AR238">
        <f>IF(ISBLANK('Raw Data'!D233)=FALSE, 1, 0)</f>
        <v>0</v>
      </c>
      <c r="AS238">
        <f>IF(AND('Raw Data'!J233&gt;'Raw Data'!K233,'Raw Data'!D233&gt;'Raw Data'!E233),'Raw Data'!J233,IF(AND('Raw Data'!K233&gt;'Raw Data'!J233,'Raw Data'!E233&gt;'Raw Data'!D233),'Raw Data'!K233,))</f>
        <v>0</v>
      </c>
      <c r="AT238">
        <f>IF(ISBLANK('Raw Data'!D233)=FALSE, 1, 0)</f>
        <v>0</v>
      </c>
      <c r="AU238">
        <f>IF(ISNUMBER('Raw Data'!D233), IF(_xlfn.XLOOKUP(SMALL('Raw Data'!L233:N233, 1), Analysis!S238:W238, Analysis!S238:W238, 0)&gt;0, SMALL('Raw Data'!L233:N233, 1), 0), 0)</f>
        <v>0</v>
      </c>
      <c r="AV238">
        <f>IF(ISBLANK('Raw Data'!D233)=FALSE, 1, 0)</f>
        <v>0</v>
      </c>
      <c r="AW238">
        <f>IF(ISNUMBER('Raw Data'!D233), IF(_xlfn.XLOOKUP(SMALL('Raw Data'!L233:N233, 2), Analysis!S238:W238, Analysis!S238:W238, 0)&gt;0, SMALL('Raw Data'!L233:N233, 2), 0), 0)</f>
        <v>0</v>
      </c>
      <c r="AX238">
        <f>IF(ISBLANK('Raw Data'!D233)=FALSE, 1, 0)</f>
        <v>0</v>
      </c>
      <c r="AY238">
        <f>IF(ISNUMBER('Raw Data'!D233), IF(_xlfn.XLOOKUP(SMALL('Raw Data'!L233:N233, 3), Analysis!S238:W238, Analysis!S238:W238, 0)&gt;0, SMALL('Raw Data'!L233:N233, 3), 0), 0)</f>
        <v>0</v>
      </c>
      <c r="AZ238">
        <f>IF(ISBLANK('Raw Data'!D233)=FALSE, 1, 0)</f>
        <v>0</v>
      </c>
      <c r="BA238">
        <f>IF(ISNUMBER('Raw Data'!D233), IF(_xlfn.XLOOKUP(SMALL('Raw Data'!O233:U233, 1), Analysis!Y238:AK238, Analysis!Y238:AK238, 0)&gt;0, SMALL('Raw Data'!O233:U233, 1), 0), 0)</f>
        <v>0</v>
      </c>
      <c r="BB238">
        <f>IF(ISBLANK('Raw Data'!D233)=FALSE, 1, 0)</f>
        <v>0</v>
      </c>
      <c r="BC238">
        <f>IF(ISNUMBER('Raw Data'!D233), IF(_xlfn.XLOOKUP(SMALL('Raw Data'!O233:U233, 2), Analysis!Y238:AK238, Analysis!Y238:AK238, 0)&gt;0, SMALL('Raw Data'!O233:U233, 2), 0), 0)</f>
        <v>0</v>
      </c>
      <c r="BD238">
        <f>IF(ISBLANK('Raw Data'!D233)=FALSE, 1, 0)</f>
        <v>0</v>
      </c>
      <c r="BE238">
        <f>IF(ISNUMBER('Raw Data'!D233), IF(_xlfn.XLOOKUP(SMALL('Raw Data'!O233:U233, 3), Analysis!Y238:AK238, Analysis!Y238:AK238, 0)&gt;0, SMALL('Raw Data'!O233:U233, 3), 0), 0)</f>
        <v>0</v>
      </c>
      <c r="BF238">
        <f>IF(ISBLANK('Raw Data'!D233)=FALSE, 1, 0)</f>
        <v>0</v>
      </c>
      <c r="BG238">
        <f>IF(ISNUMBER('Raw Data'!D233), IF(_xlfn.XLOOKUP(SMALL('Raw Data'!O233:U233, 4), Analysis!Y238:AK238, Analysis!Y238:AK238, 0)&gt;0, SMALL('Raw Data'!O233:U233, 4), 0), 0)</f>
        <v>0</v>
      </c>
      <c r="BH238">
        <f>IF(ISBLANK('Raw Data'!D233)=FALSE, 1, 0)</f>
        <v>0</v>
      </c>
      <c r="BI238">
        <f>IF(ISNUMBER('Raw Data'!D233), IF(_xlfn.XLOOKUP(SMALL('Raw Data'!O233:U233, 5), Analysis!Y238:AK238, Analysis!Y238:AK238, 0)&gt;0, SMALL('Raw Data'!O233:U233, 5), 0), 0)</f>
        <v>0</v>
      </c>
      <c r="BJ238">
        <f>IF(ISBLANK('Raw Data'!D233)=FALSE, 1, 0)</f>
        <v>0</v>
      </c>
      <c r="BK238">
        <f>IF(ISNUMBER('Raw Data'!D233), IF(_xlfn.XLOOKUP(SMALL('Raw Data'!O233:U233, 6), Analysis!Y238:AK238, Analysis!Y238:AK238, 0)&gt;0, SMALL('Raw Data'!O233:U233, 6), 0), 0)</f>
        <v>0</v>
      </c>
      <c r="BL238">
        <f>IF(ISBLANK('Raw Data'!D233)=FALSE, 1, 0)</f>
        <v>0</v>
      </c>
      <c r="BM238">
        <f>IF(ISNUMBER('Raw Data'!D233), IF(_xlfn.XLOOKUP(SMALL('Raw Data'!O233:U233, 7), Analysis!Y238:AK238, Analysis!Y238:AK238, 0)&gt;0, SMALL('Raw Data'!O233:U233, 7), 0), 0)</f>
        <v>0</v>
      </c>
    </row>
    <row r="239" spans="1:65" x14ac:dyDescent="0.3">
      <c r="A239" s="2">
        <f>'Raw Data'!A234</f>
        <v>0</v>
      </c>
      <c r="B239" s="2">
        <f>IF(ISBLANK('Raw Data'!D234)=FALSE, 1, 0)</f>
        <v>0</v>
      </c>
      <c r="C239">
        <f>IF('Raw Data'!E234&gt;'Raw Data'!D234, 'Raw Data'!K234, 0)</f>
        <v>0</v>
      </c>
      <c r="D239">
        <f>IF(ISBLANK('Raw Data'!D234)=FALSE, 1, 0)</f>
        <v>0</v>
      </c>
      <c r="E239">
        <f>IF('Raw Data'!E234&lt;'Raw Data'!D234, 'Raw Data'!J234, 0)</f>
        <v>0</v>
      </c>
      <c r="F239">
        <f>IF(ISBLANK('Raw Data'!D234)=FALSE, 1, 0)</f>
        <v>0</v>
      </c>
      <c r="G239">
        <f>IF(AND('Raw Data'!D234&gt;0, 'Raw Data'!E234&gt;0), 'Raw Data'!V234, 0)</f>
        <v>0</v>
      </c>
      <c r="H239">
        <f>IF(ISBLANK('Raw Data'!D234)=FALSE, 1, 0)</f>
        <v>0</v>
      </c>
      <c r="I239">
        <f>IF(AND(ISBLANK('Raw Data'!D234)=FALSE, OR('Raw Data'!D234=0, 'Raw Data'!E234=0)), 'Raw Data'!W234, 0)</f>
        <v>0</v>
      </c>
      <c r="J239">
        <f>IF(ISBLANK('Raw Data'!D234)=FALSE, 1, 0)</f>
        <v>0</v>
      </c>
      <c r="K239">
        <f>IF(SUM('Raw Data'!D234:E234)&gt;'Raw Data'!G234, 'Raw Data'!H234, 0)</f>
        <v>0</v>
      </c>
      <c r="L239">
        <f>IF(ISBLANK('Raw Data'!D234)=FALSE, 1, 0)</f>
        <v>0</v>
      </c>
      <c r="M239">
        <f>IF(AND(SUM('Raw Data'!D234:E234)&lt;'Raw Data'!G234, ISBLANK('Raw Data'!D234)=FALSE), 'Raw Data'!I234, 0)</f>
        <v>0</v>
      </c>
      <c r="N239">
        <f>IF(ISBLANK('Raw Data'!D234)=FALSE, 1, 0)</f>
        <v>0</v>
      </c>
      <c r="O239">
        <f>IF('Raw Data'!F234, 'Raw Data'!Z234, 0)</f>
        <v>0</v>
      </c>
      <c r="P239">
        <f>IF(ISBLANK('Raw Data'!D234)=FALSE, 1, 0)</f>
        <v>0</v>
      </c>
      <c r="Q239">
        <f>IF(AND(NOT('Raw Data'!F234), P239), 'Raw Data'!AA234, 0)</f>
        <v>0</v>
      </c>
      <c r="R239">
        <f>IF(ISBLANK('Raw Data'!D234)=FALSE, 1, 0)</f>
        <v>0</v>
      </c>
      <c r="S239">
        <f>IF(AND('Raw Data'!F234=0, 'Raw Data'!D234&gt;'Raw Data'!E234), 'Raw Data'!L234, 0)</f>
        <v>0</v>
      </c>
      <c r="T239">
        <f>IF(ISBLANK('Raw Data'!D234)=FALSE, 1, 0)</f>
        <v>0</v>
      </c>
      <c r="U239">
        <f>IF('Raw Data'!F234=1, 'Raw Data'!M234, 0)</f>
        <v>0</v>
      </c>
      <c r="V239">
        <f>IF(ISBLANK('Raw Data'!D234)=FALSE, 1, 0)</f>
        <v>0</v>
      </c>
      <c r="W239">
        <f>IF(AND('Raw Data'!F234=0, 'Raw Data'!E234&gt;'Raw Data'!D234), 'Raw Data'!N234, 0)</f>
        <v>0</v>
      </c>
      <c r="X239">
        <f>IF(ISBLANK('Raw Data'!D234)=FALSE, 1, 0)</f>
        <v>0</v>
      </c>
      <c r="Y239">
        <f>IF(AND('Raw Data'!F234=0,'Raw Data'!D234&gt;'Raw Data'!E234,'Raw Data'!D234-'Raw Data'!E234=1),'Raw Data'!O234,IF(AND('Raw Data'!F234,'Raw Data'!D234&gt;'Raw Data'!E234),'Raw Data'!O234,0))</f>
        <v>0</v>
      </c>
      <c r="Z239">
        <f>IF(ISBLANK('Raw Data'!D234)=FALSE, 1, 0)</f>
        <v>0</v>
      </c>
      <c r="AA239">
        <f>IF(AND('Raw Data'!F234=0, 'Raw Data'!D234&gt;'Raw Data'!E234, 'Raw Data'!D234-'Raw Data'!E234=2), 'Raw Data'!P234, 0)</f>
        <v>0</v>
      </c>
      <c r="AB239">
        <f>IF(ISBLANK('Raw Data'!D234)=FALSE, 1, 0)</f>
        <v>0</v>
      </c>
      <c r="AC239">
        <f>IF(AND('Raw Data'!F234=0, 'Raw Data'!D234&gt;'Raw Data'!E234, 'Raw Data'!D234-'Raw Data'!E234&gt;2), 'Raw Data'!Q234, 0)</f>
        <v>0</v>
      </c>
      <c r="AD239">
        <f>IF(ISBLANK('Raw Data'!D234)=FALSE, 1, 0)</f>
        <v>0</v>
      </c>
      <c r="AE239">
        <f>IF(AND('Raw Data'!F234=0,'Raw Data'!D234&lt;'Raw Data'!E234,'Raw Data'!E234-'Raw Data'!D234=1),'Raw Data'!R234,IF(AND('Raw Data'!F234,'Raw Data'!D234&gt;'Raw Data'!E234),'Raw Data'!R234,0))</f>
        <v>0</v>
      </c>
      <c r="AF239">
        <f>IF(ISBLANK('Raw Data'!D234)=FALSE, 1, 0)</f>
        <v>0</v>
      </c>
      <c r="AG239">
        <f>IF(AND('Raw Data'!F234=0, 'Raw Data'!D234&lt;'Raw Data'!E234, 'Raw Data'!E234-'Raw Data'!D234=2), 'Raw Data'!S234, 0)</f>
        <v>0</v>
      </c>
      <c r="AH239">
        <f>IF(ISBLANK('Raw Data'!D234)=FALSE, 1, 0)</f>
        <v>0</v>
      </c>
      <c r="AI239">
        <f>IF(AND('Raw Data'!F234=0, 'Raw Data'!D234&lt;'Raw Data'!E234, 'Raw Data'!E234-'Raw Data'!D234&gt;2), 'Raw Data'!T234, 0)</f>
        <v>0</v>
      </c>
      <c r="AJ239">
        <f>IF(ISBLANK('Raw Data'!D234)=FALSE, 1, 0)</f>
        <v>0</v>
      </c>
      <c r="AK239">
        <f>IF('Raw Data'!F234=1, 'Raw Data'!M234, 0)</f>
        <v>0</v>
      </c>
      <c r="AL239">
        <f>IF(OR('Raw Data'!D234=0, O239&gt;0), 0, 1)</f>
        <v>0</v>
      </c>
      <c r="AM239">
        <f>IF(AND(AL239, 'Raw Data'!D234&gt;'Raw Data'!E234), 'Raw Data'!X234, 0)</f>
        <v>0</v>
      </c>
      <c r="AN239">
        <f>IF(OR('Raw Data'!D234=0, O239&gt;0), 0, 1)</f>
        <v>0</v>
      </c>
      <c r="AO239">
        <f>IF(AND(AL239, 'Raw Data'!D234&lt;'Raw Data'!E234), 'Raw Data'!Y234, 0)</f>
        <v>0</v>
      </c>
      <c r="AP239">
        <f>IF(ISBLANK('Raw Data'!D234)=FALSE, 1, 0)</f>
        <v>0</v>
      </c>
      <c r="AQ239">
        <f>IF(AND('Raw Data'!J234&lt;'Raw Data'!K234,'Raw Data'!D234&gt;'Raw Data'!E234),'Raw Data'!J234,IF(AND('Raw Data'!K234&lt;'Raw Data'!J234,'Raw Data'!E234&gt;'Raw Data'!D234),'Raw Data'!K234,0))</f>
        <v>0</v>
      </c>
      <c r="AR239">
        <f>IF(ISBLANK('Raw Data'!D234)=FALSE, 1, 0)</f>
        <v>0</v>
      </c>
      <c r="AS239">
        <f>IF(AND('Raw Data'!J234&gt;'Raw Data'!K234,'Raw Data'!D234&gt;'Raw Data'!E234),'Raw Data'!J234,IF(AND('Raw Data'!K234&gt;'Raw Data'!J234,'Raw Data'!E234&gt;'Raw Data'!D234),'Raw Data'!K234,))</f>
        <v>0</v>
      </c>
      <c r="AT239">
        <f>IF(ISBLANK('Raw Data'!D234)=FALSE, 1, 0)</f>
        <v>0</v>
      </c>
      <c r="AU239">
        <f>IF(ISNUMBER('Raw Data'!D234), IF(_xlfn.XLOOKUP(SMALL('Raw Data'!L234:N234, 1), Analysis!S239:W239, Analysis!S239:W239, 0)&gt;0, SMALL('Raw Data'!L234:N234, 1), 0), 0)</f>
        <v>0</v>
      </c>
      <c r="AV239">
        <f>IF(ISBLANK('Raw Data'!D234)=FALSE, 1, 0)</f>
        <v>0</v>
      </c>
      <c r="AW239">
        <f>IF(ISNUMBER('Raw Data'!D234), IF(_xlfn.XLOOKUP(SMALL('Raw Data'!L234:N234, 2), Analysis!S239:W239, Analysis!S239:W239, 0)&gt;0, SMALL('Raw Data'!L234:N234, 2), 0), 0)</f>
        <v>0</v>
      </c>
      <c r="AX239">
        <f>IF(ISBLANK('Raw Data'!D234)=FALSE, 1, 0)</f>
        <v>0</v>
      </c>
      <c r="AY239">
        <f>IF(ISNUMBER('Raw Data'!D234), IF(_xlfn.XLOOKUP(SMALL('Raw Data'!L234:N234, 3), Analysis!S239:W239, Analysis!S239:W239, 0)&gt;0, SMALL('Raw Data'!L234:N234, 3), 0), 0)</f>
        <v>0</v>
      </c>
      <c r="AZ239">
        <f>IF(ISBLANK('Raw Data'!D234)=FALSE, 1, 0)</f>
        <v>0</v>
      </c>
      <c r="BA239">
        <f>IF(ISNUMBER('Raw Data'!D234), IF(_xlfn.XLOOKUP(SMALL('Raw Data'!O234:U234, 1), Analysis!Y239:AK239, Analysis!Y239:AK239, 0)&gt;0, SMALL('Raw Data'!O234:U234, 1), 0), 0)</f>
        <v>0</v>
      </c>
      <c r="BB239">
        <f>IF(ISBLANK('Raw Data'!D234)=FALSE, 1, 0)</f>
        <v>0</v>
      </c>
      <c r="BC239">
        <f>IF(ISNUMBER('Raw Data'!D234), IF(_xlfn.XLOOKUP(SMALL('Raw Data'!O234:U234, 2), Analysis!Y239:AK239, Analysis!Y239:AK239, 0)&gt;0, SMALL('Raw Data'!O234:U234, 2), 0), 0)</f>
        <v>0</v>
      </c>
      <c r="BD239">
        <f>IF(ISBLANK('Raw Data'!D234)=FALSE, 1, 0)</f>
        <v>0</v>
      </c>
      <c r="BE239">
        <f>IF(ISNUMBER('Raw Data'!D234), IF(_xlfn.XLOOKUP(SMALL('Raw Data'!O234:U234, 3), Analysis!Y239:AK239, Analysis!Y239:AK239, 0)&gt;0, SMALL('Raw Data'!O234:U234, 3), 0), 0)</f>
        <v>0</v>
      </c>
      <c r="BF239">
        <f>IF(ISBLANK('Raw Data'!D234)=FALSE, 1, 0)</f>
        <v>0</v>
      </c>
      <c r="BG239">
        <f>IF(ISNUMBER('Raw Data'!D234), IF(_xlfn.XLOOKUP(SMALL('Raw Data'!O234:U234, 4), Analysis!Y239:AK239, Analysis!Y239:AK239, 0)&gt;0, SMALL('Raw Data'!O234:U234, 4), 0), 0)</f>
        <v>0</v>
      </c>
      <c r="BH239">
        <f>IF(ISBLANK('Raw Data'!D234)=FALSE, 1, 0)</f>
        <v>0</v>
      </c>
      <c r="BI239">
        <f>IF(ISNUMBER('Raw Data'!D234), IF(_xlfn.XLOOKUP(SMALL('Raw Data'!O234:U234, 5), Analysis!Y239:AK239, Analysis!Y239:AK239, 0)&gt;0, SMALL('Raw Data'!O234:U234, 5), 0), 0)</f>
        <v>0</v>
      </c>
      <c r="BJ239">
        <f>IF(ISBLANK('Raw Data'!D234)=FALSE, 1, 0)</f>
        <v>0</v>
      </c>
      <c r="BK239">
        <f>IF(ISNUMBER('Raw Data'!D234), IF(_xlfn.XLOOKUP(SMALL('Raw Data'!O234:U234, 6), Analysis!Y239:AK239, Analysis!Y239:AK239, 0)&gt;0, SMALL('Raw Data'!O234:U234, 6), 0), 0)</f>
        <v>0</v>
      </c>
      <c r="BL239">
        <f>IF(ISBLANK('Raw Data'!D234)=FALSE, 1, 0)</f>
        <v>0</v>
      </c>
      <c r="BM239">
        <f>IF(ISNUMBER('Raw Data'!D234), IF(_xlfn.XLOOKUP(SMALL('Raw Data'!O234:U234, 7), Analysis!Y239:AK239, Analysis!Y239:AK239, 0)&gt;0, SMALL('Raw Data'!O234:U234, 7), 0), 0)</f>
        <v>0</v>
      </c>
    </row>
    <row r="240" spans="1:65" x14ac:dyDescent="0.3">
      <c r="A240" s="2">
        <f>'Raw Data'!A235</f>
        <v>0</v>
      </c>
      <c r="B240" s="2">
        <f>IF(ISBLANK('Raw Data'!D235)=FALSE, 1, 0)</f>
        <v>0</v>
      </c>
      <c r="C240">
        <f>IF('Raw Data'!E235&gt;'Raw Data'!D235, 'Raw Data'!K235, 0)</f>
        <v>0</v>
      </c>
      <c r="D240">
        <f>IF(ISBLANK('Raw Data'!D235)=FALSE, 1, 0)</f>
        <v>0</v>
      </c>
      <c r="E240">
        <f>IF('Raw Data'!E235&lt;'Raw Data'!D235, 'Raw Data'!J235, 0)</f>
        <v>0</v>
      </c>
      <c r="F240">
        <f>IF(ISBLANK('Raw Data'!D235)=FALSE, 1, 0)</f>
        <v>0</v>
      </c>
      <c r="G240">
        <f>IF(AND('Raw Data'!D235&gt;0, 'Raw Data'!E235&gt;0), 'Raw Data'!V235, 0)</f>
        <v>0</v>
      </c>
      <c r="H240">
        <f>IF(ISBLANK('Raw Data'!D235)=FALSE, 1, 0)</f>
        <v>0</v>
      </c>
      <c r="I240">
        <f>IF(AND(ISBLANK('Raw Data'!D235)=FALSE, OR('Raw Data'!D235=0, 'Raw Data'!E235=0)), 'Raw Data'!W235, 0)</f>
        <v>0</v>
      </c>
      <c r="J240">
        <f>IF(ISBLANK('Raw Data'!D235)=FALSE, 1, 0)</f>
        <v>0</v>
      </c>
      <c r="K240">
        <f>IF(SUM('Raw Data'!D235:E235)&gt;'Raw Data'!G235, 'Raw Data'!H235, 0)</f>
        <v>0</v>
      </c>
      <c r="L240">
        <f>IF(ISBLANK('Raw Data'!D235)=FALSE, 1, 0)</f>
        <v>0</v>
      </c>
      <c r="M240">
        <f>IF(AND(SUM('Raw Data'!D235:E235)&lt;'Raw Data'!G235, ISBLANK('Raw Data'!D235)=FALSE), 'Raw Data'!I235, 0)</f>
        <v>0</v>
      </c>
      <c r="N240">
        <f>IF(ISBLANK('Raw Data'!D235)=FALSE, 1, 0)</f>
        <v>0</v>
      </c>
      <c r="O240">
        <f>IF('Raw Data'!F235, 'Raw Data'!Z235, 0)</f>
        <v>0</v>
      </c>
      <c r="P240">
        <f>IF(ISBLANK('Raw Data'!D235)=FALSE, 1, 0)</f>
        <v>0</v>
      </c>
      <c r="Q240">
        <f>IF(AND(NOT('Raw Data'!F235), P240), 'Raw Data'!AA235, 0)</f>
        <v>0</v>
      </c>
      <c r="R240">
        <f>IF(ISBLANK('Raw Data'!D235)=FALSE, 1, 0)</f>
        <v>0</v>
      </c>
      <c r="S240">
        <f>IF(AND('Raw Data'!F235=0, 'Raw Data'!D235&gt;'Raw Data'!E235), 'Raw Data'!L235, 0)</f>
        <v>0</v>
      </c>
      <c r="T240">
        <f>IF(ISBLANK('Raw Data'!D235)=FALSE, 1, 0)</f>
        <v>0</v>
      </c>
      <c r="U240">
        <f>IF('Raw Data'!F235=1, 'Raw Data'!M235, 0)</f>
        <v>0</v>
      </c>
      <c r="V240">
        <f>IF(ISBLANK('Raw Data'!D235)=FALSE, 1, 0)</f>
        <v>0</v>
      </c>
      <c r="W240">
        <f>IF(AND('Raw Data'!F235=0, 'Raw Data'!E235&gt;'Raw Data'!D235), 'Raw Data'!N235, 0)</f>
        <v>0</v>
      </c>
      <c r="X240">
        <f>IF(ISBLANK('Raw Data'!D235)=FALSE, 1, 0)</f>
        <v>0</v>
      </c>
      <c r="Y240">
        <f>IF(AND('Raw Data'!F235=0,'Raw Data'!D235&gt;'Raw Data'!E235,'Raw Data'!D235-'Raw Data'!E235=1),'Raw Data'!O235,IF(AND('Raw Data'!F235,'Raw Data'!D235&gt;'Raw Data'!E235),'Raw Data'!O235,0))</f>
        <v>0</v>
      </c>
      <c r="Z240">
        <f>IF(ISBLANK('Raw Data'!D235)=FALSE, 1, 0)</f>
        <v>0</v>
      </c>
      <c r="AA240">
        <f>IF(AND('Raw Data'!F235=0, 'Raw Data'!D235&gt;'Raw Data'!E235, 'Raw Data'!D235-'Raw Data'!E235=2), 'Raw Data'!P235, 0)</f>
        <v>0</v>
      </c>
      <c r="AB240">
        <f>IF(ISBLANK('Raw Data'!D235)=FALSE, 1, 0)</f>
        <v>0</v>
      </c>
      <c r="AC240">
        <f>IF(AND('Raw Data'!F235=0, 'Raw Data'!D235&gt;'Raw Data'!E235, 'Raw Data'!D235-'Raw Data'!E235&gt;2), 'Raw Data'!Q235, 0)</f>
        <v>0</v>
      </c>
      <c r="AD240">
        <f>IF(ISBLANK('Raw Data'!D235)=FALSE, 1, 0)</f>
        <v>0</v>
      </c>
      <c r="AE240">
        <f>IF(AND('Raw Data'!F235=0,'Raw Data'!D235&lt;'Raw Data'!E235,'Raw Data'!E235-'Raw Data'!D235=1),'Raw Data'!R235,IF(AND('Raw Data'!F235,'Raw Data'!D235&gt;'Raw Data'!E235),'Raw Data'!R235,0))</f>
        <v>0</v>
      </c>
      <c r="AF240">
        <f>IF(ISBLANK('Raw Data'!D235)=FALSE, 1, 0)</f>
        <v>0</v>
      </c>
      <c r="AG240">
        <f>IF(AND('Raw Data'!F235=0, 'Raw Data'!D235&lt;'Raw Data'!E235, 'Raw Data'!E235-'Raw Data'!D235=2), 'Raw Data'!S235, 0)</f>
        <v>0</v>
      </c>
      <c r="AH240">
        <f>IF(ISBLANK('Raw Data'!D235)=FALSE, 1, 0)</f>
        <v>0</v>
      </c>
      <c r="AI240">
        <f>IF(AND('Raw Data'!F235=0, 'Raw Data'!D235&lt;'Raw Data'!E235, 'Raw Data'!E235-'Raw Data'!D235&gt;2), 'Raw Data'!T235, 0)</f>
        <v>0</v>
      </c>
      <c r="AJ240">
        <f>IF(ISBLANK('Raw Data'!D235)=FALSE, 1, 0)</f>
        <v>0</v>
      </c>
      <c r="AK240">
        <f>IF('Raw Data'!F235=1, 'Raw Data'!M235, 0)</f>
        <v>0</v>
      </c>
      <c r="AL240">
        <f>IF(OR('Raw Data'!D235=0, O240&gt;0), 0, 1)</f>
        <v>0</v>
      </c>
      <c r="AM240">
        <f>IF(AND(AL240, 'Raw Data'!D235&gt;'Raw Data'!E235), 'Raw Data'!X235, 0)</f>
        <v>0</v>
      </c>
      <c r="AN240">
        <f>IF(OR('Raw Data'!D235=0, O240&gt;0), 0, 1)</f>
        <v>0</v>
      </c>
      <c r="AO240">
        <f>IF(AND(AL240, 'Raw Data'!D235&lt;'Raw Data'!E235), 'Raw Data'!Y235, 0)</f>
        <v>0</v>
      </c>
      <c r="AP240">
        <f>IF(ISBLANK('Raw Data'!D235)=FALSE, 1, 0)</f>
        <v>0</v>
      </c>
      <c r="AQ240">
        <f>IF(AND('Raw Data'!J235&lt;'Raw Data'!K235,'Raw Data'!D235&gt;'Raw Data'!E235),'Raw Data'!J235,IF(AND('Raw Data'!K235&lt;'Raw Data'!J235,'Raw Data'!E235&gt;'Raw Data'!D235),'Raw Data'!K235,0))</f>
        <v>0</v>
      </c>
      <c r="AR240">
        <f>IF(ISBLANK('Raw Data'!D235)=FALSE, 1, 0)</f>
        <v>0</v>
      </c>
      <c r="AS240">
        <f>IF(AND('Raw Data'!J235&gt;'Raw Data'!K235,'Raw Data'!D235&gt;'Raw Data'!E235),'Raw Data'!J235,IF(AND('Raw Data'!K235&gt;'Raw Data'!J235,'Raw Data'!E235&gt;'Raw Data'!D235),'Raw Data'!K235,))</f>
        <v>0</v>
      </c>
      <c r="AT240">
        <f>IF(ISBLANK('Raw Data'!D235)=FALSE, 1, 0)</f>
        <v>0</v>
      </c>
      <c r="AU240">
        <f>IF(ISNUMBER('Raw Data'!D235), IF(_xlfn.XLOOKUP(SMALL('Raw Data'!L235:N235, 1), Analysis!S240:W240, Analysis!S240:W240, 0)&gt;0, SMALL('Raw Data'!L235:N235, 1), 0), 0)</f>
        <v>0</v>
      </c>
      <c r="AV240">
        <f>IF(ISBLANK('Raw Data'!D235)=FALSE, 1, 0)</f>
        <v>0</v>
      </c>
      <c r="AW240">
        <f>IF(ISNUMBER('Raw Data'!D235), IF(_xlfn.XLOOKUP(SMALL('Raw Data'!L235:N235, 2), Analysis!S240:W240, Analysis!S240:W240, 0)&gt;0, SMALL('Raw Data'!L235:N235, 2), 0), 0)</f>
        <v>0</v>
      </c>
      <c r="AX240">
        <f>IF(ISBLANK('Raw Data'!D235)=FALSE, 1, 0)</f>
        <v>0</v>
      </c>
      <c r="AY240">
        <f>IF(ISNUMBER('Raw Data'!D235), IF(_xlfn.XLOOKUP(SMALL('Raw Data'!L235:N235, 3), Analysis!S240:W240, Analysis!S240:W240, 0)&gt;0, SMALL('Raw Data'!L235:N235, 3), 0), 0)</f>
        <v>0</v>
      </c>
      <c r="AZ240">
        <f>IF(ISBLANK('Raw Data'!D235)=FALSE, 1, 0)</f>
        <v>0</v>
      </c>
      <c r="BA240">
        <f>IF(ISNUMBER('Raw Data'!D235), IF(_xlfn.XLOOKUP(SMALL('Raw Data'!O235:U235, 1), Analysis!Y240:AK240, Analysis!Y240:AK240, 0)&gt;0, SMALL('Raw Data'!O235:U235, 1), 0), 0)</f>
        <v>0</v>
      </c>
      <c r="BB240">
        <f>IF(ISBLANK('Raw Data'!D235)=FALSE, 1, 0)</f>
        <v>0</v>
      </c>
      <c r="BC240">
        <f>IF(ISNUMBER('Raw Data'!D235), IF(_xlfn.XLOOKUP(SMALL('Raw Data'!O235:U235, 2), Analysis!Y240:AK240, Analysis!Y240:AK240, 0)&gt;0, SMALL('Raw Data'!O235:U235, 2), 0), 0)</f>
        <v>0</v>
      </c>
      <c r="BD240">
        <f>IF(ISBLANK('Raw Data'!D235)=FALSE, 1, 0)</f>
        <v>0</v>
      </c>
      <c r="BE240">
        <f>IF(ISNUMBER('Raw Data'!D235), IF(_xlfn.XLOOKUP(SMALL('Raw Data'!O235:U235, 3), Analysis!Y240:AK240, Analysis!Y240:AK240, 0)&gt;0, SMALL('Raw Data'!O235:U235, 3), 0), 0)</f>
        <v>0</v>
      </c>
      <c r="BF240">
        <f>IF(ISBLANK('Raw Data'!D235)=FALSE, 1, 0)</f>
        <v>0</v>
      </c>
      <c r="BG240">
        <f>IF(ISNUMBER('Raw Data'!D235), IF(_xlfn.XLOOKUP(SMALL('Raw Data'!O235:U235, 4), Analysis!Y240:AK240, Analysis!Y240:AK240, 0)&gt;0, SMALL('Raw Data'!O235:U235, 4), 0), 0)</f>
        <v>0</v>
      </c>
      <c r="BH240">
        <f>IF(ISBLANK('Raw Data'!D235)=FALSE, 1, 0)</f>
        <v>0</v>
      </c>
      <c r="BI240">
        <f>IF(ISNUMBER('Raw Data'!D235), IF(_xlfn.XLOOKUP(SMALL('Raw Data'!O235:U235, 5), Analysis!Y240:AK240, Analysis!Y240:AK240, 0)&gt;0, SMALL('Raw Data'!O235:U235, 5), 0), 0)</f>
        <v>0</v>
      </c>
      <c r="BJ240">
        <f>IF(ISBLANK('Raw Data'!D235)=FALSE, 1, 0)</f>
        <v>0</v>
      </c>
      <c r="BK240">
        <f>IF(ISNUMBER('Raw Data'!D235), IF(_xlfn.XLOOKUP(SMALL('Raw Data'!O235:U235, 6), Analysis!Y240:AK240, Analysis!Y240:AK240, 0)&gt;0, SMALL('Raw Data'!O235:U235, 6), 0), 0)</f>
        <v>0</v>
      </c>
      <c r="BL240">
        <f>IF(ISBLANK('Raw Data'!D235)=FALSE, 1, 0)</f>
        <v>0</v>
      </c>
      <c r="BM240">
        <f>IF(ISNUMBER('Raw Data'!D235), IF(_xlfn.XLOOKUP(SMALL('Raw Data'!O235:U235, 7), Analysis!Y240:AK240, Analysis!Y240:AK240, 0)&gt;0, SMALL('Raw Data'!O235:U235, 7), 0), 0)</f>
        <v>0</v>
      </c>
    </row>
    <row r="241" spans="1:65" x14ac:dyDescent="0.3">
      <c r="A241" s="2">
        <f>'Raw Data'!A236</f>
        <v>0</v>
      </c>
      <c r="B241" s="2">
        <f>IF(ISBLANK('Raw Data'!D236)=FALSE, 1, 0)</f>
        <v>0</v>
      </c>
      <c r="C241">
        <f>IF('Raw Data'!E236&gt;'Raw Data'!D236, 'Raw Data'!K236, 0)</f>
        <v>0</v>
      </c>
      <c r="D241">
        <f>IF(ISBLANK('Raw Data'!D236)=FALSE, 1, 0)</f>
        <v>0</v>
      </c>
      <c r="E241">
        <f>IF('Raw Data'!E236&lt;'Raw Data'!D236, 'Raw Data'!J236, 0)</f>
        <v>0</v>
      </c>
      <c r="F241">
        <f>IF(ISBLANK('Raw Data'!D236)=FALSE, 1, 0)</f>
        <v>0</v>
      </c>
      <c r="G241">
        <f>IF(AND('Raw Data'!D236&gt;0, 'Raw Data'!E236&gt;0), 'Raw Data'!V236, 0)</f>
        <v>0</v>
      </c>
      <c r="H241">
        <f>IF(ISBLANK('Raw Data'!D236)=FALSE, 1, 0)</f>
        <v>0</v>
      </c>
      <c r="I241">
        <f>IF(AND(ISBLANK('Raw Data'!D236)=FALSE, OR('Raw Data'!D236=0, 'Raw Data'!E236=0)), 'Raw Data'!W236, 0)</f>
        <v>0</v>
      </c>
      <c r="J241">
        <f>IF(ISBLANK('Raw Data'!D236)=FALSE, 1, 0)</f>
        <v>0</v>
      </c>
      <c r="K241">
        <f>IF(SUM('Raw Data'!D236:E236)&gt;'Raw Data'!G236, 'Raw Data'!H236, 0)</f>
        <v>0</v>
      </c>
      <c r="L241">
        <f>IF(ISBLANK('Raw Data'!D236)=FALSE, 1, 0)</f>
        <v>0</v>
      </c>
      <c r="M241">
        <f>IF(AND(SUM('Raw Data'!D236:E236)&lt;'Raw Data'!G236, ISBLANK('Raw Data'!D236)=FALSE), 'Raw Data'!I236, 0)</f>
        <v>0</v>
      </c>
      <c r="N241">
        <f>IF(ISBLANK('Raw Data'!D236)=FALSE, 1, 0)</f>
        <v>0</v>
      </c>
      <c r="O241">
        <f>IF('Raw Data'!F236, 'Raw Data'!Z236, 0)</f>
        <v>0</v>
      </c>
      <c r="P241">
        <f>IF(ISBLANK('Raw Data'!D236)=FALSE, 1, 0)</f>
        <v>0</v>
      </c>
      <c r="Q241">
        <f>IF(AND(NOT('Raw Data'!F236), P241), 'Raw Data'!AA236, 0)</f>
        <v>0</v>
      </c>
      <c r="R241">
        <f>IF(ISBLANK('Raw Data'!D236)=FALSE, 1, 0)</f>
        <v>0</v>
      </c>
      <c r="S241">
        <f>IF(AND('Raw Data'!F236=0, 'Raw Data'!D236&gt;'Raw Data'!E236), 'Raw Data'!L236, 0)</f>
        <v>0</v>
      </c>
      <c r="T241">
        <f>IF(ISBLANK('Raw Data'!D236)=FALSE, 1, 0)</f>
        <v>0</v>
      </c>
      <c r="U241">
        <f>IF('Raw Data'!F236=1, 'Raw Data'!M236, 0)</f>
        <v>0</v>
      </c>
      <c r="V241">
        <f>IF(ISBLANK('Raw Data'!D236)=FALSE, 1, 0)</f>
        <v>0</v>
      </c>
      <c r="W241">
        <f>IF(AND('Raw Data'!F236=0, 'Raw Data'!E236&gt;'Raw Data'!D236), 'Raw Data'!N236, 0)</f>
        <v>0</v>
      </c>
      <c r="X241">
        <f>IF(ISBLANK('Raw Data'!D236)=FALSE, 1, 0)</f>
        <v>0</v>
      </c>
      <c r="Y241">
        <f>IF(AND('Raw Data'!F236=0,'Raw Data'!D236&gt;'Raw Data'!E236,'Raw Data'!D236-'Raw Data'!E236=1),'Raw Data'!O236,IF(AND('Raw Data'!F236,'Raw Data'!D236&gt;'Raw Data'!E236),'Raw Data'!O236,0))</f>
        <v>0</v>
      </c>
      <c r="Z241">
        <f>IF(ISBLANK('Raw Data'!D236)=FALSE, 1, 0)</f>
        <v>0</v>
      </c>
      <c r="AA241">
        <f>IF(AND('Raw Data'!F236=0, 'Raw Data'!D236&gt;'Raw Data'!E236, 'Raw Data'!D236-'Raw Data'!E236=2), 'Raw Data'!P236, 0)</f>
        <v>0</v>
      </c>
      <c r="AB241">
        <f>IF(ISBLANK('Raw Data'!D236)=FALSE, 1, 0)</f>
        <v>0</v>
      </c>
      <c r="AC241">
        <f>IF(AND('Raw Data'!F236=0, 'Raw Data'!D236&gt;'Raw Data'!E236, 'Raw Data'!D236-'Raw Data'!E236&gt;2), 'Raw Data'!Q236, 0)</f>
        <v>0</v>
      </c>
      <c r="AD241">
        <f>IF(ISBLANK('Raw Data'!D236)=FALSE, 1, 0)</f>
        <v>0</v>
      </c>
      <c r="AE241">
        <f>IF(AND('Raw Data'!F236=0,'Raw Data'!D236&lt;'Raw Data'!E236,'Raw Data'!E236-'Raw Data'!D236=1),'Raw Data'!R236,IF(AND('Raw Data'!F236,'Raw Data'!D236&gt;'Raw Data'!E236),'Raw Data'!R236,0))</f>
        <v>0</v>
      </c>
      <c r="AF241">
        <f>IF(ISBLANK('Raw Data'!D236)=FALSE, 1, 0)</f>
        <v>0</v>
      </c>
      <c r="AG241">
        <f>IF(AND('Raw Data'!F236=0, 'Raw Data'!D236&lt;'Raw Data'!E236, 'Raw Data'!E236-'Raw Data'!D236=2), 'Raw Data'!S236, 0)</f>
        <v>0</v>
      </c>
      <c r="AH241">
        <f>IF(ISBLANK('Raw Data'!D236)=FALSE, 1, 0)</f>
        <v>0</v>
      </c>
      <c r="AI241">
        <f>IF(AND('Raw Data'!F236=0, 'Raw Data'!D236&lt;'Raw Data'!E236, 'Raw Data'!E236-'Raw Data'!D236&gt;2), 'Raw Data'!T236, 0)</f>
        <v>0</v>
      </c>
      <c r="AJ241">
        <f>IF(ISBLANK('Raw Data'!D236)=FALSE, 1, 0)</f>
        <v>0</v>
      </c>
      <c r="AK241">
        <f>IF('Raw Data'!F236=1, 'Raw Data'!M236, 0)</f>
        <v>0</v>
      </c>
      <c r="AL241">
        <f>IF(OR('Raw Data'!D236=0, O241&gt;0), 0, 1)</f>
        <v>0</v>
      </c>
      <c r="AM241">
        <f>IF(AND(AL241, 'Raw Data'!D236&gt;'Raw Data'!E236), 'Raw Data'!X236, 0)</f>
        <v>0</v>
      </c>
      <c r="AN241">
        <f>IF(OR('Raw Data'!D236=0, O241&gt;0), 0, 1)</f>
        <v>0</v>
      </c>
      <c r="AO241">
        <f>IF(AND(AL241, 'Raw Data'!D236&lt;'Raw Data'!E236), 'Raw Data'!Y236, 0)</f>
        <v>0</v>
      </c>
      <c r="AP241">
        <f>IF(ISBLANK('Raw Data'!D236)=FALSE, 1, 0)</f>
        <v>0</v>
      </c>
      <c r="AQ241">
        <f>IF(AND('Raw Data'!J236&lt;'Raw Data'!K236,'Raw Data'!D236&gt;'Raw Data'!E236),'Raw Data'!J236,IF(AND('Raw Data'!K236&lt;'Raw Data'!J236,'Raw Data'!E236&gt;'Raw Data'!D236),'Raw Data'!K236,0))</f>
        <v>0</v>
      </c>
      <c r="AR241">
        <f>IF(ISBLANK('Raw Data'!D236)=FALSE, 1, 0)</f>
        <v>0</v>
      </c>
      <c r="AS241">
        <f>IF(AND('Raw Data'!J236&gt;'Raw Data'!K236,'Raw Data'!D236&gt;'Raw Data'!E236),'Raw Data'!J236,IF(AND('Raw Data'!K236&gt;'Raw Data'!J236,'Raw Data'!E236&gt;'Raw Data'!D236),'Raw Data'!K236,))</f>
        <v>0</v>
      </c>
      <c r="AT241">
        <f>IF(ISBLANK('Raw Data'!D236)=FALSE, 1, 0)</f>
        <v>0</v>
      </c>
      <c r="AU241">
        <f>IF(ISNUMBER('Raw Data'!D236), IF(_xlfn.XLOOKUP(SMALL('Raw Data'!L236:N236, 1), Analysis!S241:W241, Analysis!S241:W241, 0)&gt;0, SMALL('Raw Data'!L236:N236, 1), 0), 0)</f>
        <v>0</v>
      </c>
      <c r="AV241">
        <f>IF(ISBLANK('Raw Data'!D236)=FALSE, 1, 0)</f>
        <v>0</v>
      </c>
      <c r="AW241">
        <f>IF(ISNUMBER('Raw Data'!D236), IF(_xlfn.XLOOKUP(SMALL('Raw Data'!L236:N236, 2), Analysis!S241:W241, Analysis!S241:W241, 0)&gt;0, SMALL('Raw Data'!L236:N236, 2), 0), 0)</f>
        <v>0</v>
      </c>
      <c r="AX241">
        <f>IF(ISBLANK('Raw Data'!D236)=FALSE, 1, 0)</f>
        <v>0</v>
      </c>
      <c r="AY241">
        <f>IF(ISNUMBER('Raw Data'!D236), IF(_xlfn.XLOOKUP(SMALL('Raw Data'!L236:N236, 3), Analysis!S241:W241, Analysis!S241:W241, 0)&gt;0, SMALL('Raw Data'!L236:N236, 3), 0), 0)</f>
        <v>0</v>
      </c>
      <c r="AZ241">
        <f>IF(ISBLANK('Raw Data'!D236)=FALSE, 1, 0)</f>
        <v>0</v>
      </c>
      <c r="BA241">
        <f>IF(ISNUMBER('Raw Data'!D236), IF(_xlfn.XLOOKUP(SMALL('Raw Data'!O236:U236, 1), Analysis!Y241:AK241, Analysis!Y241:AK241, 0)&gt;0, SMALL('Raw Data'!O236:U236, 1), 0), 0)</f>
        <v>0</v>
      </c>
      <c r="BB241">
        <f>IF(ISBLANK('Raw Data'!D236)=FALSE, 1, 0)</f>
        <v>0</v>
      </c>
      <c r="BC241">
        <f>IF(ISNUMBER('Raw Data'!D236), IF(_xlfn.XLOOKUP(SMALL('Raw Data'!O236:U236, 2), Analysis!Y241:AK241, Analysis!Y241:AK241, 0)&gt;0, SMALL('Raw Data'!O236:U236, 2), 0), 0)</f>
        <v>0</v>
      </c>
      <c r="BD241">
        <f>IF(ISBLANK('Raw Data'!D236)=FALSE, 1, 0)</f>
        <v>0</v>
      </c>
      <c r="BE241">
        <f>IF(ISNUMBER('Raw Data'!D236), IF(_xlfn.XLOOKUP(SMALL('Raw Data'!O236:U236, 3), Analysis!Y241:AK241, Analysis!Y241:AK241, 0)&gt;0, SMALL('Raw Data'!O236:U236, 3), 0), 0)</f>
        <v>0</v>
      </c>
      <c r="BF241">
        <f>IF(ISBLANK('Raw Data'!D236)=FALSE, 1, 0)</f>
        <v>0</v>
      </c>
      <c r="BG241">
        <f>IF(ISNUMBER('Raw Data'!D236), IF(_xlfn.XLOOKUP(SMALL('Raw Data'!O236:U236, 4), Analysis!Y241:AK241, Analysis!Y241:AK241, 0)&gt;0, SMALL('Raw Data'!O236:U236, 4), 0), 0)</f>
        <v>0</v>
      </c>
      <c r="BH241">
        <f>IF(ISBLANK('Raw Data'!D236)=FALSE, 1, 0)</f>
        <v>0</v>
      </c>
      <c r="BI241">
        <f>IF(ISNUMBER('Raw Data'!D236), IF(_xlfn.XLOOKUP(SMALL('Raw Data'!O236:U236, 5), Analysis!Y241:AK241, Analysis!Y241:AK241, 0)&gt;0, SMALL('Raw Data'!O236:U236, 5), 0), 0)</f>
        <v>0</v>
      </c>
      <c r="BJ241">
        <f>IF(ISBLANK('Raw Data'!D236)=FALSE, 1, 0)</f>
        <v>0</v>
      </c>
      <c r="BK241">
        <f>IF(ISNUMBER('Raw Data'!D236), IF(_xlfn.XLOOKUP(SMALL('Raw Data'!O236:U236, 6), Analysis!Y241:AK241, Analysis!Y241:AK241, 0)&gt;0, SMALL('Raw Data'!O236:U236, 6), 0), 0)</f>
        <v>0</v>
      </c>
      <c r="BL241">
        <f>IF(ISBLANK('Raw Data'!D236)=FALSE, 1, 0)</f>
        <v>0</v>
      </c>
      <c r="BM241">
        <f>IF(ISNUMBER('Raw Data'!D236), IF(_xlfn.XLOOKUP(SMALL('Raw Data'!O236:U236, 7), Analysis!Y241:AK241, Analysis!Y241:AK241, 0)&gt;0, SMALL('Raw Data'!O236:U236, 7), 0), 0)</f>
        <v>0</v>
      </c>
    </row>
    <row r="242" spans="1:65" x14ac:dyDescent="0.3">
      <c r="A242" s="2">
        <f>'Raw Data'!A237</f>
        <v>0</v>
      </c>
      <c r="B242" s="2">
        <f>IF(ISBLANK('Raw Data'!D237)=FALSE, 1, 0)</f>
        <v>0</v>
      </c>
      <c r="C242">
        <f>IF('Raw Data'!E237&gt;'Raw Data'!D237, 'Raw Data'!K237, 0)</f>
        <v>0</v>
      </c>
      <c r="D242">
        <f>IF(ISBLANK('Raw Data'!D237)=FALSE, 1, 0)</f>
        <v>0</v>
      </c>
      <c r="E242">
        <f>IF('Raw Data'!E237&lt;'Raw Data'!D237, 'Raw Data'!J237, 0)</f>
        <v>0</v>
      </c>
      <c r="F242">
        <f>IF(ISBLANK('Raw Data'!D237)=FALSE, 1, 0)</f>
        <v>0</v>
      </c>
      <c r="G242">
        <f>IF(AND('Raw Data'!D237&gt;0, 'Raw Data'!E237&gt;0), 'Raw Data'!V237, 0)</f>
        <v>0</v>
      </c>
      <c r="H242">
        <f>IF(ISBLANK('Raw Data'!D237)=FALSE, 1, 0)</f>
        <v>0</v>
      </c>
      <c r="I242">
        <f>IF(AND(ISBLANK('Raw Data'!D237)=FALSE, OR('Raw Data'!D237=0, 'Raw Data'!E237=0)), 'Raw Data'!W237, 0)</f>
        <v>0</v>
      </c>
      <c r="J242">
        <f>IF(ISBLANK('Raw Data'!D237)=FALSE, 1, 0)</f>
        <v>0</v>
      </c>
      <c r="K242">
        <f>IF(SUM('Raw Data'!D237:E237)&gt;'Raw Data'!G237, 'Raw Data'!H237, 0)</f>
        <v>0</v>
      </c>
      <c r="L242">
        <f>IF(ISBLANK('Raw Data'!D237)=FALSE, 1, 0)</f>
        <v>0</v>
      </c>
      <c r="M242">
        <f>IF(AND(SUM('Raw Data'!D237:E237)&lt;'Raw Data'!G237, ISBLANK('Raw Data'!D237)=FALSE), 'Raw Data'!I237, 0)</f>
        <v>0</v>
      </c>
      <c r="N242">
        <f>IF(ISBLANK('Raw Data'!D237)=FALSE, 1, 0)</f>
        <v>0</v>
      </c>
      <c r="O242">
        <f>IF('Raw Data'!F237, 'Raw Data'!Z237, 0)</f>
        <v>0</v>
      </c>
      <c r="P242">
        <f>IF(ISBLANK('Raw Data'!D237)=FALSE, 1, 0)</f>
        <v>0</v>
      </c>
      <c r="Q242">
        <f>IF(AND(NOT('Raw Data'!F237), P242), 'Raw Data'!AA237, 0)</f>
        <v>0</v>
      </c>
      <c r="R242">
        <f>IF(ISBLANK('Raw Data'!D237)=FALSE, 1, 0)</f>
        <v>0</v>
      </c>
      <c r="S242">
        <f>IF(AND('Raw Data'!F237=0, 'Raw Data'!D237&gt;'Raw Data'!E237), 'Raw Data'!L237, 0)</f>
        <v>0</v>
      </c>
      <c r="T242">
        <f>IF(ISBLANK('Raw Data'!D237)=FALSE, 1, 0)</f>
        <v>0</v>
      </c>
      <c r="U242">
        <f>IF('Raw Data'!F237=1, 'Raw Data'!M237, 0)</f>
        <v>0</v>
      </c>
      <c r="V242">
        <f>IF(ISBLANK('Raw Data'!D237)=FALSE, 1, 0)</f>
        <v>0</v>
      </c>
      <c r="W242">
        <f>IF(AND('Raw Data'!F237=0, 'Raw Data'!E237&gt;'Raw Data'!D237), 'Raw Data'!N237, 0)</f>
        <v>0</v>
      </c>
      <c r="X242">
        <f>IF(ISBLANK('Raw Data'!D237)=FALSE, 1, 0)</f>
        <v>0</v>
      </c>
      <c r="Y242">
        <f>IF(AND('Raw Data'!F237=0,'Raw Data'!D237&gt;'Raw Data'!E237,'Raw Data'!D237-'Raw Data'!E237=1),'Raw Data'!O237,IF(AND('Raw Data'!F237,'Raw Data'!D237&gt;'Raw Data'!E237),'Raw Data'!O237,0))</f>
        <v>0</v>
      </c>
      <c r="Z242">
        <f>IF(ISBLANK('Raw Data'!D237)=FALSE, 1, 0)</f>
        <v>0</v>
      </c>
      <c r="AA242">
        <f>IF(AND('Raw Data'!F237=0, 'Raw Data'!D237&gt;'Raw Data'!E237, 'Raw Data'!D237-'Raw Data'!E237=2), 'Raw Data'!P237, 0)</f>
        <v>0</v>
      </c>
      <c r="AB242">
        <f>IF(ISBLANK('Raw Data'!D237)=FALSE, 1, 0)</f>
        <v>0</v>
      </c>
      <c r="AC242">
        <f>IF(AND('Raw Data'!F237=0, 'Raw Data'!D237&gt;'Raw Data'!E237, 'Raw Data'!D237-'Raw Data'!E237&gt;2), 'Raw Data'!Q237, 0)</f>
        <v>0</v>
      </c>
      <c r="AD242">
        <f>IF(ISBLANK('Raw Data'!D237)=FALSE, 1, 0)</f>
        <v>0</v>
      </c>
      <c r="AE242">
        <f>IF(AND('Raw Data'!F237=0,'Raw Data'!D237&lt;'Raw Data'!E237,'Raw Data'!E237-'Raw Data'!D237=1),'Raw Data'!R237,IF(AND('Raw Data'!F237,'Raw Data'!D237&gt;'Raw Data'!E237),'Raw Data'!R237,0))</f>
        <v>0</v>
      </c>
      <c r="AF242">
        <f>IF(ISBLANK('Raw Data'!D237)=FALSE, 1, 0)</f>
        <v>0</v>
      </c>
      <c r="AG242">
        <f>IF(AND('Raw Data'!F237=0, 'Raw Data'!D237&lt;'Raw Data'!E237, 'Raw Data'!E237-'Raw Data'!D237=2), 'Raw Data'!S237, 0)</f>
        <v>0</v>
      </c>
      <c r="AH242">
        <f>IF(ISBLANK('Raw Data'!D237)=FALSE, 1, 0)</f>
        <v>0</v>
      </c>
      <c r="AI242">
        <f>IF(AND('Raw Data'!F237=0, 'Raw Data'!D237&lt;'Raw Data'!E237, 'Raw Data'!E237-'Raw Data'!D237&gt;2), 'Raw Data'!T237, 0)</f>
        <v>0</v>
      </c>
      <c r="AJ242">
        <f>IF(ISBLANK('Raw Data'!D237)=FALSE, 1, 0)</f>
        <v>0</v>
      </c>
      <c r="AK242">
        <f>IF('Raw Data'!F237=1, 'Raw Data'!M237, 0)</f>
        <v>0</v>
      </c>
      <c r="AL242">
        <f>IF(OR('Raw Data'!D237=0, O242&gt;0), 0, 1)</f>
        <v>0</v>
      </c>
      <c r="AM242">
        <f>IF(AND(AL242, 'Raw Data'!D237&gt;'Raw Data'!E237), 'Raw Data'!X237, 0)</f>
        <v>0</v>
      </c>
      <c r="AN242">
        <f>IF(OR('Raw Data'!D237=0, O242&gt;0), 0, 1)</f>
        <v>0</v>
      </c>
      <c r="AO242">
        <f>IF(AND(AL242, 'Raw Data'!D237&lt;'Raw Data'!E237), 'Raw Data'!Y237, 0)</f>
        <v>0</v>
      </c>
      <c r="AP242">
        <f>IF(ISBLANK('Raw Data'!D237)=FALSE, 1, 0)</f>
        <v>0</v>
      </c>
      <c r="AQ242">
        <f>IF(AND('Raw Data'!J237&lt;'Raw Data'!K237,'Raw Data'!D237&gt;'Raw Data'!E237),'Raw Data'!J237,IF(AND('Raw Data'!K237&lt;'Raw Data'!J237,'Raw Data'!E237&gt;'Raw Data'!D237),'Raw Data'!K237,0))</f>
        <v>0</v>
      </c>
      <c r="AR242">
        <f>IF(ISBLANK('Raw Data'!D237)=FALSE, 1, 0)</f>
        <v>0</v>
      </c>
      <c r="AS242">
        <f>IF(AND('Raw Data'!J237&gt;'Raw Data'!K237,'Raw Data'!D237&gt;'Raw Data'!E237),'Raw Data'!J237,IF(AND('Raw Data'!K237&gt;'Raw Data'!J237,'Raw Data'!E237&gt;'Raw Data'!D237),'Raw Data'!K237,))</f>
        <v>0</v>
      </c>
      <c r="AT242">
        <f>IF(ISBLANK('Raw Data'!D237)=FALSE, 1, 0)</f>
        <v>0</v>
      </c>
      <c r="AU242">
        <f>IF(ISNUMBER('Raw Data'!D237), IF(_xlfn.XLOOKUP(SMALL('Raw Data'!L237:N237, 1), Analysis!S242:W242, Analysis!S242:W242, 0)&gt;0, SMALL('Raw Data'!L237:N237, 1), 0), 0)</f>
        <v>0</v>
      </c>
      <c r="AV242">
        <f>IF(ISBLANK('Raw Data'!D237)=FALSE, 1, 0)</f>
        <v>0</v>
      </c>
      <c r="AW242">
        <f>IF(ISNUMBER('Raw Data'!D237), IF(_xlfn.XLOOKUP(SMALL('Raw Data'!L237:N237, 2), Analysis!S242:W242, Analysis!S242:W242, 0)&gt;0, SMALL('Raw Data'!L237:N237, 2), 0), 0)</f>
        <v>0</v>
      </c>
      <c r="AX242">
        <f>IF(ISBLANK('Raw Data'!D237)=FALSE, 1, 0)</f>
        <v>0</v>
      </c>
      <c r="AY242">
        <f>IF(ISNUMBER('Raw Data'!D237), IF(_xlfn.XLOOKUP(SMALL('Raw Data'!L237:N237, 3), Analysis!S242:W242, Analysis!S242:W242, 0)&gt;0, SMALL('Raw Data'!L237:N237, 3), 0), 0)</f>
        <v>0</v>
      </c>
      <c r="AZ242">
        <f>IF(ISBLANK('Raw Data'!D237)=FALSE, 1, 0)</f>
        <v>0</v>
      </c>
      <c r="BA242">
        <f>IF(ISNUMBER('Raw Data'!D237), IF(_xlfn.XLOOKUP(SMALL('Raw Data'!O237:U237, 1), Analysis!Y242:AK242, Analysis!Y242:AK242, 0)&gt;0, SMALL('Raw Data'!O237:U237, 1), 0), 0)</f>
        <v>0</v>
      </c>
      <c r="BB242">
        <f>IF(ISBLANK('Raw Data'!D237)=FALSE, 1, 0)</f>
        <v>0</v>
      </c>
      <c r="BC242">
        <f>IF(ISNUMBER('Raw Data'!D237), IF(_xlfn.XLOOKUP(SMALL('Raw Data'!O237:U237, 2), Analysis!Y242:AK242, Analysis!Y242:AK242, 0)&gt;0, SMALL('Raw Data'!O237:U237, 2), 0), 0)</f>
        <v>0</v>
      </c>
      <c r="BD242">
        <f>IF(ISBLANK('Raw Data'!D237)=FALSE, 1, 0)</f>
        <v>0</v>
      </c>
      <c r="BE242">
        <f>IF(ISNUMBER('Raw Data'!D237), IF(_xlfn.XLOOKUP(SMALL('Raw Data'!O237:U237, 3), Analysis!Y242:AK242, Analysis!Y242:AK242, 0)&gt;0, SMALL('Raw Data'!O237:U237, 3), 0), 0)</f>
        <v>0</v>
      </c>
      <c r="BF242">
        <f>IF(ISBLANK('Raw Data'!D237)=FALSE, 1, 0)</f>
        <v>0</v>
      </c>
      <c r="BG242">
        <f>IF(ISNUMBER('Raw Data'!D237), IF(_xlfn.XLOOKUP(SMALL('Raw Data'!O237:U237, 4), Analysis!Y242:AK242, Analysis!Y242:AK242, 0)&gt;0, SMALL('Raw Data'!O237:U237, 4), 0), 0)</f>
        <v>0</v>
      </c>
      <c r="BH242">
        <f>IF(ISBLANK('Raw Data'!D237)=FALSE, 1, 0)</f>
        <v>0</v>
      </c>
      <c r="BI242">
        <f>IF(ISNUMBER('Raw Data'!D237), IF(_xlfn.XLOOKUP(SMALL('Raw Data'!O237:U237, 5), Analysis!Y242:AK242, Analysis!Y242:AK242, 0)&gt;0, SMALL('Raw Data'!O237:U237, 5), 0), 0)</f>
        <v>0</v>
      </c>
      <c r="BJ242">
        <f>IF(ISBLANK('Raw Data'!D237)=FALSE, 1, 0)</f>
        <v>0</v>
      </c>
      <c r="BK242">
        <f>IF(ISNUMBER('Raw Data'!D237), IF(_xlfn.XLOOKUP(SMALL('Raw Data'!O237:U237, 6), Analysis!Y242:AK242, Analysis!Y242:AK242, 0)&gt;0, SMALL('Raw Data'!O237:U237, 6), 0), 0)</f>
        <v>0</v>
      </c>
      <c r="BL242">
        <f>IF(ISBLANK('Raw Data'!D237)=FALSE, 1, 0)</f>
        <v>0</v>
      </c>
      <c r="BM242">
        <f>IF(ISNUMBER('Raw Data'!D237), IF(_xlfn.XLOOKUP(SMALL('Raw Data'!O237:U237, 7), Analysis!Y242:AK242, Analysis!Y242:AK242, 0)&gt;0, SMALL('Raw Data'!O237:U237, 7), 0), 0)</f>
        <v>0</v>
      </c>
    </row>
    <row r="243" spans="1:65" x14ac:dyDescent="0.3">
      <c r="A243" s="2">
        <f>'Raw Data'!A238</f>
        <v>0</v>
      </c>
      <c r="B243" s="2">
        <f>IF(ISBLANK('Raw Data'!D238)=FALSE, 1, 0)</f>
        <v>0</v>
      </c>
      <c r="C243">
        <f>IF('Raw Data'!E238&gt;'Raw Data'!D238, 'Raw Data'!K238, 0)</f>
        <v>0</v>
      </c>
      <c r="D243">
        <f>IF(ISBLANK('Raw Data'!D238)=FALSE, 1, 0)</f>
        <v>0</v>
      </c>
      <c r="E243">
        <f>IF('Raw Data'!E238&lt;'Raw Data'!D238, 'Raw Data'!J238, 0)</f>
        <v>0</v>
      </c>
      <c r="F243">
        <f>IF(ISBLANK('Raw Data'!D238)=FALSE, 1, 0)</f>
        <v>0</v>
      </c>
      <c r="G243">
        <f>IF(AND('Raw Data'!D238&gt;0, 'Raw Data'!E238&gt;0), 'Raw Data'!V238, 0)</f>
        <v>0</v>
      </c>
      <c r="H243">
        <f>IF(ISBLANK('Raw Data'!D238)=FALSE, 1, 0)</f>
        <v>0</v>
      </c>
      <c r="I243">
        <f>IF(AND(ISBLANK('Raw Data'!D238)=FALSE, OR('Raw Data'!D238=0, 'Raw Data'!E238=0)), 'Raw Data'!W238, 0)</f>
        <v>0</v>
      </c>
      <c r="J243">
        <f>IF(ISBLANK('Raw Data'!D238)=FALSE, 1, 0)</f>
        <v>0</v>
      </c>
      <c r="K243">
        <f>IF(SUM('Raw Data'!D238:E238)&gt;'Raw Data'!G238, 'Raw Data'!H238, 0)</f>
        <v>0</v>
      </c>
      <c r="L243">
        <f>IF(ISBLANK('Raw Data'!D238)=FALSE, 1, 0)</f>
        <v>0</v>
      </c>
      <c r="M243">
        <f>IF(AND(SUM('Raw Data'!D238:E238)&lt;'Raw Data'!G238, ISBLANK('Raw Data'!D238)=FALSE), 'Raw Data'!I238, 0)</f>
        <v>0</v>
      </c>
      <c r="N243">
        <f>IF(ISBLANK('Raw Data'!D238)=FALSE, 1, 0)</f>
        <v>0</v>
      </c>
      <c r="O243">
        <f>IF('Raw Data'!F238, 'Raw Data'!Z238, 0)</f>
        <v>0</v>
      </c>
      <c r="P243">
        <f>IF(ISBLANK('Raw Data'!D238)=FALSE, 1, 0)</f>
        <v>0</v>
      </c>
      <c r="Q243">
        <f>IF(AND(NOT('Raw Data'!F238), P243), 'Raw Data'!AA238, 0)</f>
        <v>0</v>
      </c>
      <c r="R243">
        <f>IF(ISBLANK('Raw Data'!D238)=FALSE, 1, 0)</f>
        <v>0</v>
      </c>
      <c r="S243">
        <f>IF(AND('Raw Data'!F238=0, 'Raw Data'!D238&gt;'Raw Data'!E238), 'Raw Data'!L238, 0)</f>
        <v>0</v>
      </c>
      <c r="T243">
        <f>IF(ISBLANK('Raw Data'!D238)=FALSE, 1, 0)</f>
        <v>0</v>
      </c>
      <c r="U243">
        <f>IF('Raw Data'!F238=1, 'Raw Data'!M238, 0)</f>
        <v>0</v>
      </c>
      <c r="V243">
        <f>IF(ISBLANK('Raw Data'!D238)=FALSE, 1, 0)</f>
        <v>0</v>
      </c>
      <c r="W243">
        <f>IF(AND('Raw Data'!F238=0, 'Raw Data'!E238&gt;'Raw Data'!D238), 'Raw Data'!N238, 0)</f>
        <v>0</v>
      </c>
      <c r="X243">
        <f>IF(ISBLANK('Raw Data'!D238)=FALSE, 1, 0)</f>
        <v>0</v>
      </c>
      <c r="Y243">
        <f>IF(AND('Raw Data'!F238=0,'Raw Data'!D238&gt;'Raw Data'!E238,'Raw Data'!D238-'Raw Data'!E238=1),'Raw Data'!O238,IF(AND('Raw Data'!F238,'Raw Data'!D238&gt;'Raw Data'!E238),'Raw Data'!O238,0))</f>
        <v>0</v>
      </c>
      <c r="Z243">
        <f>IF(ISBLANK('Raw Data'!D238)=FALSE, 1, 0)</f>
        <v>0</v>
      </c>
      <c r="AA243">
        <f>IF(AND('Raw Data'!F238=0, 'Raw Data'!D238&gt;'Raw Data'!E238, 'Raw Data'!D238-'Raw Data'!E238=2), 'Raw Data'!P238, 0)</f>
        <v>0</v>
      </c>
      <c r="AB243">
        <f>IF(ISBLANK('Raw Data'!D238)=FALSE, 1, 0)</f>
        <v>0</v>
      </c>
      <c r="AC243">
        <f>IF(AND('Raw Data'!F238=0, 'Raw Data'!D238&gt;'Raw Data'!E238, 'Raw Data'!D238-'Raw Data'!E238&gt;2), 'Raw Data'!Q238, 0)</f>
        <v>0</v>
      </c>
      <c r="AD243">
        <f>IF(ISBLANK('Raw Data'!D238)=FALSE, 1, 0)</f>
        <v>0</v>
      </c>
      <c r="AE243">
        <f>IF(AND('Raw Data'!F238=0,'Raw Data'!D238&lt;'Raw Data'!E238,'Raw Data'!E238-'Raw Data'!D238=1),'Raw Data'!R238,IF(AND('Raw Data'!F238,'Raw Data'!D238&gt;'Raw Data'!E238),'Raw Data'!R238,0))</f>
        <v>0</v>
      </c>
      <c r="AF243">
        <f>IF(ISBLANK('Raw Data'!D238)=FALSE, 1, 0)</f>
        <v>0</v>
      </c>
      <c r="AG243">
        <f>IF(AND('Raw Data'!F238=0, 'Raw Data'!D238&lt;'Raw Data'!E238, 'Raw Data'!E238-'Raw Data'!D238=2), 'Raw Data'!S238, 0)</f>
        <v>0</v>
      </c>
      <c r="AH243">
        <f>IF(ISBLANK('Raw Data'!D238)=FALSE, 1, 0)</f>
        <v>0</v>
      </c>
      <c r="AI243">
        <f>IF(AND('Raw Data'!F238=0, 'Raw Data'!D238&lt;'Raw Data'!E238, 'Raw Data'!E238-'Raw Data'!D238&gt;2), 'Raw Data'!T238, 0)</f>
        <v>0</v>
      </c>
      <c r="AJ243">
        <f>IF(ISBLANK('Raw Data'!D238)=FALSE, 1, 0)</f>
        <v>0</v>
      </c>
      <c r="AK243">
        <f>IF('Raw Data'!F238=1, 'Raw Data'!M238, 0)</f>
        <v>0</v>
      </c>
      <c r="AL243">
        <f>IF(OR('Raw Data'!D238=0, O243&gt;0), 0, 1)</f>
        <v>0</v>
      </c>
      <c r="AM243">
        <f>IF(AND(AL243, 'Raw Data'!D238&gt;'Raw Data'!E238), 'Raw Data'!X238, 0)</f>
        <v>0</v>
      </c>
      <c r="AN243">
        <f>IF(OR('Raw Data'!D238=0, O243&gt;0), 0, 1)</f>
        <v>0</v>
      </c>
      <c r="AO243">
        <f>IF(AND(AL243, 'Raw Data'!D238&lt;'Raw Data'!E238), 'Raw Data'!Y238, 0)</f>
        <v>0</v>
      </c>
      <c r="AP243">
        <f>IF(ISBLANK('Raw Data'!D238)=FALSE, 1, 0)</f>
        <v>0</v>
      </c>
      <c r="AQ243">
        <f>IF(AND('Raw Data'!J238&lt;'Raw Data'!K238,'Raw Data'!D238&gt;'Raw Data'!E238),'Raw Data'!J238,IF(AND('Raw Data'!K238&lt;'Raw Data'!J238,'Raw Data'!E238&gt;'Raw Data'!D238),'Raw Data'!K238,0))</f>
        <v>0</v>
      </c>
      <c r="AR243">
        <f>IF(ISBLANK('Raw Data'!D238)=FALSE, 1, 0)</f>
        <v>0</v>
      </c>
      <c r="AS243">
        <f>IF(AND('Raw Data'!J238&gt;'Raw Data'!K238,'Raw Data'!D238&gt;'Raw Data'!E238),'Raw Data'!J238,IF(AND('Raw Data'!K238&gt;'Raw Data'!J238,'Raw Data'!E238&gt;'Raw Data'!D238),'Raw Data'!K238,))</f>
        <v>0</v>
      </c>
      <c r="AT243">
        <f>IF(ISBLANK('Raw Data'!D238)=FALSE, 1, 0)</f>
        <v>0</v>
      </c>
      <c r="AU243">
        <f>IF(ISNUMBER('Raw Data'!D238), IF(_xlfn.XLOOKUP(SMALL('Raw Data'!L238:N238, 1), Analysis!S243:W243, Analysis!S243:W243, 0)&gt;0, SMALL('Raw Data'!L238:N238, 1), 0), 0)</f>
        <v>0</v>
      </c>
      <c r="AV243">
        <f>IF(ISBLANK('Raw Data'!D238)=FALSE, 1, 0)</f>
        <v>0</v>
      </c>
      <c r="AW243">
        <f>IF(ISNUMBER('Raw Data'!D238), IF(_xlfn.XLOOKUP(SMALL('Raw Data'!L238:N238, 2), Analysis!S243:W243, Analysis!S243:W243, 0)&gt;0, SMALL('Raw Data'!L238:N238, 2), 0), 0)</f>
        <v>0</v>
      </c>
      <c r="AX243">
        <f>IF(ISBLANK('Raw Data'!D238)=FALSE, 1, 0)</f>
        <v>0</v>
      </c>
      <c r="AY243">
        <f>IF(ISNUMBER('Raw Data'!D238), IF(_xlfn.XLOOKUP(SMALL('Raw Data'!L238:N238, 3), Analysis!S243:W243, Analysis!S243:W243, 0)&gt;0, SMALL('Raw Data'!L238:N238, 3), 0), 0)</f>
        <v>0</v>
      </c>
      <c r="AZ243">
        <f>IF(ISBLANK('Raw Data'!D238)=FALSE, 1, 0)</f>
        <v>0</v>
      </c>
      <c r="BA243">
        <f>IF(ISNUMBER('Raw Data'!D238), IF(_xlfn.XLOOKUP(SMALL('Raw Data'!O238:U238, 1), Analysis!Y243:AK243, Analysis!Y243:AK243, 0)&gt;0, SMALL('Raw Data'!O238:U238, 1), 0), 0)</f>
        <v>0</v>
      </c>
      <c r="BB243">
        <f>IF(ISBLANK('Raw Data'!D238)=FALSE, 1, 0)</f>
        <v>0</v>
      </c>
      <c r="BC243">
        <f>IF(ISNUMBER('Raw Data'!D238), IF(_xlfn.XLOOKUP(SMALL('Raw Data'!O238:U238, 2), Analysis!Y243:AK243, Analysis!Y243:AK243, 0)&gt;0, SMALL('Raw Data'!O238:U238, 2), 0), 0)</f>
        <v>0</v>
      </c>
      <c r="BD243">
        <f>IF(ISBLANK('Raw Data'!D238)=FALSE, 1, 0)</f>
        <v>0</v>
      </c>
      <c r="BE243">
        <f>IF(ISNUMBER('Raw Data'!D238), IF(_xlfn.XLOOKUP(SMALL('Raw Data'!O238:U238, 3), Analysis!Y243:AK243, Analysis!Y243:AK243, 0)&gt;0, SMALL('Raw Data'!O238:U238, 3), 0), 0)</f>
        <v>0</v>
      </c>
      <c r="BF243">
        <f>IF(ISBLANK('Raw Data'!D238)=FALSE, 1, 0)</f>
        <v>0</v>
      </c>
      <c r="BG243">
        <f>IF(ISNUMBER('Raw Data'!D238), IF(_xlfn.XLOOKUP(SMALL('Raw Data'!O238:U238, 4), Analysis!Y243:AK243, Analysis!Y243:AK243, 0)&gt;0, SMALL('Raw Data'!O238:U238, 4), 0), 0)</f>
        <v>0</v>
      </c>
      <c r="BH243">
        <f>IF(ISBLANK('Raw Data'!D238)=FALSE, 1, 0)</f>
        <v>0</v>
      </c>
      <c r="BI243">
        <f>IF(ISNUMBER('Raw Data'!D238), IF(_xlfn.XLOOKUP(SMALL('Raw Data'!O238:U238, 5), Analysis!Y243:AK243, Analysis!Y243:AK243, 0)&gt;0, SMALL('Raw Data'!O238:U238, 5), 0), 0)</f>
        <v>0</v>
      </c>
      <c r="BJ243">
        <f>IF(ISBLANK('Raw Data'!D238)=FALSE, 1, 0)</f>
        <v>0</v>
      </c>
      <c r="BK243">
        <f>IF(ISNUMBER('Raw Data'!D238), IF(_xlfn.XLOOKUP(SMALL('Raw Data'!O238:U238, 6), Analysis!Y243:AK243, Analysis!Y243:AK243, 0)&gt;0, SMALL('Raw Data'!O238:U238, 6), 0), 0)</f>
        <v>0</v>
      </c>
      <c r="BL243">
        <f>IF(ISBLANK('Raw Data'!D238)=FALSE, 1, 0)</f>
        <v>0</v>
      </c>
      <c r="BM243">
        <f>IF(ISNUMBER('Raw Data'!D238), IF(_xlfn.XLOOKUP(SMALL('Raw Data'!O238:U238, 7), Analysis!Y243:AK243, Analysis!Y243:AK243, 0)&gt;0, SMALL('Raw Data'!O238:U238, 7), 0), 0)</f>
        <v>0</v>
      </c>
    </row>
    <row r="244" spans="1:65" x14ac:dyDescent="0.3">
      <c r="A244" s="2">
        <f>'Raw Data'!A239</f>
        <v>0</v>
      </c>
      <c r="B244" s="2">
        <f>IF(ISBLANK('Raw Data'!D239)=FALSE, 1, 0)</f>
        <v>0</v>
      </c>
      <c r="C244">
        <f>IF('Raw Data'!E239&gt;'Raw Data'!D239, 'Raw Data'!K239, 0)</f>
        <v>0</v>
      </c>
      <c r="D244">
        <f>IF(ISBLANK('Raw Data'!D239)=FALSE, 1, 0)</f>
        <v>0</v>
      </c>
      <c r="E244">
        <f>IF('Raw Data'!E239&lt;'Raw Data'!D239, 'Raw Data'!J239, 0)</f>
        <v>0</v>
      </c>
      <c r="F244">
        <f>IF(ISBLANK('Raw Data'!D239)=FALSE, 1, 0)</f>
        <v>0</v>
      </c>
      <c r="G244">
        <f>IF(AND('Raw Data'!D239&gt;0, 'Raw Data'!E239&gt;0), 'Raw Data'!V239, 0)</f>
        <v>0</v>
      </c>
      <c r="H244">
        <f>IF(ISBLANK('Raw Data'!D239)=FALSE, 1, 0)</f>
        <v>0</v>
      </c>
      <c r="I244">
        <f>IF(AND(ISBLANK('Raw Data'!D239)=FALSE, OR('Raw Data'!D239=0, 'Raw Data'!E239=0)), 'Raw Data'!W239, 0)</f>
        <v>0</v>
      </c>
      <c r="J244">
        <f>IF(ISBLANK('Raw Data'!D239)=FALSE, 1, 0)</f>
        <v>0</v>
      </c>
      <c r="K244">
        <f>IF(SUM('Raw Data'!D239:E239)&gt;'Raw Data'!G239, 'Raw Data'!H239, 0)</f>
        <v>0</v>
      </c>
      <c r="L244">
        <f>IF(ISBLANK('Raw Data'!D239)=FALSE, 1, 0)</f>
        <v>0</v>
      </c>
      <c r="M244">
        <f>IF(AND(SUM('Raw Data'!D239:E239)&lt;'Raw Data'!G239, ISBLANK('Raw Data'!D239)=FALSE), 'Raw Data'!I239, 0)</f>
        <v>0</v>
      </c>
      <c r="N244">
        <f>IF(ISBLANK('Raw Data'!D239)=FALSE, 1, 0)</f>
        <v>0</v>
      </c>
      <c r="O244">
        <f>IF('Raw Data'!F239, 'Raw Data'!Z239, 0)</f>
        <v>0</v>
      </c>
      <c r="P244">
        <f>IF(ISBLANK('Raw Data'!D239)=FALSE, 1, 0)</f>
        <v>0</v>
      </c>
      <c r="Q244">
        <f>IF(AND(NOT('Raw Data'!F239), P244), 'Raw Data'!AA239, 0)</f>
        <v>0</v>
      </c>
      <c r="R244">
        <f>IF(ISBLANK('Raw Data'!D239)=FALSE, 1, 0)</f>
        <v>0</v>
      </c>
      <c r="S244">
        <f>IF(AND('Raw Data'!F239=0, 'Raw Data'!D239&gt;'Raw Data'!E239), 'Raw Data'!L239, 0)</f>
        <v>0</v>
      </c>
      <c r="T244">
        <f>IF(ISBLANK('Raw Data'!D239)=FALSE, 1, 0)</f>
        <v>0</v>
      </c>
      <c r="U244">
        <f>IF('Raw Data'!F239=1, 'Raw Data'!M239, 0)</f>
        <v>0</v>
      </c>
      <c r="V244">
        <f>IF(ISBLANK('Raw Data'!D239)=FALSE, 1, 0)</f>
        <v>0</v>
      </c>
      <c r="W244">
        <f>IF(AND('Raw Data'!F239=0, 'Raw Data'!E239&gt;'Raw Data'!D239), 'Raw Data'!N239, 0)</f>
        <v>0</v>
      </c>
      <c r="X244">
        <f>IF(ISBLANK('Raw Data'!D239)=FALSE, 1, 0)</f>
        <v>0</v>
      </c>
      <c r="Y244">
        <f>IF(AND('Raw Data'!F239=0,'Raw Data'!D239&gt;'Raw Data'!E239,'Raw Data'!D239-'Raw Data'!E239=1),'Raw Data'!O239,IF(AND('Raw Data'!F239,'Raw Data'!D239&gt;'Raw Data'!E239),'Raw Data'!O239,0))</f>
        <v>0</v>
      </c>
      <c r="Z244">
        <f>IF(ISBLANK('Raw Data'!D239)=FALSE, 1, 0)</f>
        <v>0</v>
      </c>
      <c r="AA244">
        <f>IF(AND('Raw Data'!F239=0, 'Raw Data'!D239&gt;'Raw Data'!E239, 'Raw Data'!D239-'Raw Data'!E239=2), 'Raw Data'!P239, 0)</f>
        <v>0</v>
      </c>
      <c r="AB244">
        <f>IF(ISBLANK('Raw Data'!D239)=FALSE, 1, 0)</f>
        <v>0</v>
      </c>
      <c r="AC244">
        <f>IF(AND('Raw Data'!F239=0, 'Raw Data'!D239&gt;'Raw Data'!E239, 'Raw Data'!D239-'Raw Data'!E239&gt;2), 'Raw Data'!Q239, 0)</f>
        <v>0</v>
      </c>
      <c r="AD244">
        <f>IF(ISBLANK('Raw Data'!D239)=FALSE, 1, 0)</f>
        <v>0</v>
      </c>
      <c r="AE244">
        <f>IF(AND('Raw Data'!F239=0,'Raw Data'!D239&lt;'Raw Data'!E239,'Raw Data'!E239-'Raw Data'!D239=1),'Raw Data'!R239,IF(AND('Raw Data'!F239,'Raw Data'!D239&gt;'Raw Data'!E239),'Raw Data'!R239,0))</f>
        <v>0</v>
      </c>
      <c r="AF244">
        <f>IF(ISBLANK('Raw Data'!D239)=FALSE, 1, 0)</f>
        <v>0</v>
      </c>
      <c r="AG244">
        <f>IF(AND('Raw Data'!F239=0, 'Raw Data'!D239&lt;'Raw Data'!E239, 'Raw Data'!E239-'Raw Data'!D239=2), 'Raw Data'!S239, 0)</f>
        <v>0</v>
      </c>
      <c r="AH244">
        <f>IF(ISBLANK('Raw Data'!D239)=FALSE, 1, 0)</f>
        <v>0</v>
      </c>
      <c r="AI244">
        <f>IF(AND('Raw Data'!F239=0, 'Raw Data'!D239&lt;'Raw Data'!E239, 'Raw Data'!E239-'Raw Data'!D239&gt;2), 'Raw Data'!T239, 0)</f>
        <v>0</v>
      </c>
      <c r="AJ244">
        <f>IF(ISBLANK('Raw Data'!D239)=FALSE, 1, 0)</f>
        <v>0</v>
      </c>
      <c r="AK244">
        <f>IF('Raw Data'!F239=1, 'Raw Data'!M239, 0)</f>
        <v>0</v>
      </c>
      <c r="AL244">
        <f>IF(OR('Raw Data'!D239=0, O244&gt;0), 0, 1)</f>
        <v>0</v>
      </c>
      <c r="AM244">
        <f>IF(AND(AL244, 'Raw Data'!D239&gt;'Raw Data'!E239), 'Raw Data'!X239, 0)</f>
        <v>0</v>
      </c>
      <c r="AN244">
        <f>IF(OR('Raw Data'!D239=0, O244&gt;0), 0, 1)</f>
        <v>0</v>
      </c>
      <c r="AO244">
        <f>IF(AND(AL244, 'Raw Data'!D239&lt;'Raw Data'!E239), 'Raw Data'!Y239, 0)</f>
        <v>0</v>
      </c>
      <c r="AP244">
        <f>IF(ISBLANK('Raw Data'!D239)=FALSE, 1, 0)</f>
        <v>0</v>
      </c>
      <c r="AQ244">
        <f>IF(AND('Raw Data'!J239&lt;'Raw Data'!K239,'Raw Data'!D239&gt;'Raw Data'!E239),'Raw Data'!J239,IF(AND('Raw Data'!K239&lt;'Raw Data'!J239,'Raw Data'!E239&gt;'Raw Data'!D239),'Raw Data'!K239,0))</f>
        <v>0</v>
      </c>
      <c r="AR244">
        <f>IF(ISBLANK('Raw Data'!D239)=FALSE, 1, 0)</f>
        <v>0</v>
      </c>
      <c r="AS244">
        <f>IF(AND('Raw Data'!J239&gt;'Raw Data'!K239,'Raw Data'!D239&gt;'Raw Data'!E239),'Raw Data'!J239,IF(AND('Raw Data'!K239&gt;'Raw Data'!J239,'Raw Data'!E239&gt;'Raw Data'!D239),'Raw Data'!K239,))</f>
        <v>0</v>
      </c>
      <c r="AT244">
        <f>IF(ISBLANK('Raw Data'!D239)=FALSE, 1, 0)</f>
        <v>0</v>
      </c>
      <c r="AU244">
        <f>IF(ISNUMBER('Raw Data'!D239), IF(_xlfn.XLOOKUP(SMALL('Raw Data'!L239:N239, 1), Analysis!S244:W244, Analysis!S244:W244, 0)&gt;0, SMALL('Raw Data'!L239:N239, 1), 0), 0)</f>
        <v>0</v>
      </c>
      <c r="AV244">
        <f>IF(ISBLANK('Raw Data'!D239)=FALSE, 1, 0)</f>
        <v>0</v>
      </c>
      <c r="AW244">
        <f>IF(ISNUMBER('Raw Data'!D239), IF(_xlfn.XLOOKUP(SMALL('Raw Data'!L239:N239, 2), Analysis!S244:W244, Analysis!S244:W244, 0)&gt;0, SMALL('Raw Data'!L239:N239, 2), 0), 0)</f>
        <v>0</v>
      </c>
      <c r="AX244">
        <f>IF(ISBLANK('Raw Data'!D239)=FALSE, 1, 0)</f>
        <v>0</v>
      </c>
      <c r="AY244">
        <f>IF(ISNUMBER('Raw Data'!D239), IF(_xlfn.XLOOKUP(SMALL('Raw Data'!L239:N239, 3), Analysis!S244:W244, Analysis!S244:W244, 0)&gt;0, SMALL('Raw Data'!L239:N239, 3), 0), 0)</f>
        <v>0</v>
      </c>
      <c r="AZ244">
        <f>IF(ISBLANK('Raw Data'!D239)=FALSE, 1, 0)</f>
        <v>0</v>
      </c>
      <c r="BA244">
        <f>IF(ISNUMBER('Raw Data'!D239), IF(_xlfn.XLOOKUP(SMALL('Raw Data'!O239:U239, 1), Analysis!Y244:AK244, Analysis!Y244:AK244, 0)&gt;0, SMALL('Raw Data'!O239:U239, 1), 0), 0)</f>
        <v>0</v>
      </c>
      <c r="BB244">
        <f>IF(ISBLANK('Raw Data'!D239)=FALSE, 1, 0)</f>
        <v>0</v>
      </c>
      <c r="BC244">
        <f>IF(ISNUMBER('Raw Data'!D239), IF(_xlfn.XLOOKUP(SMALL('Raw Data'!O239:U239, 2), Analysis!Y244:AK244, Analysis!Y244:AK244, 0)&gt;0, SMALL('Raw Data'!O239:U239, 2), 0), 0)</f>
        <v>0</v>
      </c>
      <c r="BD244">
        <f>IF(ISBLANK('Raw Data'!D239)=FALSE, 1, 0)</f>
        <v>0</v>
      </c>
      <c r="BE244">
        <f>IF(ISNUMBER('Raw Data'!D239), IF(_xlfn.XLOOKUP(SMALL('Raw Data'!O239:U239, 3), Analysis!Y244:AK244, Analysis!Y244:AK244, 0)&gt;0, SMALL('Raw Data'!O239:U239, 3), 0), 0)</f>
        <v>0</v>
      </c>
      <c r="BF244">
        <f>IF(ISBLANK('Raw Data'!D239)=FALSE, 1, 0)</f>
        <v>0</v>
      </c>
      <c r="BG244">
        <f>IF(ISNUMBER('Raw Data'!D239), IF(_xlfn.XLOOKUP(SMALL('Raw Data'!O239:U239, 4), Analysis!Y244:AK244, Analysis!Y244:AK244, 0)&gt;0, SMALL('Raw Data'!O239:U239, 4), 0), 0)</f>
        <v>0</v>
      </c>
      <c r="BH244">
        <f>IF(ISBLANK('Raw Data'!D239)=FALSE, 1, 0)</f>
        <v>0</v>
      </c>
      <c r="BI244">
        <f>IF(ISNUMBER('Raw Data'!D239), IF(_xlfn.XLOOKUP(SMALL('Raw Data'!O239:U239, 5), Analysis!Y244:AK244, Analysis!Y244:AK244, 0)&gt;0, SMALL('Raw Data'!O239:U239, 5), 0), 0)</f>
        <v>0</v>
      </c>
      <c r="BJ244">
        <f>IF(ISBLANK('Raw Data'!D239)=FALSE, 1, 0)</f>
        <v>0</v>
      </c>
      <c r="BK244">
        <f>IF(ISNUMBER('Raw Data'!D239), IF(_xlfn.XLOOKUP(SMALL('Raw Data'!O239:U239, 6), Analysis!Y244:AK244, Analysis!Y244:AK244, 0)&gt;0, SMALL('Raw Data'!O239:U239, 6), 0), 0)</f>
        <v>0</v>
      </c>
      <c r="BL244">
        <f>IF(ISBLANK('Raw Data'!D239)=FALSE, 1, 0)</f>
        <v>0</v>
      </c>
      <c r="BM244">
        <f>IF(ISNUMBER('Raw Data'!D239), IF(_xlfn.XLOOKUP(SMALL('Raw Data'!O239:U239, 7), Analysis!Y244:AK244, Analysis!Y244:AK244, 0)&gt;0, SMALL('Raw Data'!O239:U239, 7), 0), 0)</f>
        <v>0</v>
      </c>
    </row>
    <row r="245" spans="1:65" x14ac:dyDescent="0.3">
      <c r="A245" s="2">
        <f>'Raw Data'!A240</f>
        <v>0</v>
      </c>
      <c r="B245" s="2">
        <f>IF(ISBLANK('Raw Data'!D240)=FALSE, 1, 0)</f>
        <v>0</v>
      </c>
      <c r="C245">
        <f>IF('Raw Data'!E240&gt;'Raw Data'!D240, 'Raw Data'!K240, 0)</f>
        <v>0</v>
      </c>
      <c r="D245">
        <f>IF(ISBLANK('Raw Data'!D240)=FALSE, 1, 0)</f>
        <v>0</v>
      </c>
      <c r="E245">
        <f>IF('Raw Data'!E240&lt;'Raw Data'!D240, 'Raw Data'!J240, 0)</f>
        <v>0</v>
      </c>
      <c r="F245">
        <f>IF(ISBLANK('Raw Data'!D240)=FALSE, 1, 0)</f>
        <v>0</v>
      </c>
      <c r="G245">
        <f>IF(AND('Raw Data'!D240&gt;0, 'Raw Data'!E240&gt;0), 'Raw Data'!V240, 0)</f>
        <v>0</v>
      </c>
      <c r="H245">
        <f>IF(ISBLANK('Raw Data'!D240)=FALSE, 1, 0)</f>
        <v>0</v>
      </c>
      <c r="I245">
        <f>IF(AND(ISBLANK('Raw Data'!D240)=FALSE, OR('Raw Data'!D240=0, 'Raw Data'!E240=0)), 'Raw Data'!W240, 0)</f>
        <v>0</v>
      </c>
      <c r="J245">
        <f>IF(ISBLANK('Raw Data'!D240)=FALSE, 1, 0)</f>
        <v>0</v>
      </c>
      <c r="K245">
        <f>IF(SUM('Raw Data'!D240:E240)&gt;'Raw Data'!G240, 'Raw Data'!H240, 0)</f>
        <v>0</v>
      </c>
      <c r="L245">
        <f>IF(ISBLANK('Raw Data'!D240)=FALSE, 1, 0)</f>
        <v>0</v>
      </c>
      <c r="M245">
        <f>IF(AND(SUM('Raw Data'!D240:E240)&lt;'Raw Data'!G240, ISBLANK('Raw Data'!D240)=FALSE), 'Raw Data'!I240, 0)</f>
        <v>0</v>
      </c>
      <c r="N245">
        <f>IF(ISBLANK('Raw Data'!D240)=FALSE, 1, 0)</f>
        <v>0</v>
      </c>
      <c r="O245">
        <f>IF('Raw Data'!F240, 'Raw Data'!Z240, 0)</f>
        <v>0</v>
      </c>
      <c r="P245">
        <f>IF(ISBLANK('Raw Data'!D240)=FALSE, 1, 0)</f>
        <v>0</v>
      </c>
      <c r="Q245">
        <f>IF(AND(NOT('Raw Data'!F240), P245), 'Raw Data'!AA240, 0)</f>
        <v>0</v>
      </c>
      <c r="R245">
        <f>IF(ISBLANK('Raw Data'!D240)=FALSE, 1, 0)</f>
        <v>0</v>
      </c>
      <c r="S245">
        <f>IF(AND('Raw Data'!F240=0, 'Raw Data'!D240&gt;'Raw Data'!E240), 'Raw Data'!L240, 0)</f>
        <v>0</v>
      </c>
      <c r="T245">
        <f>IF(ISBLANK('Raw Data'!D240)=FALSE, 1, 0)</f>
        <v>0</v>
      </c>
      <c r="U245">
        <f>IF('Raw Data'!F240=1, 'Raw Data'!M240, 0)</f>
        <v>0</v>
      </c>
      <c r="V245">
        <f>IF(ISBLANK('Raw Data'!D240)=FALSE, 1, 0)</f>
        <v>0</v>
      </c>
      <c r="W245">
        <f>IF(AND('Raw Data'!F240=0, 'Raw Data'!E240&gt;'Raw Data'!D240), 'Raw Data'!N240, 0)</f>
        <v>0</v>
      </c>
      <c r="X245">
        <f>IF(ISBLANK('Raw Data'!D240)=FALSE, 1, 0)</f>
        <v>0</v>
      </c>
      <c r="Y245">
        <f>IF(AND('Raw Data'!F240=0,'Raw Data'!D240&gt;'Raw Data'!E240,'Raw Data'!D240-'Raw Data'!E240=1),'Raw Data'!O240,IF(AND('Raw Data'!F240,'Raw Data'!D240&gt;'Raw Data'!E240),'Raw Data'!O240,0))</f>
        <v>0</v>
      </c>
      <c r="Z245">
        <f>IF(ISBLANK('Raw Data'!D240)=FALSE, 1, 0)</f>
        <v>0</v>
      </c>
      <c r="AA245">
        <f>IF(AND('Raw Data'!F240=0, 'Raw Data'!D240&gt;'Raw Data'!E240, 'Raw Data'!D240-'Raw Data'!E240=2), 'Raw Data'!P240, 0)</f>
        <v>0</v>
      </c>
      <c r="AB245">
        <f>IF(ISBLANK('Raw Data'!D240)=FALSE, 1, 0)</f>
        <v>0</v>
      </c>
      <c r="AC245">
        <f>IF(AND('Raw Data'!F240=0, 'Raw Data'!D240&gt;'Raw Data'!E240, 'Raw Data'!D240-'Raw Data'!E240&gt;2), 'Raw Data'!Q240, 0)</f>
        <v>0</v>
      </c>
      <c r="AD245">
        <f>IF(ISBLANK('Raw Data'!D240)=FALSE, 1, 0)</f>
        <v>0</v>
      </c>
      <c r="AE245">
        <f>IF(AND('Raw Data'!F240=0,'Raw Data'!D240&lt;'Raw Data'!E240,'Raw Data'!E240-'Raw Data'!D240=1),'Raw Data'!R240,IF(AND('Raw Data'!F240,'Raw Data'!D240&gt;'Raw Data'!E240),'Raw Data'!R240,0))</f>
        <v>0</v>
      </c>
      <c r="AF245">
        <f>IF(ISBLANK('Raw Data'!D240)=FALSE, 1, 0)</f>
        <v>0</v>
      </c>
      <c r="AG245">
        <f>IF(AND('Raw Data'!F240=0, 'Raw Data'!D240&lt;'Raw Data'!E240, 'Raw Data'!E240-'Raw Data'!D240=2), 'Raw Data'!S240, 0)</f>
        <v>0</v>
      </c>
      <c r="AH245">
        <f>IF(ISBLANK('Raw Data'!D240)=FALSE, 1, 0)</f>
        <v>0</v>
      </c>
      <c r="AI245">
        <f>IF(AND('Raw Data'!F240=0, 'Raw Data'!D240&lt;'Raw Data'!E240, 'Raw Data'!E240-'Raw Data'!D240&gt;2), 'Raw Data'!T240, 0)</f>
        <v>0</v>
      </c>
      <c r="AJ245">
        <f>IF(ISBLANK('Raw Data'!D240)=FALSE, 1, 0)</f>
        <v>0</v>
      </c>
      <c r="AK245">
        <f>IF('Raw Data'!F240=1, 'Raw Data'!M240, 0)</f>
        <v>0</v>
      </c>
      <c r="AL245">
        <f>IF(OR('Raw Data'!D240=0, O245&gt;0), 0, 1)</f>
        <v>0</v>
      </c>
      <c r="AM245">
        <f>IF(AND(AL245, 'Raw Data'!D240&gt;'Raw Data'!E240), 'Raw Data'!X240, 0)</f>
        <v>0</v>
      </c>
      <c r="AN245">
        <f>IF(OR('Raw Data'!D240=0, O245&gt;0), 0, 1)</f>
        <v>0</v>
      </c>
      <c r="AO245">
        <f>IF(AND(AL245, 'Raw Data'!D240&lt;'Raw Data'!E240), 'Raw Data'!Y240, 0)</f>
        <v>0</v>
      </c>
      <c r="AP245">
        <f>IF(ISBLANK('Raw Data'!D240)=FALSE, 1, 0)</f>
        <v>0</v>
      </c>
      <c r="AQ245">
        <f>IF(AND('Raw Data'!J240&lt;'Raw Data'!K240,'Raw Data'!D240&gt;'Raw Data'!E240),'Raw Data'!J240,IF(AND('Raw Data'!K240&lt;'Raw Data'!J240,'Raw Data'!E240&gt;'Raw Data'!D240),'Raw Data'!K240,0))</f>
        <v>0</v>
      </c>
      <c r="AR245">
        <f>IF(ISBLANK('Raw Data'!D240)=FALSE, 1, 0)</f>
        <v>0</v>
      </c>
      <c r="AS245">
        <f>IF(AND('Raw Data'!J240&gt;'Raw Data'!K240,'Raw Data'!D240&gt;'Raw Data'!E240),'Raw Data'!J240,IF(AND('Raw Data'!K240&gt;'Raw Data'!J240,'Raw Data'!E240&gt;'Raw Data'!D240),'Raw Data'!K240,))</f>
        <v>0</v>
      </c>
      <c r="AT245">
        <f>IF(ISBLANK('Raw Data'!D240)=FALSE, 1, 0)</f>
        <v>0</v>
      </c>
      <c r="AU245">
        <f>IF(ISNUMBER('Raw Data'!D240), IF(_xlfn.XLOOKUP(SMALL('Raw Data'!L240:N240, 1), Analysis!S245:W245, Analysis!S245:W245, 0)&gt;0, SMALL('Raw Data'!L240:N240, 1), 0), 0)</f>
        <v>0</v>
      </c>
      <c r="AV245">
        <f>IF(ISBLANK('Raw Data'!D240)=FALSE, 1, 0)</f>
        <v>0</v>
      </c>
      <c r="AW245">
        <f>IF(ISNUMBER('Raw Data'!D240), IF(_xlfn.XLOOKUP(SMALL('Raw Data'!L240:N240, 2), Analysis!S245:W245, Analysis!S245:W245, 0)&gt;0, SMALL('Raw Data'!L240:N240, 2), 0), 0)</f>
        <v>0</v>
      </c>
      <c r="AX245">
        <f>IF(ISBLANK('Raw Data'!D240)=FALSE, 1, 0)</f>
        <v>0</v>
      </c>
      <c r="AY245">
        <f>IF(ISNUMBER('Raw Data'!D240), IF(_xlfn.XLOOKUP(SMALL('Raw Data'!L240:N240, 3), Analysis!S245:W245, Analysis!S245:W245, 0)&gt;0, SMALL('Raw Data'!L240:N240, 3), 0), 0)</f>
        <v>0</v>
      </c>
      <c r="AZ245">
        <f>IF(ISBLANK('Raw Data'!D240)=FALSE, 1, 0)</f>
        <v>0</v>
      </c>
      <c r="BA245">
        <f>IF(ISNUMBER('Raw Data'!D240), IF(_xlfn.XLOOKUP(SMALL('Raw Data'!O240:U240, 1), Analysis!Y245:AK245, Analysis!Y245:AK245, 0)&gt;0, SMALL('Raw Data'!O240:U240, 1), 0), 0)</f>
        <v>0</v>
      </c>
      <c r="BB245">
        <f>IF(ISBLANK('Raw Data'!D240)=FALSE, 1, 0)</f>
        <v>0</v>
      </c>
      <c r="BC245">
        <f>IF(ISNUMBER('Raw Data'!D240), IF(_xlfn.XLOOKUP(SMALL('Raw Data'!O240:U240, 2), Analysis!Y245:AK245, Analysis!Y245:AK245, 0)&gt;0, SMALL('Raw Data'!O240:U240, 2), 0), 0)</f>
        <v>0</v>
      </c>
      <c r="BD245">
        <f>IF(ISBLANK('Raw Data'!D240)=FALSE, 1, 0)</f>
        <v>0</v>
      </c>
      <c r="BE245">
        <f>IF(ISNUMBER('Raw Data'!D240), IF(_xlfn.XLOOKUP(SMALL('Raw Data'!O240:U240, 3), Analysis!Y245:AK245, Analysis!Y245:AK245, 0)&gt;0, SMALL('Raw Data'!O240:U240, 3), 0), 0)</f>
        <v>0</v>
      </c>
      <c r="BF245">
        <f>IF(ISBLANK('Raw Data'!D240)=FALSE, 1, 0)</f>
        <v>0</v>
      </c>
      <c r="BG245">
        <f>IF(ISNUMBER('Raw Data'!D240), IF(_xlfn.XLOOKUP(SMALL('Raw Data'!O240:U240, 4), Analysis!Y245:AK245, Analysis!Y245:AK245, 0)&gt;0, SMALL('Raw Data'!O240:U240, 4), 0), 0)</f>
        <v>0</v>
      </c>
      <c r="BH245">
        <f>IF(ISBLANK('Raw Data'!D240)=FALSE, 1, 0)</f>
        <v>0</v>
      </c>
      <c r="BI245">
        <f>IF(ISNUMBER('Raw Data'!D240), IF(_xlfn.XLOOKUP(SMALL('Raw Data'!O240:U240, 5), Analysis!Y245:AK245, Analysis!Y245:AK245, 0)&gt;0, SMALL('Raw Data'!O240:U240, 5), 0), 0)</f>
        <v>0</v>
      </c>
      <c r="BJ245">
        <f>IF(ISBLANK('Raw Data'!D240)=FALSE, 1, 0)</f>
        <v>0</v>
      </c>
      <c r="BK245">
        <f>IF(ISNUMBER('Raw Data'!D240), IF(_xlfn.XLOOKUP(SMALL('Raw Data'!O240:U240, 6), Analysis!Y245:AK245, Analysis!Y245:AK245, 0)&gt;0, SMALL('Raw Data'!O240:U240, 6), 0), 0)</f>
        <v>0</v>
      </c>
      <c r="BL245">
        <f>IF(ISBLANK('Raw Data'!D240)=FALSE, 1, 0)</f>
        <v>0</v>
      </c>
      <c r="BM245">
        <f>IF(ISNUMBER('Raw Data'!D240), IF(_xlfn.XLOOKUP(SMALL('Raw Data'!O240:U240, 7), Analysis!Y245:AK245, Analysis!Y245:AK245, 0)&gt;0, SMALL('Raw Data'!O240:U240, 7), 0), 0)</f>
        <v>0</v>
      </c>
    </row>
    <row r="246" spans="1:65" x14ac:dyDescent="0.3">
      <c r="A246" s="2">
        <f>'Raw Data'!A241</f>
        <v>0</v>
      </c>
      <c r="B246" s="2">
        <f>IF(ISBLANK('Raw Data'!D241)=FALSE, 1, 0)</f>
        <v>0</v>
      </c>
      <c r="C246">
        <f>IF('Raw Data'!E241&gt;'Raw Data'!D241, 'Raw Data'!K241, 0)</f>
        <v>0</v>
      </c>
      <c r="D246">
        <f>IF(ISBLANK('Raw Data'!D241)=FALSE, 1, 0)</f>
        <v>0</v>
      </c>
      <c r="E246">
        <f>IF('Raw Data'!E241&lt;'Raw Data'!D241, 'Raw Data'!J241, 0)</f>
        <v>0</v>
      </c>
      <c r="F246">
        <f>IF(ISBLANK('Raw Data'!D241)=FALSE, 1, 0)</f>
        <v>0</v>
      </c>
      <c r="G246">
        <f>IF(AND('Raw Data'!D241&gt;0, 'Raw Data'!E241&gt;0), 'Raw Data'!V241, 0)</f>
        <v>0</v>
      </c>
      <c r="H246">
        <f>IF(ISBLANK('Raw Data'!D241)=FALSE, 1, 0)</f>
        <v>0</v>
      </c>
      <c r="I246">
        <f>IF(AND(ISBLANK('Raw Data'!D241)=FALSE, OR('Raw Data'!D241=0, 'Raw Data'!E241=0)), 'Raw Data'!W241, 0)</f>
        <v>0</v>
      </c>
      <c r="J246">
        <f>IF(ISBLANK('Raw Data'!D241)=FALSE, 1, 0)</f>
        <v>0</v>
      </c>
      <c r="K246">
        <f>IF(SUM('Raw Data'!D241:E241)&gt;'Raw Data'!G241, 'Raw Data'!H241, 0)</f>
        <v>0</v>
      </c>
      <c r="L246">
        <f>IF(ISBLANK('Raw Data'!D241)=FALSE, 1, 0)</f>
        <v>0</v>
      </c>
      <c r="M246">
        <f>IF(AND(SUM('Raw Data'!D241:E241)&lt;'Raw Data'!G241, ISBLANK('Raw Data'!D241)=FALSE), 'Raw Data'!I241, 0)</f>
        <v>0</v>
      </c>
      <c r="N246">
        <f>IF(ISBLANK('Raw Data'!D241)=FALSE, 1, 0)</f>
        <v>0</v>
      </c>
      <c r="O246">
        <f>IF('Raw Data'!F241, 'Raw Data'!Z241, 0)</f>
        <v>0</v>
      </c>
      <c r="P246">
        <f>IF(ISBLANK('Raw Data'!D241)=FALSE, 1, 0)</f>
        <v>0</v>
      </c>
      <c r="Q246">
        <f>IF(AND(NOT('Raw Data'!F241), P246), 'Raw Data'!AA241, 0)</f>
        <v>0</v>
      </c>
      <c r="R246">
        <f>IF(ISBLANK('Raw Data'!D241)=FALSE, 1, 0)</f>
        <v>0</v>
      </c>
      <c r="S246">
        <f>IF(AND('Raw Data'!F241=0, 'Raw Data'!D241&gt;'Raw Data'!E241), 'Raw Data'!L241, 0)</f>
        <v>0</v>
      </c>
      <c r="T246">
        <f>IF(ISBLANK('Raw Data'!D241)=FALSE, 1, 0)</f>
        <v>0</v>
      </c>
      <c r="U246">
        <f>IF('Raw Data'!F241=1, 'Raw Data'!M241, 0)</f>
        <v>0</v>
      </c>
      <c r="V246">
        <f>IF(ISBLANK('Raw Data'!D241)=FALSE, 1, 0)</f>
        <v>0</v>
      </c>
      <c r="W246">
        <f>IF(AND('Raw Data'!F241=0, 'Raw Data'!E241&gt;'Raw Data'!D241), 'Raw Data'!N241, 0)</f>
        <v>0</v>
      </c>
      <c r="X246">
        <f>IF(ISBLANK('Raw Data'!D241)=FALSE, 1, 0)</f>
        <v>0</v>
      </c>
      <c r="Y246">
        <f>IF(AND('Raw Data'!F241=0,'Raw Data'!D241&gt;'Raw Data'!E241,'Raw Data'!D241-'Raw Data'!E241=1),'Raw Data'!O241,IF(AND('Raw Data'!F241,'Raw Data'!D241&gt;'Raw Data'!E241),'Raw Data'!O241,0))</f>
        <v>0</v>
      </c>
      <c r="Z246">
        <f>IF(ISBLANK('Raw Data'!D241)=FALSE, 1, 0)</f>
        <v>0</v>
      </c>
      <c r="AA246">
        <f>IF(AND('Raw Data'!F241=0, 'Raw Data'!D241&gt;'Raw Data'!E241, 'Raw Data'!D241-'Raw Data'!E241=2), 'Raw Data'!P241, 0)</f>
        <v>0</v>
      </c>
      <c r="AB246">
        <f>IF(ISBLANK('Raw Data'!D241)=FALSE, 1, 0)</f>
        <v>0</v>
      </c>
      <c r="AC246">
        <f>IF(AND('Raw Data'!F241=0, 'Raw Data'!D241&gt;'Raw Data'!E241, 'Raw Data'!D241-'Raw Data'!E241&gt;2), 'Raw Data'!Q241, 0)</f>
        <v>0</v>
      </c>
      <c r="AD246">
        <f>IF(ISBLANK('Raw Data'!D241)=FALSE, 1, 0)</f>
        <v>0</v>
      </c>
      <c r="AE246">
        <f>IF(AND('Raw Data'!F241=0,'Raw Data'!D241&lt;'Raw Data'!E241,'Raw Data'!E241-'Raw Data'!D241=1),'Raw Data'!R241,IF(AND('Raw Data'!F241,'Raw Data'!D241&gt;'Raw Data'!E241),'Raw Data'!R241,0))</f>
        <v>0</v>
      </c>
      <c r="AF246">
        <f>IF(ISBLANK('Raw Data'!D241)=FALSE, 1, 0)</f>
        <v>0</v>
      </c>
      <c r="AG246">
        <f>IF(AND('Raw Data'!F241=0, 'Raw Data'!D241&lt;'Raw Data'!E241, 'Raw Data'!E241-'Raw Data'!D241=2), 'Raw Data'!S241, 0)</f>
        <v>0</v>
      </c>
      <c r="AH246">
        <f>IF(ISBLANK('Raw Data'!D241)=FALSE, 1, 0)</f>
        <v>0</v>
      </c>
      <c r="AI246">
        <f>IF(AND('Raw Data'!F241=0, 'Raw Data'!D241&lt;'Raw Data'!E241, 'Raw Data'!E241-'Raw Data'!D241&gt;2), 'Raw Data'!T241, 0)</f>
        <v>0</v>
      </c>
      <c r="AJ246">
        <f>IF(ISBLANK('Raw Data'!D241)=FALSE, 1, 0)</f>
        <v>0</v>
      </c>
      <c r="AK246">
        <f>IF('Raw Data'!F241=1, 'Raw Data'!M241, 0)</f>
        <v>0</v>
      </c>
      <c r="AL246">
        <f>IF(OR('Raw Data'!D241=0, O246&gt;0), 0, 1)</f>
        <v>0</v>
      </c>
      <c r="AM246">
        <f>IF(AND(AL246, 'Raw Data'!D241&gt;'Raw Data'!E241), 'Raw Data'!X241, 0)</f>
        <v>0</v>
      </c>
      <c r="AN246">
        <f>IF(OR('Raw Data'!D241=0, O246&gt;0), 0, 1)</f>
        <v>0</v>
      </c>
      <c r="AO246">
        <f>IF(AND(AL246, 'Raw Data'!D241&lt;'Raw Data'!E241), 'Raw Data'!Y241, 0)</f>
        <v>0</v>
      </c>
      <c r="AP246">
        <f>IF(ISBLANK('Raw Data'!D241)=FALSE, 1, 0)</f>
        <v>0</v>
      </c>
      <c r="AQ246">
        <f>IF(AND('Raw Data'!J241&lt;'Raw Data'!K241,'Raw Data'!D241&gt;'Raw Data'!E241),'Raw Data'!J241,IF(AND('Raw Data'!K241&lt;'Raw Data'!J241,'Raw Data'!E241&gt;'Raw Data'!D241),'Raw Data'!K241,0))</f>
        <v>0</v>
      </c>
      <c r="AR246">
        <f>IF(ISBLANK('Raw Data'!D241)=FALSE, 1, 0)</f>
        <v>0</v>
      </c>
      <c r="AS246">
        <f>IF(AND('Raw Data'!J241&gt;'Raw Data'!K241,'Raw Data'!D241&gt;'Raw Data'!E241),'Raw Data'!J241,IF(AND('Raw Data'!K241&gt;'Raw Data'!J241,'Raw Data'!E241&gt;'Raw Data'!D241),'Raw Data'!K241,))</f>
        <v>0</v>
      </c>
      <c r="AT246">
        <f>IF(ISBLANK('Raw Data'!D241)=FALSE, 1, 0)</f>
        <v>0</v>
      </c>
      <c r="AU246">
        <f>IF(ISNUMBER('Raw Data'!D241), IF(_xlfn.XLOOKUP(SMALL('Raw Data'!L241:N241, 1), Analysis!S246:W246, Analysis!S246:W246, 0)&gt;0, SMALL('Raw Data'!L241:N241, 1), 0), 0)</f>
        <v>0</v>
      </c>
      <c r="AV246">
        <f>IF(ISBLANK('Raw Data'!D241)=FALSE, 1, 0)</f>
        <v>0</v>
      </c>
      <c r="AW246">
        <f>IF(ISNUMBER('Raw Data'!D241), IF(_xlfn.XLOOKUP(SMALL('Raw Data'!L241:N241, 2), Analysis!S246:W246, Analysis!S246:W246, 0)&gt;0, SMALL('Raw Data'!L241:N241, 2), 0), 0)</f>
        <v>0</v>
      </c>
      <c r="AX246">
        <f>IF(ISBLANK('Raw Data'!D241)=FALSE, 1, 0)</f>
        <v>0</v>
      </c>
      <c r="AY246">
        <f>IF(ISNUMBER('Raw Data'!D241), IF(_xlfn.XLOOKUP(SMALL('Raw Data'!L241:N241, 3), Analysis!S246:W246, Analysis!S246:W246, 0)&gt;0, SMALL('Raw Data'!L241:N241, 3), 0), 0)</f>
        <v>0</v>
      </c>
      <c r="AZ246">
        <f>IF(ISBLANK('Raw Data'!D241)=FALSE, 1, 0)</f>
        <v>0</v>
      </c>
      <c r="BA246">
        <f>IF(ISNUMBER('Raw Data'!D241), IF(_xlfn.XLOOKUP(SMALL('Raw Data'!O241:U241, 1), Analysis!Y246:AK246, Analysis!Y246:AK246, 0)&gt;0, SMALL('Raw Data'!O241:U241, 1), 0), 0)</f>
        <v>0</v>
      </c>
      <c r="BB246">
        <f>IF(ISBLANK('Raw Data'!D241)=FALSE, 1, 0)</f>
        <v>0</v>
      </c>
      <c r="BC246">
        <f>IF(ISNUMBER('Raw Data'!D241), IF(_xlfn.XLOOKUP(SMALL('Raw Data'!O241:U241, 2), Analysis!Y246:AK246, Analysis!Y246:AK246, 0)&gt;0, SMALL('Raw Data'!O241:U241, 2), 0), 0)</f>
        <v>0</v>
      </c>
      <c r="BD246">
        <f>IF(ISBLANK('Raw Data'!D241)=FALSE, 1, 0)</f>
        <v>0</v>
      </c>
      <c r="BE246">
        <f>IF(ISNUMBER('Raw Data'!D241), IF(_xlfn.XLOOKUP(SMALL('Raw Data'!O241:U241, 3), Analysis!Y246:AK246, Analysis!Y246:AK246, 0)&gt;0, SMALL('Raw Data'!O241:U241, 3), 0), 0)</f>
        <v>0</v>
      </c>
      <c r="BF246">
        <f>IF(ISBLANK('Raw Data'!D241)=FALSE, 1, 0)</f>
        <v>0</v>
      </c>
      <c r="BG246">
        <f>IF(ISNUMBER('Raw Data'!D241), IF(_xlfn.XLOOKUP(SMALL('Raw Data'!O241:U241, 4), Analysis!Y246:AK246, Analysis!Y246:AK246, 0)&gt;0, SMALL('Raw Data'!O241:U241, 4), 0), 0)</f>
        <v>0</v>
      </c>
      <c r="BH246">
        <f>IF(ISBLANK('Raw Data'!D241)=FALSE, 1, 0)</f>
        <v>0</v>
      </c>
      <c r="BI246">
        <f>IF(ISNUMBER('Raw Data'!D241), IF(_xlfn.XLOOKUP(SMALL('Raw Data'!O241:U241, 5), Analysis!Y246:AK246, Analysis!Y246:AK246, 0)&gt;0, SMALL('Raw Data'!O241:U241, 5), 0), 0)</f>
        <v>0</v>
      </c>
      <c r="BJ246">
        <f>IF(ISBLANK('Raw Data'!D241)=FALSE, 1, 0)</f>
        <v>0</v>
      </c>
      <c r="BK246">
        <f>IF(ISNUMBER('Raw Data'!D241), IF(_xlfn.XLOOKUP(SMALL('Raw Data'!O241:U241, 6), Analysis!Y246:AK246, Analysis!Y246:AK246, 0)&gt;0, SMALL('Raw Data'!O241:U241, 6), 0), 0)</f>
        <v>0</v>
      </c>
      <c r="BL246">
        <f>IF(ISBLANK('Raw Data'!D241)=FALSE, 1, 0)</f>
        <v>0</v>
      </c>
      <c r="BM246">
        <f>IF(ISNUMBER('Raw Data'!D241), IF(_xlfn.XLOOKUP(SMALL('Raw Data'!O241:U241, 7), Analysis!Y246:AK246, Analysis!Y246:AK246, 0)&gt;0, SMALL('Raw Data'!O241:U241, 7), 0), 0)</f>
        <v>0</v>
      </c>
    </row>
    <row r="247" spans="1:65" x14ac:dyDescent="0.3">
      <c r="A247" s="2">
        <f>'Raw Data'!A242</f>
        <v>0</v>
      </c>
      <c r="B247" s="2">
        <f>IF(ISBLANK('Raw Data'!D242)=FALSE, 1, 0)</f>
        <v>0</v>
      </c>
      <c r="C247">
        <f>IF('Raw Data'!E242&gt;'Raw Data'!D242, 'Raw Data'!K242, 0)</f>
        <v>0</v>
      </c>
      <c r="D247">
        <f>IF(ISBLANK('Raw Data'!D242)=FALSE, 1, 0)</f>
        <v>0</v>
      </c>
      <c r="E247">
        <f>IF('Raw Data'!E242&lt;'Raw Data'!D242, 'Raw Data'!J242, 0)</f>
        <v>0</v>
      </c>
      <c r="F247">
        <f>IF(ISBLANK('Raw Data'!D242)=FALSE, 1, 0)</f>
        <v>0</v>
      </c>
      <c r="G247">
        <f>IF(AND('Raw Data'!D242&gt;0, 'Raw Data'!E242&gt;0), 'Raw Data'!V242, 0)</f>
        <v>0</v>
      </c>
      <c r="H247">
        <f>IF(ISBLANK('Raw Data'!D242)=FALSE, 1, 0)</f>
        <v>0</v>
      </c>
      <c r="I247">
        <f>IF(AND(ISBLANK('Raw Data'!D242)=FALSE, OR('Raw Data'!D242=0, 'Raw Data'!E242=0)), 'Raw Data'!W242, 0)</f>
        <v>0</v>
      </c>
      <c r="J247">
        <f>IF(ISBLANK('Raw Data'!D242)=FALSE, 1, 0)</f>
        <v>0</v>
      </c>
      <c r="K247">
        <f>IF(SUM('Raw Data'!D242:E242)&gt;'Raw Data'!G242, 'Raw Data'!H242, 0)</f>
        <v>0</v>
      </c>
      <c r="L247">
        <f>IF(ISBLANK('Raw Data'!D242)=FALSE, 1, 0)</f>
        <v>0</v>
      </c>
      <c r="M247">
        <f>IF(AND(SUM('Raw Data'!D242:E242)&lt;'Raw Data'!G242, ISBLANK('Raw Data'!D242)=FALSE), 'Raw Data'!I242, 0)</f>
        <v>0</v>
      </c>
      <c r="N247">
        <f>IF(ISBLANK('Raw Data'!D242)=FALSE, 1, 0)</f>
        <v>0</v>
      </c>
      <c r="O247">
        <f>IF('Raw Data'!F242, 'Raw Data'!Z242, 0)</f>
        <v>0</v>
      </c>
      <c r="P247">
        <f>IF(ISBLANK('Raw Data'!D242)=FALSE, 1, 0)</f>
        <v>0</v>
      </c>
      <c r="Q247">
        <f>IF(AND(NOT('Raw Data'!F242), P247), 'Raw Data'!AA242, 0)</f>
        <v>0</v>
      </c>
      <c r="R247">
        <f>IF(ISBLANK('Raw Data'!D242)=FALSE, 1, 0)</f>
        <v>0</v>
      </c>
      <c r="S247">
        <f>IF(AND('Raw Data'!F242=0, 'Raw Data'!D242&gt;'Raw Data'!E242), 'Raw Data'!L242, 0)</f>
        <v>0</v>
      </c>
      <c r="T247">
        <f>IF(ISBLANK('Raw Data'!D242)=FALSE, 1, 0)</f>
        <v>0</v>
      </c>
      <c r="U247">
        <f>IF('Raw Data'!F242=1, 'Raw Data'!M242, 0)</f>
        <v>0</v>
      </c>
      <c r="V247">
        <f>IF(ISBLANK('Raw Data'!D242)=FALSE, 1, 0)</f>
        <v>0</v>
      </c>
      <c r="W247">
        <f>IF(AND('Raw Data'!F242=0, 'Raw Data'!E242&gt;'Raw Data'!D242), 'Raw Data'!N242, 0)</f>
        <v>0</v>
      </c>
      <c r="X247">
        <f>IF(ISBLANK('Raw Data'!D242)=FALSE, 1, 0)</f>
        <v>0</v>
      </c>
      <c r="Y247">
        <f>IF(AND('Raw Data'!F242=0,'Raw Data'!D242&gt;'Raw Data'!E242,'Raw Data'!D242-'Raw Data'!E242=1),'Raw Data'!O242,IF(AND('Raw Data'!F242,'Raw Data'!D242&gt;'Raw Data'!E242),'Raw Data'!O242,0))</f>
        <v>0</v>
      </c>
      <c r="Z247">
        <f>IF(ISBLANK('Raw Data'!D242)=FALSE, 1, 0)</f>
        <v>0</v>
      </c>
      <c r="AA247">
        <f>IF(AND('Raw Data'!F242=0, 'Raw Data'!D242&gt;'Raw Data'!E242, 'Raw Data'!D242-'Raw Data'!E242=2), 'Raw Data'!P242, 0)</f>
        <v>0</v>
      </c>
      <c r="AB247">
        <f>IF(ISBLANK('Raw Data'!D242)=FALSE, 1, 0)</f>
        <v>0</v>
      </c>
      <c r="AC247">
        <f>IF(AND('Raw Data'!F242=0, 'Raw Data'!D242&gt;'Raw Data'!E242, 'Raw Data'!D242-'Raw Data'!E242&gt;2), 'Raw Data'!Q242, 0)</f>
        <v>0</v>
      </c>
      <c r="AD247">
        <f>IF(ISBLANK('Raw Data'!D242)=FALSE, 1, 0)</f>
        <v>0</v>
      </c>
      <c r="AE247">
        <f>IF(AND('Raw Data'!F242=0,'Raw Data'!D242&lt;'Raw Data'!E242,'Raw Data'!E242-'Raw Data'!D242=1),'Raw Data'!R242,IF(AND('Raw Data'!F242,'Raw Data'!D242&gt;'Raw Data'!E242),'Raw Data'!R242,0))</f>
        <v>0</v>
      </c>
      <c r="AF247">
        <f>IF(ISBLANK('Raw Data'!D242)=FALSE, 1, 0)</f>
        <v>0</v>
      </c>
      <c r="AG247">
        <f>IF(AND('Raw Data'!F242=0, 'Raw Data'!D242&lt;'Raw Data'!E242, 'Raw Data'!E242-'Raw Data'!D242=2), 'Raw Data'!S242, 0)</f>
        <v>0</v>
      </c>
      <c r="AH247">
        <f>IF(ISBLANK('Raw Data'!D242)=FALSE, 1, 0)</f>
        <v>0</v>
      </c>
      <c r="AI247">
        <f>IF(AND('Raw Data'!F242=0, 'Raw Data'!D242&lt;'Raw Data'!E242, 'Raw Data'!E242-'Raw Data'!D242&gt;2), 'Raw Data'!T242, 0)</f>
        <v>0</v>
      </c>
      <c r="AJ247">
        <f>IF(ISBLANK('Raw Data'!D242)=FALSE, 1, 0)</f>
        <v>0</v>
      </c>
      <c r="AK247">
        <f>IF('Raw Data'!F242=1, 'Raw Data'!M242, 0)</f>
        <v>0</v>
      </c>
      <c r="AL247">
        <f>IF(OR('Raw Data'!D242=0, O247&gt;0), 0, 1)</f>
        <v>0</v>
      </c>
      <c r="AM247">
        <f>IF(AND(AL247, 'Raw Data'!D242&gt;'Raw Data'!E242), 'Raw Data'!X242, 0)</f>
        <v>0</v>
      </c>
      <c r="AN247">
        <f>IF(OR('Raw Data'!D242=0, O247&gt;0), 0, 1)</f>
        <v>0</v>
      </c>
      <c r="AO247">
        <f>IF(AND(AL247, 'Raw Data'!D242&lt;'Raw Data'!E242), 'Raw Data'!Y242, 0)</f>
        <v>0</v>
      </c>
      <c r="AP247">
        <f>IF(ISBLANK('Raw Data'!D242)=FALSE, 1, 0)</f>
        <v>0</v>
      </c>
      <c r="AQ247">
        <f>IF(AND('Raw Data'!J242&lt;'Raw Data'!K242,'Raw Data'!D242&gt;'Raw Data'!E242),'Raw Data'!J242,IF(AND('Raw Data'!K242&lt;'Raw Data'!J242,'Raw Data'!E242&gt;'Raw Data'!D242),'Raw Data'!K242,0))</f>
        <v>0</v>
      </c>
      <c r="AR247">
        <f>IF(ISBLANK('Raw Data'!D242)=FALSE, 1, 0)</f>
        <v>0</v>
      </c>
      <c r="AS247">
        <f>IF(AND('Raw Data'!J242&gt;'Raw Data'!K242,'Raw Data'!D242&gt;'Raw Data'!E242),'Raw Data'!J242,IF(AND('Raw Data'!K242&gt;'Raw Data'!J242,'Raw Data'!E242&gt;'Raw Data'!D242),'Raw Data'!K242,))</f>
        <v>0</v>
      </c>
      <c r="AT247">
        <f>IF(ISBLANK('Raw Data'!D242)=FALSE, 1, 0)</f>
        <v>0</v>
      </c>
      <c r="AU247">
        <f>IF(ISNUMBER('Raw Data'!D242), IF(_xlfn.XLOOKUP(SMALL('Raw Data'!L242:N242, 1), Analysis!S247:W247, Analysis!S247:W247, 0)&gt;0, SMALL('Raw Data'!L242:N242, 1), 0), 0)</f>
        <v>0</v>
      </c>
      <c r="AV247">
        <f>IF(ISBLANK('Raw Data'!D242)=FALSE, 1, 0)</f>
        <v>0</v>
      </c>
      <c r="AW247">
        <f>IF(ISNUMBER('Raw Data'!D242), IF(_xlfn.XLOOKUP(SMALL('Raw Data'!L242:N242, 2), Analysis!S247:W247, Analysis!S247:W247, 0)&gt;0, SMALL('Raw Data'!L242:N242, 2), 0), 0)</f>
        <v>0</v>
      </c>
      <c r="AX247">
        <f>IF(ISBLANK('Raw Data'!D242)=FALSE, 1, 0)</f>
        <v>0</v>
      </c>
      <c r="AY247">
        <f>IF(ISNUMBER('Raw Data'!D242), IF(_xlfn.XLOOKUP(SMALL('Raw Data'!L242:N242, 3), Analysis!S247:W247, Analysis!S247:W247, 0)&gt;0, SMALL('Raw Data'!L242:N242, 3), 0), 0)</f>
        <v>0</v>
      </c>
      <c r="AZ247">
        <f>IF(ISBLANK('Raw Data'!D242)=FALSE, 1, 0)</f>
        <v>0</v>
      </c>
      <c r="BA247">
        <f>IF(ISNUMBER('Raw Data'!D242), IF(_xlfn.XLOOKUP(SMALL('Raw Data'!O242:U242, 1), Analysis!Y247:AK247, Analysis!Y247:AK247, 0)&gt;0, SMALL('Raw Data'!O242:U242, 1), 0), 0)</f>
        <v>0</v>
      </c>
      <c r="BB247">
        <f>IF(ISBLANK('Raw Data'!D242)=FALSE, 1, 0)</f>
        <v>0</v>
      </c>
      <c r="BC247">
        <f>IF(ISNUMBER('Raw Data'!D242), IF(_xlfn.XLOOKUP(SMALL('Raw Data'!O242:U242, 2), Analysis!Y247:AK247, Analysis!Y247:AK247, 0)&gt;0, SMALL('Raw Data'!O242:U242, 2), 0), 0)</f>
        <v>0</v>
      </c>
      <c r="BD247">
        <f>IF(ISBLANK('Raw Data'!D242)=FALSE, 1, 0)</f>
        <v>0</v>
      </c>
      <c r="BE247">
        <f>IF(ISNUMBER('Raw Data'!D242), IF(_xlfn.XLOOKUP(SMALL('Raw Data'!O242:U242, 3), Analysis!Y247:AK247, Analysis!Y247:AK247, 0)&gt;0, SMALL('Raw Data'!O242:U242, 3), 0), 0)</f>
        <v>0</v>
      </c>
      <c r="BF247">
        <f>IF(ISBLANK('Raw Data'!D242)=FALSE, 1, 0)</f>
        <v>0</v>
      </c>
      <c r="BG247">
        <f>IF(ISNUMBER('Raw Data'!D242), IF(_xlfn.XLOOKUP(SMALL('Raw Data'!O242:U242, 4), Analysis!Y247:AK247, Analysis!Y247:AK247, 0)&gt;0, SMALL('Raw Data'!O242:U242, 4), 0), 0)</f>
        <v>0</v>
      </c>
      <c r="BH247">
        <f>IF(ISBLANK('Raw Data'!D242)=FALSE, 1, 0)</f>
        <v>0</v>
      </c>
      <c r="BI247">
        <f>IF(ISNUMBER('Raw Data'!D242), IF(_xlfn.XLOOKUP(SMALL('Raw Data'!O242:U242, 5), Analysis!Y247:AK247, Analysis!Y247:AK247, 0)&gt;0, SMALL('Raw Data'!O242:U242, 5), 0), 0)</f>
        <v>0</v>
      </c>
      <c r="BJ247">
        <f>IF(ISBLANK('Raw Data'!D242)=FALSE, 1, 0)</f>
        <v>0</v>
      </c>
      <c r="BK247">
        <f>IF(ISNUMBER('Raw Data'!D242), IF(_xlfn.XLOOKUP(SMALL('Raw Data'!O242:U242, 6), Analysis!Y247:AK247, Analysis!Y247:AK247, 0)&gt;0, SMALL('Raw Data'!O242:U242, 6), 0), 0)</f>
        <v>0</v>
      </c>
      <c r="BL247">
        <f>IF(ISBLANK('Raw Data'!D242)=FALSE, 1, 0)</f>
        <v>0</v>
      </c>
      <c r="BM247">
        <f>IF(ISNUMBER('Raw Data'!D242), IF(_xlfn.XLOOKUP(SMALL('Raw Data'!O242:U242, 7), Analysis!Y247:AK247, Analysis!Y247:AK247, 0)&gt;0, SMALL('Raw Data'!O242:U242, 7), 0), 0)</f>
        <v>0</v>
      </c>
    </row>
    <row r="248" spans="1:65" x14ac:dyDescent="0.3">
      <c r="A248" s="2">
        <f>'Raw Data'!A243</f>
        <v>0</v>
      </c>
      <c r="B248" s="2">
        <f>IF(ISBLANK('Raw Data'!D243)=FALSE, 1, 0)</f>
        <v>0</v>
      </c>
      <c r="C248">
        <f>IF('Raw Data'!E243&gt;'Raw Data'!D243, 'Raw Data'!K243, 0)</f>
        <v>0</v>
      </c>
      <c r="D248">
        <f>IF(ISBLANK('Raw Data'!D243)=FALSE, 1, 0)</f>
        <v>0</v>
      </c>
      <c r="E248">
        <f>IF('Raw Data'!E243&lt;'Raw Data'!D243, 'Raw Data'!J243, 0)</f>
        <v>0</v>
      </c>
      <c r="F248">
        <f>IF(ISBLANK('Raw Data'!D243)=FALSE, 1, 0)</f>
        <v>0</v>
      </c>
      <c r="G248">
        <f>IF(AND('Raw Data'!D243&gt;0, 'Raw Data'!E243&gt;0), 'Raw Data'!V243, 0)</f>
        <v>0</v>
      </c>
      <c r="H248">
        <f>IF(ISBLANK('Raw Data'!D243)=FALSE, 1, 0)</f>
        <v>0</v>
      </c>
      <c r="I248">
        <f>IF(AND(ISBLANK('Raw Data'!D243)=FALSE, OR('Raw Data'!D243=0, 'Raw Data'!E243=0)), 'Raw Data'!W243, 0)</f>
        <v>0</v>
      </c>
      <c r="J248">
        <f>IF(ISBLANK('Raw Data'!D243)=FALSE, 1, 0)</f>
        <v>0</v>
      </c>
      <c r="K248">
        <f>IF(SUM('Raw Data'!D243:E243)&gt;'Raw Data'!G243, 'Raw Data'!H243, 0)</f>
        <v>0</v>
      </c>
      <c r="L248">
        <f>IF(ISBLANK('Raw Data'!D243)=FALSE, 1, 0)</f>
        <v>0</v>
      </c>
      <c r="M248">
        <f>IF(AND(SUM('Raw Data'!D243:E243)&lt;'Raw Data'!G243, ISBLANK('Raw Data'!D243)=FALSE), 'Raw Data'!I243, 0)</f>
        <v>0</v>
      </c>
      <c r="N248">
        <f>IF(ISBLANK('Raw Data'!D243)=FALSE, 1, 0)</f>
        <v>0</v>
      </c>
      <c r="O248">
        <f>IF('Raw Data'!F243, 'Raw Data'!Z243, 0)</f>
        <v>0</v>
      </c>
      <c r="P248">
        <f>IF(ISBLANK('Raw Data'!D243)=FALSE, 1, 0)</f>
        <v>0</v>
      </c>
      <c r="Q248">
        <f>IF(AND(NOT('Raw Data'!F243), P248), 'Raw Data'!AA243, 0)</f>
        <v>0</v>
      </c>
      <c r="R248">
        <f>IF(ISBLANK('Raw Data'!D243)=FALSE, 1, 0)</f>
        <v>0</v>
      </c>
      <c r="S248">
        <f>IF(AND('Raw Data'!F243=0, 'Raw Data'!D243&gt;'Raw Data'!E243), 'Raw Data'!L243, 0)</f>
        <v>0</v>
      </c>
      <c r="T248">
        <f>IF(ISBLANK('Raw Data'!D243)=FALSE, 1, 0)</f>
        <v>0</v>
      </c>
      <c r="U248">
        <f>IF('Raw Data'!F243=1, 'Raw Data'!M243, 0)</f>
        <v>0</v>
      </c>
      <c r="V248">
        <f>IF(ISBLANK('Raw Data'!D243)=FALSE, 1, 0)</f>
        <v>0</v>
      </c>
      <c r="W248">
        <f>IF(AND('Raw Data'!F243=0, 'Raw Data'!E243&gt;'Raw Data'!D243), 'Raw Data'!N243, 0)</f>
        <v>0</v>
      </c>
      <c r="X248">
        <f>IF(ISBLANK('Raw Data'!D243)=FALSE, 1, 0)</f>
        <v>0</v>
      </c>
      <c r="Y248">
        <f>IF(AND('Raw Data'!F243=0,'Raw Data'!D243&gt;'Raw Data'!E243,'Raw Data'!D243-'Raw Data'!E243=1),'Raw Data'!O243,IF(AND('Raw Data'!F243,'Raw Data'!D243&gt;'Raw Data'!E243),'Raw Data'!O243,0))</f>
        <v>0</v>
      </c>
      <c r="Z248">
        <f>IF(ISBLANK('Raw Data'!D243)=FALSE, 1, 0)</f>
        <v>0</v>
      </c>
      <c r="AA248">
        <f>IF(AND('Raw Data'!F243=0, 'Raw Data'!D243&gt;'Raw Data'!E243, 'Raw Data'!D243-'Raw Data'!E243=2), 'Raw Data'!P243, 0)</f>
        <v>0</v>
      </c>
      <c r="AB248">
        <f>IF(ISBLANK('Raw Data'!D243)=FALSE, 1, 0)</f>
        <v>0</v>
      </c>
      <c r="AC248">
        <f>IF(AND('Raw Data'!F243=0, 'Raw Data'!D243&gt;'Raw Data'!E243, 'Raw Data'!D243-'Raw Data'!E243&gt;2), 'Raw Data'!Q243, 0)</f>
        <v>0</v>
      </c>
      <c r="AD248">
        <f>IF(ISBLANK('Raw Data'!D243)=FALSE, 1, 0)</f>
        <v>0</v>
      </c>
      <c r="AE248">
        <f>IF(AND('Raw Data'!F243=0,'Raw Data'!D243&lt;'Raw Data'!E243,'Raw Data'!E243-'Raw Data'!D243=1),'Raw Data'!R243,IF(AND('Raw Data'!F243,'Raw Data'!D243&gt;'Raw Data'!E243),'Raw Data'!R243,0))</f>
        <v>0</v>
      </c>
      <c r="AF248">
        <f>IF(ISBLANK('Raw Data'!D243)=FALSE, 1, 0)</f>
        <v>0</v>
      </c>
      <c r="AG248">
        <f>IF(AND('Raw Data'!F243=0, 'Raw Data'!D243&lt;'Raw Data'!E243, 'Raw Data'!E243-'Raw Data'!D243=2), 'Raw Data'!S243, 0)</f>
        <v>0</v>
      </c>
      <c r="AH248">
        <f>IF(ISBLANK('Raw Data'!D243)=FALSE, 1, 0)</f>
        <v>0</v>
      </c>
      <c r="AI248">
        <f>IF(AND('Raw Data'!F243=0, 'Raw Data'!D243&lt;'Raw Data'!E243, 'Raw Data'!E243-'Raw Data'!D243&gt;2), 'Raw Data'!T243, 0)</f>
        <v>0</v>
      </c>
      <c r="AJ248">
        <f>IF(ISBLANK('Raw Data'!D243)=FALSE, 1, 0)</f>
        <v>0</v>
      </c>
      <c r="AK248">
        <f>IF('Raw Data'!F243=1, 'Raw Data'!M243, 0)</f>
        <v>0</v>
      </c>
      <c r="AL248">
        <f>IF(OR('Raw Data'!D243=0, O248&gt;0), 0, 1)</f>
        <v>0</v>
      </c>
      <c r="AM248">
        <f>IF(AND(AL248, 'Raw Data'!D243&gt;'Raw Data'!E243), 'Raw Data'!X243, 0)</f>
        <v>0</v>
      </c>
      <c r="AN248">
        <f>IF(OR('Raw Data'!D243=0, O248&gt;0), 0, 1)</f>
        <v>0</v>
      </c>
      <c r="AO248">
        <f>IF(AND(AL248, 'Raw Data'!D243&lt;'Raw Data'!E243), 'Raw Data'!Y243, 0)</f>
        <v>0</v>
      </c>
      <c r="AP248">
        <f>IF(ISBLANK('Raw Data'!D243)=FALSE, 1, 0)</f>
        <v>0</v>
      </c>
      <c r="AQ248">
        <f>IF(AND('Raw Data'!J243&lt;'Raw Data'!K243,'Raw Data'!D243&gt;'Raw Data'!E243),'Raw Data'!J243,IF(AND('Raw Data'!K243&lt;'Raw Data'!J243,'Raw Data'!E243&gt;'Raw Data'!D243),'Raw Data'!K243,0))</f>
        <v>0</v>
      </c>
      <c r="AR248">
        <f>IF(ISBLANK('Raw Data'!D243)=FALSE, 1, 0)</f>
        <v>0</v>
      </c>
      <c r="AS248">
        <f>IF(AND('Raw Data'!J243&gt;'Raw Data'!K243,'Raw Data'!D243&gt;'Raw Data'!E243),'Raw Data'!J243,IF(AND('Raw Data'!K243&gt;'Raw Data'!J243,'Raw Data'!E243&gt;'Raw Data'!D243),'Raw Data'!K243,))</f>
        <v>0</v>
      </c>
      <c r="AT248">
        <f>IF(ISBLANK('Raw Data'!D243)=FALSE, 1, 0)</f>
        <v>0</v>
      </c>
      <c r="AU248">
        <f>IF(ISNUMBER('Raw Data'!D243), IF(_xlfn.XLOOKUP(SMALL('Raw Data'!L243:N243, 1), Analysis!S248:W248, Analysis!S248:W248, 0)&gt;0, SMALL('Raw Data'!L243:N243, 1), 0), 0)</f>
        <v>0</v>
      </c>
      <c r="AV248">
        <f>IF(ISBLANK('Raw Data'!D243)=FALSE, 1, 0)</f>
        <v>0</v>
      </c>
      <c r="AW248">
        <f>IF(ISNUMBER('Raw Data'!D243), IF(_xlfn.XLOOKUP(SMALL('Raw Data'!L243:N243, 2), Analysis!S248:W248, Analysis!S248:W248, 0)&gt;0, SMALL('Raw Data'!L243:N243, 2), 0), 0)</f>
        <v>0</v>
      </c>
      <c r="AX248">
        <f>IF(ISBLANK('Raw Data'!D243)=FALSE, 1, 0)</f>
        <v>0</v>
      </c>
      <c r="AY248">
        <f>IF(ISNUMBER('Raw Data'!D243), IF(_xlfn.XLOOKUP(SMALL('Raw Data'!L243:N243, 3), Analysis!S248:W248, Analysis!S248:W248, 0)&gt;0, SMALL('Raw Data'!L243:N243, 3), 0), 0)</f>
        <v>0</v>
      </c>
      <c r="AZ248">
        <f>IF(ISBLANK('Raw Data'!D243)=FALSE, 1, 0)</f>
        <v>0</v>
      </c>
      <c r="BA248">
        <f>IF(ISNUMBER('Raw Data'!D243), IF(_xlfn.XLOOKUP(SMALL('Raw Data'!O243:U243, 1), Analysis!Y248:AK248, Analysis!Y248:AK248, 0)&gt;0, SMALL('Raw Data'!O243:U243, 1), 0), 0)</f>
        <v>0</v>
      </c>
      <c r="BB248">
        <f>IF(ISBLANK('Raw Data'!D243)=FALSE, 1, 0)</f>
        <v>0</v>
      </c>
      <c r="BC248">
        <f>IF(ISNUMBER('Raw Data'!D243), IF(_xlfn.XLOOKUP(SMALL('Raw Data'!O243:U243, 2), Analysis!Y248:AK248, Analysis!Y248:AK248, 0)&gt;0, SMALL('Raw Data'!O243:U243, 2), 0), 0)</f>
        <v>0</v>
      </c>
      <c r="BD248">
        <f>IF(ISBLANK('Raw Data'!D243)=FALSE, 1, 0)</f>
        <v>0</v>
      </c>
      <c r="BE248">
        <f>IF(ISNUMBER('Raw Data'!D243), IF(_xlfn.XLOOKUP(SMALL('Raw Data'!O243:U243, 3), Analysis!Y248:AK248, Analysis!Y248:AK248, 0)&gt;0, SMALL('Raw Data'!O243:U243, 3), 0), 0)</f>
        <v>0</v>
      </c>
      <c r="BF248">
        <f>IF(ISBLANK('Raw Data'!D243)=FALSE, 1, 0)</f>
        <v>0</v>
      </c>
      <c r="BG248">
        <f>IF(ISNUMBER('Raw Data'!D243), IF(_xlfn.XLOOKUP(SMALL('Raw Data'!O243:U243, 4), Analysis!Y248:AK248, Analysis!Y248:AK248, 0)&gt;0, SMALL('Raw Data'!O243:U243, 4), 0), 0)</f>
        <v>0</v>
      </c>
      <c r="BH248">
        <f>IF(ISBLANK('Raw Data'!D243)=FALSE, 1, 0)</f>
        <v>0</v>
      </c>
      <c r="BI248">
        <f>IF(ISNUMBER('Raw Data'!D243), IF(_xlfn.XLOOKUP(SMALL('Raw Data'!O243:U243, 5), Analysis!Y248:AK248, Analysis!Y248:AK248, 0)&gt;0, SMALL('Raw Data'!O243:U243, 5), 0), 0)</f>
        <v>0</v>
      </c>
      <c r="BJ248">
        <f>IF(ISBLANK('Raw Data'!D243)=FALSE, 1, 0)</f>
        <v>0</v>
      </c>
      <c r="BK248">
        <f>IF(ISNUMBER('Raw Data'!D243), IF(_xlfn.XLOOKUP(SMALL('Raw Data'!O243:U243, 6), Analysis!Y248:AK248, Analysis!Y248:AK248, 0)&gt;0, SMALL('Raw Data'!O243:U243, 6), 0), 0)</f>
        <v>0</v>
      </c>
      <c r="BL248">
        <f>IF(ISBLANK('Raw Data'!D243)=FALSE, 1, 0)</f>
        <v>0</v>
      </c>
      <c r="BM248">
        <f>IF(ISNUMBER('Raw Data'!D243), IF(_xlfn.XLOOKUP(SMALL('Raw Data'!O243:U243, 7), Analysis!Y248:AK248, Analysis!Y248:AK248, 0)&gt;0, SMALL('Raw Data'!O243:U243, 7), 0), 0)</f>
        <v>0</v>
      </c>
    </row>
    <row r="249" spans="1:65" x14ac:dyDescent="0.3">
      <c r="A249" s="2">
        <f>'Raw Data'!A244</f>
        <v>0</v>
      </c>
      <c r="B249" s="2">
        <f>IF(ISBLANK('Raw Data'!D244)=FALSE, 1, 0)</f>
        <v>0</v>
      </c>
      <c r="C249">
        <f>IF('Raw Data'!E244&gt;'Raw Data'!D244, 'Raw Data'!K244, 0)</f>
        <v>0</v>
      </c>
      <c r="D249">
        <f>IF(ISBLANK('Raw Data'!D244)=FALSE, 1, 0)</f>
        <v>0</v>
      </c>
      <c r="E249">
        <f>IF('Raw Data'!E244&lt;'Raw Data'!D244, 'Raw Data'!J244, 0)</f>
        <v>0</v>
      </c>
      <c r="F249">
        <f>IF(ISBLANK('Raw Data'!D244)=FALSE, 1, 0)</f>
        <v>0</v>
      </c>
      <c r="G249">
        <f>IF(AND('Raw Data'!D244&gt;0, 'Raw Data'!E244&gt;0), 'Raw Data'!V244, 0)</f>
        <v>0</v>
      </c>
      <c r="H249">
        <f>IF(ISBLANK('Raw Data'!D244)=FALSE, 1, 0)</f>
        <v>0</v>
      </c>
      <c r="I249">
        <f>IF(AND(ISBLANK('Raw Data'!D244)=FALSE, OR('Raw Data'!D244=0, 'Raw Data'!E244=0)), 'Raw Data'!W244, 0)</f>
        <v>0</v>
      </c>
      <c r="J249">
        <f>IF(ISBLANK('Raw Data'!D244)=FALSE, 1, 0)</f>
        <v>0</v>
      </c>
      <c r="K249">
        <f>IF(SUM('Raw Data'!D244:E244)&gt;'Raw Data'!G244, 'Raw Data'!H244, 0)</f>
        <v>0</v>
      </c>
      <c r="L249">
        <f>IF(ISBLANK('Raw Data'!D244)=FALSE, 1, 0)</f>
        <v>0</v>
      </c>
      <c r="M249">
        <f>IF(AND(SUM('Raw Data'!D244:E244)&lt;'Raw Data'!G244, ISBLANK('Raw Data'!D244)=FALSE), 'Raw Data'!I244, 0)</f>
        <v>0</v>
      </c>
      <c r="N249">
        <f>IF(ISBLANK('Raw Data'!D244)=FALSE, 1, 0)</f>
        <v>0</v>
      </c>
      <c r="O249">
        <f>IF('Raw Data'!F244, 'Raw Data'!Z244, 0)</f>
        <v>0</v>
      </c>
      <c r="P249">
        <f>IF(ISBLANK('Raw Data'!D244)=FALSE, 1, 0)</f>
        <v>0</v>
      </c>
      <c r="Q249">
        <f>IF(AND(NOT('Raw Data'!F244), P249), 'Raw Data'!AA244, 0)</f>
        <v>0</v>
      </c>
      <c r="R249">
        <f>IF(ISBLANK('Raw Data'!D244)=FALSE, 1, 0)</f>
        <v>0</v>
      </c>
      <c r="S249">
        <f>IF(AND('Raw Data'!F244=0, 'Raw Data'!D244&gt;'Raw Data'!E244), 'Raw Data'!L244, 0)</f>
        <v>0</v>
      </c>
      <c r="T249">
        <f>IF(ISBLANK('Raw Data'!D244)=FALSE, 1, 0)</f>
        <v>0</v>
      </c>
      <c r="U249">
        <f>IF('Raw Data'!F244=1, 'Raw Data'!M244, 0)</f>
        <v>0</v>
      </c>
      <c r="V249">
        <f>IF(ISBLANK('Raw Data'!D244)=FALSE, 1, 0)</f>
        <v>0</v>
      </c>
      <c r="W249">
        <f>IF(AND('Raw Data'!F244=0, 'Raw Data'!E244&gt;'Raw Data'!D244), 'Raw Data'!N244, 0)</f>
        <v>0</v>
      </c>
      <c r="X249">
        <f>IF(ISBLANK('Raw Data'!D244)=FALSE, 1, 0)</f>
        <v>0</v>
      </c>
      <c r="Y249">
        <f>IF(AND('Raw Data'!F244=0,'Raw Data'!D244&gt;'Raw Data'!E244,'Raw Data'!D244-'Raw Data'!E244=1),'Raw Data'!O244,IF(AND('Raw Data'!F244,'Raw Data'!D244&gt;'Raw Data'!E244),'Raw Data'!O244,0))</f>
        <v>0</v>
      </c>
      <c r="Z249">
        <f>IF(ISBLANK('Raw Data'!D244)=FALSE, 1, 0)</f>
        <v>0</v>
      </c>
      <c r="AA249">
        <f>IF(AND('Raw Data'!F244=0, 'Raw Data'!D244&gt;'Raw Data'!E244, 'Raw Data'!D244-'Raw Data'!E244=2), 'Raw Data'!P244, 0)</f>
        <v>0</v>
      </c>
      <c r="AB249">
        <f>IF(ISBLANK('Raw Data'!D244)=FALSE, 1, 0)</f>
        <v>0</v>
      </c>
      <c r="AC249">
        <f>IF(AND('Raw Data'!F244=0, 'Raw Data'!D244&gt;'Raw Data'!E244, 'Raw Data'!D244-'Raw Data'!E244&gt;2), 'Raw Data'!Q244, 0)</f>
        <v>0</v>
      </c>
      <c r="AD249">
        <f>IF(ISBLANK('Raw Data'!D244)=FALSE, 1, 0)</f>
        <v>0</v>
      </c>
      <c r="AE249">
        <f>IF(AND('Raw Data'!F244=0,'Raw Data'!D244&lt;'Raw Data'!E244,'Raw Data'!E244-'Raw Data'!D244=1),'Raw Data'!R244,IF(AND('Raw Data'!F244,'Raw Data'!D244&gt;'Raw Data'!E244),'Raw Data'!R244,0))</f>
        <v>0</v>
      </c>
      <c r="AF249">
        <f>IF(ISBLANK('Raw Data'!D244)=FALSE, 1, 0)</f>
        <v>0</v>
      </c>
      <c r="AG249">
        <f>IF(AND('Raw Data'!F244=0, 'Raw Data'!D244&lt;'Raw Data'!E244, 'Raw Data'!E244-'Raw Data'!D244=2), 'Raw Data'!S244, 0)</f>
        <v>0</v>
      </c>
      <c r="AH249">
        <f>IF(ISBLANK('Raw Data'!D244)=FALSE, 1, 0)</f>
        <v>0</v>
      </c>
      <c r="AI249">
        <f>IF(AND('Raw Data'!F244=0, 'Raw Data'!D244&lt;'Raw Data'!E244, 'Raw Data'!E244-'Raw Data'!D244&gt;2), 'Raw Data'!T244, 0)</f>
        <v>0</v>
      </c>
      <c r="AJ249">
        <f>IF(ISBLANK('Raw Data'!D244)=FALSE, 1, 0)</f>
        <v>0</v>
      </c>
      <c r="AK249">
        <f>IF('Raw Data'!F244=1, 'Raw Data'!M244, 0)</f>
        <v>0</v>
      </c>
      <c r="AL249">
        <f>IF(OR('Raw Data'!D244=0, O249&gt;0), 0, 1)</f>
        <v>0</v>
      </c>
      <c r="AM249">
        <f>IF(AND(AL249, 'Raw Data'!D244&gt;'Raw Data'!E244), 'Raw Data'!X244, 0)</f>
        <v>0</v>
      </c>
      <c r="AN249">
        <f>IF(OR('Raw Data'!D244=0, O249&gt;0), 0, 1)</f>
        <v>0</v>
      </c>
      <c r="AO249">
        <f>IF(AND(AL249, 'Raw Data'!D244&lt;'Raw Data'!E244), 'Raw Data'!Y244, 0)</f>
        <v>0</v>
      </c>
      <c r="AP249">
        <f>IF(ISBLANK('Raw Data'!D244)=FALSE, 1, 0)</f>
        <v>0</v>
      </c>
      <c r="AQ249">
        <f>IF(AND('Raw Data'!J244&lt;'Raw Data'!K244,'Raw Data'!D244&gt;'Raw Data'!E244),'Raw Data'!J244,IF(AND('Raw Data'!K244&lt;'Raw Data'!J244,'Raw Data'!E244&gt;'Raw Data'!D244),'Raw Data'!K244,0))</f>
        <v>0</v>
      </c>
      <c r="AR249">
        <f>IF(ISBLANK('Raw Data'!D244)=FALSE, 1, 0)</f>
        <v>0</v>
      </c>
      <c r="AS249">
        <f>IF(AND('Raw Data'!J244&gt;'Raw Data'!K244,'Raw Data'!D244&gt;'Raw Data'!E244),'Raw Data'!J244,IF(AND('Raw Data'!K244&gt;'Raw Data'!J244,'Raw Data'!E244&gt;'Raw Data'!D244),'Raw Data'!K244,))</f>
        <v>0</v>
      </c>
      <c r="AT249">
        <f>IF(ISBLANK('Raw Data'!D244)=FALSE, 1, 0)</f>
        <v>0</v>
      </c>
      <c r="AU249">
        <f>IF(ISNUMBER('Raw Data'!D244), IF(_xlfn.XLOOKUP(SMALL('Raw Data'!L244:N244, 1), Analysis!S249:W249, Analysis!S249:W249, 0)&gt;0, SMALL('Raw Data'!L244:N244, 1), 0), 0)</f>
        <v>0</v>
      </c>
      <c r="AV249">
        <f>IF(ISBLANK('Raw Data'!D244)=FALSE, 1, 0)</f>
        <v>0</v>
      </c>
      <c r="AW249">
        <f>IF(ISNUMBER('Raw Data'!D244), IF(_xlfn.XLOOKUP(SMALL('Raw Data'!L244:N244, 2), Analysis!S249:W249, Analysis!S249:W249, 0)&gt;0, SMALL('Raw Data'!L244:N244, 2), 0), 0)</f>
        <v>0</v>
      </c>
      <c r="AX249">
        <f>IF(ISBLANK('Raw Data'!D244)=FALSE, 1, 0)</f>
        <v>0</v>
      </c>
      <c r="AY249">
        <f>IF(ISNUMBER('Raw Data'!D244), IF(_xlfn.XLOOKUP(SMALL('Raw Data'!L244:N244, 3), Analysis!S249:W249, Analysis!S249:W249, 0)&gt;0, SMALL('Raw Data'!L244:N244, 3), 0), 0)</f>
        <v>0</v>
      </c>
      <c r="AZ249">
        <f>IF(ISBLANK('Raw Data'!D244)=FALSE, 1, 0)</f>
        <v>0</v>
      </c>
      <c r="BA249">
        <f>IF(ISNUMBER('Raw Data'!D244), IF(_xlfn.XLOOKUP(SMALL('Raw Data'!O244:U244, 1), Analysis!Y249:AK249, Analysis!Y249:AK249, 0)&gt;0, SMALL('Raw Data'!O244:U244, 1), 0), 0)</f>
        <v>0</v>
      </c>
      <c r="BB249">
        <f>IF(ISBLANK('Raw Data'!D244)=FALSE, 1, 0)</f>
        <v>0</v>
      </c>
      <c r="BC249">
        <f>IF(ISNUMBER('Raw Data'!D244), IF(_xlfn.XLOOKUP(SMALL('Raw Data'!O244:U244, 2), Analysis!Y249:AK249, Analysis!Y249:AK249, 0)&gt;0, SMALL('Raw Data'!O244:U244, 2), 0), 0)</f>
        <v>0</v>
      </c>
      <c r="BD249">
        <f>IF(ISBLANK('Raw Data'!D244)=FALSE, 1, 0)</f>
        <v>0</v>
      </c>
      <c r="BE249">
        <f>IF(ISNUMBER('Raw Data'!D244), IF(_xlfn.XLOOKUP(SMALL('Raw Data'!O244:U244, 3), Analysis!Y249:AK249, Analysis!Y249:AK249, 0)&gt;0, SMALL('Raw Data'!O244:U244, 3), 0), 0)</f>
        <v>0</v>
      </c>
      <c r="BF249">
        <f>IF(ISBLANK('Raw Data'!D244)=FALSE, 1, 0)</f>
        <v>0</v>
      </c>
      <c r="BG249">
        <f>IF(ISNUMBER('Raw Data'!D244), IF(_xlfn.XLOOKUP(SMALL('Raw Data'!O244:U244, 4), Analysis!Y249:AK249, Analysis!Y249:AK249, 0)&gt;0, SMALL('Raw Data'!O244:U244, 4), 0), 0)</f>
        <v>0</v>
      </c>
      <c r="BH249">
        <f>IF(ISBLANK('Raw Data'!D244)=FALSE, 1, 0)</f>
        <v>0</v>
      </c>
      <c r="BI249">
        <f>IF(ISNUMBER('Raw Data'!D244), IF(_xlfn.XLOOKUP(SMALL('Raw Data'!O244:U244, 5), Analysis!Y249:AK249, Analysis!Y249:AK249, 0)&gt;0, SMALL('Raw Data'!O244:U244, 5), 0), 0)</f>
        <v>0</v>
      </c>
      <c r="BJ249">
        <f>IF(ISBLANK('Raw Data'!D244)=FALSE, 1, 0)</f>
        <v>0</v>
      </c>
      <c r="BK249">
        <f>IF(ISNUMBER('Raw Data'!D244), IF(_xlfn.XLOOKUP(SMALL('Raw Data'!O244:U244, 6), Analysis!Y249:AK249, Analysis!Y249:AK249, 0)&gt;0, SMALL('Raw Data'!O244:U244, 6), 0), 0)</f>
        <v>0</v>
      </c>
      <c r="BL249">
        <f>IF(ISBLANK('Raw Data'!D244)=FALSE, 1, 0)</f>
        <v>0</v>
      </c>
      <c r="BM249">
        <f>IF(ISNUMBER('Raw Data'!D244), IF(_xlfn.XLOOKUP(SMALL('Raw Data'!O244:U244, 7), Analysis!Y249:AK249, Analysis!Y249:AK249, 0)&gt;0, SMALL('Raw Data'!O244:U244, 7), 0), 0)</f>
        <v>0</v>
      </c>
    </row>
    <row r="250" spans="1:65" x14ac:dyDescent="0.3">
      <c r="A250" s="2">
        <f>'Raw Data'!A245</f>
        <v>0</v>
      </c>
      <c r="B250" s="2">
        <f>IF(ISBLANK('Raw Data'!D245)=FALSE, 1, 0)</f>
        <v>0</v>
      </c>
      <c r="C250">
        <f>IF('Raw Data'!E245&gt;'Raw Data'!D245, 'Raw Data'!K245, 0)</f>
        <v>0</v>
      </c>
      <c r="D250">
        <f>IF(ISBLANK('Raw Data'!D245)=FALSE, 1, 0)</f>
        <v>0</v>
      </c>
      <c r="E250">
        <f>IF('Raw Data'!E245&lt;'Raw Data'!D245, 'Raw Data'!J245, 0)</f>
        <v>0</v>
      </c>
      <c r="F250">
        <f>IF(ISBLANK('Raw Data'!D245)=FALSE, 1, 0)</f>
        <v>0</v>
      </c>
      <c r="G250">
        <f>IF(AND('Raw Data'!D245&gt;0, 'Raw Data'!E245&gt;0), 'Raw Data'!V245, 0)</f>
        <v>0</v>
      </c>
      <c r="H250">
        <f>IF(ISBLANK('Raw Data'!D245)=FALSE, 1, 0)</f>
        <v>0</v>
      </c>
      <c r="I250">
        <f>IF(AND(ISBLANK('Raw Data'!D245)=FALSE, OR('Raw Data'!D245=0, 'Raw Data'!E245=0)), 'Raw Data'!W245, 0)</f>
        <v>0</v>
      </c>
      <c r="J250">
        <f>IF(ISBLANK('Raw Data'!D245)=FALSE, 1, 0)</f>
        <v>0</v>
      </c>
      <c r="K250">
        <f>IF(SUM('Raw Data'!D245:E245)&gt;'Raw Data'!G245, 'Raw Data'!H245, 0)</f>
        <v>0</v>
      </c>
      <c r="L250">
        <f>IF(ISBLANK('Raw Data'!D245)=FALSE, 1, 0)</f>
        <v>0</v>
      </c>
      <c r="M250">
        <f>IF(AND(SUM('Raw Data'!D245:E245)&lt;'Raw Data'!G245, ISBLANK('Raw Data'!D245)=FALSE), 'Raw Data'!I245, 0)</f>
        <v>0</v>
      </c>
      <c r="N250">
        <f>IF(ISBLANK('Raw Data'!D245)=FALSE, 1, 0)</f>
        <v>0</v>
      </c>
      <c r="O250">
        <f>IF('Raw Data'!F245, 'Raw Data'!Z245, 0)</f>
        <v>0</v>
      </c>
      <c r="P250">
        <f>IF(ISBLANK('Raw Data'!D245)=FALSE, 1, 0)</f>
        <v>0</v>
      </c>
      <c r="Q250">
        <f>IF(AND(NOT('Raw Data'!F245), P250), 'Raw Data'!AA245, 0)</f>
        <v>0</v>
      </c>
      <c r="R250">
        <f>IF(ISBLANK('Raw Data'!D245)=FALSE, 1, 0)</f>
        <v>0</v>
      </c>
      <c r="S250">
        <f>IF(AND('Raw Data'!F245=0, 'Raw Data'!D245&gt;'Raw Data'!E245), 'Raw Data'!L245, 0)</f>
        <v>0</v>
      </c>
      <c r="T250">
        <f>IF(ISBLANK('Raw Data'!D245)=FALSE, 1, 0)</f>
        <v>0</v>
      </c>
      <c r="U250">
        <f>IF('Raw Data'!F245=1, 'Raw Data'!M245, 0)</f>
        <v>0</v>
      </c>
      <c r="V250">
        <f>IF(ISBLANK('Raw Data'!D245)=FALSE, 1, 0)</f>
        <v>0</v>
      </c>
      <c r="W250">
        <f>IF(AND('Raw Data'!F245=0, 'Raw Data'!E245&gt;'Raw Data'!D245), 'Raw Data'!N245, 0)</f>
        <v>0</v>
      </c>
      <c r="X250">
        <f>IF(ISBLANK('Raw Data'!D245)=FALSE, 1, 0)</f>
        <v>0</v>
      </c>
      <c r="Y250">
        <f>IF(AND('Raw Data'!F245=0,'Raw Data'!D245&gt;'Raw Data'!E245,'Raw Data'!D245-'Raw Data'!E245=1),'Raw Data'!O245,IF(AND('Raw Data'!F245,'Raw Data'!D245&gt;'Raw Data'!E245),'Raw Data'!O245,0))</f>
        <v>0</v>
      </c>
      <c r="Z250">
        <f>IF(ISBLANK('Raw Data'!D245)=FALSE, 1, 0)</f>
        <v>0</v>
      </c>
      <c r="AA250">
        <f>IF(AND('Raw Data'!F245=0, 'Raw Data'!D245&gt;'Raw Data'!E245, 'Raw Data'!D245-'Raw Data'!E245=2), 'Raw Data'!P245, 0)</f>
        <v>0</v>
      </c>
      <c r="AB250">
        <f>IF(ISBLANK('Raw Data'!D245)=FALSE, 1, 0)</f>
        <v>0</v>
      </c>
      <c r="AC250">
        <f>IF(AND('Raw Data'!F245=0, 'Raw Data'!D245&gt;'Raw Data'!E245, 'Raw Data'!D245-'Raw Data'!E245&gt;2), 'Raw Data'!Q245, 0)</f>
        <v>0</v>
      </c>
      <c r="AD250">
        <f>IF(ISBLANK('Raw Data'!D245)=FALSE, 1, 0)</f>
        <v>0</v>
      </c>
      <c r="AE250">
        <f>IF(AND('Raw Data'!F245=0,'Raw Data'!D245&lt;'Raw Data'!E245,'Raw Data'!E245-'Raw Data'!D245=1),'Raw Data'!R245,IF(AND('Raw Data'!F245,'Raw Data'!D245&gt;'Raw Data'!E245),'Raw Data'!R245,0))</f>
        <v>0</v>
      </c>
      <c r="AF250">
        <f>IF(ISBLANK('Raw Data'!D245)=FALSE, 1, 0)</f>
        <v>0</v>
      </c>
      <c r="AG250">
        <f>IF(AND('Raw Data'!F245=0, 'Raw Data'!D245&lt;'Raw Data'!E245, 'Raw Data'!E245-'Raw Data'!D245=2), 'Raw Data'!S245, 0)</f>
        <v>0</v>
      </c>
      <c r="AH250">
        <f>IF(ISBLANK('Raw Data'!D245)=FALSE, 1, 0)</f>
        <v>0</v>
      </c>
      <c r="AI250">
        <f>IF(AND('Raw Data'!F245=0, 'Raw Data'!D245&lt;'Raw Data'!E245, 'Raw Data'!E245-'Raw Data'!D245&gt;2), 'Raw Data'!T245, 0)</f>
        <v>0</v>
      </c>
      <c r="AJ250">
        <f>IF(ISBLANK('Raw Data'!D245)=FALSE, 1, 0)</f>
        <v>0</v>
      </c>
      <c r="AK250">
        <f>IF('Raw Data'!F245=1, 'Raw Data'!M245, 0)</f>
        <v>0</v>
      </c>
      <c r="AL250">
        <f>IF(OR('Raw Data'!D245=0, O250&gt;0), 0, 1)</f>
        <v>0</v>
      </c>
      <c r="AM250">
        <f>IF(AND(AL250, 'Raw Data'!D245&gt;'Raw Data'!E245), 'Raw Data'!X245, 0)</f>
        <v>0</v>
      </c>
      <c r="AN250">
        <f>IF(OR('Raw Data'!D245=0, O250&gt;0), 0, 1)</f>
        <v>0</v>
      </c>
      <c r="AO250">
        <f>IF(AND(AL250, 'Raw Data'!D245&lt;'Raw Data'!E245), 'Raw Data'!Y245, 0)</f>
        <v>0</v>
      </c>
      <c r="AP250">
        <f>IF(ISBLANK('Raw Data'!D245)=FALSE, 1, 0)</f>
        <v>0</v>
      </c>
      <c r="AQ250">
        <f>IF(AND('Raw Data'!J245&lt;'Raw Data'!K245,'Raw Data'!D245&gt;'Raw Data'!E245),'Raw Data'!J245,IF(AND('Raw Data'!K245&lt;'Raw Data'!J245,'Raw Data'!E245&gt;'Raw Data'!D245),'Raw Data'!K245,0))</f>
        <v>0</v>
      </c>
      <c r="AR250">
        <f>IF(ISBLANK('Raw Data'!D245)=FALSE, 1, 0)</f>
        <v>0</v>
      </c>
      <c r="AS250">
        <f>IF(AND('Raw Data'!J245&gt;'Raw Data'!K245,'Raw Data'!D245&gt;'Raw Data'!E245),'Raw Data'!J245,IF(AND('Raw Data'!K245&gt;'Raw Data'!J245,'Raw Data'!E245&gt;'Raw Data'!D245),'Raw Data'!K245,))</f>
        <v>0</v>
      </c>
      <c r="AT250">
        <f>IF(ISBLANK('Raw Data'!D245)=FALSE, 1, 0)</f>
        <v>0</v>
      </c>
      <c r="AU250">
        <f>IF(ISNUMBER('Raw Data'!D245), IF(_xlfn.XLOOKUP(SMALL('Raw Data'!L245:N245, 1), Analysis!S250:W250, Analysis!S250:W250, 0)&gt;0, SMALL('Raw Data'!L245:N245, 1), 0), 0)</f>
        <v>0</v>
      </c>
      <c r="AV250">
        <f>IF(ISBLANK('Raw Data'!D245)=FALSE, 1, 0)</f>
        <v>0</v>
      </c>
      <c r="AW250">
        <f>IF(ISNUMBER('Raw Data'!D245), IF(_xlfn.XLOOKUP(SMALL('Raw Data'!L245:N245, 2), Analysis!S250:W250, Analysis!S250:W250, 0)&gt;0, SMALL('Raw Data'!L245:N245, 2), 0), 0)</f>
        <v>0</v>
      </c>
      <c r="AX250">
        <f>IF(ISBLANK('Raw Data'!D245)=FALSE, 1, 0)</f>
        <v>0</v>
      </c>
      <c r="AY250">
        <f>IF(ISNUMBER('Raw Data'!D245), IF(_xlfn.XLOOKUP(SMALL('Raw Data'!L245:N245, 3), Analysis!S250:W250, Analysis!S250:W250, 0)&gt;0, SMALL('Raw Data'!L245:N245, 3), 0), 0)</f>
        <v>0</v>
      </c>
      <c r="AZ250">
        <f>IF(ISBLANK('Raw Data'!D245)=FALSE, 1, 0)</f>
        <v>0</v>
      </c>
      <c r="BA250">
        <f>IF(ISNUMBER('Raw Data'!D245), IF(_xlfn.XLOOKUP(SMALL('Raw Data'!O245:U245, 1), Analysis!Y250:AK250, Analysis!Y250:AK250, 0)&gt;0, SMALL('Raw Data'!O245:U245, 1), 0), 0)</f>
        <v>0</v>
      </c>
      <c r="BB250">
        <f>IF(ISBLANK('Raw Data'!D245)=FALSE, 1, 0)</f>
        <v>0</v>
      </c>
      <c r="BC250">
        <f>IF(ISNUMBER('Raw Data'!D245), IF(_xlfn.XLOOKUP(SMALL('Raw Data'!O245:U245, 2), Analysis!Y250:AK250, Analysis!Y250:AK250, 0)&gt;0, SMALL('Raw Data'!O245:U245, 2), 0), 0)</f>
        <v>0</v>
      </c>
      <c r="BD250">
        <f>IF(ISBLANK('Raw Data'!D245)=FALSE, 1, 0)</f>
        <v>0</v>
      </c>
      <c r="BE250">
        <f>IF(ISNUMBER('Raw Data'!D245), IF(_xlfn.XLOOKUP(SMALL('Raw Data'!O245:U245, 3), Analysis!Y250:AK250, Analysis!Y250:AK250, 0)&gt;0, SMALL('Raw Data'!O245:U245, 3), 0), 0)</f>
        <v>0</v>
      </c>
      <c r="BF250">
        <f>IF(ISBLANK('Raw Data'!D245)=FALSE, 1, 0)</f>
        <v>0</v>
      </c>
      <c r="BG250">
        <f>IF(ISNUMBER('Raw Data'!D245), IF(_xlfn.XLOOKUP(SMALL('Raw Data'!O245:U245, 4), Analysis!Y250:AK250, Analysis!Y250:AK250, 0)&gt;0, SMALL('Raw Data'!O245:U245, 4), 0), 0)</f>
        <v>0</v>
      </c>
      <c r="BH250">
        <f>IF(ISBLANK('Raw Data'!D245)=FALSE, 1, 0)</f>
        <v>0</v>
      </c>
      <c r="BI250">
        <f>IF(ISNUMBER('Raw Data'!D245), IF(_xlfn.XLOOKUP(SMALL('Raw Data'!O245:U245, 5), Analysis!Y250:AK250, Analysis!Y250:AK250, 0)&gt;0, SMALL('Raw Data'!O245:U245, 5), 0), 0)</f>
        <v>0</v>
      </c>
      <c r="BJ250">
        <f>IF(ISBLANK('Raw Data'!D245)=FALSE, 1, 0)</f>
        <v>0</v>
      </c>
      <c r="BK250">
        <f>IF(ISNUMBER('Raw Data'!D245), IF(_xlfn.XLOOKUP(SMALL('Raw Data'!O245:U245, 6), Analysis!Y250:AK250, Analysis!Y250:AK250, 0)&gt;0, SMALL('Raw Data'!O245:U245, 6), 0), 0)</f>
        <v>0</v>
      </c>
      <c r="BL250">
        <f>IF(ISBLANK('Raw Data'!D245)=FALSE, 1, 0)</f>
        <v>0</v>
      </c>
      <c r="BM250">
        <f>IF(ISNUMBER('Raw Data'!D245), IF(_xlfn.XLOOKUP(SMALL('Raw Data'!O245:U245, 7), Analysis!Y250:AK250, Analysis!Y250:AK250, 0)&gt;0, SMALL('Raw Data'!O245:U245, 7), 0), 0)</f>
        <v>0</v>
      </c>
    </row>
    <row r="251" spans="1:65" x14ac:dyDescent="0.3">
      <c r="A251" s="2">
        <f>'Raw Data'!A246</f>
        <v>0</v>
      </c>
      <c r="B251" s="2">
        <f>IF(ISBLANK('Raw Data'!D246)=FALSE, 1, 0)</f>
        <v>0</v>
      </c>
      <c r="C251">
        <f>IF('Raw Data'!E246&gt;'Raw Data'!D246, 'Raw Data'!K246, 0)</f>
        <v>0</v>
      </c>
      <c r="D251">
        <f>IF(ISBLANK('Raw Data'!D246)=FALSE, 1, 0)</f>
        <v>0</v>
      </c>
      <c r="E251">
        <f>IF('Raw Data'!E246&lt;'Raw Data'!D246, 'Raw Data'!J246, 0)</f>
        <v>0</v>
      </c>
      <c r="F251">
        <f>IF(ISBLANK('Raw Data'!D246)=FALSE, 1, 0)</f>
        <v>0</v>
      </c>
      <c r="G251">
        <f>IF(AND('Raw Data'!D246&gt;0, 'Raw Data'!E246&gt;0), 'Raw Data'!V246, 0)</f>
        <v>0</v>
      </c>
      <c r="H251">
        <f>IF(ISBLANK('Raw Data'!D246)=FALSE, 1, 0)</f>
        <v>0</v>
      </c>
      <c r="I251">
        <f>IF(AND(ISBLANK('Raw Data'!D246)=FALSE, OR('Raw Data'!D246=0, 'Raw Data'!E246=0)), 'Raw Data'!W246, 0)</f>
        <v>0</v>
      </c>
      <c r="J251">
        <f>IF(ISBLANK('Raw Data'!D246)=FALSE, 1, 0)</f>
        <v>0</v>
      </c>
      <c r="K251">
        <f>IF(SUM('Raw Data'!D246:E246)&gt;'Raw Data'!G246, 'Raw Data'!H246, 0)</f>
        <v>0</v>
      </c>
      <c r="L251">
        <f>IF(ISBLANK('Raw Data'!D246)=FALSE, 1, 0)</f>
        <v>0</v>
      </c>
      <c r="M251">
        <f>IF(AND(SUM('Raw Data'!D246:E246)&lt;'Raw Data'!G246, ISBLANK('Raw Data'!D246)=FALSE), 'Raw Data'!I246, 0)</f>
        <v>0</v>
      </c>
      <c r="N251">
        <f>IF(ISBLANK('Raw Data'!D246)=FALSE, 1, 0)</f>
        <v>0</v>
      </c>
      <c r="O251">
        <f>IF('Raw Data'!F246, 'Raw Data'!Z246, 0)</f>
        <v>0</v>
      </c>
      <c r="P251">
        <f>IF(ISBLANK('Raw Data'!D246)=FALSE, 1, 0)</f>
        <v>0</v>
      </c>
      <c r="Q251">
        <f>IF(AND(NOT('Raw Data'!F246), P251), 'Raw Data'!AA246, 0)</f>
        <v>0</v>
      </c>
      <c r="R251">
        <f>IF(ISBLANK('Raw Data'!D246)=FALSE, 1, 0)</f>
        <v>0</v>
      </c>
      <c r="S251">
        <f>IF(AND('Raw Data'!F246=0, 'Raw Data'!D246&gt;'Raw Data'!E246), 'Raw Data'!L246, 0)</f>
        <v>0</v>
      </c>
      <c r="T251">
        <f>IF(ISBLANK('Raw Data'!D246)=FALSE, 1, 0)</f>
        <v>0</v>
      </c>
      <c r="U251">
        <f>IF('Raw Data'!F246=1, 'Raw Data'!M246, 0)</f>
        <v>0</v>
      </c>
      <c r="V251">
        <f>IF(ISBLANK('Raw Data'!D246)=FALSE, 1, 0)</f>
        <v>0</v>
      </c>
      <c r="W251">
        <f>IF(AND('Raw Data'!F246=0, 'Raw Data'!E246&gt;'Raw Data'!D246), 'Raw Data'!N246, 0)</f>
        <v>0</v>
      </c>
      <c r="X251">
        <f>IF(ISBLANK('Raw Data'!D246)=FALSE, 1, 0)</f>
        <v>0</v>
      </c>
      <c r="Y251">
        <f>IF(AND('Raw Data'!F246=0,'Raw Data'!D246&gt;'Raw Data'!E246,'Raw Data'!D246-'Raw Data'!E246=1),'Raw Data'!O246,IF(AND('Raw Data'!F246,'Raw Data'!D246&gt;'Raw Data'!E246),'Raw Data'!O246,0))</f>
        <v>0</v>
      </c>
      <c r="Z251">
        <f>IF(ISBLANK('Raw Data'!D246)=FALSE, 1, 0)</f>
        <v>0</v>
      </c>
      <c r="AA251">
        <f>IF(AND('Raw Data'!F246=0, 'Raw Data'!D246&gt;'Raw Data'!E246, 'Raw Data'!D246-'Raw Data'!E246=2), 'Raw Data'!P246, 0)</f>
        <v>0</v>
      </c>
      <c r="AB251">
        <f>IF(ISBLANK('Raw Data'!D246)=FALSE, 1, 0)</f>
        <v>0</v>
      </c>
      <c r="AC251">
        <f>IF(AND('Raw Data'!F246=0, 'Raw Data'!D246&gt;'Raw Data'!E246, 'Raw Data'!D246-'Raw Data'!E246&gt;2), 'Raw Data'!Q246, 0)</f>
        <v>0</v>
      </c>
      <c r="AD251">
        <f>IF(ISBLANK('Raw Data'!D246)=FALSE, 1, 0)</f>
        <v>0</v>
      </c>
      <c r="AE251">
        <f>IF(AND('Raw Data'!F246=0,'Raw Data'!D246&lt;'Raw Data'!E246,'Raw Data'!E246-'Raw Data'!D246=1),'Raw Data'!R246,IF(AND('Raw Data'!F246,'Raw Data'!D246&gt;'Raw Data'!E246),'Raw Data'!R246,0))</f>
        <v>0</v>
      </c>
      <c r="AF251">
        <f>IF(ISBLANK('Raw Data'!D246)=FALSE, 1, 0)</f>
        <v>0</v>
      </c>
      <c r="AG251">
        <f>IF(AND('Raw Data'!F246=0, 'Raw Data'!D246&lt;'Raw Data'!E246, 'Raw Data'!E246-'Raw Data'!D246=2), 'Raw Data'!S246, 0)</f>
        <v>0</v>
      </c>
      <c r="AH251">
        <f>IF(ISBLANK('Raw Data'!D246)=FALSE, 1, 0)</f>
        <v>0</v>
      </c>
      <c r="AI251">
        <f>IF(AND('Raw Data'!F246=0, 'Raw Data'!D246&lt;'Raw Data'!E246, 'Raw Data'!E246-'Raw Data'!D246&gt;2), 'Raw Data'!T246, 0)</f>
        <v>0</v>
      </c>
      <c r="AJ251">
        <f>IF(ISBLANK('Raw Data'!D246)=FALSE, 1, 0)</f>
        <v>0</v>
      </c>
      <c r="AK251">
        <f>IF('Raw Data'!F246=1, 'Raw Data'!M246, 0)</f>
        <v>0</v>
      </c>
      <c r="AL251">
        <f>IF(OR('Raw Data'!D246=0, O251&gt;0), 0, 1)</f>
        <v>0</v>
      </c>
      <c r="AM251">
        <f>IF(AND(AL251, 'Raw Data'!D246&gt;'Raw Data'!E246), 'Raw Data'!X246, 0)</f>
        <v>0</v>
      </c>
      <c r="AN251">
        <f>IF(OR('Raw Data'!D246=0, O251&gt;0), 0, 1)</f>
        <v>0</v>
      </c>
      <c r="AO251">
        <f>IF(AND(AL251, 'Raw Data'!D246&lt;'Raw Data'!E246), 'Raw Data'!Y246, 0)</f>
        <v>0</v>
      </c>
      <c r="AP251">
        <f>IF(ISBLANK('Raw Data'!D246)=FALSE, 1, 0)</f>
        <v>0</v>
      </c>
      <c r="AQ251">
        <f>IF(AND('Raw Data'!J246&lt;'Raw Data'!K246,'Raw Data'!D246&gt;'Raw Data'!E246),'Raw Data'!J246,IF(AND('Raw Data'!K246&lt;'Raw Data'!J246,'Raw Data'!E246&gt;'Raw Data'!D246),'Raw Data'!K246,0))</f>
        <v>0</v>
      </c>
      <c r="AR251">
        <f>IF(ISBLANK('Raw Data'!D246)=FALSE, 1, 0)</f>
        <v>0</v>
      </c>
      <c r="AS251">
        <f>IF(AND('Raw Data'!J246&gt;'Raw Data'!K246,'Raw Data'!D246&gt;'Raw Data'!E246),'Raw Data'!J246,IF(AND('Raw Data'!K246&gt;'Raw Data'!J246,'Raw Data'!E246&gt;'Raw Data'!D246),'Raw Data'!K246,))</f>
        <v>0</v>
      </c>
      <c r="AT251">
        <f>IF(ISBLANK('Raw Data'!D246)=FALSE, 1, 0)</f>
        <v>0</v>
      </c>
      <c r="AU251">
        <f>IF(ISNUMBER('Raw Data'!D246), IF(_xlfn.XLOOKUP(SMALL('Raw Data'!L246:N246, 1), Analysis!S251:W251, Analysis!S251:W251, 0)&gt;0, SMALL('Raw Data'!L246:N246, 1), 0), 0)</f>
        <v>0</v>
      </c>
      <c r="AV251">
        <f>IF(ISBLANK('Raw Data'!D246)=FALSE, 1, 0)</f>
        <v>0</v>
      </c>
      <c r="AW251">
        <f>IF(ISNUMBER('Raw Data'!D246), IF(_xlfn.XLOOKUP(SMALL('Raw Data'!L246:N246, 2), Analysis!S251:W251, Analysis!S251:W251, 0)&gt;0, SMALL('Raw Data'!L246:N246, 2), 0), 0)</f>
        <v>0</v>
      </c>
      <c r="AX251">
        <f>IF(ISBLANK('Raw Data'!D246)=FALSE, 1, 0)</f>
        <v>0</v>
      </c>
      <c r="AY251">
        <f>IF(ISNUMBER('Raw Data'!D246), IF(_xlfn.XLOOKUP(SMALL('Raw Data'!L246:N246, 3), Analysis!S251:W251, Analysis!S251:W251, 0)&gt;0, SMALL('Raw Data'!L246:N246, 3), 0), 0)</f>
        <v>0</v>
      </c>
      <c r="AZ251">
        <f>IF(ISBLANK('Raw Data'!D246)=FALSE, 1, 0)</f>
        <v>0</v>
      </c>
      <c r="BA251">
        <f>IF(ISNUMBER('Raw Data'!D246), IF(_xlfn.XLOOKUP(SMALL('Raw Data'!O246:U246, 1), Analysis!Y251:AK251, Analysis!Y251:AK251, 0)&gt;0, SMALL('Raw Data'!O246:U246, 1), 0), 0)</f>
        <v>0</v>
      </c>
      <c r="BB251">
        <f>IF(ISBLANK('Raw Data'!D246)=FALSE, 1, 0)</f>
        <v>0</v>
      </c>
      <c r="BC251">
        <f>IF(ISNUMBER('Raw Data'!D246), IF(_xlfn.XLOOKUP(SMALL('Raw Data'!O246:U246, 2), Analysis!Y251:AK251, Analysis!Y251:AK251, 0)&gt;0, SMALL('Raw Data'!O246:U246, 2), 0), 0)</f>
        <v>0</v>
      </c>
      <c r="BD251">
        <f>IF(ISBLANK('Raw Data'!D246)=FALSE, 1, 0)</f>
        <v>0</v>
      </c>
      <c r="BE251">
        <f>IF(ISNUMBER('Raw Data'!D246), IF(_xlfn.XLOOKUP(SMALL('Raw Data'!O246:U246, 3), Analysis!Y251:AK251, Analysis!Y251:AK251, 0)&gt;0, SMALL('Raw Data'!O246:U246, 3), 0), 0)</f>
        <v>0</v>
      </c>
      <c r="BF251">
        <f>IF(ISBLANK('Raw Data'!D246)=FALSE, 1, 0)</f>
        <v>0</v>
      </c>
      <c r="BG251">
        <f>IF(ISNUMBER('Raw Data'!D246), IF(_xlfn.XLOOKUP(SMALL('Raw Data'!O246:U246, 4), Analysis!Y251:AK251, Analysis!Y251:AK251, 0)&gt;0, SMALL('Raw Data'!O246:U246, 4), 0), 0)</f>
        <v>0</v>
      </c>
      <c r="BH251">
        <f>IF(ISBLANK('Raw Data'!D246)=FALSE, 1, 0)</f>
        <v>0</v>
      </c>
      <c r="BI251">
        <f>IF(ISNUMBER('Raw Data'!D246), IF(_xlfn.XLOOKUP(SMALL('Raw Data'!O246:U246, 5), Analysis!Y251:AK251, Analysis!Y251:AK251, 0)&gt;0, SMALL('Raw Data'!O246:U246, 5), 0), 0)</f>
        <v>0</v>
      </c>
      <c r="BJ251">
        <f>IF(ISBLANK('Raw Data'!D246)=FALSE, 1, 0)</f>
        <v>0</v>
      </c>
      <c r="BK251">
        <f>IF(ISNUMBER('Raw Data'!D246), IF(_xlfn.XLOOKUP(SMALL('Raw Data'!O246:U246, 6), Analysis!Y251:AK251, Analysis!Y251:AK251, 0)&gt;0, SMALL('Raw Data'!O246:U246, 6), 0), 0)</f>
        <v>0</v>
      </c>
      <c r="BL251">
        <f>IF(ISBLANK('Raw Data'!D246)=FALSE, 1, 0)</f>
        <v>0</v>
      </c>
      <c r="BM251">
        <f>IF(ISNUMBER('Raw Data'!D246), IF(_xlfn.XLOOKUP(SMALL('Raw Data'!O246:U246, 7), Analysis!Y251:AK251, Analysis!Y251:AK251, 0)&gt;0, SMALL('Raw Data'!O246:U246, 7), 0), 0)</f>
        <v>0</v>
      </c>
    </row>
    <row r="252" spans="1:65" x14ac:dyDescent="0.3">
      <c r="A252" s="2">
        <f>'Raw Data'!A247</f>
        <v>0</v>
      </c>
      <c r="B252" s="2">
        <f>IF(ISBLANK('Raw Data'!D247)=FALSE, 1, 0)</f>
        <v>0</v>
      </c>
      <c r="C252">
        <f>IF('Raw Data'!E247&gt;'Raw Data'!D247, 'Raw Data'!K247, 0)</f>
        <v>0</v>
      </c>
      <c r="D252">
        <f>IF(ISBLANK('Raw Data'!D247)=FALSE, 1, 0)</f>
        <v>0</v>
      </c>
      <c r="E252">
        <f>IF('Raw Data'!E247&lt;'Raw Data'!D247, 'Raw Data'!J247, 0)</f>
        <v>0</v>
      </c>
      <c r="F252">
        <f>IF(ISBLANK('Raw Data'!D247)=FALSE, 1, 0)</f>
        <v>0</v>
      </c>
      <c r="G252">
        <f>IF(AND('Raw Data'!D247&gt;0, 'Raw Data'!E247&gt;0), 'Raw Data'!V247, 0)</f>
        <v>0</v>
      </c>
      <c r="H252">
        <f>IF(ISBLANK('Raw Data'!D247)=FALSE, 1, 0)</f>
        <v>0</v>
      </c>
      <c r="I252">
        <f>IF(AND(ISBLANK('Raw Data'!D247)=FALSE, OR('Raw Data'!D247=0, 'Raw Data'!E247=0)), 'Raw Data'!W247, 0)</f>
        <v>0</v>
      </c>
      <c r="J252">
        <f>IF(ISBLANK('Raw Data'!D247)=FALSE, 1, 0)</f>
        <v>0</v>
      </c>
      <c r="K252">
        <f>IF(SUM('Raw Data'!D247:E247)&gt;'Raw Data'!G247, 'Raw Data'!H247, 0)</f>
        <v>0</v>
      </c>
      <c r="L252">
        <f>IF(ISBLANK('Raw Data'!D247)=FALSE, 1, 0)</f>
        <v>0</v>
      </c>
      <c r="M252">
        <f>IF(AND(SUM('Raw Data'!D247:E247)&lt;'Raw Data'!G247, ISBLANK('Raw Data'!D247)=FALSE), 'Raw Data'!I247, 0)</f>
        <v>0</v>
      </c>
      <c r="N252">
        <f>IF(ISBLANK('Raw Data'!D247)=FALSE, 1, 0)</f>
        <v>0</v>
      </c>
      <c r="O252">
        <f>IF('Raw Data'!F247, 'Raw Data'!Z247, 0)</f>
        <v>0</v>
      </c>
      <c r="P252">
        <f>IF(ISBLANK('Raw Data'!D247)=FALSE, 1, 0)</f>
        <v>0</v>
      </c>
      <c r="Q252">
        <f>IF(AND(NOT('Raw Data'!F247), P252), 'Raw Data'!AA247, 0)</f>
        <v>0</v>
      </c>
      <c r="R252">
        <f>IF(ISBLANK('Raw Data'!D247)=FALSE, 1, 0)</f>
        <v>0</v>
      </c>
      <c r="S252">
        <f>IF(AND('Raw Data'!F247=0, 'Raw Data'!D247&gt;'Raw Data'!E247), 'Raw Data'!L247, 0)</f>
        <v>0</v>
      </c>
      <c r="T252">
        <f>IF(ISBLANK('Raw Data'!D247)=FALSE, 1, 0)</f>
        <v>0</v>
      </c>
      <c r="U252">
        <f>IF('Raw Data'!F247=1, 'Raw Data'!M247, 0)</f>
        <v>0</v>
      </c>
      <c r="V252">
        <f>IF(ISBLANK('Raw Data'!D247)=FALSE, 1, 0)</f>
        <v>0</v>
      </c>
      <c r="W252">
        <f>IF(AND('Raw Data'!F247=0, 'Raw Data'!E247&gt;'Raw Data'!D247), 'Raw Data'!N247, 0)</f>
        <v>0</v>
      </c>
      <c r="X252">
        <f>IF(ISBLANK('Raw Data'!D247)=FALSE, 1, 0)</f>
        <v>0</v>
      </c>
      <c r="Y252">
        <f>IF(AND('Raw Data'!F247=0,'Raw Data'!D247&gt;'Raw Data'!E247,'Raw Data'!D247-'Raw Data'!E247=1),'Raw Data'!O247,IF(AND('Raw Data'!F247,'Raw Data'!D247&gt;'Raw Data'!E247),'Raw Data'!O247,0))</f>
        <v>0</v>
      </c>
      <c r="Z252">
        <f>IF(ISBLANK('Raw Data'!D247)=FALSE, 1, 0)</f>
        <v>0</v>
      </c>
      <c r="AA252">
        <f>IF(AND('Raw Data'!F247=0, 'Raw Data'!D247&gt;'Raw Data'!E247, 'Raw Data'!D247-'Raw Data'!E247=2), 'Raw Data'!P247, 0)</f>
        <v>0</v>
      </c>
      <c r="AB252">
        <f>IF(ISBLANK('Raw Data'!D247)=FALSE, 1, 0)</f>
        <v>0</v>
      </c>
      <c r="AC252">
        <f>IF(AND('Raw Data'!F247=0, 'Raw Data'!D247&gt;'Raw Data'!E247, 'Raw Data'!D247-'Raw Data'!E247&gt;2), 'Raw Data'!Q247, 0)</f>
        <v>0</v>
      </c>
      <c r="AD252">
        <f>IF(ISBLANK('Raw Data'!D247)=FALSE, 1, 0)</f>
        <v>0</v>
      </c>
      <c r="AE252">
        <f>IF(AND('Raw Data'!F247=0,'Raw Data'!D247&lt;'Raw Data'!E247,'Raw Data'!E247-'Raw Data'!D247=1),'Raw Data'!R247,IF(AND('Raw Data'!F247,'Raw Data'!D247&gt;'Raw Data'!E247),'Raw Data'!R247,0))</f>
        <v>0</v>
      </c>
      <c r="AF252">
        <f>IF(ISBLANK('Raw Data'!D247)=FALSE, 1, 0)</f>
        <v>0</v>
      </c>
      <c r="AG252">
        <f>IF(AND('Raw Data'!F247=0, 'Raw Data'!D247&lt;'Raw Data'!E247, 'Raw Data'!E247-'Raw Data'!D247=2), 'Raw Data'!S247, 0)</f>
        <v>0</v>
      </c>
      <c r="AH252">
        <f>IF(ISBLANK('Raw Data'!D247)=FALSE, 1, 0)</f>
        <v>0</v>
      </c>
      <c r="AI252">
        <f>IF(AND('Raw Data'!F247=0, 'Raw Data'!D247&lt;'Raw Data'!E247, 'Raw Data'!E247-'Raw Data'!D247&gt;2), 'Raw Data'!T247, 0)</f>
        <v>0</v>
      </c>
      <c r="AJ252">
        <f>IF(ISBLANK('Raw Data'!D247)=FALSE, 1, 0)</f>
        <v>0</v>
      </c>
      <c r="AK252">
        <f>IF('Raw Data'!F247=1, 'Raw Data'!M247, 0)</f>
        <v>0</v>
      </c>
      <c r="AL252">
        <f>IF(OR('Raw Data'!D247=0, O252&gt;0), 0, 1)</f>
        <v>0</v>
      </c>
      <c r="AM252">
        <f>IF(AND(AL252, 'Raw Data'!D247&gt;'Raw Data'!E247), 'Raw Data'!X247, 0)</f>
        <v>0</v>
      </c>
      <c r="AN252">
        <f>IF(OR('Raw Data'!D247=0, O252&gt;0), 0, 1)</f>
        <v>0</v>
      </c>
      <c r="AO252">
        <f>IF(AND(AL252, 'Raw Data'!D247&lt;'Raw Data'!E247), 'Raw Data'!Y247, 0)</f>
        <v>0</v>
      </c>
      <c r="AP252">
        <f>IF(ISBLANK('Raw Data'!D247)=FALSE, 1, 0)</f>
        <v>0</v>
      </c>
      <c r="AQ252">
        <f>IF(AND('Raw Data'!J247&lt;'Raw Data'!K247,'Raw Data'!D247&gt;'Raw Data'!E247),'Raw Data'!J247,IF(AND('Raw Data'!K247&lt;'Raw Data'!J247,'Raw Data'!E247&gt;'Raw Data'!D247),'Raw Data'!K247,0))</f>
        <v>0</v>
      </c>
      <c r="AR252">
        <f>IF(ISBLANK('Raw Data'!D247)=FALSE, 1, 0)</f>
        <v>0</v>
      </c>
      <c r="AS252">
        <f>IF(AND('Raw Data'!J247&gt;'Raw Data'!K247,'Raw Data'!D247&gt;'Raw Data'!E247),'Raw Data'!J247,IF(AND('Raw Data'!K247&gt;'Raw Data'!J247,'Raw Data'!E247&gt;'Raw Data'!D247),'Raw Data'!K247,))</f>
        <v>0</v>
      </c>
      <c r="AT252">
        <f>IF(ISBLANK('Raw Data'!D247)=FALSE, 1, 0)</f>
        <v>0</v>
      </c>
      <c r="AU252">
        <f>IF(ISNUMBER('Raw Data'!D247), IF(_xlfn.XLOOKUP(SMALL('Raw Data'!L247:N247, 1), Analysis!S252:W252, Analysis!S252:W252, 0)&gt;0, SMALL('Raw Data'!L247:N247, 1), 0), 0)</f>
        <v>0</v>
      </c>
      <c r="AV252">
        <f>IF(ISBLANK('Raw Data'!D247)=FALSE, 1, 0)</f>
        <v>0</v>
      </c>
      <c r="AW252">
        <f>IF(ISNUMBER('Raw Data'!D247), IF(_xlfn.XLOOKUP(SMALL('Raw Data'!L247:N247, 2), Analysis!S252:W252, Analysis!S252:W252, 0)&gt;0, SMALL('Raw Data'!L247:N247, 2), 0), 0)</f>
        <v>0</v>
      </c>
      <c r="AX252">
        <f>IF(ISBLANK('Raw Data'!D247)=FALSE, 1, 0)</f>
        <v>0</v>
      </c>
      <c r="AY252">
        <f>IF(ISNUMBER('Raw Data'!D247), IF(_xlfn.XLOOKUP(SMALL('Raw Data'!L247:N247, 3), Analysis!S252:W252, Analysis!S252:W252, 0)&gt;0, SMALL('Raw Data'!L247:N247, 3), 0), 0)</f>
        <v>0</v>
      </c>
      <c r="AZ252">
        <f>IF(ISBLANK('Raw Data'!D247)=FALSE, 1, 0)</f>
        <v>0</v>
      </c>
      <c r="BA252">
        <f>IF(ISNUMBER('Raw Data'!D247), IF(_xlfn.XLOOKUP(SMALL('Raw Data'!O247:U247, 1), Analysis!Y252:AK252, Analysis!Y252:AK252, 0)&gt;0, SMALL('Raw Data'!O247:U247, 1), 0), 0)</f>
        <v>0</v>
      </c>
      <c r="BB252">
        <f>IF(ISBLANK('Raw Data'!D247)=FALSE, 1, 0)</f>
        <v>0</v>
      </c>
      <c r="BC252">
        <f>IF(ISNUMBER('Raw Data'!D247), IF(_xlfn.XLOOKUP(SMALL('Raw Data'!O247:U247, 2), Analysis!Y252:AK252, Analysis!Y252:AK252, 0)&gt;0, SMALL('Raw Data'!O247:U247, 2), 0), 0)</f>
        <v>0</v>
      </c>
      <c r="BD252">
        <f>IF(ISBLANK('Raw Data'!D247)=FALSE, 1, 0)</f>
        <v>0</v>
      </c>
      <c r="BE252">
        <f>IF(ISNUMBER('Raw Data'!D247), IF(_xlfn.XLOOKUP(SMALL('Raw Data'!O247:U247, 3), Analysis!Y252:AK252, Analysis!Y252:AK252, 0)&gt;0, SMALL('Raw Data'!O247:U247, 3), 0), 0)</f>
        <v>0</v>
      </c>
      <c r="BF252">
        <f>IF(ISBLANK('Raw Data'!D247)=FALSE, 1, 0)</f>
        <v>0</v>
      </c>
      <c r="BG252">
        <f>IF(ISNUMBER('Raw Data'!D247), IF(_xlfn.XLOOKUP(SMALL('Raw Data'!O247:U247, 4), Analysis!Y252:AK252, Analysis!Y252:AK252, 0)&gt;0, SMALL('Raw Data'!O247:U247, 4), 0), 0)</f>
        <v>0</v>
      </c>
      <c r="BH252">
        <f>IF(ISBLANK('Raw Data'!D247)=FALSE, 1, 0)</f>
        <v>0</v>
      </c>
      <c r="BI252">
        <f>IF(ISNUMBER('Raw Data'!D247), IF(_xlfn.XLOOKUP(SMALL('Raw Data'!O247:U247, 5), Analysis!Y252:AK252, Analysis!Y252:AK252, 0)&gt;0, SMALL('Raw Data'!O247:U247, 5), 0), 0)</f>
        <v>0</v>
      </c>
      <c r="BJ252">
        <f>IF(ISBLANK('Raw Data'!D247)=FALSE, 1, 0)</f>
        <v>0</v>
      </c>
      <c r="BK252">
        <f>IF(ISNUMBER('Raw Data'!D247), IF(_xlfn.XLOOKUP(SMALL('Raw Data'!O247:U247, 6), Analysis!Y252:AK252, Analysis!Y252:AK252, 0)&gt;0, SMALL('Raw Data'!O247:U247, 6), 0), 0)</f>
        <v>0</v>
      </c>
      <c r="BL252">
        <f>IF(ISBLANK('Raw Data'!D247)=FALSE, 1, 0)</f>
        <v>0</v>
      </c>
      <c r="BM252">
        <f>IF(ISNUMBER('Raw Data'!D247), IF(_xlfn.XLOOKUP(SMALL('Raw Data'!O247:U247, 7), Analysis!Y252:AK252, Analysis!Y252:AK252, 0)&gt;0, SMALL('Raw Data'!O247:U247, 7), 0), 0)</f>
        <v>0</v>
      </c>
    </row>
    <row r="253" spans="1:65" x14ac:dyDescent="0.3">
      <c r="A253" s="2">
        <f>'Raw Data'!A248</f>
        <v>0</v>
      </c>
      <c r="B253" s="2">
        <f>IF(ISBLANK('Raw Data'!D248)=FALSE, 1, 0)</f>
        <v>0</v>
      </c>
      <c r="C253">
        <f>IF('Raw Data'!E248&gt;'Raw Data'!D248, 'Raw Data'!K248, 0)</f>
        <v>0</v>
      </c>
      <c r="D253">
        <f>IF(ISBLANK('Raw Data'!D248)=FALSE, 1, 0)</f>
        <v>0</v>
      </c>
      <c r="E253">
        <f>IF('Raw Data'!E248&lt;'Raw Data'!D248, 'Raw Data'!J248, 0)</f>
        <v>0</v>
      </c>
      <c r="F253">
        <f>IF(ISBLANK('Raw Data'!D248)=FALSE, 1, 0)</f>
        <v>0</v>
      </c>
      <c r="G253">
        <f>IF(AND('Raw Data'!D248&gt;0, 'Raw Data'!E248&gt;0), 'Raw Data'!V248, 0)</f>
        <v>0</v>
      </c>
      <c r="H253">
        <f>IF(ISBLANK('Raw Data'!D248)=FALSE, 1, 0)</f>
        <v>0</v>
      </c>
      <c r="I253">
        <f>IF(AND(ISBLANK('Raw Data'!D248)=FALSE, OR('Raw Data'!D248=0, 'Raw Data'!E248=0)), 'Raw Data'!W248, 0)</f>
        <v>0</v>
      </c>
      <c r="J253">
        <f>IF(ISBLANK('Raw Data'!D248)=FALSE, 1, 0)</f>
        <v>0</v>
      </c>
      <c r="K253">
        <f>IF(SUM('Raw Data'!D248:E248)&gt;'Raw Data'!G248, 'Raw Data'!H248, 0)</f>
        <v>0</v>
      </c>
      <c r="L253">
        <f>IF(ISBLANK('Raw Data'!D248)=FALSE, 1, 0)</f>
        <v>0</v>
      </c>
      <c r="M253">
        <f>IF(AND(SUM('Raw Data'!D248:E248)&lt;'Raw Data'!G248, ISBLANK('Raw Data'!D248)=FALSE), 'Raw Data'!I248, 0)</f>
        <v>0</v>
      </c>
      <c r="N253">
        <f>IF(ISBLANK('Raw Data'!D248)=FALSE, 1, 0)</f>
        <v>0</v>
      </c>
      <c r="O253">
        <f>IF('Raw Data'!F248, 'Raw Data'!Z248, 0)</f>
        <v>0</v>
      </c>
      <c r="P253">
        <f>IF(ISBLANK('Raw Data'!D248)=FALSE, 1, 0)</f>
        <v>0</v>
      </c>
      <c r="Q253">
        <f>IF(AND(NOT('Raw Data'!F248), P253), 'Raw Data'!AA248, 0)</f>
        <v>0</v>
      </c>
      <c r="R253">
        <f>IF(ISBLANK('Raw Data'!D248)=FALSE, 1, 0)</f>
        <v>0</v>
      </c>
      <c r="S253">
        <f>IF(AND('Raw Data'!F248=0, 'Raw Data'!D248&gt;'Raw Data'!E248), 'Raw Data'!L248, 0)</f>
        <v>0</v>
      </c>
      <c r="T253">
        <f>IF(ISBLANK('Raw Data'!D248)=FALSE, 1, 0)</f>
        <v>0</v>
      </c>
      <c r="U253">
        <f>IF('Raw Data'!F248=1, 'Raw Data'!M248, 0)</f>
        <v>0</v>
      </c>
      <c r="V253">
        <f>IF(ISBLANK('Raw Data'!D248)=FALSE, 1, 0)</f>
        <v>0</v>
      </c>
      <c r="W253">
        <f>IF(AND('Raw Data'!F248=0, 'Raw Data'!E248&gt;'Raw Data'!D248), 'Raw Data'!N248, 0)</f>
        <v>0</v>
      </c>
      <c r="X253">
        <f>IF(ISBLANK('Raw Data'!D248)=FALSE, 1, 0)</f>
        <v>0</v>
      </c>
      <c r="Y253">
        <f>IF(AND('Raw Data'!F248=0,'Raw Data'!D248&gt;'Raw Data'!E248,'Raw Data'!D248-'Raw Data'!E248=1),'Raw Data'!O248,IF(AND('Raw Data'!F248,'Raw Data'!D248&gt;'Raw Data'!E248),'Raw Data'!O248,0))</f>
        <v>0</v>
      </c>
      <c r="Z253">
        <f>IF(ISBLANK('Raw Data'!D248)=FALSE, 1, 0)</f>
        <v>0</v>
      </c>
      <c r="AA253">
        <f>IF(AND('Raw Data'!F248=0, 'Raw Data'!D248&gt;'Raw Data'!E248, 'Raw Data'!D248-'Raw Data'!E248=2), 'Raw Data'!P248, 0)</f>
        <v>0</v>
      </c>
      <c r="AB253">
        <f>IF(ISBLANK('Raw Data'!D248)=FALSE, 1, 0)</f>
        <v>0</v>
      </c>
      <c r="AC253">
        <f>IF(AND('Raw Data'!F248=0, 'Raw Data'!D248&gt;'Raw Data'!E248, 'Raw Data'!D248-'Raw Data'!E248&gt;2), 'Raw Data'!Q248, 0)</f>
        <v>0</v>
      </c>
      <c r="AD253">
        <f>IF(ISBLANK('Raw Data'!D248)=FALSE, 1, 0)</f>
        <v>0</v>
      </c>
      <c r="AE253">
        <f>IF(AND('Raw Data'!F248=0,'Raw Data'!D248&lt;'Raw Data'!E248,'Raw Data'!E248-'Raw Data'!D248=1),'Raw Data'!R248,IF(AND('Raw Data'!F248,'Raw Data'!D248&gt;'Raw Data'!E248),'Raw Data'!R248,0))</f>
        <v>0</v>
      </c>
      <c r="AF253">
        <f>IF(ISBLANK('Raw Data'!D248)=FALSE, 1, 0)</f>
        <v>0</v>
      </c>
      <c r="AG253">
        <f>IF(AND('Raw Data'!F248=0, 'Raw Data'!D248&lt;'Raw Data'!E248, 'Raw Data'!E248-'Raw Data'!D248=2), 'Raw Data'!S248, 0)</f>
        <v>0</v>
      </c>
      <c r="AH253">
        <f>IF(ISBLANK('Raw Data'!D248)=FALSE, 1, 0)</f>
        <v>0</v>
      </c>
      <c r="AI253">
        <f>IF(AND('Raw Data'!F248=0, 'Raw Data'!D248&lt;'Raw Data'!E248, 'Raw Data'!E248-'Raw Data'!D248&gt;2), 'Raw Data'!T248, 0)</f>
        <v>0</v>
      </c>
      <c r="AJ253">
        <f>IF(ISBLANK('Raw Data'!D248)=FALSE, 1, 0)</f>
        <v>0</v>
      </c>
      <c r="AK253">
        <f>IF('Raw Data'!F248=1, 'Raw Data'!M248, 0)</f>
        <v>0</v>
      </c>
      <c r="AL253">
        <f>IF(OR('Raw Data'!D248=0, O253&gt;0), 0, 1)</f>
        <v>0</v>
      </c>
      <c r="AM253">
        <f>IF(AND(AL253, 'Raw Data'!D248&gt;'Raw Data'!E248), 'Raw Data'!X248, 0)</f>
        <v>0</v>
      </c>
      <c r="AN253">
        <f>IF(OR('Raw Data'!D248=0, O253&gt;0), 0, 1)</f>
        <v>0</v>
      </c>
      <c r="AO253">
        <f>IF(AND(AL253, 'Raw Data'!D248&lt;'Raw Data'!E248), 'Raw Data'!Y248, 0)</f>
        <v>0</v>
      </c>
      <c r="AP253">
        <f>IF(ISBLANK('Raw Data'!D248)=FALSE, 1, 0)</f>
        <v>0</v>
      </c>
      <c r="AQ253">
        <f>IF(AND('Raw Data'!J248&lt;'Raw Data'!K248,'Raw Data'!D248&gt;'Raw Data'!E248),'Raw Data'!J248,IF(AND('Raw Data'!K248&lt;'Raw Data'!J248,'Raw Data'!E248&gt;'Raw Data'!D248),'Raw Data'!K248,0))</f>
        <v>0</v>
      </c>
      <c r="AR253">
        <f>IF(ISBLANK('Raw Data'!D248)=FALSE, 1, 0)</f>
        <v>0</v>
      </c>
      <c r="AS253">
        <f>IF(AND('Raw Data'!J248&gt;'Raw Data'!K248,'Raw Data'!D248&gt;'Raw Data'!E248),'Raw Data'!J248,IF(AND('Raw Data'!K248&gt;'Raw Data'!J248,'Raw Data'!E248&gt;'Raw Data'!D248),'Raw Data'!K248,))</f>
        <v>0</v>
      </c>
      <c r="AT253">
        <f>IF(ISBLANK('Raw Data'!D248)=FALSE, 1, 0)</f>
        <v>0</v>
      </c>
      <c r="AU253">
        <f>IF(ISNUMBER('Raw Data'!D248), IF(_xlfn.XLOOKUP(SMALL('Raw Data'!L248:N248, 1), Analysis!S253:W253, Analysis!S253:W253, 0)&gt;0, SMALL('Raw Data'!L248:N248, 1), 0), 0)</f>
        <v>0</v>
      </c>
      <c r="AV253">
        <f>IF(ISBLANK('Raw Data'!D248)=FALSE, 1, 0)</f>
        <v>0</v>
      </c>
      <c r="AW253">
        <f>IF(ISNUMBER('Raw Data'!D248), IF(_xlfn.XLOOKUP(SMALL('Raw Data'!L248:N248, 2), Analysis!S253:W253, Analysis!S253:W253, 0)&gt;0, SMALL('Raw Data'!L248:N248, 2), 0), 0)</f>
        <v>0</v>
      </c>
      <c r="AX253">
        <f>IF(ISBLANK('Raw Data'!D248)=FALSE, 1, 0)</f>
        <v>0</v>
      </c>
      <c r="AY253">
        <f>IF(ISNUMBER('Raw Data'!D248), IF(_xlfn.XLOOKUP(SMALL('Raw Data'!L248:N248, 3), Analysis!S253:W253, Analysis!S253:W253, 0)&gt;0, SMALL('Raw Data'!L248:N248, 3), 0), 0)</f>
        <v>0</v>
      </c>
      <c r="AZ253">
        <f>IF(ISBLANK('Raw Data'!D248)=FALSE, 1, 0)</f>
        <v>0</v>
      </c>
      <c r="BA253">
        <f>IF(ISNUMBER('Raw Data'!D248), IF(_xlfn.XLOOKUP(SMALL('Raw Data'!O248:U248, 1), Analysis!Y253:AK253, Analysis!Y253:AK253, 0)&gt;0, SMALL('Raw Data'!O248:U248, 1), 0), 0)</f>
        <v>0</v>
      </c>
      <c r="BB253">
        <f>IF(ISBLANK('Raw Data'!D248)=FALSE, 1, 0)</f>
        <v>0</v>
      </c>
      <c r="BC253">
        <f>IF(ISNUMBER('Raw Data'!D248), IF(_xlfn.XLOOKUP(SMALL('Raw Data'!O248:U248, 2), Analysis!Y253:AK253, Analysis!Y253:AK253, 0)&gt;0, SMALL('Raw Data'!O248:U248, 2), 0), 0)</f>
        <v>0</v>
      </c>
      <c r="BD253">
        <f>IF(ISBLANK('Raw Data'!D248)=FALSE, 1, 0)</f>
        <v>0</v>
      </c>
      <c r="BE253">
        <f>IF(ISNUMBER('Raw Data'!D248), IF(_xlfn.XLOOKUP(SMALL('Raw Data'!O248:U248, 3), Analysis!Y253:AK253, Analysis!Y253:AK253, 0)&gt;0, SMALL('Raw Data'!O248:U248, 3), 0), 0)</f>
        <v>0</v>
      </c>
      <c r="BF253">
        <f>IF(ISBLANK('Raw Data'!D248)=FALSE, 1, 0)</f>
        <v>0</v>
      </c>
      <c r="BG253">
        <f>IF(ISNUMBER('Raw Data'!D248), IF(_xlfn.XLOOKUP(SMALL('Raw Data'!O248:U248, 4), Analysis!Y253:AK253, Analysis!Y253:AK253, 0)&gt;0, SMALL('Raw Data'!O248:U248, 4), 0), 0)</f>
        <v>0</v>
      </c>
      <c r="BH253">
        <f>IF(ISBLANK('Raw Data'!D248)=FALSE, 1, 0)</f>
        <v>0</v>
      </c>
      <c r="BI253">
        <f>IF(ISNUMBER('Raw Data'!D248), IF(_xlfn.XLOOKUP(SMALL('Raw Data'!O248:U248, 5), Analysis!Y253:AK253, Analysis!Y253:AK253, 0)&gt;0, SMALL('Raw Data'!O248:U248, 5), 0), 0)</f>
        <v>0</v>
      </c>
      <c r="BJ253">
        <f>IF(ISBLANK('Raw Data'!D248)=FALSE, 1, 0)</f>
        <v>0</v>
      </c>
      <c r="BK253">
        <f>IF(ISNUMBER('Raw Data'!D248), IF(_xlfn.XLOOKUP(SMALL('Raw Data'!O248:U248, 6), Analysis!Y253:AK253, Analysis!Y253:AK253, 0)&gt;0, SMALL('Raw Data'!O248:U248, 6), 0), 0)</f>
        <v>0</v>
      </c>
      <c r="BL253">
        <f>IF(ISBLANK('Raw Data'!D248)=FALSE, 1, 0)</f>
        <v>0</v>
      </c>
      <c r="BM253">
        <f>IF(ISNUMBER('Raw Data'!D248), IF(_xlfn.XLOOKUP(SMALL('Raw Data'!O248:U248, 7), Analysis!Y253:AK253, Analysis!Y253:AK253, 0)&gt;0, SMALL('Raw Data'!O248:U248, 7), 0), 0)</f>
        <v>0</v>
      </c>
    </row>
    <row r="254" spans="1:65" x14ac:dyDescent="0.3">
      <c r="A254" s="2">
        <f>'Raw Data'!A249</f>
        <v>0</v>
      </c>
      <c r="B254" s="2">
        <f>IF(ISBLANK('Raw Data'!D249)=FALSE, 1, 0)</f>
        <v>0</v>
      </c>
      <c r="C254">
        <f>IF('Raw Data'!E249&gt;'Raw Data'!D249, 'Raw Data'!K249, 0)</f>
        <v>0</v>
      </c>
      <c r="D254">
        <f>IF(ISBLANK('Raw Data'!D249)=FALSE, 1, 0)</f>
        <v>0</v>
      </c>
      <c r="E254">
        <f>IF('Raw Data'!E249&lt;'Raw Data'!D249, 'Raw Data'!J249, 0)</f>
        <v>0</v>
      </c>
      <c r="F254">
        <f>IF(ISBLANK('Raw Data'!D249)=FALSE, 1, 0)</f>
        <v>0</v>
      </c>
      <c r="G254">
        <f>IF(AND('Raw Data'!D249&gt;0, 'Raw Data'!E249&gt;0), 'Raw Data'!V249, 0)</f>
        <v>0</v>
      </c>
      <c r="H254">
        <f>IF(ISBLANK('Raw Data'!D249)=FALSE, 1, 0)</f>
        <v>0</v>
      </c>
      <c r="I254">
        <f>IF(AND(ISBLANK('Raw Data'!D249)=FALSE, OR('Raw Data'!D249=0, 'Raw Data'!E249=0)), 'Raw Data'!W249, 0)</f>
        <v>0</v>
      </c>
      <c r="J254">
        <f>IF(ISBLANK('Raw Data'!D249)=FALSE, 1, 0)</f>
        <v>0</v>
      </c>
      <c r="K254">
        <f>IF(SUM('Raw Data'!D249:E249)&gt;'Raw Data'!G249, 'Raw Data'!H249, 0)</f>
        <v>0</v>
      </c>
      <c r="L254">
        <f>IF(ISBLANK('Raw Data'!D249)=FALSE, 1, 0)</f>
        <v>0</v>
      </c>
      <c r="M254">
        <f>IF(AND(SUM('Raw Data'!D249:E249)&lt;'Raw Data'!G249, ISBLANK('Raw Data'!D249)=FALSE), 'Raw Data'!I249, 0)</f>
        <v>0</v>
      </c>
      <c r="N254">
        <f>IF(ISBLANK('Raw Data'!D249)=FALSE, 1, 0)</f>
        <v>0</v>
      </c>
      <c r="O254">
        <f>IF('Raw Data'!F249, 'Raw Data'!Z249, 0)</f>
        <v>0</v>
      </c>
      <c r="P254">
        <f>IF(ISBLANK('Raw Data'!D249)=FALSE, 1, 0)</f>
        <v>0</v>
      </c>
      <c r="Q254">
        <f>IF(AND(NOT('Raw Data'!F249), P254), 'Raw Data'!AA249, 0)</f>
        <v>0</v>
      </c>
      <c r="R254">
        <f>IF(ISBLANK('Raw Data'!D249)=FALSE, 1, 0)</f>
        <v>0</v>
      </c>
      <c r="S254">
        <f>IF(AND('Raw Data'!F249=0, 'Raw Data'!D249&gt;'Raw Data'!E249), 'Raw Data'!L249, 0)</f>
        <v>0</v>
      </c>
      <c r="T254">
        <f>IF(ISBLANK('Raw Data'!D249)=FALSE, 1, 0)</f>
        <v>0</v>
      </c>
      <c r="U254">
        <f>IF('Raw Data'!F249=1, 'Raw Data'!M249, 0)</f>
        <v>0</v>
      </c>
      <c r="V254">
        <f>IF(ISBLANK('Raw Data'!D249)=FALSE, 1, 0)</f>
        <v>0</v>
      </c>
      <c r="W254">
        <f>IF(AND('Raw Data'!F249=0, 'Raw Data'!E249&gt;'Raw Data'!D249), 'Raw Data'!N249, 0)</f>
        <v>0</v>
      </c>
      <c r="X254">
        <f>IF(ISBLANK('Raw Data'!D249)=FALSE, 1, 0)</f>
        <v>0</v>
      </c>
      <c r="Y254">
        <f>IF(AND('Raw Data'!F249=0,'Raw Data'!D249&gt;'Raw Data'!E249,'Raw Data'!D249-'Raw Data'!E249=1),'Raw Data'!O249,IF(AND('Raw Data'!F249,'Raw Data'!D249&gt;'Raw Data'!E249),'Raw Data'!O249,0))</f>
        <v>0</v>
      </c>
      <c r="Z254">
        <f>IF(ISBLANK('Raw Data'!D249)=FALSE, 1, 0)</f>
        <v>0</v>
      </c>
      <c r="AA254">
        <f>IF(AND('Raw Data'!F249=0, 'Raw Data'!D249&gt;'Raw Data'!E249, 'Raw Data'!D249-'Raw Data'!E249=2), 'Raw Data'!P249, 0)</f>
        <v>0</v>
      </c>
      <c r="AB254">
        <f>IF(ISBLANK('Raw Data'!D249)=FALSE, 1, 0)</f>
        <v>0</v>
      </c>
      <c r="AC254">
        <f>IF(AND('Raw Data'!F249=0, 'Raw Data'!D249&gt;'Raw Data'!E249, 'Raw Data'!D249-'Raw Data'!E249&gt;2), 'Raw Data'!Q249, 0)</f>
        <v>0</v>
      </c>
      <c r="AD254">
        <f>IF(ISBLANK('Raw Data'!D249)=FALSE, 1, 0)</f>
        <v>0</v>
      </c>
      <c r="AE254">
        <f>IF(AND('Raw Data'!F249=0,'Raw Data'!D249&lt;'Raw Data'!E249,'Raw Data'!E249-'Raw Data'!D249=1),'Raw Data'!R249,IF(AND('Raw Data'!F249,'Raw Data'!D249&gt;'Raw Data'!E249),'Raw Data'!R249,0))</f>
        <v>0</v>
      </c>
      <c r="AF254">
        <f>IF(ISBLANK('Raw Data'!D249)=FALSE, 1, 0)</f>
        <v>0</v>
      </c>
      <c r="AG254">
        <f>IF(AND('Raw Data'!F249=0, 'Raw Data'!D249&lt;'Raw Data'!E249, 'Raw Data'!E249-'Raw Data'!D249=2), 'Raw Data'!S249, 0)</f>
        <v>0</v>
      </c>
      <c r="AH254">
        <f>IF(ISBLANK('Raw Data'!D249)=FALSE, 1, 0)</f>
        <v>0</v>
      </c>
      <c r="AI254">
        <f>IF(AND('Raw Data'!F249=0, 'Raw Data'!D249&lt;'Raw Data'!E249, 'Raw Data'!E249-'Raw Data'!D249&gt;2), 'Raw Data'!T249, 0)</f>
        <v>0</v>
      </c>
      <c r="AJ254">
        <f>IF(ISBLANK('Raw Data'!D249)=FALSE, 1, 0)</f>
        <v>0</v>
      </c>
      <c r="AK254">
        <f>IF('Raw Data'!F249=1, 'Raw Data'!M249, 0)</f>
        <v>0</v>
      </c>
      <c r="AL254">
        <f>IF(OR('Raw Data'!D249=0, O254&gt;0), 0, 1)</f>
        <v>0</v>
      </c>
      <c r="AM254">
        <f>IF(AND(AL254, 'Raw Data'!D249&gt;'Raw Data'!E249), 'Raw Data'!X249, 0)</f>
        <v>0</v>
      </c>
      <c r="AN254">
        <f>IF(OR('Raw Data'!D249=0, O254&gt;0), 0, 1)</f>
        <v>0</v>
      </c>
      <c r="AO254">
        <f>IF(AND(AL254, 'Raw Data'!D249&lt;'Raw Data'!E249), 'Raw Data'!Y249, 0)</f>
        <v>0</v>
      </c>
      <c r="AP254">
        <f>IF(ISBLANK('Raw Data'!D249)=FALSE, 1, 0)</f>
        <v>0</v>
      </c>
      <c r="AQ254">
        <f>IF(AND('Raw Data'!J249&lt;'Raw Data'!K249,'Raw Data'!D249&gt;'Raw Data'!E249),'Raw Data'!J249,IF(AND('Raw Data'!K249&lt;'Raw Data'!J249,'Raw Data'!E249&gt;'Raw Data'!D249),'Raw Data'!K249,0))</f>
        <v>0</v>
      </c>
      <c r="AR254">
        <f>IF(ISBLANK('Raw Data'!D249)=FALSE, 1, 0)</f>
        <v>0</v>
      </c>
      <c r="AS254">
        <f>IF(AND('Raw Data'!J249&gt;'Raw Data'!K249,'Raw Data'!D249&gt;'Raw Data'!E249),'Raw Data'!J249,IF(AND('Raw Data'!K249&gt;'Raw Data'!J249,'Raw Data'!E249&gt;'Raw Data'!D249),'Raw Data'!K249,))</f>
        <v>0</v>
      </c>
      <c r="AT254">
        <f>IF(ISBLANK('Raw Data'!D249)=FALSE, 1, 0)</f>
        <v>0</v>
      </c>
      <c r="AU254">
        <f>IF(ISNUMBER('Raw Data'!D249), IF(_xlfn.XLOOKUP(SMALL('Raw Data'!L249:N249, 1), Analysis!S254:W254, Analysis!S254:W254, 0)&gt;0, SMALL('Raw Data'!L249:N249, 1), 0), 0)</f>
        <v>0</v>
      </c>
      <c r="AV254">
        <f>IF(ISBLANK('Raw Data'!D249)=FALSE, 1, 0)</f>
        <v>0</v>
      </c>
      <c r="AW254">
        <f>IF(ISNUMBER('Raw Data'!D249), IF(_xlfn.XLOOKUP(SMALL('Raw Data'!L249:N249, 2), Analysis!S254:W254, Analysis!S254:W254, 0)&gt;0, SMALL('Raw Data'!L249:N249, 2), 0), 0)</f>
        <v>0</v>
      </c>
      <c r="AX254">
        <f>IF(ISBLANK('Raw Data'!D249)=FALSE, 1, 0)</f>
        <v>0</v>
      </c>
      <c r="AY254">
        <f>IF(ISNUMBER('Raw Data'!D249), IF(_xlfn.XLOOKUP(SMALL('Raw Data'!L249:N249, 3), Analysis!S254:W254, Analysis!S254:W254, 0)&gt;0, SMALL('Raw Data'!L249:N249, 3), 0), 0)</f>
        <v>0</v>
      </c>
      <c r="AZ254">
        <f>IF(ISBLANK('Raw Data'!D249)=FALSE, 1, 0)</f>
        <v>0</v>
      </c>
      <c r="BA254">
        <f>IF(ISNUMBER('Raw Data'!D249), IF(_xlfn.XLOOKUP(SMALL('Raw Data'!O249:U249, 1), Analysis!Y254:AK254, Analysis!Y254:AK254, 0)&gt;0, SMALL('Raw Data'!O249:U249, 1), 0), 0)</f>
        <v>0</v>
      </c>
      <c r="BB254">
        <f>IF(ISBLANK('Raw Data'!D249)=FALSE, 1, 0)</f>
        <v>0</v>
      </c>
      <c r="BC254">
        <f>IF(ISNUMBER('Raw Data'!D249), IF(_xlfn.XLOOKUP(SMALL('Raw Data'!O249:U249, 2), Analysis!Y254:AK254, Analysis!Y254:AK254, 0)&gt;0, SMALL('Raw Data'!O249:U249, 2), 0), 0)</f>
        <v>0</v>
      </c>
      <c r="BD254">
        <f>IF(ISBLANK('Raw Data'!D249)=FALSE, 1, 0)</f>
        <v>0</v>
      </c>
      <c r="BE254">
        <f>IF(ISNUMBER('Raw Data'!D249), IF(_xlfn.XLOOKUP(SMALL('Raw Data'!O249:U249, 3), Analysis!Y254:AK254, Analysis!Y254:AK254, 0)&gt;0, SMALL('Raw Data'!O249:U249, 3), 0), 0)</f>
        <v>0</v>
      </c>
      <c r="BF254">
        <f>IF(ISBLANK('Raw Data'!D249)=FALSE, 1, 0)</f>
        <v>0</v>
      </c>
      <c r="BG254">
        <f>IF(ISNUMBER('Raw Data'!D249), IF(_xlfn.XLOOKUP(SMALL('Raw Data'!O249:U249, 4), Analysis!Y254:AK254, Analysis!Y254:AK254, 0)&gt;0, SMALL('Raw Data'!O249:U249, 4), 0), 0)</f>
        <v>0</v>
      </c>
      <c r="BH254">
        <f>IF(ISBLANK('Raw Data'!D249)=FALSE, 1, 0)</f>
        <v>0</v>
      </c>
      <c r="BI254">
        <f>IF(ISNUMBER('Raw Data'!D249), IF(_xlfn.XLOOKUP(SMALL('Raw Data'!O249:U249, 5), Analysis!Y254:AK254, Analysis!Y254:AK254, 0)&gt;0, SMALL('Raw Data'!O249:U249, 5), 0), 0)</f>
        <v>0</v>
      </c>
      <c r="BJ254">
        <f>IF(ISBLANK('Raw Data'!D249)=FALSE, 1, 0)</f>
        <v>0</v>
      </c>
      <c r="BK254">
        <f>IF(ISNUMBER('Raw Data'!D249), IF(_xlfn.XLOOKUP(SMALL('Raw Data'!O249:U249, 6), Analysis!Y254:AK254, Analysis!Y254:AK254, 0)&gt;0, SMALL('Raw Data'!O249:U249, 6), 0), 0)</f>
        <v>0</v>
      </c>
      <c r="BL254">
        <f>IF(ISBLANK('Raw Data'!D249)=FALSE, 1, 0)</f>
        <v>0</v>
      </c>
      <c r="BM254">
        <f>IF(ISNUMBER('Raw Data'!D249), IF(_xlfn.XLOOKUP(SMALL('Raw Data'!O249:U249, 7), Analysis!Y254:AK254, Analysis!Y254:AK254, 0)&gt;0, SMALL('Raw Data'!O249:U249, 7), 0), 0)</f>
        <v>0</v>
      </c>
    </row>
    <row r="255" spans="1:65" x14ac:dyDescent="0.3">
      <c r="A255" s="2">
        <f>'Raw Data'!A250</f>
        <v>0</v>
      </c>
      <c r="B255" s="2">
        <f>IF(ISBLANK('Raw Data'!D250)=FALSE, 1, 0)</f>
        <v>0</v>
      </c>
      <c r="C255">
        <f>IF('Raw Data'!E250&gt;'Raw Data'!D250, 'Raw Data'!K250, 0)</f>
        <v>0</v>
      </c>
      <c r="D255">
        <f>IF(ISBLANK('Raw Data'!D250)=FALSE, 1, 0)</f>
        <v>0</v>
      </c>
      <c r="E255">
        <f>IF('Raw Data'!E250&lt;'Raw Data'!D250, 'Raw Data'!J250, 0)</f>
        <v>0</v>
      </c>
      <c r="F255">
        <f>IF(ISBLANK('Raw Data'!D250)=FALSE, 1, 0)</f>
        <v>0</v>
      </c>
      <c r="G255">
        <f>IF(AND('Raw Data'!D250&gt;0, 'Raw Data'!E250&gt;0), 'Raw Data'!V250, 0)</f>
        <v>0</v>
      </c>
      <c r="H255">
        <f>IF(ISBLANK('Raw Data'!D250)=FALSE, 1, 0)</f>
        <v>0</v>
      </c>
      <c r="I255">
        <f>IF(AND(ISBLANK('Raw Data'!D250)=FALSE, OR('Raw Data'!D250=0, 'Raw Data'!E250=0)), 'Raw Data'!W250, 0)</f>
        <v>0</v>
      </c>
      <c r="J255">
        <f>IF(ISBLANK('Raw Data'!D250)=FALSE, 1, 0)</f>
        <v>0</v>
      </c>
      <c r="K255">
        <f>IF(SUM('Raw Data'!D250:E250)&gt;'Raw Data'!G250, 'Raw Data'!H250, 0)</f>
        <v>0</v>
      </c>
      <c r="L255">
        <f>IF(ISBLANK('Raw Data'!D250)=FALSE, 1, 0)</f>
        <v>0</v>
      </c>
      <c r="M255">
        <f>IF(AND(SUM('Raw Data'!D250:E250)&lt;'Raw Data'!G250, ISBLANK('Raw Data'!D250)=FALSE), 'Raw Data'!I250, 0)</f>
        <v>0</v>
      </c>
      <c r="N255">
        <f>IF(ISBLANK('Raw Data'!D250)=FALSE, 1, 0)</f>
        <v>0</v>
      </c>
      <c r="O255">
        <f>IF('Raw Data'!F250, 'Raw Data'!Z250, 0)</f>
        <v>0</v>
      </c>
      <c r="P255">
        <f>IF(ISBLANK('Raw Data'!D250)=FALSE, 1, 0)</f>
        <v>0</v>
      </c>
      <c r="Q255">
        <f>IF(AND(NOT('Raw Data'!F250), P255), 'Raw Data'!AA250, 0)</f>
        <v>0</v>
      </c>
      <c r="R255">
        <f>IF(ISBLANK('Raw Data'!D250)=FALSE, 1, 0)</f>
        <v>0</v>
      </c>
      <c r="S255">
        <f>IF(AND('Raw Data'!F250=0, 'Raw Data'!D250&gt;'Raw Data'!E250), 'Raw Data'!L250, 0)</f>
        <v>0</v>
      </c>
      <c r="T255">
        <f>IF(ISBLANK('Raw Data'!D250)=FALSE, 1, 0)</f>
        <v>0</v>
      </c>
      <c r="U255">
        <f>IF('Raw Data'!F250=1, 'Raw Data'!M250, 0)</f>
        <v>0</v>
      </c>
      <c r="V255">
        <f>IF(ISBLANK('Raw Data'!D250)=FALSE, 1, 0)</f>
        <v>0</v>
      </c>
      <c r="W255">
        <f>IF(AND('Raw Data'!F250=0, 'Raw Data'!E250&gt;'Raw Data'!D250), 'Raw Data'!N250, 0)</f>
        <v>0</v>
      </c>
      <c r="X255">
        <f>IF(ISBLANK('Raw Data'!D250)=FALSE, 1, 0)</f>
        <v>0</v>
      </c>
      <c r="Y255">
        <f>IF(AND('Raw Data'!F250=0,'Raw Data'!D250&gt;'Raw Data'!E250,'Raw Data'!D250-'Raw Data'!E250=1),'Raw Data'!O250,IF(AND('Raw Data'!F250,'Raw Data'!D250&gt;'Raw Data'!E250),'Raw Data'!O250,0))</f>
        <v>0</v>
      </c>
      <c r="Z255">
        <f>IF(ISBLANK('Raw Data'!D250)=FALSE, 1, 0)</f>
        <v>0</v>
      </c>
      <c r="AA255">
        <f>IF(AND('Raw Data'!F250=0, 'Raw Data'!D250&gt;'Raw Data'!E250, 'Raw Data'!D250-'Raw Data'!E250=2), 'Raw Data'!P250, 0)</f>
        <v>0</v>
      </c>
      <c r="AB255">
        <f>IF(ISBLANK('Raw Data'!D250)=FALSE, 1, 0)</f>
        <v>0</v>
      </c>
      <c r="AC255">
        <f>IF(AND('Raw Data'!F250=0, 'Raw Data'!D250&gt;'Raw Data'!E250, 'Raw Data'!D250-'Raw Data'!E250&gt;2), 'Raw Data'!Q250, 0)</f>
        <v>0</v>
      </c>
      <c r="AD255">
        <f>IF(ISBLANK('Raw Data'!D250)=FALSE, 1, 0)</f>
        <v>0</v>
      </c>
      <c r="AE255">
        <f>IF(AND('Raw Data'!F250=0,'Raw Data'!D250&lt;'Raw Data'!E250,'Raw Data'!E250-'Raw Data'!D250=1),'Raw Data'!R250,IF(AND('Raw Data'!F250,'Raw Data'!D250&gt;'Raw Data'!E250),'Raw Data'!R250,0))</f>
        <v>0</v>
      </c>
      <c r="AF255">
        <f>IF(ISBLANK('Raw Data'!D250)=FALSE, 1, 0)</f>
        <v>0</v>
      </c>
      <c r="AG255">
        <f>IF(AND('Raw Data'!F250=0, 'Raw Data'!D250&lt;'Raw Data'!E250, 'Raw Data'!E250-'Raw Data'!D250=2), 'Raw Data'!S250, 0)</f>
        <v>0</v>
      </c>
      <c r="AH255">
        <f>IF(ISBLANK('Raw Data'!D250)=FALSE, 1, 0)</f>
        <v>0</v>
      </c>
      <c r="AI255">
        <f>IF(AND('Raw Data'!F250=0, 'Raw Data'!D250&lt;'Raw Data'!E250, 'Raw Data'!E250-'Raw Data'!D250&gt;2), 'Raw Data'!T250, 0)</f>
        <v>0</v>
      </c>
      <c r="AJ255">
        <f>IF(ISBLANK('Raw Data'!D250)=FALSE, 1, 0)</f>
        <v>0</v>
      </c>
      <c r="AK255">
        <f>IF('Raw Data'!F250=1, 'Raw Data'!M250, 0)</f>
        <v>0</v>
      </c>
      <c r="AL255">
        <f>IF(OR('Raw Data'!D250=0, O255&gt;0), 0, 1)</f>
        <v>0</v>
      </c>
      <c r="AM255">
        <f>IF(AND(AL255, 'Raw Data'!D250&gt;'Raw Data'!E250), 'Raw Data'!X250, 0)</f>
        <v>0</v>
      </c>
      <c r="AN255">
        <f>IF(OR('Raw Data'!D250=0, O255&gt;0), 0, 1)</f>
        <v>0</v>
      </c>
      <c r="AO255">
        <f>IF(AND(AL255, 'Raw Data'!D250&lt;'Raw Data'!E250), 'Raw Data'!Y250, 0)</f>
        <v>0</v>
      </c>
      <c r="AP255">
        <f>IF(ISBLANK('Raw Data'!D250)=FALSE, 1, 0)</f>
        <v>0</v>
      </c>
      <c r="AQ255">
        <f>IF(AND('Raw Data'!J250&lt;'Raw Data'!K250,'Raw Data'!D250&gt;'Raw Data'!E250),'Raw Data'!J250,IF(AND('Raw Data'!K250&lt;'Raw Data'!J250,'Raw Data'!E250&gt;'Raw Data'!D250),'Raw Data'!K250,0))</f>
        <v>0</v>
      </c>
      <c r="AR255">
        <f>IF(ISBLANK('Raw Data'!D250)=FALSE, 1, 0)</f>
        <v>0</v>
      </c>
      <c r="AS255">
        <f>IF(AND('Raw Data'!J250&gt;'Raw Data'!K250,'Raw Data'!D250&gt;'Raw Data'!E250),'Raw Data'!J250,IF(AND('Raw Data'!K250&gt;'Raw Data'!J250,'Raw Data'!E250&gt;'Raw Data'!D250),'Raw Data'!K250,))</f>
        <v>0</v>
      </c>
      <c r="AT255">
        <f>IF(ISBLANK('Raw Data'!D250)=FALSE, 1, 0)</f>
        <v>0</v>
      </c>
      <c r="AU255">
        <f>IF(ISNUMBER('Raw Data'!D250), IF(_xlfn.XLOOKUP(SMALL('Raw Data'!L250:N250, 1), Analysis!S255:W255, Analysis!S255:W255, 0)&gt;0, SMALL('Raw Data'!L250:N250, 1), 0), 0)</f>
        <v>0</v>
      </c>
      <c r="AV255">
        <f>IF(ISBLANK('Raw Data'!D250)=FALSE, 1, 0)</f>
        <v>0</v>
      </c>
      <c r="AW255">
        <f>IF(ISNUMBER('Raw Data'!D250), IF(_xlfn.XLOOKUP(SMALL('Raw Data'!L250:N250, 2), Analysis!S255:W255, Analysis!S255:W255, 0)&gt;0, SMALL('Raw Data'!L250:N250, 2), 0), 0)</f>
        <v>0</v>
      </c>
      <c r="AX255">
        <f>IF(ISBLANK('Raw Data'!D250)=FALSE, 1, 0)</f>
        <v>0</v>
      </c>
      <c r="AY255">
        <f>IF(ISNUMBER('Raw Data'!D250), IF(_xlfn.XLOOKUP(SMALL('Raw Data'!L250:N250, 3), Analysis!S255:W255, Analysis!S255:W255, 0)&gt;0, SMALL('Raw Data'!L250:N250, 3), 0), 0)</f>
        <v>0</v>
      </c>
      <c r="AZ255">
        <f>IF(ISBLANK('Raw Data'!D250)=FALSE, 1, 0)</f>
        <v>0</v>
      </c>
      <c r="BA255">
        <f>IF(ISNUMBER('Raw Data'!D250), IF(_xlfn.XLOOKUP(SMALL('Raw Data'!O250:U250, 1), Analysis!Y255:AK255, Analysis!Y255:AK255, 0)&gt;0, SMALL('Raw Data'!O250:U250, 1), 0), 0)</f>
        <v>0</v>
      </c>
      <c r="BB255">
        <f>IF(ISBLANK('Raw Data'!D250)=FALSE, 1, 0)</f>
        <v>0</v>
      </c>
      <c r="BC255">
        <f>IF(ISNUMBER('Raw Data'!D250), IF(_xlfn.XLOOKUP(SMALL('Raw Data'!O250:U250, 2), Analysis!Y255:AK255, Analysis!Y255:AK255, 0)&gt;0, SMALL('Raw Data'!O250:U250, 2), 0), 0)</f>
        <v>0</v>
      </c>
      <c r="BD255">
        <f>IF(ISBLANK('Raw Data'!D250)=FALSE, 1, 0)</f>
        <v>0</v>
      </c>
      <c r="BE255">
        <f>IF(ISNUMBER('Raw Data'!D250), IF(_xlfn.XLOOKUP(SMALL('Raw Data'!O250:U250, 3), Analysis!Y255:AK255, Analysis!Y255:AK255, 0)&gt;0, SMALL('Raw Data'!O250:U250, 3), 0), 0)</f>
        <v>0</v>
      </c>
      <c r="BF255">
        <f>IF(ISBLANK('Raw Data'!D250)=FALSE, 1, 0)</f>
        <v>0</v>
      </c>
      <c r="BG255">
        <f>IF(ISNUMBER('Raw Data'!D250), IF(_xlfn.XLOOKUP(SMALL('Raw Data'!O250:U250, 4), Analysis!Y255:AK255, Analysis!Y255:AK255, 0)&gt;0, SMALL('Raw Data'!O250:U250, 4), 0), 0)</f>
        <v>0</v>
      </c>
      <c r="BH255">
        <f>IF(ISBLANK('Raw Data'!D250)=FALSE, 1, 0)</f>
        <v>0</v>
      </c>
      <c r="BI255">
        <f>IF(ISNUMBER('Raw Data'!D250), IF(_xlfn.XLOOKUP(SMALL('Raw Data'!O250:U250, 5), Analysis!Y255:AK255, Analysis!Y255:AK255, 0)&gt;0, SMALL('Raw Data'!O250:U250, 5), 0), 0)</f>
        <v>0</v>
      </c>
      <c r="BJ255">
        <f>IF(ISBLANK('Raw Data'!D250)=FALSE, 1, 0)</f>
        <v>0</v>
      </c>
      <c r="BK255">
        <f>IF(ISNUMBER('Raw Data'!D250), IF(_xlfn.XLOOKUP(SMALL('Raw Data'!O250:U250, 6), Analysis!Y255:AK255, Analysis!Y255:AK255, 0)&gt;0, SMALL('Raw Data'!O250:U250, 6), 0), 0)</f>
        <v>0</v>
      </c>
      <c r="BL255">
        <f>IF(ISBLANK('Raw Data'!D250)=FALSE, 1, 0)</f>
        <v>0</v>
      </c>
      <c r="BM255">
        <f>IF(ISNUMBER('Raw Data'!D250), IF(_xlfn.XLOOKUP(SMALL('Raw Data'!O250:U250, 7), Analysis!Y255:AK255, Analysis!Y255:AK255, 0)&gt;0, SMALL('Raw Data'!O250:U250, 7), 0), 0)</f>
        <v>0</v>
      </c>
    </row>
    <row r="256" spans="1:65" x14ac:dyDescent="0.3">
      <c r="A256" s="2">
        <f>'Raw Data'!A251</f>
        <v>0</v>
      </c>
      <c r="B256" s="2">
        <f>IF(ISBLANK('Raw Data'!D251)=FALSE, 1, 0)</f>
        <v>0</v>
      </c>
      <c r="C256">
        <f>IF('Raw Data'!E251&gt;'Raw Data'!D251, 'Raw Data'!K251, 0)</f>
        <v>0</v>
      </c>
      <c r="D256">
        <f>IF(ISBLANK('Raw Data'!D251)=FALSE, 1, 0)</f>
        <v>0</v>
      </c>
      <c r="E256">
        <f>IF('Raw Data'!E251&lt;'Raw Data'!D251, 'Raw Data'!J251, 0)</f>
        <v>0</v>
      </c>
      <c r="F256">
        <f>IF(ISBLANK('Raw Data'!D251)=FALSE, 1, 0)</f>
        <v>0</v>
      </c>
      <c r="G256">
        <f>IF(AND('Raw Data'!D251&gt;0, 'Raw Data'!E251&gt;0), 'Raw Data'!V251, 0)</f>
        <v>0</v>
      </c>
      <c r="H256">
        <f>IF(ISBLANK('Raw Data'!D251)=FALSE, 1, 0)</f>
        <v>0</v>
      </c>
      <c r="I256">
        <f>IF(AND(ISBLANK('Raw Data'!D251)=FALSE, OR('Raw Data'!D251=0, 'Raw Data'!E251=0)), 'Raw Data'!W251, 0)</f>
        <v>0</v>
      </c>
      <c r="J256">
        <f>IF(ISBLANK('Raw Data'!D251)=FALSE, 1, 0)</f>
        <v>0</v>
      </c>
      <c r="K256">
        <f>IF(SUM('Raw Data'!D251:E251)&gt;'Raw Data'!G251, 'Raw Data'!H251, 0)</f>
        <v>0</v>
      </c>
      <c r="L256">
        <f>IF(ISBLANK('Raw Data'!D251)=FALSE, 1, 0)</f>
        <v>0</v>
      </c>
      <c r="M256">
        <f>IF(AND(SUM('Raw Data'!D251:E251)&lt;'Raw Data'!G251, ISBLANK('Raw Data'!D251)=FALSE), 'Raw Data'!I251, 0)</f>
        <v>0</v>
      </c>
      <c r="N256">
        <f>IF(ISBLANK('Raw Data'!D251)=FALSE, 1, 0)</f>
        <v>0</v>
      </c>
      <c r="O256">
        <f>IF('Raw Data'!F251, 'Raw Data'!Z251, 0)</f>
        <v>0</v>
      </c>
      <c r="P256">
        <f>IF(ISBLANK('Raw Data'!D251)=FALSE, 1, 0)</f>
        <v>0</v>
      </c>
      <c r="Q256">
        <f>IF(AND(NOT('Raw Data'!F251), P256), 'Raw Data'!AA251, 0)</f>
        <v>0</v>
      </c>
      <c r="R256">
        <f>IF(ISBLANK('Raw Data'!D251)=FALSE, 1, 0)</f>
        <v>0</v>
      </c>
      <c r="S256">
        <f>IF(AND('Raw Data'!F251=0, 'Raw Data'!D251&gt;'Raw Data'!E251), 'Raw Data'!L251, 0)</f>
        <v>0</v>
      </c>
      <c r="T256">
        <f>IF(ISBLANK('Raw Data'!D251)=FALSE, 1, 0)</f>
        <v>0</v>
      </c>
      <c r="U256">
        <f>IF('Raw Data'!F251=1, 'Raw Data'!M251, 0)</f>
        <v>0</v>
      </c>
      <c r="V256">
        <f>IF(ISBLANK('Raw Data'!D251)=FALSE, 1, 0)</f>
        <v>0</v>
      </c>
      <c r="W256">
        <f>IF(AND('Raw Data'!F251=0, 'Raw Data'!E251&gt;'Raw Data'!D251), 'Raw Data'!N251, 0)</f>
        <v>0</v>
      </c>
      <c r="X256">
        <f>IF(ISBLANK('Raw Data'!D251)=FALSE, 1, 0)</f>
        <v>0</v>
      </c>
      <c r="Y256">
        <f>IF(AND('Raw Data'!F251=0,'Raw Data'!D251&gt;'Raw Data'!E251,'Raw Data'!D251-'Raw Data'!E251=1),'Raw Data'!O251,IF(AND('Raw Data'!F251,'Raw Data'!D251&gt;'Raw Data'!E251),'Raw Data'!O251,0))</f>
        <v>0</v>
      </c>
      <c r="Z256">
        <f>IF(ISBLANK('Raw Data'!D251)=FALSE, 1, 0)</f>
        <v>0</v>
      </c>
      <c r="AA256">
        <f>IF(AND('Raw Data'!F251=0, 'Raw Data'!D251&gt;'Raw Data'!E251, 'Raw Data'!D251-'Raw Data'!E251=2), 'Raw Data'!P251, 0)</f>
        <v>0</v>
      </c>
      <c r="AB256">
        <f>IF(ISBLANK('Raw Data'!D251)=FALSE, 1, 0)</f>
        <v>0</v>
      </c>
      <c r="AC256">
        <f>IF(AND('Raw Data'!F251=0, 'Raw Data'!D251&gt;'Raw Data'!E251, 'Raw Data'!D251-'Raw Data'!E251&gt;2), 'Raw Data'!Q251, 0)</f>
        <v>0</v>
      </c>
      <c r="AD256">
        <f>IF(ISBLANK('Raw Data'!D251)=FALSE, 1, 0)</f>
        <v>0</v>
      </c>
      <c r="AE256">
        <f>IF(AND('Raw Data'!F251=0,'Raw Data'!D251&lt;'Raw Data'!E251,'Raw Data'!E251-'Raw Data'!D251=1),'Raw Data'!R251,IF(AND('Raw Data'!F251,'Raw Data'!D251&gt;'Raw Data'!E251),'Raw Data'!R251,0))</f>
        <v>0</v>
      </c>
      <c r="AF256">
        <f>IF(ISBLANK('Raw Data'!D251)=FALSE, 1, 0)</f>
        <v>0</v>
      </c>
      <c r="AG256">
        <f>IF(AND('Raw Data'!F251=0, 'Raw Data'!D251&lt;'Raw Data'!E251, 'Raw Data'!E251-'Raw Data'!D251=2), 'Raw Data'!S251, 0)</f>
        <v>0</v>
      </c>
      <c r="AH256">
        <f>IF(ISBLANK('Raw Data'!D251)=FALSE, 1, 0)</f>
        <v>0</v>
      </c>
      <c r="AI256">
        <f>IF(AND('Raw Data'!F251=0, 'Raw Data'!D251&lt;'Raw Data'!E251, 'Raw Data'!E251-'Raw Data'!D251&gt;2), 'Raw Data'!T251, 0)</f>
        <v>0</v>
      </c>
      <c r="AJ256">
        <f>IF(ISBLANK('Raw Data'!D251)=FALSE, 1, 0)</f>
        <v>0</v>
      </c>
      <c r="AK256">
        <f>IF('Raw Data'!F251=1, 'Raw Data'!M251, 0)</f>
        <v>0</v>
      </c>
      <c r="AL256">
        <f>IF(OR('Raw Data'!D251=0, O256&gt;0), 0, 1)</f>
        <v>0</v>
      </c>
      <c r="AM256">
        <f>IF(AND(AL256, 'Raw Data'!D251&gt;'Raw Data'!E251), 'Raw Data'!X251, 0)</f>
        <v>0</v>
      </c>
      <c r="AN256">
        <f>IF(OR('Raw Data'!D251=0, O256&gt;0), 0, 1)</f>
        <v>0</v>
      </c>
      <c r="AO256">
        <f>IF(AND(AL256, 'Raw Data'!D251&lt;'Raw Data'!E251), 'Raw Data'!Y251, 0)</f>
        <v>0</v>
      </c>
      <c r="AP256">
        <f>IF(ISBLANK('Raw Data'!D251)=FALSE, 1, 0)</f>
        <v>0</v>
      </c>
      <c r="AQ256">
        <f>IF(AND('Raw Data'!J251&lt;'Raw Data'!K251,'Raw Data'!D251&gt;'Raw Data'!E251),'Raw Data'!J251,IF(AND('Raw Data'!K251&lt;'Raw Data'!J251,'Raw Data'!E251&gt;'Raw Data'!D251),'Raw Data'!K251,0))</f>
        <v>0</v>
      </c>
      <c r="AR256">
        <f>IF(ISBLANK('Raw Data'!D251)=FALSE, 1, 0)</f>
        <v>0</v>
      </c>
      <c r="AS256">
        <f>IF(AND('Raw Data'!J251&gt;'Raw Data'!K251,'Raw Data'!D251&gt;'Raw Data'!E251),'Raw Data'!J251,IF(AND('Raw Data'!K251&gt;'Raw Data'!J251,'Raw Data'!E251&gt;'Raw Data'!D251),'Raw Data'!K251,))</f>
        <v>0</v>
      </c>
      <c r="AT256">
        <f>IF(ISBLANK('Raw Data'!D251)=FALSE, 1, 0)</f>
        <v>0</v>
      </c>
      <c r="AU256">
        <f>IF(ISNUMBER('Raw Data'!D251), IF(_xlfn.XLOOKUP(SMALL('Raw Data'!L251:N251, 1), Analysis!S256:W256, Analysis!S256:W256, 0)&gt;0, SMALL('Raw Data'!L251:N251, 1), 0), 0)</f>
        <v>0</v>
      </c>
      <c r="AV256">
        <f>IF(ISBLANK('Raw Data'!D251)=FALSE, 1, 0)</f>
        <v>0</v>
      </c>
      <c r="AW256">
        <f>IF(ISNUMBER('Raw Data'!D251), IF(_xlfn.XLOOKUP(SMALL('Raw Data'!L251:N251, 2), Analysis!S256:W256, Analysis!S256:W256, 0)&gt;0, SMALL('Raw Data'!L251:N251, 2), 0), 0)</f>
        <v>0</v>
      </c>
      <c r="AX256">
        <f>IF(ISBLANK('Raw Data'!D251)=FALSE, 1, 0)</f>
        <v>0</v>
      </c>
      <c r="AY256">
        <f>IF(ISNUMBER('Raw Data'!D251), IF(_xlfn.XLOOKUP(SMALL('Raw Data'!L251:N251, 3), Analysis!S256:W256, Analysis!S256:W256, 0)&gt;0, SMALL('Raw Data'!L251:N251, 3), 0), 0)</f>
        <v>0</v>
      </c>
      <c r="AZ256">
        <f>IF(ISBLANK('Raw Data'!D251)=FALSE, 1, 0)</f>
        <v>0</v>
      </c>
      <c r="BA256">
        <f>IF(ISNUMBER('Raw Data'!D251), IF(_xlfn.XLOOKUP(SMALL('Raw Data'!O251:U251, 1), Analysis!Y256:AK256, Analysis!Y256:AK256, 0)&gt;0, SMALL('Raw Data'!O251:U251, 1), 0), 0)</f>
        <v>0</v>
      </c>
      <c r="BB256">
        <f>IF(ISBLANK('Raw Data'!D251)=FALSE, 1, 0)</f>
        <v>0</v>
      </c>
      <c r="BC256">
        <f>IF(ISNUMBER('Raw Data'!D251), IF(_xlfn.XLOOKUP(SMALL('Raw Data'!O251:U251, 2), Analysis!Y256:AK256, Analysis!Y256:AK256, 0)&gt;0, SMALL('Raw Data'!O251:U251, 2), 0), 0)</f>
        <v>0</v>
      </c>
      <c r="BD256">
        <f>IF(ISBLANK('Raw Data'!D251)=FALSE, 1, 0)</f>
        <v>0</v>
      </c>
      <c r="BE256">
        <f>IF(ISNUMBER('Raw Data'!D251), IF(_xlfn.XLOOKUP(SMALL('Raw Data'!O251:U251, 3), Analysis!Y256:AK256, Analysis!Y256:AK256, 0)&gt;0, SMALL('Raw Data'!O251:U251, 3), 0), 0)</f>
        <v>0</v>
      </c>
      <c r="BF256">
        <f>IF(ISBLANK('Raw Data'!D251)=FALSE, 1, 0)</f>
        <v>0</v>
      </c>
      <c r="BG256">
        <f>IF(ISNUMBER('Raw Data'!D251), IF(_xlfn.XLOOKUP(SMALL('Raw Data'!O251:U251, 4), Analysis!Y256:AK256, Analysis!Y256:AK256, 0)&gt;0, SMALL('Raw Data'!O251:U251, 4), 0), 0)</f>
        <v>0</v>
      </c>
      <c r="BH256">
        <f>IF(ISBLANK('Raw Data'!D251)=FALSE, 1, 0)</f>
        <v>0</v>
      </c>
      <c r="BI256">
        <f>IF(ISNUMBER('Raw Data'!D251), IF(_xlfn.XLOOKUP(SMALL('Raw Data'!O251:U251, 5), Analysis!Y256:AK256, Analysis!Y256:AK256, 0)&gt;0, SMALL('Raw Data'!O251:U251, 5), 0), 0)</f>
        <v>0</v>
      </c>
      <c r="BJ256">
        <f>IF(ISBLANK('Raw Data'!D251)=FALSE, 1, 0)</f>
        <v>0</v>
      </c>
      <c r="BK256">
        <f>IF(ISNUMBER('Raw Data'!D251), IF(_xlfn.XLOOKUP(SMALL('Raw Data'!O251:U251, 6), Analysis!Y256:AK256, Analysis!Y256:AK256, 0)&gt;0, SMALL('Raw Data'!O251:U251, 6), 0), 0)</f>
        <v>0</v>
      </c>
      <c r="BL256">
        <f>IF(ISBLANK('Raw Data'!D251)=FALSE, 1, 0)</f>
        <v>0</v>
      </c>
      <c r="BM256">
        <f>IF(ISNUMBER('Raw Data'!D251), IF(_xlfn.XLOOKUP(SMALL('Raw Data'!O251:U251, 7), Analysis!Y256:AK256, Analysis!Y256:AK256, 0)&gt;0, SMALL('Raw Data'!O251:U251, 7), 0), 0)</f>
        <v>0</v>
      </c>
    </row>
    <row r="257" spans="1:65" x14ac:dyDescent="0.3">
      <c r="A257" s="2">
        <f>'Raw Data'!A252</f>
        <v>0</v>
      </c>
      <c r="B257" s="2">
        <f>IF(ISBLANK('Raw Data'!D252)=FALSE, 1, 0)</f>
        <v>0</v>
      </c>
      <c r="C257">
        <f>IF('Raw Data'!E252&gt;'Raw Data'!D252, 'Raw Data'!K252, 0)</f>
        <v>0</v>
      </c>
      <c r="D257">
        <f>IF(ISBLANK('Raw Data'!D252)=FALSE, 1, 0)</f>
        <v>0</v>
      </c>
      <c r="E257">
        <f>IF('Raw Data'!E252&lt;'Raw Data'!D252, 'Raw Data'!J252, 0)</f>
        <v>0</v>
      </c>
      <c r="F257">
        <f>IF(ISBLANK('Raw Data'!D252)=FALSE, 1, 0)</f>
        <v>0</v>
      </c>
      <c r="G257">
        <f>IF(AND('Raw Data'!D252&gt;0, 'Raw Data'!E252&gt;0), 'Raw Data'!V252, 0)</f>
        <v>0</v>
      </c>
      <c r="H257">
        <f>IF(ISBLANK('Raw Data'!D252)=FALSE, 1, 0)</f>
        <v>0</v>
      </c>
      <c r="I257">
        <f>IF(AND(ISBLANK('Raw Data'!D252)=FALSE, OR('Raw Data'!D252=0, 'Raw Data'!E252=0)), 'Raw Data'!W252, 0)</f>
        <v>0</v>
      </c>
      <c r="J257">
        <f>IF(ISBLANK('Raw Data'!D252)=FALSE, 1, 0)</f>
        <v>0</v>
      </c>
      <c r="K257">
        <f>IF(SUM('Raw Data'!D252:E252)&gt;'Raw Data'!G252, 'Raw Data'!H252, 0)</f>
        <v>0</v>
      </c>
      <c r="L257">
        <f>IF(ISBLANK('Raw Data'!D252)=FALSE, 1, 0)</f>
        <v>0</v>
      </c>
      <c r="M257">
        <f>IF(AND(SUM('Raw Data'!D252:E252)&lt;'Raw Data'!G252, ISBLANK('Raw Data'!D252)=FALSE), 'Raw Data'!I252, 0)</f>
        <v>0</v>
      </c>
      <c r="N257">
        <f>IF(ISBLANK('Raw Data'!D252)=FALSE, 1, 0)</f>
        <v>0</v>
      </c>
      <c r="O257">
        <f>IF('Raw Data'!F252, 'Raw Data'!Z252, 0)</f>
        <v>0</v>
      </c>
      <c r="P257">
        <f>IF(ISBLANK('Raw Data'!D252)=FALSE, 1, 0)</f>
        <v>0</v>
      </c>
      <c r="Q257">
        <f>IF(AND(NOT('Raw Data'!F252), P257), 'Raw Data'!AA252, 0)</f>
        <v>0</v>
      </c>
      <c r="R257">
        <f>IF(ISBLANK('Raw Data'!D252)=FALSE, 1, 0)</f>
        <v>0</v>
      </c>
      <c r="S257">
        <f>IF(AND('Raw Data'!F252=0, 'Raw Data'!D252&gt;'Raw Data'!E252), 'Raw Data'!L252, 0)</f>
        <v>0</v>
      </c>
      <c r="T257">
        <f>IF(ISBLANK('Raw Data'!D252)=FALSE, 1, 0)</f>
        <v>0</v>
      </c>
      <c r="U257">
        <f>IF('Raw Data'!F252=1, 'Raw Data'!M252, 0)</f>
        <v>0</v>
      </c>
      <c r="V257">
        <f>IF(ISBLANK('Raw Data'!D252)=FALSE, 1, 0)</f>
        <v>0</v>
      </c>
      <c r="W257">
        <f>IF(AND('Raw Data'!F252=0, 'Raw Data'!E252&gt;'Raw Data'!D252), 'Raw Data'!N252, 0)</f>
        <v>0</v>
      </c>
      <c r="X257">
        <f>IF(ISBLANK('Raw Data'!D252)=FALSE, 1, 0)</f>
        <v>0</v>
      </c>
      <c r="Y257">
        <f>IF(AND('Raw Data'!F252=0,'Raw Data'!D252&gt;'Raw Data'!E252,'Raw Data'!D252-'Raw Data'!E252=1),'Raw Data'!O252,IF(AND('Raw Data'!F252,'Raw Data'!D252&gt;'Raw Data'!E252),'Raw Data'!O252,0))</f>
        <v>0</v>
      </c>
      <c r="Z257">
        <f>IF(ISBLANK('Raw Data'!D252)=FALSE, 1, 0)</f>
        <v>0</v>
      </c>
      <c r="AA257">
        <f>IF(AND('Raw Data'!F252=0, 'Raw Data'!D252&gt;'Raw Data'!E252, 'Raw Data'!D252-'Raw Data'!E252=2), 'Raw Data'!P252, 0)</f>
        <v>0</v>
      </c>
      <c r="AB257">
        <f>IF(ISBLANK('Raw Data'!D252)=FALSE, 1, 0)</f>
        <v>0</v>
      </c>
      <c r="AC257">
        <f>IF(AND('Raw Data'!F252=0, 'Raw Data'!D252&gt;'Raw Data'!E252, 'Raw Data'!D252-'Raw Data'!E252&gt;2), 'Raw Data'!Q252, 0)</f>
        <v>0</v>
      </c>
      <c r="AD257">
        <f>IF(ISBLANK('Raw Data'!D252)=FALSE, 1, 0)</f>
        <v>0</v>
      </c>
      <c r="AE257">
        <f>IF(AND('Raw Data'!F252=0,'Raw Data'!D252&lt;'Raw Data'!E252,'Raw Data'!E252-'Raw Data'!D252=1),'Raw Data'!R252,IF(AND('Raw Data'!F252,'Raw Data'!D252&gt;'Raw Data'!E252),'Raw Data'!R252,0))</f>
        <v>0</v>
      </c>
      <c r="AF257">
        <f>IF(ISBLANK('Raw Data'!D252)=FALSE, 1, 0)</f>
        <v>0</v>
      </c>
      <c r="AG257">
        <f>IF(AND('Raw Data'!F252=0, 'Raw Data'!D252&lt;'Raw Data'!E252, 'Raw Data'!E252-'Raw Data'!D252=2), 'Raw Data'!S252, 0)</f>
        <v>0</v>
      </c>
      <c r="AH257">
        <f>IF(ISBLANK('Raw Data'!D252)=FALSE, 1, 0)</f>
        <v>0</v>
      </c>
      <c r="AI257">
        <f>IF(AND('Raw Data'!F252=0, 'Raw Data'!D252&lt;'Raw Data'!E252, 'Raw Data'!E252-'Raw Data'!D252&gt;2), 'Raw Data'!T252, 0)</f>
        <v>0</v>
      </c>
      <c r="AJ257">
        <f>IF(ISBLANK('Raw Data'!D252)=FALSE, 1, 0)</f>
        <v>0</v>
      </c>
      <c r="AK257">
        <f>IF('Raw Data'!F252=1, 'Raw Data'!M252, 0)</f>
        <v>0</v>
      </c>
      <c r="AL257">
        <f>IF(OR('Raw Data'!D252=0, O257&gt;0), 0, 1)</f>
        <v>0</v>
      </c>
      <c r="AM257">
        <f>IF(AND(AL257, 'Raw Data'!D252&gt;'Raw Data'!E252), 'Raw Data'!X252, 0)</f>
        <v>0</v>
      </c>
      <c r="AN257">
        <f>IF(OR('Raw Data'!D252=0, O257&gt;0), 0, 1)</f>
        <v>0</v>
      </c>
      <c r="AO257">
        <f>IF(AND(AL257, 'Raw Data'!D252&lt;'Raw Data'!E252), 'Raw Data'!Y252, 0)</f>
        <v>0</v>
      </c>
      <c r="AP257">
        <f>IF(ISBLANK('Raw Data'!D252)=FALSE, 1, 0)</f>
        <v>0</v>
      </c>
      <c r="AQ257">
        <f>IF(AND('Raw Data'!J252&lt;'Raw Data'!K252,'Raw Data'!D252&gt;'Raw Data'!E252),'Raw Data'!J252,IF(AND('Raw Data'!K252&lt;'Raw Data'!J252,'Raw Data'!E252&gt;'Raw Data'!D252),'Raw Data'!K252,0))</f>
        <v>0</v>
      </c>
      <c r="AR257">
        <f>IF(ISBLANK('Raw Data'!D252)=FALSE, 1, 0)</f>
        <v>0</v>
      </c>
      <c r="AS257">
        <f>IF(AND('Raw Data'!J252&gt;'Raw Data'!K252,'Raw Data'!D252&gt;'Raw Data'!E252),'Raw Data'!J252,IF(AND('Raw Data'!K252&gt;'Raw Data'!J252,'Raw Data'!E252&gt;'Raw Data'!D252),'Raw Data'!K252,))</f>
        <v>0</v>
      </c>
      <c r="AT257">
        <f>IF(ISBLANK('Raw Data'!D252)=FALSE, 1, 0)</f>
        <v>0</v>
      </c>
      <c r="AU257">
        <f>IF(ISNUMBER('Raw Data'!D252), IF(_xlfn.XLOOKUP(SMALL('Raw Data'!L252:N252, 1), Analysis!S257:W257, Analysis!S257:W257, 0)&gt;0, SMALL('Raw Data'!L252:N252, 1), 0), 0)</f>
        <v>0</v>
      </c>
      <c r="AV257">
        <f>IF(ISBLANK('Raw Data'!D252)=FALSE, 1, 0)</f>
        <v>0</v>
      </c>
      <c r="AW257">
        <f>IF(ISNUMBER('Raw Data'!D252), IF(_xlfn.XLOOKUP(SMALL('Raw Data'!L252:N252, 2), Analysis!S257:W257, Analysis!S257:W257, 0)&gt;0, SMALL('Raw Data'!L252:N252, 2), 0), 0)</f>
        <v>0</v>
      </c>
      <c r="AX257">
        <f>IF(ISBLANK('Raw Data'!D252)=FALSE, 1, 0)</f>
        <v>0</v>
      </c>
      <c r="AY257">
        <f>IF(ISNUMBER('Raw Data'!D252), IF(_xlfn.XLOOKUP(SMALL('Raw Data'!L252:N252, 3), Analysis!S257:W257, Analysis!S257:W257, 0)&gt;0, SMALL('Raw Data'!L252:N252, 3), 0), 0)</f>
        <v>0</v>
      </c>
      <c r="AZ257">
        <f>IF(ISBLANK('Raw Data'!D252)=FALSE, 1, 0)</f>
        <v>0</v>
      </c>
      <c r="BA257">
        <f>IF(ISNUMBER('Raw Data'!D252), IF(_xlfn.XLOOKUP(SMALL('Raw Data'!O252:U252, 1), Analysis!Y257:AK257, Analysis!Y257:AK257, 0)&gt;0, SMALL('Raw Data'!O252:U252, 1), 0), 0)</f>
        <v>0</v>
      </c>
      <c r="BB257">
        <f>IF(ISBLANK('Raw Data'!D252)=FALSE, 1, 0)</f>
        <v>0</v>
      </c>
      <c r="BC257">
        <f>IF(ISNUMBER('Raw Data'!D252), IF(_xlfn.XLOOKUP(SMALL('Raw Data'!O252:U252, 2), Analysis!Y257:AK257, Analysis!Y257:AK257, 0)&gt;0, SMALL('Raw Data'!O252:U252, 2), 0), 0)</f>
        <v>0</v>
      </c>
      <c r="BD257">
        <f>IF(ISBLANK('Raw Data'!D252)=FALSE, 1, 0)</f>
        <v>0</v>
      </c>
      <c r="BE257">
        <f>IF(ISNUMBER('Raw Data'!D252), IF(_xlfn.XLOOKUP(SMALL('Raw Data'!O252:U252, 3), Analysis!Y257:AK257, Analysis!Y257:AK257, 0)&gt;0, SMALL('Raw Data'!O252:U252, 3), 0), 0)</f>
        <v>0</v>
      </c>
      <c r="BF257">
        <f>IF(ISBLANK('Raw Data'!D252)=FALSE, 1, 0)</f>
        <v>0</v>
      </c>
      <c r="BG257">
        <f>IF(ISNUMBER('Raw Data'!D252), IF(_xlfn.XLOOKUP(SMALL('Raw Data'!O252:U252, 4), Analysis!Y257:AK257, Analysis!Y257:AK257, 0)&gt;0, SMALL('Raw Data'!O252:U252, 4), 0), 0)</f>
        <v>0</v>
      </c>
      <c r="BH257">
        <f>IF(ISBLANK('Raw Data'!D252)=FALSE, 1, 0)</f>
        <v>0</v>
      </c>
      <c r="BI257">
        <f>IF(ISNUMBER('Raw Data'!D252), IF(_xlfn.XLOOKUP(SMALL('Raw Data'!O252:U252, 5), Analysis!Y257:AK257, Analysis!Y257:AK257, 0)&gt;0, SMALL('Raw Data'!O252:U252, 5), 0), 0)</f>
        <v>0</v>
      </c>
      <c r="BJ257">
        <f>IF(ISBLANK('Raw Data'!D252)=FALSE, 1, 0)</f>
        <v>0</v>
      </c>
      <c r="BK257">
        <f>IF(ISNUMBER('Raw Data'!D252), IF(_xlfn.XLOOKUP(SMALL('Raw Data'!O252:U252, 6), Analysis!Y257:AK257, Analysis!Y257:AK257, 0)&gt;0, SMALL('Raw Data'!O252:U252, 6), 0), 0)</f>
        <v>0</v>
      </c>
      <c r="BL257">
        <f>IF(ISBLANK('Raw Data'!D252)=FALSE, 1, 0)</f>
        <v>0</v>
      </c>
      <c r="BM257">
        <f>IF(ISNUMBER('Raw Data'!D252), IF(_xlfn.XLOOKUP(SMALL('Raw Data'!O252:U252, 7), Analysis!Y257:AK257, Analysis!Y257:AK257, 0)&gt;0, SMALL('Raw Data'!O252:U252, 7), 0), 0)</f>
        <v>0</v>
      </c>
    </row>
    <row r="258" spans="1:65" x14ac:dyDescent="0.3">
      <c r="A258" s="2">
        <f>'Raw Data'!A253</f>
        <v>0</v>
      </c>
      <c r="B258" s="2">
        <f>IF(ISBLANK('Raw Data'!D253)=FALSE, 1, 0)</f>
        <v>0</v>
      </c>
      <c r="C258">
        <f>IF('Raw Data'!E253&gt;'Raw Data'!D253, 'Raw Data'!K253, 0)</f>
        <v>0</v>
      </c>
      <c r="D258">
        <f>IF(ISBLANK('Raw Data'!D253)=FALSE, 1, 0)</f>
        <v>0</v>
      </c>
      <c r="E258">
        <f>IF('Raw Data'!E253&lt;'Raw Data'!D253, 'Raw Data'!J253, 0)</f>
        <v>0</v>
      </c>
      <c r="F258">
        <f>IF(ISBLANK('Raw Data'!D253)=FALSE, 1, 0)</f>
        <v>0</v>
      </c>
      <c r="G258">
        <f>IF(AND('Raw Data'!D253&gt;0, 'Raw Data'!E253&gt;0), 'Raw Data'!V253, 0)</f>
        <v>0</v>
      </c>
      <c r="H258">
        <f>IF(ISBLANK('Raw Data'!D253)=FALSE, 1, 0)</f>
        <v>0</v>
      </c>
      <c r="I258">
        <f>IF(AND(ISBLANK('Raw Data'!D253)=FALSE, OR('Raw Data'!D253=0, 'Raw Data'!E253=0)), 'Raw Data'!W253, 0)</f>
        <v>0</v>
      </c>
      <c r="J258">
        <f>IF(ISBLANK('Raw Data'!D253)=FALSE, 1, 0)</f>
        <v>0</v>
      </c>
      <c r="K258">
        <f>IF(SUM('Raw Data'!D253:E253)&gt;'Raw Data'!G253, 'Raw Data'!H253, 0)</f>
        <v>0</v>
      </c>
      <c r="L258">
        <f>IF(ISBLANK('Raw Data'!D253)=FALSE, 1, 0)</f>
        <v>0</v>
      </c>
      <c r="M258">
        <f>IF(AND(SUM('Raw Data'!D253:E253)&lt;'Raw Data'!G253, ISBLANK('Raw Data'!D253)=FALSE), 'Raw Data'!I253, 0)</f>
        <v>0</v>
      </c>
      <c r="N258">
        <f>IF(ISBLANK('Raw Data'!D253)=FALSE, 1, 0)</f>
        <v>0</v>
      </c>
      <c r="O258">
        <f>IF('Raw Data'!F253, 'Raw Data'!Z253, 0)</f>
        <v>0</v>
      </c>
      <c r="P258">
        <f>IF(ISBLANK('Raw Data'!D253)=FALSE, 1, 0)</f>
        <v>0</v>
      </c>
      <c r="Q258">
        <f>IF(AND(NOT('Raw Data'!F253), P258), 'Raw Data'!AA253, 0)</f>
        <v>0</v>
      </c>
      <c r="R258">
        <f>IF(ISBLANK('Raw Data'!D253)=FALSE, 1, 0)</f>
        <v>0</v>
      </c>
      <c r="S258">
        <f>IF(AND('Raw Data'!F253=0, 'Raw Data'!D253&gt;'Raw Data'!E253), 'Raw Data'!L253, 0)</f>
        <v>0</v>
      </c>
      <c r="T258">
        <f>IF(ISBLANK('Raw Data'!D253)=FALSE, 1, 0)</f>
        <v>0</v>
      </c>
      <c r="U258">
        <f>IF('Raw Data'!F253=1, 'Raw Data'!M253, 0)</f>
        <v>0</v>
      </c>
      <c r="V258">
        <f>IF(ISBLANK('Raw Data'!D253)=FALSE, 1, 0)</f>
        <v>0</v>
      </c>
      <c r="W258">
        <f>IF(AND('Raw Data'!F253=0, 'Raw Data'!E253&gt;'Raw Data'!D253), 'Raw Data'!N253, 0)</f>
        <v>0</v>
      </c>
      <c r="X258">
        <f>IF(ISBLANK('Raw Data'!D253)=FALSE, 1, 0)</f>
        <v>0</v>
      </c>
      <c r="Y258">
        <f>IF(AND('Raw Data'!F253=0,'Raw Data'!D253&gt;'Raw Data'!E253,'Raw Data'!D253-'Raw Data'!E253=1),'Raw Data'!O253,IF(AND('Raw Data'!F253,'Raw Data'!D253&gt;'Raw Data'!E253),'Raw Data'!O253,0))</f>
        <v>0</v>
      </c>
      <c r="Z258">
        <f>IF(ISBLANK('Raw Data'!D253)=FALSE, 1, 0)</f>
        <v>0</v>
      </c>
      <c r="AA258">
        <f>IF(AND('Raw Data'!F253=0, 'Raw Data'!D253&gt;'Raw Data'!E253, 'Raw Data'!D253-'Raw Data'!E253=2), 'Raw Data'!P253, 0)</f>
        <v>0</v>
      </c>
      <c r="AB258">
        <f>IF(ISBLANK('Raw Data'!D253)=FALSE, 1, 0)</f>
        <v>0</v>
      </c>
      <c r="AC258">
        <f>IF(AND('Raw Data'!F253=0, 'Raw Data'!D253&gt;'Raw Data'!E253, 'Raw Data'!D253-'Raw Data'!E253&gt;2), 'Raw Data'!Q253, 0)</f>
        <v>0</v>
      </c>
      <c r="AD258">
        <f>IF(ISBLANK('Raw Data'!D253)=FALSE, 1, 0)</f>
        <v>0</v>
      </c>
      <c r="AE258">
        <f>IF(AND('Raw Data'!F253=0,'Raw Data'!D253&lt;'Raw Data'!E253,'Raw Data'!E253-'Raw Data'!D253=1),'Raw Data'!R253,IF(AND('Raw Data'!F253,'Raw Data'!D253&gt;'Raw Data'!E253),'Raw Data'!R253,0))</f>
        <v>0</v>
      </c>
      <c r="AF258">
        <f>IF(ISBLANK('Raw Data'!D253)=FALSE, 1, 0)</f>
        <v>0</v>
      </c>
      <c r="AG258">
        <f>IF(AND('Raw Data'!F253=0, 'Raw Data'!D253&lt;'Raw Data'!E253, 'Raw Data'!E253-'Raw Data'!D253=2), 'Raw Data'!S253, 0)</f>
        <v>0</v>
      </c>
      <c r="AH258">
        <f>IF(ISBLANK('Raw Data'!D253)=FALSE, 1, 0)</f>
        <v>0</v>
      </c>
      <c r="AI258">
        <f>IF(AND('Raw Data'!F253=0, 'Raw Data'!D253&lt;'Raw Data'!E253, 'Raw Data'!E253-'Raw Data'!D253&gt;2), 'Raw Data'!T253, 0)</f>
        <v>0</v>
      </c>
      <c r="AJ258">
        <f>IF(ISBLANK('Raw Data'!D253)=FALSE, 1, 0)</f>
        <v>0</v>
      </c>
      <c r="AK258">
        <f>IF('Raw Data'!F253=1, 'Raw Data'!M253, 0)</f>
        <v>0</v>
      </c>
      <c r="AL258">
        <f>IF(OR('Raw Data'!D253=0, O258&gt;0), 0, 1)</f>
        <v>0</v>
      </c>
      <c r="AM258">
        <f>IF(AND(AL258, 'Raw Data'!D253&gt;'Raw Data'!E253), 'Raw Data'!X253, 0)</f>
        <v>0</v>
      </c>
      <c r="AN258">
        <f>IF(OR('Raw Data'!D253=0, O258&gt;0), 0, 1)</f>
        <v>0</v>
      </c>
      <c r="AO258">
        <f>IF(AND(AL258, 'Raw Data'!D253&lt;'Raw Data'!E253), 'Raw Data'!Y253, 0)</f>
        <v>0</v>
      </c>
      <c r="AP258">
        <f>IF(ISBLANK('Raw Data'!D253)=FALSE, 1, 0)</f>
        <v>0</v>
      </c>
      <c r="AQ258">
        <f>IF(AND('Raw Data'!J253&lt;'Raw Data'!K253,'Raw Data'!D253&gt;'Raw Data'!E253),'Raw Data'!J253,IF(AND('Raw Data'!K253&lt;'Raw Data'!J253,'Raw Data'!E253&gt;'Raw Data'!D253),'Raw Data'!K253,0))</f>
        <v>0</v>
      </c>
      <c r="AR258">
        <f>IF(ISBLANK('Raw Data'!D253)=FALSE, 1, 0)</f>
        <v>0</v>
      </c>
      <c r="AS258">
        <f>IF(AND('Raw Data'!J253&gt;'Raw Data'!K253,'Raw Data'!D253&gt;'Raw Data'!E253),'Raw Data'!J253,IF(AND('Raw Data'!K253&gt;'Raw Data'!J253,'Raw Data'!E253&gt;'Raw Data'!D253),'Raw Data'!K253,))</f>
        <v>0</v>
      </c>
      <c r="AT258">
        <f>IF(ISBLANK('Raw Data'!D253)=FALSE, 1, 0)</f>
        <v>0</v>
      </c>
      <c r="AU258">
        <f>IF(ISNUMBER('Raw Data'!D253), IF(_xlfn.XLOOKUP(SMALL('Raw Data'!L253:N253, 1), Analysis!S258:W258, Analysis!S258:W258, 0)&gt;0, SMALL('Raw Data'!L253:N253, 1), 0), 0)</f>
        <v>0</v>
      </c>
      <c r="AV258">
        <f>IF(ISBLANK('Raw Data'!D253)=FALSE, 1, 0)</f>
        <v>0</v>
      </c>
      <c r="AW258">
        <f>IF(ISNUMBER('Raw Data'!D253), IF(_xlfn.XLOOKUP(SMALL('Raw Data'!L253:N253, 2), Analysis!S258:W258, Analysis!S258:W258, 0)&gt;0, SMALL('Raw Data'!L253:N253, 2), 0), 0)</f>
        <v>0</v>
      </c>
      <c r="AX258">
        <f>IF(ISBLANK('Raw Data'!D253)=FALSE, 1, 0)</f>
        <v>0</v>
      </c>
      <c r="AY258">
        <f>IF(ISNUMBER('Raw Data'!D253), IF(_xlfn.XLOOKUP(SMALL('Raw Data'!L253:N253, 3), Analysis!S258:W258, Analysis!S258:W258, 0)&gt;0, SMALL('Raw Data'!L253:N253, 3), 0), 0)</f>
        <v>0</v>
      </c>
      <c r="AZ258">
        <f>IF(ISBLANK('Raw Data'!D253)=FALSE, 1, 0)</f>
        <v>0</v>
      </c>
      <c r="BA258">
        <f>IF(ISNUMBER('Raw Data'!D253), IF(_xlfn.XLOOKUP(SMALL('Raw Data'!O253:U253, 1), Analysis!Y258:AK258, Analysis!Y258:AK258, 0)&gt;0, SMALL('Raw Data'!O253:U253, 1), 0), 0)</f>
        <v>0</v>
      </c>
      <c r="BB258">
        <f>IF(ISBLANK('Raw Data'!D253)=FALSE, 1, 0)</f>
        <v>0</v>
      </c>
      <c r="BC258">
        <f>IF(ISNUMBER('Raw Data'!D253), IF(_xlfn.XLOOKUP(SMALL('Raw Data'!O253:U253, 2), Analysis!Y258:AK258, Analysis!Y258:AK258, 0)&gt;0, SMALL('Raw Data'!O253:U253, 2), 0), 0)</f>
        <v>0</v>
      </c>
      <c r="BD258">
        <f>IF(ISBLANK('Raw Data'!D253)=FALSE, 1, 0)</f>
        <v>0</v>
      </c>
      <c r="BE258">
        <f>IF(ISNUMBER('Raw Data'!D253), IF(_xlfn.XLOOKUP(SMALL('Raw Data'!O253:U253, 3), Analysis!Y258:AK258, Analysis!Y258:AK258, 0)&gt;0, SMALL('Raw Data'!O253:U253, 3), 0), 0)</f>
        <v>0</v>
      </c>
      <c r="BF258">
        <f>IF(ISBLANK('Raw Data'!D253)=FALSE, 1, 0)</f>
        <v>0</v>
      </c>
      <c r="BG258">
        <f>IF(ISNUMBER('Raw Data'!D253), IF(_xlfn.XLOOKUP(SMALL('Raw Data'!O253:U253, 4), Analysis!Y258:AK258, Analysis!Y258:AK258, 0)&gt;0, SMALL('Raw Data'!O253:U253, 4), 0), 0)</f>
        <v>0</v>
      </c>
      <c r="BH258">
        <f>IF(ISBLANK('Raw Data'!D253)=FALSE, 1, 0)</f>
        <v>0</v>
      </c>
      <c r="BI258">
        <f>IF(ISNUMBER('Raw Data'!D253), IF(_xlfn.XLOOKUP(SMALL('Raw Data'!O253:U253, 5), Analysis!Y258:AK258, Analysis!Y258:AK258, 0)&gt;0, SMALL('Raw Data'!O253:U253, 5), 0), 0)</f>
        <v>0</v>
      </c>
      <c r="BJ258">
        <f>IF(ISBLANK('Raw Data'!D253)=FALSE, 1, 0)</f>
        <v>0</v>
      </c>
      <c r="BK258">
        <f>IF(ISNUMBER('Raw Data'!D253), IF(_xlfn.XLOOKUP(SMALL('Raw Data'!O253:U253, 6), Analysis!Y258:AK258, Analysis!Y258:AK258, 0)&gt;0, SMALL('Raw Data'!O253:U253, 6), 0), 0)</f>
        <v>0</v>
      </c>
      <c r="BL258">
        <f>IF(ISBLANK('Raw Data'!D253)=FALSE, 1, 0)</f>
        <v>0</v>
      </c>
      <c r="BM258">
        <f>IF(ISNUMBER('Raw Data'!D253), IF(_xlfn.XLOOKUP(SMALL('Raw Data'!O253:U253, 7), Analysis!Y258:AK258, Analysis!Y258:AK258, 0)&gt;0, SMALL('Raw Data'!O253:U253, 7), 0), 0)</f>
        <v>0</v>
      </c>
    </row>
    <row r="259" spans="1:65" x14ac:dyDescent="0.3">
      <c r="A259" s="2">
        <f>'Raw Data'!A254</f>
        <v>0</v>
      </c>
      <c r="B259" s="2">
        <f>IF(ISBLANK('Raw Data'!D254)=FALSE, 1, 0)</f>
        <v>0</v>
      </c>
      <c r="C259">
        <f>IF('Raw Data'!E254&gt;'Raw Data'!D254, 'Raw Data'!K254, 0)</f>
        <v>0</v>
      </c>
      <c r="D259">
        <f>IF(ISBLANK('Raw Data'!D254)=FALSE, 1, 0)</f>
        <v>0</v>
      </c>
      <c r="E259">
        <f>IF('Raw Data'!E254&lt;'Raw Data'!D254, 'Raw Data'!J254, 0)</f>
        <v>0</v>
      </c>
      <c r="F259">
        <f>IF(ISBLANK('Raw Data'!D254)=FALSE, 1, 0)</f>
        <v>0</v>
      </c>
      <c r="G259">
        <f>IF(AND('Raw Data'!D254&gt;0, 'Raw Data'!E254&gt;0), 'Raw Data'!V254, 0)</f>
        <v>0</v>
      </c>
      <c r="H259">
        <f>IF(ISBLANK('Raw Data'!D254)=FALSE, 1, 0)</f>
        <v>0</v>
      </c>
      <c r="I259">
        <f>IF(AND(ISBLANK('Raw Data'!D254)=FALSE, OR('Raw Data'!D254=0, 'Raw Data'!E254=0)), 'Raw Data'!W254, 0)</f>
        <v>0</v>
      </c>
      <c r="J259">
        <f>IF(ISBLANK('Raw Data'!D254)=FALSE, 1, 0)</f>
        <v>0</v>
      </c>
      <c r="K259">
        <f>IF(SUM('Raw Data'!D254:E254)&gt;'Raw Data'!G254, 'Raw Data'!H254, 0)</f>
        <v>0</v>
      </c>
      <c r="L259">
        <f>IF(ISBLANK('Raw Data'!D254)=FALSE, 1, 0)</f>
        <v>0</v>
      </c>
      <c r="M259">
        <f>IF(AND(SUM('Raw Data'!D254:E254)&lt;'Raw Data'!G254, ISBLANK('Raw Data'!D254)=FALSE), 'Raw Data'!I254, 0)</f>
        <v>0</v>
      </c>
      <c r="N259">
        <f>IF(ISBLANK('Raw Data'!D254)=FALSE, 1, 0)</f>
        <v>0</v>
      </c>
      <c r="O259">
        <f>IF('Raw Data'!F254, 'Raw Data'!Z254, 0)</f>
        <v>0</v>
      </c>
      <c r="P259">
        <f>IF(ISBLANK('Raw Data'!D254)=FALSE, 1, 0)</f>
        <v>0</v>
      </c>
      <c r="Q259">
        <f>IF(AND(NOT('Raw Data'!F254), P259), 'Raw Data'!AA254, 0)</f>
        <v>0</v>
      </c>
      <c r="R259">
        <f>IF(ISBLANK('Raw Data'!D254)=FALSE, 1, 0)</f>
        <v>0</v>
      </c>
      <c r="S259">
        <f>IF(AND('Raw Data'!F254=0, 'Raw Data'!D254&gt;'Raw Data'!E254), 'Raw Data'!L254, 0)</f>
        <v>0</v>
      </c>
      <c r="T259">
        <f>IF(ISBLANK('Raw Data'!D254)=FALSE, 1, 0)</f>
        <v>0</v>
      </c>
      <c r="U259">
        <f>IF('Raw Data'!F254=1, 'Raw Data'!M254, 0)</f>
        <v>0</v>
      </c>
      <c r="V259">
        <f>IF(ISBLANK('Raw Data'!D254)=FALSE, 1, 0)</f>
        <v>0</v>
      </c>
      <c r="W259">
        <f>IF(AND('Raw Data'!F254=0, 'Raw Data'!E254&gt;'Raw Data'!D254), 'Raw Data'!N254, 0)</f>
        <v>0</v>
      </c>
      <c r="X259">
        <f>IF(ISBLANK('Raw Data'!D254)=FALSE, 1, 0)</f>
        <v>0</v>
      </c>
      <c r="Y259">
        <f>IF(AND('Raw Data'!F254=0,'Raw Data'!D254&gt;'Raw Data'!E254,'Raw Data'!D254-'Raw Data'!E254=1),'Raw Data'!O254,IF(AND('Raw Data'!F254,'Raw Data'!D254&gt;'Raw Data'!E254),'Raw Data'!O254,0))</f>
        <v>0</v>
      </c>
      <c r="Z259">
        <f>IF(ISBLANK('Raw Data'!D254)=FALSE, 1, 0)</f>
        <v>0</v>
      </c>
      <c r="AA259">
        <f>IF(AND('Raw Data'!F254=0, 'Raw Data'!D254&gt;'Raw Data'!E254, 'Raw Data'!D254-'Raw Data'!E254=2), 'Raw Data'!P254, 0)</f>
        <v>0</v>
      </c>
      <c r="AB259">
        <f>IF(ISBLANK('Raw Data'!D254)=FALSE, 1, 0)</f>
        <v>0</v>
      </c>
      <c r="AC259">
        <f>IF(AND('Raw Data'!F254=0, 'Raw Data'!D254&gt;'Raw Data'!E254, 'Raw Data'!D254-'Raw Data'!E254&gt;2), 'Raw Data'!Q254, 0)</f>
        <v>0</v>
      </c>
      <c r="AD259">
        <f>IF(ISBLANK('Raw Data'!D254)=FALSE, 1, 0)</f>
        <v>0</v>
      </c>
      <c r="AE259">
        <f>IF(AND('Raw Data'!F254=0,'Raw Data'!D254&lt;'Raw Data'!E254,'Raw Data'!E254-'Raw Data'!D254=1),'Raw Data'!R254,IF(AND('Raw Data'!F254,'Raw Data'!D254&gt;'Raw Data'!E254),'Raw Data'!R254,0))</f>
        <v>0</v>
      </c>
      <c r="AF259">
        <f>IF(ISBLANK('Raw Data'!D254)=FALSE, 1, 0)</f>
        <v>0</v>
      </c>
      <c r="AG259">
        <f>IF(AND('Raw Data'!F254=0, 'Raw Data'!D254&lt;'Raw Data'!E254, 'Raw Data'!E254-'Raw Data'!D254=2), 'Raw Data'!S254, 0)</f>
        <v>0</v>
      </c>
      <c r="AH259">
        <f>IF(ISBLANK('Raw Data'!D254)=FALSE, 1, 0)</f>
        <v>0</v>
      </c>
      <c r="AI259">
        <f>IF(AND('Raw Data'!F254=0, 'Raw Data'!D254&lt;'Raw Data'!E254, 'Raw Data'!E254-'Raw Data'!D254&gt;2), 'Raw Data'!T254, 0)</f>
        <v>0</v>
      </c>
      <c r="AJ259">
        <f>IF(ISBLANK('Raw Data'!D254)=FALSE, 1, 0)</f>
        <v>0</v>
      </c>
      <c r="AK259">
        <f>IF('Raw Data'!F254=1, 'Raw Data'!M254, 0)</f>
        <v>0</v>
      </c>
      <c r="AL259">
        <f>IF(OR('Raw Data'!D254=0, O259&gt;0), 0, 1)</f>
        <v>0</v>
      </c>
      <c r="AM259">
        <f>IF(AND(AL259, 'Raw Data'!D254&gt;'Raw Data'!E254), 'Raw Data'!X254, 0)</f>
        <v>0</v>
      </c>
      <c r="AN259">
        <f>IF(OR('Raw Data'!D254=0, O259&gt;0), 0, 1)</f>
        <v>0</v>
      </c>
      <c r="AO259">
        <f>IF(AND(AL259, 'Raw Data'!D254&lt;'Raw Data'!E254), 'Raw Data'!Y254, 0)</f>
        <v>0</v>
      </c>
      <c r="AP259">
        <f>IF(ISBLANK('Raw Data'!D254)=FALSE, 1, 0)</f>
        <v>0</v>
      </c>
      <c r="AQ259">
        <f>IF(AND('Raw Data'!J254&lt;'Raw Data'!K254,'Raw Data'!D254&gt;'Raw Data'!E254),'Raw Data'!J254,IF(AND('Raw Data'!K254&lt;'Raw Data'!J254,'Raw Data'!E254&gt;'Raw Data'!D254),'Raw Data'!K254,0))</f>
        <v>0</v>
      </c>
      <c r="AR259">
        <f>IF(ISBLANK('Raw Data'!D254)=FALSE, 1, 0)</f>
        <v>0</v>
      </c>
      <c r="AS259">
        <f>IF(AND('Raw Data'!J254&gt;'Raw Data'!K254,'Raw Data'!D254&gt;'Raw Data'!E254),'Raw Data'!J254,IF(AND('Raw Data'!K254&gt;'Raw Data'!J254,'Raw Data'!E254&gt;'Raw Data'!D254),'Raw Data'!K254,))</f>
        <v>0</v>
      </c>
      <c r="AT259">
        <f>IF(ISBLANK('Raw Data'!D254)=FALSE, 1, 0)</f>
        <v>0</v>
      </c>
      <c r="AU259">
        <f>IF(ISNUMBER('Raw Data'!D254), IF(_xlfn.XLOOKUP(SMALL('Raw Data'!L254:N254, 1), Analysis!S259:W259, Analysis!S259:W259, 0)&gt;0, SMALL('Raw Data'!L254:N254, 1), 0), 0)</f>
        <v>0</v>
      </c>
      <c r="AV259">
        <f>IF(ISBLANK('Raw Data'!D254)=FALSE, 1, 0)</f>
        <v>0</v>
      </c>
      <c r="AW259">
        <f>IF(ISNUMBER('Raw Data'!D254), IF(_xlfn.XLOOKUP(SMALL('Raw Data'!L254:N254, 2), Analysis!S259:W259, Analysis!S259:W259, 0)&gt;0, SMALL('Raw Data'!L254:N254, 2), 0), 0)</f>
        <v>0</v>
      </c>
      <c r="AX259">
        <f>IF(ISBLANK('Raw Data'!D254)=FALSE, 1, 0)</f>
        <v>0</v>
      </c>
      <c r="AY259">
        <f>IF(ISNUMBER('Raw Data'!D254), IF(_xlfn.XLOOKUP(SMALL('Raw Data'!L254:N254, 3), Analysis!S259:W259, Analysis!S259:W259, 0)&gt;0, SMALL('Raw Data'!L254:N254, 3), 0), 0)</f>
        <v>0</v>
      </c>
      <c r="AZ259">
        <f>IF(ISBLANK('Raw Data'!D254)=FALSE, 1, 0)</f>
        <v>0</v>
      </c>
      <c r="BA259">
        <f>IF(ISNUMBER('Raw Data'!D254), IF(_xlfn.XLOOKUP(SMALL('Raw Data'!O254:U254, 1), Analysis!Y259:AK259, Analysis!Y259:AK259, 0)&gt;0, SMALL('Raw Data'!O254:U254, 1), 0), 0)</f>
        <v>0</v>
      </c>
      <c r="BB259">
        <f>IF(ISBLANK('Raw Data'!D254)=FALSE, 1, 0)</f>
        <v>0</v>
      </c>
      <c r="BC259">
        <f>IF(ISNUMBER('Raw Data'!D254), IF(_xlfn.XLOOKUP(SMALL('Raw Data'!O254:U254, 2), Analysis!Y259:AK259, Analysis!Y259:AK259, 0)&gt;0, SMALL('Raw Data'!O254:U254, 2), 0), 0)</f>
        <v>0</v>
      </c>
      <c r="BD259">
        <f>IF(ISBLANK('Raw Data'!D254)=FALSE, 1, 0)</f>
        <v>0</v>
      </c>
      <c r="BE259">
        <f>IF(ISNUMBER('Raw Data'!D254), IF(_xlfn.XLOOKUP(SMALL('Raw Data'!O254:U254, 3), Analysis!Y259:AK259, Analysis!Y259:AK259, 0)&gt;0, SMALL('Raw Data'!O254:U254, 3), 0), 0)</f>
        <v>0</v>
      </c>
      <c r="BF259">
        <f>IF(ISBLANK('Raw Data'!D254)=FALSE, 1, 0)</f>
        <v>0</v>
      </c>
      <c r="BG259">
        <f>IF(ISNUMBER('Raw Data'!D254), IF(_xlfn.XLOOKUP(SMALL('Raw Data'!O254:U254, 4), Analysis!Y259:AK259, Analysis!Y259:AK259, 0)&gt;0, SMALL('Raw Data'!O254:U254, 4), 0), 0)</f>
        <v>0</v>
      </c>
      <c r="BH259">
        <f>IF(ISBLANK('Raw Data'!D254)=FALSE, 1, 0)</f>
        <v>0</v>
      </c>
      <c r="BI259">
        <f>IF(ISNUMBER('Raw Data'!D254), IF(_xlfn.XLOOKUP(SMALL('Raw Data'!O254:U254, 5), Analysis!Y259:AK259, Analysis!Y259:AK259, 0)&gt;0, SMALL('Raw Data'!O254:U254, 5), 0), 0)</f>
        <v>0</v>
      </c>
      <c r="BJ259">
        <f>IF(ISBLANK('Raw Data'!D254)=FALSE, 1, 0)</f>
        <v>0</v>
      </c>
      <c r="BK259">
        <f>IF(ISNUMBER('Raw Data'!D254), IF(_xlfn.XLOOKUP(SMALL('Raw Data'!O254:U254, 6), Analysis!Y259:AK259, Analysis!Y259:AK259, 0)&gt;0, SMALL('Raw Data'!O254:U254, 6), 0), 0)</f>
        <v>0</v>
      </c>
      <c r="BL259">
        <f>IF(ISBLANK('Raw Data'!D254)=FALSE, 1, 0)</f>
        <v>0</v>
      </c>
      <c r="BM259">
        <f>IF(ISNUMBER('Raw Data'!D254), IF(_xlfn.XLOOKUP(SMALL('Raw Data'!O254:U254, 7), Analysis!Y259:AK259, Analysis!Y259:AK259, 0)&gt;0, SMALL('Raw Data'!O254:U254, 7), 0), 0)</f>
        <v>0</v>
      </c>
    </row>
    <row r="260" spans="1:65" x14ac:dyDescent="0.3">
      <c r="A260" s="2">
        <f>'Raw Data'!A255</f>
        <v>0</v>
      </c>
      <c r="B260" s="2">
        <f>IF(ISBLANK('Raw Data'!D255)=FALSE, 1, 0)</f>
        <v>0</v>
      </c>
      <c r="C260">
        <f>IF('Raw Data'!E255&gt;'Raw Data'!D255, 'Raw Data'!K255, 0)</f>
        <v>0</v>
      </c>
      <c r="D260">
        <f>IF(ISBLANK('Raw Data'!D255)=FALSE, 1, 0)</f>
        <v>0</v>
      </c>
      <c r="E260">
        <f>IF('Raw Data'!E255&lt;'Raw Data'!D255, 'Raw Data'!J255, 0)</f>
        <v>0</v>
      </c>
      <c r="F260">
        <f>IF(ISBLANK('Raw Data'!D255)=FALSE, 1, 0)</f>
        <v>0</v>
      </c>
      <c r="G260">
        <f>IF(AND('Raw Data'!D255&gt;0, 'Raw Data'!E255&gt;0), 'Raw Data'!V255, 0)</f>
        <v>0</v>
      </c>
      <c r="H260">
        <f>IF(ISBLANK('Raw Data'!D255)=FALSE, 1, 0)</f>
        <v>0</v>
      </c>
      <c r="I260">
        <f>IF(AND(ISBLANK('Raw Data'!D255)=FALSE, OR('Raw Data'!D255=0, 'Raw Data'!E255=0)), 'Raw Data'!W255, 0)</f>
        <v>0</v>
      </c>
      <c r="J260">
        <f>IF(ISBLANK('Raw Data'!D255)=FALSE, 1, 0)</f>
        <v>0</v>
      </c>
      <c r="K260">
        <f>IF(SUM('Raw Data'!D255:E255)&gt;'Raw Data'!G255, 'Raw Data'!H255, 0)</f>
        <v>0</v>
      </c>
      <c r="L260">
        <f>IF(ISBLANK('Raw Data'!D255)=FALSE, 1, 0)</f>
        <v>0</v>
      </c>
      <c r="M260">
        <f>IF(AND(SUM('Raw Data'!D255:E255)&lt;'Raw Data'!G255, ISBLANK('Raw Data'!D255)=FALSE), 'Raw Data'!I255, 0)</f>
        <v>0</v>
      </c>
      <c r="N260">
        <f>IF(ISBLANK('Raw Data'!D255)=FALSE, 1, 0)</f>
        <v>0</v>
      </c>
      <c r="O260">
        <f>IF('Raw Data'!F255, 'Raw Data'!Z255, 0)</f>
        <v>0</v>
      </c>
      <c r="P260">
        <f>IF(ISBLANK('Raw Data'!D255)=FALSE, 1, 0)</f>
        <v>0</v>
      </c>
      <c r="Q260">
        <f>IF(AND(NOT('Raw Data'!F255), P260), 'Raw Data'!AA255, 0)</f>
        <v>0</v>
      </c>
      <c r="R260">
        <f>IF(ISBLANK('Raw Data'!D255)=FALSE, 1, 0)</f>
        <v>0</v>
      </c>
      <c r="S260">
        <f>IF(AND('Raw Data'!F255=0, 'Raw Data'!D255&gt;'Raw Data'!E255), 'Raw Data'!L255, 0)</f>
        <v>0</v>
      </c>
      <c r="T260">
        <f>IF(ISBLANK('Raw Data'!D255)=FALSE, 1, 0)</f>
        <v>0</v>
      </c>
      <c r="U260">
        <f>IF('Raw Data'!F255=1, 'Raw Data'!M255, 0)</f>
        <v>0</v>
      </c>
      <c r="V260">
        <f>IF(ISBLANK('Raw Data'!D255)=FALSE, 1, 0)</f>
        <v>0</v>
      </c>
      <c r="W260">
        <f>IF(AND('Raw Data'!F255=0, 'Raw Data'!E255&gt;'Raw Data'!D255), 'Raw Data'!N255, 0)</f>
        <v>0</v>
      </c>
      <c r="X260">
        <f>IF(ISBLANK('Raw Data'!D255)=FALSE, 1, 0)</f>
        <v>0</v>
      </c>
      <c r="Y260">
        <f>IF(AND('Raw Data'!F255=0,'Raw Data'!D255&gt;'Raw Data'!E255,'Raw Data'!D255-'Raw Data'!E255=1),'Raw Data'!O255,IF(AND('Raw Data'!F255,'Raw Data'!D255&gt;'Raw Data'!E255),'Raw Data'!O255,0))</f>
        <v>0</v>
      </c>
      <c r="Z260">
        <f>IF(ISBLANK('Raw Data'!D255)=FALSE, 1, 0)</f>
        <v>0</v>
      </c>
      <c r="AA260">
        <f>IF(AND('Raw Data'!F255=0, 'Raw Data'!D255&gt;'Raw Data'!E255, 'Raw Data'!D255-'Raw Data'!E255=2), 'Raw Data'!P255, 0)</f>
        <v>0</v>
      </c>
      <c r="AB260">
        <f>IF(ISBLANK('Raw Data'!D255)=FALSE, 1, 0)</f>
        <v>0</v>
      </c>
      <c r="AC260">
        <f>IF(AND('Raw Data'!F255=0, 'Raw Data'!D255&gt;'Raw Data'!E255, 'Raw Data'!D255-'Raw Data'!E255&gt;2), 'Raw Data'!Q255, 0)</f>
        <v>0</v>
      </c>
      <c r="AD260">
        <f>IF(ISBLANK('Raw Data'!D255)=FALSE, 1, 0)</f>
        <v>0</v>
      </c>
      <c r="AE260">
        <f>IF(AND('Raw Data'!F255=0,'Raw Data'!D255&lt;'Raw Data'!E255,'Raw Data'!E255-'Raw Data'!D255=1),'Raw Data'!R255,IF(AND('Raw Data'!F255,'Raw Data'!D255&gt;'Raw Data'!E255),'Raw Data'!R255,0))</f>
        <v>0</v>
      </c>
      <c r="AF260">
        <f>IF(ISBLANK('Raw Data'!D255)=FALSE, 1, 0)</f>
        <v>0</v>
      </c>
      <c r="AG260">
        <f>IF(AND('Raw Data'!F255=0, 'Raw Data'!D255&lt;'Raw Data'!E255, 'Raw Data'!E255-'Raw Data'!D255=2), 'Raw Data'!S255, 0)</f>
        <v>0</v>
      </c>
      <c r="AH260">
        <f>IF(ISBLANK('Raw Data'!D255)=FALSE, 1, 0)</f>
        <v>0</v>
      </c>
      <c r="AI260">
        <f>IF(AND('Raw Data'!F255=0, 'Raw Data'!D255&lt;'Raw Data'!E255, 'Raw Data'!E255-'Raw Data'!D255&gt;2), 'Raw Data'!T255, 0)</f>
        <v>0</v>
      </c>
      <c r="AJ260">
        <f>IF(ISBLANK('Raw Data'!D255)=FALSE, 1, 0)</f>
        <v>0</v>
      </c>
      <c r="AK260">
        <f>IF('Raw Data'!F255=1, 'Raw Data'!M255, 0)</f>
        <v>0</v>
      </c>
      <c r="AL260">
        <f>IF(OR('Raw Data'!D255=0, O260&gt;0), 0, 1)</f>
        <v>0</v>
      </c>
      <c r="AM260">
        <f>IF(AND(AL260, 'Raw Data'!D255&gt;'Raw Data'!E255), 'Raw Data'!X255, 0)</f>
        <v>0</v>
      </c>
      <c r="AN260">
        <f>IF(OR('Raw Data'!D255=0, O260&gt;0), 0, 1)</f>
        <v>0</v>
      </c>
      <c r="AO260">
        <f>IF(AND(AL260, 'Raw Data'!D255&lt;'Raw Data'!E255), 'Raw Data'!Y255, 0)</f>
        <v>0</v>
      </c>
      <c r="AP260">
        <f>IF(ISBLANK('Raw Data'!D255)=FALSE, 1, 0)</f>
        <v>0</v>
      </c>
      <c r="AQ260">
        <f>IF(AND('Raw Data'!J255&lt;'Raw Data'!K255,'Raw Data'!D255&gt;'Raw Data'!E255),'Raw Data'!J255,IF(AND('Raw Data'!K255&lt;'Raw Data'!J255,'Raw Data'!E255&gt;'Raw Data'!D255),'Raw Data'!K255,0))</f>
        <v>0</v>
      </c>
      <c r="AR260">
        <f>IF(ISBLANK('Raw Data'!D255)=FALSE, 1, 0)</f>
        <v>0</v>
      </c>
      <c r="AS260">
        <f>IF(AND('Raw Data'!J255&gt;'Raw Data'!K255,'Raw Data'!D255&gt;'Raw Data'!E255),'Raw Data'!J255,IF(AND('Raw Data'!K255&gt;'Raw Data'!J255,'Raw Data'!E255&gt;'Raw Data'!D255),'Raw Data'!K255,))</f>
        <v>0</v>
      </c>
      <c r="AT260">
        <f>IF(ISBLANK('Raw Data'!D255)=FALSE, 1, 0)</f>
        <v>0</v>
      </c>
      <c r="AU260">
        <f>IF(ISNUMBER('Raw Data'!D255), IF(_xlfn.XLOOKUP(SMALL('Raw Data'!L255:N255, 1), Analysis!S260:W260, Analysis!S260:W260, 0)&gt;0, SMALL('Raw Data'!L255:N255, 1), 0), 0)</f>
        <v>0</v>
      </c>
      <c r="AV260">
        <f>IF(ISBLANK('Raw Data'!D255)=FALSE, 1, 0)</f>
        <v>0</v>
      </c>
      <c r="AW260">
        <f>IF(ISNUMBER('Raw Data'!D255), IF(_xlfn.XLOOKUP(SMALL('Raw Data'!L255:N255, 2), Analysis!S260:W260, Analysis!S260:W260, 0)&gt;0, SMALL('Raw Data'!L255:N255, 2), 0), 0)</f>
        <v>0</v>
      </c>
      <c r="AX260">
        <f>IF(ISBLANK('Raw Data'!D255)=FALSE, 1, 0)</f>
        <v>0</v>
      </c>
      <c r="AY260">
        <f>IF(ISNUMBER('Raw Data'!D255), IF(_xlfn.XLOOKUP(SMALL('Raw Data'!L255:N255, 3), Analysis!S260:W260, Analysis!S260:W260, 0)&gt;0, SMALL('Raw Data'!L255:N255, 3), 0), 0)</f>
        <v>0</v>
      </c>
      <c r="AZ260">
        <f>IF(ISBLANK('Raw Data'!D255)=FALSE, 1, 0)</f>
        <v>0</v>
      </c>
      <c r="BA260">
        <f>IF(ISNUMBER('Raw Data'!D255), IF(_xlfn.XLOOKUP(SMALL('Raw Data'!O255:U255, 1), Analysis!Y260:AK260, Analysis!Y260:AK260, 0)&gt;0, SMALL('Raw Data'!O255:U255, 1), 0), 0)</f>
        <v>0</v>
      </c>
      <c r="BB260">
        <f>IF(ISBLANK('Raw Data'!D255)=FALSE, 1, 0)</f>
        <v>0</v>
      </c>
      <c r="BC260">
        <f>IF(ISNUMBER('Raw Data'!D255), IF(_xlfn.XLOOKUP(SMALL('Raw Data'!O255:U255, 2), Analysis!Y260:AK260, Analysis!Y260:AK260, 0)&gt;0, SMALL('Raw Data'!O255:U255, 2), 0), 0)</f>
        <v>0</v>
      </c>
      <c r="BD260">
        <f>IF(ISBLANK('Raw Data'!D255)=FALSE, 1, 0)</f>
        <v>0</v>
      </c>
      <c r="BE260">
        <f>IF(ISNUMBER('Raw Data'!D255), IF(_xlfn.XLOOKUP(SMALL('Raw Data'!O255:U255, 3), Analysis!Y260:AK260, Analysis!Y260:AK260, 0)&gt;0, SMALL('Raw Data'!O255:U255, 3), 0), 0)</f>
        <v>0</v>
      </c>
      <c r="BF260">
        <f>IF(ISBLANK('Raw Data'!D255)=FALSE, 1, 0)</f>
        <v>0</v>
      </c>
      <c r="BG260">
        <f>IF(ISNUMBER('Raw Data'!D255), IF(_xlfn.XLOOKUP(SMALL('Raw Data'!O255:U255, 4), Analysis!Y260:AK260, Analysis!Y260:AK260, 0)&gt;0, SMALL('Raw Data'!O255:U255, 4), 0), 0)</f>
        <v>0</v>
      </c>
      <c r="BH260">
        <f>IF(ISBLANK('Raw Data'!D255)=FALSE, 1, 0)</f>
        <v>0</v>
      </c>
      <c r="BI260">
        <f>IF(ISNUMBER('Raw Data'!D255), IF(_xlfn.XLOOKUP(SMALL('Raw Data'!O255:U255, 5), Analysis!Y260:AK260, Analysis!Y260:AK260, 0)&gt;0, SMALL('Raw Data'!O255:U255, 5), 0), 0)</f>
        <v>0</v>
      </c>
      <c r="BJ260">
        <f>IF(ISBLANK('Raw Data'!D255)=FALSE, 1, 0)</f>
        <v>0</v>
      </c>
      <c r="BK260">
        <f>IF(ISNUMBER('Raw Data'!D255), IF(_xlfn.XLOOKUP(SMALL('Raw Data'!O255:U255, 6), Analysis!Y260:AK260, Analysis!Y260:AK260, 0)&gt;0, SMALL('Raw Data'!O255:U255, 6), 0), 0)</f>
        <v>0</v>
      </c>
      <c r="BL260">
        <f>IF(ISBLANK('Raw Data'!D255)=FALSE, 1, 0)</f>
        <v>0</v>
      </c>
      <c r="BM260">
        <f>IF(ISNUMBER('Raw Data'!D255), IF(_xlfn.XLOOKUP(SMALL('Raw Data'!O255:U255, 7), Analysis!Y260:AK260, Analysis!Y260:AK260, 0)&gt;0, SMALL('Raw Data'!O255:U255, 7), 0), 0)</f>
        <v>0</v>
      </c>
    </row>
    <row r="261" spans="1:65" x14ac:dyDescent="0.3">
      <c r="A261" s="2">
        <f>'Raw Data'!A256</f>
        <v>0</v>
      </c>
      <c r="B261" s="2">
        <f>IF(ISBLANK('Raw Data'!D256)=FALSE, 1, 0)</f>
        <v>0</v>
      </c>
      <c r="C261">
        <f>IF('Raw Data'!E256&gt;'Raw Data'!D256, 'Raw Data'!K256, 0)</f>
        <v>0</v>
      </c>
      <c r="D261">
        <f>IF(ISBLANK('Raw Data'!D256)=FALSE, 1, 0)</f>
        <v>0</v>
      </c>
      <c r="E261">
        <f>IF('Raw Data'!E256&lt;'Raw Data'!D256, 'Raw Data'!J256, 0)</f>
        <v>0</v>
      </c>
      <c r="F261">
        <f>IF(ISBLANK('Raw Data'!D256)=FALSE, 1, 0)</f>
        <v>0</v>
      </c>
      <c r="G261">
        <f>IF(AND('Raw Data'!D256&gt;0, 'Raw Data'!E256&gt;0), 'Raw Data'!V256, 0)</f>
        <v>0</v>
      </c>
      <c r="H261">
        <f>IF(ISBLANK('Raw Data'!D256)=FALSE, 1, 0)</f>
        <v>0</v>
      </c>
      <c r="I261">
        <f>IF(AND(ISBLANK('Raw Data'!D256)=FALSE, OR('Raw Data'!D256=0, 'Raw Data'!E256=0)), 'Raw Data'!W256, 0)</f>
        <v>0</v>
      </c>
      <c r="J261">
        <f>IF(ISBLANK('Raw Data'!D256)=FALSE, 1, 0)</f>
        <v>0</v>
      </c>
      <c r="K261">
        <f>IF(SUM('Raw Data'!D256:E256)&gt;'Raw Data'!G256, 'Raw Data'!H256, 0)</f>
        <v>0</v>
      </c>
      <c r="L261">
        <f>IF(ISBLANK('Raw Data'!D256)=FALSE, 1, 0)</f>
        <v>0</v>
      </c>
      <c r="M261">
        <f>IF(AND(SUM('Raw Data'!D256:E256)&lt;'Raw Data'!G256, ISBLANK('Raw Data'!D256)=FALSE), 'Raw Data'!I256, 0)</f>
        <v>0</v>
      </c>
      <c r="N261">
        <f>IF(ISBLANK('Raw Data'!D256)=FALSE, 1, 0)</f>
        <v>0</v>
      </c>
      <c r="O261">
        <f>IF('Raw Data'!F256, 'Raw Data'!Z256, 0)</f>
        <v>0</v>
      </c>
      <c r="P261">
        <f>IF(ISBLANK('Raw Data'!D256)=FALSE, 1, 0)</f>
        <v>0</v>
      </c>
      <c r="Q261">
        <f>IF(AND(NOT('Raw Data'!F256), P261), 'Raw Data'!AA256, 0)</f>
        <v>0</v>
      </c>
      <c r="R261">
        <f>IF(ISBLANK('Raw Data'!D256)=FALSE, 1, 0)</f>
        <v>0</v>
      </c>
      <c r="S261">
        <f>IF(AND('Raw Data'!F256=0, 'Raw Data'!D256&gt;'Raw Data'!E256), 'Raw Data'!L256, 0)</f>
        <v>0</v>
      </c>
      <c r="T261">
        <f>IF(ISBLANK('Raw Data'!D256)=FALSE, 1, 0)</f>
        <v>0</v>
      </c>
      <c r="U261">
        <f>IF('Raw Data'!F256=1, 'Raw Data'!M256, 0)</f>
        <v>0</v>
      </c>
      <c r="V261">
        <f>IF(ISBLANK('Raw Data'!D256)=FALSE, 1, 0)</f>
        <v>0</v>
      </c>
      <c r="W261">
        <f>IF(AND('Raw Data'!F256=0, 'Raw Data'!E256&gt;'Raw Data'!D256), 'Raw Data'!N256, 0)</f>
        <v>0</v>
      </c>
      <c r="X261">
        <f>IF(ISBLANK('Raw Data'!D256)=FALSE, 1, 0)</f>
        <v>0</v>
      </c>
      <c r="Y261">
        <f>IF(AND('Raw Data'!F256=0,'Raw Data'!D256&gt;'Raw Data'!E256,'Raw Data'!D256-'Raw Data'!E256=1),'Raw Data'!O256,IF(AND('Raw Data'!F256,'Raw Data'!D256&gt;'Raw Data'!E256),'Raw Data'!O256,0))</f>
        <v>0</v>
      </c>
      <c r="Z261">
        <f>IF(ISBLANK('Raw Data'!D256)=FALSE, 1, 0)</f>
        <v>0</v>
      </c>
      <c r="AA261">
        <f>IF(AND('Raw Data'!F256=0, 'Raw Data'!D256&gt;'Raw Data'!E256, 'Raw Data'!D256-'Raw Data'!E256=2), 'Raw Data'!P256, 0)</f>
        <v>0</v>
      </c>
      <c r="AB261">
        <f>IF(ISBLANK('Raw Data'!D256)=FALSE, 1, 0)</f>
        <v>0</v>
      </c>
      <c r="AC261">
        <f>IF(AND('Raw Data'!F256=0, 'Raw Data'!D256&gt;'Raw Data'!E256, 'Raw Data'!D256-'Raw Data'!E256&gt;2), 'Raw Data'!Q256, 0)</f>
        <v>0</v>
      </c>
      <c r="AD261">
        <f>IF(ISBLANK('Raw Data'!D256)=FALSE, 1, 0)</f>
        <v>0</v>
      </c>
      <c r="AE261">
        <f>IF(AND('Raw Data'!F256=0,'Raw Data'!D256&lt;'Raw Data'!E256,'Raw Data'!E256-'Raw Data'!D256=1),'Raw Data'!R256,IF(AND('Raw Data'!F256,'Raw Data'!D256&gt;'Raw Data'!E256),'Raw Data'!R256,0))</f>
        <v>0</v>
      </c>
      <c r="AF261">
        <f>IF(ISBLANK('Raw Data'!D256)=FALSE, 1, 0)</f>
        <v>0</v>
      </c>
      <c r="AG261">
        <f>IF(AND('Raw Data'!F256=0, 'Raw Data'!D256&lt;'Raw Data'!E256, 'Raw Data'!E256-'Raw Data'!D256=2), 'Raw Data'!S256, 0)</f>
        <v>0</v>
      </c>
      <c r="AH261">
        <f>IF(ISBLANK('Raw Data'!D256)=FALSE, 1, 0)</f>
        <v>0</v>
      </c>
      <c r="AI261">
        <f>IF(AND('Raw Data'!F256=0, 'Raw Data'!D256&lt;'Raw Data'!E256, 'Raw Data'!E256-'Raw Data'!D256&gt;2), 'Raw Data'!T256, 0)</f>
        <v>0</v>
      </c>
      <c r="AJ261">
        <f>IF(ISBLANK('Raw Data'!D256)=FALSE, 1, 0)</f>
        <v>0</v>
      </c>
      <c r="AK261">
        <f>IF('Raw Data'!F256=1, 'Raw Data'!M256, 0)</f>
        <v>0</v>
      </c>
      <c r="AL261">
        <f>IF(OR('Raw Data'!D256=0, O261&gt;0), 0, 1)</f>
        <v>0</v>
      </c>
      <c r="AM261">
        <f>IF(AND(AL261, 'Raw Data'!D256&gt;'Raw Data'!E256), 'Raw Data'!X256, 0)</f>
        <v>0</v>
      </c>
      <c r="AN261">
        <f>IF(OR('Raw Data'!D256=0, O261&gt;0), 0, 1)</f>
        <v>0</v>
      </c>
      <c r="AO261">
        <f>IF(AND(AL261, 'Raw Data'!D256&lt;'Raw Data'!E256), 'Raw Data'!Y256, 0)</f>
        <v>0</v>
      </c>
      <c r="AP261">
        <f>IF(ISBLANK('Raw Data'!D256)=FALSE, 1, 0)</f>
        <v>0</v>
      </c>
      <c r="AQ261">
        <f>IF(AND('Raw Data'!J256&lt;'Raw Data'!K256,'Raw Data'!D256&gt;'Raw Data'!E256),'Raw Data'!J256,IF(AND('Raw Data'!K256&lt;'Raw Data'!J256,'Raw Data'!E256&gt;'Raw Data'!D256),'Raw Data'!K256,0))</f>
        <v>0</v>
      </c>
      <c r="AR261">
        <f>IF(ISBLANK('Raw Data'!D256)=FALSE, 1, 0)</f>
        <v>0</v>
      </c>
      <c r="AS261">
        <f>IF(AND('Raw Data'!J256&gt;'Raw Data'!K256,'Raw Data'!D256&gt;'Raw Data'!E256),'Raw Data'!J256,IF(AND('Raw Data'!K256&gt;'Raw Data'!J256,'Raw Data'!E256&gt;'Raw Data'!D256),'Raw Data'!K256,))</f>
        <v>0</v>
      </c>
      <c r="AT261">
        <f>IF(ISBLANK('Raw Data'!D256)=FALSE, 1, 0)</f>
        <v>0</v>
      </c>
      <c r="AU261">
        <f>IF(ISNUMBER('Raw Data'!D256), IF(_xlfn.XLOOKUP(SMALL('Raw Data'!L256:N256, 1), Analysis!S261:W261, Analysis!S261:W261, 0)&gt;0, SMALL('Raw Data'!L256:N256, 1), 0), 0)</f>
        <v>0</v>
      </c>
      <c r="AV261">
        <f>IF(ISBLANK('Raw Data'!D256)=FALSE, 1, 0)</f>
        <v>0</v>
      </c>
      <c r="AW261">
        <f>IF(ISNUMBER('Raw Data'!D256), IF(_xlfn.XLOOKUP(SMALL('Raw Data'!L256:N256, 2), Analysis!S261:W261, Analysis!S261:W261, 0)&gt;0, SMALL('Raw Data'!L256:N256, 2), 0), 0)</f>
        <v>0</v>
      </c>
      <c r="AX261">
        <f>IF(ISBLANK('Raw Data'!D256)=FALSE, 1, 0)</f>
        <v>0</v>
      </c>
      <c r="AY261">
        <f>IF(ISNUMBER('Raw Data'!D256), IF(_xlfn.XLOOKUP(SMALL('Raw Data'!L256:N256, 3), Analysis!S261:W261, Analysis!S261:W261, 0)&gt;0, SMALL('Raw Data'!L256:N256, 3), 0), 0)</f>
        <v>0</v>
      </c>
      <c r="AZ261">
        <f>IF(ISBLANK('Raw Data'!D256)=FALSE, 1, 0)</f>
        <v>0</v>
      </c>
      <c r="BA261">
        <f>IF(ISNUMBER('Raw Data'!D256), IF(_xlfn.XLOOKUP(SMALL('Raw Data'!O256:U256, 1), Analysis!Y261:AK261, Analysis!Y261:AK261, 0)&gt;0, SMALL('Raw Data'!O256:U256, 1), 0), 0)</f>
        <v>0</v>
      </c>
      <c r="BB261">
        <f>IF(ISBLANK('Raw Data'!D256)=FALSE, 1, 0)</f>
        <v>0</v>
      </c>
      <c r="BC261">
        <f>IF(ISNUMBER('Raw Data'!D256), IF(_xlfn.XLOOKUP(SMALL('Raw Data'!O256:U256, 2), Analysis!Y261:AK261, Analysis!Y261:AK261, 0)&gt;0, SMALL('Raw Data'!O256:U256, 2), 0), 0)</f>
        <v>0</v>
      </c>
      <c r="BD261">
        <f>IF(ISBLANK('Raw Data'!D256)=FALSE, 1, 0)</f>
        <v>0</v>
      </c>
      <c r="BE261">
        <f>IF(ISNUMBER('Raw Data'!D256), IF(_xlfn.XLOOKUP(SMALL('Raw Data'!O256:U256, 3), Analysis!Y261:AK261, Analysis!Y261:AK261, 0)&gt;0, SMALL('Raw Data'!O256:U256, 3), 0), 0)</f>
        <v>0</v>
      </c>
      <c r="BF261">
        <f>IF(ISBLANK('Raw Data'!D256)=FALSE, 1, 0)</f>
        <v>0</v>
      </c>
      <c r="BG261">
        <f>IF(ISNUMBER('Raw Data'!D256), IF(_xlfn.XLOOKUP(SMALL('Raw Data'!O256:U256, 4), Analysis!Y261:AK261, Analysis!Y261:AK261, 0)&gt;0, SMALL('Raw Data'!O256:U256, 4), 0), 0)</f>
        <v>0</v>
      </c>
      <c r="BH261">
        <f>IF(ISBLANK('Raw Data'!D256)=FALSE, 1, 0)</f>
        <v>0</v>
      </c>
      <c r="BI261">
        <f>IF(ISNUMBER('Raw Data'!D256), IF(_xlfn.XLOOKUP(SMALL('Raw Data'!O256:U256, 5), Analysis!Y261:AK261, Analysis!Y261:AK261, 0)&gt;0, SMALL('Raw Data'!O256:U256, 5), 0), 0)</f>
        <v>0</v>
      </c>
      <c r="BJ261">
        <f>IF(ISBLANK('Raw Data'!D256)=FALSE, 1, 0)</f>
        <v>0</v>
      </c>
      <c r="BK261">
        <f>IF(ISNUMBER('Raw Data'!D256), IF(_xlfn.XLOOKUP(SMALL('Raw Data'!O256:U256, 6), Analysis!Y261:AK261, Analysis!Y261:AK261, 0)&gt;0, SMALL('Raw Data'!O256:U256, 6), 0), 0)</f>
        <v>0</v>
      </c>
      <c r="BL261">
        <f>IF(ISBLANK('Raw Data'!D256)=FALSE, 1, 0)</f>
        <v>0</v>
      </c>
      <c r="BM261">
        <f>IF(ISNUMBER('Raw Data'!D256), IF(_xlfn.XLOOKUP(SMALL('Raw Data'!O256:U256, 7), Analysis!Y261:AK261, Analysis!Y261:AK261, 0)&gt;0, SMALL('Raw Data'!O256:U256, 7), 0), 0)</f>
        <v>0</v>
      </c>
    </row>
    <row r="262" spans="1:65" x14ac:dyDescent="0.3">
      <c r="A262" s="2">
        <f>'Raw Data'!A257</f>
        <v>0</v>
      </c>
      <c r="B262" s="2">
        <f>IF(ISBLANK('Raw Data'!D257)=FALSE, 1, 0)</f>
        <v>0</v>
      </c>
      <c r="C262">
        <f>IF('Raw Data'!E257&gt;'Raw Data'!D257, 'Raw Data'!K257, 0)</f>
        <v>0</v>
      </c>
      <c r="D262">
        <f>IF(ISBLANK('Raw Data'!D257)=FALSE, 1, 0)</f>
        <v>0</v>
      </c>
      <c r="E262">
        <f>IF('Raw Data'!E257&lt;'Raw Data'!D257, 'Raw Data'!J257, 0)</f>
        <v>0</v>
      </c>
      <c r="F262">
        <f>IF(ISBLANK('Raw Data'!D257)=FALSE, 1, 0)</f>
        <v>0</v>
      </c>
      <c r="G262">
        <f>IF(AND('Raw Data'!D257&gt;0, 'Raw Data'!E257&gt;0), 'Raw Data'!V257, 0)</f>
        <v>0</v>
      </c>
      <c r="H262">
        <f>IF(ISBLANK('Raw Data'!D257)=FALSE, 1, 0)</f>
        <v>0</v>
      </c>
      <c r="I262">
        <f>IF(AND(ISBLANK('Raw Data'!D257)=FALSE, OR('Raw Data'!D257=0, 'Raw Data'!E257=0)), 'Raw Data'!W257, 0)</f>
        <v>0</v>
      </c>
      <c r="J262">
        <f>IF(ISBLANK('Raw Data'!D257)=FALSE, 1, 0)</f>
        <v>0</v>
      </c>
      <c r="K262">
        <f>IF(SUM('Raw Data'!D257:E257)&gt;'Raw Data'!G257, 'Raw Data'!H257, 0)</f>
        <v>0</v>
      </c>
      <c r="L262">
        <f>IF(ISBLANK('Raw Data'!D257)=FALSE, 1, 0)</f>
        <v>0</v>
      </c>
      <c r="M262">
        <f>IF(AND(SUM('Raw Data'!D257:E257)&lt;'Raw Data'!G257, ISBLANK('Raw Data'!D257)=FALSE), 'Raw Data'!I257, 0)</f>
        <v>0</v>
      </c>
      <c r="N262">
        <f>IF(ISBLANK('Raw Data'!D257)=FALSE, 1, 0)</f>
        <v>0</v>
      </c>
      <c r="O262">
        <f>IF('Raw Data'!F257, 'Raw Data'!Z257, 0)</f>
        <v>0</v>
      </c>
      <c r="P262">
        <f>IF(ISBLANK('Raw Data'!D257)=FALSE, 1, 0)</f>
        <v>0</v>
      </c>
      <c r="Q262">
        <f>IF(AND(NOT('Raw Data'!F257), P262), 'Raw Data'!AA257, 0)</f>
        <v>0</v>
      </c>
      <c r="R262">
        <f>IF(ISBLANK('Raw Data'!D257)=FALSE, 1, 0)</f>
        <v>0</v>
      </c>
      <c r="S262">
        <f>IF(AND('Raw Data'!F257=0, 'Raw Data'!D257&gt;'Raw Data'!E257), 'Raw Data'!L257, 0)</f>
        <v>0</v>
      </c>
      <c r="T262">
        <f>IF(ISBLANK('Raw Data'!D257)=FALSE, 1, 0)</f>
        <v>0</v>
      </c>
      <c r="U262">
        <f>IF('Raw Data'!F257=1, 'Raw Data'!M257, 0)</f>
        <v>0</v>
      </c>
      <c r="V262">
        <f>IF(ISBLANK('Raw Data'!D257)=FALSE, 1, 0)</f>
        <v>0</v>
      </c>
      <c r="W262">
        <f>IF(AND('Raw Data'!F257=0, 'Raw Data'!E257&gt;'Raw Data'!D257), 'Raw Data'!N257, 0)</f>
        <v>0</v>
      </c>
      <c r="X262">
        <f>IF(ISBLANK('Raw Data'!D257)=FALSE, 1, 0)</f>
        <v>0</v>
      </c>
      <c r="Y262">
        <f>IF(AND('Raw Data'!F257=0,'Raw Data'!D257&gt;'Raw Data'!E257,'Raw Data'!D257-'Raw Data'!E257=1),'Raw Data'!O257,IF(AND('Raw Data'!F257,'Raw Data'!D257&gt;'Raw Data'!E257),'Raw Data'!O257,0))</f>
        <v>0</v>
      </c>
      <c r="Z262">
        <f>IF(ISBLANK('Raw Data'!D257)=FALSE, 1, 0)</f>
        <v>0</v>
      </c>
      <c r="AA262">
        <f>IF(AND('Raw Data'!F257=0, 'Raw Data'!D257&gt;'Raw Data'!E257, 'Raw Data'!D257-'Raw Data'!E257=2), 'Raw Data'!P257, 0)</f>
        <v>0</v>
      </c>
      <c r="AB262">
        <f>IF(ISBLANK('Raw Data'!D257)=FALSE, 1, 0)</f>
        <v>0</v>
      </c>
      <c r="AC262">
        <f>IF(AND('Raw Data'!F257=0, 'Raw Data'!D257&gt;'Raw Data'!E257, 'Raw Data'!D257-'Raw Data'!E257&gt;2), 'Raw Data'!Q257, 0)</f>
        <v>0</v>
      </c>
      <c r="AD262">
        <f>IF(ISBLANK('Raw Data'!D257)=FALSE, 1, 0)</f>
        <v>0</v>
      </c>
      <c r="AE262">
        <f>IF(AND('Raw Data'!F257=0,'Raw Data'!D257&lt;'Raw Data'!E257,'Raw Data'!E257-'Raw Data'!D257=1),'Raw Data'!R257,IF(AND('Raw Data'!F257,'Raw Data'!D257&gt;'Raw Data'!E257),'Raw Data'!R257,0))</f>
        <v>0</v>
      </c>
      <c r="AF262">
        <f>IF(ISBLANK('Raw Data'!D257)=FALSE, 1, 0)</f>
        <v>0</v>
      </c>
      <c r="AG262">
        <f>IF(AND('Raw Data'!F257=0, 'Raw Data'!D257&lt;'Raw Data'!E257, 'Raw Data'!E257-'Raw Data'!D257=2), 'Raw Data'!S257, 0)</f>
        <v>0</v>
      </c>
      <c r="AH262">
        <f>IF(ISBLANK('Raw Data'!D257)=FALSE, 1, 0)</f>
        <v>0</v>
      </c>
      <c r="AI262">
        <f>IF(AND('Raw Data'!F257=0, 'Raw Data'!D257&lt;'Raw Data'!E257, 'Raw Data'!E257-'Raw Data'!D257&gt;2), 'Raw Data'!T257, 0)</f>
        <v>0</v>
      </c>
      <c r="AJ262">
        <f>IF(ISBLANK('Raw Data'!D257)=FALSE, 1, 0)</f>
        <v>0</v>
      </c>
      <c r="AK262">
        <f>IF('Raw Data'!F257=1, 'Raw Data'!M257, 0)</f>
        <v>0</v>
      </c>
      <c r="AL262">
        <f>IF(OR('Raw Data'!D257=0, O262&gt;0), 0, 1)</f>
        <v>0</v>
      </c>
      <c r="AM262">
        <f>IF(AND(AL262, 'Raw Data'!D257&gt;'Raw Data'!E257), 'Raw Data'!X257, 0)</f>
        <v>0</v>
      </c>
      <c r="AN262">
        <f>IF(OR('Raw Data'!D257=0, O262&gt;0), 0, 1)</f>
        <v>0</v>
      </c>
      <c r="AO262">
        <f>IF(AND(AL262, 'Raw Data'!D257&lt;'Raw Data'!E257), 'Raw Data'!Y257, 0)</f>
        <v>0</v>
      </c>
      <c r="AP262">
        <f>IF(ISBLANK('Raw Data'!D257)=FALSE, 1, 0)</f>
        <v>0</v>
      </c>
      <c r="AQ262">
        <f>IF(AND('Raw Data'!J257&lt;'Raw Data'!K257,'Raw Data'!D257&gt;'Raw Data'!E257),'Raw Data'!J257,IF(AND('Raw Data'!K257&lt;'Raw Data'!J257,'Raw Data'!E257&gt;'Raw Data'!D257),'Raw Data'!K257,0))</f>
        <v>0</v>
      </c>
      <c r="AR262">
        <f>IF(ISBLANK('Raw Data'!D257)=FALSE, 1, 0)</f>
        <v>0</v>
      </c>
      <c r="AS262">
        <f>IF(AND('Raw Data'!J257&gt;'Raw Data'!K257,'Raw Data'!D257&gt;'Raw Data'!E257),'Raw Data'!J257,IF(AND('Raw Data'!K257&gt;'Raw Data'!J257,'Raw Data'!E257&gt;'Raw Data'!D257),'Raw Data'!K257,))</f>
        <v>0</v>
      </c>
      <c r="AT262">
        <f>IF(ISBLANK('Raw Data'!D257)=FALSE, 1, 0)</f>
        <v>0</v>
      </c>
      <c r="AU262">
        <f>IF(ISNUMBER('Raw Data'!D257), IF(_xlfn.XLOOKUP(SMALL('Raw Data'!L257:N257, 1), Analysis!S262:W262, Analysis!S262:W262, 0)&gt;0, SMALL('Raw Data'!L257:N257, 1), 0), 0)</f>
        <v>0</v>
      </c>
      <c r="AV262">
        <f>IF(ISBLANK('Raw Data'!D257)=FALSE, 1, 0)</f>
        <v>0</v>
      </c>
      <c r="AW262">
        <f>IF(ISNUMBER('Raw Data'!D257), IF(_xlfn.XLOOKUP(SMALL('Raw Data'!L257:N257, 2), Analysis!S262:W262, Analysis!S262:W262, 0)&gt;0, SMALL('Raw Data'!L257:N257, 2), 0), 0)</f>
        <v>0</v>
      </c>
      <c r="AX262">
        <f>IF(ISBLANK('Raw Data'!D257)=FALSE, 1, 0)</f>
        <v>0</v>
      </c>
      <c r="AY262">
        <f>IF(ISNUMBER('Raw Data'!D257), IF(_xlfn.XLOOKUP(SMALL('Raw Data'!L257:N257, 3), Analysis!S262:W262, Analysis!S262:W262, 0)&gt;0, SMALL('Raw Data'!L257:N257, 3), 0), 0)</f>
        <v>0</v>
      </c>
      <c r="AZ262">
        <f>IF(ISBLANK('Raw Data'!D257)=FALSE, 1, 0)</f>
        <v>0</v>
      </c>
      <c r="BA262">
        <f>IF(ISNUMBER('Raw Data'!D257), IF(_xlfn.XLOOKUP(SMALL('Raw Data'!O257:U257, 1), Analysis!Y262:AK262, Analysis!Y262:AK262, 0)&gt;0, SMALL('Raw Data'!O257:U257, 1), 0), 0)</f>
        <v>0</v>
      </c>
      <c r="BB262">
        <f>IF(ISBLANK('Raw Data'!D257)=FALSE, 1, 0)</f>
        <v>0</v>
      </c>
      <c r="BC262">
        <f>IF(ISNUMBER('Raw Data'!D257), IF(_xlfn.XLOOKUP(SMALL('Raw Data'!O257:U257, 2), Analysis!Y262:AK262, Analysis!Y262:AK262, 0)&gt;0, SMALL('Raw Data'!O257:U257, 2), 0), 0)</f>
        <v>0</v>
      </c>
      <c r="BD262">
        <f>IF(ISBLANK('Raw Data'!D257)=FALSE, 1, 0)</f>
        <v>0</v>
      </c>
      <c r="BE262">
        <f>IF(ISNUMBER('Raw Data'!D257), IF(_xlfn.XLOOKUP(SMALL('Raw Data'!O257:U257, 3), Analysis!Y262:AK262, Analysis!Y262:AK262, 0)&gt;0, SMALL('Raw Data'!O257:U257, 3), 0), 0)</f>
        <v>0</v>
      </c>
      <c r="BF262">
        <f>IF(ISBLANK('Raw Data'!D257)=FALSE, 1, 0)</f>
        <v>0</v>
      </c>
      <c r="BG262">
        <f>IF(ISNUMBER('Raw Data'!D257), IF(_xlfn.XLOOKUP(SMALL('Raw Data'!O257:U257, 4), Analysis!Y262:AK262, Analysis!Y262:AK262, 0)&gt;0, SMALL('Raw Data'!O257:U257, 4), 0), 0)</f>
        <v>0</v>
      </c>
      <c r="BH262">
        <f>IF(ISBLANK('Raw Data'!D257)=FALSE, 1, 0)</f>
        <v>0</v>
      </c>
      <c r="BI262">
        <f>IF(ISNUMBER('Raw Data'!D257), IF(_xlfn.XLOOKUP(SMALL('Raw Data'!O257:U257, 5), Analysis!Y262:AK262, Analysis!Y262:AK262, 0)&gt;0, SMALL('Raw Data'!O257:U257, 5), 0), 0)</f>
        <v>0</v>
      </c>
      <c r="BJ262">
        <f>IF(ISBLANK('Raw Data'!D257)=FALSE, 1, 0)</f>
        <v>0</v>
      </c>
      <c r="BK262">
        <f>IF(ISNUMBER('Raw Data'!D257), IF(_xlfn.XLOOKUP(SMALL('Raw Data'!O257:U257, 6), Analysis!Y262:AK262, Analysis!Y262:AK262, 0)&gt;0, SMALL('Raw Data'!O257:U257, 6), 0), 0)</f>
        <v>0</v>
      </c>
      <c r="BL262">
        <f>IF(ISBLANK('Raw Data'!D257)=FALSE, 1, 0)</f>
        <v>0</v>
      </c>
      <c r="BM262">
        <f>IF(ISNUMBER('Raw Data'!D257), IF(_xlfn.XLOOKUP(SMALL('Raw Data'!O257:U257, 7), Analysis!Y262:AK262, Analysis!Y262:AK262, 0)&gt;0, SMALL('Raw Data'!O257:U257, 7), 0), 0)</f>
        <v>0</v>
      </c>
    </row>
    <row r="263" spans="1:65" x14ac:dyDescent="0.3">
      <c r="A263" s="2">
        <f>'Raw Data'!A258</f>
        <v>0</v>
      </c>
      <c r="B263" s="2">
        <f>IF(ISBLANK('Raw Data'!D258)=FALSE, 1, 0)</f>
        <v>0</v>
      </c>
      <c r="C263">
        <f>IF('Raw Data'!E258&gt;'Raw Data'!D258, 'Raw Data'!K258, 0)</f>
        <v>0</v>
      </c>
      <c r="D263">
        <f>IF(ISBLANK('Raw Data'!D258)=FALSE, 1, 0)</f>
        <v>0</v>
      </c>
      <c r="E263">
        <f>IF('Raw Data'!E258&lt;'Raw Data'!D258, 'Raw Data'!J258, 0)</f>
        <v>0</v>
      </c>
      <c r="F263">
        <f>IF(ISBLANK('Raw Data'!D258)=FALSE, 1, 0)</f>
        <v>0</v>
      </c>
      <c r="G263">
        <f>IF(AND('Raw Data'!D258&gt;0, 'Raw Data'!E258&gt;0), 'Raw Data'!V258, 0)</f>
        <v>0</v>
      </c>
      <c r="H263">
        <f>IF(ISBLANK('Raw Data'!D258)=FALSE, 1, 0)</f>
        <v>0</v>
      </c>
      <c r="I263">
        <f>IF(AND(ISBLANK('Raw Data'!D258)=FALSE, OR('Raw Data'!D258=0, 'Raw Data'!E258=0)), 'Raw Data'!W258, 0)</f>
        <v>0</v>
      </c>
      <c r="J263">
        <f>IF(ISBLANK('Raw Data'!D258)=FALSE, 1, 0)</f>
        <v>0</v>
      </c>
      <c r="K263">
        <f>IF(SUM('Raw Data'!D258:E258)&gt;'Raw Data'!G258, 'Raw Data'!H258, 0)</f>
        <v>0</v>
      </c>
      <c r="L263">
        <f>IF(ISBLANK('Raw Data'!D258)=FALSE, 1, 0)</f>
        <v>0</v>
      </c>
      <c r="M263">
        <f>IF(AND(SUM('Raw Data'!D258:E258)&lt;'Raw Data'!G258, ISBLANK('Raw Data'!D258)=FALSE), 'Raw Data'!I258, 0)</f>
        <v>0</v>
      </c>
      <c r="N263">
        <f>IF(ISBLANK('Raw Data'!D258)=FALSE, 1, 0)</f>
        <v>0</v>
      </c>
      <c r="O263">
        <f>IF('Raw Data'!F258, 'Raw Data'!Z258, 0)</f>
        <v>0</v>
      </c>
      <c r="P263">
        <f>IF(ISBLANK('Raw Data'!D258)=FALSE, 1, 0)</f>
        <v>0</v>
      </c>
      <c r="Q263">
        <f>IF(AND(NOT('Raw Data'!F258), P263), 'Raw Data'!AA258, 0)</f>
        <v>0</v>
      </c>
      <c r="R263">
        <f>IF(ISBLANK('Raw Data'!D258)=FALSE, 1, 0)</f>
        <v>0</v>
      </c>
      <c r="S263">
        <f>IF(AND('Raw Data'!F258=0, 'Raw Data'!D258&gt;'Raw Data'!E258), 'Raw Data'!L258, 0)</f>
        <v>0</v>
      </c>
      <c r="T263">
        <f>IF(ISBLANK('Raw Data'!D258)=FALSE, 1, 0)</f>
        <v>0</v>
      </c>
      <c r="U263">
        <f>IF('Raw Data'!F258=1, 'Raw Data'!M258, 0)</f>
        <v>0</v>
      </c>
      <c r="V263">
        <f>IF(ISBLANK('Raw Data'!D258)=FALSE, 1, 0)</f>
        <v>0</v>
      </c>
      <c r="W263">
        <f>IF(AND('Raw Data'!F258=0, 'Raw Data'!E258&gt;'Raw Data'!D258), 'Raw Data'!N258, 0)</f>
        <v>0</v>
      </c>
      <c r="X263">
        <f>IF(ISBLANK('Raw Data'!D258)=FALSE, 1, 0)</f>
        <v>0</v>
      </c>
      <c r="Y263">
        <f>IF(AND('Raw Data'!F258=0,'Raw Data'!D258&gt;'Raw Data'!E258,'Raw Data'!D258-'Raw Data'!E258=1),'Raw Data'!O258,IF(AND('Raw Data'!F258,'Raw Data'!D258&gt;'Raw Data'!E258),'Raw Data'!O258,0))</f>
        <v>0</v>
      </c>
      <c r="Z263">
        <f>IF(ISBLANK('Raw Data'!D258)=FALSE, 1, 0)</f>
        <v>0</v>
      </c>
      <c r="AA263">
        <f>IF(AND('Raw Data'!F258=0, 'Raw Data'!D258&gt;'Raw Data'!E258, 'Raw Data'!D258-'Raw Data'!E258=2), 'Raw Data'!P258, 0)</f>
        <v>0</v>
      </c>
      <c r="AB263">
        <f>IF(ISBLANK('Raw Data'!D258)=FALSE, 1, 0)</f>
        <v>0</v>
      </c>
      <c r="AC263">
        <f>IF(AND('Raw Data'!F258=0, 'Raw Data'!D258&gt;'Raw Data'!E258, 'Raw Data'!D258-'Raw Data'!E258&gt;2), 'Raw Data'!Q258, 0)</f>
        <v>0</v>
      </c>
      <c r="AD263">
        <f>IF(ISBLANK('Raw Data'!D258)=FALSE, 1, 0)</f>
        <v>0</v>
      </c>
      <c r="AE263">
        <f>IF(AND('Raw Data'!F258=0,'Raw Data'!D258&lt;'Raw Data'!E258,'Raw Data'!E258-'Raw Data'!D258=1),'Raw Data'!R258,IF(AND('Raw Data'!F258,'Raw Data'!D258&gt;'Raw Data'!E258),'Raw Data'!R258,0))</f>
        <v>0</v>
      </c>
      <c r="AF263">
        <f>IF(ISBLANK('Raw Data'!D258)=FALSE, 1, 0)</f>
        <v>0</v>
      </c>
      <c r="AG263">
        <f>IF(AND('Raw Data'!F258=0, 'Raw Data'!D258&lt;'Raw Data'!E258, 'Raw Data'!E258-'Raw Data'!D258=2), 'Raw Data'!S258, 0)</f>
        <v>0</v>
      </c>
      <c r="AH263">
        <f>IF(ISBLANK('Raw Data'!D258)=FALSE, 1, 0)</f>
        <v>0</v>
      </c>
      <c r="AI263">
        <f>IF(AND('Raw Data'!F258=0, 'Raw Data'!D258&lt;'Raw Data'!E258, 'Raw Data'!E258-'Raw Data'!D258&gt;2), 'Raw Data'!T258, 0)</f>
        <v>0</v>
      </c>
      <c r="AJ263">
        <f>IF(ISBLANK('Raw Data'!D258)=FALSE, 1, 0)</f>
        <v>0</v>
      </c>
      <c r="AK263">
        <f>IF('Raw Data'!F258=1, 'Raw Data'!M258, 0)</f>
        <v>0</v>
      </c>
      <c r="AL263">
        <f>IF(OR('Raw Data'!D258=0, O263&gt;0), 0, 1)</f>
        <v>0</v>
      </c>
      <c r="AM263">
        <f>IF(AND(AL263, 'Raw Data'!D258&gt;'Raw Data'!E258), 'Raw Data'!X258, 0)</f>
        <v>0</v>
      </c>
      <c r="AN263">
        <f>IF(OR('Raw Data'!D258=0, O263&gt;0), 0, 1)</f>
        <v>0</v>
      </c>
      <c r="AO263">
        <f>IF(AND(AL263, 'Raw Data'!D258&lt;'Raw Data'!E258), 'Raw Data'!Y258, 0)</f>
        <v>0</v>
      </c>
      <c r="AP263">
        <f>IF(ISBLANK('Raw Data'!D258)=FALSE, 1, 0)</f>
        <v>0</v>
      </c>
      <c r="AQ263">
        <f>IF(AND('Raw Data'!J258&lt;'Raw Data'!K258,'Raw Data'!D258&gt;'Raw Data'!E258),'Raw Data'!J258,IF(AND('Raw Data'!K258&lt;'Raw Data'!J258,'Raw Data'!E258&gt;'Raw Data'!D258),'Raw Data'!K258,0))</f>
        <v>0</v>
      </c>
      <c r="AR263">
        <f>IF(ISBLANK('Raw Data'!D258)=FALSE, 1, 0)</f>
        <v>0</v>
      </c>
      <c r="AS263">
        <f>IF(AND('Raw Data'!J258&gt;'Raw Data'!K258,'Raw Data'!D258&gt;'Raw Data'!E258),'Raw Data'!J258,IF(AND('Raw Data'!K258&gt;'Raw Data'!J258,'Raw Data'!E258&gt;'Raw Data'!D258),'Raw Data'!K258,))</f>
        <v>0</v>
      </c>
      <c r="AT263">
        <f>IF(ISBLANK('Raw Data'!D258)=FALSE, 1, 0)</f>
        <v>0</v>
      </c>
      <c r="AU263">
        <f>IF(ISNUMBER('Raw Data'!D258), IF(_xlfn.XLOOKUP(SMALL('Raw Data'!L258:N258, 1), Analysis!S263:W263, Analysis!S263:W263, 0)&gt;0, SMALL('Raw Data'!L258:N258, 1), 0), 0)</f>
        <v>0</v>
      </c>
      <c r="AV263">
        <f>IF(ISBLANK('Raw Data'!D258)=FALSE, 1, 0)</f>
        <v>0</v>
      </c>
      <c r="AW263">
        <f>IF(ISNUMBER('Raw Data'!D258), IF(_xlfn.XLOOKUP(SMALL('Raw Data'!L258:N258, 2), Analysis!S263:W263, Analysis!S263:W263, 0)&gt;0, SMALL('Raw Data'!L258:N258, 2), 0), 0)</f>
        <v>0</v>
      </c>
      <c r="AX263">
        <f>IF(ISBLANK('Raw Data'!D258)=FALSE, 1, 0)</f>
        <v>0</v>
      </c>
      <c r="AY263">
        <f>IF(ISNUMBER('Raw Data'!D258), IF(_xlfn.XLOOKUP(SMALL('Raw Data'!L258:N258, 3), Analysis!S263:W263, Analysis!S263:W263, 0)&gt;0, SMALL('Raw Data'!L258:N258, 3), 0), 0)</f>
        <v>0</v>
      </c>
      <c r="AZ263">
        <f>IF(ISBLANK('Raw Data'!D258)=FALSE, 1, 0)</f>
        <v>0</v>
      </c>
      <c r="BA263">
        <f>IF(ISNUMBER('Raw Data'!D258), IF(_xlfn.XLOOKUP(SMALL('Raw Data'!O258:U258, 1), Analysis!Y263:AK263, Analysis!Y263:AK263, 0)&gt;0, SMALL('Raw Data'!O258:U258, 1), 0), 0)</f>
        <v>0</v>
      </c>
      <c r="BB263">
        <f>IF(ISBLANK('Raw Data'!D258)=FALSE, 1, 0)</f>
        <v>0</v>
      </c>
      <c r="BC263">
        <f>IF(ISNUMBER('Raw Data'!D258), IF(_xlfn.XLOOKUP(SMALL('Raw Data'!O258:U258, 2), Analysis!Y263:AK263, Analysis!Y263:AK263, 0)&gt;0, SMALL('Raw Data'!O258:U258, 2), 0), 0)</f>
        <v>0</v>
      </c>
      <c r="BD263">
        <f>IF(ISBLANK('Raw Data'!D258)=FALSE, 1, 0)</f>
        <v>0</v>
      </c>
      <c r="BE263">
        <f>IF(ISNUMBER('Raw Data'!D258), IF(_xlfn.XLOOKUP(SMALL('Raw Data'!O258:U258, 3), Analysis!Y263:AK263, Analysis!Y263:AK263, 0)&gt;0, SMALL('Raw Data'!O258:U258, 3), 0), 0)</f>
        <v>0</v>
      </c>
      <c r="BF263">
        <f>IF(ISBLANK('Raw Data'!D258)=FALSE, 1, 0)</f>
        <v>0</v>
      </c>
      <c r="BG263">
        <f>IF(ISNUMBER('Raw Data'!D258), IF(_xlfn.XLOOKUP(SMALL('Raw Data'!O258:U258, 4), Analysis!Y263:AK263, Analysis!Y263:AK263, 0)&gt;0, SMALL('Raw Data'!O258:U258, 4), 0), 0)</f>
        <v>0</v>
      </c>
      <c r="BH263">
        <f>IF(ISBLANK('Raw Data'!D258)=FALSE, 1, 0)</f>
        <v>0</v>
      </c>
      <c r="BI263">
        <f>IF(ISNUMBER('Raw Data'!D258), IF(_xlfn.XLOOKUP(SMALL('Raw Data'!O258:U258, 5), Analysis!Y263:AK263, Analysis!Y263:AK263, 0)&gt;0, SMALL('Raw Data'!O258:U258, 5), 0), 0)</f>
        <v>0</v>
      </c>
      <c r="BJ263">
        <f>IF(ISBLANK('Raw Data'!D258)=FALSE, 1, 0)</f>
        <v>0</v>
      </c>
      <c r="BK263">
        <f>IF(ISNUMBER('Raw Data'!D258), IF(_xlfn.XLOOKUP(SMALL('Raw Data'!O258:U258, 6), Analysis!Y263:AK263, Analysis!Y263:AK263, 0)&gt;0, SMALL('Raw Data'!O258:U258, 6), 0), 0)</f>
        <v>0</v>
      </c>
      <c r="BL263">
        <f>IF(ISBLANK('Raw Data'!D258)=FALSE, 1, 0)</f>
        <v>0</v>
      </c>
      <c r="BM263">
        <f>IF(ISNUMBER('Raw Data'!D258), IF(_xlfn.XLOOKUP(SMALL('Raw Data'!O258:U258, 7), Analysis!Y263:AK263, Analysis!Y263:AK263, 0)&gt;0, SMALL('Raw Data'!O258:U258, 7), 0), 0)</f>
        <v>0</v>
      </c>
    </row>
    <row r="264" spans="1:65" x14ac:dyDescent="0.3">
      <c r="A264" s="2">
        <f>'Raw Data'!A259</f>
        <v>0</v>
      </c>
      <c r="B264" s="2">
        <f>IF(ISBLANK('Raw Data'!D259)=FALSE, 1, 0)</f>
        <v>0</v>
      </c>
      <c r="C264">
        <f>IF('Raw Data'!E259&gt;'Raw Data'!D259, 'Raw Data'!K259, 0)</f>
        <v>0</v>
      </c>
      <c r="D264">
        <f>IF(ISBLANK('Raw Data'!D259)=FALSE, 1, 0)</f>
        <v>0</v>
      </c>
      <c r="E264">
        <f>IF('Raw Data'!E259&lt;'Raw Data'!D259, 'Raw Data'!J259, 0)</f>
        <v>0</v>
      </c>
      <c r="F264">
        <f>IF(ISBLANK('Raw Data'!D259)=FALSE, 1, 0)</f>
        <v>0</v>
      </c>
      <c r="G264">
        <f>IF(AND('Raw Data'!D259&gt;0, 'Raw Data'!E259&gt;0), 'Raw Data'!V259, 0)</f>
        <v>0</v>
      </c>
      <c r="H264">
        <f>IF(ISBLANK('Raw Data'!D259)=FALSE, 1, 0)</f>
        <v>0</v>
      </c>
      <c r="I264">
        <f>IF(AND(ISBLANK('Raw Data'!D259)=FALSE, OR('Raw Data'!D259=0, 'Raw Data'!E259=0)), 'Raw Data'!W259, 0)</f>
        <v>0</v>
      </c>
      <c r="J264">
        <f>IF(ISBLANK('Raw Data'!D259)=FALSE, 1, 0)</f>
        <v>0</v>
      </c>
      <c r="K264">
        <f>IF(SUM('Raw Data'!D259:E259)&gt;'Raw Data'!G259, 'Raw Data'!H259, 0)</f>
        <v>0</v>
      </c>
      <c r="L264">
        <f>IF(ISBLANK('Raw Data'!D259)=FALSE, 1, 0)</f>
        <v>0</v>
      </c>
      <c r="M264">
        <f>IF(AND(SUM('Raw Data'!D259:E259)&lt;'Raw Data'!G259, ISBLANK('Raw Data'!D259)=FALSE), 'Raw Data'!I259, 0)</f>
        <v>0</v>
      </c>
      <c r="N264">
        <f>IF(ISBLANK('Raw Data'!D259)=FALSE, 1, 0)</f>
        <v>0</v>
      </c>
      <c r="O264">
        <f>IF('Raw Data'!F259, 'Raw Data'!Z259, 0)</f>
        <v>0</v>
      </c>
      <c r="P264">
        <f>IF(ISBLANK('Raw Data'!D259)=FALSE, 1, 0)</f>
        <v>0</v>
      </c>
      <c r="Q264">
        <f>IF(AND(NOT('Raw Data'!F259), P264), 'Raw Data'!AA259, 0)</f>
        <v>0</v>
      </c>
      <c r="R264">
        <f>IF(ISBLANK('Raw Data'!D259)=FALSE, 1, 0)</f>
        <v>0</v>
      </c>
      <c r="S264">
        <f>IF(AND('Raw Data'!F259=0, 'Raw Data'!D259&gt;'Raw Data'!E259), 'Raw Data'!L259, 0)</f>
        <v>0</v>
      </c>
      <c r="T264">
        <f>IF(ISBLANK('Raw Data'!D259)=FALSE, 1, 0)</f>
        <v>0</v>
      </c>
      <c r="U264">
        <f>IF('Raw Data'!F259=1, 'Raw Data'!M259, 0)</f>
        <v>0</v>
      </c>
      <c r="V264">
        <f>IF(ISBLANK('Raw Data'!D259)=FALSE, 1, 0)</f>
        <v>0</v>
      </c>
      <c r="W264">
        <f>IF(AND('Raw Data'!F259=0, 'Raw Data'!E259&gt;'Raw Data'!D259), 'Raw Data'!N259, 0)</f>
        <v>0</v>
      </c>
      <c r="X264">
        <f>IF(ISBLANK('Raw Data'!D259)=FALSE, 1, 0)</f>
        <v>0</v>
      </c>
      <c r="Y264">
        <f>IF(AND('Raw Data'!F259=0,'Raw Data'!D259&gt;'Raw Data'!E259,'Raw Data'!D259-'Raw Data'!E259=1),'Raw Data'!O259,IF(AND('Raw Data'!F259,'Raw Data'!D259&gt;'Raw Data'!E259),'Raw Data'!O259,0))</f>
        <v>0</v>
      </c>
      <c r="Z264">
        <f>IF(ISBLANK('Raw Data'!D259)=FALSE, 1, 0)</f>
        <v>0</v>
      </c>
      <c r="AA264">
        <f>IF(AND('Raw Data'!F259=0, 'Raw Data'!D259&gt;'Raw Data'!E259, 'Raw Data'!D259-'Raw Data'!E259=2), 'Raw Data'!P259, 0)</f>
        <v>0</v>
      </c>
      <c r="AB264">
        <f>IF(ISBLANK('Raw Data'!D259)=FALSE, 1, 0)</f>
        <v>0</v>
      </c>
      <c r="AC264">
        <f>IF(AND('Raw Data'!F259=0, 'Raw Data'!D259&gt;'Raw Data'!E259, 'Raw Data'!D259-'Raw Data'!E259&gt;2), 'Raw Data'!Q259, 0)</f>
        <v>0</v>
      </c>
      <c r="AD264">
        <f>IF(ISBLANK('Raw Data'!D259)=FALSE, 1, 0)</f>
        <v>0</v>
      </c>
      <c r="AE264">
        <f>IF(AND('Raw Data'!F259=0,'Raw Data'!D259&lt;'Raw Data'!E259,'Raw Data'!E259-'Raw Data'!D259=1),'Raw Data'!R259,IF(AND('Raw Data'!F259,'Raw Data'!D259&gt;'Raw Data'!E259),'Raw Data'!R259,0))</f>
        <v>0</v>
      </c>
      <c r="AF264">
        <f>IF(ISBLANK('Raw Data'!D259)=FALSE, 1, 0)</f>
        <v>0</v>
      </c>
      <c r="AG264">
        <f>IF(AND('Raw Data'!F259=0, 'Raw Data'!D259&lt;'Raw Data'!E259, 'Raw Data'!E259-'Raw Data'!D259=2), 'Raw Data'!S259, 0)</f>
        <v>0</v>
      </c>
      <c r="AH264">
        <f>IF(ISBLANK('Raw Data'!D259)=FALSE, 1, 0)</f>
        <v>0</v>
      </c>
      <c r="AI264">
        <f>IF(AND('Raw Data'!F259=0, 'Raw Data'!D259&lt;'Raw Data'!E259, 'Raw Data'!E259-'Raw Data'!D259&gt;2), 'Raw Data'!T259, 0)</f>
        <v>0</v>
      </c>
      <c r="AJ264">
        <f>IF(ISBLANK('Raw Data'!D259)=FALSE, 1, 0)</f>
        <v>0</v>
      </c>
      <c r="AK264">
        <f>IF('Raw Data'!F259=1, 'Raw Data'!M259, 0)</f>
        <v>0</v>
      </c>
      <c r="AL264">
        <f>IF(OR('Raw Data'!D259=0, O264&gt;0), 0, 1)</f>
        <v>0</v>
      </c>
      <c r="AM264">
        <f>IF(AND(AL264, 'Raw Data'!D259&gt;'Raw Data'!E259), 'Raw Data'!X259, 0)</f>
        <v>0</v>
      </c>
      <c r="AN264">
        <f>IF(OR('Raw Data'!D259=0, O264&gt;0), 0, 1)</f>
        <v>0</v>
      </c>
      <c r="AO264">
        <f>IF(AND(AL264, 'Raw Data'!D259&lt;'Raw Data'!E259), 'Raw Data'!Y259, 0)</f>
        <v>0</v>
      </c>
      <c r="AP264">
        <f>IF(ISBLANK('Raw Data'!D259)=FALSE, 1, 0)</f>
        <v>0</v>
      </c>
      <c r="AQ264">
        <f>IF(AND('Raw Data'!J259&lt;'Raw Data'!K259,'Raw Data'!D259&gt;'Raw Data'!E259),'Raw Data'!J259,IF(AND('Raw Data'!K259&lt;'Raw Data'!J259,'Raw Data'!E259&gt;'Raw Data'!D259),'Raw Data'!K259,0))</f>
        <v>0</v>
      </c>
      <c r="AR264">
        <f>IF(ISBLANK('Raw Data'!D259)=FALSE, 1, 0)</f>
        <v>0</v>
      </c>
      <c r="AS264">
        <f>IF(AND('Raw Data'!J259&gt;'Raw Data'!K259,'Raw Data'!D259&gt;'Raw Data'!E259),'Raw Data'!J259,IF(AND('Raw Data'!K259&gt;'Raw Data'!J259,'Raw Data'!E259&gt;'Raw Data'!D259),'Raw Data'!K259,))</f>
        <v>0</v>
      </c>
      <c r="AT264">
        <f>IF(ISBLANK('Raw Data'!D259)=FALSE, 1, 0)</f>
        <v>0</v>
      </c>
      <c r="AU264">
        <f>IF(ISNUMBER('Raw Data'!D259), IF(_xlfn.XLOOKUP(SMALL('Raw Data'!L259:N259, 1), Analysis!S264:W264, Analysis!S264:W264, 0)&gt;0, SMALL('Raw Data'!L259:N259, 1), 0), 0)</f>
        <v>0</v>
      </c>
      <c r="AV264">
        <f>IF(ISBLANK('Raw Data'!D259)=FALSE, 1, 0)</f>
        <v>0</v>
      </c>
      <c r="AW264">
        <f>IF(ISNUMBER('Raw Data'!D259), IF(_xlfn.XLOOKUP(SMALL('Raw Data'!L259:N259, 2), Analysis!S264:W264, Analysis!S264:W264, 0)&gt;0, SMALL('Raw Data'!L259:N259, 2), 0), 0)</f>
        <v>0</v>
      </c>
      <c r="AX264">
        <f>IF(ISBLANK('Raw Data'!D259)=FALSE, 1, 0)</f>
        <v>0</v>
      </c>
      <c r="AY264">
        <f>IF(ISNUMBER('Raw Data'!D259), IF(_xlfn.XLOOKUP(SMALL('Raw Data'!L259:N259, 3), Analysis!S264:W264, Analysis!S264:W264, 0)&gt;0, SMALL('Raw Data'!L259:N259, 3), 0), 0)</f>
        <v>0</v>
      </c>
      <c r="AZ264">
        <f>IF(ISBLANK('Raw Data'!D259)=FALSE, 1, 0)</f>
        <v>0</v>
      </c>
      <c r="BA264">
        <f>IF(ISNUMBER('Raw Data'!D259), IF(_xlfn.XLOOKUP(SMALL('Raw Data'!O259:U259, 1), Analysis!Y264:AK264, Analysis!Y264:AK264, 0)&gt;0, SMALL('Raw Data'!O259:U259, 1), 0), 0)</f>
        <v>0</v>
      </c>
      <c r="BB264">
        <f>IF(ISBLANK('Raw Data'!D259)=FALSE, 1, 0)</f>
        <v>0</v>
      </c>
      <c r="BC264">
        <f>IF(ISNUMBER('Raw Data'!D259), IF(_xlfn.XLOOKUP(SMALL('Raw Data'!O259:U259, 2), Analysis!Y264:AK264, Analysis!Y264:AK264, 0)&gt;0, SMALL('Raw Data'!O259:U259, 2), 0), 0)</f>
        <v>0</v>
      </c>
      <c r="BD264">
        <f>IF(ISBLANK('Raw Data'!D259)=FALSE, 1, 0)</f>
        <v>0</v>
      </c>
      <c r="BE264">
        <f>IF(ISNUMBER('Raw Data'!D259), IF(_xlfn.XLOOKUP(SMALL('Raw Data'!O259:U259, 3), Analysis!Y264:AK264, Analysis!Y264:AK264, 0)&gt;0, SMALL('Raw Data'!O259:U259, 3), 0), 0)</f>
        <v>0</v>
      </c>
      <c r="BF264">
        <f>IF(ISBLANK('Raw Data'!D259)=FALSE, 1, 0)</f>
        <v>0</v>
      </c>
      <c r="BG264">
        <f>IF(ISNUMBER('Raw Data'!D259), IF(_xlfn.XLOOKUP(SMALL('Raw Data'!O259:U259, 4), Analysis!Y264:AK264, Analysis!Y264:AK264, 0)&gt;0, SMALL('Raw Data'!O259:U259, 4), 0), 0)</f>
        <v>0</v>
      </c>
      <c r="BH264">
        <f>IF(ISBLANK('Raw Data'!D259)=FALSE, 1, 0)</f>
        <v>0</v>
      </c>
      <c r="BI264">
        <f>IF(ISNUMBER('Raw Data'!D259), IF(_xlfn.XLOOKUP(SMALL('Raw Data'!O259:U259, 5), Analysis!Y264:AK264, Analysis!Y264:AK264, 0)&gt;0, SMALL('Raw Data'!O259:U259, 5), 0), 0)</f>
        <v>0</v>
      </c>
      <c r="BJ264">
        <f>IF(ISBLANK('Raw Data'!D259)=FALSE, 1, 0)</f>
        <v>0</v>
      </c>
      <c r="BK264">
        <f>IF(ISNUMBER('Raw Data'!D259), IF(_xlfn.XLOOKUP(SMALL('Raw Data'!O259:U259, 6), Analysis!Y264:AK264, Analysis!Y264:AK264, 0)&gt;0, SMALL('Raw Data'!O259:U259, 6), 0), 0)</f>
        <v>0</v>
      </c>
      <c r="BL264">
        <f>IF(ISBLANK('Raw Data'!D259)=FALSE, 1, 0)</f>
        <v>0</v>
      </c>
      <c r="BM264">
        <f>IF(ISNUMBER('Raw Data'!D259), IF(_xlfn.XLOOKUP(SMALL('Raw Data'!O259:U259, 7), Analysis!Y264:AK264, Analysis!Y264:AK264, 0)&gt;0, SMALL('Raw Data'!O259:U259, 7), 0), 0)</f>
        <v>0</v>
      </c>
    </row>
    <row r="265" spans="1:65" x14ac:dyDescent="0.3">
      <c r="A265" s="2">
        <f>'Raw Data'!A260</f>
        <v>0</v>
      </c>
      <c r="B265" s="2">
        <f>IF(ISBLANK('Raw Data'!D260)=FALSE, 1, 0)</f>
        <v>0</v>
      </c>
      <c r="C265">
        <f>IF('Raw Data'!E260&gt;'Raw Data'!D260, 'Raw Data'!K260, 0)</f>
        <v>0</v>
      </c>
      <c r="D265">
        <f>IF(ISBLANK('Raw Data'!D260)=FALSE, 1, 0)</f>
        <v>0</v>
      </c>
      <c r="E265">
        <f>IF('Raw Data'!E260&lt;'Raw Data'!D260, 'Raw Data'!J260, 0)</f>
        <v>0</v>
      </c>
      <c r="F265">
        <f>IF(ISBLANK('Raw Data'!D260)=FALSE, 1, 0)</f>
        <v>0</v>
      </c>
      <c r="G265">
        <f>IF(AND('Raw Data'!D260&gt;0, 'Raw Data'!E260&gt;0), 'Raw Data'!V260, 0)</f>
        <v>0</v>
      </c>
      <c r="H265">
        <f>IF(ISBLANK('Raw Data'!D260)=FALSE, 1, 0)</f>
        <v>0</v>
      </c>
      <c r="I265">
        <f>IF(AND(ISBLANK('Raw Data'!D260)=FALSE, OR('Raw Data'!D260=0, 'Raw Data'!E260=0)), 'Raw Data'!W260, 0)</f>
        <v>0</v>
      </c>
      <c r="J265">
        <f>IF(ISBLANK('Raw Data'!D260)=FALSE, 1, 0)</f>
        <v>0</v>
      </c>
      <c r="K265">
        <f>IF(SUM('Raw Data'!D260:E260)&gt;'Raw Data'!G260, 'Raw Data'!H260, 0)</f>
        <v>0</v>
      </c>
      <c r="L265">
        <f>IF(ISBLANK('Raw Data'!D260)=FALSE, 1, 0)</f>
        <v>0</v>
      </c>
      <c r="M265">
        <f>IF(AND(SUM('Raw Data'!D260:E260)&lt;'Raw Data'!G260, ISBLANK('Raw Data'!D260)=FALSE), 'Raw Data'!I260, 0)</f>
        <v>0</v>
      </c>
      <c r="N265">
        <f>IF(ISBLANK('Raw Data'!D260)=FALSE, 1, 0)</f>
        <v>0</v>
      </c>
      <c r="O265">
        <f>IF('Raw Data'!F260, 'Raw Data'!Z260, 0)</f>
        <v>0</v>
      </c>
      <c r="P265">
        <f>IF(ISBLANK('Raw Data'!D260)=FALSE, 1, 0)</f>
        <v>0</v>
      </c>
      <c r="Q265">
        <f>IF(AND(NOT('Raw Data'!F260), P265), 'Raw Data'!AA260, 0)</f>
        <v>0</v>
      </c>
      <c r="R265">
        <f>IF(ISBLANK('Raw Data'!D260)=FALSE, 1, 0)</f>
        <v>0</v>
      </c>
      <c r="S265">
        <f>IF(AND('Raw Data'!F260=0, 'Raw Data'!D260&gt;'Raw Data'!E260), 'Raw Data'!L260, 0)</f>
        <v>0</v>
      </c>
      <c r="T265">
        <f>IF(ISBLANK('Raw Data'!D260)=FALSE, 1, 0)</f>
        <v>0</v>
      </c>
      <c r="U265">
        <f>IF('Raw Data'!F260=1, 'Raw Data'!M260, 0)</f>
        <v>0</v>
      </c>
      <c r="V265">
        <f>IF(ISBLANK('Raw Data'!D260)=FALSE, 1, 0)</f>
        <v>0</v>
      </c>
      <c r="W265">
        <f>IF(AND('Raw Data'!F260=0, 'Raw Data'!E260&gt;'Raw Data'!D260), 'Raw Data'!N260, 0)</f>
        <v>0</v>
      </c>
      <c r="X265">
        <f>IF(ISBLANK('Raw Data'!D260)=FALSE, 1, 0)</f>
        <v>0</v>
      </c>
      <c r="Y265">
        <f>IF(AND('Raw Data'!F260=0,'Raw Data'!D260&gt;'Raw Data'!E260,'Raw Data'!D260-'Raw Data'!E260=1),'Raw Data'!O260,IF(AND('Raw Data'!F260,'Raw Data'!D260&gt;'Raw Data'!E260),'Raw Data'!O260,0))</f>
        <v>0</v>
      </c>
      <c r="Z265">
        <f>IF(ISBLANK('Raw Data'!D260)=FALSE, 1, 0)</f>
        <v>0</v>
      </c>
      <c r="AA265">
        <f>IF(AND('Raw Data'!F260=0, 'Raw Data'!D260&gt;'Raw Data'!E260, 'Raw Data'!D260-'Raw Data'!E260=2), 'Raw Data'!P260, 0)</f>
        <v>0</v>
      </c>
      <c r="AB265">
        <f>IF(ISBLANK('Raw Data'!D260)=FALSE, 1, 0)</f>
        <v>0</v>
      </c>
      <c r="AC265">
        <f>IF(AND('Raw Data'!F260=0, 'Raw Data'!D260&gt;'Raw Data'!E260, 'Raw Data'!D260-'Raw Data'!E260&gt;2), 'Raw Data'!Q260, 0)</f>
        <v>0</v>
      </c>
      <c r="AD265">
        <f>IF(ISBLANK('Raw Data'!D260)=FALSE, 1, 0)</f>
        <v>0</v>
      </c>
      <c r="AE265">
        <f>IF(AND('Raw Data'!F260=0,'Raw Data'!D260&lt;'Raw Data'!E260,'Raw Data'!E260-'Raw Data'!D260=1),'Raw Data'!R260,IF(AND('Raw Data'!F260,'Raw Data'!D260&gt;'Raw Data'!E260),'Raw Data'!R260,0))</f>
        <v>0</v>
      </c>
      <c r="AF265">
        <f>IF(ISBLANK('Raw Data'!D260)=FALSE, 1, 0)</f>
        <v>0</v>
      </c>
      <c r="AG265">
        <f>IF(AND('Raw Data'!F260=0, 'Raw Data'!D260&lt;'Raw Data'!E260, 'Raw Data'!E260-'Raw Data'!D260=2), 'Raw Data'!S260, 0)</f>
        <v>0</v>
      </c>
      <c r="AH265">
        <f>IF(ISBLANK('Raw Data'!D260)=FALSE, 1, 0)</f>
        <v>0</v>
      </c>
      <c r="AI265">
        <f>IF(AND('Raw Data'!F260=0, 'Raw Data'!D260&lt;'Raw Data'!E260, 'Raw Data'!E260-'Raw Data'!D260&gt;2), 'Raw Data'!T260, 0)</f>
        <v>0</v>
      </c>
      <c r="AJ265">
        <f>IF(ISBLANK('Raw Data'!D260)=FALSE, 1, 0)</f>
        <v>0</v>
      </c>
      <c r="AK265">
        <f>IF('Raw Data'!F260=1, 'Raw Data'!M260, 0)</f>
        <v>0</v>
      </c>
      <c r="AL265">
        <f>IF(OR('Raw Data'!D260=0, O265&gt;0), 0, 1)</f>
        <v>0</v>
      </c>
      <c r="AM265">
        <f>IF(AND(AL265, 'Raw Data'!D260&gt;'Raw Data'!E260), 'Raw Data'!X260, 0)</f>
        <v>0</v>
      </c>
      <c r="AN265">
        <f>IF(OR('Raw Data'!D260=0, O265&gt;0), 0, 1)</f>
        <v>0</v>
      </c>
      <c r="AO265">
        <f>IF(AND(AL265, 'Raw Data'!D260&lt;'Raw Data'!E260), 'Raw Data'!Y260, 0)</f>
        <v>0</v>
      </c>
      <c r="AP265">
        <f>IF(ISBLANK('Raw Data'!D260)=FALSE, 1, 0)</f>
        <v>0</v>
      </c>
      <c r="AQ265">
        <f>IF(AND('Raw Data'!J260&lt;'Raw Data'!K260,'Raw Data'!D260&gt;'Raw Data'!E260),'Raw Data'!J260,IF(AND('Raw Data'!K260&lt;'Raw Data'!J260,'Raw Data'!E260&gt;'Raw Data'!D260),'Raw Data'!K260,0))</f>
        <v>0</v>
      </c>
      <c r="AR265">
        <f>IF(ISBLANK('Raw Data'!D260)=FALSE, 1, 0)</f>
        <v>0</v>
      </c>
      <c r="AS265">
        <f>IF(AND('Raw Data'!J260&gt;'Raw Data'!K260,'Raw Data'!D260&gt;'Raw Data'!E260),'Raw Data'!J260,IF(AND('Raw Data'!K260&gt;'Raw Data'!J260,'Raw Data'!E260&gt;'Raw Data'!D260),'Raw Data'!K260,))</f>
        <v>0</v>
      </c>
      <c r="AT265">
        <f>IF(ISBLANK('Raw Data'!D260)=FALSE, 1, 0)</f>
        <v>0</v>
      </c>
      <c r="AU265">
        <f>IF(ISNUMBER('Raw Data'!D260), IF(_xlfn.XLOOKUP(SMALL('Raw Data'!L260:N260, 1), Analysis!S265:W265, Analysis!S265:W265, 0)&gt;0, SMALL('Raw Data'!L260:N260, 1), 0), 0)</f>
        <v>0</v>
      </c>
      <c r="AV265">
        <f>IF(ISBLANK('Raw Data'!D260)=FALSE, 1, 0)</f>
        <v>0</v>
      </c>
      <c r="AW265">
        <f>IF(ISNUMBER('Raw Data'!D260), IF(_xlfn.XLOOKUP(SMALL('Raw Data'!L260:N260, 2), Analysis!S265:W265, Analysis!S265:W265, 0)&gt;0, SMALL('Raw Data'!L260:N260, 2), 0), 0)</f>
        <v>0</v>
      </c>
      <c r="AX265">
        <f>IF(ISBLANK('Raw Data'!D260)=FALSE, 1, 0)</f>
        <v>0</v>
      </c>
      <c r="AY265">
        <f>IF(ISNUMBER('Raw Data'!D260), IF(_xlfn.XLOOKUP(SMALL('Raw Data'!L260:N260, 3), Analysis!S265:W265, Analysis!S265:W265, 0)&gt;0, SMALL('Raw Data'!L260:N260, 3), 0), 0)</f>
        <v>0</v>
      </c>
      <c r="AZ265">
        <f>IF(ISBLANK('Raw Data'!D260)=FALSE, 1, 0)</f>
        <v>0</v>
      </c>
      <c r="BA265">
        <f>IF(ISNUMBER('Raw Data'!D260), IF(_xlfn.XLOOKUP(SMALL('Raw Data'!O260:U260, 1), Analysis!Y265:AK265, Analysis!Y265:AK265, 0)&gt;0, SMALL('Raw Data'!O260:U260, 1), 0), 0)</f>
        <v>0</v>
      </c>
      <c r="BB265">
        <f>IF(ISBLANK('Raw Data'!D260)=FALSE, 1, 0)</f>
        <v>0</v>
      </c>
      <c r="BC265">
        <f>IF(ISNUMBER('Raw Data'!D260), IF(_xlfn.XLOOKUP(SMALL('Raw Data'!O260:U260, 2), Analysis!Y265:AK265, Analysis!Y265:AK265, 0)&gt;0, SMALL('Raw Data'!O260:U260, 2), 0), 0)</f>
        <v>0</v>
      </c>
      <c r="BD265">
        <f>IF(ISBLANK('Raw Data'!D260)=FALSE, 1, 0)</f>
        <v>0</v>
      </c>
      <c r="BE265">
        <f>IF(ISNUMBER('Raw Data'!D260), IF(_xlfn.XLOOKUP(SMALL('Raw Data'!O260:U260, 3), Analysis!Y265:AK265, Analysis!Y265:AK265, 0)&gt;0, SMALL('Raw Data'!O260:U260, 3), 0), 0)</f>
        <v>0</v>
      </c>
      <c r="BF265">
        <f>IF(ISBLANK('Raw Data'!D260)=FALSE, 1, 0)</f>
        <v>0</v>
      </c>
      <c r="BG265">
        <f>IF(ISNUMBER('Raw Data'!D260), IF(_xlfn.XLOOKUP(SMALL('Raw Data'!O260:U260, 4), Analysis!Y265:AK265, Analysis!Y265:AK265, 0)&gt;0, SMALL('Raw Data'!O260:U260, 4), 0), 0)</f>
        <v>0</v>
      </c>
      <c r="BH265">
        <f>IF(ISBLANK('Raw Data'!D260)=FALSE, 1, 0)</f>
        <v>0</v>
      </c>
      <c r="BI265">
        <f>IF(ISNUMBER('Raw Data'!D260), IF(_xlfn.XLOOKUP(SMALL('Raw Data'!O260:U260, 5), Analysis!Y265:AK265, Analysis!Y265:AK265, 0)&gt;0, SMALL('Raw Data'!O260:U260, 5), 0), 0)</f>
        <v>0</v>
      </c>
      <c r="BJ265">
        <f>IF(ISBLANK('Raw Data'!D260)=FALSE, 1, 0)</f>
        <v>0</v>
      </c>
      <c r="BK265">
        <f>IF(ISNUMBER('Raw Data'!D260), IF(_xlfn.XLOOKUP(SMALL('Raw Data'!O260:U260, 6), Analysis!Y265:AK265, Analysis!Y265:AK265, 0)&gt;0, SMALL('Raw Data'!O260:U260, 6), 0), 0)</f>
        <v>0</v>
      </c>
      <c r="BL265">
        <f>IF(ISBLANK('Raw Data'!D260)=FALSE, 1, 0)</f>
        <v>0</v>
      </c>
      <c r="BM265">
        <f>IF(ISNUMBER('Raw Data'!D260), IF(_xlfn.XLOOKUP(SMALL('Raw Data'!O260:U260, 7), Analysis!Y265:AK265, Analysis!Y265:AK265, 0)&gt;0, SMALL('Raw Data'!O260:U260, 7), 0), 0)</f>
        <v>0</v>
      </c>
    </row>
    <row r="266" spans="1:65" x14ac:dyDescent="0.3">
      <c r="A266" s="2">
        <f>'Raw Data'!A261</f>
        <v>0</v>
      </c>
      <c r="B266" s="2">
        <f>IF(ISBLANK('Raw Data'!D261)=FALSE, 1, 0)</f>
        <v>0</v>
      </c>
      <c r="C266">
        <f>IF('Raw Data'!E261&gt;'Raw Data'!D261, 'Raw Data'!K261, 0)</f>
        <v>0</v>
      </c>
      <c r="D266">
        <f>IF(ISBLANK('Raw Data'!D261)=FALSE, 1, 0)</f>
        <v>0</v>
      </c>
      <c r="E266">
        <f>IF('Raw Data'!E261&lt;'Raw Data'!D261, 'Raw Data'!J261, 0)</f>
        <v>0</v>
      </c>
      <c r="F266">
        <f>IF(ISBLANK('Raw Data'!D261)=FALSE, 1, 0)</f>
        <v>0</v>
      </c>
      <c r="G266">
        <f>IF(AND('Raw Data'!D261&gt;0, 'Raw Data'!E261&gt;0), 'Raw Data'!V261, 0)</f>
        <v>0</v>
      </c>
      <c r="H266">
        <f>IF(ISBLANK('Raw Data'!D261)=FALSE, 1, 0)</f>
        <v>0</v>
      </c>
      <c r="I266">
        <f>IF(AND(ISBLANK('Raw Data'!D261)=FALSE, OR('Raw Data'!D261=0, 'Raw Data'!E261=0)), 'Raw Data'!W261, 0)</f>
        <v>0</v>
      </c>
      <c r="J266">
        <f>IF(ISBLANK('Raw Data'!D261)=FALSE, 1, 0)</f>
        <v>0</v>
      </c>
      <c r="K266">
        <f>IF(SUM('Raw Data'!D261:E261)&gt;'Raw Data'!G261, 'Raw Data'!H261, 0)</f>
        <v>0</v>
      </c>
      <c r="L266">
        <f>IF(ISBLANK('Raw Data'!D261)=FALSE, 1, 0)</f>
        <v>0</v>
      </c>
      <c r="M266">
        <f>IF(AND(SUM('Raw Data'!D261:E261)&lt;'Raw Data'!G261, ISBLANK('Raw Data'!D261)=FALSE), 'Raw Data'!I261, 0)</f>
        <v>0</v>
      </c>
      <c r="N266">
        <f>IF(ISBLANK('Raw Data'!D261)=FALSE, 1, 0)</f>
        <v>0</v>
      </c>
      <c r="O266">
        <f>IF('Raw Data'!F261, 'Raw Data'!Z261, 0)</f>
        <v>0</v>
      </c>
      <c r="P266">
        <f>IF(ISBLANK('Raw Data'!D261)=FALSE, 1, 0)</f>
        <v>0</v>
      </c>
      <c r="Q266">
        <f>IF(AND(NOT('Raw Data'!F261), P266), 'Raw Data'!AA261, 0)</f>
        <v>0</v>
      </c>
      <c r="R266">
        <f>IF(ISBLANK('Raw Data'!D261)=FALSE, 1, 0)</f>
        <v>0</v>
      </c>
      <c r="S266">
        <f>IF(AND('Raw Data'!F261=0, 'Raw Data'!D261&gt;'Raw Data'!E261), 'Raw Data'!L261, 0)</f>
        <v>0</v>
      </c>
      <c r="T266">
        <f>IF(ISBLANK('Raw Data'!D261)=FALSE, 1, 0)</f>
        <v>0</v>
      </c>
      <c r="U266">
        <f>IF('Raw Data'!F261=1, 'Raw Data'!M261, 0)</f>
        <v>0</v>
      </c>
      <c r="V266">
        <f>IF(ISBLANK('Raw Data'!D261)=FALSE, 1, 0)</f>
        <v>0</v>
      </c>
      <c r="W266">
        <f>IF(AND('Raw Data'!F261=0, 'Raw Data'!E261&gt;'Raw Data'!D261), 'Raw Data'!N261, 0)</f>
        <v>0</v>
      </c>
      <c r="X266">
        <f>IF(ISBLANK('Raw Data'!D261)=FALSE, 1, 0)</f>
        <v>0</v>
      </c>
      <c r="Y266">
        <f>IF(AND('Raw Data'!F261=0,'Raw Data'!D261&gt;'Raw Data'!E261,'Raw Data'!D261-'Raw Data'!E261=1),'Raw Data'!O261,IF(AND('Raw Data'!F261,'Raw Data'!D261&gt;'Raw Data'!E261),'Raw Data'!O261,0))</f>
        <v>0</v>
      </c>
      <c r="Z266">
        <f>IF(ISBLANK('Raw Data'!D261)=FALSE, 1, 0)</f>
        <v>0</v>
      </c>
      <c r="AA266">
        <f>IF(AND('Raw Data'!F261=0, 'Raw Data'!D261&gt;'Raw Data'!E261, 'Raw Data'!D261-'Raw Data'!E261=2), 'Raw Data'!P261, 0)</f>
        <v>0</v>
      </c>
      <c r="AB266">
        <f>IF(ISBLANK('Raw Data'!D261)=FALSE, 1, 0)</f>
        <v>0</v>
      </c>
      <c r="AC266">
        <f>IF(AND('Raw Data'!F261=0, 'Raw Data'!D261&gt;'Raw Data'!E261, 'Raw Data'!D261-'Raw Data'!E261&gt;2), 'Raw Data'!Q261, 0)</f>
        <v>0</v>
      </c>
      <c r="AD266">
        <f>IF(ISBLANK('Raw Data'!D261)=FALSE, 1, 0)</f>
        <v>0</v>
      </c>
      <c r="AE266">
        <f>IF(AND('Raw Data'!F261=0,'Raw Data'!D261&lt;'Raw Data'!E261,'Raw Data'!E261-'Raw Data'!D261=1),'Raw Data'!R261,IF(AND('Raw Data'!F261,'Raw Data'!D261&gt;'Raw Data'!E261),'Raw Data'!R261,0))</f>
        <v>0</v>
      </c>
      <c r="AF266">
        <f>IF(ISBLANK('Raw Data'!D261)=FALSE, 1, 0)</f>
        <v>0</v>
      </c>
      <c r="AG266">
        <f>IF(AND('Raw Data'!F261=0, 'Raw Data'!D261&lt;'Raw Data'!E261, 'Raw Data'!E261-'Raw Data'!D261=2), 'Raw Data'!S261, 0)</f>
        <v>0</v>
      </c>
      <c r="AH266">
        <f>IF(ISBLANK('Raw Data'!D261)=FALSE, 1, 0)</f>
        <v>0</v>
      </c>
      <c r="AI266">
        <f>IF(AND('Raw Data'!F261=0, 'Raw Data'!D261&lt;'Raw Data'!E261, 'Raw Data'!E261-'Raw Data'!D261&gt;2), 'Raw Data'!T261, 0)</f>
        <v>0</v>
      </c>
      <c r="AJ266">
        <f>IF(ISBLANK('Raw Data'!D261)=FALSE, 1, 0)</f>
        <v>0</v>
      </c>
      <c r="AK266">
        <f>IF('Raw Data'!F261=1, 'Raw Data'!M261, 0)</f>
        <v>0</v>
      </c>
      <c r="AL266">
        <f>IF(OR('Raw Data'!D261=0, O266&gt;0), 0, 1)</f>
        <v>0</v>
      </c>
      <c r="AM266">
        <f>IF(AND(AL266, 'Raw Data'!D261&gt;'Raw Data'!E261), 'Raw Data'!X261, 0)</f>
        <v>0</v>
      </c>
      <c r="AN266">
        <f>IF(OR('Raw Data'!D261=0, O266&gt;0), 0, 1)</f>
        <v>0</v>
      </c>
      <c r="AO266">
        <f>IF(AND(AL266, 'Raw Data'!D261&lt;'Raw Data'!E261), 'Raw Data'!Y261, 0)</f>
        <v>0</v>
      </c>
      <c r="AP266">
        <f>IF(ISBLANK('Raw Data'!D261)=FALSE, 1, 0)</f>
        <v>0</v>
      </c>
      <c r="AQ266">
        <f>IF(AND('Raw Data'!J261&lt;'Raw Data'!K261,'Raw Data'!D261&gt;'Raw Data'!E261),'Raw Data'!J261,IF(AND('Raw Data'!K261&lt;'Raw Data'!J261,'Raw Data'!E261&gt;'Raw Data'!D261),'Raw Data'!K261,0))</f>
        <v>0</v>
      </c>
      <c r="AR266">
        <f>IF(ISBLANK('Raw Data'!D261)=FALSE, 1, 0)</f>
        <v>0</v>
      </c>
      <c r="AS266">
        <f>IF(AND('Raw Data'!J261&gt;'Raw Data'!K261,'Raw Data'!D261&gt;'Raw Data'!E261),'Raw Data'!J261,IF(AND('Raw Data'!K261&gt;'Raw Data'!J261,'Raw Data'!E261&gt;'Raw Data'!D261),'Raw Data'!K261,))</f>
        <v>0</v>
      </c>
      <c r="AT266">
        <f>IF(ISBLANK('Raw Data'!D261)=FALSE, 1, 0)</f>
        <v>0</v>
      </c>
      <c r="AU266">
        <f>IF(ISNUMBER('Raw Data'!D261), IF(_xlfn.XLOOKUP(SMALL('Raw Data'!L261:N261, 1), Analysis!S266:W266, Analysis!S266:W266, 0)&gt;0, SMALL('Raw Data'!L261:N261, 1), 0), 0)</f>
        <v>0</v>
      </c>
      <c r="AV266">
        <f>IF(ISBLANK('Raw Data'!D261)=FALSE, 1, 0)</f>
        <v>0</v>
      </c>
      <c r="AW266">
        <f>IF(ISNUMBER('Raw Data'!D261), IF(_xlfn.XLOOKUP(SMALL('Raw Data'!L261:N261, 2), Analysis!S266:W266, Analysis!S266:W266, 0)&gt;0, SMALL('Raw Data'!L261:N261, 2), 0), 0)</f>
        <v>0</v>
      </c>
      <c r="AX266">
        <f>IF(ISBLANK('Raw Data'!D261)=FALSE, 1, 0)</f>
        <v>0</v>
      </c>
      <c r="AY266">
        <f>IF(ISNUMBER('Raw Data'!D261), IF(_xlfn.XLOOKUP(SMALL('Raw Data'!L261:N261, 3), Analysis!S266:W266, Analysis!S266:W266, 0)&gt;0, SMALL('Raw Data'!L261:N261, 3), 0), 0)</f>
        <v>0</v>
      </c>
      <c r="AZ266">
        <f>IF(ISBLANK('Raw Data'!D261)=FALSE, 1, 0)</f>
        <v>0</v>
      </c>
      <c r="BA266">
        <f>IF(ISNUMBER('Raw Data'!D261), IF(_xlfn.XLOOKUP(SMALL('Raw Data'!O261:U261, 1), Analysis!Y266:AK266, Analysis!Y266:AK266, 0)&gt;0, SMALL('Raw Data'!O261:U261, 1), 0), 0)</f>
        <v>0</v>
      </c>
      <c r="BB266">
        <f>IF(ISBLANK('Raw Data'!D261)=FALSE, 1, 0)</f>
        <v>0</v>
      </c>
      <c r="BC266">
        <f>IF(ISNUMBER('Raw Data'!D261), IF(_xlfn.XLOOKUP(SMALL('Raw Data'!O261:U261, 2), Analysis!Y266:AK266, Analysis!Y266:AK266, 0)&gt;0, SMALL('Raw Data'!O261:U261, 2), 0), 0)</f>
        <v>0</v>
      </c>
      <c r="BD266">
        <f>IF(ISBLANK('Raw Data'!D261)=FALSE, 1, 0)</f>
        <v>0</v>
      </c>
      <c r="BE266">
        <f>IF(ISNUMBER('Raw Data'!D261), IF(_xlfn.XLOOKUP(SMALL('Raw Data'!O261:U261, 3), Analysis!Y266:AK266, Analysis!Y266:AK266, 0)&gt;0, SMALL('Raw Data'!O261:U261, 3), 0), 0)</f>
        <v>0</v>
      </c>
      <c r="BF266">
        <f>IF(ISBLANK('Raw Data'!D261)=FALSE, 1, 0)</f>
        <v>0</v>
      </c>
      <c r="BG266">
        <f>IF(ISNUMBER('Raw Data'!D261), IF(_xlfn.XLOOKUP(SMALL('Raw Data'!O261:U261, 4), Analysis!Y266:AK266, Analysis!Y266:AK266, 0)&gt;0, SMALL('Raw Data'!O261:U261, 4), 0), 0)</f>
        <v>0</v>
      </c>
      <c r="BH266">
        <f>IF(ISBLANK('Raw Data'!D261)=FALSE, 1, 0)</f>
        <v>0</v>
      </c>
      <c r="BI266">
        <f>IF(ISNUMBER('Raw Data'!D261), IF(_xlfn.XLOOKUP(SMALL('Raw Data'!O261:U261, 5), Analysis!Y266:AK266, Analysis!Y266:AK266, 0)&gt;0, SMALL('Raw Data'!O261:U261, 5), 0), 0)</f>
        <v>0</v>
      </c>
      <c r="BJ266">
        <f>IF(ISBLANK('Raw Data'!D261)=FALSE, 1, 0)</f>
        <v>0</v>
      </c>
      <c r="BK266">
        <f>IF(ISNUMBER('Raw Data'!D261), IF(_xlfn.XLOOKUP(SMALL('Raw Data'!O261:U261, 6), Analysis!Y266:AK266, Analysis!Y266:AK266, 0)&gt;0, SMALL('Raw Data'!O261:U261, 6), 0), 0)</f>
        <v>0</v>
      </c>
      <c r="BL266">
        <f>IF(ISBLANK('Raw Data'!D261)=FALSE, 1, 0)</f>
        <v>0</v>
      </c>
      <c r="BM266">
        <f>IF(ISNUMBER('Raw Data'!D261), IF(_xlfn.XLOOKUP(SMALL('Raw Data'!O261:U261, 7), Analysis!Y266:AK266, Analysis!Y266:AK266, 0)&gt;0, SMALL('Raw Data'!O261:U261, 7), 0), 0)</f>
        <v>0</v>
      </c>
    </row>
    <row r="267" spans="1:65" x14ac:dyDescent="0.3">
      <c r="A267" s="2">
        <f>'Raw Data'!A262</f>
        <v>0</v>
      </c>
      <c r="B267" s="2">
        <f>IF(ISBLANK('Raw Data'!D262)=FALSE, 1, 0)</f>
        <v>0</v>
      </c>
      <c r="C267">
        <f>IF('Raw Data'!E262&gt;'Raw Data'!D262, 'Raw Data'!K262, 0)</f>
        <v>0</v>
      </c>
      <c r="D267">
        <f>IF(ISBLANK('Raw Data'!D262)=FALSE, 1, 0)</f>
        <v>0</v>
      </c>
      <c r="E267">
        <f>IF('Raw Data'!E262&lt;'Raw Data'!D262, 'Raw Data'!J262, 0)</f>
        <v>0</v>
      </c>
      <c r="F267">
        <f>IF(ISBLANK('Raw Data'!D262)=FALSE, 1, 0)</f>
        <v>0</v>
      </c>
      <c r="G267">
        <f>IF(AND('Raw Data'!D262&gt;0, 'Raw Data'!E262&gt;0), 'Raw Data'!V262, 0)</f>
        <v>0</v>
      </c>
      <c r="H267">
        <f>IF(ISBLANK('Raw Data'!D262)=FALSE, 1, 0)</f>
        <v>0</v>
      </c>
      <c r="I267">
        <f>IF(AND(ISBLANK('Raw Data'!D262)=FALSE, OR('Raw Data'!D262=0, 'Raw Data'!E262=0)), 'Raw Data'!W262, 0)</f>
        <v>0</v>
      </c>
      <c r="J267">
        <f>IF(ISBLANK('Raw Data'!D262)=FALSE, 1, 0)</f>
        <v>0</v>
      </c>
      <c r="K267">
        <f>IF(SUM('Raw Data'!D262:E262)&gt;'Raw Data'!G262, 'Raw Data'!H262, 0)</f>
        <v>0</v>
      </c>
      <c r="L267">
        <f>IF(ISBLANK('Raw Data'!D262)=FALSE, 1, 0)</f>
        <v>0</v>
      </c>
      <c r="M267">
        <f>IF(AND(SUM('Raw Data'!D262:E262)&lt;'Raw Data'!G262, ISBLANK('Raw Data'!D262)=FALSE), 'Raw Data'!I262, 0)</f>
        <v>0</v>
      </c>
      <c r="N267">
        <f>IF(ISBLANK('Raw Data'!D262)=FALSE, 1, 0)</f>
        <v>0</v>
      </c>
      <c r="O267">
        <f>IF('Raw Data'!F262, 'Raw Data'!Z262, 0)</f>
        <v>0</v>
      </c>
      <c r="P267">
        <f>IF(ISBLANK('Raw Data'!D262)=FALSE, 1, 0)</f>
        <v>0</v>
      </c>
      <c r="Q267">
        <f>IF(AND(NOT('Raw Data'!F262), P267), 'Raw Data'!AA262, 0)</f>
        <v>0</v>
      </c>
      <c r="R267">
        <f>IF(ISBLANK('Raw Data'!D262)=FALSE, 1, 0)</f>
        <v>0</v>
      </c>
      <c r="S267">
        <f>IF(AND('Raw Data'!F262=0, 'Raw Data'!D262&gt;'Raw Data'!E262), 'Raw Data'!L262, 0)</f>
        <v>0</v>
      </c>
      <c r="T267">
        <f>IF(ISBLANK('Raw Data'!D262)=FALSE, 1, 0)</f>
        <v>0</v>
      </c>
      <c r="U267">
        <f>IF('Raw Data'!F262=1, 'Raw Data'!M262, 0)</f>
        <v>0</v>
      </c>
      <c r="V267">
        <f>IF(ISBLANK('Raw Data'!D262)=FALSE, 1, 0)</f>
        <v>0</v>
      </c>
      <c r="W267">
        <f>IF(AND('Raw Data'!F262=0, 'Raw Data'!E262&gt;'Raw Data'!D262), 'Raw Data'!N262, 0)</f>
        <v>0</v>
      </c>
      <c r="X267">
        <f>IF(ISBLANK('Raw Data'!D262)=FALSE, 1, 0)</f>
        <v>0</v>
      </c>
      <c r="Y267">
        <f>IF(AND('Raw Data'!F262=0,'Raw Data'!D262&gt;'Raw Data'!E262,'Raw Data'!D262-'Raw Data'!E262=1),'Raw Data'!O262,IF(AND('Raw Data'!F262,'Raw Data'!D262&gt;'Raw Data'!E262),'Raw Data'!O262,0))</f>
        <v>0</v>
      </c>
      <c r="Z267">
        <f>IF(ISBLANK('Raw Data'!D262)=FALSE, 1, 0)</f>
        <v>0</v>
      </c>
      <c r="AA267">
        <f>IF(AND('Raw Data'!F262=0, 'Raw Data'!D262&gt;'Raw Data'!E262, 'Raw Data'!D262-'Raw Data'!E262=2), 'Raw Data'!P262, 0)</f>
        <v>0</v>
      </c>
      <c r="AB267">
        <f>IF(ISBLANK('Raw Data'!D262)=FALSE, 1, 0)</f>
        <v>0</v>
      </c>
      <c r="AC267">
        <f>IF(AND('Raw Data'!F262=0, 'Raw Data'!D262&gt;'Raw Data'!E262, 'Raw Data'!D262-'Raw Data'!E262&gt;2), 'Raw Data'!Q262, 0)</f>
        <v>0</v>
      </c>
      <c r="AD267">
        <f>IF(ISBLANK('Raw Data'!D262)=FALSE, 1, 0)</f>
        <v>0</v>
      </c>
      <c r="AE267">
        <f>IF(AND('Raw Data'!F262=0,'Raw Data'!D262&lt;'Raw Data'!E262,'Raw Data'!E262-'Raw Data'!D262=1),'Raw Data'!R262,IF(AND('Raw Data'!F262,'Raw Data'!D262&gt;'Raw Data'!E262),'Raw Data'!R262,0))</f>
        <v>0</v>
      </c>
      <c r="AF267">
        <f>IF(ISBLANK('Raw Data'!D262)=FALSE, 1, 0)</f>
        <v>0</v>
      </c>
      <c r="AG267">
        <f>IF(AND('Raw Data'!F262=0, 'Raw Data'!D262&lt;'Raw Data'!E262, 'Raw Data'!E262-'Raw Data'!D262=2), 'Raw Data'!S262, 0)</f>
        <v>0</v>
      </c>
      <c r="AH267">
        <f>IF(ISBLANK('Raw Data'!D262)=FALSE, 1, 0)</f>
        <v>0</v>
      </c>
      <c r="AI267">
        <f>IF(AND('Raw Data'!F262=0, 'Raw Data'!D262&lt;'Raw Data'!E262, 'Raw Data'!E262-'Raw Data'!D262&gt;2), 'Raw Data'!T262, 0)</f>
        <v>0</v>
      </c>
      <c r="AJ267">
        <f>IF(ISBLANK('Raw Data'!D262)=FALSE, 1, 0)</f>
        <v>0</v>
      </c>
      <c r="AK267">
        <f>IF('Raw Data'!F262=1, 'Raw Data'!M262, 0)</f>
        <v>0</v>
      </c>
      <c r="AL267">
        <f>IF(OR('Raw Data'!D262=0, O267&gt;0), 0, 1)</f>
        <v>0</v>
      </c>
      <c r="AM267">
        <f>IF(AND(AL267, 'Raw Data'!D262&gt;'Raw Data'!E262), 'Raw Data'!X262, 0)</f>
        <v>0</v>
      </c>
      <c r="AN267">
        <f>IF(OR('Raw Data'!D262=0, O267&gt;0), 0, 1)</f>
        <v>0</v>
      </c>
      <c r="AO267">
        <f>IF(AND(AL267, 'Raw Data'!D262&lt;'Raw Data'!E262), 'Raw Data'!Y262, 0)</f>
        <v>0</v>
      </c>
      <c r="AP267">
        <f>IF(ISBLANK('Raw Data'!D262)=FALSE, 1, 0)</f>
        <v>0</v>
      </c>
      <c r="AQ267">
        <f>IF(AND('Raw Data'!J262&lt;'Raw Data'!K262,'Raw Data'!D262&gt;'Raw Data'!E262),'Raw Data'!J262,IF(AND('Raw Data'!K262&lt;'Raw Data'!J262,'Raw Data'!E262&gt;'Raw Data'!D262),'Raw Data'!K262,0))</f>
        <v>0</v>
      </c>
      <c r="AR267">
        <f>IF(ISBLANK('Raw Data'!D262)=FALSE, 1, 0)</f>
        <v>0</v>
      </c>
      <c r="AS267">
        <f>IF(AND('Raw Data'!J262&gt;'Raw Data'!K262,'Raw Data'!D262&gt;'Raw Data'!E262),'Raw Data'!J262,IF(AND('Raw Data'!K262&gt;'Raw Data'!J262,'Raw Data'!E262&gt;'Raw Data'!D262),'Raw Data'!K262,))</f>
        <v>0</v>
      </c>
      <c r="AT267">
        <f>IF(ISBLANK('Raw Data'!D262)=FALSE, 1, 0)</f>
        <v>0</v>
      </c>
      <c r="AU267">
        <f>IF(ISNUMBER('Raw Data'!D262), IF(_xlfn.XLOOKUP(SMALL('Raw Data'!L262:N262, 1), Analysis!S267:W267, Analysis!S267:W267, 0)&gt;0, SMALL('Raw Data'!L262:N262, 1), 0), 0)</f>
        <v>0</v>
      </c>
      <c r="AV267">
        <f>IF(ISBLANK('Raw Data'!D262)=FALSE, 1, 0)</f>
        <v>0</v>
      </c>
      <c r="AW267">
        <f>IF(ISNUMBER('Raw Data'!D262), IF(_xlfn.XLOOKUP(SMALL('Raw Data'!L262:N262, 2), Analysis!S267:W267, Analysis!S267:W267, 0)&gt;0, SMALL('Raw Data'!L262:N262, 2), 0), 0)</f>
        <v>0</v>
      </c>
      <c r="AX267">
        <f>IF(ISBLANK('Raw Data'!D262)=FALSE, 1, 0)</f>
        <v>0</v>
      </c>
      <c r="AY267">
        <f>IF(ISNUMBER('Raw Data'!D262), IF(_xlfn.XLOOKUP(SMALL('Raw Data'!L262:N262, 3), Analysis!S267:W267, Analysis!S267:W267, 0)&gt;0, SMALL('Raw Data'!L262:N262, 3), 0), 0)</f>
        <v>0</v>
      </c>
      <c r="AZ267">
        <f>IF(ISBLANK('Raw Data'!D262)=FALSE, 1, 0)</f>
        <v>0</v>
      </c>
      <c r="BA267">
        <f>IF(ISNUMBER('Raw Data'!D262), IF(_xlfn.XLOOKUP(SMALL('Raw Data'!O262:U262, 1), Analysis!Y267:AK267, Analysis!Y267:AK267, 0)&gt;0, SMALL('Raw Data'!O262:U262, 1), 0), 0)</f>
        <v>0</v>
      </c>
      <c r="BB267">
        <f>IF(ISBLANK('Raw Data'!D262)=FALSE, 1, 0)</f>
        <v>0</v>
      </c>
      <c r="BC267">
        <f>IF(ISNUMBER('Raw Data'!D262), IF(_xlfn.XLOOKUP(SMALL('Raw Data'!O262:U262, 2), Analysis!Y267:AK267, Analysis!Y267:AK267, 0)&gt;0, SMALL('Raw Data'!O262:U262, 2), 0), 0)</f>
        <v>0</v>
      </c>
      <c r="BD267">
        <f>IF(ISBLANK('Raw Data'!D262)=FALSE, 1, 0)</f>
        <v>0</v>
      </c>
      <c r="BE267">
        <f>IF(ISNUMBER('Raw Data'!D262), IF(_xlfn.XLOOKUP(SMALL('Raw Data'!O262:U262, 3), Analysis!Y267:AK267, Analysis!Y267:AK267, 0)&gt;0, SMALL('Raw Data'!O262:U262, 3), 0), 0)</f>
        <v>0</v>
      </c>
      <c r="BF267">
        <f>IF(ISBLANK('Raw Data'!D262)=FALSE, 1, 0)</f>
        <v>0</v>
      </c>
      <c r="BG267">
        <f>IF(ISNUMBER('Raw Data'!D262), IF(_xlfn.XLOOKUP(SMALL('Raw Data'!O262:U262, 4), Analysis!Y267:AK267, Analysis!Y267:AK267, 0)&gt;0, SMALL('Raw Data'!O262:U262, 4), 0), 0)</f>
        <v>0</v>
      </c>
      <c r="BH267">
        <f>IF(ISBLANK('Raw Data'!D262)=FALSE, 1, 0)</f>
        <v>0</v>
      </c>
      <c r="BI267">
        <f>IF(ISNUMBER('Raw Data'!D262), IF(_xlfn.XLOOKUP(SMALL('Raw Data'!O262:U262, 5), Analysis!Y267:AK267, Analysis!Y267:AK267, 0)&gt;0, SMALL('Raw Data'!O262:U262, 5), 0), 0)</f>
        <v>0</v>
      </c>
      <c r="BJ267">
        <f>IF(ISBLANK('Raw Data'!D262)=FALSE, 1, 0)</f>
        <v>0</v>
      </c>
      <c r="BK267">
        <f>IF(ISNUMBER('Raw Data'!D262), IF(_xlfn.XLOOKUP(SMALL('Raw Data'!O262:U262, 6), Analysis!Y267:AK267, Analysis!Y267:AK267, 0)&gt;0, SMALL('Raw Data'!O262:U262, 6), 0), 0)</f>
        <v>0</v>
      </c>
      <c r="BL267">
        <f>IF(ISBLANK('Raw Data'!D262)=FALSE, 1, 0)</f>
        <v>0</v>
      </c>
      <c r="BM267">
        <f>IF(ISNUMBER('Raw Data'!D262), IF(_xlfn.XLOOKUP(SMALL('Raw Data'!O262:U262, 7), Analysis!Y267:AK267, Analysis!Y267:AK267, 0)&gt;0, SMALL('Raw Data'!O262:U262, 7), 0), 0)</f>
        <v>0</v>
      </c>
    </row>
    <row r="268" spans="1:65" x14ac:dyDescent="0.3">
      <c r="A268" s="2">
        <f>'Raw Data'!A263</f>
        <v>0</v>
      </c>
      <c r="B268" s="2">
        <f>IF(ISBLANK('Raw Data'!D263)=FALSE, 1, 0)</f>
        <v>0</v>
      </c>
      <c r="C268">
        <f>IF('Raw Data'!E263&gt;'Raw Data'!D263, 'Raw Data'!K263, 0)</f>
        <v>0</v>
      </c>
      <c r="D268">
        <f>IF(ISBLANK('Raw Data'!D263)=FALSE, 1, 0)</f>
        <v>0</v>
      </c>
      <c r="E268">
        <f>IF('Raw Data'!E263&lt;'Raw Data'!D263, 'Raw Data'!J263, 0)</f>
        <v>0</v>
      </c>
      <c r="F268">
        <f>IF(ISBLANK('Raw Data'!D263)=FALSE, 1, 0)</f>
        <v>0</v>
      </c>
      <c r="G268">
        <f>IF(AND('Raw Data'!D263&gt;0, 'Raw Data'!E263&gt;0), 'Raw Data'!V263, 0)</f>
        <v>0</v>
      </c>
      <c r="H268">
        <f>IF(ISBLANK('Raw Data'!D263)=FALSE, 1, 0)</f>
        <v>0</v>
      </c>
      <c r="I268">
        <f>IF(AND(ISBLANK('Raw Data'!D263)=FALSE, OR('Raw Data'!D263=0, 'Raw Data'!E263=0)), 'Raw Data'!W263, 0)</f>
        <v>0</v>
      </c>
      <c r="J268">
        <f>IF(ISBLANK('Raw Data'!D263)=FALSE, 1, 0)</f>
        <v>0</v>
      </c>
      <c r="K268">
        <f>IF(SUM('Raw Data'!D263:E263)&gt;'Raw Data'!G263, 'Raw Data'!H263, 0)</f>
        <v>0</v>
      </c>
      <c r="L268">
        <f>IF(ISBLANK('Raw Data'!D263)=FALSE, 1, 0)</f>
        <v>0</v>
      </c>
      <c r="M268">
        <f>IF(AND(SUM('Raw Data'!D263:E263)&lt;'Raw Data'!G263, ISBLANK('Raw Data'!D263)=FALSE), 'Raw Data'!I263, 0)</f>
        <v>0</v>
      </c>
      <c r="N268">
        <f>IF(ISBLANK('Raw Data'!D263)=FALSE, 1, 0)</f>
        <v>0</v>
      </c>
      <c r="O268">
        <f>IF('Raw Data'!F263, 'Raw Data'!Z263, 0)</f>
        <v>0</v>
      </c>
      <c r="P268">
        <f>IF(ISBLANK('Raw Data'!D263)=FALSE, 1, 0)</f>
        <v>0</v>
      </c>
      <c r="Q268">
        <f>IF(AND(NOT('Raw Data'!F263), P268), 'Raw Data'!AA263, 0)</f>
        <v>0</v>
      </c>
      <c r="R268">
        <f>IF(ISBLANK('Raw Data'!D263)=FALSE, 1, 0)</f>
        <v>0</v>
      </c>
      <c r="S268">
        <f>IF(AND('Raw Data'!F263=0, 'Raw Data'!D263&gt;'Raw Data'!E263), 'Raw Data'!L263, 0)</f>
        <v>0</v>
      </c>
      <c r="T268">
        <f>IF(ISBLANK('Raw Data'!D263)=FALSE, 1, 0)</f>
        <v>0</v>
      </c>
      <c r="U268">
        <f>IF('Raw Data'!F263=1, 'Raw Data'!M263, 0)</f>
        <v>0</v>
      </c>
      <c r="V268">
        <f>IF(ISBLANK('Raw Data'!D263)=FALSE, 1, 0)</f>
        <v>0</v>
      </c>
      <c r="W268">
        <f>IF(AND('Raw Data'!F263=0, 'Raw Data'!E263&gt;'Raw Data'!D263), 'Raw Data'!N263, 0)</f>
        <v>0</v>
      </c>
      <c r="X268">
        <f>IF(ISBLANK('Raw Data'!D263)=FALSE, 1, 0)</f>
        <v>0</v>
      </c>
      <c r="Y268">
        <f>IF(AND('Raw Data'!F263=0,'Raw Data'!D263&gt;'Raw Data'!E263,'Raw Data'!D263-'Raw Data'!E263=1),'Raw Data'!O263,IF(AND('Raw Data'!F263,'Raw Data'!D263&gt;'Raw Data'!E263),'Raw Data'!O263,0))</f>
        <v>0</v>
      </c>
      <c r="Z268">
        <f>IF(ISBLANK('Raw Data'!D263)=FALSE, 1, 0)</f>
        <v>0</v>
      </c>
      <c r="AA268">
        <f>IF(AND('Raw Data'!F263=0, 'Raw Data'!D263&gt;'Raw Data'!E263, 'Raw Data'!D263-'Raw Data'!E263=2), 'Raw Data'!P263, 0)</f>
        <v>0</v>
      </c>
      <c r="AB268">
        <f>IF(ISBLANK('Raw Data'!D263)=FALSE, 1, 0)</f>
        <v>0</v>
      </c>
      <c r="AC268">
        <f>IF(AND('Raw Data'!F263=0, 'Raw Data'!D263&gt;'Raw Data'!E263, 'Raw Data'!D263-'Raw Data'!E263&gt;2), 'Raw Data'!Q263, 0)</f>
        <v>0</v>
      </c>
      <c r="AD268">
        <f>IF(ISBLANK('Raw Data'!D263)=FALSE, 1, 0)</f>
        <v>0</v>
      </c>
      <c r="AE268">
        <f>IF(AND('Raw Data'!F263=0,'Raw Data'!D263&lt;'Raw Data'!E263,'Raw Data'!E263-'Raw Data'!D263=1),'Raw Data'!R263,IF(AND('Raw Data'!F263,'Raw Data'!D263&gt;'Raw Data'!E263),'Raw Data'!R263,0))</f>
        <v>0</v>
      </c>
      <c r="AF268">
        <f>IF(ISBLANK('Raw Data'!D263)=FALSE, 1, 0)</f>
        <v>0</v>
      </c>
      <c r="AG268">
        <f>IF(AND('Raw Data'!F263=0, 'Raw Data'!D263&lt;'Raw Data'!E263, 'Raw Data'!E263-'Raw Data'!D263=2), 'Raw Data'!S263, 0)</f>
        <v>0</v>
      </c>
      <c r="AH268">
        <f>IF(ISBLANK('Raw Data'!D263)=FALSE, 1, 0)</f>
        <v>0</v>
      </c>
      <c r="AI268">
        <f>IF(AND('Raw Data'!F263=0, 'Raw Data'!D263&lt;'Raw Data'!E263, 'Raw Data'!E263-'Raw Data'!D263&gt;2), 'Raw Data'!T263, 0)</f>
        <v>0</v>
      </c>
      <c r="AJ268">
        <f>IF(ISBLANK('Raw Data'!D263)=FALSE, 1, 0)</f>
        <v>0</v>
      </c>
      <c r="AK268">
        <f>IF('Raw Data'!F263=1, 'Raw Data'!M263, 0)</f>
        <v>0</v>
      </c>
      <c r="AL268">
        <f>IF(OR('Raw Data'!D263=0, O268&gt;0), 0, 1)</f>
        <v>0</v>
      </c>
      <c r="AM268">
        <f>IF(AND(AL268, 'Raw Data'!D263&gt;'Raw Data'!E263), 'Raw Data'!X263, 0)</f>
        <v>0</v>
      </c>
      <c r="AN268">
        <f>IF(OR('Raw Data'!D263=0, O268&gt;0), 0, 1)</f>
        <v>0</v>
      </c>
      <c r="AO268">
        <f>IF(AND(AL268, 'Raw Data'!D263&lt;'Raw Data'!E263), 'Raw Data'!Y263, 0)</f>
        <v>0</v>
      </c>
      <c r="AP268">
        <f>IF(ISBLANK('Raw Data'!D263)=FALSE, 1, 0)</f>
        <v>0</v>
      </c>
      <c r="AQ268">
        <f>IF(AND('Raw Data'!J263&lt;'Raw Data'!K263,'Raw Data'!D263&gt;'Raw Data'!E263),'Raw Data'!J263,IF(AND('Raw Data'!K263&lt;'Raw Data'!J263,'Raw Data'!E263&gt;'Raw Data'!D263),'Raw Data'!K263,0))</f>
        <v>0</v>
      </c>
      <c r="AR268">
        <f>IF(ISBLANK('Raw Data'!D263)=FALSE, 1, 0)</f>
        <v>0</v>
      </c>
      <c r="AS268">
        <f>IF(AND('Raw Data'!J263&gt;'Raw Data'!K263,'Raw Data'!D263&gt;'Raw Data'!E263),'Raw Data'!J263,IF(AND('Raw Data'!K263&gt;'Raw Data'!J263,'Raw Data'!E263&gt;'Raw Data'!D263),'Raw Data'!K263,))</f>
        <v>0</v>
      </c>
      <c r="AT268">
        <f>IF(ISBLANK('Raw Data'!D263)=FALSE, 1, 0)</f>
        <v>0</v>
      </c>
      <c r="AU268">
        <f>IF(ISNUMBER('Raw Data'!D263), IF(_xlfn.XLOOKUP(SMALL('Raw Data'!L263:N263, 1), Analysis!S268:W268, Analysis!S268:W268, 0)&gt;0, SMALL('Raw Data'!L263:N263, 1), 0), 0)</f>
        <v>0</v>
      </c>
      <c r="AV268">
        <f>IF(ISBLANK('Raw Data'!D263)=FALSE, 1, 0)</f>
        <v>0</v>
      </c>
      <c r="AW268">
        <f>IF(ISNUMBER('Raw Data'!D263), IF(_xlfn.XLOOKUP(SMALL('Raw Data'!L263:N263, 2), Analysis!S268:W268, Analysis!S268:W268, 0)&gt;0, SMALL('Raw Data'!L263:N263, 2), 0), 0)</f>
        <v>0</v>
      </c>
      <c r="AX268">
        <f>IF(ISBLANK('Raw Data'!D263)=FALSE, 1, 0)</f>
        <v>0</v>
      </c>
      <c r="AY268">
        <f>IF(ISNUMBER('Raw Data'!D263), IF(_xlfn.XLOOKUP(SMALL('Raw Data'!L263:N263, 3), Analysis!S268:W268, Analysis!S268:W268, 0)&gt;0, SMALL('Raw Data'!L263:N263, 3), 0), 0)</f>
        <v>0</v>
      </c>
      <c r="AZ268">
        <f>IF(ISBLANK('Raw Data'!D263)=FALSE, 1, 0)</f>
        <v>0</v>
      </c>
      <c r="BA268">
        <f>IF(ISNUMBER('Raw Data'!D263), IF(_xlfn.XLOOKUP(SMALL('Raw Data'!O263:U263, 1), Analysis!Y268:AK268, Analysis!Y268:AK268, 0)&gt;0, SMALL('Raw Data'!O263:U263, 1), 0), 0)</f>
        <v>0</v>
      </c>
      <c r="BB268">
        <f>IF(ISBLANK('Raw Data'!D263)=FALSE, 1, 0)</f>
        <v>0</v>
      </c>
      <c r="BC268">
        <f>IF(ISNUMBER('Raw Data'!D263), IF(_xlfn.XLOOKUP(SMALL('Raw Data'!O263:U263, 2), Analysis!Y268:AK268, Analysis!Y268:AK268, 0)&gt;0, SMALL('Raw Data'!O263:U263, 2), 0), 0)</f>
        <v>0</v>
      </c>
      <c r="BD268">
        <f>IF(ISBLANK('Raw Data'!D263)=FALSE, 1, 0)</f>
        <v>0</v>
      </c>
      <c r="BE268">
        <f>IF(ISNUMBER('Raw Data'!D263), IF(_xlfn.XLOOKUP(SMALL('Raw Data'!O263:U263, 3), Analysis!Y268:AK268, Analysis!Y268:AK268, 0)&gt;0, SMALL('Raw Data'!O263:U263, 3), 0), 0)</f>
        <v>0</v>
      </c>
      <c r="BF268">
        <f>IF(ISBLANK('Raw Data'!D263)=FALSE, 1, 0)</f>
        <v>0</v>
      </c>
      <c r="BG268">
        <f>IF(ISNUMBER('Raw Data'!D263), IF(_xlfn.XLOOKUP(SMALL('Raw Data'!O263:U263, 4), Analysis!Y268:AK268, Analysis!Y268:AK268, 0)&gt;0, SMALL('Raw Data'!O263:U263, 4), 0), 0)</f>
        <v>0</v>
      </c>
      <c r="BH268">
        <f>IF(ISBLANK('Raw Data'!D263)=FALSE, 1, 0)</f>
        <v>0</v>
      </c>
      <c r="BI268">
        <f>IF(ISNUMBER('Raw Data'!D263), IF(_xlfn.XLOOKUP(SMALL('Raw Data'!O263:U263, 5), Analysis!Y268:AK268, Analysis!Y268:AK268, 0)&gt;0, SMALL('Raw Data'!O263:U263, 5), 0), 0)</f>
        <v>0</v>
      </c>
      <c r="BJ268">
        <f>IF(ISBLANK('Raw Data'!D263)=FALSE, 1, 0)</f>
        <v>0</v>
      </c>
      <c r="BK268">
        <f>IF(ISNUMBER('Raw Data'!D263), IF(_xlfn.XLOOKUP(SMALL('Raw Data'!O263:U263, 6), Analysis!Y268:AK268, Analysis!Y268:AK268, 0)&gt;0, SMALL('Raw Data'!O263:U263, 6), 0), 0)</f>
        <v>0</v>
      </c>
      <c r="BL268">
        <f>IF(ISBLANK('Raw Data'!D263)=FALSE, 1, 0)</f>
        <v>0</v>
      </c>
      <c r="BM268">
        <f>IF(ISNUMBER('Raw Data'!D263), IF(_xlfn.XLOOKUP(SMALL('Raw Data'!O263:U263, 7), Analysis!Y268:AK268, Analysis!Y268:AK268, 0)&gt;0, SMALL('Raw Data'!O263:U263, 7), 0), 0)</f>
        <v>0</v>
      </c>
    </row>
    <row r="269" spans="1:65" x14ac:dyDescent="0.3">
      <c r="A269" s="2">
        <f>'Raw Data'!A264</f>
        <v>0</v>
      </c>
      <c r="B269" s="2">
        <f>IF(ISBLANK('Raw Data'!D264)=FALSE, 1, 0)</f>
        <v>0</v>
      </c>
      <c r="C269">
        <f>IF('Raw Data'!E264&gt;'Raw Data'!D264, 'Raw Data'!K264, 0)</f>
        <v>0</v>
      </c>
      <c r="D269">
        <f>IF(ISBLANK('Raw Data'!D264)=FALSE, 1, 0)</f>
        <v>0</v>
      </c>
      <c r="E269">
        <f>IF('Raw Data'!E264&lt;'Raw Data'!D264, 'Raw Data'!J264, 0)</f>
        <v>0</v>
      </c>
      <c r="F269">
        <f>IF(ISBLANK('Raw Data'!D264)=FALSE, 1, 0)</f>
        <v>0</v>
      </c>
      <c r="G269">
        <f>IF(AND('Raw Data'!D264&gt;0, 'Raw Data'!E264&gt;0), 'Raw Data'!V264, 0)</f>
        <v>0</v>
      </c>
      <c r="H269">
        <f>IF(ISBLANK('Raw Data'!D264)=FALSE, 1, 0)</f>
        <v>0</v>
      </c>
      <c r="I269">
        <f>IF(AND(ISBLANK('Raw Data'!D264)=FALSE, OR('Raw Data'!D264=0, 'Raw Data'!E264=0)), 'Raw Data'!W264, 0)</f>
        <v>0</v>
      </c>
      <c r="J269">
        <f>IF(ISBLANK('Raw Data'!D264)=FALSE, 1, 0)</f>
        <v>0</v>
      </c>
      <c r="K269">
        <f>IF(SUM('Raw Data'!D264:E264)&gt;'Raw Data'!G264, 'Raw Data'!H264, 0)</f>
        <v>0</v>
      </c>
      <c r="L269">
        <f>IF(ISBLANK('Raw Data'!D264)=FALSE, 1, 0)</f>
        <v>0</v>
      </c>
      <c r="M269">
        <f>IF(AND(SUM('Raw Data'!D264:E264)&lt;'Raw Data'!G264, ISBLANK('Raw Data'!D264)=FALSE), 'Raw Data'!I264, 0)</f>
        <v>0</v>
      </c>
      <c r="N269">
        <f>IF(ISBLANK('Raw Data'!D264)=FALSE, 1, 0)</f>
        <v>0</v>
      </c>
      <c r="O269">
        <f>IF('Raw Data'!F264, 'Raw Data'!Z264, 0)</f>
        <v>0</v>
      </c>
      <c r="P269">
        <f>IF(ISBLANK('Raw Data'!D264)=FALSE, 1, 0)</f>
        <v>0</v>
      </c>
      <c r="Q269">
        <f>IF(AND(NOT('Raw Data'!F264), P269), 'Raw Data'!AA264, 0)</f>
        <v>0</v>
      </c>
      <c r="R269">
        <f>IF(ISBLANK('Raw Data'!D264)=FALSE, 1, 0)</f>
        <v>0</v>
      </c>
      <c r="S269">
        <f>IF(AND('Raw Data'!F264=0, 'Raw Data'!D264&gt;'Raw Data'!E264), 'Raw Data'!L264, 0)</f>
        <v>0</v>
      </c>
      <c r="T269">
        <f>IF(ISBLANK('Raw Data'!D264)=FALSE, 1, 0)</f>
        <v>0</v>
      </c>
      <c r="U269">
        <f>IF('Raw Data'!F264=1, 'Raw Data'!M264, 0)</f>
        <v>0</v>
      </c>
      <c r="V269">
        <f>IF(ISBLANK('Raw Data'!D264)=FALSE, 1, 0)</f>
        <v>0</v>
      </c>
      <c r="W269">
        <f>IF(AND('Raw Data'!F264=0, 'Raw Data'!E264&gt;'Raw Data'!D264), 'Raw Data'!N264, 0)</f>
        <v>0</v>
      </c>
      <c r="X269">
        <f>IF(ISBLANK('Raw Data'!D264)=FALSE, 1, 0)</f>
        <v>0</v>
      </c>
      <c r="Y269">
        <f>IF(AND('Raw Data'!F264=0,'Raw Data'!D264&gt;'Raw Data'!E264,'Raw Data'!D264-'Raw Data'!E264=1),'Raw Data'!O264,IF(AND('Raw Data'!F264,'Raw Data'!D264&gt;'Raw Data'!E264),'Raw Data'!O264,0))</f>
        <v>0</v>
      </c>
      <c r="Z269">
        <f>IF(ISBLANK('Raw Data'!D264)=FALSE, 1, 0)</f>
        <v>0</v>
      </c>
      <c r="AA269">
        <f>IF(AND('Raw Data'!F264=0, 'Raw Data'!D264&gt;'Raw Data'!E264, 'Raw Data'!D264-'Raw Data'!E264=2), 'Raw Data'!P264, 0)</f>
        <v>0</v>
      </c>
      <c r="AB269">
        <f>IF(ISBLANK('Raw Data'!D264)=FALSE, 1, 0)</f>
        <v>0</v>
      </c>
      <c r="AC269">
        <f>IF(AND('Raw Data'!F264=0, 'Raw Data'!D264&gt;'Raw Data'!E264, 'Raw Data'!D264-'Raw Data'!E264&gt;2), 'Raw Data'!Q264, 0)</f>
        <v>0</v>
      </c>
      <c r="AD269">
        <f>IF(ISBLANK('Raw Data'!D264)=FALSE, 1, 0)</f>
        <v>0</v>
      </c>
      <c r="AE269">
        <f>IF(AND('Raw Data'!F264=0,'Raw Data'!D264&lt;'Raw Data'!E264,'Raw Data'!E264-'Raw Data'!D264=1),'Raw Data'!R264,IF(AND('Raw Data'!F264,'Raw Data'!D264&gt;'Raw Data'!E264),'Raw Data'!R264,0))</f>
        <v>0</v>
      </c>
      <c r="AF269">
        <f>IF(ISBLANK('Raw Data'!D264)=FALSE, 1, 0)</f>
        <v>0</v>
      </c>
      <c r="AG269">
        <f>IF(AND('Raw Data'!F264=0, 'Raw Data'!D264&lt;'Raw Data'!E264, 'Raw Data'!E264-'Raw Data'!D264=2), 'Raw Data'!S264, 0)</f>
        <v>0</v>
      </c>
      <c r="AH269">
        <f>IF(ISBLANK('Raw Data'!D264)=FALSE, 1, 0)</f>
        <v>0</v>
      </c>
      <c r="AI269">
        <f>IF(AND('Raw Data'!F264=0, 'Raw Data'!D264&lt;'Raw Data'!E264, 'Raw Data'!E264-'Raw Data'!D264&gt;2), 'Raw Data'!T264, 0)</f>
        <v>0</v>
      </c>
      <c r="AJ269">
        <f>IF(ISBLANK('Raw Data'!D264)=FALSE, 1, 0)</f>
        <v>0</v>
      </c>
      <c r="AK269">
        <f>IF('Raw Data'!F264=1, 'Raw Data'!M264, 0)</f>
        <v>0</v>
      </c>
      <c r="AL269">
        <f>IF(OR('Raw Data'!D264=0, O269&gt;0), 0, 1)</f>
        <v>0</v>
      </c>
      <c r="AM269">
        <f>IF(AND(AL269, 'Raw Data'!D264&gt;'Raw Data'!E264), 'Raw Data'!X264, 0)</f>
        <v>0</v>
      </c>
      <c r="AN269">
        <f>IF(OR('Raw Data'!D264=0, O269&gt;0), 0, 1)</f>
        <v>0</v>
      </c>
      <c r="AO269">
        <f>IF(AND(AL269, 'Raw Data'!D264&lt;'Raw Data'!E264), 'Raw Data'!Y264, 0)</f>
        <v>0</v>
      </c>
      <c r="AP269">
        <f>IF(ISBLANK('Raw Data'!D264)=FALSE, 1, 0)</f>
        <v>0</v>
      </c>
      <c r="AQ269">
        <f>IF(AND('Raw Data'!J264&lt;'Raw Data'!K264,'Raw Data'!D264&gt;'Raw Data'!E264),'Raw Data'!J264,IF(AND('Raw Data'!K264&lt;'Raw Data'!J264,'Raw Data'!E264&gt;'Raw Data'!D264),'Raw Data'!K264,0))</f>
        <v>0</v>
      </c>
      <c r="AR269">
        <f>IF(ISBLANK('Raw Data'!D264)=FALSE, 1, 0)</f>
        <v>0</v>
      </c>
      <c r="AS269">
        <f>IF(AND('Raw Data'!J264&gt;'Raw Data'!K264,'Raw Data'!D264&gt;'Raw Data'!E264),'Raw Data'!J264,IF(AND('Raw Data'!K264&gt;'Raw Data'!J264,'Raw Data'!E264&gt;'Raw Data'!D264),'Raw Data'!K264,))</f>
        <v>0</v>
      </c>
      <c r="AT269">
        <f>IF(ISBLANK('Raw Data'!D264)=FALSE, 1, 0)</f>
        <v>0</v>
      </c>
      <c r="AU269">
        <f>IF(ISNUMBER('Raw Data'!D264), IF(_xlfn.XLOOKUP(SMALL('Raw Data'!L264:N264, 1), Analysis!S269:W269, Analysis!S269:W269, 0)&gt;0, SMALL('Raw Data'!L264:N264, 1), 0), 0)</f>
        <v>0</v>
      </c>
      <c r="AV269">
        <f>IF(ISBLANK('Raw Data'!D264)=FALSE, 1, 0)</f>
        <v>0</v>
      </c>
      <c r="AW269">
        <f>IF(ISNUMBER('Raw Data'!D264), IF(_xlfn.XLOOKUP(SMALL('Raw Data'!L264:N264, 2), Analysis!S269:W269, Analysis!S269:W269, 0)&gt;0, SMALL('Raw Data'!L264:N264, 2), 0), 0)</f>
        <v>0</v>
      </c>
      <c r="AX269">
        <f>IF(ISBLANK('Raw Data'!D264)=FALSE, 1, 0)</f>
        <v>0</v>
      </c>
      <c r="AY269">
        <f>IF(ISNUMBER('Raw Data'!D264), IF(_xlfn.XLOOKUP(SMALL('Raw Data'!L264:N264, 3), Analysis!S269:W269, Analysis!S269:W269, 0)&gt;0, SMALL('Raw Data'!L264:N264, 3), 0), 0)</f>
        <v>0</v>
      </c>
      <c r="AZ269">
        <f>IF(ISBLANK('Raw Data'!D264)=FALSE, 1, 0)</f>
        <v>0</v>
      </c>
      <c r="BA269">
        <f>IF(ISNUMBER('Raw Data'!D264), IF(_xlfn.XLOOKUP(SMALL('Raw Data'!O264:U264, 1), Analysis!Y269:AK269, Analysis!Y269:AK269, 0)&gt;0, SMALL('Raw Data'!O264:U264, 1), 0), 0)</f>
        <v>0</v>
      </c>
      <c r="BB269">
        <f>IF(ISBLANK('Raw Data'!D264)=FALSE, 1, 0)</f>
        <v>0</v>
      </c>
      <c r="BC269">
        <f>IF(ISNUMBER('Raw Data'!D264), IF(_xlfn.XLOOKUP(SMALL('Raw Data'!O264:U264, 2), Analysis!Y269:AK269, Analysis!Y269:AK269, 0)&gt;0, SMALL('Raw Data'!O264:U264, 2), 0), 0)</f>
        <v>0</v>
      </c>
      <c r="BD269">
        <f>IF(ISBLANK('Raw Data'!D264)=FALSE, 1, 0)</f>
        <v>0</v>
      </c>
      <c r="BE269">
        <f>IF(ISNUMBER('Raw Data'!D264), IF(_xlfn.XLOOKUP(SMALL('Raw Data'!O264:U264, 3), Analysis!Y269:AK269, Analysis!Y269:AK269, 0)&gt;0, SMALL('Raw Data'!O264:U264, 3), 0), 0)</f>
        <v>0</v>
      </c>
      <c r="BF269">
        <f>IF(ISBLANK('Raw Data'!D264)=FALSE, 1, 0)</f>
        <v>0</v>
      </c>
      <c r="BG269">
        <f>IF(ISNUMBER('Raw Data'!D264), IF(_xlfn.XLOOKUP(SMALL('Raw Data'!O264:U264, 4), Analysis!Y269:AK269, Analysis!Y269:AK269, 0)&gt;0, SMALL('Raw Data'!O264:U264, 4), 0), 0)</f>
        <v>0</v>
      </c>
      <c r="BH269">
        <f>IF(ISBLANK('Raw Data'!D264)=FALSE, 1, 0)</f>
        <v>0</v>
      </c>
      <c r="BI269">
        <f>IF(ISNUMBER('Raw Data'!D264), IF(_xlfn.XLOOKUP(SMALL('Raw Data'!O264:U264, 5), Analysis!Y269:AK269, Analysis!Y269:AK269, 0)&gt;0, SMALL('Raw Data'!O264:U264, 5), 0), 0)</f>
        <v>0</v>
      </c>
      <c r="BJ269">
        <f>IF(ISBLANK('Raw Data'!D264)=FALSE, 1, 0)</f>
        <v>0</v>
      </c>
      <c r="BK269">
        <f>IF(ISNUMBER('Raw Data'!D264), IF(_xlfn.XLOOKUP(SMALL('Raw Data'!O264:U264, 6), Analysis!Y269:AK269, Analysis!Y269:AK269, 0)&gt;0, SMALL('Raw Data'!O264:U264, 6), 0), 0)</f>
        <v>0</v>
      </c>
      <c r="BL269">
        <f>IF(ISBLANK('Raw Data'!D264)=FALSE, 1, 0)</f>
        <v>0</v>
      </c>
      <c r="BM269">
        <f>IF(ISNUMBER('Raw Data'!D264), IF(_xlfn.XLOOKUP(SMALL('Raw Data'!O264:U264, 7), Analysis!Y269:AK269, Analysis!Y269:AK269, 0)&gt;0, SMALL('Raw Data'!O264:U264, 7), 0), 0)</f>
        <v>0</v>
      </c>
    </row>
    <row r="270" spans="1:65" x14ac:dyDescent="0.3">
      <c r="A270" s="2">
        <f>'Raw Data'!A265</f>
        <v>0</v>
      </c>
      <c r="B270" s="2">
        <f>IF(ISBLANK('Raw Data'!D265)=FALSE, 1, 0)</f>
        <v>0</v>
      </c>
      <c r="C270">
        <f>IF('Raw Data'!E265&gt;'Raw Data'!D265, 'Raw Data'!K265, 0)</f>
        <v>0</v>
      </c>
      <c r="D270">
        <f>IF(ISBLANK('Raw Data'!D265)=FALSE, 1, 0)</f>
        <v>0</v>
      </c>
      <c r="E270">
        <f>IF('Raw Data'!E265&lt;'Raw Data'!D265, 'Raw Data'!J265, 0)</f>
        <v>0</v>
      </c>
      <c r="F270">
        <f>IF(ISBLANK('Raw Data'!D265)=FALSE, 1, 0)</f>
        <v>0</v>
      </c>
      <c r="G270">
        <f>IF(AND('Raw Data'!D265&gt;0, 'Raw Data'!E265&gt;0), 'Raw Data'!V265, 0)</f>
        <v>0</v>
      </c>
      <c r="H270">
        <f>IF(ISBLANK('Raw Data'!D265)=FALSE, 1, 0)</f>
        <v>0</v>
      </c>
      <c r="I270">
        <f>IF(AND(ISBLANK('Raw Data'!D265)=FALSE, OR('Raw Data'!D265=0, 'Raw Data'!E265=0)), 'Raw Data'!W265, 0)</f>
        <v>0</v>
      </c>
      <c r="J270">
        <f>IF(ISBLANK('Raw Data'!D265)=FALSE, 1, 0)</f>
        <v>0</v>
      </c>
      <c r="K270">
        <f>IF(SUM('Raw Data'!D265:E265)&gt;'Raw Data'!G265, 'Raw Data'!H265, 0)</f>
        <v>0</v>
      </c>
      <c r="L270">
        <f>IF(ISBLANK('Raw Data'!D265)=FALSE, 1, 0)</f>
        <v>0</v>
      </c>
      <c r="M270">
        <f>IF(AND(SUM('Raw Data'!D265:E265)&lt;'Raw Data'!G265, ISBLANK('Raw Data'!D265)=FALSE), 'Raw Data'!I265, 0)</f>
        <v>0</v>
      </c>
      <c r="N270">
        <f>IF(ISBLANK('Raw Data'!D265)=FALSE, 1, 0)</f>
        <v>0</v>
      </c>
      <c r="O270">
        <f>IF('Raw Data'!F265, 'Raw Data'!Z265, 0)</f>
        <v>0</v>
      </c>
      <c r="P270">
        <f>IF(ISBLANK('Raw Data'!D265)=FALSE, 1, 0)</f>
        <v>0</v>
      </c>
      <c r="Q270">
        <f>IF(AND(NOT('Raw Data'!F265), P270), 'Raw Data'!AA265, 0)</f>
        <v>0</v>
      </c>
      <c r="R270">
        <f>IF(ISBLANK('Raw Data'!D265)=FALSE, 1, 0)</f>
        <v>0</v>
      </c>
      <c r="S270">
        <f>IF(AND('Raw Data'!F265=0, 'Raw Data'!D265&gt;'Raw Data'!E265), 'Raw Data'!L265, 0)</f>
        <v>0</v>
      </c>
      <c r="T270">
        <f>IF(ISBLANK('Raw Data'!D265)=FALSE, 1, 0)</f>
        <v>0</v>
      </c>
      <c r="U270">
        <f>IF('Raw Data'!F265=1, 'Raw Data'!M265, 0)</f>
        <v>0</v>
      </c>
      <c r="V270">
        <f>IF(ISBLANK('Raw Data'!D265)=FALSE, 1, 0)</f>
        <v>0</v>
      </c>
      <c r="W270">
        <f>IF(AND('Raw Data'!F265=0, 'Raw Data'!E265&gt;'Raw Data'!D265), 'Raw Data'!N265, 0)</f>
        <v>0</v>
      </c>
      <c r="X270">
        <f>IF(ISBLANK('Raw Data'!D265)=FALSE, 1, 0)</f>
        <v>0</v>
      </c>
      <c r="Y270">
        <f>IF(AND('Raw Data'!F265=0,'Raw Data'!D265&gt;'Raw Data'!E265,'Raw Data'!D265-'Raw Data'!E265=1),'Raw Data'!O265,IF(AND('Raw Data'!F265,'Raw Data'!D265&gt;'Raw Data'!E265),'Raw Data'!O265,0))</f>
        <v>0</v>
      </c>
      <c r="Z270">
        <f>IF(ISBLANK('Raw Data'!D265)=FALSE, 1, 0)</f>
        <v>0</v>
      </c>
      <c r="AA270">
        <f>IF(AND('Raw Data'!F265=0, 'Raw Data'!D265&gt;'Raw Data'!E265, 'Raw Data'!D265-'Raw Data'!E265=2), 'Raw Data'!P265, 0)</f>
        <v>0</v>
      </c>
      <c r="AB270">
        <f>IF(ISBLANK('Raw Data'!D265)=FALSE, 1, 0)</f>
        <v>0</v>
      </c>
      <c r="AC270">
        <f>IF(AND('Raw Data'!F265=0, 'Raw Data'!D265&gt;'Raw Data'!E265, 'Raw Data'!D265-'Raw Data'!E265&gt;2), 'Raw Data'!Q265, 0)</f>
        <v>0</v>
      </c>
      <c r="AD270">
        <f>IF(ISBLANK('Raw Data'!D265)=FALSE, 1, 0)</f>
        <v>0</v>
      </c>
      <c r="AE270">
        <f>IF(AND('Raw Data'!F265=0,'Raw Data'!D265&lt;'Raw Data'!E265,'Raw Data'!E265-'Raw Data'!D265=1),'Raw Data'!R265,IF(AND('Raw Data'!F265,'Raw Data'!D265&gt;'Raw Data'!E265),'Raw Data'!R265,0))</f>
        <v>0</v>
      </c>
      <c r="AF270">
        <f>IF(ISBLANK('Raw Data'!D265)=FALSE, 1, 0)</f>
        <v>0</v>
      </c>
      <c r="AG270">
        <f>IF(AND('Raw Data'!F265=0, 'Raw Data'!D265&lt;'Raw Data'!E265, 'Raw Data'!E265-'Raw Data'!D265=2), 'Raw Data'!S265, 0)</f>
        <v>0</v>
      </c>
      <c r="AH270">
        <f>IF(ISBLANK('Raw Data'!D265)=FALSE, 1, 0)</f>
        <v>0</v>
      </c>
      <c r="AI270">
        <f>IF(AND('Raw Data'!F265=0, 'Raw Data'!D265&lt;'Raw Data'!E265, 'Raw Data'!E265-'Raw Data'!D265&gt;2), 'Raw Data'!T265, 0)</f>
        <v>0</v>
      </c>
      <c r="AJ270">
        <f>IF(ISBLANK('Raw Data'!D265)=FALSE, 1, 0)</f>
        <v>0</v>
      </c>
      <c r="AK270">
        <f>IF('Raw Data'!F265=1, 'Raw Data'!M265, 0)</f>
        <v>0</v>
      </c>
      <c r="AL270">
        <f>IF(OR('Raw Data'!D265=0, O270&gt;0), 0, 1)</f>
        <v>0</v>
      </c>
      <c r="AM270">
        <f>IF(AND(AL270, 'Raw Data'!D265&gt;'Raw Data'!E265), 'Raw Data'!X265, 0)</f>
        <v>0</v>
      </c>
      <c r="AN270">
        <f>IF(OR('Raw Data'!D265=0, O270&gt;0), 0, 1)</f>
        <v>0</v>
      </c>
      <c r="AO270">
        <f>IF(AND(AL270, 'Raw Data'!D265&lt;'Raw Data'!E265), 'Raw Data'!Y265, 0)</f>
        <v>0</v>
      </c>
      <c r="AP270">
        <f>IF(ISBLANK('Raw Data'!D265)=FALSE, 1, 0)</f>
        <v>0</v>
      </c>
      <c r="AQ270">
        <f>IF(AND('Raw Data'!J265&lt;'Raw Data'!K265,'Raw Data'!D265&gt;'Raw Data'!E265),'Raw Data'!J265,IF(AND('Raw Data'!K265&lt;'Raw Data'!J265,'Raw Data'!E265&gt;'Raw Data'!D265),'Raw Data'!K265,0))</f>
        <v>0</v>
      </c>
      <c r="AR270">
        <f>IF(ISBLANK('Raw Data'!D265)=FALSE, 1, 0)</f>
        <v>0</v>
      </c>
      <c r="AS270">
        <f>IF(AND('Raw Data'!J265&gt;'Raw Data'!K265,'Raw Data'!D265&gt;'Raw Data'!E265),'Raw Data'!J265,IF(AND('Raw Data'!K265&gt;'Raw Data'!J265,'Raw Data'!E265&gt;'Raw Data'!D265),'Raw Data'!K265,))</f>
        <v>0</v>
      </c>
      <c r="AT270">
        <f>IF(ISBLANK('Raw Data'!D265)=FALSE, 1, 0)</f>
        <v>0</v>
      </c>
      <c r="AU270">
        <f>IF(ISNUMBER('Raw Data'!D265), IF(_xlfn.XLOOKUP(SMALL('Raw Data'!L265:N265, 1), Analysis!S270:W270, Analysis!S270:W270, 0)&gt;0, SMALL('Raw Data'!L265:N265, 1), 0), 0)</f>
        <v>0</v>
      </c>
      <c r="AV270">
        <f>IF(ISBLANK('Raw Data'!D265)=FALSE, 1, 0)</f>
        <v>0</v>
      </c>
      <c r="AW270">
        <f>IF(ISNUMBER('Raw Data'!D265), IF(_xlfn.XLOOKUP(SMALL('Raw Data'!L265:N265, 2), Analysis!S270:W270, Analysis!S270:W270, 0)&gt;0, SMALL('Raw Data'!L265:N265, 2), 0), 0)</f>
        <v>0</v>
      </c>
      <c r="AX270">
        <f>IF(ISBLANK('Raw Data'!D265)=FALSE, 1, 0)</f>
        <v>0</v>
      </c>
      <c r="AY270">
        <f>IF(ISNUMBER('Raw Data'!D265), IF(_xlfn.XLOOKUP(SMALL('Raw Data'!L265:N265, 3), Analysis!S270:W270, Analysis!S270:W270, 0)&gt;0, SMALL('Raw Data'!L265:N265, 3), 0), 0)</f>
        <v>0</v>
      </c>
      <c r="AZ270">
        <f>IF(ISBLANK('Raw Data'!D265)=FALSE, 1, 0)</f>
        <v>0</v>
      </c>
      <c r="BA270">
        <f>IF(ISNUMBER('Raw Data'!D265), IF(_xlfn.XLOOKUP(SMALL('Raw Data'!O265:U265, 1), Analysis!Y270:AK270, Analysis!Y270:AK270, 0)&gt;0, SMALL('Raw Data'!O265:U265, 1), 0), 0)</f>
        <v>0</v>
      </c>
      <c r="BB270">
        <f>IF(ISBLANK('Raw Data'!D265)=FALSE, 1, 0)</f>
        <v>0</v>
      </c>
      <c r="BC270">
        <f>IF(ISNUMBER('Raw Data'!D265), IF(_xlfn.XLOOKUP(SMALL('Raw Data'!O265:U265, 2), Analysis!Y270:AK270, Analysis!Y270:AK270, 0)&gt;0, SMALL('Raw Data'!O265:U265, 2), 0), 0)</f>
        <v>0</v>
      </c>
      <c r="BD270">
        <f>IF(ISBLANK('Raw Data'!D265)=FALSE, 1, 0)</f>
        <v>0</v>
      </c>
      <c r="BE270">
        <f>IF(ISNUMBER('Raw Data'!D265), IF(_xlfn.XLOOKUP(SMALL('Raw Data'!O265:U265, 3), Analysis!Y270:AK270, Analysis!Y270:AK270, 0)&gt;0, SMALL('Raw Data'!O265:U265, 3), 0), 0)</f>
        <v>0</v>
      </c>
      <c r="BF270">
        <f>IF(ISBLANK('Raw Data'!D265)=FALSE, 1, 0)</f>
        <v>0</v>
      </c>
      <c r="BG270">
        <f>IF(ISNUMBER('Raw Data'!D265), IF(_xlfn.XLOOKUP(SMALL('Raw Data'!O265:U265, 4), Analysis!Y270:AK270, Analysis!Y270:AK270, 0)&gt;0, SMALL('Raw Data'!O265:U265, 4), 0), 0)</f>
        <v>0</v>
      </c>
      <c r="BH270">
        <f>IF(ISBLANK('Raw Data'!D265)=FALSE, 1, 0)</f>
        <v>0</v>
      </c>
      <c r="BI270">
        <f>IF(ISNUMBER('Raw Data'!D265), IF(_xlfn.XLOOKUP(SMALL('Raw Data'!O265:U265, 5), Analysis!Y270:AK270, Analysis!Y270:AK270, 0)&gt;0, SMALL('Raw Data'!O265:U265, 5), 0), 0)</f>
        <v>0</v>
      </c>
      <c r="BJ270">
        <f>IF(ISBLANK('Raw Data'!D265)=FALSE, 1, 0)</f>
        <v>0</v>
      </c>
      <c r="BK270">
        <f>IF(ISNUMBER('Raw Data'!D265), IF(_xlfn.XLOOKUP(SMALL('Raw Data'!O265:U265, 6), Analysis!Y270:AK270, Analysis!Y270:AK270, 0)&gt;0, SMALL('Raw Data'!O265:U265, 6), 0), 0)</f>
        <v>0</v>
      </c>
      <c r="BL270">
        <f>IF(ISBLANK('Raw Data'!D265)=FALSE, 1, 0)</f>
        <v>0</v>
      </c>
      <c r="BM270">
        <f>IF(ISNUMBER('Raw Data'!D265), IF(_xlfn.XLOOKUP(SMALL('Raw Data'!O265:U265, 7), Analysis!Y270:AK270, Analysis!Y270:AK270, 0)&gt;0, SMALL('Raw Data'!O265:U265, 7), 0), 0)</f>
        <v>0</v>
      </c>
    </row>
    <row r="271" spans="1:65" x14ac:dyDescent="0.3">
      <c r="A271" s="2">
        <f>'Raw Data'!A266</f>
        <v>0</v>
      </c>
      <c r="B271" s="2">
        <f>IF(ISBLANK('Raw Data'!D266)=FALSE, 1, 0)</f>
        <v>0</v>
      </c>
      <c r="C271">
        <f>IF('Raw Data'!E266&gt;'Raw Data'!D266, 'Raw Data'!K266, 0)</f>
        <v>0</v>
      </c>
      <c r="D271">
        <f>IF(ISBLANK('Raw Data'!D266)=FALSE, 1, 0)</f>
        <v>0</v>
      </c>
      <c r="E271">
        <f>IF('Raw Data'!E266&lt;'Raw Data'!D266, 'Raw Data'!J266, 0)</f>
        <v>0</v>
      </c>
      <c r="F271">
        <f>IF(ISBLANK('Raw Data'!D266)=FALSE, 1, 0)</f>
        <v>0</v>
      </c>
      <c r="G271">
        <f>IF(AND('Raw Data'!D266&gt;0, 'Raw Data'!E266&gt;0), 'Raw Data'!V266, 0)</f>
        <v>0</v>
      </c>
      <c r="H271">
        <f>IF(ISBLANK('Raw Data'!D266)=FALSE, 1, 0)</f>
        <v>0</v>
      </c>
      <c r="I271">
        <f>IF(AND(ISBLANK('Raw Data'!D266)=FALSE, OR('Raw Data'!D266=0, 'Raw Data'!E266=0)), 'Raw Data'!W266, 0)</f>
        <v>0</v>
      </c>
      <c r="J271">
        <f>IF(ISBLANK('Raw Data'!D266)=FALSE, 1, 0)</f>
        <v>0</v>
      </c>
      <c r="K271">
        <f>IF(SUM('Raw Data'!D266:E266)&gt;'Raw Data'!G266, 'Raw Data'!H266, 0)</f>
        <v>0</v>
      </c>
      <c r="L271">
        <f>IF(ISBLANK('Raw Data'!D266)=FALSE, 1, 0)</f>
        <v>0</v>
      </c>
      <c r="M271">
        <f>IF(AND(SUM('Raw Data'!D266:E266)&lt;'Raw Data'!G266, ISBLANK('Raw Data'!D266)=FALSE), 'Raw Data'!I266, 0)</f>
        <v>0</v>
      </c>
      <c r="N271">
        <f>IF(ISBLANK('Raw Data'!D266)=FALSE, 1, 0)</f>
        <v>0</v>
      </c>
      <c r="O271">
        <f>IF('Raw Data'!F266, 'Raw Data'!Z266, 0)</f>
        <v>0</v>
      </c>
      <c r="P271">
        <f>IF(ISBLANK('Raw Data'!D266)=FALSE, 1, 0)</f>
        <v>0</v>
      </c>
      <c r="Q271">
        <f>IF(AND(NOT('Raw Data'!F266), P271), 'Raw Data'!AA266, 0)</f>
        <v>0</v>
      </c>
      <c r="R271">
        <f>IF(ISBLANK('Raw Data'!D266)=FALSE, 1, 0)</f>
        <v>0</v>
      </c>
      <c r="S271">
        <f>IF(AND('Raw Data'!F266=0, 'Raw Data'!D266&gt;'Raw Data'!E266), 'Raw Data'!L266, 0)</f>
        <v>0</v>
      </c>
      <c r="T271">
        <f>IF(ISBLANK('Raw Data'!D266)=FALSE, 1, 0)</f>
        <v>0</v>
      </c>
      <c r="U271">
        <f>IF('Raw Data'!F266=1, 'Raw Data'!M266, 0)</f>
        <v>0</v>
      </c>
      <c r="V271">
        <f>IF(ISBLANK('Raw Data'!D266)=FALSE, 1, 0)</f>
        <v>0</v>
      </c>
      <c r="W271">
        <f>IF(AND('Raw Data'!F266=0, 'Raw Data'!E266&gt;'Raw Data'!D266), 'Raw Data'!N266, 0)</f>
        <v>0</v>
      </c>
      <c r="X271">
        <f>IF(ISBLANK('Raw Data'!D266)=FALSE, 1, 0)</f>
        <v>0</v>
      </c>
      <c r="Y271">
        <f>IF(AND('Raw Data'!F266=0,'Raw Data'!D266&gt;'Raw Data'!E266,'Raw Data'!D266-'Raw Data'!E266=1),'Raw Data'!O266,IF(AND('Raw Data'!F266,'Raw Data'!D266&gt;'Raw Data'!E266),'Raw Data'!O266,0))</f>
        <v>0</v>
      </c>
      <c r="Z271">
        <f>IF(ISBLANK('Raw Data'!D266)=FALSE, 1, 0)</f>
        <v>0</v>
      </c>
      <c r="AA271">
        <f>IF(AND('Raw Data'!F266=0, 'Raw Data'!D266&gt;'Raw Data'!E266, 'Raw Data'!D266-'Raw Data'!E266=2), 'Raw Data'!P266, 0)</f>
        <v>0</v>
      </c>
      <c r="AB271">
        <f>IF(ISBLANK('Raw Data'!D266)=FALSE, 1, 0)</f>
        <v>0</v>
      </c>
      <c r="AC271">
        <f>IF(AND('Raw Data'!F266=0, 'Raw Data'!D266&gt;'Raw Data'!E266, 'Raw Data'!D266-'Raw Data'!E266&gt;2), 'Raw Data'!Q266, 0)</f>
        <v>0</v>
      </c>
      <c r="AD271">
        <f>IF(ISBLANK('Raw Data'!D266)=FALSE, 1, 0)</f>
        <v>0</v>
      </c>
      <c r="AE271">
        <f>IF(AND('Raw Data'!F266=0,'Raw Data'!D266&lt;'Raw Data'!E266,'Raw Data'!E266-'Raw Data'!D266=1),'Raw Data'!R266,IF(AND('Raw Data'!F266,'Raw Data'!D266&gt;'Raw Data'!E266),'Raw Data'!R266,0))</f>
        <v>0</v>
      </c>
      <c r="AF271">
        <f>IF(ISBLANK('Raw Data'!D266)=FALSE, 1, 0)</f>
        <v>0</v>
      </c>
      <c r="AG271">
        <f>IF(AND('Raw Data'!F266=0, 'Raw Data'!D266&lt;'Raw Data'!E266, 'Raw Data'!E266-'Raw Data'!D266=2), 'Raw Data'!S266, 0)</f>
        <v>0</v>
      </c>
      <c r="AH271">
        <f>IF(ISBLANK('Raw Data'!D266)=FALSE, 1, 0)</f>
        <v>0</v>
      </c>
      <c r="AI271">
        <f>IF(AND('Raw Data'!F266=0, 'Raw Data'!D266&lt;'Raw Data'!E266, 'Raw Data'!E266-'Raw Data'!D266&gt;2), 'Raw Data'!T266, 0)</f>
        <v>0</v>
      </c>
      <c r="AJ271">
        <f>IF(ISBLANK('Raw Data'!D266)=FALSE, 1, 0)</f>
        <v>0</v>
      </c>
      <c r="AK271">
        <f>IF('Raw Data'!F266=1, 'Raw Data'!M266, 0)</f>
        <v>0</v>
      </c>
      <c r="AL271">
        <f>IF(OR('Raw Data'!D266=0, O271&gt;0), 0, 1)</f>
        <v>0</v>
      </c>
      <c r="AM271">
        <f>IF(AND(AL271, 'Raw Data'!D266&gt;'Raw Data'!E266), 'Raw Data'!X266, 0)</f>
        <v>0</v>
      </c>
      <c r="AN271">
        <f>IF(OR('Raw Data'!D266=0, O271&gt;0), 0, 1)</f>
        <v>0</v>
      </c>
      <c r="AO271">
        <f>IF(AND(AL271, 'Raw Data'!D266&lt;'Raw Data'!E266), 'Raw Data'!Y266, 0)</f>
        <v>0</v>
      </c>
      <c r="AP271">
        <f>IF(ISBLANK('Raw Data'!D266)=FALSE, 1, 0)</f>
        <v>0</v>
      </c>
      <c r="AQ271">
        <f>IF(AND('Raw Data'!J266&lt;'Raw Data'!K266,'Raw Data'!D266&gt;'Raw Data'!E266),'Raw Data'!J266,IF(AND('Raw Data'!K266&lt;'Raw Data'!J266,'Raw Data'!E266&gt;'Raw Data'!D266),'Raw Data'!K266,0))</f>
        <v>0</v>
      </c>
      <c r="AR271">
        <f>IF(ISBLANK('Raw Data'!D266)=FALSE, 1, 0)</f>
        <v>0</v>
      </c>
      <c r="AS271">
        <f>IF(AND('Raw Data'!J266&gt;'Raw Data'!K266,'Raw Data'!D266&gt;'Raw Data'!E266),'Raw Data'!J266,IF(AND('Raw Data'!K266&gt;'Raw Data'!J266,'Raw Data'!E266&gt;'Raw Data'!D266),'Raw Data'!K266,))</f>
        <v>0</v>
      </c>
      <c r="AT271">
        <f>IF(ISBLANK('Raw Data'!D266)=FALSE, 1, 0)</f>
        <v>0</v>
      </c>
      <c r="AU271">
        <f>IF(ISNUMBER('Raw Data'!D266), IF(_xlfn.XLOOKUP(SMALL('Raw Data'!L266:N266, 1), Analysis!S271:W271, Analysis!S271:W271, 0)&gt;0, SMALL('Raw Data'!L266:N266, 1), 0), 0)</f>
        <v>0</v>
      </c>
      <c r="AV271">
        <f>IF(ISBLANK('Raw Data'!D266)=FALSE, 1, 0)</f>
        <v>0</v>
      </c>
      <c r="AW271">
        <f>IF(ISNUMBER('Raw Data'!D266), IF(_xlfn.XLOOKUP(SMALL('Raw Data'!L266:N266, 2), Analysis!S271:W271, Analysis!S271:W271, 0)&gt;0, SMALL('Raw Data'!L266:N266, 2), 0), 0)</f>
        <v>0</v>
      </c>
      <c r="AX271">
        <f>IF(ISBLANK('Raw Data'!D266)=FALSE, 1, 0)</f>
        <v>0</v>
      </c>
      <c r="AY271">
        <f>IF(ISNUMBER('Raw Data'!D266), IF(_xlfn.XLOOKUP(SMALL('Raw Data'!L266:N266, 3), Analysis!S271:W271, Analysis!S271:W271, 0)&gt;0, SMALL('Raw Data'!L266:N266, 3), 0), 0)</f>
        <v>0</v>
      </c>
      <c r="AZ271">
        <f>IF(ISBLANK('Raw Data'!D266)=FALSE, 1, 0)</f>
        <v>0</v>
      </c>
      <c r="BA271">
        <f>IF(ISNUMBER('Raw Data'!D266), IF(_xlfn.XLOOKUP(SMALL('Raw Data'!O266:U266, 1), Analysis!Y271:AK271, Analysis!Y271:AK271, 0)&gt;0, SMALL('Raw Data'!O266:U266, 1), 0), 0)</f>
        <v>0</v>
      </c>
      <c r="BB271">
        <f>IF(ISBLANK('Raw Data'!D266)=FALSE, 1, 0)</f>
        <v>0</v>
      </c>
      <c r="BC271">
        <f>IF(ISNUMBER('Raw Data'!D266), IF(_xlfn.XLOOKUP(SMALL('Raw Data'!O266:U266, 2), Analysis!Y271:AK271, Analysis!Y271:AK271, 0)&gt;0, SMALL('Raw Data'!O266:U266, 2), 0), 0)</f>
        <v>0</v>
      </c>
      <c r="BD271">
        <f>IF(ISBLANK('Raw Data'!D266)=FALSE, 1, 0)</f>
        <v>0</v>
      </c>
      <c r="BE271">
        <f>IF(ISNUMBER('Raw Data'!D266), IF(_xlfn.XLOOKUP(SMALL('Raw Data'!O266:U266, 3), Analysis!Y271:AK271, Analysis!Y271:AK271, 0)&gt;0, SMALL('Raw Data'!O266:U266, 3), 0), 0)</f>
        <v>0</v>
      </c>
      <c r="BF271">
        <f>IF(ISBLANK('Raw Data'!D266)=FALSE, 1, 0)</f>
        <v>0</v>
      </c>
      <c r="BG271">
        <f>IF(ISNUMBER('Raw Data'!D266), IF(_xlfn.XLOOKUP(SMALL('Raw Data'!O266:U266, 4), Analysis!Y271:AK271, Analysis!Y271:AK271, 0)&gt;0, SMALL('Raw Data'!O266:U266, 4), 0), 0)</f>
        <v>0</v>
      </c>
      <c r="BH271">
        <f>IF(ISBLANK('Raw Data'!D266)=FALSE, 1, 0)</f>
        <v>0</v>
      </c>
      <c r="BI271">
        <f>IF(ISNUMBER('Raw Data'!D266), IF(_xlfn.XLOOKUP(SMALL('Raw Data'!O266:U266, 5), Analysis!Y271:AK271, Analysis!Y271:AK271, 0)&gt;0, SMALL('Raw Data'!O266:U266, 5), 0), 0)</f>
        <v>0</v>
      </c>
      <c r="BJ271">
        <f>IF(ISBLANK('Raw Data'!D266)=FALSE, 1, 0)</f>
        <v>0</v>
      </c>
      <c r="BK271">
        <f>IF(ISNUMBER('Raw Data'!D266), IF(_xlfn.XLOOKUP(SMALL('Raw Data'!O266:U266, 6), Analysis!Y271:AK271, Analysis!Y271:AK271, 0)&gt;0, SMALL('Raw Data'!O266:U266, 6), 0), 0)</f>
        <v>0</v>
      </c>
      <c r="BL271">
        <f>IF(ISBLANK('Raw Data'!D266)=FALSE, 1, 0)</f>
        <v>0</v>
      </c>
      <c r="BM271">
        <f>IF(ISNUMBER('Raw Data'!D266), IF(_xlfn.XLOOKUP(SMALL('Raw Data'!O266:U266, 7), Analysis!Y271:AK271, Analysis!Y271:AK271, 0)&gt;0, SMALL('Raw Data'!O266:U266, 7), 0), 0)</f>
        <v>0</v>
      </c>
    </row>
    <row r="272" spans="1:65" x14ac:dyDescent="0.3">
      <c r="A272" s="2">
        <f>'Raw Data'!A267</f>
        <v>0</v>
      </c>
      <c r="B272" s="2">
        <f>IF(ISBLANK('Raw Data'!D267)=FALSE, 1, 0)</f>
        <v>0</v>
      </c>
      <c r="C272">
        <f>IF('Raw Data'!E267&gt;'Raw Data'!D267, 'Raw Data'!K267, 0)</f>
        <v>0</v>
      </c>
      <c r="D272">
        <f>IF(ISBLANK('Raw Data'!D267)=FALSE, 1, 0)</f>
        <v>0</v>
      </c>
      <c r="E272">
        <f>IF('Raw Data'!E267&lt;'Raw Data'!D267, 'Raw Data'!J267, 0)</f>
        <v>0</v>
      </c>
      <c r="F272">
        <f>IF(ISBLANK('Raw Data'!D267)=FALSE, 1, 0)</f>
        <v>0</v>
      </c>
      <c r="G272">
        <f>IF(AND('Raw Data'!D267&gt;0, 'Raw Data'!E267&gt;0), 'Raw Data'!V267, 0)</f>
        <v>0</v>
      </c>
      <c r="H272">
        <f>IF(ISBLANK('Raw Data'!D267)=FALSE, 1, 0)</f>
        <v>0</v>
      </c>
      <c r="I272">
        <f>IF(AND(ISBLANK('Raw Data'!D267)=FALSE, OR('Raw Data'!D267=0, 'Raw Data'!E267=0)), 'Raw Data'!W267, 0)</f>
        <v>0</v>
      </c>
      <c r="J272">
        <f>IF(ISBLANK('Raw Data'!D267)=FALSE, 1, 0)</f>
        <v>0</v>
      </c>
      <c r="K272">
        <f>IF(SUM('Raw Data'!D267:E267)&gt;'Raw Data'!G267, 'Raw Data'!H267, 0)</f>
        <v>0</v>
      </c>
      <c r="L272">
        <f>IF(ISBLANK('Raw Data'!D267)=FALSE, 1, 0)</f>
        <v>0</v>
      </c>
      <c r="M272">
        <f>IF(AND(SUM('Raw Data'!D267:E267)&lt;'Raw Data'!G267, ISBLANK('Raw Data'!D267)=FALSE), 'Raw Data'!I267, 0)</f>
        <v>0</v>
      </c>
      <c r="N272">
        <f>IF(ISBLANK('Raw Data'!D267)=FALSE, 1, 0)</f>
        <v>0</v>
      </c>
      <c r="O272">
        <f>IF('Raw Data'!F267, 'Raw Data'!Z267, 0)</f>
        <v>0</v>
      </c>
      <c r="P272">
        <f>IF(ISBLANK('Raw Data'!D267)=FALSE, 1, 0)</f>
        <v>0</v>
      </c>
      <c r="Q272">
        <f>IF(AND(NOT('Raw Data'!F267), P272), 'Raw Data'!AA267, 0)</f>
        <v>0</v>
      </c>
      <c r="R272">
        <f>IF(ISBLANK('Raw Data'!D267)=FALSE, 1, 0)</f>
        <v>0</v>
      </c>
      <c r="S272">
        <f>IF(AND('Raw Data'!F267=0, 'Raw Data'!D267&gt;'Raw Data'!E267), 'Raw Data'!L267, 0)</f>
        <v>0</v>
      </c>
      <c r="T272">
        <f>IF(ISBLANK('Raw Data'!D267)=FALSE, 1, 0)</f>
        <v>0</v>
      </c>
      <c r="U272">
        <f>IF('Raw Data'!F267=1, 'Raw Data'!M267, 0)</f>
        <v>0</v>
      </c>
      <c r="V272">
        <f>IF(ISBLANK('Raw Data'!D267)=FALSE, 1, 0)</f>
        <v>0</v>
      </c>
      <c r="W272">
        <f>IF(AND('Raw Data'!F267=0, 'Raw Data'!E267&gt;'Raw Data'!D267), 'Raw Data'!N267, 0)</f>
        <v>0</v>
      </c>
      <c r="X272">
        <f>IF(ISBLANK('Raw Data'!D267)=FALSE, 1, 0)</f>
        <v>0</v>
      </c>
      <c r="Y272">
        <f>IF(AND('Raw Data'!F267=0,'Raw Data'!D267&gt;'Raw Data'!E267,'Raw Data'!D267-'Raw Data'!E267=1),'Raw Data'!O267,IF(AND('Raw Data'!F267,'Raw Data'!D267&gt;'Raw Data'!E267),'Raw Data'!O267,0))</f>
        <v>0</v>
      </c>
      <c r="Z272">
        <f>IF(ISBLANK('Raw Data'!D267)=FALSE, 1, 0)</f>
        <v>0</v>
      </c>
      <c r="AA272">
        <f>IF(AND('Raw Data'!F267=0, 'Raw Data'!D267&gt;'Raw Data'!E267, 'Raw Data'!D267-'Raw Data'!E267=2), 'Raw Data'!P267, 0)</f>
        <v>0</v>
      </c>
      <c r="AB272">
        <f>IF(ISBLANK('Raw Data'!D267)=FALSE, 1, 0)</f>
        <v>0</v>
      </c>
      <c r="AC272">
        <f>IF(AND('Raw Data'!F267=0, 'Raw Data'!D267&gt;'Raw Data'!E267, 'Raw Data'!D267-'Raw Data'!E267&gt;2), 'Raw Data'!Q267, 0)</f>
        <v>0</v>
      </c>
      <c r="AD272">
        <f>IF(ISBLANK('Raw Data'!D267)=FALSE, 1, 0)</f>
        <v>0</v>
      </c>
      <c r="AE272">
        <f>IF(AND('Raw Data'!F267=0,'Raw Data'!D267&lt;'Raw Data'!E267,'Raw Data'!E267-'Raw Data'!D267=1),'Raw Data'!R267,IF(AND('Raw Data'!F267,'Raw Data'!D267&gt;'Raw Data'!E267),'Raw Data'!R267,0))</f>
        <v>0</v>
      </c>
      <c r="AF272">
        <f>IF(ISBLANK('Raw Data'!D267)=FALSE, 1, 0)</f>
        <v>0</v>
      </c>
      <c r="AG272">
        <f>IF(AND('Raw Data'!F267=0, 'Raw Data'!D267&lt;'Raw Data'!E267, 'Raw Data'!E267-'Raw Data'!D267=2), 'Raw Data'!S267, 0)</f>
        <v>0</v>
      </c>
      <c r="AH272">
        <f>IF(ISBLANK('Raw Data'!D267)=FALSE, 1, 0)</f>
        <v>0</v>
      </c>
      <c r="AI272">
        <f>IF(AND('Raw Data'!F267=0, 'Raw Data'!D267&lt;'Raw Data'!E267, 'Raw Data'!E267-'Raw Data'!D267&gt;2), 'Raw Data'!T267, 0)</f>
        <v>0</v>
      </c>
      <c r="AJ272">
        <f>IF(ISBLANK('Raw Data'!D267)=FALSE, 1, 0)</f>
        <v>0</v>
      </c>
      <c r="AK272">
        <f>IF('Raw Data'!F267=1, 'Raw Data'!M267, 0)</f>
        <v>0</v>
      </c>
      <c r="AL272">
        <f>IF(OR('Raw Data'!D267=0, O272&gt;0), 0, 1)</f>
        <v>0</v>
      </c>
      <c r="AM272">
        <f>IF(AND(AL272, 'Raw Data'!D267&gt;'Raw Data'!E267), 'Raw Data'!X267, 0)</f>
        <v>0</v>
      </c>
      <c r="AN272">
        <f>IF(OR('Raw Data'!D267=0, O272&gt;0), 0, 1)</f>
        <v>0</v>
      </c>
      <c r="AO272">
        <f>IF(AND(AL272, 'Raw Data'!D267&lt;'Raw Data'!E267), 'Raw Data'!Y267, 0)</f>
        <v>0</v>
      </c>
      <c r="AP272">
        <f>IF(ISBLANK('Raw Data'!D267)=FALSE, 1, 0)</f>
        <v>0</v>
      </c>
      <c r="AQ272">
        <f>IF(AND('Raw Data'!J267&lt;'Raw Data'!K267,'Raw Data'!D267&gt;'Raw Data'!E267),'Raw Data'!J267,IF(AND('Raw Data'!K267&lt;'Raw Data'!J267,'Raw Data'!E267&gt;'Raw Data'!D267),'Raw Data'!K267,0))</f>
        <v>0</v>
      </c>
      <c r="AR272">
        <f>IF(ISBLANK('Raw Data'!D267)=FALSE, 1, 0)</f>
        <v>0</v>
      </c>
      <c r="AS272">
        <f>IF(AND('Raw Data'!J267&gt;'Raw Data'!K267,'Raw Data'!D267&gt;'Raw Data'!E267),'Raw Data'!J267,IF(AND('Raw Data'!K267&gt;'Raw Data'!J267,'Raw Data'!E267&gt;'Raw Data'!D267),'Raw Data'!K267,))</f>
        <v>0</v>
      </c>
      <c r="AT272">
        <f>IF(ISBLANK('Raw Data'!D267)=FALSE, 1, 0)</f>
        <v>0</v>
      </c>
      <c r="AU272">
        <f>IF(ISNUMBER('Raw Data'!D267), IF(_xlfn.XLOOKUP(SMALL('Raw Data'!L267:N267, 1), Analysis!S272:W272, Analysis!S272:W272, 0)&gt;0, SMALL('Raw Data'!L267:N267, 1), 0), 0)</f>
        <v>0</v>
      </c>
      <c r="AV272">
        <f>IF(ISBLANK('Raw Data'!D267)=FALSE, 1, 0)</f>
        <v>0</v>
      </c>
      <c r="AW272">
        <f>IF(ISNUMBER('Raw Data'!D267), IF(_xlfn.XLOOKUP(SMALL('Raw Data'!L267:N267, 2), Analysis!S272:W272, Analysis!S272:W272, 0)&gt;0, SMALL('Raw Data'!L267:N267, 2), 0), 0)</f>
        <v>0</v>
      </c>
      <c r="AX272">
        <f>IF(ISBLANK('Raw Data'!D267)=FALSE, 1, 0)</f>
        <v>0</v>
      </c>
      <c r="AY272">
        <f>IF(ISNUMBER('Raw Data'!D267), IF(_xlfn.XLOOKUP(SMALL('Raw Data'!L267:N267, 3), Analysis!S272:W272, Analysis!S272:W272, 0)&gt;0, SMALL('Raw Data'!L267:N267, 3), 0), 0)</f>
        <v>0</v>
      </c>
      <c r="AZ272">
        <f>IF(ISBLANK('Raw Data'!D267)=FALSE, 1, 0)</f>
        <v>0</v>
      </c>
      <c r="BA272">
        <f>IF(ISNUMBER('Raw Data'!D267), IF(_xlfn.XLOOKUP(SMALL('Raw Data'!O267:U267, 1), Analysis!Y272:AK272, Analysis!Y272:AK272, 0)&gt;0, SMALL('Raw Data'!O267:U267, 1), 0), 0)</f>
        <v>0</v>
      </c>
      <c r="BB272">
        <f>IF(ISBLANK('Raw Data'!D267)=FALSE, 1, 0)</f>
        <v>0</v>
      </c>
      <c r="BC272">
        <f>IF(ISNUMBER('Raw Data'!D267), IF(_xlfn.XLOOKUP(SMALL('Raw Data'!O267:U267, 2), Analysis!Y272:AK272, Analysis!Y272:AK272, 0)&gt;0, SMALL('Raw Data'!O267:U267, 2), 0), 0)</f>
        <v>0</v>
      </c>
      <c r="BD272">
        <f>IF(ISBLANK('Raw Data'!D267)=FALSE, 1, 0)</f>
        <v>0</v>
      </c>
      <c r="BE272">
        <f>IF(ISNUMBER('Raw Data'!D267), IF(_xlfn.XLOOKUP(SMALL('Raw Data'!O267:U267, 3), Analysis!Y272:AK272, Analysis!Y272:AK272, 0)&gt;0, SMALL('Raw Data'!O267:U267, 3), 0), 0)</f>
        <v>0</v>
      </c>
      <c r="BF272">
        <f>IF(ISBLANK('Raw Data'!D267)=FALSE, 1, 0)</f>
        <v>0</v>
      </c>
      <c r="BG272">
        <f>IF(ISNUMBER('Raw Data'!D267), IF(_xlfn.XLOOKUP(SMALL('Raw Data'!O267:U267, 4), Analysis!Y272:AK272, Analysis!Y272:AK272, 0)&gt;0, SMALL('Raw Data'!O267:U267, 4), 0), 0)</f>
        <v>0</v>
      </c>
      <c r="BH272">
        <f>IF(ISBLANK('Raw Data'!D267)=FALSE, 1, 0)</f>
        <v>0</v>
      </c>
      <c r="BI272">
        <f>IF(ISNUMBER('Raw Data'!D267), IF(_xlfn.XLOOKUP(SMALL('Raw Data'!O267:U267, 5), Analysis!Y272:AK272, Analysis!Y272:AK272, 0)&gt;0, SMALL('Raw Data'!O267:U267, 5), 0), 0)</f>
        <v>0</v>
      </c>
      <c r="BJ272">
        <f>IF(ISBLANK('Raw Data'!D267)=FALSE, 1, 0)</f>
        <v>0</v>
      </c>
      <c r="BK272">
        <f>IF(ISNUMBER('Raw Data'!D267), IF(_xlfn.XLOOKUP(SMALL('Raw Data'!O267:U267, 6), Analysis!Y272:AK272, Analysis!Y272:AK272, 0)&gt;0, SMALL('Raw Data'!O267:U267, 6), 0), 0)</f>
        <v>0</v>
      </c>
      <c r="BL272">
        <f>IF(ISBLANK('Raw Data'!D267)=FALSE, 1, 0)</f>
        <v>0</v>
      </c>
      <c r="BM272">
        <f>IF(ISNUMBER('Raw Data'!D267), IF(_xlfn.XLOOKUP(SMALL('Raw Data'!O267:U267, 7), Analysis!Y272:AK272, Analysis!Y272:AK272, 0)&gt;0, SMALL('Raw Data'!O267:U267, 7), 0), 0)</f>
        <v>0</v>
      </c>
    </row>
    <row r="273" spans="1:65" x14ac:dyDescent="0.3">
      <c r="A273" s="2">
        <f>'Raw Data'!A268</f>
        <v>0</v>
      </c>
      <c r="B273" s="2">
        <f>IF(ISBLANK('Raw Data'!D268)=FALSE, 1, 0)</f>
        <v>0</v>
      </c>
      <c r="C273">
        <f>IF('Raw Data'!E268&gt;'Raw Data'!D268, 'Raw Data'!K268, 0)</f>
        <v>0</v>
      </c>
      <c r="D273">
        <f>IF(ISBLANK('Raw Data'!D268)=FALSE, 1, 0)</f>
        <v>0</v>
      </c>
      <c r="E273">
        <f>IF('Raw Data'!E268&lt;'Raw Data'!D268, 'Raw Data'!J268, 0)</f>
        <v>0</v>
      </c>
      <c r="F273">
        <f>IF(ISBLANK('Raw Data'!D268)=FALSE, 1, 0)</f>
        <v>0</v>
      </c>
      <c r="G273">
        <f>IF(AND('Raw Data'!D268&gt;0, 'Raw Data'!E268&gt;0), 'Raw Data'!V268, 0)</f>
        <v>0</v>
      </c>
      <c r="H273">
        <f>IF(ISBLANK('Raw Data'!D268)=FALSE, 1, 0)</f>
        <v>0</v>
      </c>
      <c r="I273">
        <f>IF(AND(ISBLANK('Raw Data'!D268)=FALSE, OR('Raw Data'!D268=0, 'Raw Data'!E268=0)), 'Raw Data'!W268, 0)</f>
        <v>0</v>
      </c>
      <c r="J273">
        <f>IF(ISBLANK('Raw Data'!D268)=FALSE, 1, 0)</f>
        <v>0</v>
      </c>
      <c r="K273">
        <f>IF(SUM('Raw Data'!D268:E268)&gt;'Raw Data'!G268, 'Raw Data'!H268, 0)</f>
        <v>0</v>
      </c>
      <c r="L273">
        <f>IF(ISBLANK('Raw Data'!D268)=FALSE, 1, 0)</f>
        <v>0</v>
      </c>
      <c r="M273">
        <f>IF(AND(SUM('Raw Data'!D268:E268)&lt;'Raw Data'!G268, ISBLANK('Raw Data'!D268)=FALSE), 'Raw Data'!I268, 0)</f>
        <v>0</v>
      </c>
      <c r="N273">
        <f>IF(ISBLANK('Raw Data'!D268)=FALSE, 1, 0)</f>
        <v>0</v>
      </c>
      <c r="O273">
        <f>IF('Raw Data'!F268, 'Raw Data'!Z268, 0)</f>
        <v>0</v>
      </c>
      <c r="P273">
        <f>IF(ISBLANK('Raw Data'!D268)=FALSE, 1, 0)</f>
        <v>0</v>
      </c>
      <c r="Q273">
        <f>IF(AND(NOT('Raw Data'!F268), P273), 'Raw Data'!AA268, 0)</f>
        <v>0</v>
      </c>
      <c r="R273">
        <f>IF(ISBLANK('Raw Data'!D268)=FALSE, 1, 0)</f>
        <v>0</v>
      </c>
      <c r="S273">
        <f>IF(AND('Raw Data'!F268=0, 'Raw Data'!D268&gt;'Raw Data'!E268), 'Raw Data'!L268, 0)</f>
        <v>0</v>
      </c>
      <c r="T273">
        <f>IF(ISBLANK('Raw Data'!D268)=FALSE, 1, 0)</f>
        <v>0</v>
      </c>
      <c r="U273">
        <f>IF('Raw Data'!F268=1, 'Raw Data'!M268, 0)</f>
        <v>0</v>
      </c>
      <c r="V273">
        <f>IF(ISBLANK('Raw Data'!D268)=FALSE, 1, 0)</f>
        <v>0</v>
      </c>
      <c r="W273">
        <f>IF(AND('Raw Data'!F268=0, 'Raw Data'!E268&gt;'Raw Data'!D268), 'Raw Data'!N268, 0)</f>
        <v>0</v>
      </c>
      <c r="X273">
        <f>IF(ISBLANK('Raw Data'!D268)=FALSE, 1, 0)</f>
        <v>0</v>
      </c>
      <c r="Y273">
        <f>IF(AND('Raw Data'!F268=0,'Raw Data'!D268&gt;'Raw Data'!E268,'Raw Data'!D268-'Raw Data'!E268=1),'Raw Data'!O268,IF(AND('Raw Data'!F268,'Raw Data'!D268&gt;'Raw Data'!E268),'Raw Data'!O268,0))</f>
        <v>0</v>
      </c>
      <c r="Z273">
        <f>IF(ISBLANK('Raw Data'!D268)=FALSE, 1, 0)</f>
        <v>0</v>
      </c>
      <c r="AA273">
        <f>IF(AND('Raw Data'!F268=0, 'Raw Data'!D268&gt;'Raw Data'!E268, 'Raw Data'!D268-'Raw Data'!E268=2), 'Raw Data'!P268, 0)</f>
        <v>0</v>
      </c>
      <c r="AB273">
        <f>IF(ISBLANK('Raw Data'!D268)=FALSE, 1, 0)</f>
        <v>0</v>
      </c>
      <c r="AC273">
        <f>IF(AND('Raw Data'!F268=0, 'Raw Data'!D268&gt;'Raw Data'!E268, 'Raw Data'!D268-'Raw Data'!E268&gt;2), 'Raw Data'!Q268, 0)</f>
        <v>0</v>
      </c>
      <c r="AD273">
        <f>IF(ISBLANK('Raw Data'!D268)=FALSE, 1, 0)</f>
        <v>0</v>
      </c>
      <c r="AE273">
        <f>IF(AND('Raw Data'!F268=0,'Raw Data'!D268&lt;'Raw Data'!E268,'Raw Data'!E268-'Raw Data'!D268=1),'Raw Data'!R268,IF(AND('Raw Data'!F268,'Raw Data'!D268&gt;'Raw Data'!E268),'Raw Data'!R268,0))</f>
        <v>0</v>
      </c>
      <c r="AF273">
        <f>IF(ISBLANK('Raw Data'!D268)=FALSE, 1, 0)</f>
        <v>0</v>
      </c>
      <c r="AG273">
        <f>IF(AND('Raw Data'!F268=0, 'Raw Data'!D268&lt;'Raw Data'!E268, 'Raw Data'!E268-'Raw Data'!D268=2), 'Raw Data'!S268, 0)</f>
        <v>0</v>
      </c>
      <c r="AH273">
        <f>IF(ISBLANK('Raw Data'!D268)=FALSE, 1, 0)</f>
        <v>0</v>
      </c>
      <c r="AI273">
        <f>IF(AND('Raw Data'!F268=0, 'Raw Data'!D268&lt;'Raw Data'!E268, 'Raw Data'!E268-'Raw Data'!D268&gt;2), 'Raw Data'!T268, 0)</f>
        <v>0</v>
      </c>
      <c r="AJ273">
        <f>IF(ISBLANK('Raw Data'!D268)=FALSE, 1, 0)</f>
        <v>0</v>
      </c>
      <c r="AK273">
        <f>IF('Raw Data'!F268=1, 'Raw Data'!M268, 0)</f>
        <v>0</v>
      </c>
      <c r="AL273">
        <f>IF(OR('Raw Data'!D268=0, O273&gt;0), 0, 1)</f>
        <v>0</v>
      </c>
      <c r="AM273">
        <f>IF(AND(AL273, 'Raw Data'!D268&gt;'Raw Data'!E268), 'Raw Data'!X268, 0)</f>
        <v>0</v>
      </c>
      <c r="AN273">
        <f>IF(OR('Raw Data'!D268=0, O273&gt;0), 0, 1)</f>
        <v>0</v>
      </c>
      <c r="AO273">
        <f>IF(AND(AL273, 'Raw Data'!D268&lt;'Raw Data'!E268), 'Raw Data'!Y268, 0)</f>
        <v>0</v>
      </c>
      <c r="AP273">
        <f>IF(ISBLANK('Raw Data'!D268)=FALSE, 1, 0)</f>
        <v>0</v>
      </c>
      <c r="AQ273">
        <f>IF(AND('Raw Data'!J268&lt;'Raw Data'!K268,'Raw Data'!D268&gt;'Raw Data'!E268),'Raw Data'!J268,IF(AND('Raw Data'!K268&lt;'Raw Data'!J268,'Raw Data'!E268&gt;'Raw Data'!D268),'Raw Data'!K268,0))</f>
        <v>0</v>
      </c>
      <c r="AR273">
        <f>IF(ISBLANK('Raw Data'!D268)=FALSE, 1, 0)</f>
        <v>0</v>
      </c>
      <c r="AS273">
        <f>IF(AND('Raw Data'!J268&gt;'Raw Data'!K268,'Raw Data'!D268&gt;'Raw Data'!E268),'Raw Data'!J268,IF(AND('Raw Data'!K268&gt;'Raw Data'!J268,'Raw Data'!E268&gt;'Raw Data'!D268),'Raw Data'!K268,))</f>
        <v>0</v>
      </c>
      <c r="AT273">
        <f>IF(ISBLANK('Raw Data'!D268)=FALSE, 1, 0)</f>
        <v>0</v>
      </c>
      <c r="AU273">
        <f>IF(ISNUMBER('Raw Data'!D268), IF(_xlfn.XLOOKUP(SMALL('Raw Data'!L268:N268, 1), Analysis!S273:W273, Analysis!S273:W273, 0)&gt;0, SMALL('Raw Data'!L268:N268, 1), 0), 0)</f>
        <v>0</v>
      </c>
      <c r="AV273">
        <f>IF(ISBLANK('Raw Data'!D268)=FALSE, 1, 0)</f>
        <v>0</v>
      </c>
      <c r="AW273">
        <f>IF(ISNUMBER('Raw Data'!D268), IF(_xlfn.XLOOKUP(SMALL('Raw Data'!L268:N268, 2), Analysis!S273:W273, Analysis!S273:W273, 0)&gt;0, SMALL('Raw Data'!L268:N268, 2), 0), 0)</f>
        <v>0</v>
      </c>
      <c r="AX273">
        <f>IF(ISBLANK('Raw Data'!D268)=FALSE, 1, 0)</f>
        <v>0</v>
      </c>
      <c r="AY273">
        <f>IF(ISNUMBER('Raw Data'!D268), IF(_xlfn.XLOOKUP(SMALL('Raw Data'!L268:N268, 3), Analysis!S273:W273, Analysis!S273:W273, 0)&gt;0, SMALL('Raw Data'!L268:N268, 3), 0), 0)</f>
        <v>0</v>
      </c>
      <c r="AZ273">
        <f>IF(ISBLANK('Raw Data'!D268)=FALSE, 1, 0)</f>
        <v>0</v>
      </c>
      <c r="BA273">
        <f>IF(ISNUMBER('Raw Data'!D268), IF(_xlfn.XLOOKUP(SMALL('Raw Data'!O268:U268, 1), Analysis!Y273:AK273, Analysis!Y273:AK273, 0)&gt;0, SMALL('Raw Data'!O268:U268, 1), 0), 0)</f>
        <v>0</v>
      </c>
      <c r="BB273">
        <f>IF(ISBLANK('Raw Data'!D268)=FALSE, 1, 0)</f>
        <v>0</v>
      </c>
      <c r="BC273">
        <f>IF(ISNUMBER('Raw Data'!D268), IF(_xlfn.XLOOKUP(SMALL('Raw Data'!O268:U268, 2), Analysis!Y273:AK273, Analysis!Y273:AK273, 0)&gt;0, SMALL('Raw Data'!O268:U268, 2), 0), 0)</f>
        <v>0</v>
      </c>
      <c r="BD273">
        <f>IF(ISBLANK('Raw Data'!D268)=FALSE, 1, 0)</f>
        <v>0</v>
      </c>
      <c r="BE273">
        <f>IF(ISNUMBER('Raw Data'!D268), IF(_xlfn.XLOOKUP(SMALL('Raw Data'!O268:U268, 3), Analysis!Y273:AK273, Analysis!Y273:AK273, 0)&gt;0, SMALL('Raw Data'!O268:U268, 3), 0), 0)</f>
        <v>0</v>
      </c>
      <c r="BF273">
        <f>IF(ISBLANK('Raw Data'!D268)=FALSE, 1, 0)</f>
        <v>0</v>
      </c>
      <c r="BG273">
        <f>IF(ISNUMBER('Raw Data'!D268), IF(_xlfn.XLOOKUP(SMALL('Raw Data'!O268:U268, 4), Analysis!Y273:AK273, Analysis!Y273:AK273, 0)&gt;0, SMALL('Raw Data'!O268:U268, 4), 0), 0)</f>
        <v>0</v>
      </c>
      <c r="BH273">
        <f>IF(ISBLANK('Raw Data'!D268)=FALSE, 1, 0)</f>
        <v>0</v>
      </c>
      <c r="BI273">
        <f>IF(ISNUMBER('Raw Data'!D268), IF(_xlfn.XLOOKUP(SMALL('Raw Data'!O268:U268, 5), Analysis!Y273:AK273, Analysis!Y273:AK273, 0)&gt;0, SMALL('Raw Data'!O268:U268, 5), 0), 0)</f>
        <v>0</v>
      </c>
      <c r="BJ273">
        <f>IF(ISBLANK('Raw Data'!D268)=FALSE, 1, 0)</f>
        <v>0</v>
      </c>
      <c r="BK273">
        <f>IF(ISNUMBER('Raw Data'!D268), IF(_xlfn.XLOOKUP(SMALL('Raw Data'!O268:U268, 6), Analysis!Y273:AK273, Analysis!Y273:AK273, 0)&gt;0, SMALL('Raw Data'!O268:U268, 6), 0), 0)</f>
        <v>0</v>
      </c>
      <c r="BL273">
        <f>IF(ISBLANK('Raw Data'!D268)=FALSE, 1, 0)</f>
        <v>0</v>
      </c>
      <c r="BM273">
        <f>IF(ISNUMBER('Raw Data'!D268), IF(_xlfn.XLOOKUP(SMALL('Raw Data'!O268:U268, 7), Analysis!Y273:AK273, Analysis!Y273:AK273, 0)&gt;0, SMALL('Raw Data'!O268:U268, 7), 0), 0)</f>
        <v>0</v>
      </c>
    </row>
    <row r="274" spans="1:65" x14ac:dyDescent="0.3">
      <c r="A274" s="2">
        <f>'Raw Data'!A269</f>
        <v>0</v>
      </c>
      <c r="B274" s="2">
        <f>IF(ISBLANK('Raw Data'!D269)=FALSE, 1, 0)</f>
        <v>0</v>
      </c>
      <c r="C274">
        <f>IF('Raw Data'!E269&gt;'Raw Data'!D269, 'Raw Data'!K269, 0)</f>
        <v>0</v>
      </c>
      <c r="D274">
        <f>IF(ISBLANK('Raw Data'!D269)=FALSE, 1, 0)</f>
        <v>0</v>
      </c>
      <c r="E274">
        <f>IF('Raw Data'!E269&lt;'Raw Data'!D269, 'Raw Data'!J269, 0)</f>
        <v>0</v>
      </c>
      <c r="F274">
        <f>IF(ISBLANK('Raw Data'!D269)=FALSE, 1, 0)</f>
        <v>0</v>
      </c>
      <c r="G274">
        <f>IF(AND('Raw Data'!D269&gt;0, 'Raw Data'!E269&gt;0), 'Raw Data'!V269, 0)</f>
        <v>0</v>
      </c>
      <c r="H274">
        <f>IF(ISBLANK('Raw Data'!D269)=FALSE, 1, 0)</f>
        <v>0</v>
      </c>
      <c r="I274">
        <f>IF(AND(ISBLANK('Raw Data'!D269)=FALSE, OR('Raw Data'!D269=0, 'Raw Data'!E269=0)), 'Raw Data'!W269, 0)</f>
        <v>0</v>
      </c>
      <c r="J274">
        <f>IF(ISBLANK('Raw Data'!D269)=FALSE, 1, 0)</f>
        <v>0</v>
      </c>
      <c r="K274">
        <f>IF(SUM('Raw Data'!D269:E269)&gt;'Raw Data'!G269, 'Raw Data'!H269, 0)</f>
        <v>0</v>
      </c>
      <c r="L274">
        <f>IF(ISBLANK('Raw Data'!D269)=FALSE, 1, 0)</f>
        <v>0</v>
      </c>
      <c r="M274">
        <f>IF(AND(SUM('Raw Data'!D269:E269)&lt;'Raw Data'!G269, ISBLANK('Raw Data'!D269)=FALSE), 'Raw Data'!I269, 0)</f>
        <v>0</v>
      </c>
      <c r="N274">
        <f>IF(ISBLANK('Raw Data'!D269)=FALSE, 1, 0)</f>
        <v>0</v>
      </c>
      <c r="O274">
        <f>IF('Raw Data'!F269, 'Raw Data'!Z269, 0)</f>
        <v>0</v>
      </c>
      <c r="P274">
        <f>IF(ISBLANK('Raw Data'!D269)=FALSE, 1, 0)</f>
        <v>0</v>
      </c>
      <c r="Q274">
        <f>IF(AND(NOT('Raw Data'!F269), P274), 'Raw Data'!AA269, 0)</f>
        <v>0</v>
      </c>
      <c r="R274">
        <f>IF(ISBLANK('Raw Data'!D269)=FALSE, 1, 0)</f>
        <v>0</v>
      </c>
      <c r="S274">
        <f>IF(AND('Raw Data'!F269=0, 'Raw Data'!D269&gt;'Raw Data'!E269), 'Raw Data'!L269, 0)</f>
        <v>0</v>
      </c>
      <c r="T274">
        <f>IF(ISBLANK('Raw Data'!D269)=FALSE, 1, 0)</f>
        <v>0</v>
      </c>
      <c r="U274">
        <f>IF('Raw Data'!F269=1, 'Raw Data'!M269, 0)</f>
        <v>0</v>
      </c>
      <c r="V274">
        <f>IF(ISBLANK('Raw Data'!D269)=FALSE, 1, 0)</f>
        <v>0</v>
      </c>
      <c r="W274">
        <f>IF(AND('Raw Data'!F269=0, 'Raw Data'!E269&gt;'Raw Data'!D269), 'Raw Data'!N269, 0)</f>
        <v>0</v>
      </c>
      <c r="X274">
        <f>IF(ISBLANK('Raw Data'!D269)=FALSE, 1, 0)</f>
        <v>0</v>
      </c>
      <c r="Y274">
        <f>IF(AND('Raw Data'!F269=0,'Raw Data'!D269&gt;'Raw Data'!E269,'Raw Data'!D269-'Raw Data'!E269=1),'Raw Data'!O269,IF(AND('Raw Data'!F269,'Raw Data'!D269&gt;'Raw Data'!E269),'Raw Data'!O269,0))</f>
        <v>0</v>
      </c>
      <c r="Z274">
        <f>IF(ISBLANK('Raw Data'!D269)=FALSE, 1, 0)</f>
        <v>0</v>
      </c>
      <c r="AA274">
        <f>IF(AND('Raw Data'!F269=0, 'Raw Data'!D269&gt;'Raw Data'!E269, 'Raw Data'!D269-'Raw Data'!E269=2), 'Raw Data'!P269, 0)</f>
        <v>0</v>
      </c>
      <c r="AB274">
        <f>IF(ISBLANK('Raw Data'!D269)=FALSE, 1, 0)</f>
        <v>0</v>
      </c>
      <c r="AC274">
        <f>IF(AND('Raw Data'!F269=0, 'Raw Data'!D269&gt;'Raw Data'!E269, 'Raw Data'!D269-'Raw Data'!E269&gt;2), 'Raw Data'!Q269, 0)</f>
        <v>0</v>
      </c>
      <c r="AD274">
        <f>IF(ISBLANK('Raw Data'!D269)=FALSE, 1, 0)</f>
        <v>0</v>
      </c>
      <c r="AE274">
        <f>IF(AND('Raw Data'!F269=0,'Raw Data'!D269&lt;'Raw Data'!E269,'Raw Data'!E269-'Raw Data'!D269=1),'Raw Data'!R269,IF(AND('Raw Data'!F269,'Raw Data'!D269&gt;'Raw Data'!E269),'Raw Data'!R269,0))</f>
        <v>0</v>
      </c>
      <c r="AF274">
        <f>IF(ISBLANK('Raw Data'!D269)=FALSE, 1, 0)</f>
        <v>0</v>
      </c>
      <c r="AG274">
        <f>IF(AND('Raw Data'!F269=0, 'Raw Data'!D269&lt;'Raw Data'!E269, 'Raw Data'!E269-'Raw Data'!D269=2), 'Raw Data'!S269, 0)</f>
        <v>0</v>
      </c>
      <c r="AH274">
        <f>IF(ISBLANK('Raw Data'!D269)=FALSE, 1, 0)</f>
        <v>0</v>
      </c>
      <c r="AI274">
        <f>IF(AND('Raw Data'!F269=0, 'Raw Data'!D269&lt;'Raw Data'!E269, 'Raw Data'!E269-'Raw Data'!D269&gt;2), 'Raw Data'!T269, 0)</f>
        <v>0</v>
      </c>
      <c r="AJ274">
        <f>IF(ISBLANK('Raw Data'!D269)=FALSE, 1, 0)</f>
        <v>0</v>
      </c>
      <c r="AK274">
        <f>IF('Raw Data'!F269=1, 'Raw Data'!M269, 0)</f>
        <v>0</v>
      </c>
      <c r="AL274">
        <f>IF(OR('Raw Data'!D269=0, O274&gt;0), 0, 1)</f>
        <v>0</v>
      </c>
      <c r="AM274">
        <f>IF(AND(AL274, 'Raw Data'!D269&gt;'Raw Data'!E269), 'Raw Data'!X269, 0)</f>
        <v>0</v>
      </c>
      <c r="AN274">
        <f>IF(OR('Raw Data'!D269=0, O274&gt;0), 0, 1)</f>
        <v>0</v>
      </c>
      <c r="AO274">
        <f>IF(AND(AL274, 'Raw Data'!D269&lt;'Raw Data'!E269), 'Raw Data'!Y269, 0)</f>
        <v>0</v>
      </c>
      <c r="AP274">
        <f>IF(ISBLANK('Raw Data'!D269)=FALSE, 1, 0)</f>
        <v>0</v>
      </c>
      <c r="AQ274">
        <f>IF(AND('Raw Data'!J269&lt;'Raw Data'!K269,'Raw Data'!D269&gt;'Raw Data'!E269),'Raw Data'!J269,IF(AND('Raw Data'!K269&lt;'Raw Data'!J269,'Raw Data'!E269&gt;'Raw Data'!D269),'Raw Data'!K269,0))</f>
        <v>0</v>
      </c>
      <c r="AR274">
        <f>IF(ISBLANK('Raw Data'!D269)=FALSE, 1, 0)</f>
        <v>0</v>
      </c>
      <c r="AS274">
        <f>IF(AND('Raw Data'!J269&gt;'Raw Data'!K269,'Raw Data'!D269&gt;'Raw Data'!E269),'Raw Data'!J269,IF(AND('Raw Data'!K269&gt;'Raw Data'!J269,'Raw Data'!E269&gt;'Raw Data'!D269),'Raw Data'!K269,))</f>
        <v>0</v>
      </c>
      <c r="AT274">
        <f>IF(ISBLANK('Raw Data'!D269)=FALSE, 1, 0)</f>
        <v>0</v>
      </c>
      <c r="AU274">
        <f>IF(ISNUMBER('Raw Data'!D269), IF(_xlfn.XLOOKUP(SMALL('Raw Data'!L269:N269, 1), Analysis!S274:W274, Analysis!S274:W274, 0)&gt;0, SMALL('Raw Data'!L269:N269, 1), 0), 0)</f>
        <v>0</v>
      </c>
      <c r="AV274">
        <f>IF(ISBLANK('Raw Data'!D269)=FALSE, 1, 0)</f>
        <v>0</v>
      </c>
      <c r="AW274">
        <f>IF(ISNUMBER('Raw Data'!D269), IF(_xlfn.XLOOKUP(SMALL('Raw Data'!L269:N269, 2), Analysis!S274:W274, Analysis!S274:W274, 0)&gt;0, SMALL('Raw Data'!L269:N269, 2), 0), 0)</f>
        <v>0</v>
      </c>
      <c r="AX274">
        <f>IF(ISBLANK('Raw Data'!D269)=FALSE, 1, 0)</f>
        <v>0</v>
      </c>
      <c r="AY274">
        <f>IF(ISNUMBER('Raw Data'!D269), IF(_xlfn.XLOOKUP(SMALL('Raw Data'!L269:N269, 3), Analysis!S274:W274, Analysis!S274:W274, 0)&gt;0, SMALL('Raw Data'!L269:N269, 3), 0), 0)</f>
        <v>0</v>
      </c>
      <c r="AZ274">
        <f>IF(ISBLANK('Raw Data'!D269)=FALSE, 1, 0)</f>
        <v>0</v>
      </c>
      <c r="BA274">
        <f>IF(ISNUMBER('Raw Data'!D269), IF(_xlfn.XLOOKUP(SMALL('Raw Data'!O269:U269, 1), Analysis!Y274:AK274, Analysis!Y274:AK274, 0)&gt;0, SMALL('Raw Data'!O269:U269, 1), 0), 0)</f>
        <v>0</v>
      </c>
      <c r="BB274">
        <f>IF(ISBLANK('Raw Data'!D269)=FALSE, 1, 0)</f>
        <v>0</v>
      </c>
      <c r="BC274">
        <f>IF(ISNUMBER('Raw Data'!D269), IF(_xlfn.XLOOKUP(SMALL('Raw Data'!O269:U269, 2), Analysis!Y274:AK274, Analysis!Y274:AK274, 0)&gt;0, SMALL('Raw Data'!O269:U269, 2), 0), 0)</f>
        <v>0</v>
      </c>
      <c r="BD274">
        <f>IF(ISBLANK('Raw Data'!D269)=FALSE, 1, 0)</f>
        <v>0</v>
      </c>
      <c r="BE274">
        <f>IF(ISNUMBER('Raw Data'!D269), IF(_xlfn.XLOOKUP(SMALL('Raw Data'!O269:U269, 3), Analysis!Y274:AK274, Analysis!Y274:AK274, 0)&gt;0, SMALL('Raw Data'!O269:U269, 3), 0), 0)</f>
        <v>0</v>
      </c>
      <c r="BF274">
        <f>IF(ISBLANK('Raw Data'!D269)=FALSE, 1, 0)</f>
        <v>0</v>
      </c>
      <c r="BG274">
        <f>IF(ISNUMBER('Raw Data'!D269), IF(_xlfn.XLOOKUP(SMALL('Raw Data'!O269:U269, 4), Analysis!Y274:AK274, Analysis!Y274:AK274, 0)&gt;0, SMALL('Raw Data'!O269:U269, 4), 0), 0)</f>
        <v>0</v>
      </c>
      <c r="BH274">
        <f>IF(ISBLANK('Raw Data'!D269)=FALSE, 1, 0)</f>
        <v>0</v>
      </c>
      <c r="BI274">
        <f>IF(ISNUMBER('Raw Data'!D269), IF(_xlfn.XLOOKUP(SMALL('Raw Data'!O269:U269, 5), Analysis!Y274:AK274, Analysis!Y274:AK274, 0)&gt;0, SMALL('Raw Data'!O269:U269, 5), 0), 0)</f>
        <v>0</v>
      </c>
      <c r="BJ274">
        <f>IF(ISBLANK('Raw Data'!D269)=FALSE, 1, 0)</f>
        <v>0</v>
      </c>
      <c r="BK274">
        <f>IF(ISNUMBER('Raw Data'!D269), IF(_xlfn.XLOOKUP(SMALL('Raw Data'!O269:U269, 6), Analysis!Y274:AK274, Analysis!Y274:AK274, 0)&gt;0, SMALL('Raw Data'!O269:U269, 6), 0), 0)</f>
        <v>0</v>
      </c>
      <c r="BL274">
        <f>IF(ISBLANK('Raw Data'!D269)=FALSE, 1, 0)</f>
        <v>0</v>
      </c>
      <c r="BM274">
        <f>IF(ISNUMBER('Raw Data'!D269), IF(_xlfn.XLOOKUP(SMALL('Raw Data'!O269:U269, 7), Analysis!Y274:AK274, Analysis!Y274:AK274, 0)&gt;0, SMALL('Raw Data'!O269:U269, 7), 0), 0)</f>
        <v>0</v>
      </c>
    </row>
    <row r="275" spans="1:65" x14ac:dyDescent="0.3">
      <c r="A275" s="2">
        <f>'Raw Data'!A270</f>
        <v>0</v>
      </c>
      <c r="B275" s="2">
        <f>IF(ISBLANK('Raw Data'!D270)=FALSE, 1, 0)</f>
        <v>0</v>
      </c>
      <c r="C275">
        <f>IF('Raw Data'!E270&gt;'Raw Data'!D270, 'Raw Data'!K270, 0)</f>
        <v>0</v>
      </c>
      <c r="D275">
        <f>IF(ISBLANK('Raw Data'!D270)=FALSE, 1, 0)</f>
        <v>0</v>
      </c>
      <c r="E275">
        <f>IF('Raw Data'!E270&lt;'Raw Data'!D270, 'Raw Data'!J270, 0)</f>
        <v>0</v>
      </c>
      <c r="F275">
        <f>IF(ISBLANK('Raw Data'!D270)=FALSE, 1, 0)</f>
        <v>0</v>
      </c>
      <c r="G275">
        <f>IF(AND('Raw Data'!D270&gt;0, 'Raw Data'!E270&gt;0), 'Raw Data'!V270, 0)</f>
        <v>0</v>
      </c>
      <c r="H275">
        <f>IF(ISBLANK('Raw Data'!D270)=FALSE, 1, 0)</f>
        <v>0</v>
      </c>
      <c r="I275">
        <f>IF(AND(ISBLANK('Raw Data'!D270)=FALSE, OR('Raw Data'!D270=0, 'Raw Data'!E270=0)), 'Raw Data'!W270, 0)</f>
        <v>0</v>
      </c>
      <c r="J275">
        <f>IF(ISBLANK('Raw Data'!D270)=FALSE, 1, 0)</f>
        <v>0</v>
      </c>
      <c r="K275">
        <f>IF(SUM('Raw Data'!D270:E270)&gt;'Raw Data'!G270, 'Raw Data'!H270, 0)</f>
        <v>0</v>
      </c>
      <c r="L275">
        <f>IF(ISBLANK('Raw Data'!D270)=FALSE, 1, 0)</f>
        <v>0</v>
      </c>
      <c r="M275">
        <f>IF(AND(SUM('Raw Data'!D270:E270)&lt;'Raw Data'!G270, ISBLANK('Raw Data'!D270)=FALSE), 'Raw Data'!I270, 0)</f>
        <v>0</v>
      </c>
      <c r="N275">
        <f>IF(ISBLANK('Raw Data'!D270)=FALSE, 1, 0)</f>
        <v>0</v>
      </c>
      <c r="O275">
        <f>IF('Raw Data'!F270, 'Raw Data'!Z270, 0)</f>
        <v>0</v>
      </c>
      <c r="P275">
        <f>IF(ISBLANK('Raw Data'!D270)=FALSE, 1, 0)</f>
        <v>0</v>
      </c>
      <c r="Q275">
        <f>IF(AND(NOT('Raw Data'!F270), P275), 'Raw Data'!AA270, 0)</f>
        <v>0</v>
      </c>
      <c r="R275">
        <f>IF(ISBLANK('Raw Data'!D270)=FALSE, 1, 0)</f>
        <v>0</v>
      </c>
      <c r="S275">
        <f>IF(AND('Raw Data'!F270=0, 'Raw Data'!D270&gt;'Raw Data'!E270), 'Raw Data'!L270, 0)</f>
        <v>0</v>
      </c>
      <c r="T275">
        <f>IF(ISBLANK('Raw Data'!D270)=FALSE, 1, 0)</f>
        <v>0</v>
      </c>
      <c r="U275">
        <f>IF('Raw Data'!F270=1, 'Raw Data'!M270, 0)</f>
        <v>0</v>
      </c>
      <c r="V275">
        <f>IF(ISBLANK('Raw Data'!D270)=FALSE, 1, 0)</f>
        <v>0</v>
      </c>
      <c r="W275">
        <f>IF(AND('Raw Data'!F270=0, 'Raw Data'!E270&gt;'Raw Data'!D270), 'Raw Data'!N270, 0)</f>
        <v>0</v>
      </c>
      <c r="X275">
        <f>IF(ISBLANK('Raw Data'!D270)=FALSE, 1, 0)</f>
        <v>0</v>
      </c>
      <c r="Y275">
        <f>IF(AND('Raw Data'!F270=0,'Raw Data'!D270&gt;'Raw Data'!E270,'Raw Data'!D270-'Raw Data'!E270=1),'Raw Data'!O270,IF(AND('Raw Data'!F270,'Raw Data'!D270&gt;'Raw Data'!E270),'Raw Data'!O270,0))</f>
        <v>0</v>
      </c>
      <c r="Z275">
        <f>IF(ISBLANK('Raw Data'!D270)=FALSE, 1, 0)</f>
        <v>0</v>
      </c>
      <c r="AA275">
        <f>IF(AND('Raw Data'!F270=0, 'Raw Data'!D270&gt;'Raw Data'!E270, 'Raw Data'!D270-'Raw Data'!E270=2), 'Raw Data'!P270, 0)</f>
        <v>0</v>
      </c>
      <c r="AB275">
        <f>IF(ISBLANK('Raw Data'!D270)=FALSE, 1, 0)</f>
        <v>0</v>
      </c>
      <c r="AC275">
        <f>IF(AND('Raw Data'!F270=0, 'Raw Data'!D270&gt;'Raw Data'!E270, 'Raw Data'!D270-'Raw Data'!E270&gt;2), 'Raw Data'!Q270, 0)</f>
        <v>0</v>
      </c>
      <c r="AD275">
        <f>IF(ISBLANK('Raw Data'!D270)=FALSE, 1, 0)</f>
        <v>0</v>
      </c>
      <c r="AE275">
        <f>IF(AND('Raw Data'!F270=0,'Raw Data'!D270&lt;'Raw Data'!E270,'Raw Data'!E270-'Raw Data'!D270=1),'Raw Data'!R270,IF(AND('Raw Data'!F270,'Raw Data'!D270&gt;'Raw Data'!E270),'Raw Data'!R270,0))</f>
        <v>0</v>
      </c>
      <c r="AF275">
        <f>IF(ISBLANK('Raw Data'!D270)=FALSE, 1, 0)</f>
        <v>0</v>
      </c>
      <c r="AG275">
        <f>IF(AND('Raw Data'!F270=0, 'Raw Data'!D270&lt;'Raw Data'!E270, 'Raw Data'!E270-'Raw Data'!D270=2), 'Raw Data'!S270, 0)</f>
        <v>0</v>
      </c>
      <c r="AH275">
        <f>IF(ISBLANK('Raw Data'!D270)=FALSE, 1, 0)</f>
        <v>0</v>
      </c>
      <c r="AI275">
        <f>IF(AND('Raw Data'!F270=0, 'Raw Data'!D270&lt;'Raw Data'!E270, 'Raw Data'!E270-'Raw Data'!D270&gt;2), 'Raw Data'!T270, 0)</f>
        <v>0</v>
      </c>
      <c r="AJ275">
        <f>IF(ISBLANK('Raw Data'!D270)=FALSE, 1, 0)</f>
        <v>0</v>
      </c>
      <c r="AK275">
        <f>IF('Raw Data'!F270=1, 'Raw Data'!M270, 0)</f>
        <v>0</v>
      </c>
      <c r="AL275">
        <f>IF(OR('Raw Data'!D270=0, O275&gt;0), 0, 1)</f>
        <v>0</v>
      </c>
      <c r="AM275">
        <f>IF(AND(AL275, 'Raw Data'!D270&gt;'Raw Data'!E270), 'Raw Data'!X270, 0)</f>
        <v>0</v>
      </c>
      <c r="AN275">
        <f>IF(OR('Raw Data'!D270=0, O275&gt;0), 0, 1)</f>
        <v>0</v>
      </c>
      <c r="AO275">
        <f>IF(AND(AL275, 'Raw Data'!D270&lt;'Raw Data'!E270), 'Raw Data'!Y270, 0)</f>
        <v>0</v>
      </c>
      <c r="AP275">
        <f>IF(ISBLANK('Raw Data'!D270)=FALSE, 1, 0)</f>
        <v>0</v>
      </c>
      <c r="AQ275">
        <f>IF(AND('Raw Data'!J270&lt;'Raw Data'!K270,'Raw Data'!D270&gt;'Raw Data'!E270),'Raw Data'!J270,IF(AND('Raw Data'!K270&lt;'Raw Data'!J270,'Raw Data'!E270&gt;'Raw Data'!D270),'Raw Data'!K270,0))</f>
        <v>0</v>
      </c>
      <c r="AR275">
        <f>IF(ISBLANK('Raw Data'!D270)=FALSE, 1, 0)</f>
        <v>0</v>
      </c>
      <c r="AS275">
        <f>IF(AND('Raw Data'!J270&gt;'Raw Data'!K270,'Raw Data'!D270&gt;'Raw Data'!E270),'Raw Data'!J270,IF(AND('Raw Data'!K270&gt;'Raw Data'!J270,'Raw Data'!E270&gt;'Raw Data'!D270),'Raw Data'!K270,))</f>
        <v>0</v>
      </c>
      <c r="AT275">
        <f>IF(ISBLANK('Raw Data'!D270)=FALSE, 1, 0)</f>
        <v>0</v>
      </c>
      <c r="AU275">
        <f>IF(ISNUMBER('Raw Data'!D270), IF(_xlfn.XLOOKUP(SMALL('Raw Data'!L270:N270, 1), Analysis!S275:W275, Analysis!S275:W275, 0)&gt;0, SMALL('Raw Data'!L270:N270, 1), 0), 0)</f>
        <v>0</v>
      </c>
      <c r="AV275">
        <f>IF(ISBLANK('Raw Data'!D270)=FALSE, 1, 0)</f>
        <v>0</v>
      </c>
      <c r="AW275">
        <f>IF(ISNUMBER('Raw Data'!D270), IF(_xlfn.XLOOKUP(SMALL('Raw Data'!L270:N270, 2), Analysis!S275:W275, Analysis!S275:W275, 0)&gt;0, SMALL('Raw Data'!L270:N270, 2), 0), 0)</f>
        <v>0</v>
      </c>
      <c r="AX275">
        <f>IF(ISBLANK('Raw Data'!D270)=FALSE, 1, 0)</f>
        <v>0</v>
      </c>
      <c r="AY275">
        <f>IF(ISNUMBER('Raw Data'!D270), IF(_xlfn.XLOOKUP(SMALL('Raw Data'!L270:N270, 3), Analysis!S275:W275, Analysis!S275:W275, 0)&gt;0, SMALL('Raw Data'!L270:N270, 3), 0), 0)</f>
        <v>0</v>
      </c>
      <c r="AZ275">
        <f>IF(ISBLANK('Raw Data'!D270)=FALSE, 1, 0)</f>
        <v>0</v>
      </c>
      <c r="BA275">
        <f>IF(ISNUMBER('Raw Data'!D270), IF(_xlfn.XLOOKUP(SMALL('Raw Data'!O270:U270, 1), Analysis!Y275:AK275, Analysis!Y275:AK275, 0)&gt;0, SMALL('Raw Data'!O270:U270, 1), 0), 0)</f>
        <v>0</v>
      </c>
      <c r="BB275">
        <f>IF(ISBLANK('Raw Data'!D270)=FALSE, 1, 0)</f>
        <v>0</v>
      </c>
      <c r="BC275">
        <f>IF(ISNUMBER('Raw Data'!D270), IF(_xlfn.XLOOKUP(SMALL('Raw Data'!O270:U270, 2), Analysis!Y275:AK275, Analysis!Y275:AK275, 0)&gt;0, SMALL('Raw Data'!O270:U270, 2), 0), 0)</f>
        <v>0</v>
      </c>
      <c r="BD275">
        <f>IF(ISBLANK('Raw Data'!D270)=FALSE, 1, 0)</f>
        <v>0</v>
      </c>
      <c r="BE275">
        <f>IF(ISNUMBER('Raw Data'!D270), IF(_xlfn.XLOOKUP(SMALL('Raw Data'!O270:U270, 3), Analysis!Y275:AK275, Analysis!Y275:AK275, 0)&gt;0, SMALL('Raw Data'!O270:U270, 3), 0), 0)</f>
        <v>0</v>
      </c>
      <c r="BF275">
        <f>IF(ISBLANK('Raw Data'!D270)=FALSE, 1, 0)</f>
        <v>0</v>
      </c>
      <c r="BG275">
        <f>IF(ISNUMBER('Raw Data'!D270), IF(_xlfn.XLOOKUP(SMALL('Raw Data'!O270:U270, 4), Analysis!Y275:AK275, Analysis!Y275:AK275, 0)&gt;0, SMALL('Raw Data'!O270:U270, 4), 0), 0)</f>
        <v>0</v>
      </c>
      <c r="BH275">
        <f>IF(ISBLANK('Raw Data'!D270)=FALSE, 1, 0)</f>
        <v>0</v>
      </c>
      <c r="BI275">
        <f>IF(ISNUMBER('Raw Data'!D270), IF(_xlfn.XLOOKUP(SMALL('Raw Data'!O270:U270, 5), Analysis!Y275:AK275, Analysis!Y275:AK275, 0)&gt;0, SMALL('Raw Data'!O270:U270, 5), 0), 0)</f>
        <v>0</v>
      </c>
      <c r="BJ275">
        <f>IF(ISBLANK('Raw Data'!D270)=FALSE, 1, 0)</f>
        <v>0</v>
      </c>
      <c r="BK275">
        <f>IF(ISNUMBER('Raw Data'!D270), IF(_xlfn.XLOOKUP(SMALL('Raw Data'!O270:U270, 6), Analysis!Y275:AK275, Analysis!Y275:AK275, 0)&gt;0, SMALL('Raw Data'!O270:U270, 6), 0), 0)</f>
        <v>0</v>
      </c>
      <c r="BL275">
        <f>IF(ISBLANK('Raw Data'!D270)=FALSE, 1, 0)</f>
        <v>0</v>
      </c>
      <c r="BM275">
        <f>IF(ISNUMBER('Raw Data'!D270), IF(_xlfn.XLOOKUP(SMALL('Raw Data'!O270:U270, 7), Analysis!Y275:AK275, Analysis!Y275:AK275, 0)&gt;0, SMALL('Raw Data'!O270:U270, 7), 0), 0)</f>
        <v>0</v>
      </c>
    </row>
    <row r="276" spans="1:65" x14ac:dyDescent="0.3">
      <c r="A276" s="2">
        <f>'Raw Data'!A271</f>
        <v>0</v>
      </c>
      <c r="B276" s="2">
        <f>IF(ISBLANK('Raw Data'!D271)=FALSE, 1, 0)</f>
        <v>0</v>
      </c>
      <c r="C276">
        <f>IF('Raw Data'!E271&gt;'Raw Data'!D271, 'Raw Data'!K271, 0)</f>
        <v>0</v>
      </c>
      <c r="D276">
        <f>IF(ISBLANK('Raw Data'!D271)=FALSE, 1, 0)</f>
        <v>0</v>
      </c>
      <c r="E276">
        <f>IF('Raw Data'!E271&lt;'Raw Data'!D271, 'Raw Data'!J271, 0)</f>
        <v>0</v>
      </c>
      <c r="F276">
        <f>IF(ISBLANK('Raw Data'!D271)=FALSE, 1, 0)</f>
        <v>0</v>
      </c>
      <c r="G276">
        <f>IF(AND('Raw Data'!D271&gt;0, 'Raw Data'!E271&gt;0), 'Raw Data'!V271, 0)</f>
        <v>0</v>
      </c>
      <c r="H276">
        <f>IF(ISBLANK('Raw Data'!D271)=FALSE, 1, 0)</f>
        <v>0</v>
      </c>
      <c r="I276">
        <f>IF(AND(ISBLANK('Raw Data'!D271)=FALSE, OR('Raw Data'!D271=0, 'Raw Data'!E271=0)), 'Raw Data'!W271, 0)</f>
        <v>0</v>
      </c>
      <c r="J276">
        <f>IF(ISBLANK('Raw Data'!D271)=FALSE, 1, 0)</f>
        <v>0</v>
      </c>
      <c r="K276">
        <f>IF(SUM('Raw Data'!D271:E271)&gt;'Raw Data'!G271, 'Raw Data'!H271, 0)</f>
        <v>0</v>
      </c>
      <c r="L276">
        <f>IF(ISBLANK('Raw Data'!D271)=FALSE, 1, 0)</f>
        <v>0</v>
      </c>
      <c r="M276">
        <f>IF(AND(SUM('Raw Data'!D271:E271)&lt;'Raw Data'!G271, ISBLANK('Raw Data'!D271)=FALSE), 'Raw Data'!I271, 0)</f>
        <v>0</v>
      </c>
      <c r="N276">
        <f>IF(ISBLANK('Raw Data'!D271)=FALSE, 1, 0)</f>
        <v>0</v>
      </c>
      <c r="O276">
        <f>IF('Raw Data'!F271, 'Raw Data'!Z271, 0)</f>
        <v>0</v>
      </c>
      <c r="P276">
        <f>IF(ISBLANK('Raw Data'!D271)=FALSE, 1, 0)</f>
        <v>0</v>
      </c>
      <c r="Q276">
        <f>IF(AND(NOT('Raw Data'!F271), P276), 'Raw Data'!AA271, 0)</f>
        <v>0</v>
      </c>
      <c r="R276">
        <f>IF(ISBLANK('Raw Data'!D271)=FALSE, 1, 0)</f>
        <v>0</v>
      </c>
      <c r="S276">
        <f>IF(AND('Raw Data'!F271=0, 'Raw Data'!D271&gt;'Raw Data'!E271), 'Raw Data'!L271, 0)</f>
        <v>0</v>
      </c>
      <c r="T276">
        <f>IF(ISBLANK('Raw Data'!D271)=FALSE, 1, 0)</f>
        <v>0</v>
      </c>
      <c r="U276">
        <f>IF('Raw Data'!F271=1, 'Raw Data'!M271, 0)</f>
        <v>0</v>
      </c>
      <c r="V276">
        <f>IF(ISBLANK('Raw Data'!D271)=FALSE, 1, 0)</f>
        <v>0</v>
      </c>
      <c r="W276">
        <f>IF(AND('Raw Data'!F271=0, 'Raw Data'!E271&gt;'Raw Data'!D271), 'Raw Data'!N271, 0)</f>
        <v>0</v>
      </c>
      <c r="X276">
        <f>IF(ISBLANK('Raw Data'!D271)=FALSE, 1, 0)</f>
        <v>0</v>
      </c>
      <c r="Y276">
        <f>IF(AND('Raw Data'!F271=0,'Raw Data'!D271&gt;'Raw Data'!E271,'Raw Data'!D271-'Raw Data'!E271=1),'Raw Data'!O271,IF(AND('Raw Data'!F271,'Raw Data'!D271&gt;'Raw Data'!E271),'Raw Data'!O271,0))</f>
        <v>0</v>
      </c>
      <c r="Z276">
        <f>IF(ISBLANK('Raw Data'!D271)=FALSE, 1, 0)</f>
        <v>0</v>
      </c>
      <c r="AA276">
        <f>IF(AND('Raw Data'!F271=0, 'Raw Data'!D271&gt;'Raw Data'!E271, 'Raw Data'!D271-'Raw Data'!E271=2), 'Raw Data'!P271, 0)</f>
        <v>0</v>
      </c>
      <c r="AB276">
        <f>IF(ISBLANK('Raw Data'!D271)=FALSE, 1, 0)</f>
        <v>0</v>
      </c>
      <c r="AC276">
        <f>IF(AND('Raw Data'!F271=0, 'Raw Data'!D271&gt;'Raw Data'!E271, 'Raw Data'!D271-'Raw Data'!E271&gt;2), 'Raw Data'!Q271, 0)</f>
        <v>0</v>
      </c>
      <c r="AD276">
        <f>IF(ISBLANK('Raw Data'!D271)=FALSE, 1, 0)</f>
        <v>0</v>
      </c>
      <c r="AE276">
        <f>IF(AND('Raw Data'!F271=0,'Raw Data'!D271&lt;'Raw Data'!E271,'Raw Data'!E271-'Raw Data'!D271=1),'Raw Data'!R271,IF(AND('Raw Data'!F271,'Raw Data'!D271&gt;'Raw Data'!E271),'Raw Data'!R271,0))</f>
        <v>0</v>
      </c>
      <c r="AF276">
        <f>IF(ISBLANK('Raw Data'!D271)=FALSE, 1, 0)</f>
        <v>0</v>
      </c>
      <c r="AG276">
        <f>IF(AND('Raw Data'!F271=0, 'Raw Data'!D271&lt;'Raw Data'!E271, 'Raw Data'!E271-'Raw Data'!D271=2), 'Raw Data'!S271, 0)</f>
        <v>0</v>
      </c>
      <c r="AH276">
        <f>IF(ISBLANK('Raw Data'!D271)=FALSE, 1, 0)</f>
        <v>0</v>
      </c>
      <c r="AI276">
        <f>IF(AND('Raw Data'!F271=0, 'Raw Data'!D271&lt;'Raw Data'!E271, 'Raw Data'!E271-'Raw Data'!D271&gt;2), 'Raw Data'!T271, 0)</f>
        <v>0</v>
      </c>
      <c r="AJ276">
        <f>IF(ISBLANK('Raw Data'!D271)=FALSE, 1, 0)</f>
        <v>0</v>
      </c>
      <c r="AK276">
        <f>IF('Raw Data'!F271=1, 'Raw Data'!M271, 0)</f>
        <v>0</v>
      </c>
      <c r="AL276">
        <f>IF(OR('Raw Data'!D271=0, O276&gt;0), 0, 1)</f>
        <v>0</v>
      </c>
      <c r="AM276">
        <f>IF(AND(AL276, 'Raw Data'!D271&gt;'Raw Data'!E271), 'Raw Data'!X271, 0)</f>
        <v>0</v>
      </c>
      <c r="AN276">
        <f>IF(OR('Raw Data'!D271=0, O276&gt;0), 0, 1)</f>
        <v>0</v>
      </c>
      <c r="AO276">
        <f>IF(AND(AL276, 'Raw Data'!D271&lt;'Raw Data'!E271), 'Raw Data'!Y271, 0)</f>
        <v>0</v>
      </c>
      <c r="AP276">
        <f>IF(ISBLANK('Raw Data'!D271)=FALSE, 1, 0)</f>
        <v>0</v>
      </c>
      <c r="AQ276">
        <f>IF(AND('Raw Data'!J271&lt;'Raw Data'!K271,'Raw Data'!D271&gt;'Raw Data'!E271),'Raw Data'!J271,IF(AND('Raw Data'!K271&lt;'Raw Data'!J271,'Raw Data'!E271&gt;'Raw Data'!D271),'Raw Data'!K271,0))</f>
        <v>0</v>
      </c>
      <c r="AR276">
        <f>IF(ISBLANK('Raw Data'!D271)=FALSE, 1, 0)</f>
        <v>0</v>
      </c>
      <c r="AS276">
        <f>IF(AND('Raw Data'!J271&gt;'Raw Data'!K271,'Raw Data'!D271&gt;'Raw Data'!E271),'Raw Data'!J271,IF(AND('Raw Data'!K271&gt;'Raw Data'!J271,'Raw Data'!E271&gt;'Raw Data'!D271),'Raw Data'!K271,))</f>
        <v>0</v>
      </c>
      <c r="AT276">
        <f>IF(ISBLANK('Raw Data'!D271)=FALSE, 1, 0)</f>
        <v>0</v>
      </c>
      <c r="AU276">
        <f>IF(ISNUMBER('Raw Data'!D271), IF(_xlfn.XLOOKUP(SMALL('Raw Data'!L271:N271, 1), Analysis!S276:W276, Analysis!S276:W276, 0)&gt;0, SMALL('Raw Data'!L271:N271, 1), 0), 0)</f>
        <v>0</v>
      </c>
      <c r="AV276">
        <f>IF(ISBLANK('Raw Data'!D271)=FALSE, 1, 0)</f>
        <v>0</v>
      </c>
      <c r="AW276">
        <f>IF(ISNUMBER('Raw Data'!D271), IF(_xlfn.XLOOKUP(SMALL('Raw Data'!L271:N271, 2), Analysis!S276:W276, Analysis!S276:W276, 0)&gt;0, SMALL('Raw Data'!L271:N271, 2), 0), 0)</f>
        <v>0</v>
      </c>
      <c r="AX276">
        <f>IF(ISBLANK('Raw Data'!D271)=FALSE, 1, 0)</f>
        <v>0</v>
      </c>
      <c r="AY276">
        <f>IF(ISNUMBER('Raw Data'!D271), IF(_xlfn.XLOOKUP(SMALL('Raw Data'!L271:N271, 3), Analysis!S276:W276, Analysis!S276:W276, 0)&gt;0, SMALL('Raw Data'!L271:N271, 3), 0), 0)</f>
        <v>0</v>
      </c>
      <c r="AZ276">
        <f>IF(ISBLANK('Raw Data'!D271)=FALSE, 1, 0)</f>
        <v>0</v>
      </c>
      <c r="BA276">
        <f>IF(ISNUMBER('Raw Data'!D271), IF(_xlfn.XLOOKUP(SMALL('Raw Data'!O271:U271, 1), Analysis!Y276:AK276, Analysis!Y276:AK276, 0)&gt;0, SMALL('Raw Data'!O271:U271, 1), 0), 0)</f>
        <v>0</v>
      </c>
      <c r="BB276">
        <f>IF(ISBLANK('Raw Data'!D271)=FALSE, 1, 0)</f>
        <v>0</v>
      </c>
      <c r="BC276">
        <f>IF(ISNUMBER('Raw Data'!D271), IF(_xlfn.XLOOKUP(SMALL('Raw Data'!O271:U271, 2), Analysis!Y276:AK276, Analysis!Y276:AK276, 0)&gt;0, SMALL('Raw Data'!O271:U271, 2), 0), 0)</f>
        <v>0</v>
      </c>
      <c r="BD276">
        <f>IF(ISBLANK('Raw Data'!D271)=FALSE, 1, 0)</f>
        <v>0</v>
      </c>
      <c r="BE276">
        <f>IF(ISNUMBER('Raw Data'!D271), IF(_xlfn.XLOOKUP(SMALL('Raw Data'!O271:U271, 3), Analysis!Y276:AK276, Analysis!Y276:AK276, 0)&gt;0, SMALL('Raw Data'!O271:U271, 3), 0), 0)</f>
        <v>0</v>
      </c>
      <c r="BF276">
        <f>IF(ISBLANK('Raw Data'!D271)=FALSE, 1, 0)</f>
        <v>0</v>
      </c>
      <c r="BG276">
        <f>IF(ISNUMBER('Raw Data'!D271), IF(_xlfn.XLOOKUP(SMALL('Raw Data'!O271:U271, 4), Analysis!Y276:AK276, Analysis!Y276:AK276, 0)&gt;0, SMALL('Raw Data'!O271:U271, 4), 0), 0)</f>
        <v>0</v>
      </c>
      <c r="BH276">
        <f>IF(ISBLANK('Raw Data'!D271)=FALSE, 1, 0)</f>
        <v>0</v>
      </c>
      <c r="BI276">
        <f>IF(ISNUMBER('Raw Data'!D271), IF(_xlfn.XLOOKUP(SMALL('Raw Data'!O271:U271, 5), Analysis!Y276:AK276, Analysis!Y276:AK276, 0)&gt;0, SMALL('Raw Data'!O271:U271, 5), 0), 0)</f>
        <v>0</v>
      </c>
      <c r="BJ276">
        <f>IF(ISBLANK('Raw Data'!D271)=FALSE, 1, 0)</f>
        <v>0</v>
      </c>
      <c r="BK276">
        <f>IF(ISNUMBER('Raw Data'!D271), IF(_xlfn.XLOOKUP(SMALL('Raw Data'!O271:U271, 6), Analysis!Y276:AK276, Analysis!Y276:AK276, 0)&gt;0, SMALL('Raw Data'!O271:U271, 6), 0), 0)</f>
        <v>0</v>
      </c>
      <c r="BL276">
        <f>IF(ISBLANK('Raw Data'!D271)=FALSE, 1, 0)</f>
        <v>0</v>
      </c>
      <c r="BM276">
        <f>IF(ISNUMBER('Raw Data'!D271), IF(_xlfn.XLOOKUP(SMALL('Raw Data'!O271:U271, 7), Analysis!Y276:AK276, Analysis!Y276:AK276, 0)&gt;0, SMALL('Raw Data'!O271:U271, 7), 0), 0)</f>
        <v>0</v>
      </c>
    </row>
    <row r="277" spans="1:65" x14ac:dyDescent="0.3">
      <c r="A277" s="2">
        <f>'Raw Data'!A272</f>
        <v>0</v>
      </c>
      <c r="B277" s="2">
        <f>IF(ISBLANK('Raw Data'!D272)=FALSE, 1, 0)</f>
        <v>0</v>
      </c>
      <c r="C277">
        <f>IF('Raw Data'!E272&gt;'Raw Data'!D272, 'Raw Data'!K272, 0)</f>
        <v>0</v>
      </c>
      <c r="D277">
        <f>IF(ISBLANK('Raw Data'!D272)=FALSE, 1, 0)</f>
        <v>0</v>
      </c>
      <c r="E277">
        <f>IF('Raw Data'!E272&lt;'Raw Data'!D272, 'Raw Data'!J272, 0)</f>
        <v>0</v>
      </c>
      <c r="F277">
        <f>IF(ISBLANK('Raw Data'!D272)=FALSE, 1, 0)</f>
        <v>0</v>
      </c>
      <c r="G277">
        <f>IF(AND('Raw Data'!D272&gt;0, 'Raw Data'!E272&gt;0), 'Raw Data'!V272, 0)</f>
        <v>0</v>
      </c>
      <c r="H277">
        <f>IF(ISBLANK('Raw Data'!D272)=FALSE, 1, 0)</f>
        <v>0</v>
      </c>
      <c r="I277">
        <f>IF(AND(ISBLANK('Raw Data'!D272)=FALSE, OR('Raw Data'!D272=0, 'Raw Data'!E272=0)), 'Raw Data'!W272, 0)</f>
        <v>0</v>
      </c>
      <c r="J277">
        <f>IF(ISBLANK('Raw Data'!D272)=FALSE, 1, 0)</f>
        <v>0</v>
      </c>
      <c r="K277">
        <f>IF(SUM('Raw Data'!D272:E272)&gt;'Raw Data'!G272, 'Raw Data'!H272, 0)</f>
        <v>0</v>
      </c>
      <c r="L277">
        <f>IF(ISBLANK('Raw Data'!D272)=FALSE, 1, 0)</f>
        <v>0</v>
      </c>
      <c r="M277">
        <f>IF(AND(SUM('Raw Data'!D272:E272)&lt;'Raw Data'!G272, ISBLANK('Raw Data'!D272)=FALSE), 'Raw Data'!I272, 0)</f>
        <v>0</v>
      </c>
      <c r="N277">
        <f>IF(ISBLANK('Raw Data'!D272)=FALSE, 1, 0)</f>
        <v>0</v>
      </c>
      <c r="O277">
        <f>IF('Raw Data'!F272, 'Raw Data'!Z272, 0)</f>
        <v>0</v>
      </c>
      <c r="P277">
        <f>IF(ISBLANK('Raw Data'!D272)=FALSE, 1, 0)</f>
        <v>0</v>
      </c>
      <c r="Q277">
        <f>IF(AND(NOT('Raw Data'!F272), P277), 'Raw Data'!AA272, 0)</f>
        <v>0</v>
      </c>
      <c r="R277">
        <f>IF(ISBLANK('Raw Data'!D272)=FALSE, 1, 0)</f>
        <v>0</v>
      </c>
      <c r="S277">
        <f>IF(AND('Raw Data'!F272=0, 'Raw Data'!D272&gt;'Raw Data'!E272), 'Raw Data'!L272, 0)</f>
        <v>0</v>
      </c>
      <c r="T277">
        <f>IF(ISBLANK('Raw Data'!D272)=FALSE, 1, 0)</f>
        <v>0</v>
      </c>
      <c r="U277">
        <f>IF('Raw Data'!F272=1, 'Raw Data'!M272, 0)</f>
        <v>0</v>
      </c>
      <c r="V277">
        <f>IF(ISBLANK('Raw Data'!D272)=FALSE, 1, 0)</f>
        <v>0</v>
      </c>
      <c r="W277">
        <f>IF(AND('Raw Data'!F272=0, 'Raw Data'!E272&gt;'Raw Data'!D272), 'Raw Data'!N272, 0)</f>
        <v>0</v>
      </c>
      <c r="X277">
        <f>IF(ISBLANK('Raw Data'!D272)=FALSE, 1, 0)</f>
        <v>0</v>
      </c>
      <c r="Y277">
        <f>IF(AND('Raw Data'!F272=0,'Raw Data'!D272&gt;'Raw Data'!E272,'Raw Data'!D272-'Raw Data'!E272=1),'Raw Data'!O272,IF(AND('Raw Data'!F272,'Raw Data'!D272&gt;'Raw Data'!E272),'Raw Data'!O272,0))</f>
        <v>0</v>
      </c>
      <c r="Z277">
        <f>IF(ISBLANK('Raw Data'!D272)=FALSE, 1, 0)</f>
        <v>0</v>
      </c>
      <c r="AA277">
        <f>IF(AND('Raw Data'!F272=0, 'Raw Data'!D272&gt;'Raw Data'!E272, 'Raw Data'!D272-'Raw Data'!E272=2), 'Raw Data'!P272, 0)</f>
        <v>0</v>
      </c>
      <c r="AB277">
        <f>IF(ISBLANK('Raw Data'!D272)=FALSE, 1, 0)</f>
        <v>0</v>
      </c>
      <c r="AC277">
        <f>IF(AND('Raw Data'!F272=0, 'Raw Data'!D272&gt;'Raw Data'!E272, 'Raw Data'!D272-'Raw Data'!E272&gt;2), 'Raw Data'!Q272, 0)</f>
        <v>0</v>
      </c>
      <c r="AD277">
        <f>IF(ISBLANK('Raw Data'!D272)=FALSE, 1, 0)</f>
        <v>0</v>
      </c>
      <c r="AE277">
        <f>IF(AND('Raw Data'!F272=0,'Raw Data'!D272&lt;'Raw Data'!E272,'Raw Data'!E272-'Raw Data'!D272=1),'Raw Data'!R272,IF(AND('Raw Data'!F272,'Raw Data'!D272&gt;'Raw Data'!E272),'Raw Data'!R272,0))</f>
        <v>0</v>
      </c>
      <c r="AF277">
        <f>IF(ISBLANK('Raw Data'!D272)=FALSE, 1, 0)</f>
        <v>0</v>
      </c>
      <c r="AG277">
        <f>IF(AND('Raw Data'!F272=0, 'Raw Data'!D272&lt;'Raw Data'!E272, 'Raw Data'!E272-'Raw Data'!D272=2), 'Raw Data'!S272, 0)</f>
        <v>0</v>
      </c>
      <c r="AH277">
        <f>IF(ISBLANK('Raw Data'!D272)=FALSE, 1, 0)</f>
        <v>0</v>
      </c>
      <c r="AI277">
        <f>IF(AND('Raw Data'!F272=0, 'Raw Data'!D272&lt;'Raw Data'!E272, 'Raw Data'!E272-'Raw Data'!D272&gt;2), 'Raw Data'!T272, 0)</f>
        <v>0</v>
      </c>
      <c r="AJ277">
        <f>IF(ISBLANK('Raw Data'!D272)=FALSE, 1, 0)</f>
        <v>0</v>
      </c>
      <c r="AK277">
        <f>IF('Raw Data'!F272=1, 'Raw Data'!M272, 0)</f>
        <v>0</v>
      </c>
      <c r="AL277">
        <f>IF(OR('Raw Data'!D272=0, O277&gt;0), 0, 1)</f>
        <v>0</v>
      </c>
      <c r="AM277">
        <f>IF(AND(AL277, 'Raw Data'!D272&gt;'Raw Data'!E272), 'Raw Data'!X272, 0)</f>
        <v>0</v>
      </c>
      <c r="AN277">
        <f>IF(OR('Raw Data'!D272=0, O277&gt;0), 0, 1)</f>
        <v>0</v>
      </c>
      <c r="AO277">
        <f>IF(AND(AL277, 'Raw Data'!D272&lt;'Raw Data'!E272), 'Raw Data'!Y272, 0)</f>
        <v>0</v>
      </c>
      <c r="AP277">
        <f>IF(ISBLANK('Raw Data'!D272)=FALSE, 1, 0)</f>
        <v>0</v>
      </c>
      <c r="AQ277">
        <f>IF(AND('Raw Data'!J272&lt;'Raw Data'!K272,'Raw Data'!D272&gt;'Raw Data'!E272),'Raw Data'!J272,IF(AND('Raw Data'!K272&lt;'Raw Data'!J272,'Raw Data'!E272&gt;'Raw Data'!D272),'Raw Data'!K272,0))</f>
        <v>0</v>
      </c>
      <c r="AR277">
        <f>IF(ISBLANK('Raw Data'!D272)=FALSE, 1, 0)</f>
        <v>0</v>
      </c>
      <c r="AS277">
        <f>IF(AND('Raw Data'!J272&gt;'Raw Data'!K272,'Raw Data'!D272&gt;'Raw Data'!E272),'Raw Data'!J272,IF(AND('Raw Data'!K272&gt;'Raw Data'!J272,'Raw Data'!E272&gt;'Raw Data'!D272),'Raw Data'!K272,))</f>
        <v>0</v>
      </c>
      <c r="AT277">
        <f>IF(ISBLANK('Raw Data'!D272)=FALSE, 1, 0)</f>
        <v>0</v>
      </c>
      <c r="AU277">
        <f>IF(ISNUMBER('Raw Data'!D272), IF(_xlfn.XLOOKUP(SMALL('Raw Data'!L272:N272, 1), Analysis!S277:W277, Analysis!S277:W277, 0)&gt;0, SMALL('Raw Data'!L272:N272, 1), 0), 0)</f>
        <v>0</v>
      </c>
      <c r="AV277">
        <f>IF(ISBLANK('Raw Data'!D272)=FALSE, 1, 0)</f>
        <v>0</v>
      </c>
      <c r="AW277">
        <f>IF(ISNUMBER('Raw Data'!D272), IF(_xlfn.XLOOKUP(SMALL('Raw Data'!L272:N272, 2), Analysis!S277:W277, Analysis!S277:W277, 0)&gt;0, SMALL('Raw Data'!L272:N272, 2), 0), 0)</f>
        <v>0</v>
      </c>
      <c r="AX277">
        <f>IF(ISBLANK('Raw Data'!D272)=FALSE, 1, 0)</f>
        <v>0</v>
      </c>
      <c r="AY277">
        <f>IF(ISNUMBER('Raw Data'!D272), IF(_xlfn.XLOOKUP(SMALL('Raw Data'!L272:N272, 3), Analysis!S277:W277, Analysis!S277:W277, 0)&gt;0, SMALL('Raw Data'!L272:N272, 3), 0), 0)</f>
        <v>0</v>
      </c>
      <c r="AZ277">
        <f>IF(ISBLANK('Raw Data'!D272)=FALSE, 1, 0)</f>
        <v>0</v>
      </c>
      <c r="BA277">
        <f>IF(ISNUMBER('Raw Data'!D272), IF(_xlfn.XLOOKUP(SMALL('Raw Data'!O272:U272, 1), Analysis!Y277:AK277, Analysis!Y277:AK277, 0)&gt;0, SMALL('Raw Data'!O272:U272, 1), 0), 0)</f>
        <v>0</v>
      </c>
      <c r="BB277">
        <f>IF(ISBLANK('Raw Data'!D272)=FALSE, 1, 0)</f>
        <v>0</v>
      </c>
      <c r="BC277">
        <f>IF(ISNUMBER('Raw Data'!D272), IF(_xlfn.XLOOKUP(SMALL('Raw Data'!O272:U272, 2), Analysis!Y277:AK277, Analysis!Y277:AK277, 0)&gt;0, SMALL('Raw Data'!O272:U272, 2), 0), 0)</f>
        <v>0</v>
      </c>
      <c r="BD277">
        <f>IF(ISBLANK('Raw Data'!D272)=FALSE, 1, 0)</f>
        <v>0</v>
      </c>
      <c r="BE277">
        <f>IF(ISNUMBER('Raw Data'!D272), IF(_xlfn.XLOOKUP(SMALL('Raw Data'!O272:U272, 3), Analysis!Y277:AK277, Analysis!Y277:AK277, 0)&gt;0, SMALL('Raw Data'!O272:U272, 3), 0), 0)</f>
        <v>0</v>
      </c>
      <c r="BF277">
        <f>IF(ISBLANK('Raw Data'!D272)=FALSE, 1, 0)</f>
        <v>0</v>
      </c>
      <c r="BG277">
        <f>IF(ISNUMBER('Raw Data'!D272), IF(_xlfn.XLOOKUP(SMALL('Raw Data'!O272:U272, 4), Analysis!Y277:AK277, Analysis!Y277:AK277, 0)&gt;0, SMALL('Raw Data'!O272:U272, 4), 0), 0)</f>
        <v>0</v>
      </c>
      <c r="BH277">
        <f>IF(ISBLANK('Raw Data'!D272)=FALSE, 1, 0)</f>
        <v>0</v>
      </c>
      <c r="BI277">
        <f>IF(ISNUMBER('Raw Data'!D272), IF(_xlfn.XLOOKUP(SMALL('Raw Data'!O272:U272, 5), Analysis!Y277:AK277, Analysis!Y277:AK277, 0)&gt;0, SMALL('Raw Data'!O272:U272, 5), 0), 0)</f>
        <v>0</v>
      </c>
      <c r="BJ277">
        <f>IF(ISBLANK('Raw Data'!D272)=FALSE, 1, 0)</f>
        <v>0</v>
      </c>
      <c r="BK277">
        <f>IF(ISNUMBER('Raw Data'!D272), IF(_xlfn.XLOOKUP(SMALL('Raw Data'!O272:U272, 6), Analysis!Y277:AK277, Analysis!Y277:AK277, 0)&gt;0, SMALL('Raw Data'!O272:U272, 6), 0), 0)</f>
        <v>0</v>
      </c>
      <c r="BL277">
        <f>IF(ISBLANK('Raw Data'!D272)=FALSE, 1, 0)</f>
        <v>0</v>
      </c>
      <c r="BM277">
        <f>IF(ISNUMBER('Raw Data'!D272), IF(_xlfn.XLOOKUP(SMALL('Raw Data'!O272:U272, 7), Analysis!Y277:AK277, Analysis!Y277:AK277, 0)&gt;0, SMALL('Raw Data'!O272:U272, 7), 0), 0)</f>
        <v>0</v>
      </c>
    </row>
    <row r="278" spans="1:65" x14ac:dyDescent="0.3">
      <c r="A278" s="2">
        <f>'Raw Data'!A273</f>
        <v>0</v>
      </c>
      <c r="B278" s="2">
        <f>IF(ISBLANK('Raw Data'!D273)=FALSE, 1, 0)</f>
        <v>0</v>
      </c>
      <c r="C278">
        <f>IF('Raw Data'!E273&gt;'Raw Data'!D273, 'Raw Data'!K273, 0)</f>
        <v>0</v>
      </c>
      <c r="D278">
        <f>IF(ISBLANK('Raw Data'!D273)=FALSE, 1, 0)</f>
        <v>0</v>
      </c>
      <c r="E278">
        <f>IF('Raw Data'!E273&lt;'Raw Data'!D273, 'Raw Data'!J273, 0)</f>
        <v>0</v>
      </c>
      <c r="F278">
        <f>IF(ISBLANK('Raw Data'!D273)=FALSE, 1, 0)</f>
        <v>0</v>
      </c>
      <c r="G278">
        <f>IF(AND('Raw Data'!D273&gt;0, 'Raw Data'!E273&gt;0), 'Raw Data'!V273, 0)</f>
        <v>0</v>
      </c>
      <c r="H278">
        <f>IF(ISBLANK('Raw Data'!D273)=FALSE, 1, 0)</f>
        <v>0</v>
      </c>
      <c r="I278">
        <f>IF(AND(ISBLANK('Raw Data'!D273)=FALSE, OR('Raw Data'!D273=0, 'Raw Data'!E273=0)), 'Raw Data'!W273, 0)</f>
        <v>0</v>
      </c>
      <c r="J278">
        <f>IF(ISBLANK('Raw Data'!D273)=FALSE, 1, 0)</f>
        <v>0</v>
      </c>
      <c r="K278">
        <f>IF(SUM('Raw Data'!D273:E273)&gt;'Raw Data'!G273, 'Raw Data'!H273, 0)</f>
        <v>0</v>
      </c>
      <c r="L278">
        <f>IF(ISBLANK('Raw Data'!D273)=FALSE, 1, 0)</f>
        <v>0</v>
      </c>
      <c r="M278">
        <f>IF(AND(SUM('Raw Data'!D273:E273)&lt;'Raw Data'!G273, ISBLANK('Raw Data'!D273)=FALSE), 'Raw Data'!I273, 0)</f>
        <v>0</v>
      </c>
      <c r="N278">
        <f>IF(ISBLANK('Raw Data'!D273)=FALSE, 1, 0)</f>
        <v>0</v>
      </c>
      <c r="O278">
        <f>IF('Raw Data'!F273, 'Raw Data'!Z273, 0)</f>
        <v>0</v>
      </c>
      <c r="P278">
        <f>IF(ISBLANK('Raw Data'!D273)=FALSE, 1, 0)</f>
        <v>0</v>
      </c>
      <c r="Q278">
        <f>IF(AND(NOT('Raw Data'!F273), P278), 'Raw Data'!AA273, 0)</f>
        <v>0</v>
      </c>
      <c r="R278">
        <f>IF(ISBLANK('Raw Data'!D273)=FALSE, 1, 0)</f>
        <v>0</v>
      </c>
      <c r="S278">
        <f>IF(AND('Raw Data'!F273=0, 'Raw Data'!D273&gt;'Raw Data'!E273), 'Raw Data'!L273, 0)</f>
        <v>0</v>
      </c>
      <c r="T278">
        <f>IF(ISBLANK('Raw Data'!D273)=FALSE, 1, 0)</f>
        <v>0</v>
      </c>
      <c r="U278">
        <f>IF('Raw Data'!F273=1, 'Raw Data'!M273, 0)</f>
        <v>0</v>
      </c>
      <c r="V278">
        <f>IF(ISBLANK('Raw Data'!D273)=FALSE, 1, 0)</f>
        <v>0</v>
      </c>
      <c r="W278">
        <f>IF(AND('Raw Data'!F273=0, 'Raw Data'!E273&gt;'Raw Data'!D273), 'Raw Data'!N273, 0)</f>
        <v>0</v>
      </c>
      <c r="X278">
        <f>IF(ISBLANK('Raw Data'!D273)=FALSE, 1, 0)</f>
        <v>0</v>
      </c>
      <c r="Y278">
        <f>IF(AND('Raw Data'!F273=0,'Raw Data'!D273&gt;'Raw Data'!E273,'Raw Data'!D273-'Raw Data'!E273=1),'Raw Data'!O273,IF(AND('Raw Data'!F273,'Raw Data'!D273&gt;'Raw Data'!E273),'Raw Data'!O273,0))</f>
        <v>0</v>
      </c>
      <c r="Z278">
        <f>IF(ISBLANK('Raw Data'!D273)=FALSE, 1, 0)</f>
        <v>0</v>
      </c>
      <c r="AA278">
        <f>IF(AND('Raw Data'!F273=0, 'Raw Data'!D273&gt;'Raw Data'!E273, 'Raw Data'!D273-'Raw Data'!E273=2), 'Raw Data'!P273, 0)</f>
        <v>0</v>
      </c>
      <c r="AB278">
        <f>IF(ISBLANK('Raw Data'!D273)=FALSE, 1, 0)</f>
        <v>0</v>
      </c>
      <c r="AC278">
        <f>IF(AND('Raw Data'!F273=0, 'Raw Data'!D273&gt;'Raw Data'!E273, 'Raw Data'!D273-'Raw Data'!E273&gt;2), 'Raw Data'!Q273, 0)</f>
        <v>0</v>
      </c>
      <c r="AD278">
        <f>IF(ISBLANK('Raw Data'!D273)=FALSE, 1, 0)</f>
        <v>0</v>
      </c>
      <c r="AE278">
        <f>IF(AND('Raw Data'!F273=0,'Raw Data'!D273&lt;'Raw Data'!E273,'Raw Data'!E273-'Raw Data'!D273=1),'Raw Data'!R273,IF(AND('Raw Data'!F273,'Raw Data'!D273&gt;'Raw Data'!E273),'Raw Data'!R273,0))</f>
        <v>0</v>
      </c>
      <c r="AF278">
        <f>IF(ISBLANK('Raw Data'!D273)=FALSE, 1, 0)</f>
        <v>0</v>
      </c>
      <c r="AG278">
        <f>IF(AND('Raw Data'!F273=0, 'Raw Data'!D273&lt;'Raw Data'!E273, 'Raw Data'!E273-'Raw Data'!D273=2), 'Raw Data'!S273, 0)</f>
        <v>0</v>
      </c>
      <c r="AH278">
        <f>IF(ISBLANK('Raw Data'!D273)=FALSE, 1, 0)</f>
        <v>0</v>
      </c>
      <c r="AI278">
        <f>IF(AND('Raw Data'!F273=0, 'Raw Data'!D273&lt;'Raw Data'!E273, 'Raw Data'!E273-'Raw Data'!D273&gt;2), 'Raw Data'!T273, 0)</f>
        <v>0</v>
      </c>
      <c r="AJ278">
        <f>IF(ISBLANK('Raw Data'!D273)=FALSE, 1, 0)</f>
        <v>0</v>
      </c>
      <c r="AK278">
        <f>IF('Raw Data'!F273=1, 'Raw Data'!M273, 0)</f>
        <v>0</v>
      </c>
      <c r="AL278">
        <f>IF(OR('Raw Data'!D273=0, O278&gt;0), 0, 1)</f>
        <v>0</v>
      </c>
      <c r="AM278">
        <f>IF(AND(AL278, 'Raw Data'!D273&gt;'Raw Data'!E273), 'Raw Data'!X273, 0)</f>
        <v>0</v>
      </c>
      <c r="AN278">
        <f>IF(OR('Raw Data'!D273=0, O278&gt;0), 0, 1)</f>
        <v>0</v>
      </c>
      <c r="AO278">
        <f>IF(AND(AL278, 'Raw Data'!D273&lt;'Raw Data'!E273), 'Raw Data'!Y273, 0)</f>
        <v>0</v>
      </c>
      <c r="AP278">
        <f>IF(ISBLANK('Raw Data'!D273)=FALSE, 1, 0)</f>
        <v>0</v>
      </c>
      <c r="AQ278">
        <f>IF(AND('Raw Data'!J273&lt;'Raw Data'!K273,'Raw Data'!D273&gt;'Raw Data'!E273),'Raw Data'!J273,IF(AND('Raw Data'!K273&lt;'Raw Data'!J273,'Raw Data'!E273&gt;'Raw Data'!D273),'Raw Data'!K273,0))</f>
        <v>0</v>
      </c>
      <c r="AR278">
        <f>IF(ISBLANK('Raw Data'!D273)=FALSE, 1, 0)</f>
        <v>0</v>
      </c>
      <c r="AS278">
        <f>IF(AND('Raw Data'!J273&gt;'Raw Data'!K273,'Raw Data'!D273&gt;'Raw Data'!E273),'Raw Data'!J273,IF(AND('Raw Data'!K273&gt;'Raw Data'!J273,'Raw Data'!E273&gt;'Raw Data'!D273),'Raw Data'!K273,))</f>
        <v>0</v>
      </c>
      <c r="AT278">
        <f>IF(ISBLANK('Raw Data'!D273)=FALSE, 1, 0)</f>
        <v>0</v>
      </c>
      <c r="AU278">
        <f>IF(ISNUMBER('Raw Data'!D273), IF(_xlfn.XLOOKUP(SMALL('Raw Data'!L273:N273, 1), Analysis!S278:W278, Analysis!S278:W278, 0)&gt;0, SMALL('Raw Data'!L273:N273, 1), 0), 0)</f>
        <v>0</v>
      </c>
      <c r="AV278">
        <f>IF(ISBLANK('Raw Data'!D273)=FALSE, 1, 0)</f>
        <v>0</v>
      </c>
      <c r="AW278">
        <f>IF(ISNUMBER('Raw Data'!D273), IF(_xlfn.XLOOKUP(SMALL('Raw Data'!L273:N273, 2), Analysis!S278:W278, Analysis!S278:W278, 0)&gt;0, SMALL('Raw Data'!L273:N273, 2), 0), 0)</f>
        <v>0</v>
      </c>
      <c r="AX278">
        <f>IF(ISBLANK('Raw Data'!D273)=FALSE, 1, 0)</f>
        <v>0</v>
      </c>
      <c r="AY278">
        <f>IF(ISNUMBER('Raw Data'!D273), IF(_xlfn.XLOOKUP(SMALL('Raw Data'!L273:N273, 3), Analysis!S278:W278, Analysis!S278:W278, 0)&gt;0, SMALL('Raw Data'!L273:N273, 3), 0), 0)</f>
        <v>0</v>
      </c>
      <c r="AZ278">
        <f>IF(ISBLANK('Raw Data'!D273)=FALSE, 1, 0)</f>
        <v>0</v>
      </c>
      <c r="BA278">
        <f>IF(ISNUMBER('Raw Data'!D273), IF(_xlfn.XLOOKUP(SMALL('Raw Data'!O273:U273, 1), Analysis!Y278:AK278, Analysis!Y278:AK278, 0)&gt;0, SMALL('Raw Data'!O273:U273, 1), 0), 0)</f>
        <v>0</v>
      </c>
      <c r="BB278">
        <f>IF(ISBLANK('Raw Data'!D273)=FALSE, 1, 0)</f>
        <v>0</v>
      </c>
      <c r="BC278">
        <f>IF(ISNUMBER('Raw Data'!D273), IF(_xlfn.XLOOKUP(SMALL('Raw Data'!O273:U273, 2), Analysis!Y278:AK278, Analysis!Y278:AK278, 0)&gt;0, SMALL('Raw Data'!O273:U273, 2), 0), 0)</f>
        <v>0</v>
      </c>
      <c r="BD278">
        <f>IF(ISBLANK('Raw Data'!D273)=FALSE, 1, 0)</f>
        <v>0</v>
      </c>
      <c r="BE278">
        <f>IF(ISNUMBER('Raw Data'!D273), IF(_xlfn.XLOOKUP(SMALL('Raw Data'!O273:U273, 3), Analysis!Y278:AK278, Analysis!Y278:AK278, 0)&gt;0, SMALL('Raw Data'!O273:U273, 3), 0), 0)</f>
        <v>0</v>
      </c>
      <c r="BF278">
        <f>IF(ISBLANK('Raw Data'!D273)=FALSE, 1, 0)</f>
        <v>0</v>
      </c>
      <c r="BG278">
        <f>IF(ISNUMBER('Raw Data'!D273), IF(_xlfn.XLOOKUP(SMALL('Raw Data'!O273:U273, 4), Analysis!Y278:AK278, Analysis!Y278:AK278, 0)&gt;0, SMALL('Raw Data'!O273:U273, 4), 0), 0)</f>
        <v>0</v>
      </c>
      <c r="BH278">
        <f>IF(ISBLANK('Raw Data'!D273)=FALSE, 1, 0)</f>
        <v>0</v>
      </c>
      <c r="BI278">
        <f>IF(ISNUMBER('Raw Data'!D273), IF(_xlfn.XLOOKUP(SMALL('Raw Data'!O273:U273, 5), Analysis!Y278:AK278, Analysis!Y278:AK278, 0)&gt;0, SMALL('Raw Data'!O273:U273, 5), 0), 0)</f>
        <v>0</v>
      </c>
      <c r="BJ278">
        <f>IF(ISBLANK('Raw Data'!D273)=FALSE, 1, 0)</f>
        <v>0</v>
      </c>
      <c r="BK278">
        <f>IF(ISNUMBER('Raw Data'!D273), IF(_xlfn.XLOOKUP(SMALL('Raw Data'!O273:U273, 6), Analysis!Y278:AK278, Analysis!Y278:AK278, 0)&gt;0, SMALL('Raw Data'!O273:U273, 6), 0), 0)</f>
        <v>0</v>
      </c>
      <c r="BL278">
        <f>IF(ISBLANK('Raw Data'!D273)=FALSE, 1, 0)</f>
        <v>0</v>
      </c>
      <c r="BM278">
        <f>IF(ISNUMBER('Raw Data'!D273), IF(_xlfn.XLOOKUP(SMALL('Raw Data'!O273:U273, 7), Analysis!Y278:AK278, Analysis!Y278:AK278, 0)&gt;0, SMALL('Raw Data'!O273:U273, 7), 0), 0)</f>
        <v>0</v>
      </c>
    </row>
    <row r="279" spans="1:65" x14ac:dyDescent="0.3">
      <c r="A279" s="2">
        <f>'Raw Data'!A274</f>
        <v>0</v>
      </c>
      <c r="B279" s="2">
        <f>IF(ISBLANK('Raw Data'!D274)=FALSE, 1, 0)</f>
        <v>0</v>
      </c>
      <c r="C279">
        <f>IF('Raw Data'!E274&gt;'Raw Data'!D274, 'Raw Data'!K274, 0)</f>
        <v>0</v>
      </c>
      <c r="D279">
        <f>IF(ISBLANK('Raw Data'!D274)=FALSE, 1, 0)</f>
        <v>0</v>
      </c>
      <c r="E279">
        <f>IF('Raw Data'!E274&lt;'Raw Data'!D274, 'Raw Data'!J274, 0)</f>
        <v>0</v>
      </c>
      <c r="F279">
        <f>IF(ISBLANK('Raw Data'!D274)=FALSE, 1, 0)</f>
        <v>0</v>
      </c>
      <c r="G279">
        <f>IF(AND('Raw Data'!D274&gt;0, 'Raw Data'!E274&gt;0), 'Raw Data'!V274, 0)</f>
        <v>0</v>
      </c>
      <c r="H279">
        <f>IF(ISBLANK('Raw Data'!D274)=FALSE, 1, 0)</f>
        <v>0</v>
      </c>
      <c r="I279">
        <f>IF(AND(ISBLANK('Raw Data'!D274)=FALSE, OR('Raw Data'!D274=0, 'Raw Data'!E274=0)), 'Raw Data'!W274, 0)</f>
        <v>0</v>
      </c>
      <c r="J279">
        <f>IF(ISBLANK('Raw Data'!D274)=FALSE, 1, 0)</f>
        <v>0</v>
      </c>
      <c r="K279">
        <f>IF(SUM('Raw Data'!D274:E274)&gt;'Raw Data'!G274, 'Raw Data'!H274, 0)</f>
        <v>0</v>
      </c>
      <c r="L279">
        <f>IF(ISBLANK('Raw Data'!D274)=FALSE, 1, 0)</f>
        <v>0</v>
      </c>
      <c r="M279">
        <f>IF(AND(SUM('Raw Data'!D274:E274)&lt;'Raw Data'!G274, ISBLANK('Raw Data'!D274)=FALSE), 'Raw Data'!I274, 0)</f>
        <v>0</v>
      </c>
      <c r="N279">
        <f>IF(ISBLANK('Raw Data'!D274)=FALSE, 1, 0)</f>
        <v>0</v>
      </c>
      <c r="O279">
        <f>IF('Raw Data'!F274, 'Raw Data'!Z274, 0)</f>
        <v>0</v>
      </c>
      <c r="P279">
        <f>IF(ISBLANK('Raw Data'!D274)=FALSE, 1, 0)</f>
        <v>0</v>
      </c>
      <c r="Q279">
        <f>IF(AND(NOT('Raw Data'!F274), P279), 'Raw Data'!AA274, 0)</f>
        <v>0</v>
      </c>
      <c r="R279">
        <f>IF(ISBLANK('Raw Data'!D274)=FALSE, 1, 0)</f>
        <v>0</v>
      </c>
      <c r="S279">
        <f>IF(AND('Raw Data'!F274=0, 'Raw Data'!D274&gt;'Raw Data'!E274), 'Raw Data'!L274, 0)</f>
        <v>0</v>
      </c>
      <c r="T279">
        <f>IF(ISBLANK('Raw Data'!D274)=FALSE, 1, 0)</f>
        <v>0</v>
      </c>
      <c r="U279">
        <f>IF('Raw Data'!F274=1, 'Raw Data'!M274, 0)</f>
        <v>0</v>
      </c>
      <c r="V279">
        <f>IF(ISBLANK('Raw Data'!D274)=FALSE, 1, 0)</f>
        <v>0</v>
      </c>
      <c r="W279">
        <f>IF(AND('Raw Data'!F274=0, 'Raw Data'!E274&gt;'Raw Data'!D274), 'Raw Data'!N274, 0)</f>
        <v>0</v>
      </c>
      <c r="X279">
        <f>IF(ISBLANK('Raw Data'!D274)=FALSE, 1, 0)</f>
        <v>0</v>
      </c>
      <c r="Y279">
        <f>IF(AND('Raw Data'!F274=0,'Raw Data'!D274&gt;'Raw Data'!E274,'Raw Data'!D274-'Raw Data'!E274=1),'Raw Data'!O274,IF(AND('Raw Data'!F274,'Raw Data'!D274&gt;'Raw Data'!E274),'Raw Data'!O274,0))</f>
        <v>0</v>
      </c>
      <c r="Z279">
        <f>IF(ISBLANK('Raw Data'!D274)=FALSE, 1, 0)</f>
        <v>0</v>
      </c>
      <c r="AA279">
        <f>IF(AND('Raw Data'!F274=0, 'Raw Data'!D274&gt;'Raw Data'!E274, 'Raw Data'!D274-'Raw Data'!E274=2), 'Raw Data'!P274, 0)</f>
        <v>0</v>
      </c>
      <c r="AB279">
        <f>IF(ISBLANK('Raw Data'!D274)=FALSE, 1, 0)</f>
        <v>0</v>
      </c>
      <c r="AC279">
        <f>IF(AND('Raw Data'!F274=0, 'Raw Data'!D274&gt;'Raw Data'!E274, 'Raw Data'!D274-'Raw Data'!E274&gt;2), 'Raw Data'!Q274, 0)</f>
        <v>0</v>
      </c>
      <c r="AD279">
        <f>IF(ISBLANK('Raw Data'!D274)=FALSE, 1, 0)</f>
        <v>0</v>
      </c>
      <c r="AE279">
        <f>IF(AND('Raw Data'!F274=0,'Raw Data'!D274&lt;'Raw Data'!E274,'Raw Data'!E274-'Raw Data'!D274=1),'Raw Data'!R274,IF(AND('Raw Data'!F274,'Raw Data'!D274&gt;'Raw Data'!E274),'Raw Data'!R274,0))</f>
        <v>0</v>
      </c>
      <c r="AF279">
        <f>IF(ISBLANK('Raw Data'!D274)=FALSE, 1, 0)</f>
        <v>0</v>
      </c>
      <c r="AG279">
        <f>IF(AND('Raw Data'!F274=0, 'Raw Data'!D274&lt;'Raw Data'!E274, 'Raw Data'!E274-'Raw Data'!D274=2), 'Raw Data'!S274, 0)</f>
        <v>0</v>
      </c>
      <c r="AH279">
        <f>IF(ISBLANK('Raw Data'!D274)=FALSE, 1, 0)</f>
        <v>0</v>
      </c>
      <c r="AI279">
        <f>IF(AND('Raw Data'!F274=0, 'Raw Data'!D274&lt;'Raw Data'!E274, 'Raw Data'!E274-'Raw Data'!D274&gt;2), 'Raw Data'!T274, 0)</f>
        <v>0</v>
      </c>
      <c r="AJ279">
        <f>IF(ISBLANK('Raw Data'!D274)=FALSE, 1, 0)</f>
        <v>0</v>
      </c>
      <c r="AK279">
        <f>IF('Raw Data'!F274=1, 'Raw Data'!M274, 0)</f>
        <v>0</v>
      </c>
      <c r="AL279">
        <f>IF(OR('Raw Data'!D274=0, O279&gt;0), 0, 1)</f>
        <v>0</v>
      </c>
      <c r="AM279">
        <f>IF(AND(AL279, 'Raw Data'!D274&gt;'Raw Data'!E274), 'Raw Data'!X274, 0)</f>
        <v>0</v>
      </c>
      <c r="AN279">
        <f>IF(OR('Raw Data'!D274=0, O279&gt;0), 0, 1)</f>
        <v>0</v>
      </c>
      <c r="AO279">
        <f>IF(AND(AL279, 'Raw Data'!D274&lt;'Raw Data'!E274), 'Raw Data'!Y274, 0)</f>
        <v>0</v>
      </c>
      <c r="AP279">
        <f>IF(ISBLANK('Raw Data'!D274)=FALSE, 1, 0)</f>
        <v>0</v>
      </c>
      <c r="AQ279">
        <f>IF(AND('Raw Data'!J274&lt;'Raw Data'!K274,'Raw Data'!D274&gt;'Raw Data'!E274),'Raw Data'!J274,IF(AND('Raw Data'!K274&lt;'Raw Data'!J274,'Raw Data'!E274&gt;'Raw Data'!D274),'Raw Data'!K274,0))</f>
        <v>0</v>
      </c>
      <c r="AR279">
        <f>IF(ISBLANK('Raw Data'!D274)=FALSE, 1, 0)</f>
        <v>0</v>
      </c>
      <c r="AS279">
        <f>IF(AND('Raw Data'!J274&gt;'Raw Data'!K274,'Raw Data'!D274&gt;'Raw Data'!E274),'Raw Data'!J274,IF(AND('Raw Data'!K274&gt;'Raw Data'!J274,'Raw Data'!E274&gt;'Raw Data'!D274),'Raw Data'!K274,))</f>
        <v>0</v>
      </c>
      <c r="AT279">
        <f>IF(ISBLANK('Raw Data'!D274)=FALSE, 1, 0)</f>
        <v>0</v>
      </c>
      <c r="AU279">
        <f>IF(ISNUMBER('Raw Data'!D274), IF(_xlfn.XLOOKUP(SMALL('Raw Data'!L274:N274, 1), Analysis!S279:W279, Analysis!S279:W279, 0)&gt;0, SMALL('Raw Data'!L274:N274, 1), 0), 0)</f>
        <v>0</v>
      </c>
      <c r="AV279">
        <f>IF(ISBLANK('Raw Data'!D274)=FALSE, 1, 0)</f>
        <v>0</v>
      </c>
      <c r="AW279">
        <f>IF(ISNUMBER('Raw Data'!D274), IF(_xlfn.XLOOKUP(SMALL('Raw Data'!L274:N274, 2), Analysis!S279:W279, Analysis!S279:W279, 0)&gt;0, SMALL('Raw Data'!L274:N274, 2), 0), 0)</f>
        <v>0</v>
      </c>
      <c r="AX279">
        <f>IF(ISBLANK('Raw Data'!D274)=FALSE, 1, 0)</f>
        <v>0</v>
      </c>
      <c r="AY279">
        <f>IF(ISNUMBER('Raw Data'!D274), IF(_xlfn.XLOOKUP(SMALL('Raw Data'!L274:N274, 3), Analysis!S279:W279, Analysis!S279:W279, 0)&gt;0, SMALL('Raw Data'!L274:N274, 3), 0), 0)</f>
        <v>0</v>
      </c>
      <c r="AZ279">
        <f>IF(ISBLANK('Raw Data'!D274)=FALSE, 1, 0)</f>
        <v>0</v>
      </c>
      <c r="BA279">
        <f>IF(ISNUMBER('Raw Data'!D274), IF(_xlfn.XLOOKUP(SMALL('Raw Data'!O274:U274, 1), Analysis!Y279:AK279, Analysis!Y279:AK279, 0)&gt;0, SMALL('Raw Data'!O274:U274, 1), 0), 0)</f>
        <v>0</v>
      </c>
      <c r="BB279">
        <f>IF(ISBLANK('Raw Data'!D274)=FALSE, 1, 0)</f>
        <v>0</v>
      </c>
      <c r="BC279">
        <f>IF(ISNUMBER('Raw Data'!D274), IF(_xlfn.XLOOKUP(SMALL('Raw Data'!O274:U274, 2), Analysis!Y279:AK279, Analysis!Y279:AK279, 0)&gt;0, SMALL('Raw Data'!O274:U274, 2), 0), 0)</f>
        <v>0</v>
      </c>
      <c r="BD279">
        <f>IF(ISBLANK('Raw Data'!D274)=FALSE, 1, 0)</f>
        <v>0</v>
      </c>
      <c r="BE279">
        <f>IF(ISNUMBER('Raw Data'!D274), IF(_xlfn.XLOOKUP(SMALL('Raw Data'!O274:U274, 3), Analysis!Y279:AK279, Analysis!Y279:AK279, 0)&gt;0, SMALL('Raw Data'!O274:U274, 3), 0), 0)</f>
        <v>0</v>
      </c>
      <c r="BF279">
        <f>IF(ISBLANK('Raw Data'!D274)=FALSE, 1, 0)</f>
        <v>0</v>
      </c>
      <c r="BG279">
        <f>IF(ISNUMBER('Raw Data'!D274), IF(_xlfn.XLOOKUP(SMALL('Raw Data'!O274:U274, 4), Analysis!Y279:AK279, Analysis!Y279:AK279, 0)&gt;0, SMALL('Raw Data'!O274:U274, 4), 0), 0)</f>
        <v>0</v>
      </c>
      <c r="BH279">
        <f>IF(ISBLANK('Raw Data'!D274)=FALSE, 1, 0)</f>
        <v>0</v>
      </c>
      <c r="BI279">
        <f>IF(ISNUMBER('Raw Data'!D274), IF(_xlfn.XLOOKUP(SMALL('Raw Data'!O274:U274, 5), Analysis!Y279:AK279, Analysis!Y279:AK279, 0)&gt;0, SMALL('Raw Data'!O274:U274, 5), 0), 0)</f>
        <v>0</v>
      </c>
      <c r="BJ279">
        <f>IF(ISBLANK('Raw Data'!D274)=FALSE, 1, 0)</f>
        <v>0</v>
      </c>
      <c r="BK279">
        <f>IF(ISNUMBER('Raw Data'!D274), IF(_xlfn.XLOOKUP(SMALL('Raw Data'!O274:U274, 6), Analysis!Y279:AK279, Analysis!Y279:AK279, 0)&gt;0, SMALL('Raw Data'!O274:U274, 6), 0), 0)</f>
        <v>0</v>
      </c>
      <c r="BL279">
        <f>IF(ISBLANK('Raw Data'!D274)=FALSE, 1, 0)</f>
        <v>0</v>
      </c>
      <c r="BM279">
        <f>IF(ISNUMBER('Raw Data'!D274), IF(_xlfn.XLOOKUP(SMALL('Raw Data'!O274:U274, 7), Analysis!Y279:AK279, Analysis!Y279:AK279, 0)&gt;0, SMALL('Raw Data'!O274:U274, 7), 0), 0)</f>
        <v>0</v>
      </c>
    </row>
    <row r="280" spans="1:65" x14ac:dyDescent="0.3">
      <c r="A280" s="2">
        <f>'Raw Data'!A275</f>
        <v>0</v>
      </c>
      <c r="B280" s="2">
        <f>IF(ISBLANK('Raw Data'!D275)=FALSE, 1, 0)</f>
        <v>0</v>
      </c>
      <c r="C280">
        <f>IF('Raw Data'!E275&gt;'Raw Data'!D275, 'Raw Data'!K275, 0)</f>
        <v>0</v>
      </c>
      <c r="D280">
        <f>IF(ISBLANK('Raw Data'!D275)=FALSE, 1, 0)</f>
        <v>0</v>
      </c>
      <c r="E280">
        <f>IF('Raw Data'!E275&lt;'Raw Data'!D275, 'Raw Data'!J275, 0)</f>
        <v>0</v>
      </c>
      <c r="F280">
        <f>IF(ISBLANK('Raw Data'!D275)=FALSE, 1, 0)</f>
        <v>0</v>
      </c>
      <c r="G280">
        <f>IF(AND('Raw Data'!D275&gt;0, 'Raw Data'!E275&gt;0), 'Raw Data'!V275, 0)</f>
        <v>0</v>
      </c>
      <c r="H280">
        <f>IF(ISBLANK('Raw Data'!D275)=FALSE, 1, 0)</f>
        <v>0</v>
      </c>
      <c r="I280">
        <f>IF(AND(ISBLANK('Raw Data'!D275)=FALSE, OR('Raw Data'!D275=0, 'Raw Data'!E275=0)), 'Raw Data'!W275, 0)</f>
        <v>0</v>
      </c>
      <c r="J280">
        <f>IF(ISBLANK('Raw Data'!D275)=FALSE, 1, 0)</f>
        <v>0</v>
      </c>
      <c r="K280">
        <f>IF(SUM('Raw Data'!D275:E275)&gt;'Raw Data'!G275, 'Raw Data'!H275, 0)</f>
        <v>0</v>
      </c>
      <c r="L280">
        <f>IF(ISBLANK('Raw Data'!D275)=FALSE, 1, 0)</f>
        <v>0</v>
      </c>
      <c r="M280">
        <f>IF(AND(SUM('Raw Data'!D275:E275)&lt;'Raw Data'!G275, ISBLANK('Raw Data'!D275)=FALSE), 'Raw Data'!I275, 0)</f>
        <v>0</v>
      </c>
      <c r="N280">
        <f>IF(ISBLANK('Raw Data'!D275)=FALSE, 1, 0)</f>
        <v>0</v>
      </c>
      <c r="O280">
        <f>IF('Raw Data'!F275, 'Raw Data'!Z275, 0)</f>
        <v>0</v>
      </c>
      <c r="P280">
        <f>IF(ISBLANK('Raw Data'!D275)=FALSE, 1, 0)</f>
        <v>0</v>
      </c>
      <c r="Q280">
        <f>IF(AND(NOT('Raw Data'!F275), P280), 'Raw Data'!AA275, 0)</f>
        <v>0</v>
      </c>
      <c r="R280">
        <f>IF(ISBLANK('Raw Data'!D275)=FALSE, 1, 0)</f>
        <v>0</v>
      </c>
      <c r="S280">
        <f>IF(AND('Raw Data'!F275=0, 'Raw Data'!D275&gt;'Raw Data'!E275), 'Raw Data'!L275, 0)</f>
        <v>0</v>
      </c>
      <c r="T280">
        <f>IF(ISBLANK('Raw Data'!D275)=FALSE, 1, 0)</f>
        <v>0</v>
      </c>
      <c r="U280">
        <f>IF('Raw Data'!F275=1, 'Raw Data'!M275, 0)</f>
        <v>0</v>
      </c>
      <c r="V280">
        <f>IF(ISBLANK('Raw Data'!D275)=FALSE, 1, 0)</f>
        <v>0</v>
      </c>
      <c r="W280">
        <f>IF(AND('Raw Data'!F275=0, 'Raw Data'!E275&gt;'Raw Data'!D275), 'Raw Data'!N275, 0)</f>
        <v>0</v>
      </c>
      <c r="X280">
        <f>IF(ISBLANK('Raw Data'!D275)=FALSE, 1, 0)</f>
        <v>0</v>
      </c>
      <c r="Y280">
        <f>IF(AND('Raw Data'!F275=0,'Raw Data'!D275&gt;'Raw Data'!E275,'Raw Data'!D275-'Raw Data'!E275=1),'Raw Data'!O275,IF(AND('Raw Data'!F275,'Raw Data'!D275&gt;'Raw Data'!E275),'Raw Data'!O275,0))</f>
        <v>0</v>
      </c>
      <c r="Z280">
        <f>IF(ISBLANK('Raw Data'!D275)=FALSE, 1, 0)</f>
        <v>0</v>
      </c>
      <c r="AA280">
        <f>IF(AND('Raw Data'!F275=0, 'Raw Data'!D275&gt;'Raw Data'!E275, 'Raw Data'!D275-'Raw Data'!E275=2), 'Raw Data'!P275, 0)</f>
        <v>0</v>
      </c>
      <c r="AB280">
        <f>IF(ISBLANK('Raw Data'!D275)=FALSE, 1, 0)</f>
        <v>0</v>
      </c>
      <c r="AC280">
        <f>IF(AND('Raw Data'!F275=0, 'Raw Data'!D275&gt;'Raw Data'!E275, 'Raw Data'!D275-'Raw Data'!E275&gt;2), 'Raw Data'!Q275, 0)</f>
        <v>0</v>
      </c>
      <c r="AD280">
        <f>IF(ISBLANK('Raw Data'!D275)=FALSE, 1, 0)</f>
        <v>0</v>
      </c>
      <c r="AE280">
        <f>IF(AND('Raw Data'!F275=0,'Raw Data'!D275&lt;'Raw Data'!E275,'Raw Data'!E275-'Raw Data'!D275=1),'Raw Data'!R275,IF(AND('Raw Data'!F275,'Raw Data'!D275&gt;'Raw Data'!E275),'Raw Data'!R275,0))</f>
        <v>0</v>
      </c>
      <c r="AF280">
        <f>IF(ISBLANK('Raw Data'!D275)=FALSE, 1, 0)</f>
        <v>0</v>
      </c>
      <c r="AG280">
        <f>IF(AND('Raw Data'!F275=0, 'Raw Data'!D275&lt;'Raw Data'!E275, 'Raw Data'!E275-'Raw Data'!D275=2), 'Raw Data'!S275, 0)</f>
        <v>0</v>
      </c>
      <c r="AH280">
        <f>IF(ISBLANK('Raw Data'!D275)=FALSE, 1, 0)</f>
        <v>0</v>
      </c>
      <c r="AI280">
        <f>IF(AND('Raw Data'!F275=0, 'Raw Data'!D275&lt;'Raw Data'!E275, 'Raw Data'!E275-'Raw Data'!D275&gt;2), 'Raw Data'!T275, 0)</f>
        <v>0</v>
      </c>
      <c r="AJ280">
        <f>IF(ISBLANK('Raw Data'!D275)=FALSE, 1, 0)</f>
        <v>0</v>
      </c>
      <c r="AK280">
        <f>IF('Raw Data'!F275=1, 'Raw Data'!M275, 0)</f>
        <v>0</v>
      </c>
      <c r="AL280">
        <f>IF(OR('Raw Data'!D275=0, O280&gt;0), 0, 1)</f>
        <v>0</v>
      </c>
      <c r="AM280">
        <f>IF(AND(AL280, 'Raw Data'!D275&gt;'Raw Data'!E275), 'Raw Data'!X275, 0)</f>
        <v>0</v>
      </c>
      <c r="AN280">
        <f>IF(OR('Raw Data'!D275=0, O280&gt;0), 0, 1)</f>
        <v>0</v>
      </c>
      <c r="AO280">
        <f>IF(AND(AL280, 'Raw Data'!D275&lt;'Raw Data'!E275), 'Raw Data'!Y275, 0)</f>
        <v>0</v>
      </c>
      <c r="AP280">
        <f>IF(ISBLANK('Raw Data'!D275)=FALSE, 1, 0)</f>
        <v>0</v>
      </c>
      <c r="AQ280">
        <f>IF(AND('Raw Data'!J275&lt;'Raw Data'!K275,'Raw Data'!D275&gt;'Raw Data'!E275),'Raw Data'!J275,IF(AND('Raw Data'!K275&lt;'Raw Data'!J275,'Raw Data'!E275&gt;'Raw Data'!D275),'Raw Data'!K275,0))</f>
        <v>0</v>
      </c>
      <c r="AR280">
        <f>IF(ISBLANK('Raw Data'!D275)=FALSE, 1, 0)</f>
        <v>0</v>
      </c>
      <c r="AS280">
        <f>IF(AND('Raw Data'!J275&gt;'Raw Data'!K275,'Raw Data'!D275&gt;'Raw Data'!E275),'Raw Data'!J275,IF(AND('Raw Data'!K275&gt;'Raw Data'!J275,'Raw Data'!E275&gt;'Raw Data'!D275),'Raw Data'!K275,))</f>
        <v>0</v>
      </c>
      <c r="AT280">
        <f>IF(ISBLANK('Raw Data'!D275)=FALSE, 1, 0)</f>
        <v>0</v>
      </c>
      <c r="AU280">
        <f>IF(ISNUMBER('Raw Data'!D275), IF(_xlfn.XLOOKUP(SMALL('Raw Data'!L275:N275, 1), Analysis!S280:W280, Analysis!S280:W280, 0)&gt;0, SMALL('Raw Data'!L275:N275, 1), 0), 0)</f>
        <v>0</v>
      </c>
      <c r="AV280">
        <f>IF(ISBLANK('Raw Data'!D275)=FALSE, 1, 0)</f>
        <v>0</v>
      </c>
      <c r="AW280">
        <f>IF(ISNUMBER('Raw Data'!D275), IF(_xlfn.XLOOKUP(SMALL('Raw Data'!L275:N275, 2), Analysis!S280:W280, Analysis!S280:W280, 0)&gt;0, SMALL('Raw Data'!L275:N275, 2), 0), 0)</f>
        <v>0</v>
      </c>
      <c r="AX280">
        <f>IF(ISBLANK('Raw Data'!D275)=FALSE, 1, 0)</f>
        <v>0</v>
      </c>
      <c r="AY280">
        <f>IF(ISNUMBER('Raw Data'!D275), IF(_xlfn.XLOOKUP(SMALL('Raw Data'!L275:N275, 3), Analysis!S280:W280, Analysis!S280:W280, 0)&gt;0, SMALL('Raw Data'!L275:N275, 3), 0), 0)</f>
        <v>0</v>
      </c>
      <c r="AZ280">
        <f>IF(ISBLANK('Raw Data'!D275)=FALSE, 1, 0)</f>
        <v>0</v>
      </c>
      <c r="BA280">
        <f>IF(ISNUMBER('Raw Data'!D275), IF(_xlfn.XLOOKUP(SMALL('Raw Data'!O275:U275, 1), Analysis!Y280:AK280, Analysis!Y280:AK280, 0)&gt;0, SMALL('Raw Data'!O275:U275, 1), 0), 0)</f>
        <v>0</v>
      </c>
      <c r="BB280">
        <f>IF(ISBLANK('Raw Data'!D275)=FALSE, 1, 0)</f>
        <v>0</v>
      </c>
      <c r="BC280">
        <f>IF(ISNUMBER('Raw Data'!D275), IF(_xlfn.XLOOKUP(SMALL('Raw Data'!O275:U275, 2), Analysis!Y280:AK280, Analysis!Y280:AK280, 0)&gt;0, SMALL('Raw Data'!O275:U275, 2), 0), 0)</f>
        <v>0</v>
      </c>
      <c r="BD280">
        <f>IF(ISBLANK('Raw Data'!D275)=FALSE, 1, 0)</f>
        <v>0</v>
      </c>
      <c r="BE280">
        <f>IF(ISNUMBER('Raw Data'!D275), IF(_xlfn.XLOOKUP(SMALL('Raw Data'!O275:U275, 3), Analysis!Y280:AK280, Analysis!Y280:AK280, 0)&gt;0, SMALL('Raw Data'!O275:U275, 3), 0), 0)</f>
        <v>0</v>
      </c>
      <c r="BF280">
        <f>IF(ISBLANK('Raw Data'!D275)=FALSE, 1, 0)</f>
        <v>0</v>
      </c>
      <c r="BG280">
        <f>IF(ISNUMBER('Raw Data'!D275), IF(_xlfn.XLOOKUP(SMALL('Raw Data'!O275:U275, 4), Analysis!Y280:AK280, Analysis!Y280:AK280, 0)&gt;0, SMALL('Raw Data'!O275:U275, 4), 0), 0)</f>
        <v>0</v>
      </c>
      <c r="BH280">
        <f>IF(ISBLANK('Raw Data'!D275)=FALSE, 1, 0)</f>
        <v>0</v>
      </c>
      <c r="BI280">
        <f>IF(ISNUMBER('Raw Data'!D275), IF(_xlfn.XLOOKUP(SMALL('Raw Data'!O275:U275, 5), Analysis!Y280:AK280, Analysis!Y280:AK280, 0)&gt;0, SMALL('Raw Data'!O275:U275, 5), 0), 0)</f>
        <v>0</v>
      </c>
      <c r="BJ280">
        <f>IF(ISBLANK('Raw Data'!D275)=FALSE, 1, 0)</f>
        <v>0</v>
      </c>
      <c r="BK280">
        <f>IF(ISNUMBER('Raw Data'!D275), IF(_xlfn.XLOOKUP(SMALL('Raw Data'!O275:U275, 6), Analysis!Y280:AK280, Analysis!Y280:AK280, 0)&gt;0, SMALL('Raw Data'!O275:U275, 6), 0), 0)</f>
        <v>0</v>
      </c>
      <c r="BL280">
        <f>IF(ISBLANK('Raw Data'!D275)=FALSE, 1, 0)</f>
        <v>0</v>
      </c>
      <c r="BM280">
        <f>IF(ISNUMBER('Raw Data'!D275), IF(_xlfn.XLOOKUP(SMALL('Raw Data'!O275:U275, 7), Analysis!Y280:AK280, Analysis!Y280:AK280, 0)&gt;0, SMALL('Raw Data'!O275:U275, 7), 0), 0)</f>
        <v>0</v>
      </c>
    </row>
    <row r="281" spans="1:65" x14ac:dyDescent="0.3">
      <c r="A281" s="2">
        <f>'Raw Data'!A276</f>
        <v>0</v>
      </c>
      <c r="B281" s="2">
        <f>IF(ISBLANK('Raw Data'!D276)=FALSE, 1, 0)</f>
        <v>0</v>
      </c>
      <c r="C281">
        <f>IF('Raw Data'!E276&gt;'Raw Data'!D276, 'Raw Data'!K276, 0)</f>
        <v>0</v>
      </c>
      <c r="D281">
        <f>IF(ISBLANK('Raw Data'!D276)=FALSE, 1, 0)</f>
        <v>0</v>
      </c>
      <c r="E281">
        <f>IF('Raw Data'!E276&lt;'Raw Data'!D276, 'Raw Data'!J276, 0)</f>
        <v>0</v>
      </c>
      <c r="F281">
        <f>IF(ISBLANK('Raw Data'!D276)=FALSE, 1, 0)</f>
        <v>0</v>
      </c>
      <c r="G281">
        <f>IF(AND('Raw Data'!D276&gt;0, 'Raw Data'!E276&gt;0), 'Raw Data'!V276, 0)</f>
        <v>0</v>
      </c>
      <c r="H281">
        <f>IF(ISBLANK('Raw Data'!D276)=FALSE, 1, 0)</f>
        <v>0</v>
      </c>
      <c r="I281">
        <f>IF(AND(ISBLANK('Raw Data'!D276)=FALSE, OR('Raw Data'!D276=0, 'Raw Data'!E276=0)), 'Raw Data'!W276, 0)</f>
        <v>0</v>
      </c>
      <c r="J281">
        <f>IF(ISBLANK('Raw Data'!D276)=FALSE, 1, 0)</f>
        <v>0</v>
      </c>
      <c r="K281">
        <f>IF(SUM('Raw Data'!D276:E276)&gt;'Raw Data'!G276, 'Raw Data'!H276, 0)</f>
        <v>0</v>
      </c>
      <c r="L281">
        <f>IF(ISBLANK('Raw Data'!D276)=FALSE, 1, 0)</f>
        <v>0</v>
      </c>
      <c r="M281">
        <f>IF(AND(SUM('Raw Data'!D276:E276)&lt;'Raw Data'!G276, ISBLANK('Raw Data'!D276)=FALSE), 'Raw Data'!I276, 0)</f>
        <v>0</v>
      </c>
      <c r="N281">
        <f>IF(ISBLANK('Raw Data'!D276)=FALSE, 1, 0)</f>
        <v>0</v>
      </c>
      <c r="O281">
        <f>IF('Raw Data'!F276, 'Raw Data'!Z276, 0)</f>
        <v>0</v>
      </c>
      <c r="P281">
        <f>IF(ISBLANK('Raw Data'!D276)=FALSE, 1, 0)</f>
        <v>0</v>
      </c>
      <c r="Q281">
        <f>IF(AND(NOT('Raw Data'!F276), P281), 'Raw Data'!AA276, 0)</f>
        <v>0</v>
      </c>
      <c r="R281">
        <f>IF(ISBLANK('Raw Data'!D276)=FALSE, 1, 0)</f>
        <v>0</v>
      </c>
      <c r="S281">
        <f>IF(AND('Raw Data'!F276=0, 'Raw Data'!D276&gt;'Raw Data'!E276), 'Raw Data'!L276, 0)</f>
        <v>0</v>
      </c>
      <c r="T281">
        <f>IF(ISBLANK('Raw Data'!D276)=FALSE, 1, 0)</f>
        <v>0</v>
      </c>
      <c r="U281">
        <f>IF('Raw Data'!F276=1, 'Raw Data'!M276, 0)</f>
        <v>0</v>
      </c>
      <c r="V281">
        <f>IF(ISBLANK('Raw Data'!D276)=FALSE, 1, 0)</f>
        <v>0</v>
      </c>
      <c r="W281">
        <f>IF(AND('Raw Data'!F276=0, 'Raw Data'!E276&gt;'Raw Data'!D276), 'Raw Data'!N276, 0)</f>
        <v>0</v>
      </c>
      <c r="X281">
        <f>IF(ISBLANK('Raw Data'!D276)=FALSE, 1, 0)</f>
        <v>0</v>
      </c>
      <c r="Y281">
        <f>IF(AND('Raw Data'!F276=0,'Raw Data'!D276&gt;'Raw Data'!E276,'Raw Data'!D276-'Raw Data'!E276=1),'Raw Data'!O276,IF(AND('Raw Data'!F276,'Raw Data'!D276&gt;'Raw Data'!E276),'Raw Data'!O276,0))</f>
        <v>0</v>
      </c>
      <c r="Z281">
        <f>IF(ISBLANK('Raw Data'!D276)=FALSE, 1, 0)</f>
        <v>0</v>
      </c>
      <c r="AA281">
        <f>IF(AND('Raw Data'!F276=0, 'Raw Data'!D276&gt;'Raw Data'!E276, 'Raw Data'!D276-'Raw Data'!E276=2), 'Raw Data'!P276, 0)</f>
        <v>0</v>
      </c>
      <c r="AB281">
        <f>IF(ISBLANK('Raw Data'!D276)=FALSE, 1, 0)</f>
        <v>0</v>
      </c>
      <c r="AC281">
        <f>IF(AND('Raw Data'!F276=0, 'Raw Data'!D276&gt;'Raw Data'!E276, 'Raw Data'!D276-'Raw Data'!E276&gt;2), 'Raw Data'!Q276, 0)</f>
        <v>0</v>
      </c>
      <c r="AD281">
        <f>IF(ISBLANK('Raw Data'!D276)=FALSE, 1, 0)</f>
        <v>0</v>
      </c>
      <c r="AE281">
        <f>IF(AND('Raw Data'!F276=0,'Raw Data'!D276&lt;'Raw Data'!E276,'Raw Data'!E276-'Raw Data'!D276=1),'Raw Data'!R276,IF(AND('Raw Data'!F276,'Raw Data'!D276&gt;'Raw Data'!E276),'Raw Data'!R276,0))</f>
        <v>0</v>
      </c>
      <c r="AF281">
        <f>IF(ISBLANK('Raw Data'!D276)=FALSE, 1, 0)</f>
        <v>0</v>
      </c>
      <c r="AG281">
        <f>IF(AND('Raw Data'!F276=0, 'Raw Data'!D276&lt;'Raw Data'!E276, 'Raw Data'!E276-'Raw Data'!D276=2), 'Raw Data'!S276, 0)</f>
        <v>0</v>
      </c>
      <c r="AH281">
        <f>IF(ISBLANK('Raw Data'!D276)=FALSE, 1, 0)</f>
        <v>0</v>
      </c>
      <c r="AI281">
        <f>IF(AND('Raw Data'!F276=0, 'Raw Data'!D276&lt;'Raw Data'!E276, 'Raw Data'!E276-'Raw Data'!D276&gt;2), 'Raw Data'!T276, 0)</f>
        <v>0</v>
      </c>
      <c r="AJ281">
        <f>IF(ISBLANK('Raw Data'!D276)=FALSE, 1, 0)</f>
        <v>0</v>
      </c>
      <c r="AK281">
        <f>IF('Raw Data'!F276=1, 'Raw Data'!M276, 0)</f>
        <v>0</v>
      </c>
      <c r="AL281">
        <f>IF(OR('Raw Data'!D276=0, O281&gt;0), 0, 1)</f>
        <v>0</v>
      </c>
      <c r="AM281">
        <f>IF(AND(AL281, 'Raw Data'!D276&gt;'Raw Data'!E276), 'Raw Data'!X276, 0)</f>
        <v>0</v>
      </c>
      <c r="AN281">
        <f>IF(OR('Raw Data'!D276=0, O281&gt;0), 0, 1)</f>
        <v>0</v>
      </c>
      <c r="AO281">
        <f>IF(AND(AL281, 'Raw Data'!D276&lt;'Raw Data'!E276), 'Raw Data'!Y276, 0)</f>
        <v>0</v>
      </c>
      <c r="AP281">
        <f>IF(ISBLANK('Raw Data'!D276)=FALSE, 1, 0)</f>
        <v>0</v>
      </c>
      <c r="AQ281">
        <f>IF(AND('Raw Data'!J276&lt;'Raw Data'!K276,'Raw Data'!D276&gt;'Raw Data'!E276),'Raw Data'!J276,IF(AND('Raw Data'!K276&lt;'Raw Data'!J276,'Raw Data'!E276&gt;'Raw Data'!D276),'Raw Data'!K276,0))</f>
        <v>0</v>
      </c>
      <c r="AR281">
        <f>IF(ISBLANK('Raw Data'!D276)=FALSE, 1, 0)</f>
        <v>0</v>
      </c>
      <c r="AS281">
        <f>IF(AND('Raw Data'!J276&gt;'Raw Data'!K276,'Raw Data'!D276&gt;'Raw Data'!E276),'Raw Data'!J276,IF(AND('Raw Data'!K276&gt;'Raw Data'!J276,'Raw Data'!E276&gt;'Raw Data'!D276),'Raw Data'!K276,))</f>
        <v>0</v>
      </c>
      <c r="AT281">
        <f>IF(ISBLANK('Raw Data'!D276)=FALSE, 1, 0)</f>
        <v>0</v>
      </c>
      <c r="AU281">
        <f>IF(ISNUMBER('Raw Data'!D276), IF(_xlfn.XLOOKUP(SMALL('Raw Data'!L276:N276, 1), Analysis!S281:W281, Analysis!S281:W281, 0)&gt;0, SMALL('Raw Data'!L276:N276, 1), 0), 0)</f>
        <v>0</v>
      </c>
      <c r="AV281">
        <f>IF(ISBLANK('Raw Data'!D276)=FALSE, 1, 0)</f>
        <v>0</v>
      </c>
      <c r="AW281">
        <f>IF(ISNUMBER('Raw Data'!D276), IF(_xlfn.XLOOKUP(SMALL('Raw Data'!L276:N276, 2), Analysis!S281:W281, Analysis!S281:W281, 0)&gt;0, SMALL('Raw Data'!L276:N276, 2), 0), 0)</f>
        <v>0</v>
      </c>
      <c r="AX281">
        <f>IF(ISBLANK('Raw Data'!D276)=FALSE, 1, 0)</f>
        <v>0</v>
      </c>
      <c r="AY281">
        <f>IF(ISNUMBER('Raw Data'!D276), IF(_xlfn.XLOOKUP(SMALL('Raw Data'!L276:N276, 3), Analysis!S281:W281, Analysis!S281:W281, 0)&gt;0, SMALL('Raw Data'!L276:N276, 3), 0), 0)</f>
        <v>0</v>
      </c>
      <c r="AZ281">
        <f>IF(ISBLANK('Raw Data'!D276)=FALSE, 1, 0)</f>
        <v>0</v>
      </c>
      <c r="BA281">
        <f>IF(ISNUMBER('Raw Data'!D276), IF(_xlfn.XLOOKUP(SMALL('Raw Data'!O276:U276, 1), Analysis!Y281:AK281, Analysis!Y281:AK281, 0)&gt;0, SMALL('Raw Data'!O276:U276, 1), 0), 0)</f>
        <v>0</v>
      </c>
      <c r="BB281">
        <f>IF(ISBLANK('Raw Data'!D276)=FALSE, 1, 0)</f>
        <v>0</v>
      </c>
      <c r="BC281">
        <f>IF(ISNUMBER('Raw Data'!D276), IF(_xlfn.XLOOKUP(SMALL('Raw Data'!O276:U276, 2), Analysis!Y281:AK281, Analysis!Y281:AK281, 0)&gt;0, SMALL('Raw Data'!O276:U276, 2), 0), 0)</f>
        <v>0</v>
      </c>
      <c r="BD281">
        <f>IF(ISBLANK('Raw Data'!D276)=FALSE, 1, 0)</f>
        <v>0</v>
      </c>
      <c r="BE281">
        <f>IF(ISNUMBER('Raw Data'!D276), IF(_xlfn.XLOOKUP(SMALL('Raw Data'!O276:U276, 3), Analysis!Y281:AK281, Analysis!Y281:AK281, 0)&gt;0, SMALL('Raw Data'!O276:U276, 3), 0), 0)</f>
        <v>0</v>
      </c>
      <c r="BF281">
        <f>IF(ISBLANK('Raw Data'!D276)=FALSE, 1, 0)</f>
        <v>0</v>
      </c>
      <c r="BG281">
        <f>IF(ISNUMBER('Raw Data'!D276), IF(_xlfn.XLOOKUP(SMALL('Raw Data'!O276:U276, 4), Analysis!Y281:AK281, Analysis!Y281:AK281, 0)&gt;0, SMALL('Raw Data'!O276:U276, 4), 0), 0)</f>
        <v>0</v>
      </c>
      <c r="BH281">
        <f>IF(ISBLANK('Raw Data'!D276)=FALSE, 1, 0)</f>
        <v>0</v>
      </c>
      <c r="BI281">
        <f>IF(ISNUMBER('Raw Data'!D276), IF(_xlfn.XLOOKUP(SMALL('Raw Data'!O276:U276, 5), Analysis!Y281:AK281, Analysis!Y281:AK281, 0)&gt;0, SMALL('Raw Data'!O276:U276, 5), 0), 0)</f>
        <v>0</v>
      </c>
      <c r="BJ281">
        <f>IF(ISBLANK('Raw Data'!D276)=FALSE, 1, 0)</f>
        <v>0</v>
      </c>
      <c r="BK281">
        <f>IF(ISNUMBER('Raw Data'!D276), IF(_xlfn.XLOOKUP(SMALL('Raw Data'!O276:U276, 6), Analysis!Y281:AK281, Analysis!Y281:AK281, 0)&gt;0, SMALL('Raw Data'!O276:U276, 6), 0), 0)</f>
        <v>0</v>
      </c>
      <c r="BL281">
        <f>IF(ISBLANK('Raw Data'!D276)=FALSE, 1, 0)</f>
        <v>0</v>
      </c>
      <c r="BM281">
        <f>IF(ISNUMBER('Raw Data'!D276), IF(_xlfn.XLOOKUP(SMALL('Raw Data'!O276:U276, 7), Analysis!Y281:AK281, Analysis!Y281:AK281, 0)&gt;0, SMALL('Raw Data'!O276:U276, 7), 0), 0)</f>
        <v>0</v>
      </c>
    </row>
    <row r="282" spans="1:65" x14ac:dyDescent="0.3">
      <c r="A282" s="2">
        <f>'Raw Data'!A277</f>
        <v>0</v>
      </c>
      <c r="B282" s="2">
        <f>IF(ISBLANK('Raw Data'!D277)=FALSE, 1, 0)</f>
        <v>0</v>
      </c>
      <c r="C282">
        <f>IF('Raw Data'!E277&gt;'Raw Data'!D277, 'Raw Data'!K277, 0)</f>
        <v>0</v>
      </c>
      <c r="D282">
        <f>IF(ISBLANK('Raw Data'!D277)=FALSE, 1, 0)</f>
        <v>0</v>
      </c>
      <c r="E282">
        <f>IF('Raw Data'!E277&lt;'Raw Data'!D277, 'Raw Data'!J277, 0)</f>
        <v>0</v>
      </c>
      <c r="F282">
        <f>IF(ISBLANK('Raw Data'!D277)=FALSE, 1, 0)</f>
        <v>0</v>
      </c>
      <c r="G282">
        <f>IF(AND('Raw Data'!D277&gt;0, 'Raw Data'!E277&gt;0), 'Raw Data'!V277, 0)</f>
        <v>0</v>
      </c>
      <c r="H282">
        <f>IF(ISBLANK('Raw Data'!D277)=FALSE, 1, 0)</f>
        <v>0</v>
      </c>
      <c r="I282">
        <f>IF(AND(ISBLANK('Raw Data'!D277)=FALSE, OR('Raw Data'!D277=0, 'Raw Data'!E277=0)), 'Raw Data'!W277, 0)</f>
        <v>0</v>
      </c>
      <c r="J282">
        <f>IF(ISBLANK('Raw Data'!D277)=FALSE, 1, 0)</f>
        <v>0</v>
      </c>
      <c r="K282">
        <f>IF(SUM('Raw Data'!D277:E277)&gt;'Raw Data'!G277, 'Raw Data'!H277, 0)</f>
        <v>0</v>
      </c>
      <c r="L282">
        <f>IF(ISBLANK('Raw Data'!D277)=FALSE, 1, 0)</f>
        <v>0</v>
      </c>
      <c r="M282">
        <f>IF(AND(SUM('Raw Data'!D277:E277)&lt;'Raw Data'!G277, ISBLANK('Raw Data'!D277)=FALSE), 'Raw Data'!I277, 0)</f>
        <v>0</v>
      </c>
      <c r="N282">
        <f>IF(ISBLANK('Raw Data'!D277)=FALSE, 1, 0)</f>
        <v>0</v>
      </c>
      <c r="O282">
        <f>IF('Raw Data'!F277, 'Raw Data'!Z277, 0)</f>
        <v>0</v>
      </c>
      <c r="P282">
        <f>IF(ISBLANK('Raw Data'!D277)=FALSE, 1, 0)</f>
        <v>0</v>
      </c>
      <c r="Q282">
        <f>IF(AND(NOT('Raw Data'!F277), P282), 'Raw Data'!AA277, 0)</f>
        <v>0</v>
      </c>
      <c r="R282">
        <f>IF(ISBLANK('Raw Data'!D277)=FALSE, 1, 0)</f>
        <v>0</v>
      </c>
      <c r="S282">
        <f>IF(AND('Raw Data'!F277=0, 'Raw Data'!D277&gt;'Raw Data'!E277), 'Raw Data'!L277, 0)</f>
        <v>0</v>
      </c>
      <c r="T282">
        <f>IF(ISBLANK('Raw Data'!D277)=FALSE, 1, 0)</f>
        <v>0</v>
      </c>
      <c r="U282">
        <f>IF('Raw Data'!F277=1, 'Raw Data'!M277, 0)</f>
        <v>0</v>
      </c>
      <c r="V282">
        <f>IF(ISBLANK('Raw Data'!D277)=FALSE, 1, 0)</f>
        <v>0</v>
      </c>
      <c r="W282">
        <f>IF(AND('Raw Data'!F277=0, 'Raw Data'!E277&gt;'Raw Data'!D277), 'Raw Data'!N277, 0)</f>
        <v>0</v>
      </c>
      <c r="X282">
        <f>IF(ISBLANK('Raw Data'!D277)=FALSE, 1, 0)</f>
        <v>0</v>
      </c>
      <c r="Y282">
        <f>IF(AND('Raw Data'!F277=0,'Raw Data'!D277&gt;'Raw Data'!E277,'Raw Data'!D277-'Raw Data'!E277=1),'Raw Data'!O277,IF(AND('Raw Data'!F277,'Raw Data'!D277&gt;'Raw Data'!E277),'Raw Data'!O277,0))</f>
        <v>0</v>
      </c>
      <c r="Z282">
        <f>IF(ISBLANK('Raw Data'!D277)=FALSE, 1, 0)</f>
        <v>0</v>
      </c>
      <c r="AA282">
        <f>IF(AND('Raw Data'!F277=0, 'Raw Data'!D277&gt;'Raw Data'!E277, 'Raw Data'!D277-'Raw Data'!E277=2), 'Raw Data'!P277, 0)</f>
        <v>0</v>
      </c>
      <c r="AB282">
        <f>IF(ISBLANK('Raw Data'!D277)=FALSE, 1, 0)</f>
        <v>0</v>
      </c>
      <c r="AC282">
        <f>IF(AND('Raw Data'!F277=0, 'Raw Data'!D277&gt;'Raw Data'!E277, 'Raw Data'!D277-'Raw Data'!E277&gt;2), 'Raw Data'!Q277, 0)</f>
        <v>0</v>
      </c>
      <c r="AD282">
        <f>IF(ISBLANK('Raw Data'!D277)=FALSE, 1, 0)</f>
        <v>0</v>
      </c>
      <c r="AE282">
        <f>IF(AND('Raw Data'!F277=0,'Raw Data'!D277&lt;'Raw Data'!E277,'Raw Data'!E277-'Raw Data'!D277=1),'Raw Data'!R277,IF(AND('Raw Data'!F277,'Raw Data'!D277&gt;'Raw Data'!E277),'Raw Data'!R277,0))</f>
        <v>0</v>
      </c>
      <c r="AF282">
        <f>IF(ISBLANK('Raw Data'!D277)=FALSE, 1, 0)</f>
        <v>0</v>
      </c>
      <c r="AG282">
        <f>IF(AND('Raw Data'!F277=0, 'Raw Data'!D277&lt;'Raw Data'!E277, 'Raw Data'!E277-'Raw Data'!D277=2), 'Raw Data'!S277, 0)</f>
        <v>0</v>
      </c>
      <c r="AH282">
        <f>IF(ISBLANK('Raw Data'!D277)=FALSE, 1, 0)</f>
        <v>0</v>
      </c>
      <c r="AI282">
        <f>IF(AND('Raw Data'!F277=0, 'Raw Data'!D277&lt;'Raw Data'!E277, 'Raw Data'!E277-'Raw Data'!D277&gt;2), 'Raw Data'!T277, 0)</f>
        <v>0</v>
      </c>
      <c r="AJ282">
        <f>IF(ISBLANK('Raw Data'!D277)=FALSE, 1, 0)</f>
        <v>0</v>
      </c>
      <c r="AK282">
        <f>IF('Raw Data'!F277=1, 'Raw Data'!M277, 0)</f>
        <v>0</v>
      </c>
      <c r="AL282">
        <f>IF(OR('Raw Data'!D277=0, O282&gt;0), 0, 1)</f>
        <v>0</v>
      </c>
      <c r="AM282">
        <f>IF(AND(AL282, 'Raw Data'!D277&gt;'Raw Data'!E277), 'Raw Data'!X277, 0)</f>
        <v>0</v>
      </c>
      <c r="AN282">
        <f>IF(OR('Raw Data'!D277=0, O282&gt;0), 0, 1)</f>
        <v>0</v>
      </c>
      <c r="AO282">
        <f>IF(AND(AL282, 'Raw Data'!D277&lt;'Raw Data'!E277), 'Raw Data'!Y277, 0)</f>
        <v>0</v>
      </c>
      <c r="AP282">
        <f>IF(ISBLANK('Raw Data'!D277)=FALSE, 1, 0)</f>
        <v>0</v>
      </c>
      <c r="AQ282">
        <f>IF(AND('Raw Data'!J277&lt;'Raw Data'!K277,'Raw Data'!D277&gt;'Raw Data'!E277),'Raw Data'!J277,IF(AND('Raw Data'!K277&lt;'Raw Data'!J277,'Raw Data'!E277&gt;'Raw Data'!D277),'Raw Data'!K277,0))</f>
        <v>0</v>
      </c>
      <c r="AR282">
        <f>IF(ISBLANK('Raw Data'!D277)=FALSE, 1, 0)</f>
        <v>0</v>
      </c>
      <c r="AS282">
        <f>IF(AND('Raw Data'!J277&gt;'Raw Data'!K277,'Raw Data'!D277&gt;'Raw Data'!E277),'Raw Data'!J277,IF(AND('Raw Data'!K277&gt;'Raw Data'!J277,'Raw Data'!E277&gt;'Raw Data'!D277),'Raw Data'!K277,))</f>
        <v>0</v>
      </c>
      <c r="AT282">
        <f>IF(ISBLANK('Raw Data'!D277)=FALSE, 1, 0)</f>
        <v>0</v>
      </c>
      <c r="AU282">
        <f>IF(ISNUMBER('Raw Data'!D277), IF(_xlfn.XLOOKUP(SMALL('Raw Data'!L277:N277, 1), Analysis!S282:W282, Analysis!S282:W282, 0)&gt;0, SMALL('Raw Data'!L277:N277, 1), 0), 0)</f>
        <v>0</v>
      </c>
      <c r="AV282">
        <f>IF(ISBLANK('Raw Data'!D277)=FALSE, 1, 0)</f>
        <v>0</v>
      </c>
      <c r="AW282">
        <f>IF(ISNUMBER('Raw Data'!D277), IF(_xlfn.XLOOKUP(SMALL('Raw Data'!L277:N277, 2), Analysis!S282:W282, Analysis!S282:W282, 0)&gt;0, SMALL('Raw Data'!L277:N277, 2), 0), 0)</f>
        <v>0</v>
      </c>
      <c r="AX282">
        <f>IF(ISBLANK('Raw Data'!D277)=FALSE, 1, 0)</f>
        <v>0</v>
      </c>
      <c r="AY282">
        <f>IF(ISNUMBER('Raw Data'!D277), IF(_xlfn.XLOOKUP(SMALL('Raw Data'!L277:N277, 3), Analysis!S282:W282, Analysis!S282:W282, 0)&gt;0, SMALL('Raw Data'!L277:N277, 3), 0), 0)</f>
        <v>0</v>
      </c>
      <c r="AZ282">
        <f>IF(ISBLANK('Raw Data'!D277)=FALSE, 1, 0)</f>
        <v>0</v>
      </c>
      <c r="BA282">
        <f>IF(ISNUMBER('Raw Data'!D277), IF(_xlfn.XLOOKUP(SMALL('Raw Data'!O277:U277, 1), Analysis!Y282:AK282, Analysis!Y282:AK282, 0)&gt;0, SMALL('Raw Data'!O277:U277, 1), 0), 0)</f>
        <v>0</v>
      </c>
      <c r="BB282">
        <f>IF(ISBLANK('Raw Data'!D277)=FALSE, 1, 0)</f>
        <v>0</v>
      </c>
      <c r="BC282">
        <f>IF(ISNUMBER('Raw Data'!D277), IF(_xlfn.XLOOKUP(SMALL('Raw Data'!O277:U277, 2), Analysis!Y282:AK282, Analysis!Y282:AK282, 0)&gt;0, SMALL('Raw Data'!O277:U277, 2), 0), 0)</f>
        <v>0</v>
      </c>
      <c r="BD282">
        <f>IF(ISBLANK('Raw Data'!D277)=FALSE, 1, 0)</f>
        <v>0</v>
      </c>
      <c r="BE282">
        <f>IF(ISNUMBER('Raw Data'!D277), IF(_xlfn.XLOOKUP(SMALL('Raw Data'!O277:U277, 3), Analysis!Y282:AK282, Analysis!Y282:AK282, 0)&gt;0, SMALL('Raw Data'!O277:U277, 3), 0), 0)</f>
        <v>0</v>
      </c>
      <c r="BF282">
        <f>IF(ISBLANK('Raw Data'!D277)=FALSE, 1, 0)</f>
        <v>0</v>
      </c>
      <c r="BG282">
        <f>IF(ISNUMBER('Raw Data'!D277), IF(_xlfn.XLOOKUP(SMALL('Raw Data'!O277:U277, 4), Analysis!Y282:AK282, Analysis!Y282:AK282, 0)&gt;0, SMALL('Raw Data'!O277:U277, 4), 0), 0)</f>
        <v>0</v>
      </c>
      <c r="BH282">
        <f>IF(ISBLANK('Raw Data'!D277)=FALSE, 1, 0)</f>
        <v>0</v>
      </c>
      <c r="BI282">
        <f>IF(ISNUMBER('Raw Data'!D277), IF(_xlfn.XLOOKUP(SMALL('Raw Data'!O277:U277, 5), Analysis!Y282:AK282, Analysis!Y282:AK282, 0)&gt;0, SMALL('Raw Data'!O277:U277, 5), 0), 0)</f>
        <v>0</v>
      </c>
      <c r="BJ282">
        <f>IF(ISBLANK('Raw Data'!D277)=FALSE, 1, 0)</f>
        <v>0</v>
      </c>
      <c r="BK282">
        <f>IF(ISNUMBER('Raw Data'!D277), IF(_xlfn.XLOOKUP(SMALL('Raw Data'!O277:U277, 6), Analysis!Y282:AK282, Analysis!Y282:AK282, 0)&gt;0, SMALL('Raw Data'!O277:U277, 6), 0), 0)</f>
        <v>0</v>
      </c>
      <c r="BL282">
        <f>IF(ISBLANK('Raw Data'!D277)=FALSE, 1, 0)</f>
        <v>0</v>
      </c>
      <c r="BM282">
        <f>IF(ISNUMBER('Raw Data'!D277), IF(_xlfn.XLOOKUP(SMALL('Raw Data'!O277:U277, 7), Analysis!Y282:AK282, Analysis!Y282:AK282, 0)&gt;0, SMALL('Raw Data'!O277:U277, 7), 0), 0)</f>
        <v>0</v>
      </c>
    </row>
    <row r="283" spans="1:65" x14ac:dyDescent="0.3">
      <c r="A283" s="2">
        <f>'Raw Data'!A278</f>
        <v>0</v>
      </c>
      <c r="B283" s="2">
        <f>IF(ISBLANK('Raw Data'!D278)=FALSE, 1, 0)</f>
        <v>0</v>
      </c>
      <c r="C283">
        <f>IF('Raw Data'!E278&gt;'Raw Data'!D278, 'Raw Data'!K278, 0)</f>
        <v>0</v>
      </c>
      <c r="D283">
        <f>IF(ISBLANK('Raw Data'!D278)=FALSE, 1, 0)</f>
        <v>0</v>
      </c>
      <c r="E283">
        <f>IF('Raw Data'!E278&lt;'Raw Data'!D278, 'Raw Data'!J278, 0)</f>
        <v>0</v>
      </c>
      <c r="F283">
        <f>IF(ISBLANK('Raw Data'!D278)=FALSE, 1, 0)</f>
        <v>0</v>
      </c>
      <c r="G283">
        <f>IF(AND('Raw Data'!D278&gt;0, 'Raw Data'!E278&gt;0), 'Raw Data'!V278, 0)</f>
        <v>0</v>
      </c>
      <c r="H283">
        <f>IF(ISBLANK('Raw Data'!D278)=FALSE, 1, 0)</f>
        <v>0</v>
      </c>
      <c r="I283">
        <f>IF(AND(ISBLANK('Raw Data'!D278)=FALSE, OR('Raw Data'!D278=0, 'Raw Data'!E278=0)), 'Raw Data'!W278, 0)</f>
        <v>0</v>
      </c>
      <c r="J283">
        <f>IF(ISBLANK('Raw Data'!D278)=FALSE, 1, 0)</f>
        <v>0</v>
      </c>
      <c r="K283">
        <f>IF(SUM('Raw Data'!D278:E278)&gt;'Raw Data'!G278, 'Raw Data'!H278, 0)</f>
        <v>0</v>
      </c>
      <c r="L283">
        <f>IF(ISBLANK('Raw Data'!D278)=FALSE, 1, 0)</f>
        <v>0</v>
      </c>
      <c r="M283">
        <f>IF(AND(SUM('Raw Data'!D278:E278)&lt;'Raw Data'!G278, ISBLANK('Raw Data'!D278)=FALSE), 'Raw Data'!I278, 0)</f>
        <v>0</v>
      </c>
      <c r="N283">
        <f>IF(ISBLANK('Raw Data'!D278)=FALSE, 1, 0)</f>
        <v>0</v>
      </c>
      <c r="O283">
        <f>IF('Raw Data'!F278, 'Raw Data'!Z278, 0)</f>
        <v>0</v>
      </c>
      <c r="P283">
        <f>IF(ISBLANK('Raw Data'!D278)=FALSE, 1, 0)</f>
        <v>0</v>
      </c>
      <c r="Q283">
        <f>IF(AND(NOT('Raw Data'!F278), P283), 'Raw Data'!AA278, 0)</f>
        <v>0</v>
      </c>
      <c r="R283">
        <f>IF(ISBLANK('Raw Data'!D278)=FALSE, 1, 0)</f>
        <v>0</v>
      </c>
      <c r="S283">
        <f>IF(AND('Raw Data'!F278=0, 'Raw Data'!D278&gt;'Raw Data'!E278), 'Raw Data'!L278, 0)</f>
        <v>0</v>
      </c>
      <c r="T283">
        <f>IF(ISBLANK('Raw Data'!D278)=FALSE, 1, 0)</f>
        <v>0</v>
      </c>
      <c r="U283">
        <f>IF('Raw Data'!F278=1, 'Raw Data'!M278, 0)</f>
        <v>0</v>
      </c>
      <c r="V283">
        <f>IF(ISBLANK('Raw Data'!D278)=FALSE, 1, 0)</f>
        <v>0</v>
      </c>
      <c r="W283">
        <f>IF(AND('Raw Data'!F278=0, 'Raw Data'!E278&gt;'Raw Data'!D278), 'Raw Data'!N278, 0)</f>
        <v>0</v>
      </c>
      <c r="X283">
        <f>IF(ISBLANK('Raw Data'!D278)=FALSE, 1, 0)</f>
        <v>0</v>
      </c>
      <c r="Y283">
        <f>IF(AND('Raw Data'!F278=0,'Raw Data'!D278&gt;'Raw Data'!E278,'Raw Data'!D278-'Raw Data'!E278=1),'Raw Data'!O278,IF(AND('Raw Data'!F278,'Raw Data'!D278&gt;'Raw Data'!E278),'Raw Data'!O278,0))</f>
        <v>0</v>
      </c>
      <c r="Z283">
        <f>IF(ISBLANK('Raw Data'!D278)=FALSE, 1, 0)</f>
        <v>0</v>
      </c>
      <c r="AA283">
        <f>IF(AND('Raw Data'!F278=0, 'Raw Data'!D278&gt;'Raw Data'!E278, 'Raw Data'!D278-'Raw Data'!E278=2), 'Raw Data'!P278, 0)</f>
        <v>0</v>
      </c>
      <c r="AB283">
        <f>IF(ISBLANK('Raw Data'!D278)=FALSE, 1, 0)</f>
        <v>0</v>
      </c>
      <c r="AC283">
        <f>IF(AND('Raw Data'!F278=0, 'Raw Data'!D278&gt;'Raw Data'!E278, 'Raw Data'!D278-'Raw Data'!E278&gt;2), 'Raw Data'!Q278, 0)</f>
        <v>0</v>
      </c>
      <c r="AD283">
        <f>IF(ISBLANK('Raw Data'!D278)=FALSE, 1, 0)</f>
        <v>0</v>
      </c>
      <c r="AE283">
        <f>IF(AND('Raw Data'!F278=0,'Raw Data'!D278&lt;'Raw Data'!E278,'Raw Data'!E278-'Raw Data'!D278=1),'Raw Data'!R278,IF(AND('Raw Data'!F278,'Raw Data'!D278&gt;'Raw Data'!E278),'Raw Data'!R278,0))</f>
        <v>0</v>
      </c>
      <c r="AF283">
        <f>IF(ISBLANK('Raw Data'!D278)=FALSE, 1, 0)</f>
        <v>0</v>
      </c>
      <c r="AG283">
        <f>IF(AND('Raw Data'!F278=0, 'Raw Data'!D278&lt;'Raw Data'!E278, 'Raw Data'!E278-'Raw Data'!D278=2), 'Raw Data'!S278, 0)</f>
        <v>0</v>
      </c>
      <c r="AH283">
        <f>IF(ISBLANK('Raw Data'!D278)=FALSE, 1, 0)</f>
        <v>0</v>
      </c>
      <c r="AI283">
        <f>IF(AND('Raw Data'!F278=0, 'Raw Data'!D278&lt;'Raw Data'!E278, 'Raw Data'!E278-'Raw Data'!D278&gt;2), 'Raw Data'!T278, 0)</f>
        <v>0</v>
      </c>
      <c r="AJ283">
        <f>IF(ISBLANK('Raw Data'!D278)=FALSE, 1, 0)</f>
        <v>0</v>
      </c>
      <c r="AK283">
        <f>IF('Raw Data'!F278=1, 'Raw Data'!M278, 0)</f>
        <v>0</v>
      </c>
      <c r="AL283">
        <f>IF(OR('Raw Data'!D278=0, O283&gt;0), 0, 1)</f>
        <v>0</v>
      </c>
      <c r="AM283">
        <f>IF(AND(AL283, 'Raw Data'!D278&gt;'Raw Data'!E278), 'Raw Data'!X278, 0)</f>
        <v>0</v>
      </c>
      <c r="AN283">
        <f>IF(OR('Raw Data'!D278=0, O283&gt;0), 0, 1)</f>
        <v>0</v>
      </c>
      <c r="AO283">
        <f>IF(AND(AL283, 'Raw Data'!D278&lt;'Raw Data'!E278), 'Raw Data'!Y278, 0)</f>
        <v>0</v>
      </c>
      <c r="AP283">
        <f>IF(ISBLANK('Raw Data'!D278)=FALSE, 1, 0)</f>
        <v>0</v>
      </c>
      <c r="AQ283">
        <f>IF(AND('Raw Data'!J278&lt;'Raw Data'!K278,'Raw Data'!D278&gt;'Raw Data'!E278),'Raw Data'!J278,IF(AND('Raw Data'!K278&lt;'Raw Data'!J278,'Raw Data'!E278&gt;'Raw Data'!D278),'Raw Data'!K278,0))</f>
        <v>0</v>
      </c>
      <c r="AR283">
        <f>IF(ISBLANK('Raw Data'!D278)=FALSE, 1, 0)</f>
        <v>0</v>
      </c>
      <c r="AS283">
        <f>IF(AND('Raw Data'!J278&gt;'Raw Data'!K278,'Raw Data'!D278&gt;'Raw Data'!E278),'Raw Data'!J278,IF(AND('Raw Data'!K278&gt;'Raw Data'!J278,'Raw Data'!E278&gt;'Raw Data'!D278),'Raw Data'!K278,))</f>
        <v>0</v>
      </c>
      <c r="AT283">
        <f>IF(ISBLANK('Raw Data'!D278)=FALSE, 1, 0)</f>
        <v>0</v>
      </c>
      <c r="AU283">
        <f>IF(ISNUMBER('Raw Data'!D278), IF(_xlfn.XLOOKUP(SMALL('Raw Data'!L278:N278, 1), Analysis!S283:W283, Analysis!S283:W283, 0)&gt;0, SMALL('Raw Data'!L278:N278, 1), 0), 0)</f>
        <v>0</v>
      </c>
      <c r="AV283">
        <f>IF(ISBLANK('Raw Data'!D278)=FALSE, 1, 0)</f>
        <v>0</v>
      </c>
      <c r="AW283">
        <f>IF(ISNUMBER('Raw Data'!D278), IF(_xlfn.XLOOKUP(SMALL('Raw Data'!L278:N278, 2), Analysis!S283:W283, Analysis!S283:W283, 0)&gt;0, SMALL('Raw Data'!L278:N278, 2), 0), 0)</f>
        <v>0</v>
      </c>
      <c r="AX283">
        <f>IF(ISBLANK('Raw Data'!D278)=FALSE, 1, 0)</f>
        <v>0</v>
      </c>
      <c r="AY283">
        <f>IF(ISNUMBER('Raw Data'!D278), IF(_xlfn.XLOOKUP(SMALL('Raw Data'!L278:N278, 3), Analysis!S283:W283, Analysis!S283:W283, 0)&gt;0, SMALL('Raw Data'!L278:N278, 3), 0), 0)</f>
        <v>0</v>
      </c>
      <c r="AZ283">
        <f>IF(ISBLANK('Raw Data'!D278)=FALSE, 1, 0)</f>
        <v>0</v>
      </c>
      <c r="BA283">
        <f>IF(ISNUMBER('Raw Data'!D278), IF(_xlfn.XLOOKUP(SMALL('Raw Data'!O278:U278, 1), Analysis!Y283:AK283, Analysis!Y283:AK283, 0)&gt;0, SMALL('Raw Data'!O278:U278, 1), 0), 0)</f>
        <v>0</v>
      </c>
      <c r="BB283">
        <f>IF(ISBLANK('Raw Data'!D278)=FALSE, 1, 0)</f>
        <v>0</v>
      </c>
      <c r="BC283">
        <f>IF(ISNUMBER('Raw Data'!D278), IF(_xlfn.XLOOKUP(SMALL('Raw Data'!O278:U278, 2), Analysis!Y283:AK283, Analysis!Y283:AK283, 0)&gt;0, SMALL('Raw Data'!O278:U278, 2), 0), 0)</f>
        <v>0</v>
      </c>
      <c r="BD283">
        <f>IF(ISBLANK('Raw Data'!D278)=FALSE, 1, 0)</f>
        <v>0</v>
      </c>
      <c r="BE283">
        <f>IF(ISNUMBER('Raw Data'!D278), IF(_xlfn.XLOOKUP(SMALL('Raw Data'!O278:U278, 3), Analysis!Y283:AK283, Analysis!Y283:AK283, 0)&gt;0, SMALL('Raw Data'!O278:U278, 3), 0), 0)</f>
        <v>0</v>
      </c>
      <c r="BF283">
        <f>IF(ISBLANK('Raw Data'!D278)=FALSE, 1, 0)</f>
        <v>0</v>
      </c>
      <c r="BG283">
        <f>IF(ISNUMBER('Raw Data'!D278), IF(_xlfn.XLOOKUP(SMALL('Raw Data'!O278:U278, 4), Analysis!Y283:AK283, Analysis!Y283:AK283, 0)&gt;0, SMALL('Raw Data'!O278:U278, 4), 0), 0)</f>
        <v>0</v>
      </c>
      <c r="BH283">
        <f>IF(ISBLANK('Raw Data'!D278)=FALSE, 1, 0)</f>
        <v>0</v>
      </c>
      <c r="BI283">
        <f>IF(ISNUMBER('Raw Data'!D278), IF(_xlfn.XLOOKUP(SMALL('Raw Data'!O278:U278, 5), Analysis!Y283:AK283, Analysis!Y283:AK283, 0)&gt;0, SMALL('Raw Data'!O278:U278, 5), 0), 0)</f>
        <v>0</v>
      </c>
      <c r="BJ283">
        <f>IF(ISBLANK('Raw Data'!D278)=FALSE, 1, 0)</f>
        <v>0</v>
      </c>
      <c r="BK283">
        <f>IF(ISNUMBER('Raw Data'!D278), IF(_xlfn.XLOOKUP(SMALL('Raw Data'!O278:U278, 6), Analysis!Y283:AK283, Analysis!Y283:AK283, 0)&gt;0, SMALL('Raw Data'!O278:U278, 6), 0), 0)</f>
        <v>0</v>
      </c>
      <c r="BL283">
        <f>IF(ISBLANK('Raw Data'!D278)=FALSE, 1, 0)</f>
        <v>0</v>
      </c>
      <c r="BM283">
        <f>IF(ISNUMBER('Raw Data'!D278), IF(_xlfn.XLOOKUP(SMALL('Raw Data'!O278:U278, 7), Analysis!Y283:AK283, Analysis!Y283:AK283, 0)&gt;0, SMALL('Raw Data'!O278:U278, 7), 0), 0)</f>
        <v>0</v>
      </c>
    </row>
    <row r="284" spans="1:65" x14ac:dyDescent="0.3">
      <c r="A284" s="2">
        <f>'Raw Data'!A279</f>
        <v>0</v>
      </c>
      <c r="B284" s="2">
        <f>IF(ISBLANK('Raw Data'!D279)=FALSE, 1, 0)</f>
        <v>0</v>
      </c>
      <c r="C284">
        <f>IF('Raw Data'!E279&gt;'Raw Data'!D279, 'Raw Data'!K279, 0)</f>
        <v>0</v>
      </c>
      <c r="D284">
        <f>IF(ISBLANK('Raw Data'!D279)=FALSE, 1, 0)</f>
        <v>0</v>
      </c>
      <c r="E284">
        <f>IF('Raw Data'!E279&lt;'Raw Data'!D279, 'Raw Data'!J279, 0)</f>
        <v>0</v>
      </c>
      <c r="F284">
        <f>IF(ISBLANK('Raw Data'!D279)=FALSE, 1, 0)</f>
        <v>0</v>
      </c>
      <c r="G284">
        <f>IF(AND('Raw Data'!D279&gt;0, 'Raw Data'!E279&gt;0), 'Raw Data'!V279, 0)</f>
        <v>0</v>
      </c>
      <c r="H284">
        <f>IF(ISBLANK('Raw Data'!D279)=FALSE, 1, 0)</f>
        <v>0</v>
      </c>
      <c r="I284">
        <f>IF(AND(ISBLANK('Raw Data'!D279)=FALSE, OR('Raw Data'!D279=0, 'Raw Data'!E279=0)), 'Raw Data'!W279, 0)</f>
        <v>0</v>
      </c>
      <c r="J284">
        <f>IF(ISBLANK('Raw Data'!D279)=FALSE, 1, 0)</f>
        <v>0</v>
      </c>
      <c r="K284">
        <f>IF(SUM('Raw Data'!D279:E279)&gt;'Raw Data'!G279, 'Raw Data'!H279, 0)</f>
        <v>0</v>
      </c>
      <c r="L284">
        <f>IF(ISBLANK('Raw Data'!D279)=FALSE, 1, 0)</f>
        <v>0</v>
      </c>
      <c r="M284">
        <f>IF(AND(SUM('Raw Data'!D279:E279)&lt;'Raw Data'!G279, ISBLANK('Raw Data'!D279)=FALSE), 'Raw Data'!I279, 0)</f>
        <v>0</v>
      </c>
      <c r="N284">
        <f>IF(ISBLANK('Raw Data'!D279)=FALSE, 1, 0)</f>
        <v>0</v>
      </c>
      <c r="O284">
        <f>IF('Raw Data'!F279, 'Raw Data'!Z279, 0)</f>
        <v>0</v>
      </c>
      <c r="P284">
        <f>IF(ISBLANK('Raw Data'!D279)=FALSE, 1, 0)</f>
        <v>0</v>
      </c>
      <c r="Q284">
        <f>IF(AND(NOT('Raw Data'!F279), P284), 'Raw Data'!AA279, 0)</f>
        <v>0</v>
      </c>
      <c r="R284">
        <f>IF(ISBLANK('Raw Data'!D279)=FALSE, 1, 0)</f>
        <v>0</v>
      </c>
      <c r="S284">
        <f>IF(AND('Raw Data'!F279=0, 'Raw Data'!D279&gt;'Raw Data'!E279), 'Raw Data'!L279, 0)</f>
        <v>0</v>
      </c>
      <c r="T284">
        <f>IF(ISBLANK('Raw Data'!D279)=FALSE, 1, 0)</f>
        <v>0</v>
      </c>
      <c r="U284">
        <f>IF('Raw Data'!F279=1, 'Raw Data'!M279, 0)</f>
        <v>0</v>
      </c>
      <c r="V284">
        <f>IF(ISBLANK('Raw Data'!D279)=FALSE, 1, 0)</f>
        <v>0</v>
      </c>
      <c r="W284">
        <f>IF(AND('Raw Data'!F279=0, 'Raw Data'!E279&gt;'Raw Data'!D279), 'Raw Data'!N279, 0)</f>
        <v>0</v>
      </c>
      <c r="X284">
        <f>IF(ISBLANK('Raw Data'!D279)=FALSE, 1, 0)</f>
        <v>0</v>
      </c>
      <c r="Y284">
        <f>IF(AND('Raw Data'!F279=0,'Raw Data'!D279&gt;'Raw Data'!E279,'Raw Data'!D279-'Raw Data'!E279=1),'Raw Data'!O279,IF(AND('Raw Data'!F279,'Raw Data'!D279&gt;'Raw Data'!E279),'Raw Data'!O279,0))</f>
        <v>0</v>
      </c>
      <c r="Z284">
        <f>IF(ISBLANK('Raw Data'!D279)=FALSE, 1, 0)</f>
        <v>0</v>
      </c>
      <c r="AA284">
        <f>IF(AND('Raw Data'!F279=0, 'Raw Data'!D279&gt;'Raw Data'!E279, 'Raw Data'!D279-'Raw Data'!E279=2), 'Raw Data'!P279, 0)</f>
        <v>0</v>
      </c>
      <c r="AB284">
        <f>IF(ISBLANK('Raw Data'!D279)=FALSE, 1, 0)</f>
        <v>0</v>
      </c>
      <c r="AC284">
        <f>IF(AND('Raw Data'!F279=0, 'Raw Data'!D279&gt;'Raw Data'!E279, 'Raw Data'!D279-'Raw Data'!E279&gt;2), 'Raw Data'!Q279, 0)</f>
        <v>0</v>
      </c>
      <c r="AD284">
        <f>IF(ISBLANK('Raw Data'!D279)=FALSE, 1, 0)</f>
        <v>0</v>
      </c>
      <c r="AE284">
        <f>IF(AND('Raw Data'!F279=0,'Raw Data'!D279&lt;'Raw Data'!E279,'Raw Data'!E279-'Raw Data'!D279=1),'Raw Data'!R279,IF(AND('Raw Data'!F279,'Raw Data'!D279&gt;'Raw Data'!E279),'Raw Data'!R279,0))</f>
        <v>0</v>
      </c>
      <c r="AF284">
        <f>IF(ISBLANK('Raw Data'!D279)=FALSE, 1, 0)</f>
        <v>0</v>
      </c>
      <c r="AG284">
        <f>IF(AND('Raw Data'!F279=0, 'Raw Data'!D279&lt;'Raw Data'!E279, 'Raw Data'!E279-'Raw Data'!D279=2), 'Raw Data'!S279, 0)</f>
        <v>0</v>
      </c>
      <c r="AH284">
        <f>IF(ISBLANK('Raw Data'!D279)=FALSE, 1, 0)</f>
        <v>0</v>
      </c>
      <c r="AI284">
        <f>IF(AND('Raw Data'!F279=0, 'Raw Data'!D279&lt;'Raw Data'!E279, 'Raw Data'!E279-'Raw Data'!D279&gt;2), 'Raw Data'!T279, 0)</f>
        <v>0</v>
      </c>
      <c r="AJ284">
        <f>IF(ISBLANK('Raw Data'!D279)=FALSE, 1, 0)</f>
        <v>0</v>
      </c>
      <c r="AK284">
        <f>IF('Raw Data'!F279=1, 'Raw Data'!M279, 0)</f>
        <v>0</v>
      </c>
      <c r="AL284">
        <f>IF(OR('Raw Data'!D279=0, O284&gt;0), 0, 1)</f>
        <v>0</v>
      </c>
      <c r="AM284">
        <f>IF(AND(AL284, 'Raw Data'!D279&gt;'Raw Data'!E279), 'Raw Data'!X279, 0)</f>
        <v>0</v>
      </c>
      <c r="AN284">
        <f>IF(OR('Raw Data'!D279=0, O284&gt;0), 0, 1)</f>
        <v>0</v>
      </c>
      <c r="AO284">
        <f>IF(AND(AL284, 'Raw Data'!D279&lt;'Raw Data'!E279), 'Raw Data'!Y279, 0)</f>
        <v>0</v>
      </c>
      <c r="AP284">
        <f>IF(ISBLANK('Raw Data'!D279)=FALSE, 1, 0)</f>
        <v>0</v>
      </c>
      <c r="AQ284">
        <f>IF(AND('Raw Data'!J279&lt;'Raw Data'!K279,'Raw Data'!D279&gt;'Raw Data'!E279),'Raw Data'!J279,IF(AND('Raw Data'!K279&lt;'Raw Data'!J279,'Raw Data'!E279&gt;'Raw Data'!D279),'Raw Data'!K279,0))</f>
        <v>0</v>
      </c>
      <c r="AR284">
        <f>IF(ISBLANK('Raw Data'!D279)=FALSE, 1, 0)</f>
        <v>0</v>
      </c>
      <c r="AS284">
        <f>IF(AND('Raw Data'!J279&gt;'Raw Data'!K279,'Raw Data'!D279&gt;'Raw Data'!E279),'Raw Data'!J279,IF(AND('Raw Data'!K279&gt;'Raw Data'!J279,'Raw Data'!E279&gt;'Raw Data'!D279),'Raw Data'!K279,))</f>
        <v>0</v>
      </c>
      <c r="AT284">
        <f>IF(ISBLANK('Raw Data'!D279)=FALSE, 1, 0)</f>
        <v>0</v>
      </c>
      <c r="AU284">
        <f>IF(ISNUMBER('Raw Data'!D279), IF(_xlfn.XLOOKUP(SMALL('Raw Data'!L279:N279, 1), Analysis!S284:W284, Analysis!S284:W284, 0)&gt;0, SMALL('Raw Data'!L279:N279, 1), 0), 0)</f>
        <v>0</v>
      </c>
      <c r="AV284">
        <f>IF(ISBLANK('Raw Data'!D279)=FALSE, 1, 0)</f>
        <v>0</v>
      </c>
      <c r="AW284">
        <f>IF(ISNUMBER('Raw Data'!D279), IF(_xlfn.XLOOKUP(SMALL('Raw Data'!L279:N279, 2), Analysis!S284:W284, Analysis!S284:W284, 0)&gt;0, SMALL('Raw Data'!L279:N279, 2), 0), 0)</f>
        <v>0</v>
      </c>
      <c r="AX284">
        <f>IF(ISBLANK('Raw Data'!D279)=FALSE, 1, 0)</f>
        <v>0</v>
      </c>
      <c r="AY284">
        <f>IF(ISNUMBER('Raw Data'!D279), IF(_xlfn.XLOOKUP(SMALL('Raw Data'!L279:N279, 3), Analysis!S284:W284, Analysis!S284:W284, 0)&gt;0, SMALL('Raw Data'!L279:N279, 3), 0), 0)</f>
        <v>0</v>
      </c>
      <c r="AZ284">
        <f>IF(ISBLANK('Raw Data'!D279)=FALSE, 1, 0)</f>
        <v>0</v>
      </c>
      <c r="BA284">
        <f>IF(ISNUMBER('Raw Data'!D279), IF(_xlfn.XLOOKUP(SMALL('Raw Data'!O279:U279, 1), Analysis!Y284:AK284, Analysis!Y284:AK284, 0)&gt;0, SMALL('Raw Data'!O279:U279, 1), 0), 0)</f>
        <v>0</v>
      </c>
      <c r="BB284">
        <f>IF(ISBLANK('Raw Data'!D279)=FALSE, 1, 0)</f>
        <v>0</v>
      </c>
      <c r="BC284">
        <f>IF(ISNUMBER('Raw Data'!D279), IF(_xlfn.XLOOKUP(SMALL('Raw Data'!O279:U279, 2), Analysis!Y284:AK284, Analysis!Y284:AK284, 0)&gt;0, SMALL('Raw Data'!O279:U279, 2), 0), 0)</f>
        <v>0</v>
      </c>
      <c r="BD284">
        <f>IF(ISBLANK('Raw Data'!D279)=FALSE, 1, 0)</f>
        <v>0</v>
      </c>
      <c r="BE284">
        <f>IF(ISNUMBER('Raw Data'!D279), IF(_xlfn.XLOOKUP(SMALL('Raw Data'!O279:U279, 3), Analysis!Y284:AK284, Analysis!Y284:AK284, 0)&gt;0, SMALL('Raw Data'!O279:U279, 3), 0), 0)</f>
        <v>0</v>
      </c>
      <c r="BF284">
        <f>IF(ISBLANK('Raw Data'!D279)=FALSE, 1, 0)</f>
        <v>0</v>
      </c>
      <c r="BG284">
        <f>IF(ISNUMBER('Raw Data'!D279), IF(_xlfn.XLOOKUP(SMALL('Raw Data'!O279:U279, 4), Analysis!Y284:AK284, Analysis!Y284:AK284, 0)&gt;0, SMALL('Raw Data'!O279:U279, 4), 0), 0)</f>
        <v>0</v>
      </c>
      <c r="BH284">
        <f>IF(ISBLANK('Raw Data'!D279)=FALSE, 1, 0)</f>
        <v>0</v>
      </c>
      <c r="BI284">
        <f>IF(ISNUMBER('Raw Data'!D279), IF(_xlfn.XLOOKUP(SMALL('Raw Data'!O279:U279, 5), Analysis!Y284:AK284, Analysis!Y284:AK284, 0)&gt;0, SMALL('Raw Data'!O279:U279, 5), 0), 0)</f>
        <v>0</v>
      </c>
      <c r="BJ284">
        <f>IF(ISBLANK('Raw Data'!D279)=FALSE, 1, 0)</f>
        <v>0</v>
      </c>
      <c r="BK284">
        <f>IF(ISNUMBER('Raw Data'!D279), IF(_xlfn.XLOOKUP(SMALL('Raw Data'!O279:U279, 6), Analysis!Y284:AK284, Analysis!Y284:AK284, 0)&gt;0, SMALL('Raw Data'!O279:U279, 6), 0), 0)</f>
        <v>0</v>
      </c>
      <c r="BL284">
        <f>IF(ISBLANK('Raw Data'!D279)=FALSE, 1, 0)</f>
        <v>0</v>
      </c>
      <c r="BM284">
        <f>IF(ISNUMBER('Raw Data'!D279), IF(_xlfn.XLOOKUP(SMALL('Raw Data'!O279:U279, 7), Analysis!Y284:AK284, Analysis!Y284:AK284, 0)&gt;0, SMALL('Raw Data'!O279:U279, 7), 0), 0)</f>
        <v>0</v>
      </c>
    </row>
    <row r="285" spans="1:65" x14ac:dyDescent="0.3">
      <c r="A285" s="2">
        <f>'Raw Data'!A280</f>
        <v>0</v>
      </c>
      <c r="B285" s="2">
        <f>IF(ISBLANK('Raw Data'!D280)=FALSE, 1, 0)</f>
        <v>0</v>
      </c>
      <c r="C285">
        <f>IF('Raw Data'!E280&gt;'Raw Data'!D280, 'Raw Data'!K280, 0)</f>
        <v>0</v>
      </c>
      <c r="D285">
        <f>IF(ISBLANK('Raw Data'!D280)=FALSE, 1, 0)</f>
        <v>0</v>
      </c>
      <c r="E285">
        <f>IF('Raw Data'!E280&lt;'Raw Data'!D280, 'Raw Data'!J280, 0)</f>
        <v>0</v>
      </c>
      <c r="F285">
        <f>IF(ISBLANK('Raw Data'!D280)=FALSE, 1, 0)</f>
        <v>0</v>
      </c>
      <c r="G285">
        <f>IF(AND('Raw Data'!D280&gt;0, 'Raw Data'!E280&gt;0), 'Raw Data'!V280, 0)</f>
        <v>0</v>
      </c>
      <c r="H285">
        <f>IF(ISBLANK('Raw Data'!D280)=FALSE, 1, 0)</f>
        <v>0</v>
      </c>
      <c r="I285">
        <f>IF(AND(ISBLANK('Raw Data'!D280)=FALSE, OR('Raw Data'!D280=0, 'Raw Data'!E280=0)), 'Raw Data'!W280, 0)</f>
        <v>0</v>
      </c>
      <c r="J285">
        <f>IF(ISBLANK('Raw Data'!D280)=FALSE, 1, 0)</f>
        <v>0</v>
      </c>
      <c r="K285">
        <f>IF(SUM('Raw Data'!D280:E280)&gt;'Raw Data'!G280, 'Raw Data'!H280, 0)</f>
        <v>0</v>
      </c>
      <c r="L285">
        <f>IF(ISBLANK('Raw Data'!D280)=FALSE, 1, 0)</f>
        <v>0</v>
      </c>
      <c r="M285">
        <f>IF(AND(SUM('Raw Data'!D280:E280)&lt;'Raw Data'!G280, ISBLANK('Raw Data'!D280)=FALSE), 'Raw Data'!I280, 0)</f>
        <v>0</v>
      </c>
      <c r="N285">
        <f>IF(ISBLANK('Raw Data'!D280)=FALSE, 1, 0)</f>
        <v>0</v>
      </c>
      <c r="O285">
        <f>IF('Raw Data'!F280, 'Raw Data'!Z280, 0)</f>
        <v>0</v>
      </c>
      <c r="P285">
        <f>IF(ISBLANK('Raw Data'!D280)=FALSE, 1, 0)</f>
        <v>0</v>
      </c>
      <c r="Q285">
        <f>IF(AND(NOT('Raw Data'!F280), P285), 'Raw Data'!AA280, 0)</f>
        <v>0</v>
      </c>
      <c r="R285">
        <f>IF(ISBLANK('Raw Data'!D280)=FALSE, 1, 0)</f>
        <v>0</v>
      </c>
      <c r="S285">
        <f>IF(AND('Raw Data'!F280=0, 'Raw Data'!D280&gt;'Raw Data'!E280), 'Raw Data'!L280, 0)</f>
        <v>0</v>
      </c>
      <c r="T285">
        <f>IF(ISBLANK('Raw Data'!D280)=FALSE, 1, 0)</f>
        <v>0</v>
      </c>
      <c r="U285">
        <f>IF('Raw Data'!F280=1, 'Raw Data'!M280, 0)</f>
        <v>0</v>
      </c>
      <c r="V285">
        <f>IF(ISBLANK('Raw Data'!D280)=FALSE, 1, 0)</f>
        <v>0</v>
      </c>
      <c r="W285">
        <f>IF(AND('Raw Data'!F280=0, 'Raw Data'!E280&gt;'Raw Data'!D280), 'Raw Data'!N280, 0)</f>
        <v>0</v>
      </c>
      <c r="X285">
        <f>IF(ISBLANK('Raw Data'!D280)=FALSE, 1, 0)</f>
        <v>0</v>
      </c>
      <c r="Y285">
        <f>IF(AND('Raw Data'!F280=0,'Raw Data'!D280&gt;'Raw Data'!E280,'Raw Data'!D280-'Raw Data'!E280=1),'Raw Data'!O280,IF(AND('Raw Data'!F280,'Raw Data'!D280&gt;'Raw Data'!E280),'Raw Data'!O280,0))</f>
        <v>0</v>
      </c>
      <c r="Z285">
        <f>IF(ISBLANK('Raw Data'!D280)=FALSE, 1, 0)</f>
        <v>0</v>
      </c>
      <c r="AA285">
        <f>IF(AND('Raw Data'!F280=0, 'Raw Data'!D280&gt;'Raw Data'!E280, 'Raw Data'!D280-'Raw Data'!E280=2), 'Raw Data'!P280, 0)</f>
        <v>0</v>
      </c>
      <c r="AB285">
        <f>IF(ISBLANK('Raw Data'!D280)=FALSE, 1, 0)</f>
        <v>0</v>
      </c>
      <c r="AC285">
        <f>IF(AND('Raw Data'!F280=0, 'Raw Data'!D280&gt;'Raw Data'!E280, 'Raw Data'!D280-'Raw Data'!E280&gt;2), 'Raw Data'!Q280, 0)</f>
        <v>0</v>
      </c>
      <c r="AD285">
        <f>IF(ISBLANK('Raw Data'!D280)=FALSE, 1, 0)</f>
        <v>0</v>
      </c>
      <c r="AE285">
        <f>IF(AND('Raw Data'!F280=0,'Raw Data'!D280&lt;'Raw Data'!E280,'Raw Data'!E280-'Raw Data'!D280=1),'Raw Data'!R280,IF(AND('Raw Data'!F280,'Raw Data'!D280&gt;'Raw Data'!E280),'Raw Data'!R280,0))</f>
        <v>0</v>
      </c>
      <c r="AF285">
        <f>IF(ISBLANK('Raw Data'!D280)=FALSE, 1, 0)</f>
        <v>0</v>
      </c>
      <c r="AG285">
        <f>IF(AND('Raw Data'!F280=0, 'Raw Data'!D280&lt;'Raw Data'!E280, 'Raw Data'!E280-'Raw Data'!D280=2), 'Raw Data'!S280, 0)</f>
        <v>0</v>
      </c>
      <c r="AH285">
        <f>IF(ISBLANK('Raw Data'!D280)=FALSE, 1, 0)</f>
        <v>0</v>
      </c>
      <c r="AI285">
        <f>IF(AND('Raw Data'!F280=0, 'Raw Data'!D280&lt;'Raw Data'!E280, 'Raw Data'!E280-'Raw Data'!D280&gt;2), 'Raw Data'!T280, 0)</f>
        <v>0</v>
      </c>
      <c r="AJ285">
        <f>IF(ISBLANK('Raw Data'!D280)=FALSE, 1, 0)</f>
        <v>0</v>
      </c>
      <c r="AK285">
        <f>IF('Raw Data'!F280=1, 'Raw Data'!M280, 0)</f>
        <v>0</v>
      </c>
      <c r="AL285">
        <f>IF(OR('Raw Data'!D280=0, O285&gt;0), 0, 1)</f>
        <v>0</v>
      </c>
      <c r="AM285">
        <f>IF(AND(AL285, 'Raw Data'!D280&gt;'Raw Data'!E280), 'Raw Data'!X280, 0)</f>
        <v>0</v>
      </c>
      <c r="AN285">
        <f>IF(OR('Raw Data'!D280=0, O285&gt;0), 0, 1)</f>
        <v>0</v>
      </c>
      <c r="AO285">
        <f>IF(AND(AL285, 'Raw Data'!D280&lt;'Raw Data'!E280), 'Raw Data'!Y280, 0)</f>
        <v>0</v>
      </c>
      <c r="AP285">
        <f>IF(ISBLANK('Raw Data'!D280)=FALSE, 1, 0)</f>
        <v>0</v>
      </c>
      <c r="AQ285">
        <f>IF(AND('Raw Data'!J280&lt;'Raw Data'!K280,'Raw Data'!D280&gt;'Raw Data'!E280),'Raw Data'!J280,IF(AND('Raw Data'!K280&lt;'Raw Data'!J280,'Raw Data'!E280&gt;'Raw Data'!D280),'Raw Data'!K280,0))</f>
        <v>0</v>
      </c>
      <c r="AR285">
        <f>IF(ISBLANK('Raw Data'!D280)=FALSE, 1, 0)</f>
        <v>0</v>
      </c>
      <c r="AS285">
        <f>IF(AND('Raw Data'!J280&gt;'Raw Data'!K280,'Raw Data'!D280&gt;'Raw Data'!E280),'Raw Data'!J280,IF(AND('Raw Data'!K280&gt;'Raw Data'!J280,'Raw Data'!E280&gt;'Raw Data'!D280),'Raw Data'!K280,))</f>
        <v>0</v>
      </c>
      <c r="AT285">
        <f>IF(ISBLANK('Raw Data'!D280)=FALSE, 1, 0)</f>
        <v>0</v>
      </c>
      <c r="AU285">
        <f>IF(ISNUMBER('Raw Data'!D280), IF(_xlfn.XLOOKUP(SMALL('Raw Data'!L280:N280, 1), Analysis!S285:W285, Analysis!S285:W285, 0)&gt;0, SMALL('Raw Data'!L280:N280, 1), 0), 0)</f>
        <v>0</v>
      </c>
      <c r="AV285">
        <f>IF(ISBLANK('Raw Data'!D280)=FALSE, 1, 0)</f>
        <v>0</v>
      </c>
      <c r="AW285">
        <f>IF(ISNUMBER('Raw Data'!D280), IF(_xlfn.XLOOKUP(SMALL('Raw Data'!L280:N280, 2), Analysis!S285:W285, Analysis!S285:W285, 0)&gt;0, SMALL('Raw Data'!L280:N280, 2), 0), 0)</f>
        <v>0</v>
      </c>
      <c r="AX285">
        <f>IF(ISBLANK('Raw Data'!D280)=FALSE, 1, 0)</f>
        <v>0</v>
      </c>
      <c r="AY285">
        <f>IF(ISNUMBER('Raw Data'!D280), IF(_xlfn.XLOOKUP(SMALL('Raw Data'!L280:N280, 3), Analysis!S285:W285, Analysis!S285:W285, 0)&gt;0, SMALL('Raw Data'!L280:N280, 3), 0), 0)</f>
        <v>0</v>
      </c>
      <c r="AZ285">
        <f>IF(ISBLANK('Raw Data'!D280)=FALSE, 1, 0)</f>
        <v>0</v>
      </c>
      <c r="BA285">
        <f>IF(ISNUMBER('Raw Data'!D280), IF(_xlfn.XLOOKUP(SMALL('Raw Data'!O280:U280, 1), Analysis!Y285:AK285, Analysis!Y285:AK285, 0)&gt;0, SMALL('Raw Data'!O280:U280, 1), 0), 0)</f>
        <v>0</v>
      </c>
      <c r="BB285">
        <f>IF(ISBLANK('Raw Data'!D280)=FALSE, 1, 0)</f>
        <v>0</v>
      </c>
      <c r="BC285">
        <f>IF(ISNUMBER('Raw Data'!D280), IF(_xlfn.XLOOKUP(SMALL('Raw Data'!O280:U280, 2), Analysis!Y285:AK285, Analysis!Y285:AK285, 0)&gt;0, SMALL('Raw Data'!O280:U280, 2), 0), 0)</f>
        <v>0</v>
      </c>
      <c r="BD285">
        <f>IF(ISBLANK('Raw Data'!D280)=FALSE, 1, 0)</f>
        <v>0</v>
      </c>
      <c r="BE285">
        <f>IF(ISNUMBER('Raw Data'!D280), IF(_xlfn.XLOOKUP(SMALL('Raw Data'!O280:U280, 3), Analysis!Y285:AK285, Analysis!Y285:AK285, 0)&gt;0, SMALL('Raw Data'!O280:U280, 3), 0), 0)</f>
        <v>0</v>
      </c>
      <c r="BF285">
        <f>IF(ISBLANK('Raw Data'!D280)=FALSE, 1, 0)</f>
        <v>0</v>
      </c>
      <c r="BG285">
        <f>IF(ISNUMBER('Raw Data'!D280), IF(_xlfn.XLOOKUP(SMALL('Raw Data'!O280:U280, 4), Analysis!Y285:AK285, Analysis!Y285:AK285, 0)&gt;0, SMALL('Raw Data'!O280:U280, 4), 0), 0)</f>
        <v>0</v>
      </c>
      <c r="BH285">
        <f>IF(ISBLANK('Raw Data'!D280)=FALSE, 1, 0)</f>
        <v>0</v>
      </c>
      <c r="BI285">
        <f>IF(ISNUMBER('Raw Data'!D280), IF(_xlfn.XLOOKUP(SMALL('Raw Data'!O280:U280, 5), Analysis!Y285:AK285, Analysis!Y285:AK285, 0)&gt;0, SMALL('Raw Data'!O280:U280, 5), 0), 0)</f>
        <v>0</v>
      </c>
      <c r="BJ285">
        <f>IF(ISBLANK('Raw Data'!D280)=FALSE, 1, 0)</f>
        <v>0</v>
      </c>
      <c r="BK285">
        <f>IF(ISNUMBER('Raw Data'!D280), IF(_xlfn.XLOOKUP(SMALL('Raw Data'!O280:U280, 6), Analysis!Y285:AK285, Analysis!Y285:AK285, 0)&gt;0, SMALL('Raw Data'!O280:U280, 6), 0), 0)</f>
        <v>0</v>
      </c>
      <c r="BL285">
        <f>IF(ISBLANK('Raw Data'!D280)=FALSE, 1, 0)</f>
        <v>0</v>
      </c>
      <c r="BM285">
        <f>IF(ISNUMBER('Raw Data'!D280), IF(_xlfn.XLOOKUP(SMALL('Raw Data'!O280:U280, 7), Analysis!Y285:AK285, Analysis!Y285:AK285, 0)&gt;0, SMALL('Raw Data'!O280:U280, 7), 0), 0)</f>
        <v>0</v>
      </c>
    </row>
    <row r="286" spans="1:65" x14ac:dyDescent="0.3">
      <c r="A286" s="2">
        <f>'Raw Data'!A281</f>
        <v>0</v>
      </c>
      <c r="B286" s="2">
        <f>IF(ISBLANK('Raw Data'!D281)=FALSE, 1, 0)</f>
        <v>0</v>
      </c>
      <c r="C286">
        <f>IF('Raw Data'!E281&gt;'Raw Data'!D281, 'Raw Data'!K281, 0)</f>
        <v>0</v>
      </c>
      <c r="D286">
        <f>IF(ISBLANK('Raw Data'!D281)=FALSE, 1, 0)</f>
        <v>0</v>
      </c>
      <c r="E286">
        <f>IF('Raw Data'!E281&lt;'Raw Data'!D281, 'Raw Data'!J281, 0)</f>
        <v>0</v>
      </c>
      <c r="F286">
        <f>IF(ISBLANK('Raw Data'!D281)=FALSE, 1, 0)</f>
        <v>0</v>
      </c>
      <c r="G286">
        <f>IF(AND('Raw Data'!D281&gt;0, 'Raw Data'!E281&gt;0), 'Raw Data'!V281, 0)</f>
        <v>0</v>
      </c>
      <c r="H286">
        <f>IF(ISBLANK('Raw Data'!D281)=FALSE, 1, 0)</f>
        <v>0</v>
      </c>
      <c r="I286">
        <f>IF(AND(ISBLANK('Raw Data'!D281)=FALSE, OR('Raw Data'!D281=0, 'Raw Data'!E281=0)), 'Raw Data'!W281, 0)</f>
        <v>0</v>
      </c>
      <c r="J286">
        <f>IF(ISBLANK('Raw Data'!D281)=FALSE, 1, 0)</f>
        <v>0</v>
      </c>
      <c r="K286">
        <f>IF(SUM('Raw Data'!D281:E281)&gt;'Raw Data'!G281, 'Raw Data'!H281, 0)</f>
        <v>0</v>
      </c>
      <c r="L286">
        <f>IF(ISBLANK('Raw Data'!D281)=FALSE, 1, 0)</f>
        <v>0</v>
      </c>
      <c r="M286">
        <f>IF(AND(SUM('Raw Data'!D281:E281)&lt;'Raw Data'!G281, ISBLANK('Raw Data'!D281)=FALSE), 'Raw Data'!I281, 0)</f>
        <v>0</v>
      </c>
      <c r="N286">
        <f>IF(ISBLANK('Raw Data'!D281)=FALSE, 1, 0)</f>
        <v>0</v>
      </c>
      <c r="O286">
        <f>IF('Raw Data'!F281, 'Raw Data'!Z281, 0)</f>
        <v>0</v>
      </c>
      <c r="P286">
        <f>IF(ISBLANK('Raw Data'!D281)=FALSE, 1, 0)</f>
        <v>0</v>
      </c>
      <c r="Q286">
        <f>IF(AND(NOT('Raw Data'!F281), P286), 'Raw Data'!AA281, 0)</f>
        <v>0</v>
      </c>
      <c r="R286">
        <f>IF(ISBLANK('Raw Data'!D281)=FALSE, 1, 0)</f>
        <v>0</v>
      </c>
      <c r="S286">
        <f>IF(AND('Raw Data'!F281=0, 'Raw Data'!D281&gt;'Raw Data'!E281), 'Raw Data'!L281, 0)</f>
        <v>0</v>
      </c>
      <c r="T286">
        <f>IF(ISBLANK('Raw Data'!D281)=FALSE, 1, 0)</f>
        <v>0</v>
      </c>
      <c r="U286">
        <f>IF('Raw Data'!F281=1, 'Raw Data'!M281, 0)</f>
        <v>0</v>
      </c>
      <c r="V286">
        <f>IF(ISBLANK('Raw Data'!D281)=FALSE, 1, 0)</f>
        <v>0</v>
      </c>
      <c r="W286">
        <f>IF(AND('Raw Data'!F281=0, 'Raw Data'!E281&gt;'Raw Data'!D281), 'Raw Data'!N281, 0)</f>
        <v>0</v>
      </c>
      <c r="X286">
        <f>IF(ISBLANK('Raw Data'!D281)=FALSE, 1, 0)</f>
        <v>0</v>
      </c>
      <c r="Y286">
        <f>IF(AND('Raw Data'!F281=0,'Raw Data'!D281&gt;'Raw Data'!E281,'Raw Data'!D281-'Raw Data'!E281=1),'Raw Data'!O281,IF(AND('Raw Data'!F281,'Raw Data'!D281&gt;'Raw Data'!E281),'Raw Data'!O281,0))</f>
        <v>0</v>
      </c>
      <c r="Z286">
        <f>IF(ISBLANK('Raw Data'!D281)=FALSE, 1, 0)</f>
        <v>0</v>
      </c>
      <c r="AA286">
        <f>IF(AND('Raw Data'!F281=0, 'Raw Data'!D281&gt;'Raw Data'!E281, 'Raw Data'!D281-'Raw Data'!E281=2), 'Raw Data'!P281, 0)</f>
        <v>0</v>
      </c>
      <c r="AB286">
        <f>IF(ISBLANK('Raw Data'!D281)=FALSE, 1, 0)</f>
        <v>0</v>
      </c>
      <c r="AC286">
        <f>IF(AND('Raw Data'!F281=0, 'Raw Data'!D281&gt;'Raw Data'!E281, 'Raw Data'!D281-'Raw Data'!E281&gt;2), 'Raw Data'!Q281, 0)</f>
        <v>0</v>
      </c>
      <c r="AD286">
        <f>IF(ISBLANK('Raw Data'!D281)=FALSE, 1, 0)</f>
        <v>0</v>
      </c>
      <c r="AE286">
        <f>IF(AND('Raw Data'!F281=0,'Raw Data'!D281&lt;'Raw Data'!E281,'Raw Data'!E281-'Raw Data'!D281=1),'Raw Data'!R281,IF(AND('Raw Data'!F281,'Raw Data'!D281&gt;'Raw Data'!E281),'Raw Data'!R281,0))</f>
        <v>0</v>
      </c>
      <c r="AF286">
        <f>IF(ISBLANK('Raw Data'!D281)=FALSE, 1, 0)</f>
        <v>0</v>
      </c>
      <c r="AG286">
        <f>IF(AND('Raw Data'!F281=0, 'Raw Data'!D281&lt;'Raw Data'!E281, 'Raw Data'!E281-'Raw Data'!D281=2), 'Raw Data'!S281, 0)</f>
        <v>0</v>
      </c>
      <c r="AH286">
        <f>IF(ISBLANK('Raw Data'!D281)=FALSE, 1, 0)</f>
        <v>0</v>
      </c>
      <c r="AI286">
        <f>IF(AND('Raw Data'!F281=0, 'Raw Data'!D281&lt;'Raw Data'!E281, 'Raw Data'!E281-'Raw Data'!D281&gt;2), 'Raw Data'!T281, 0)</f>
        <v>0</v>
      </c>
      <c r="AJ286">
        <f>IF(ISBLANK('Raw Data'!D281)=FALSE, 1, 0)</f>
        <v>0</v>
      </c>
      <c r="AK286">
        <f>IF('Raw Data'!F281=1, 'Raw Data'!M281, 0)</f>
        <v>0</v>
      </c>
      <c r="AL286">
        <f>IF(OR('Raw Data'!D281=0, O286&gt;0), 0, 1)</f>
        <v>0</v>
      </c>
      <c r="AM286">
        <f>IF(AND(AL286, 'Raw Data'!D281&gt;'Raw Data'!E281), 'Raw Data'!X281, 0)</f>
        <v>0</v>
      </c>
      <c r="AN286">
        <f>IF(OR('Raw Data'!D281=0, O286&gt;0), 0, 1)</f>
        <v>0</v>
      </c>
      <c r="AO286">
        <f>IF(AND(AL286, 'Raw Data'!D281&lt;'Raw Data'!E281), 'Raw Data'!Y281, 0)</f>
        <v>0</v>
      </c>
      <c r="AP286">
        <f>IF(ISBLANK('Raw Data'!D281)=FALSE, 1, 0)</f>
        <v>0</v>
      </c>
      <c r="AQ286">
        <f>IF(AND('Raw Data'!J281&lt;'Raw Data'!K281,'Raw Data'!D281&gt;'Raw Data'!E281),'Raw Data'!J281,IF(AND('Raw Data'!K281&lt;'Raw Data'!J281,'Raw Data'!E281&gt;'Raw Data'!D281),'Raw Data'!K281,0))</f>
        <v>0</v>
      </c>
      <c r="AR286">
        <f>IF(ISBLANK('Raw Data'!D281)=FALSE, 1, 0)</f>
        <v>0</v>
      </c>
      <c r="AS286">
        <f>IF(AND('Raw Data'!J281&gt;'Raw Data'!K281,'Raw Data'!D281&gt;'Raw Data'!E281),'Raw Data'!J281,IF(AND('Raw Data'!K281&gt;'Raw Data'!J281,'Raw Data'!E281&gt;'Raw Data'!D281),'Raw Data'!K281,))</f>
        <v>0</v>
      </c>
      <c r="AT286">
        <f>IF(ISBLANK('Raw Data'!D281)=FALSE, 1, 0)</f>
        <v>0</v>
      </c>
      <c r="AU286">
        <f>IF(ISNUMBER('Raw Data'!D281), IF(_xlfn.XLOOKUP(SMALL('Raw Data'!L281:N281, 1), Analysis!S286:W286, Analysis!S286:W286, 0)&gt;0, SMALL('Raw Data'!L281:N281, 1), 0), 0)</f>
        <v>0</v>
      </c>
      <c r="AV286">
        <f>IF(ISBLANK('Raw Data'!D281)=FALSE, 1, 0)</f>
        <v>0</v>
      </c>
      <c r="AW286">
        <f>IF(ISNUMBER('Raw Data'!D281), IF(_xlfn.XLOOKUP(SMALL('Raw Data'!L281:N281, 2), Analysis!S286:W286, Analysis!S286:W286, 0)&gt;0, SMALL('Raw Data'!L281:N281, 2), 0), 0)</f>
        <v>0</v>
      </c>
      <c r="AX286">
        <f>IF(ISBLANK('Raw Data'!D281)=FALSE, 1, 0)</f>
        <v>0</v>
      </c>
      <c r="AY286">
        <f>IF(ISNUMBER('Raw Data'!D281), IF(_xlfn.XLOOKUP(SMALL('Raw Data'!L281:N281, 3), Analysis!S286:W286, Analysis!S286:W286, 0)&gt;0, SMALL('Raw Data'!L281:N281, 3), 0), 0)</f>
        <v>0</v>
      </c>
      <c r="AZ286">
        <f>IF(ISBLANK('Raw Data'!D281)=FALSE, 1, 0)</f>
        <v>0</v>
      </c>
      <c r="BA286">
        <f>IF(ISNUMBER('Raw Data'!D281), IF(_xlfn.XLOOKUP(SMALL('Raw Data'!O281:U281, 1), Analysis!Y286:AK286, Analysis!Y286:AK286, 0)&gt;0, SMALL('Raw Data'!O281:U281, 1), 0), 0)</f>
        <v>0</v>
      </c>
      <c r="BB286">
        <f>IF(ISBLANK('Raw Data'!D281)=FALSE, 1, 0)</f>
        <v>0</v>
      </c>
      <c r="BC286">
        <f>IF(ISNUMBER('Raw Data'!D281), IF(_xlfn.XLOOKUP(SMALL('Raw Data'!O281:U281, 2), Analysis!Y286:AK286, Analysis!Y286:AK286, 0)&gt;0, SMALL('Raw Data'!O281:U281, 2), 0), 0)</f>
        <v>0</v>
      </c>
      <c r="BD286">
        <f>IF(ISBLANK('Raw Data'!D281)=FALSE, 1, 0)</f>
        <v>0</v>
      </c>
      <c r="BE286">
        <f>IF(ISNUMBER('Raw Data'!D281), IF(_xlfn.XLOOKUP(SMALL('Raw Data'!O281:U281, 3), Analysis!Y286:AK286, Analysis!Y286:AK286, 0)&gt;0, SMALL('Raw Data'!O281:U281, 3), 0), 0)</f>
        <v>0</v>
      </c>
      <c r="BF286">
        <f>IF(ISBLANK('Raw Data'!D281)=FALSE, 1, 0)</f>
        <v>0</v>
      </c>
      <c r="BG286">
        <f>IF(ISNUMBER('Raw Data'!D281), IF(_xlfn.XLOOKUP(SMALL('Raw Data'!O281:U281, 4), Analysis!Y286:AK286, Analysis!Y286:AK286, 0)&gt;0, SMALL('Raw Data'!O281:U281, 4), 0), 0)</f>
        <v>0</v>
      </c>
      <c r="BH286">
        <f>IF(ISBLANK('Raw Data'!D281)=FALSE, 1, 0)</f>
        <v>0</v>
      </c>
      <c r="BI286">
        <f>IF(ISNUMBER('Raw Data'!D281), IF(_xlfn.XLOOKUP(SMALL('Raw Data'!O281:U281, 5), Analysis!Y286:AK286, Analysis!Y286:AK286, 0)&gt;0, SMALL('Raw Data'!O281:U281, 5), 0), 0)</f>
        <v>0</v>
      </c>
      <c r="BJ286">
        <f>IF(ISBLANK('Raw Data'!D281)=FALSE, 1, 0)</f>
        <v>0</v>
      </c>
      <c r="BK286">
        <f>IF(ISNUMBER('Raw Data'!D281), IF(_xlfn.XLOOKUP(SMALL('Raw Data'!O281:U281, 6), Analysis!Y286:AK286, Analysis!Y286:AK286, 0)&gt;0, SMALL('Raw Data'!O281:U281, 6), 0), 0)</f>
        <v>0</v>
      </c>
      <c r="BL286">
        <f>IF(ISBLANK('Raw Data'!D281)=FALSE, 1, 0)</f>
        <v>0</v>
      </c>
      <c r="BM286">
        <f>IF(ISNUMBER('Raw Data'!D281), IF(_xlfn.XLOOKUP(SMALL('Raw Data'!O281:U281, 7), Analysis!Y286:AK286, Analysis!Y286:AK286, 0)&gt;0, SMALL('Raw Data'!O281:U281, 7), 0), 0)</f>
        <v>0</v>
      </c>
    </row>
    <row r="287" spans="1:65" x14ac:dyDescent="0.3">
      <c r="A287" s="2">
        <f>'Raw Data'!A282</f>
        <v>0</v>
      </c>
      <c r="B287" s="2">
        <f>IF(ISBLANK('Raw Data'!D282)=FALSE, 1, 0)</f>
        <v>0</v>
      </c>
      <c r="C287">
        <f>IF('Raw Data'!E282&gt;'Raw Data'!D282, 'Raw Data'!K282, 0)</f>
        <v>0</v>
      </c>
      <c r="D287">
        <f>IF(ISBLANK('Raw Data'!D282)=FALSE, 1, 0)</f>
        <v>0</v>
      </c>
      <c r="E287">
        <f>IF('Raw Data'!E282&lt;'Raw Data'!D282, 'Raw Data'!J282, 0)</f>
        <v>0</v>
      </c>
      <c r="F287">
        <f>IF(ISBLANK('Raw Data'!D282)=FALSE, 1, 0)</f>
        <v>0</v>
      </c>
      <c r="G287">
        <f>IF(AND('Raw Data'!D282&gt;0, 'Raw Data'!E282&gt;0), 'Raw Data'!V282, 0)</f>
        <v>0</v>
      </c>
      <c r="H287">
        <f>IF(ISBLANK('Raw Data'!D282)=FALSE, 1, 0)</f>
        <v>0</v>
      </c>
      <c r="I287">
        <f>IF(AND(ISBLANK('Raw Data'!D282)=FALSE, OR('Raw Data'!D282=0, 'Raw Data'!E282=0)), 'Raw Data'!W282, 0)</f>
        <v>0</v>
      </c>
      <c r="J287">
        <f>IF(ISBLANK('Raw Data'!D282)=FALSE, 1, 0)</f>
        <v>0</v>
      </c>
      <c r="K287">
        <f>IF(SUM('Raw Data'!D282:E282)&gt;'Raw Data'!G282, 'Raw Data'!H282, 0)</f>
        <v>0</v>
      </c>
      <c r="L287">
        <f>IF(ISBLANK('Raw Data'!D282)=FALSE, 1, 0)</f>
        <v>0</v>
      </c>
      <c r="M287">
        <f>IF(AND(SUM('Raw Data'!D282:E282)&lt;'Raw Data'!G282, ISBLANK('Raw Data'!D282)=FALSE), 'Raw Data'!I282, 0)</f>
        <v>0</v>
      </c>
      <c r="N287">
        <f>IF(ISBLANK('Raw Data'!D282)=FALSE, 1, 0)</f>
        <v>0</v>
      </c>
      <c r="O287">
        <f>IF('Raw Data'!F282, 'Raw Data'!Z282, 0)</f>
        <v>0</v>
      </c>
      <c r="P287">
        <f>IF(ISBLANK('Raw Data'!D282)=FALSE, 1, 0)</f>
        <v>0</v>
      </c>
      <c r="Q287">
        <f>IF(AND(NOT('Raw Data'!F282), P287), 'Raw Data'!AA282, 0)</f>
        <v>0</v>
      </c>
      <c r="R287">
        <f>IF(ISBLANK('Raw Data'!D282)=FALSE, 1, 0)</f>
        <v>0</v>
      </c>
      <c r="S287">
        <f>IF(AND('Raw Data'!F282=0, 'Raw Data'!D282&gt;'Raw Data'!E282), 'Raw Data'!L282, 0)</f>
        <v>0</v>
      </c>
      <c r="T287">
        <f>IF(ISBLANK('Raw Data'!D282)=FALSE, 1, 0)</f>
        <v>0</v>
      </c>
      <c r="U287">
        <f>IF('Raw Data'!F282=1, 'Raw Data'!M282, 0)</f>
        <v>0</v>
      </c>
      <c r="V287">
        <f>IF(ISBLANK('Raw Data'!D282)=FALSE, 1, 0)</f>
        <v>0</v>
      </c>
      <c r="W287">
        <f>IF(AND('Raw Data'!F282=0, 'Raw Data'!E282&gt;'Raw Data'!D282), 'Raw Data'!N282, 0)</f>
        <v>0</v>
      </c>
      <c r="X287">
        <f>IF(ISBLANK('Raw Data'!D282)=FALSE, 1, 0)</f>
        <v>0</v>
      </c>
      <c r="Y287">
        <f>IF(AND('Raw Data'!F282=0,'Raw Data'!D282&gt;'Raw Data'!E282,'Raw Data'!D282-'Raw Data'!E282=1),'Raw Data'!O282,IF(AND('Raw Data'!F282,'Raw Data'!D282&gt;'Raw Data'!E282),'Raw Data'!O282,0))</f>
        <v>0</v>
      </c>
      <c r="Z287">
        <f>IF(ISBLANK('Raw Data'!D282)=FALSE, 1, 0)</f>
        <v>0</v>
      </c>
      <c r="AA287">
        <f>IF(AND('Raw Data'!F282=0, 'Raw Data'!D282&gt;'Raw Data'!E282, 'Raw Data'!D282-'Raw Data'!E282=2), 'Raw Data'!P282, 0)</f>
        <v>0</v>
      </c>
      <c r="AB287">
        <f>IF(ISBLANK('Raw Data'!D282)=FALSE, 1, 0)</f>
        <v>0</v>
      </c>
      <c r="AC287">
        <f>IF(AND('Raw Data'!F282=0, 'Raw Data'!D282&gt;'Raw Data'!E282, 'Raw Data'!D282-'Raw Data'!E282&gt;2), 'Raw Data'!Q282, 0)</f>
        <v>0</v>
      </c>
      <c r="AD287">
        <f>IF(ISBLANK('Raw Data'!D282)=FALSE, 1, 0)</f>
        <v>0</v>
      </c>
      <c r="AE287">
        <f>IF(AND('Raw Data'!F282=0,'Raw Data'!D282&lt;'Raw Data'!E282,'Raw Data'!E282-'Raw Data'!D282=1),'Raw Data'!R282,IF(AND('Raw Data'!F282,'Raw Data'!D282&gt;'Raw Data'!E282),'Raw Data'!R282,0))</f>
        <v>0</v>
      </c>
      <c r="AF287">
        <f>IF(ISBLANK('Raw Data'!D282)=FALSE, 1, 0)</f>
        <v>0</v>
      </c>
      <c r="AG287">
        <f>IF(AND('Raw Data'!F282=0, 'Raw Data'!D282&lt;'Raw Data'!E282, 'Raw Data'!E282-'Raw Data'!D282=2), 'Raw Data'!S282, 0)</f>
        <v>0</v>
      </c>
      <c r="AH287">
        <f>IF(ISBLANK('Raw Data'!D282)=FALSE, 1, 0)</f>
        <v>0</v>
      </c>
      <c r="AI287">
        <f>IF(AND('Raw Data'!F282=0, 'Raw Data'!D282&lt;'Raw Data'!E282, 'Raw Data'!E282-'Raw Data'!D282&gt;2), 'Raw Data'!T282, 0)</f>
        <v>0</v>
      </c>
      <c r="AJ287">
        <f>IF(ISBLANK('Raw Data'!D282)=FALSE, 1, 0)</f>
        <v>0</v>
      </c>
      <c r="AK287">
        <f>IF('Raw Data'!F282=1, 'Raw Data'!M282, 0)</f>
        <v>0</v>
      </c>
      <c r="AL287">
        <f>IF(OR('Raw Data'!D282=0, O287&gt;0), 0, 1)</f>
        <v>0</v>
      </c>
      <c r="AM287">
        <f>IF(AND(AL287, 'Raw Data'!D282&gt;'Raw Data'!E282), 'Raw Data'!X282, 0)</f>
        <v>0</v>
      </c>
      <c r="AN287">
        <f>IF(OR('Raw Data'!D282=0, O287&gt;0), 0, 1)</f>
        <v>0</v>
      </c>
      <c r="AO287">
        <f>IF(AND(AL287, 'Raw Data'!D282&lt;'Raw Data'!E282), 'Raw Data'!Y282, 0)</f>
        <v>0</v>
      </c>
      <c r="AP287">
        <f>IF(ISBLANK('Raw Data'!D282)=FALSE, 1, 0)</f>
        <v>0</v>
      </c>
      <c r="AQ287">
        <f>IF(AND('Raw Data'!J282&lt;'Raw Data'!K282,'Raw Data'!D282&gt;'Raw Data'!E282),'Raw Data'!J282,IF(AND('Raw Data'!K282&lt;'Raw Data'!J282,'Raw Data'!E282&gt;'Raw Data'!D282),'Raw Data'!K282,0))</f>
        <v>0</v>
      </c>
      <c r="AR287">
        <f>IF(ISBLANK('Raw Data'!D282)=FALSE, 1, 0)</f>
        <v>0</v>
      </c>
      <c r="AS287">
        <f>IF(AND('Raw Data'!J282&gt;'Raw Data'!K282,'Raw Data'!D282&gt;'Raw Data'!E282),'Raw Data'!J282,IF(AND('Raw Data'!K282&gt;'Raw Data'!J282,'Raw Data'!E282&gt;'Raw Data'!D282),'Raw Data'!K282,))</f>
        <v>0</v>
      </c>
      <c r="AT287">
        <f>IF(ISBLANK('Raw Data'!D282)=FALSE, 1, 0)</f>
        <v>0</v>
      </c>
      <c r="AU287">
        <f>IF(ISNUMBER('Raw Data'!D282), IF(_xlfn.XLOOKUP(SMALL('Raw Data'!L282:N282, 1), Analysis!S287:W287, Analysis!S287:W287, 0)&gt;0, SMALL('Raw Data'!L282:N282, 1), 0), 0)</f>
        <v>0</v>
      </c>
      <c r="AV287">
        <f>IF(ISBLANK('Raw Data'!D282)=FALSE, 1, 0)</f>
        <v>0</v>
      </c>
      <c r="AW287">
        <f>IF(ISNUMBER('Raw Data'!D282), IF(_xlfn.XLOOKUP(SMALL('Raw Data'!L282:N282, 2), Analysis!S287:W287, Analysis!S287:W287, 0)&gt;0, SMALL('Raw Data'!L282:N282, 2), 0), 0)</f>
        <v>0</v>
      </c>
      <c r="AX287">
        <f>IF(ISBLANK('Raw Data'!D282)=FALSE, 1, 0)</f>
        <v>0</v>
      </c>
      <c r="AY287">
        <f>IF(ISNUMBER('Raw Data'!D282), IF(_xlfn.XLOOKUP(SMALL('Raw Data'!L282:N282, 3), Analysis!S287:W287, Analysis!S287:W287, 0)&gt;0, SMALL('Raw Data'!L282:N282, 3), 0), 0)</f>
        <v>0</v>
      </c>
      <c r="AZ287">
        <f>IF(ISBLANK('Raw Data'!D282)=FALSE, 1, 0)</f>
        <v>0</v>
      </c>
      <c r="BA287">
        <f>IF(ISNUMBER('Raw Data'!D282), IF(_xlfn.XLOOKUP(SMALL('Raw Data'!O282:U282, 1), Analysis!Y287:AK287, Analysis!Y287:AK287, 0)&gt;0, SMALL('Raw Data'!O282:U282, 1), 0), 0)</f>
        <v>0</v>
      </c>
      <c r="BB287">
        <f>IF(ISBLANK('Raw Data'!D282)=FALSE, 1, 0)</f>
        <v>0</v>
      </c>
      <c r="BC287">
        <f>IF(ISNUMBER('Raw Data'!D282), IF(_xlfn.XLOOKUP(SMALL('Raw Data'!O282:U282, 2), Analysis!Y287:AK287, Analysis!Y287:AK287, 0)&gt;0, SMALL('Raw Data'!O282:U282, 2), 0), 0)</f>
        <v>0</v>
      </c>
      <c r="BD287">
        <f>IF(ISBLANK('Raw Data'!D282)=FALSE, 1, 0)</f>
        <v>0</v>
      </c>
      <c r="BE287">
        <f>IF(ISNUMBER('Raw Data'!D282), IF(_xlfn.XLOOKUP(SMALL('Raw Data'!O282:U282, 3), Analysis!Y287:AK287, Analysis!Y287:AK287, 0)&gt;0, SMALL('Raw Data'!O282:U282, 3), 0), 0)</f>
        <v>0</v>
      </c>
      <c r="BF287">
        <f>IF(ISBLANK('Raw Data'!D282)=FALSE, 1, 0)</f>
        <v>0</v>
      </c>
      <c r="BG287">
        <f>IF(ISNUMBER('Raw Data'!D282), IF(_xlfn.XLOOKUP(SMALL('Raw Data'!O282:U282, 4), Analysis!Y287:AK287, Analysis!Y287:AK287, 0)&gt;0, SMALL('Raw Data'!O282:U282, 4), 0), 0)</f>
        <v>0</v>
      </c>
      <c r="BH287">
        <f>IF(ISBLANK('Raw Data'!D282)=FALSE, 1, 0)</f>
        <v>0</v>
      </c>
      <c r="BI287">
        <f>IF(ISNUMBER('Raw Data'!D282), IF(_xlfn.XLOOKUP(SMALL('Raw Data'!O282:U282, 5), Analysis!Y287:AK287, Analysis!Y287:AK287, 0)&gt;0, SMALL('Raw Data'!O282:U282, 5), 0), 0)</f>
        <v>0</v>
      </c>
      <c r="BJ287">
        <f>IF(ISBLANK('Raw Data'!D282)=FALSE, 1, 0)</f>
        <v>0</v>
      </c>
      <c r="BK287">
        <f>IF(ISNUMBER('Raw Data'!D282), IF(_xlfn.XLOOKUP(SMALL('Raw Data'!O282:U282, 6), Analysis!Y287:AK287, Analysis!Y287:AK287, 0)&gt;0, SMALL('Raw Data'!O282:U282, 6), 0), 0)</f>
        <v>0</v>
      </c>
      <c r="BL287">
        <f>IF(ISBLANK('Raw Data'!D282)=FALSE, 1, 0)</f>
        <v>0</v>
      </c>
      <c r="BM287">
        <f>IF(ISNUMBER('Raw Data'!D282), IF(_xlfn.XLOOKUP(SMALL('Raw Data'!O282:U282, 7), Analysis!Y287:AK287, Analysis!Y287:AK287, 0)&gt;0, SMALL('Raw Data'!O282:U282, 7), 0), 0)</f>
        <v>0</v>
      </c>
    </row>
    <row r="288" spans="1:65" x14ac:dyDescent="0.3">
      <c r="A288" s="2">
        <f>'Raw Data'!A283</f>
        <v>0</v>
      </c>
      <c r="B288" s="2">
        <f>IF(ISBLANK('Raw Data'!D283)=FALSE, 1, 0)</f>
        <v>0</v>
      </c>
      <c r="C288">
        <f>IF('Raw Data'!E283&gt;'Raw Data'!D283, 'Raw Data'!K283, 0)</f>
        <v>0</v>
      </c>
      <c r="D288">
        <f>IF(ISBLANK('Raw Data'!D283)=FALSE, 1, 0)</f>
        <v>0</v>
      </c>
      <c r="E288">
        <f>IF('Raw Data'!E283&lt;'Raw Data'!D283, 'Raw Data'!J283, 0)</f>
        <v>0</v>
      </c>
      <c r="F288">
        <f>IF(ISBLANK('Raw Data'!D283)=FALSE, 1, 0)</f>
        <v>0</v>
      </c>
      <c r="G288">
        <f>IF(AND('Raw Data'!D283&gt;0, 'Raw Data'!E283&gt;0), 'Raw Data'!V283, 0)</f>
        <v>0</v>
      </c>
      <c r="H288">
        <f>IF(ISBLANK('Raw Data'!D283)=FALSE, 1, 0)</f>
        <v>0</v>
      </c>
      <c r="I288">
        <f>IF(AND(ISBLANK('Raw Data'!D283)=FALSE, OR('Raw Data'!D283=0, 'Raw Data'!E283=0)), 'Raw Data'!W283, 0)</f>
        <v>0</v>
      </c>
      <c r="J288">
        <f>IF(ISBLANK('Raw Data'!D283)=FALSE, 1, 0)</f>
        <v>0</v>
      </c>
      <c r="K288">
        <f>IF(SUM('Raw Data'!D283:E283)&gt;'Raw Data'!G283, 'Raw Data'!H283, 0)</f>
        <v>0</v>
      </c>
      <c r="L288">
        <f>IF(ISBLANK('Raw Data'!D283)=FALSE, 1, 0)</f>
        <v>0</v>
      </c>
      <c r="M288">
        <f>IF(AND(SUM('Raw Data'!D283:E283)&lt;'Raw Data'!G283, ISBLANK('Raw Data'!D283)=FALSE), 'Raw Data'!I283, 0)</f>
        <v>0</v>
      </c>
      <c r="N288">
        <f>IF(ISBLANK('Raw Data'!D283)=FALSE, 1, 0)</f>
        <v>0</v>
      </c>
      <c r="O288">
        <f>IF('Raw Data'!F283, 'Raw Data'!Z283, 0)</f>
        <v>0</v>
      </c>
      <c r="P288">
        <f>IF(ISBLANK('Raw Data'!D283)=FALSE, 1, 0)</f>
        <v>0</v>
      </c>
      <c r="Q288">
        <f>IF(AND(NOT('Raw Data'!F283), P288), 'Raw Data'!AA283, 0)</f>
        <v>0</v>
      </c>
      <c r="R288">
        <f>IF(ISBLANK('Raw Data'!D283)=FALSE, 1, 0)</f>
        <v>0</v>
      </c>
      <c r="S288">
        <f>IF(AND('Raw Data'!F283=0, 'Raw Data'!D283&gt;'Raw Data'!E283), 'Raw Data'!L283, 0)</f>
        <v>0</v>
      </c>
      <c r="T288">
        <f>IF(ISBLANK('Raw Data'!D283)=FALSE, 1, 0)</f>
        <v>0</v>
      </c>
      <c r="U288">
        <f>IF('Raw Data'!F283=1, 'Raw Data'!M283, 0)</f>
        <v>0</v>
      </c>
      <c r="V288">
        <f>IF(ISBLANK('Raw Data'!D283)=FALSE, 1, 0)</f>
        <v>0</v>
      </c>
      <c r="W288">
        <f>IF(AND('Raw Data'!F283=0, 'Raw Data'!E283&gt;'Raw Data'!D283), 'Raw Data'!N283, 0)</f>
        <v>0</v>
      </c>
      <c r="X288">
        <f>IF(ISBLANK('Raw Data'!D283)=FALSE, 1, 0)</f>
        <v>0</v>
      </c>
      <c r="Y288">
        <f>IF(AND('Raw Data'!F283=0,'Raw Data'!D283&gt;'Raw Data'!E283,'Raw Data'!D283-'Raw Data'!E283=1),'Raw Data'!O283,IF(AND('Raw Data'!F283,'Raw Data'!D283&gt;'Raw Data'!E283),'Raw Data'!O283,0))</f>
        <v>0</v>
      </c>
      <c r="Z288">
        <f>IF(ISBLANK('Raw Data'!D283)=FALSE, 1, 0)</f>
        <v>0</v>
      </c>
      <c r="AA288">
        <f>IF(AND('Raw Data'!F283=0, 'Raw Data'!D283&gt;'Raw Data'!E283, 'Raw Data'!D283-'Raw Data'!E283=2), 'Raw Data'!P283, 0)</f>
        <v>0</v>
      </c>
      <c r="AB288">
        <f>IF(ISBLANK('Raw Data'!D283)=FALSE, 1, 0)</f>
        <v>0</v>
      </c>
      <c r="AC288">
        <f>IF(AND('Raw Data'!F283=0, 'Raw Data'!D283&gt;'Raw Data'!E283, 'Raw Data'!D283-'Raw Data'!E283&gt;2), 'Raw Data'!Q283, 0)</f>
        <v>0</v>
      </c>
      <c r="AD288">
        <f>IF(ISBLANK('Raw Data'!D283)=FALSE, 1, 0)</f>
        <v>0</v>
      </c>
      <c r="AE288">
        <f>IF(AND('Raw Data'!F283=0,'Raw Data'!D283&lt;'Raw Data'!E283,'Raw Data'!E283-'Raw Data'!D283=1),'Raw Data'!R283,IF(AND('Raw Data'!F283,'Raw Data'!D283&gt;'Raw Data'!E283),'Raw Data'!R283,0))</f>
        <v>0</v>
      </c>
      <c r="AF288">
        <f>IF(ISBLANK('Raw Data'!D283)=FALSE, 1, 0)</f>
        <v>0</v>
      </c>
      <c r="AG288">
        <f>IF(AND('Raw Data'!F283=0, 'Raw Data'!D283&lt;'Raw Data'!E283, 'Raw Data'!E283-'Raw Data'!D283=2), 'Raw Data'!S283, 0)</f>
        <v>0</v>
      </c>
      <c r="AH288">
        <f>IF(ISBLANK('Raw Data'!D283)=FALSE, 1, 0)</f>
        <v>0</v>
      </c>
      <c r="AI288">
        <f>IF(AND('Raw Data'!F283=0, 'Raw Data'!D283&lt;'Raw Data'!E283, 'Raw Data'!E283-'Raw Data'!D283&gt;2), 'Raw Data'!T283, 0)</f>
        <v>0</v>
      </c>
      <c r="AJ288">
        <f>IF(ISBLANK('Raw Data'!D283)=FALSE, 1, 0)</f>
        <v>0</v>
      </c>
      <c r="AK288">
        <f>IF('Raw Data'!F283=1, 'Raw Data'!M283, 0)</f>
        <v>0</v>
      </c>
      <c r="AL288">
        <f>IF(OR('Raw Data'!D283=0, O288&gt;0), 0, 1)</f>
        <v>0</v>
      </c>
      <c r="AM288">
        <f>IF(AND(AL288, 'Raw Data'!D283&gt;'Raw Data'!E283), 'Raw Data'!X283, 0)</f>
        <v>0</v>
      </c>
      <c r="AN288">
        <f>IF(OR('Raw Data'!D283=0, O288&gt;0), 0, 1)</f>
        <v>0</v>
      </c>
      <c r="AO288">
        <f>IF(AND(AL288, 'Raw Data'!D283&lt;'Raw Data'!E283), 'Raw Data'!Y283, 0)</f>
        <v>0</v>
      </c>
      <c r="AP288">
        <f>IF(ISBLANK('Raw Data'!D283)=FALSE, 1, 0)</f>
        <v>0</v>
      </c>
      <c r="AQ288">
        <f>IF(AND('Raw Data'!J283&lt;'Raw Data'!K283,'Raw Data'!D283&gt;'Raw Data'!E283),'Raw Data'!J283,IF(AND('Raw Data'!K283&lt;'Raw Data'!J283,'Raw Data'!E283&gt;'Raw Data'!D283),'Raw Data'!K283,0))</f>
        <v>0</v>
      </c>
      <c r="AR288">
        <f>IF(ISBLANK('Raw Data'!D283)=FALSE, 1, 0)</f>
        <v>0</v>
      </c>
      <c r="AS288">
        <f>IF(AND('Raw Data'!J283&gt;'Raw Data'!K283,'Raw Data'!D283&gt;'Raw Data'!E283),'Raw Data'!J283,IF(AND('Raw Data'!K283&gt;'Raw Data'!J283,'Raw Data'!E283&gt;'Raw Data'!D283),'Raw Data'!K283,))</f>
        <v>0</v>
      </c>
      <c r="AT288">
        <f>IF(ISBLANK('Raw Data'!D283)=FALSE, 1, 0)</f>
        <v>0</v>
      </c>
      <c r="AU288">
        <f>IF(ISNUMBER('Raw Data'!D283), IF(_xlfn.XLOOKUP(SMALL('Raw Data'!L283:N283, 1), Analysis!S288:W288, Analysis!S288:W288, 0)&gt;0, SMALL('Raw Data'!L283:N283, 1), 0), 0)</f>
        <v>0</v>
      </c>
      <c r="AV288">
        <f>IF(ISBLANK('Raw Data'!D283)=FALSE, 1, 0)</f>
        <v>0</v>
      </c>
      <c r="AW288">
        <f>IF(ISNUMBER('Raw Data'!D283), IF(_xlfn.XLOOKUP(SMALL('Raw Data'!L283:N283, 2), Analysis!S288:W288, Analysis!S288:W288, 0)&gt;0, SMALL('Raw Data'!L283:N283, 2), 0), 0)</f>
        <v>0</v>
      </c>
      <c r="AX288">
        <f>IF(ISBLANK('Raw Data'!D283)=FALSE, 1, 0)</f>
        <v>0</v>
      </c>
      <c r="AY288">
        <f>IF(ISNUMBER('Raw Data'!D283), IF(_xlfn.XLOOKUP(SMALL('Raw Data'!L283:N283, 3), Analysis!S288:W288, Analysis!S288:W288, 0)&gt;0, SMALL('Raw Data'!L283:N283, 3), 0), 0)</f>
        <v>0</v>
      </c>
      <c r="AZ288">
        <f>IF(ISBLANK('Raw Data'!D283)=FALSE, 1, 0)</f>
        <v>0</v>
      </c>
      <c r="BA288">
        <f>IF(ISNUMBER('Raw Data'!D283), IF(_xlfn.XLOOKUP(SMALL('Raw Data'!O283:U283, 1), Analysis!Y288:AK288, Analysis!Y288:AK288, 0)&gt;0, SMALL('Raw Data'!O283:U283, 1), 0), 0)</f>
        <v>0</v>
      </c>
      <c r="BB288">
        <f>IF(ISBLANK('Raw Data'!D283)=FALSE, 1, 0)</f>
        <v>0</v>
      </c>
      <c r="BC288">
        <f>IF(ISNUMBER('Raw Data'!D283), IF(_xlfn.XLOOKUP(SMALL('Raw Data'!O283:U283, 2), Analysis!Y288:AK288, Analysis!Y288:AK288, 0)&gt;0, SMALL('Raw Data'!O283:U283, 2), 0), 0)</f>
        <v>0</v>
      </c>
      <c r="BD288">
        <f>IF(ISBLANK('Raw Data'!D283)=FALSE, 1, 0)</f>
        <v>0</v>
      </c>
      <c r="BE288">
        <f>IF(ISNUMBER('Raw Data'!D283), IF(_xlfn.XLOOKUP(SMALL('Raw Data'!O283:U283, 3), Analysis!Y288:AK288, Analysis!Y288:AK288, 0)&gt;0, SMALL('Raw Data'!O283:U283, 3), 0), 0)</f>
        <v>0</v>
      </c>
      <c r="BF288">
        <f>IF(ISBLANK('Raw Data'!D283)=FALSE, 1, 0)</f>
        <v>0</v>
      </c>
      <c r="BG288">
        <f>IF(ISNUMBER('Raw Data'!D283), IF(_xlfn.XLOOKUP(SMALL('Raw Data'!O283:U283, 4), Analysis!Y288:AK288, Analysis!Y288:AK288, 0)&gt;0, SMALL('Raw Data'!O283:U283, 4), 0), 0)</f>
        <v>0</v>
      </c>
      <c r="BH288">
        <f>IF(ISBLANK('Raw Data'!D283)=FALSE, 1, 0)</f>
        <v>0</v>
      </c>
      <c r="BI288">
        <f>IF(ISNUMBER('Raw Data'!D283), IF(_xlfn.XLOOKUP(SMALL('Raw Data'!O283:U283, 5), Analysis!Y288:AK288, Analysis!Y288:AK288, 0)&gt;0, SMALL('Raw Data'!O283:U283, 5), 0), 0)</f>
        <v>0</v>
      </c>
      <c r="BJ288">
        <f>IF(ISBLANK('Raw Data'!D283)=FALSE, 1, 0)</f>
        <v>0</v>
      </c>
      <c r="BK288">
        <f>IF(ISNUMBER('Raw Data'!D283), IF(_xlfn.XLOOKUP(SMALL('Raw Data'!O283:U283, 6), Analysis!Y288:AK288, Analysis!Y288:AK288, 0)&gt;0, SMALL('Raw Data'!O283:U283, 6), 0), 0)</f>
        <v>0</v>
      </c>
      <c r="BL288">
        <f>IF(ISBLANK('Raw Data'!D283)=FALSE, 1, 0)</f>
        <v>0</v>
      </c>
      <c r="BM288">
        <f>IF(ISNUMBER('Raw Data'!D283), IF(_xlfn.XLOOKUP(SMALL('Raw Data'!O283:U283, 7), Analysis!Y288:AK288, Analysis!Y288:AK288, 0)&gt;0, SMALL('Raw Data'!O283:U283, 7), 0), 0)</f>
        <v>0</v>
      </c>
    </row>
    <row r="289" spans="1:65" x14ac:dyDescent="0.3">
      <c r="A289" s="2">
        <f>'Raw Data'!A284</f>
        <v>0</v>
      </c>
      <c r="B289" s="2">
        <f>IF(ISBLANK('Raw Data'!D284)=FALSE, 1, 0)</f>
        <v>0</v>
      </c>
      <c r="C289">
        <f>IF('Raw Data'!E284&gt;'Raw Data'!D284, 'Raw Data'!K284, 0)</f>
        <v>0</v>
      </c>
      <c r="D289">
        <f>IF(ISBLANK('Raw Data'!D284)=FALSE, 1, 0)</f>
        <v>0</v>
      </c>
      <c r="E289">
        <f>IF('Raw Data'!E284&lt;'Raw Data'!D284, 'Raw Data'!J284, 0)</f>
        <v>0</v>
      </c>
      <c r="F289">
        <f>IF(ISBLANK('Raw Data'!D284)=FALSE, 1, 0)</f>
        <v>0</v>
      </c>
      <c r="G289">
        <f>IF(AND('Raw Data'!D284&gt;0, 'Raw Data'!E284&gt;0), 'Raw Data'!V284, 0)</f>
        <v>0</v>
      </c>
      <c r="H289">
        <f>IF(ISBLANK('Raw Data'!D284)=FALSE, 1, 0)</f>
        <v>0</v>
      </c>
      <c r="I289">
        <f>IF(AND(ISBLANK('Raw Data'!D284)=FALSE, OR('Raw Data'!D284=0, 'Raw Data'!E284=0)), 'Raw Data'!W284, 0)</f>
        <v>0</v>
      </c>
      <c r="J289">
        <f>IF(ISBLANK('Raw Data'!D284)=FALSE, 1, 0)</f>
        <v>0</v>
      </c>
      <c r="K289">
        <f>IF(SUM('Raw Data'!D284:E284)&gt;'Raw Data'!G284, 'Raw Data'!H284, 0)</f>
        <v>0</v>
      </c>
      <c r="L289">
        <f>IF(ISBLANK('Raw Data'!D284)=FALSE, 1, 0)</f>
        <v>0</v>
      </c>
      <c r="M289">
        <f>IF(AND(SUM('Raw Data'!D284:E284)&lt;'Raw Data'!G284, ISBLANK('Raw Data'!D284)=FALSE), 'Raw Data'!I284, 0)</f>
        <v>0</v>
      </c>
      <c r="N289">
        <f>IF(ISBLANK('Raw Data'!D284)=FALSE, 1, 0)</f>
        <v>0</v>
      </c>
      <c r="O289">
        <f>IF('Raw Data'!F284, 'Raw Data'!Z284, 0)</f>
        <v>0</v>
      </c>
      <c r="P289">
        <f>IF(ISBLANK('Raw Data'!D284)=FALSE, 1, 0)</f>
        <v>0</v>
      </c>
      <c r="Q289">
        <f>IF(AND(NOT('Raw Data'!F284), P289), 'Raw Data'!AA284, 0)</f>
        <v>0</v>
      </c>
      <c r="R289">
        <f>IF(ISBLANK('Raw Data'!D284)=FALSE, 1, 0)</f>
        <v>0</v>
      </c>
      <c r="S289">
        <f>IF(AND('Raw Data'!F284=0, 'Raw Data'!D284&gt;'Raw Data'!E284), 'Raw Data'!L284, 0)</f>
        <v>0</v>
      </c>
      <c r="T289">
        <f>IF(ISBLANK('Raw Data'!D284)=FALSE, 1, 0)</f>
        <v>0</v>
      </c>
      <c r="U289">
        <f>IF('Raw Data'!F284=1, 'Raw Data'!M284, 0)</f>
        <v>0</v>
      </c>
      <c r="V289">
        <f>IF(ISBLANK('Raw Data'!D284)=FALSE, 1, 0)</f>
        <v>0</v>
      </c>
      <c r="W289">
        <f>IF(AND('Raw Data'!F284=0, 'Raw Data'!E284&gt;'Raw Data'!D284), 'Raw Data'!N284, 0)</f>
        <v>0</v>
      </c>
      <c r="X289">
        <f>IF(ISBLANK('Raw Data'!D284)=FALSE, 1, 0)</f>
        <v>0</v>
      </c>
      <c r="Y289">
        <f>IF(AND('Raw Data'!F284=0,'Raw Data'!D284&gt;'Raw Data'!E284,'Raw Data'!D284-'Raw Data'!E284=1),'Raw Data'!O284,IF(AND('Raw Data'!F284,'Raw Data'!D284&gt;'Raw Data'!E284),'Raw Data'!O284,0))</f>
        <v>0</v>
      </c>
      <c r="Z289">
        <f>IF(ISBLANK('Raw Data'!D284)=FALSE, 1, 0)</f>
        <v>0</v>
      </c>
      <c r="AA289">
        <f>IF(AND('Raw Data'!F284=0, 'Raw Data'!D284&gt;'Raw Data'!E284, 'Raw Data'!D284-'Raw Data'!E284=2), 'Raw Data'!P284, 0)</f>
        <v>0</v>
      </c>
      <c r="AB289">
        <f>IF(ISBLANK('Raw Data'!D284)=FALSE, 1, 0)</f>
        <v>0</v>
      </c>
      <c r="AC289">
        <f>IF(AND('Raw Data'!F284=0, 'Raw Data'!D284&gt;'Raw Data'!E284, 'Raw Data'!D284-'Raw Data'!E284&gt;2), 'Raw Data'!Q284, 0)</f>
        <v>0</v>
      </c>
      <c r="AD289">
        <f>IF(ISBLANK('Raw Data'!D284)=FALSE, 1, 0)</f>
        <v>0</v>
      </c>
      <c r="AE289">
        <f>IF(AND('Raw Data'!F284=0,'Raw Data'!D284&lt;'Raw Data'!E284,'Raw Data'!E284-'Raw Data'!D284=1),'Raw Data'!R284,IF(AND('Raw Data'!F284,'Raw Data'!D284&gt;'Raw Data'!E284),'Raw Data'!R284,0))</f>
        <v>0</v>
      </c>
      <c r="AF289">
        <f>IF(ISBLANK('Raw Data'!D284)=FALSE, 1, 0)</f>
        <v>0</v>
      </c>
      <c r="AG289">
        <f>IF(AND('Raw Data'!F284=0, 'Raw Data'!D284&lt;'Raw Data'!E284, 'Raw Data'!E284-'Raw Data'!D284=2), 'Raw Data'!S284, 0)</f>
        <v>0</v>
      </c>
      <c r="AH289">
        <f>IF(ISBLANK('Raw Data'!D284)=FALSE, 1, 0)</f>
        <v>0</v>
      </c>
      <c r="AI289">
        <f>IF(AND('Raw Data'!F284=0, 'Raw Data'!D284&lt;'Raw Data'!E284, 'Raw Data'!E284-'Raw Data'!D284&gt;2), 'Raw Data'!T284, 0)</f>
        <v>0</v>
      </c>
      <c r="AJ289">
        <f>IF(ISBLANK('Raw Data'!D284)=FALSE, 1, 0)</f>
        <v>0</v>
      </c>
      <c r="AK289">
        <f>IF('Raw Data'!F284=1, 'Raw Data'!M284, 0)</f>
        <v>0</v>
      </c>
      <c r="AL289">
        <f>IF(OR('Raw Data'!D284=0, O289&gt;0), 0, 1)</f>
        <v>0</v>
      </c>
      <c r="AM289">
        <f>IF(AND(AL289, 'Raw Data'!D284&gt;'Raw Data'!E284), 'Raw Data'!X284, 0)</f>
        <v>0</v>
      </c>
      <c r="AN289">
        <f>IF(OR('Raw Data'!D284=0, O289&gt;0), 0, 1)</f>
        <v>0</v>
      </c>
      <c r="AO289">
        <f>IF(AND(AL289, 'Raw Data'!D284&lt;'Raw Data'!E284), 'Raw Data'!Y284, 0)</f>
        <v>0</v>
      </c>
      <c r="AP289">
        <f>IF(ISBLANK('Raw Data'!D284)=FALSE, 1, 0)</f>
        <v>0</v>
      </c>
      <c r="AQ289">
        <f>IF(AND('Raw Data'!J284&lt;'Raw Data'!K284,'Raw Data'!D284&gt;'Raw Data'!E284),'Raw Data'!J284,IF(AND('Raw Data'!K284&lt;'Raw Data'!J284,'Raw Data'!E284&gt;'Raw Data'!D284),'Raw Data'!K284,0))</f>
        <v>0</v>
      </c>
      <c r="AR289">
        <f>IF(ISBLANK('Raw Data'!D284)=FALSE, 1, 0)</f>
        <v>0</v>
      </c>
      <c r="AS289">
        <f>IF(AND('Raw Data'!J284&gt;'Raw Data'!K284,'Raw Data'!D284&gt;'Raw Data'!E284),'Raw Data'!J284,IF(AND('Raw Data'!K284&gt;'Raw Data'!J284,'Raw Data'!E284&gt;'Raw Data'!D284),'Raw Data'!K284,))</f>
        <v>0</v>
      </c>
      <c r="AT289">
        <f>IF(ISBLANK('Raw Data'!D284)=FALSE, 1, 0)</f>
        <v>0</v>
      </c>
      <c r="AU289">
        <f>IF(ISNUMBER('Raw Data'!D284), IF(_xlfn.XLOOKUP(SMALL('Raw Data'!L284:N284, 1), Analysis!S289:W289, Analysis!S289:W289, 0)&gt;0, SMALL('Raw Data'!L284:N284, 1), 0), 0)</f>
        <v>0</v>
      </c>
      <c r="AV289">
        <f>IF(ISBLANK('Raw Data'!D284)=FALSE, 1, 0)</f>
        <v>0</v>
      </c>
      <c r="AW289">
        <f>IF(ISNUMBER('Raw Data'!D284), IF(_xlfn.XLOOKUP(SMALL('Raw Data'!L284:N284, 2), Analysis!S289:W289, Analysis!S289:W289, 0)&gt;0, SMALL('Raw Data'!L284:N284, 2), 0), 0)</f>
        <v>0</v>
      </c>
      <c r="AX289">
        <f>IF(ISBLANK('Raw Data'!D284)=FALSE, 1, 0)</f>
        <v>0</v>
      </c>
      <c r="AY289">
        <f>IF(ISNUMBER('Raw Data'!D284), IF(_xlfn.XLOOKUP(SMALL('Raw Data'!L284:N284, 3), Analysis!S289:W289, Analysis!S289:W289, 0)&gt;0, SMALL('Raw Data'!L284:N284, 3), 0), 0)</f>
        <v>0</v>
      </c>
      <c r="AZ289">
        <f>IF(ISBLANK('Raw Data'!D284)=FALSE, 1, 0)</f>
        <v>0</v>
      </c>
      <c r="BA289">
        <f>IF(ISNUMBER('Raw Data'!D284), IF(_xlfn.XLOOKUP(SMALL('Raw Data'!O284:U284, 1), Analysis!Y289:AK289, Analysis!Y289:AK289, 0)&gt;0, SMALL('Raw Data'!O284:U284, 1), 0), 0)</f>
        <v>0</v>
      </c>
      <c r="BB289">
        <f>IF(ISBLANK('Raw Data'!D284)=FALSE, 1, 0)</f>
        <v>0</v>
      </c>
      <c r="BC289">
        <f>IF(ISNUMBER('Raw Data'!D284), IF(_xlfn.XLOOKUP(SMALL('Raw Data'!O284:U284, 2), Analysis!Y289:AK289, Analysis!Y289:AK289, 0)&gt;0, SMALL('Raw Data'!O284:U284, 2), 0), 0)</f>
        <v>0</v>
      </c>
      <c r="BD289">
        <f>IF(ISBLANK('Raw Data'!D284)=FALSE, 1, 0)</f>
        <v>0</v>
      </c>
      <c r="BE289">
        <f>IF(ISNUMBER('Raw Data'!D284), IF(_xlfn.XLOOKUP(SMALL('Raw Data'!O284:U284, 3), Analysis!Y289:AK289, Analysis!Y289:AK289, 0)&gt;0, SMALL('Raw Data'!O284:U284, 3), 0), 0)</f>
        <v>0</v>
      </c>
      <c r="BF289">
        <f>IF(ISBLANK('Raw Data'!D284)=FALSE, 1, 0)</f>
        <v>0</v>
      </c>
      <c r="BG289">
        <f>IF(ISNUMBER('Raw Data'!D284), IF(_xlfn.XLOOKUP(SMALL('Raw Data'!O284:U284, 4), Analysis!Y289:AK289, Analysis!Y289:AK289, 0)&gt;0, SMALL('Raw Data'!O284:U284, 4), 0), 0)</f>
        <v>0</v>
      </c>
      <c r="BH289">
        <f>IF(ISBLANK('Raw Data'!D284)=FALSE, 1, 0)</f>
        <v>0</v>
      </c>
      <c r="BI289">
        <f>IF(ISNUMBER('Raw Data'!D284), IF(_xlfn.XLOOKUP(SMALL('Raw Data'!O284:U284, 5), Analysis!Y289:AK289, Analysis!Y289:AK289, 0)&gt;0, SMALL('Raw Data'!O284:U284, 5), 0), 0)</f>
        <v>0</v>
      </c>
      <c r="BJ289">
        <f>IF(ISBLANK('Raw Data'!D284)=FALSE, 1, 0)</f>
        <v>0</v>
      </c>
      <c r="BK289">
        <f>IF(ISNUMBER('Raw Data'!D284), IF(_xlfn.XLOOKUP(SMALL('Raw Data'!O284:U284, 6), Analysis!Y289:AK289, Analysis!Y289:AK289, 0)&gt;0, SMALL('Raw Data'!O284:U284, 6), 0), 0)</f>
        <v>0</v>
      </c>
      <c r="BL289">
        <f>IF(ISBLANK('Raw Data'!D284)=FALSE, 1, 0)</f>
        <v>0</v>
      </c>
      <c r="BM289">
        <f>IF(ISNUMBER('Raw Data'!D284), IF(_xlfn.XLOOKUP(SMALL('Raw Data'!O284:U284, 7), Analysis!Y289:AK289, Analysis!Y289:AK289, 0)&gt;0, SMALL('Raw Data'!O284:U284, 7), 0), 0)</f>
        <v>0</v>
      </c>
    </row>
    <row r="290" spans="1:65" x14ac:dyDescent="0.3">
      <c r="A290" s="2">
        <f>'Raw Data'!A285</f>
        <v>0</v>
      </c>
      <c r="B290" s="2">
        <f>IF(ISBLANK('Raw Data'!D285)=FALSE, 1, 0)</f>
        <v>0</v>
      </c>
      <c r="C290">
        <f>IF('Raw Data'!E285&gt;'Raw Data'!D285, 'Raw Data'!K285, 0)</f>
        <v>0</v>
      </c>
      <c r="D290">
        <f>IF(ISBLANK('Raw Data'!D285)=FALSE, 1, 0)</f>
        <v>0</v>
      </c>
      <c r="E290">
        <f>IF('Raw Data'!E285&lt;'Raw Data'!D285, 'Raw Data'!J285, 0)</f>
        <v>0</v>
      </c>
      <c r="F290">
        <f>IF(ISBLANK('Raw Data'!D285)=FALSE, 1, 0)</f>
        <v>0</v>
      </c>
      <c r="G290">
        <f>IF(AND('Raw Data'!D285&gt;0, 'Raw Data'!E285&gt;0), 'Raw Data'!V285, 0)</f>
        <v>0</v>
      </c>
      <c r="H290">
        <f>IF(ISBLANK('Raw Data'!D285)=FALSE, 1, 0)</f>
        <v>0</v>
      </c>
      <c r="I290">
        <f>IF(AND(ISBLANK('Raw Data'!D285)=FALSE, OR('Raw Data'!D285=0, 'Raw Data'!E285=0)), 'Raw Data'!W285, 0)</f>
        <v>0</v>
      </c>
      <c r="J290">
        <f>IF(ISBLANK('Raw Data'!D285)=FALSE, 1, 0)</f>
        <v>0</v>
      </c>
      <c r="K290">
        <f>IF(SUM('Raw Data'!D285:E285)&gt;'Raw Data'!G285, 'Raw Data'!H285, 0)</f>
        <v>0</v>
      </c>
      <c r="L290">
        <f>IF(ISBLANK('Raw Data'!D285)=FALSE, 1, 0)</f>
        <v>0</v>
      </c>
      <c r="M290">
        <f>IF(AND(SUM('Raw Data'!D285:E285)&lt;'Raw Data'!G285, ISBLANK('Raw Data'!D285)=FALSE), 'Raw Data'!I285, 0)</f>
        <v>0</v>
      </c>
      <c r="N290">
        <f>IF(ISBLANK('Raw Data'!D285)=FALSE, 1, 0)</f>
        <v>0</v>
      </c>
      <c r="O290">
        <f>IF('Raw Data'!F285, 'Raw Data'!Z285, 0)</f>
        <v>0</v>
      </c>
      <c r="P290">
        <f>IF(ISBLANK('Raw Data'!D285)=FALSE, 1, 0)</f>
        <v>0</v>
      </c>
      <c r="Q290">
        <f>IF(AND(NOT('Raw Data'!F285), P290), 'Raw Data'!AA285, 0)</f>
        <v>0</v>
      </c>
      <c r="R290">
        <f>IF(ISBLANK('Raw Data'!D285)=FALSE, 1, 0)</f>
        <v>0</v>
      </c>
      <c r="S290">
        <f>IF(AND('Raw Data'!F285=0, 'Raw Data'!D285&gt;'Raw Data'!E285), 'Raw Data'!L285, 0)</f>
        <v>0</v>
      </c>
      <c r="T290">
        <f>IF(ISBLANK('Raw Data'!D285)=FALSE, 1, 0)</f>
        <v>0</v>
      </c>
      <c r="U290">
        <f>IF('Raw Data'!F285=1, 'Raw Data'!M285, 0)</f>
        <v>0</v>
      </c>
      <c r="V290">
        <f>IF(ISBLANK('Raw Data'!D285)=FALSE, 1, 0)</f>
        <v>0</v>
      </c>
      <c r="W290">
        <f>IF(AND('Raw Data'!F285=0, 'Raw Data'!E285&gt;'Raw Data'!D285), 'Raw Data'!N285, 0)</f>
        <v>0</v>
      </c>
      <c r="X290">
        <f>IF(ISBLANK('Raw Data'!D285)=FALSE, 1, 0)</f>
        <v>0</v>
      </c>
      <c r="Y290">
        <f>IF(AND('Raw Data'!F285=0,'Raw Data'!D285&gt;'Raw Data'!E285,'Raw Data'!D285-'Raw Data'!E285=1),'Raw Data'!O285,IF(AND('Raw Data'!F285,'Raw Data'!D285&gt;'Raw Data'!E285),'Raw Data'!O285,0))</f>
        <v>0</v>
      </c>
      <c r="Z290">
        <f>IF(ISBLANK('Raw Data'!D285)=FALSE, 1, 0)</f>
        <v>0</v>
      </c>
      <c r="AA290">
        <f>IF(AND('Raw Data'!F285=0, 'Raw Data'!D285&gt;'Raw Data'!E285, 'Raw Data'!D285-'Raw Data'!E285=2), 'Raw Data'!P285, 0)</f>
        <v>0</v>
      </c>
      <c r="AB290">
        <f>IF(ISBLANK('Raw Data'!D285)=FALSE, 1, 0)</f>
        <v>0</v>
      </c>
      <c r="AC290">
        <f>IF(AND('Raw Data'!F285=0, 'Raw Data'!D285&gt;'Raw Data'!E285, 'Raw Data'!D285-'Raw Data'!E285&gt;2), 'Raw Data'!Q285, 0)</f>
        <v>0</v>
      </c>
      <c r="AD290">
        <f>IF(ISBLANK('Raw Data'!D285)=FALSE, 1, 0)</f>
        <v>0</v>
      </c>
      <c r="AE290">
        <f>IF(AND('Raw Data'!F285=0,'Raw Data'!D285&lt;'Raw Data'!E285,'Raw Data'!E285-'Raw Data'!D285=1),'Raw Data'!R285,IF(AND('Raw Data'!F285,'Raw Data'!D285&gt;'Raw Data'!E285),'Raw Data'!R285,0))</f>
        <v>0</v>
      </c>
      <c r="AF290">
        <f>IF(ISBLANK('Raw Data'!D285)=FALSE, 1, 0)</f>
        <v>0</v>
      </c>
      <c r="AG290">
        <f>IF(AND('Raw Data'!F285=0, 'Raw Data'!D285&lt;'Raw Data'!E285, 'Raw Data'!E285-'Raw Data'!D285=2), 'Raw Data'!S285, 0)</f>
        <v>0</v>
      </c>
      <c r="AH290">
        <f>IF(ISBLANK('Raw Data'!D285)=FALSE, 1, 0)</f>
        <v>0</v>
      </c>
      <c r="AI290">
        <f>IF(AND('Raw Data'!F285=0, 'Raw Data'!D285&lt;'Raw Data'!E285, 'Raw Data'!E285-'Raw Data'!D285&gt;2), 'Raw Data'!T285, 0)</f>
        <v>0</v>
      </c>
      <c r="AJ290">
        <f>IF(ISBLANK('Raw Data'!D285)=FALSE, 1, 0)</f>
        <v>0</v>
      </c>
      <c r="AK290">
        <f>IF('Raw Data'!F285=1, 'Raw Data'!M285, 0)</f>
        <v>0</v>
      </c>
      <c r="AL290">
        <f>IF(OR('Raw Data'!D285=0, O290&gt;0), 0, 1)</f>
        <v>0</v>
      </c>
      <c r="AM290">
        <f>IF(AND(AL290, 'Raw Data'!D285&gt;'Raw Data'!E285), 'Raw Data'!X285, 0)</f>
        <v>0</v>
      </c>
      <c r="AN290">
        <f>IF(OR('Raw Data'!D285=0, O290&gt;0), 0, 1)</f>
        <v>0</v>
      </c>
      <c r="AO290">
        <f>IF(AND(AL290, 'Raw Data'!D285&lt;'Raw Data'!E285), 'Raw Data'!Y285, 0)</f>
        <v>0</v>
      </c>
      <c r="AP290">
        <f>IF(ISBLANK('Raw Data'!D285)=FALSE, 1, 0)</f>
        <v>0</v>
      </c>
      <c r="AQ290">
        <f>IF(AND('Raw Data'!J285&lt;'Raw Data'!K285,'Raw Data'!D285&gt;'Raw Data'!E285),'Raw Data'!J285,IF(AND('Raw Data'!K285&lt;'Raw Data'!J285,'Raw Data'!E285&gt;'Raw Data'!D285),'Raw Data'!K285,0))</f>
        <v>0</v>
      </c>
      <c r="AR290">
        <f>IF(ISBLANK('Raw Data'!D285)=FALSE, 1, 0)</f>
        <v>0</v>
      </c>
      <c r="AS290">
        <f>IF(AND('Raw Data'!J285&gt;'Raw Data'!K285,'Raw Data'!D285&gt;'Raw Data'!E285),'Raw Data'!J285,IF(AND('Raw Data'!K285&gt;'Raw Data'!J285,'Raw Data'!E285&gt;'Raw Data'!D285),'Raw Data'!K285,))</f>
        <v>0</v>
      </c>
      <c r="AT290">
        <f>IF(ISBLANK('Raw Data'!D285)=FALSE, 1, 0)</f>
        <v>0</v>
      </c>
      <c r="AU290">
        <f>IF(ISNUMBER('Raw Data'!D285), IF(_xlfn.XLOOKUP(SMALL('Raw Data'!L285:N285, 1), Analysis!S290:W290, Analysis!S290:W290, 0)&gt;0, SMALL('Raw Data'!L285:N285, 1), 0), 0)</f>
        <v>0</v>
      </c>
      <c r="AV290">
        <f>IF(ISBLANK('Raw Data'!D285)=FALSE, 1, 0)</f>
        <v>0</v>
      </c>
      <c r="AW290">
        <f>IF(ISNUMBER('Raw Data'!D285), IF(_xlfn.XLOOKUP(SMALL('Raw Data'!L285:N285, 2), Analysis!S290:W290, Analysis!S290:W290, 0)&gt;0, SMALL('Raw Data'!L285:N285, 2), 0), 0)</f>
        <v>0</v>
      </c>
      <c r="AX290">
        <f>IF(ISBLANK('Raw Data'!D285)=FALSE, 1, 0)</f>
        <v>0</v>
      </c>
      <c r="AY290">
        <f>IF(ISNUMBER('Raw Data'!D285), IF(_xlfn.XLOOKUP(SMALL('Raw Data'!L285:N285, 3), Analysis!S290:W290, Analysis!S290:W290, 0)&gt;0, SMALL('Raw Data'!L285:N285, 3), 0), 0)</f>
        <v>0</v>
      </c>
      <c r="AZ290">
        <f>IF(ISBLANK('Raw Data'!D285)=FALSE, 1, 0)</f>
        <v>0</v>
      </c>
      <c r="BA290">
        <f>IF(ISNUMBER('Raw Data'!D285), IF(_xlfn.XLOOKUP(SMALL('Raw Data'!O285:U285, 1), Analysis!Y290:AK290, Analysis!Y290:AK290, 0)&gt;0, SMALL('Raw Data'!O285:U285, 1), 0), 0)</f>
        <v>0</v>
      </c>
      <c r="BB290">
        <f>IF(ISBLANK('Raw Data'!D285)=FALSE, 1, 0)</f>
        <v>0</v>
      </c>
      <c r="BC290">
        <f>IF(ISNUMBER('Raw Data'!D285), IF(_xlfn.XLOOKUP(SMALL('Raw Data'!O285:U285, 2), Analysis!Y290:AK290, Analysis!Y290:AK290, 0)&gt;0, SMALL('Raw Data'!O285:U285, 2), 0), 0)</f>
        <v>0</v>
      </c>
      <c r="BD290">
        <f>IF(ISBLANK('Raw Data'!D285)=FALSE, 1, 0)</f>
        <v>0</v>
      </c>
      <c r="BE290">
        <f>IF(ISNUMBER('Raw Data'!D285), IF(_xlfn.XLOOKUP(SMALL('Raw Data'!O285:U285, 3), Analysis!Y290:AK290, Analysis!Y290:AK290, 0)&gt;0, SMALL('Raw Data'!O285:U285, 3), 0), 0)</f>
        <v>0</v>
      </c>
      <c r="BF290">
        <f>IF(ISBLANK('Raw Data'!D285)=FALSE, 1, 0)</f>
        <v>0</v>
      </c>
      <c r="BG290">
        <f>IF(ISNUMBER('Raw Data'!D285), IF(_xlfn.XLOOKUP(SMALL('Raw Data'!O285:U285, 4), Analysis!Y290:AK290, Analysis!Y290:AK290, 0)&gt;0, SMALL('Raw Data'!O285:U285, 4), 0), 0)</f>
        <v>0</v>
      </c>
      <c r="BH290">
        <f>IF(ISBLANK('Raw Data'!D285)=FALSE, 1, 0)</f>
        <v>0</v>
      </c>
      <c r="BI290">
        <f>IF(ISNUMBER('Raw Data'!D285), IF(_xlfn.XLOOKUP(SMALL('Raw Data'!O285:U285, 5), Analysis!Y290:AK290, Analysis!Y290:AK290, 0)&gt;0, SMALL('Raw Data'!O285:U285, 5), 0), 0)</f>
        <v>0</v>
      </c>
      <c r="BJ290">
        <f>IF(ISBLANK('Raw Data'!D285)=FALSE, 1, 0)</f>
        <v>0</v>
      </c>
      <c r="BK290">
        <f>IF(ISNUMBER('Raw Data'!D285), IF(_xlfn.XLOOKUP(SMALL('Raw Data'!O285:U285, 6), Analysis!Y290:AK290, Analysis!Y290:AK290, 0)&gt;0, SMALL('Raw Data'!O285:U285, 6), 0), 0)</f>
        <v>0</v>
      </c>
      <c r="BL290">
        <f>IF(ISBLANK('Raw Data'!D285)=FALSE, 1, 0)</f>
        <v>0</v>
      </c>
      <c r="BM290">
        <f>IF(ISNUMBER('Raw Data'!D285), IF(_xlfn.XLOOKUP(SMALL('Raw Data'!O285:U285, 7), Analysis!Y290:AK290, Analysis!Y290:AK290, 0)&gt;0, SMALL('Raw Data'!O285:U285, 7), 0), 0)</f>
        <v>0</v>
      </c>
    </row>
    <row r="291" spans="1:65" x14ac:dyDescent="0.3">
      <c r="A291" s="2">
        <f>'Raw Data'!A286</f>
        <v>0</v>
      </c>
      <c r="B291" s="2">
        <f>IF(ISBLANK('Raw Data'!D286)=FALSE, 1, 0)</f>
        <v>0</v>
      </c>
      <c r="C291">
        <f>IF('Raw Data'!E286&gt;'Raw Data'!D286, 'Raw Data'!K286, 0)</f>
        <v>0</v>
      </c>
      <c r="D291">
        <f>IF(ISBLANK('Raw Data'!D286)=FALSE, 1, 0)</f>
        <v>0</v>
      </c>
      <c r="E291">
        <f>IF('Raw Data'!E286&lt;'Raw Data'!D286, 'Raw Data'!J286, 0)</f>
        <v>0</v>
      </c>
      <c r="F291">
        <f>IF(ISBLANK('Raw Data'!D286)=FALSE, 1, 0)</f>
        <v>0</v>
      </c>
      <c r="G291">
        <f>IF(AND('Raw Data'!D286&gt;0, 'Raw Data'!E286&gt;0), 'Raw Data'!V286, 0)</f>
        <v>0</v>
      </c>
      <c r="H291">
        <f>IF(ISBLANK('Raw Data'!D286)=FALSE, 1, 0)</f>
        <v>0</v>
      </c>
      <c r="I291">
        <f>IF(AND(ISBLANK('Raw Data'!D286)=FALSE, OR('Raw Data'!D286=0, 'Raw Data'!E286=0)), 'Raw Data'!W286, 0)</f>
        <v>0</v>
      </c>
      <c r="J291">
        <f>IF(ISBLANK('Raw Data'!D286)=FALSE, 1, 0)</f>
        <v>0</v>
      </c>
      <c r="K291">
        <f>IF(SUM('Raw Data'!D286:E286)&gt;'Raw Data'!G286, 'Raw Data'!H286, 0)</f>
        <v>0</v>
      </c>
      <c r="L291">
        <f>IF(ISBLANK('Raw Data'!D286)=FALSE, 1, 0)</f>
        <v>0</v>
      </c>
      <c r="M291">
        <f>IF(AND(SUM('Raw Data'!D286:E286)&lt;'Raw Data'!G286, ISBLANK('Raw Data'!D286)=FALSE), 'Raw Data'!I286, 0)</f>
        <v>0</v>
      </c>
      <c r="N291">
        <f>IF(ISBLANK('Raw Data'!D286)=FALSE, 1, 0)</f>
        <v>0</v>
      </c>
      <c r="O291">
        <f>IF('Raw Data'!F286, 'Raw Data'!Z286, 0)</f>
        <v>0</v>
      </c>
      <c r="P291">
        <f>IF(ISBLANK('Raw Data'!D286)=FALSE, 1, 0)</f>
        <v>0</v>
      </c>
      <c r="Q291">
        <f>IF(AND(NOT('Raw Data'!F286), P291), 'Raw Data'!AA286, 0)</f>
        <v>0</v>
      </c>
      <c r="R291">
        <f>IF(ISBLANK('Raw Data'!D286)=FALSE, 1, 0)</f>
        <v>0</v>
      </c>
      <c r="S291">
        <f>IF(AND('Raw Data'!F286=0, 'Raw Data'!D286&gt;'Raw Data'!E286), 'Raw Data'!L286, 0)</f>
        <v>0</v>
      </c>
      <c r="T291">
        <f>IF(ISBLANK('Raw Data'!D286)=FALSE, 1, 0)</f>
        <v>0</v>
      </c>
      <c r="U291">
        <f>IF('Raw Data'!F286=1, 'Raw Data'!M286, 0)</f>
        <v>0</v>
      </c>
      <c r="V291">
        <f>IF(ISBLANK('Raw Data'!D286)=FALSE, 1, 0)</f>
        <v>0</v>
      </c>
      <c r="W291">
        <f>IF(AND('Raw Data'!F286=0, 'Raw Data'!E286&gt;'Raw Data'!D286), 'Raw Data'!N286, 0)</f>
        <v>0</v>
      </c>
      <c r="X291">
        <f>IF(ISBLANK('Raw Data'!D286)=FALSE, 1, 0)</f>
        <v>0</v>
      </c>
      <c r="Y291">
        <f>IF(AND('Raw Data'!F286=0,'Raw Data'!D286&gt;'Raw Data'!E286,'Raw Data'!D286-'Raw Data'!E286=1),'Raw Data'!O286,IF(AND('Raw Data'!F286,'Raw Data'!D286&gt;'Raw Data'!E286),'Raw Data'!O286,0))</f>
        <v>0</v>
      </c>
      <c r="Z291">
        <f>IF(ISBLANK('Raw Data'!D286)=FALSE, 1, 0)</f>
        <v>0</v>
      </c>
      <c r="AA291">
        <f>IF(AND('Raw Data'!F286=0, 'Raw Data'!D286&gt;'Raw Data'!E286, 'Raw Data'!D286-'Raw Data'!E286=2), 'Raw Data'!P286, 0)</f>
        <v>0</v>
      </c>
      <c r="AB291">
        <f>IF(ISBLANK('Raw Data'!D286)=FALSE, 1, 0)</f>
        <v>0</v>
      </c>
      <c r="AC291">
        <f>IF(AND('Raw Data'!F286=0, 'Raw Data'!D286&gt;'Raw Data'!E286, 'Raw Data'!D286-'Raw Data'!E286&gt;2), 'Raw Data'!Q286, 0)</f>
        <v>0</v>
      </c>
      <c r="AD291">
        <f>IF(ISBLANK('Raw Data'!D286)=FALSE, 1, 0)</f>
        <v>0</v>
      </c>
      <c r="AE291">
        <f>IF(AND('Raw Data'!F286=0,'Raw Data'!D286&lt;'Raw Data'!E286,'Raw Data'!E286-'Raw Data'!D286=1),'Raw Data'!R286,IF(AND('Raw Data'!F286,'Raw Data'!D286&gt;'Raw Data'!E286),'Raw Data'!R286,0))</f>
        <v>0</v>
      </c>
      <c r="AF291">
        <f>IF(ISBLANK('Raw Data'!D286)=FALSE, 1, 0)</f>
        <v>0</v>
      </c>
      <c r="AG291">
        <f>IF(AND('Raw Data'!F286=0, 'Raw Data'!D286&lt;'Raw Data'!E286, 'Raw Data'!E286-'Raw Data'!D286=2), 'Raw Data'!S286, 0)</f>
        <v>0</v>
      </c>
      <c r="AH291">
        <f>IF(ISBLANK('Raw Data'!D286)=FALSE, 1, 0)</f>
        <v>0</v>
      </c>
      <c r="AI291">
        <f>IF(AND('Raw Data'!F286=0, 'Raw Data'!D286&lt;'Raw Data'!E286, 'Raw Data'!E286-'Raw Data'!D286&gt;2), 'Raw Data'!T286, 0)</f>
        <v>0</v>
      </c>
      <c r="AJ291">
        <f>IF(ISBLANK('Raw Data'!D286)=FALSE, 1, 0)</f>
        <v>0</v>
      </c>
      <c r="AK291">
        <f>IF('Raw Data'!F286=1, 'Raw Data'!M286, 0)</f>
        <v>0</v>
      </c>
      <c r="AL291">
        <f>IF(OR('Raw Data'!D286=0, O291&gt;0), 0, 1)</f>
        <v>0</v>
      </c>
      <c r="AM291">
        <f>IF(AND(AL291, 'Raw Data'!D286&gt;'Raw Data'!E286), 'Raw Data'!X286, 0)</f>
        <v>0</v>
      </c>
      <c r="AN291">
        <f>IF(OR('Raw Data'!D286=0, O291&gt;0), 0, 1)</f>
        <v>0</v>
      </c>
      <c r="AO291">
        <f>IF(AND(AL291, 'Raw Data'!D286&lt;'Raw Data'!E286), 'Raw Data'!Y286, 0)</f>
        <v>0</v>
      </c>
      <c r="AP291">
        <f>IF(ISBLANK('Raw Data'!D286)=FALSE, 1, 0)</f>
        <v>0</v>
      </c>
      <c r="AQ291">
        <f>IF(AND('Raw Data'!J286&lt;'Raw Data'!K286,'Raw Data'!D286&gt;'Raw Data'!E286),'Raw Data'!J286,IF(AND('Raw Data'!K286&lt;'Raw Data'!J286,'Raw Data'!E286&gt;'Raw Data'!D286),'Raw Data'!K286,0))</f>
        <v>0</v>
      </c>
      <c r="AR291">
        <f>IF(ISBLANK('Raw Data'!D286)=FALSE, 1, 0)</f>
        <v>0</v>
      </c>
      <c r="AS291">
        <f>IF(AND('Raw Data'!J286&gt;'Raw Data'!K286,'Raw Data'!D286&gt;'Raw Data'!E286),'Raw Data'!J286,IF(AND('Raw Data'!K286&gt;'Raw Data'!J286,'Raw Data'!E286&gt;'Raw Data'!D286),'Raw Data'!K286,))</f>
        <v>0</v>
      </c>
      <c r="AT291">
        <f>IF(ISBLANK('Raw Data'!D286)=FALSE, 1, 0)</f>
        <v>0</v>
      </c>
      <c r="AU291">
        <f>IF(ISNUMBER('Raw Data'!D286), IF(_xlfn.XLOOKUP(SMALL('Raw Data'!L286:N286, 1), Analysis!S291:W291, Analysis!S291:W291, 0)&gt;0, SMALL('Raw Data'!L286:N286, 1), 0), 0)</f>
        <v>0</v>
      </c>
      <c r="AV291">
        <f>IF(ISBLANK('Raw Data'!D286)=FALSE, 1, 0)</f>
        <v>0</v>
      </c>
      <c r="AW291">
        <f>IF(ISNUMBER('Raw Data'!D286), IF(_xlfn.XLOOKUP(SMALL('Raw Data'!L286:N286, 2), Analysis!S291:W291, Analysis!S291:W291, 0)&gt;0, SMALL('Raw Data'!L286:N286, 2), 0), 0)</f>
        <v>0</v>
      </c>
      <c r="AX291">
        <f>IF(ISBLANK('Raw Data'!D286)=FALSE, 1, 0)</f>
        <v>0</v>
      </c>
      <c r="AY291">
        <f>IF(ISNUMBER('Raw Data'!D286), IF(_xlfn.XLOOKUP(SMALL('Raw Data'!L286:N286, 3), Analysis!S291:W291, Analysis!S291:W291, 0)&gt;0, SMALL('Raw Data'!L286:N286, 3), 0), 0)</f>
        <v>0</v>
      </c>
      <c r="AZ291">
        <f>IF(ISBLANK('Raw Data'!D286)=FALSE, 1, 0)</f>
        <v>0</v>
      </c>
      <c r="BA291">
        <f>IF(ISNUMBER('Raw Data'!D286), IF(_xlfn.XLOOKUP(SMALL('Raw Data'!O286:U286, 1), Analysis!Y291:AK291, Analysis!Y291:AK291, 0)&gt;0, SMALL('Raw Data'!O286:U286, 1), 0), 0)</f>
        <v>0</v>
      </c>
      <c r="BB291">
        <f>IF(ISBLANK('Raw Data'!D286)=FALSE, 1, 0)</f>
        <v>0</v>
      </c>
      <c r="BC291">
        <f>IF(ISNUMBER('Raw Data'!D286), IF(_xlfn.XLOOKUP(SMALL('Raw Data'!O286:U286, 2), Analysis!Y291:AK291, Analysis!Y291:AK291, 0)&gt;0, SMALL('Raw Data'!O286:U286, 2), 0), 0)</f>
        <v>0</v>
      </c>
      <c r="BD291">
        <f>IF(ISBLANK('Raw Data'!D286)=FALSE, 1, 0)</f>
        <v>0</v>
      </c>
      <c r="BE291">
        <f>IF(ISNUMBER('Raw Data'!D286), IF(_xlfn.XLOOKUP(SMALL('Raw Data'!O286:U286, 3), Analysis!Y291:AK291, Analysis!Y291:AK291, 0)&gt;0, SMALL('Raw Data'!O286:U286, 3), 0), 0)</f>
        <v>0</v>
      </c>
      <c r="BF291">
        <f>IF(ISBLANK('Raw Data'!D286)=FALSE, 1, 0)</f>
        <v>0</v>
      </c>
      <c r="BG291">
        <f>IF(ISNUMBER('Raw Data'!D286), IF(_xlfn.XLOOKUP(SMALL('Raw Data'!O286:U286, 4), Analysis!Y291:AK291, Analysis!Y291:AK291, 0)&gt;0, SMALL('Raw Data'!O286:U286, 4), 0), 0)</f>
        <v>0</v>
      </c>
      <c r="BH291">
        <f>IF(ISBLANK('Raw Data'!D286)=FALSE, 1, 0)</f>
        <v>0</v>
      </c>
      <c r="BI291">
        <f>IF(ISNUMBER('Raw Data'!D286), IF(_xlfn.XLOOKUP(SMALL('Raw Data'!O286:U286, 5), Analysis!Y291:AK291, Analysis!Y291:AK291, 0)&gt;0, SMALL('Raw Data'!O286:U286, 5), 0), 0)</f>
        <v>0</v>
      </c>
      <c r="BJ291">
        <f>IF(ISBLANK('Raw Data'!D286)=FALSE, 1, 0)</f>
        <v>0</v>
      </c>
      <c r="BK291">
        <f>IF(ISNUMBER('Raw Data'!D286), IF(_xlfn.XLOOKUP(SMALL('Raw Data'!O286:U286, 6), Analysis!Y291:AK291, Analysis!Y291:AK291, 0)&gt;0, SMALL('Raw Data'!O286:U286, 6), 0), 0)</f>
        <v>0</v>
      </c>
      <c r="BL291">
        <f>IF(ISBLANK('Raw Data'!D286)=FALSE, 1, 0)</f>
        <v>0</v>
      </c>
      <c r="BM291">
        <f>IF(ISNUMBER('Raw Data'!D286), IF(_xlfn.XLOOKUP(SMALL('Raw Data'!O286:U286, 7), Analysis!Y291:AK291, Analysis!Y291:AK291, 0)&gt;0, SMALL('Raw Data'!O286:U286, 7), 0), 0)</f>
        <v>0</v>
      </c>
    </row>
    <row r="292" spans="1:65" x14ac:dyDescent="0.3">
      <c r="A292" s="2">
        <f>'Raw Data'!A287</f>
        <v>0</v>
      </c>
      <c r="B292" s="2">
        <f>IF(ISBLANK('Raw Data'!D287)=FALSE, 1, 0)</f>
        <v>0</v>
      </c>
      <c r="C292">
        <f>IF('Raw Data'!E287&gt;'Raw Data'!D287, 'Raw Data'!K287, 0)</f>
        <v>0</v>
      </c>
      <c r="D292">
        <f>IF(ISBLANK('Raw Data'!D287)=FALSE, 1, 0)</f>
        <v>0</v>
      </c>
      <c r="E292">
        <f>IF('Raw Data'!E287&lt;'Raw Data'!D287, 'Raw Data'!J287, 0)</f>
        <v>0</v>
      </c>
      <c r="F292">
        <f>IF(ISBLANK('Raw Data'!D287)=FALSE, 1, 0)</f>
        <v>0</v>
      </c>
      <c r="G292">
        <f>IF(AND('Raw Data'!D287&gt;0, 'Raw Data'!E287&gt;0), 'Raw Data'!V287, 0)</f>
        <v>0</v>
      </c>
      <c r="H292">
        <f>IF(ISBLANK('Raw Data'!D287)=FALSE, 1, 0)</f>
        <v>0</v>
      </c>
      <c r="I292">
        <f>IF(AND(ISBLANK('Raw Data'!D287)=FALSE, OR('Raw Data'!D287=0, 'Raw Data'!E287=0)), 'Raw Data'!W287, 0)</f>
        <v>0</v>
      </c>
      <c r="J292">
        <f>IF(ISBLANK('Raw Data'!D287)=FALSE, 1, 0)</f>
        <v>0</v>
      </c>
      <c r="K292">
        <f>IF(SUM('Raw Data'!D287:E287)&gt;'Raw Data'!G287, 'Raw Data'!H287, 0)</f>
        <v>0</v>
      </c>
      <c r="L292">
        <f>IF(ISBLANK('Raw Data'!D287)=FALSE, 1, 0)</f>
        <v>0</v>
      </c>
      <c r="M292">
        <f>IF(AND(SUM('Raw Data'!D287:E287)&lt;'Raw Data'!G287, ISBLANK('Raw Data'!D287)=FALSE), 'Raw Data'!I287, 0)</f>
        <v>0</v>
      </c>
      <c r="N292">
        <f>IF(ISBLANK('Raw Data'!D287)=FALSE, 1, 0)</f>
        <v>0</v>
      </c>
      <c r="O292">
        <f>IF('Raw Data'!F287, 'Raw Data'!Z287, 0)</f>
        <v>0</v>
      </c>
      <c r="P292">
        <f>IF(ISBLANK('Raw Data'!D287)=FALSE, 1, 0)</f>
        <v>0</v>
      </c>
      <c r="Q292">
        <f>IF(AND(NOT('Raw Data'!F287), P292), 'Raw Data'!AA287, 0)</f>
        <v>0</v>
      </c>
      <c r="R292">
        <f>IF(ISBLANK('Raw Data'!D287)=FALSE, 1, 0)</f>
        <v>0</v>
      </c>
      <c r="S292">
        <f>IF(AND('Raw Data'!F287=0, 'Raw Data'!D287&gt;'Raw Data'!E287), 'Raw Data'!L287, 0)</f>
        <v>0</v>
      </c>
      <c r="T292">
        <f>IF(ISBLANK('Raw Data'!D287)=FALSE, 1, 0)</f>
        <v>0</v>
      </c>
      <c r="U292">
        <f>IF('Raw Data'!F287=1, 'Raw Data'!M287, 0)</f>
        <v>0</v>
      </c>
      <c r="V292">
        <f>IF(ISBLANK('Raw Data'!D287)=FALSE, 1, 0)</f>
        <v>0</v>
      </c>
      <c r="W292">
        <f>IF(AND('Raw Data'!F287=0, 'Raw Data'!E287&gt;'Raw Data'!D287), 'Raw Data'!N287, 0)</f>
        <v>0</v>
      </c>
      <c r="X292">
        <f>IF(ISBLANK('Raw Data'!D287)=FALSE, 1, 0)</f>
        <v>0</v>
      </c>
      <c r="Y292">
        <f>IF(AND('Raw Data'!F287=0,'Raw Data'!D287&gt;'Raw Data'!E287,'Raw Data'!D287-'Raw Data'!E287=1),'Raw Data'!O287,IF(AND('Raw Data'!F287,'Raw Data'!D287&gt;'Raw Data'!E287),'Raw Data'!O287,0))</f>
        <v>0</v>
      </c>
      <c r="Z292">
        <f>IF(ISBLANK('Raw Data'!D287)=FALSE, 1, 0)</f>
        <v>0</v>
      </c>
      <c r="AA292">
        <f>IF(AND('Raw Data'!F287=0, 'Raw Data'!D287&gt;'Raw Data'!E287, 'Raw Data'!D287-'Raw Data'!E287=2), 'Raw Data'!P287, 0)</f>
        <v>0</v>
      </c>
      <c r="AB292">
        <f>IF(ISBLANK('Raw Data'!D287)=FALSE, 1, 0)</f>
        <v>0</v>
      </c>
      <c r="AC292">
        <f>IF(AND('Raw Data'!F287=0, 'Raw Data'!D287&gt;'Raw Data'!E287, 'Raw Data'!D287-'Raw Data'!E287&gt;2), 'Raw Data'!Q287, 0)</f>
        <v>0</v>
      </c>
      <c r="AD292">
        <f>IF(ISBLANK('Raw Data'!D287)=FALSE, 1, 0)</f>
        <v>0</v>
      </c>
      <c r="AE292">
        <f>IF(AND('Raw Data'!F287=0,'Raw Data'!D287&lt;'Raw Data'!E287,'Raw Data'!E287-'Raw Data'!D287=1),'Raw Data'!R287,IF(AND('Raw Data'!F287,'Raw Data'!D287&gt;'Raw Data'!E287),'Raw Data'!R287,0))</f>
        <v>0</v>
      </c>
      <c r="AF292">
        <f>IF(ISBLANK('Raw Data'!D287)=FALSE, 1, 0)</f>
        <v>0</v>
      </c>
      <c r="AG292">
        <f>IF(AND('Raw Data'!F287=0, 'Raw Data'!D287&lt;'Raw Data'!E287, 'Raw Data'!E287-'Raw Data'!D287=2), 'Raw Data'!S287, 0)</f>
        <v>0</v>
      </c>
      <c r="AH292">
        <f>IF(ISBLANK('Raw Data'!D287)=FALSE, 1, 0)</f>
        <v>0</v>
      </c>
      <c r="AI292">
        <f>IF(AND('Raw Data'!F287=0, 'Raw Data'!D287&lt;'Raw Data'!E287, 'Raw Data'!E287-'Raw Data'!D287&gt;2), 'Raw Data'!T287, 0)</f>
        <v>0</v>
      </c>
      <c r="AJ292">
        <f>IF(ISBLANK('Raw Data'!D287)=FALSE, 1, 0)</f>
        <v>0</v>
      </c>
      <c r="AK292">
        <f>IF('Raw Data'!F287=1, 'Raw Data'!M287, 0)</f>
        <v>0</v>
      </c>
      <c r="AL292">
        <f>IF(OR('Raw Data'!D287=0, O292&gt;0), 0, 1)</f>
        <v>0</v>
      </c>
      <c r="AM292">
        <f>IF(AND(AL292, 'Raw Data'!D287&gt;'Raw Data'!E287), 'Raw Data'!X287, 0)</f>
        <v>0</v>
      </c>
      <c r="AN292">
        <f>IF(OR('Raw Data'!D287=0, O292&gt;0), 0, 1)</f>
        <v>0</v>
      </c>
      <c r="AO292">
        <f>IF(AND(AL292, 'Raw Data'!D287&lt;'Raw Data'!E287), 'Raw Data'!Y287, 0)</f>
        <v>0</v>
      </c>
      <c r="AP292">
        <f>IF(ISBLANK('Raw Data'!D287)=FALSE, 1, 0)</f>
        <v>0</v>
      </c>
      <c r="AQ292">
        <f>IF(AND('Raw Data'!J287&lt;'Raw Data'!K287,'Raw Data'!D287&gt;'Raw Data'!E287),'Raw Data'!J287,IF(AND('Raw Data'!K287&lt;'Raw Data'!J287,'Raw Data'!E287&gt;'Raw Data'!D287),'Raw Data'!K287,0))</f>
        <v>0</v>
      </c>
      <c r="AR292">
        <f>IF(ISBLANK('Raw Data'!D287)=FALSE, 1, 0)</f>
        <v>0</v>
      </c>
      <c r="AS292">
        <f>IF(AND('Raw Data'!J287&gt;'Raw Data'!K287,'Raw Data'!D287&gt;'Raw Data'!E287),'Raw Data'!J287,IF(AND('Raw Data'!K287&gt;'Raw Data'!J287,'Raw Data'!E287&gt;'Raw Data'!D287),'Raw Data'!K287,))</f>
        <v>0</v>
      </c>
      <c r="AT292">
        <f>IF(ISBLANK('Raw Data'!D287)=FALSE, 1, 0)</f>
        <v>0</v>
      </c>
      <c r="AU292">
        <f>IF(ISNUMBER('Raw Data'!D287), IF(_xlfn.XLOOKUP(SMALL('Raw Data'!L287:N287, 1), Analysis!S292:W292, Analysis!S292:W292, 0)&gt;0, SMALL('Raw Data'!L287:N287, 1), 0), 0)</f>
        <v>0</v>
      </c>
      <c r="AV292">
        <f>IF(ISBLANK('Raw Data'!D287)=FALSE, 1, 0)</f>
        <v>0</v>
      </c>
      <c r="AW292">
        <f>IF(ISNUMBER('Raw Data'!D287), IF(_xlfn.XLOOKUP(SMALL('Raw Data'!L287:N287, 2), Analysis!S292:W292, Analysis!S292:W292, 0)&gt;0, SMALL('Raw Data'!L287:N287, 2), 0), 0)</f>
        <v>0</v>
      </c>
      <c r="AX292">
        <f>IF(ISBLANK('Raw Data'!D287)=FALSE, 1, 0)</f>
        <v>0</v>
      </c>
      <c r="AY292">
        <f>IF(ISNUMBER('Raw Data'!D287), IF(_xlfn.XLOOKUP(SMALL('Raw Data'!L287:N287, 3), Analysis!S292:W292, Analysis!S292:W292, 0)&gt;0, SMALL('Raw Data'!L287:N287, 3), 0), 0)</f>
        <v>0</v>
      </c>
      <c r="AZ292">
        <f>IF(ISBLANK('Raw Data'!D287)=FALSE, 1, 0)</f>
        <v>0</v>
      </c>
      <c r="BA292">
        <f>IF(ISNUMBER('Raw Data'!D287), IF(_xlfn.XLOOKUP(SMALL('Raw Data'!O287:U287, 1), Analysis!Y292:AK292, Analysis!Y292:AK292, 0)&gt;0, SMALL('Raw Data'!O287:U287, 1), 0), 0)</f>
        <v>0</v>
      </c>
      <c r="BB292">
        <f>IF(ISBLANK('Raw Data'!D287)=FALSE, 1, 0)</f>
        <v>0</v>
      </c>
      <c r="BC292">
        <f>IF(ISNUMBER('Raw Data'!D287), IF(_xlfn.XLOOKUP(SMALL('Raw Data'!O287:U287, 2), Analysis!Y292:AK292, Analysis!Y292:AK292, 0)&gt;0, SMALL('Raw Data'!O287:U287, 2), 0), 0)</f>
        <v>0</v>
      </c>
      <c r="BD292">
        <f>IF(ISBLANK('Raw Data'!D287)=FALSE, 1, 0)</f>
        <v>0</v>
      </c>
      <c r="BE292">
        <f>IF(ISNUMBER('Raw Data'!D287), IF(_xlfn.XLOOKUP(SMALL('Raw Data'!O287:U287, 3), Analysis!Y292:AK292, Analysis!Y292:AK292, 0)&gt;0, SMALL('Raw Data'!O287:U287, 3), 0), 0)</f>
        <v>0</v>
      </c>
      <c r="BF292">
        <f>IF(ISBLANK('Raw Data'!D287)=FALSE, 1, 0)</f>
        <v>0</v>
      </c>
      <c r="BG292">
        <f>IF(ISNUMBER('Raw Data'!D287), IF(_xlfn.XLOOKUP(SMALL('Raw Data'!O287:U287, 4), Analysis!Y292:AK292, Analysis!Y292:AK292, 0)&gt;0, SMALL('Raw Data'!O287:U287, 4), 0), 0)</f>
        <v>0</v>
      </c>
      <c r="BH292">
        <f>IF(ISBLANK('Raw Data'!D287)=FALSE, 1, 0)</f>
        <v>0</v>
      </c>
      <c r="BI292">
        <f>IF(ISNUMBER('Raw Data'!D287), IF(_xlfn.XLOOKUP(SMALL('Raw Data'!O287:U287, 5), Analysis!Y292:AK292, Analysis!Y292:AK292, 0)&gt;0, SMALL('Raw Data'!O287:U287, 5), 0), 0)</f>
        <v>0</v>
      </c>
      <c r="BJ292">
        <f>IF(ISBLANK('Raw Data'!D287)=FALSE, 1, 0)</f>
        <v>0</v>
      </c>
      <c r="BK292">
        <f>IF(ISNUMBER('Raw Data'!D287), IF(_xlfn.XLOOKUP(SMALL('Raw Data'!O287:U287, 6), Analysis!Y292:AK292, Analysis!Y292:AK292, 0)&gt;0, SMALL('Raw Data'!O287:U287, 6), 0), 0)</f>
        <v>0</v>
      </c>
      <c r="BL292">
        <f>IF(ISBLANK('Raw Data'!D287)=FALSE, 1, 0)</f>
        <v>0</v>
      </c>
      <c r="BM292">
        <f>IF(ISNUMBER('Raw Data'!D287), IF(_xlfn.XLOOKUP(SMALL('Raw Data'!O287:U287, 7), Analysis!Y292:AK292, Analysis!Y292:AK292, 0)&gt;0, SMALL('Raw Data'!O287:U287, 7), 0), 0)</f>
        <v>0</v>
      </c>
    </row>
    <row r="293" spans="1:65" x14ac:dyDescent="0.3">
      <c r="A293" s="2">
        <f>'Raw Data'!A288</f>
        <v>0</v>
      </c>
      <c r="B293" s="2">
        <f>IF(ISBLANK('Raw Data'!D288)=FALSE, 1, 0)</f>
        <v>0</v>
      </c>
      <c r="C293">
        <f>IF('Raw Data'!E288&gt;'Raw Data'!D288, 'Raw Data'!K288, 0)</f>
        <v>0</v>
      </c>
      <c r="D293">
        <f>IF(ISBLANK('Raw Data'!D288)=FALSE, 1, 0)</f>
        <v>0</v>
      </c>
      <c r="E293">
        <f>IF('Raw Data'!E288&lt;'Raw Data'!D288, 'Raw Data'!J288, 0)</f>
        <v>0</v>
      </c>
      <c r="F293">
        <f>IF(ISBLANK('Raw Data'!D288)=FALSE, 1, 0)</f>
        <v>0</v>
      </c>
      <c r="G293">
        <f>IF(AND('Raw Data'!D288&gt;0, 'Raw Data'!E288&gt;0), 'Raw Data'!V288, 0)</f>
        <v>0</v>
      </c>
      <c r="H293">
        <f>IF(ISBLANK('Raw Data'!D288)=FALSE, 1, 0)</f>
        <v>0</v>
      </c>
      <c r="I293">
        <f>IF(AND(ISBLANK('Raw Data'!D288)=FALSE, OR('Raw Data'!D288=0, 'Raw Data'!E288=0)), 'Raw Data'!W288, 0)</f>
        <v>0</v>
      </c>
      <c r="J293">
        <f>IF(ISBLANK('Raw Data'!D288)=FALSE, 1, 0)</f>
        <v>0</v>
      </c>
      <c r="K293">
        <f>IF(SUM('Raw Data'!D288:E288)&gt;'Raw Data'!G288, 'Raw Data'!H288, 0)</f>
        <v>0</v>
      </c>
      <c r="L293">
        <f>IF(ISBLANK('Raw Data'!D288)=FALSE, 1, 0)</f>
        <v>0</v>
      </c>
      <c r="M293">
        <f>IF(AND(SUM('Raw Data'!D288:E288)&lt;'Raw Data'!G288, ISBLANK('Raw Data'!D288)=FALSE), 'Raw Data'!I288, 0)</f>
        <v>0</v>
      </c>
      <c r="N293">
        <f>IF(ISBLANK('Raw Data'!D288)=FALSE, 1, 0)</f>
        <v>0</v>
      </c>
      <c r="O293">
        <f>IF('Raw Data'!F288, 'Raw Data'!Z288, 0)</f>
        <v>0</v>
      </c>
      <c r="P293">
        <f>IF(ISBLANK('Raw Data'!D288)=FALSE, 1, 0)</f>
        <v>0</v>
      </c>
      <c r="Q293">
        <f>IF(AND(NOT('Raw Data'!F288), P293), 'Raw Data'!AA288, 0)</f>
        <v>0</v>
      </c>
      <c r="R293">
        <f>IF(ISBLANK('Raw Data'!D288)=FALSE, 1, 0)</f>
        <v>0</v>
      </c>
      <c r="S293">
        <f>IF(AND('Raw Data'!F288=0, 'Raw Data'!D288&gt;'Raw Data'!E288), 'Raw Data'!L288, 0)</f>
        <v>0</v>
      </c>
      <c r="T293">
        <f>IF(ISBLANK('Raw Data'!D288)=FALSE, 1, 0)</f>
        <v>0</v>
      </c>
      <c r="U293">
        <f>IF('Raw Data'!F288=1, 'Raw Data'!M288, 0)</f>
        <v>0</v>
      </c>
      <c r="V293">
        <f>IF(ISBLANK('Raw Data'!D288)=FALSE, 1, 0)</f>
        <v>0</v>
      </c>
      <c r="W293">
        <f>IF(AND('Raw Data'!F288=0, 'Raw Data'!E288&gt;'Raw Data'!D288), 'Raw Data'!N288, 0)</f>
        <v>0</v>
      </c>
      <c r="X293">
        <f>IF(ISBLANK('Raw Data'!D288)=FALSE, 1, 0)</f>
        <v>0</v>
      </c>
      <c r="Y293">
        <f>IF(AND('Raw Data'!F288=0,'Raw Data'!D288&gt;'Raw Data'!E288,'Raw Data'!D288-'Raw Data'!E288=1),'Raw Data'!O288,IF(AND('Raw Data'!F288,'Raw Data'!D288&gt;'Raw Data'!E288),'Raw Data'!O288,0))</f>
        <v>0</v>
      </c>
      <c r="Z293">
        <f>IF(ISBLANK('Raw Data'!D288)=FALSE, 1, 0)</f>
        <v>0</v>
      </c>
      <c r="AA293">
        <f>IF(AND('Raw Data'!F288=0, 'Raw Data'!D288&gt;'Raw Data'!E288, 'Raw Data'!D288-'Raw Data'!E288=2), 'Raw Data'!P288, 0)</f>
        <v>0</v>
      </c>
      <c r="AB293">
        <f>IF(ISBLANK('Raw Data'!D288)=FALSE, 1, 0)</f>
        <v>0</v>
      </c>
      <c r="AC293">
        <f>IF(AND('Raw Data'!F288=0, 'Raw Data'!D288&gt;'Raw Data'!E288, 'Raw Data'!D288-'Raw Data'!E288&gt;2), 'Raw Data'!Q288, 0)</f>
        <v>0</v>
      </c>
      <c r="AD293">
        <f>IF(ISBLANK('Raw Data'!D288)=FALSE, 1, 0)</f>
        <v>0</v>
      </c>
      <c r="AE293">
        <f>IF(AND('Raw Data'!F288=0,'Raw Data'!D288&lt;'Raw Data'!E288,'Raw Data'!E288-'Raw Data'!D288=1),'Raw Data'!R288,IF(AND('Raw Data'!F288,'Raw Data'!D288&gt;'Raw Data'!E288),'Raw Data'!R288,0))</f>
        <v>0</v>
      </c>
      <c r="AF293">
        <f>IF(ISBLANK('Raw Data'!D288)=FALSE, 1, 0)</f>
        <v>0</v>
      </c>
      <c r="AG293">
        <f>IF(AND('Raw Data'!F288=0, 'Raw Data'!D288&lt;'Raw Data'!E288, 'Raw Data'!E288-'Raw Data'!D288=2), 'Raw Data'!S288, 0)</f>
        <v>0</v>
      </c>
      <c r="AH293">
        <f>IF(ISBLANK('Raw Data'!D288)=FALSE, 1, 0)</f>
        <v>0</v>
      </c>
      <c r="AI293">
        <f>IF(AND('Raw Data'!F288=0, 'Raw Data'!D288&lt;'Raw Data'!E288, 'Raw Data'!E288-'Raw Data'!D288&gt;2), 'Raw Data'!T288, 0)</f>
        <v>0</v>
      </c>
      <c r="AJ293">
        <f>IF(ISBLANK('Raw Data'!D288)=FALSE, 1, 0)</f>
        <v>0</v>
      </c>
      <c r="AK293">
        <f>IF('Raw Data'!F288=1, 'Raw Data'!M288, 0)</f>
        <v>0</v>
      </c>
      <c r="AL293">
        <f>IF(OR('Raw Data'!D288=0, O293&gt;0), 0, 1)</f>
        <v>0</v>
      </c>
      <c r="AM293">
        <f>IF(AND(AL293, 'Raw Data'!D288&gt;'Raw Data'!E288), 'Raw Data'!X288, 0)</f>
        <v>0</v>
      </c>
      <c r="AN293">
        <f>IF(OR('Raw Data'!D288=0, O293&gt;0), 0, 1)</f>
        <v>0</v>
      </c>
      <c r="AO293">
        <f>IF(AND(AL293, 'Raw Data'!D288&lt;'Raw Data'!E288), 'Raw Data'!Y288, 0)</f>
        <v>0</v>
      </c>
      <c r="AP293">
        <f>IF(ISBLANK('Raw Data'!D288)=FALSE, 1, 0)</f>
        <v>0</v>
      </c>
      <c r="AQ293">
        <f>IF(AND('Raw Data'!J288&lt;'Raw Data'!K288,'Raw Data'!D288&gt;'Raw Data'!E288),'Raw Data'!J288,IF(AND('Raw Data'!K288&lt;'Raw Data'!J288,'Raw Data'!E288&gt;'Raw Data'!D288),'Raw Data'!K288,0))</f>
        <v>0</v>
      </c>
      <c r="AR293">
        <f>IF(ISBLANK('Raw Data'!D288)=FALSE, 1, 0)</f>
        <v>0</v>
      </c>
      <c r="AS293">
        <f>IF(AND('Raw Data'!J288&gt;'Raw Data'!K288,'Raw Data'!D288&gt;'Raw Data'!E288),'Raw Data'!J288,IF(AND('Raw Data'!K288&gt;'Raw Data'!J288,'Raw Data'!E288&gt;'Raw Data'!D288),'Raw Data'!K288,))</f>
        <v>0</v>
      </c>
      <c r="AT293">
        <f>IF(ISBLANK('Raw Data'!D288)=FALSE, 1, 0)</f>
        <v>0</v>
      </c>
      <c r="AU293">
        <f>IF(ISNUMBER('Raw Data'!D288), IF(_xlfn.XLOOKUP(SMALL('Raw Data'!L288:N288, 1), Analysis!S293:W293, Analysis!S293:W293, 0)&gt;0, SMALL('Raw Data'!L288:N288, 1), 0), 0)</f>
        <v>0</v>
      </c>
      <c r="AV293">
        <f>IF(ISBLANK('Raw Data'!D288)=FALSE, 1, 0)</f>
        <v>0</v>
      </c>
      <c r="AW293">
        <f>IF(ISNUMBER('Raw Data'!D288), IF(_xlfn.XLOOKUP(SMALL('Raw Data'!L288:N288, 2), Analysis!S293:W293, Analysis!S293:W293, 0)&gt;0, SMALL('Raw Data'!L288:N288, 2), 0), 0)</f>
        <v>0</v>
      </c>
      <c r="AX293">
        <f>IF(ISBLANK('Raw Data'!D288)=FALSE, 1, 0)</f>
        <v>0</v>
      </c>
      <c r="AY293">
        <f>IF(ISNUMBER('Raw Data'!D288), IF(_xlfn.XLOOKUP(SMALL('Raw Data'!L288:N288, 3), Analysis!S293:W293, Analysis!S293:W293, 0)&gt;0, SMALL('Raw Data'!L288:N288, 3), 0), 0)</f>
        <v>0</v>
      </c>
      <c r="AZ293">
        <f>IF(ISBLANK('Raw Data'!D288)=FALSE, 1, 0)</f>
        <v>0</v>
      </c>
      <c r="BA293">
        <f>IF(ISNUMBER('Raw Data'!D288), IF(_xlfn.XLOOKUP(SMALL('Raw Data'!O288:U288, 1), Analysis!Y293:AK293, Analysis!Y293:AK293, 0)&gt;0, SMALL('Raw Data'!O288:U288, 1), 0), 0)</f>
        <v>0</v>
      </c>
      <c r="BB293">
        <f>IF(ISBLANK('Raw Data'!D288)=FALSE, 1, 0)</f>
        <v>0</v>
      </c>
      <c r="BC293">
        <f>IF(ISNUMBER('Raw Data'!D288), IF(_xlfn.XLOOKUP(SMALL('Raw Data'!O288:U288, 2), Analysis!Y293:AK293, Analysis!Y293:AK293, 0)&gt;0, SMALL('Raw Data'!O288:U288, 2), 0), 0)</f>
        <v>0</v>
      </c>
      <c r="BD293">
        <f>IF(ISBLANK('Raw Data'!D288)=FALSE, 1, 0)</f>
        <v>0</v>
      </c>
      <c r="BE293">
        <f>IF(ISNUMBER('Raw Data'!D288), IF(_xlfn.XLOOKUP(SMALL('Raw Data'!O288:U288, 3), Analysis!Y293:AK293, Analysis!Y293:AK293, 0)&gt;0, SMALL('Raw Data'!O288:U288, 3), 0), 0)</f>
        <v>0</v>
      </c>
      <c r="BF293">
        <f>IF(ISBLANK('Raw Data'!D288)=FALSE, 1, 0)</f>
        <v>0</v>
      </c>
      <c r="BG293">
        <f>IF(ISNUMBER('Raw Data'!D288), IF(_xlfn.XLOOKUP(SMALL('Raw Data'!O288:U288, 4), Analysis!Y293:AK293, Analysis!Y293:AK293, 0)&gt;0, SMALL('Raw Data'!O288:U288, 4), 0), 0)</f>
        <v>0</v>
      </c>
      <c r="BH293">
        <f>IF(ISBLANK('Raw Data'!D288)=FALSE, 1, 0)</f>
        <v>0</v>
      </c>
      <c r="BI293">
        <f>IF(ISNUMBER('Raw Data'!D288), IF(_xlfn.XLOOKUP(SMALL('Raw Data'!O288:U288, 5), Analysis!Y293:AK293, Analysis!Y293:AK293, 0)&gt;0, SMALL('Raw Data'!O288:U288, 5), 0), 0)</f>
        <v>0</v>
      </c>
      <c r="BJ293">
        <f>IF(ISBLANK('Raw Data'!D288)=FALSE, 1, 0)</f>
        <v>0</v>
      </c>
      <c r="BK293">
        <f>IF(ISNUMBER('Raw Data'!D288), IF(_xlfn.XLOOKUP(SMALL('Raw Data'!O288:U288, 6), Analysis!Y293:AK293, Analysis!Y293:AK293, 0)&gt;0, SMALL('Raw Data'!O288:U288, 6), 0), 0)</f>
        <v>0</v>
      </c>
      <c r="BL293">
        <f>IF(ISBLANK('Raw Data'!D288)=FALSE, 1, 0)</f>
        <v>0</v>
      </c>
      <c r="BM293">
        <f>IF(ISNUMBER('Raw Data'!D288), IF(_xlfn.XLOOKUP(SMALL('Raw Data'!O288:U288, 7), Analysis!Y293:AK293, Analysis!Y293:AK293, 0)&gt;0, SMALL('Raw Data'!O288:U288, 7), 0), 0)</f>
        <v>0</v>
      </c>
    </row>
    <row r="294" spans="1:65" x14ac:dyDescent="0.3">
      <c r="A294" s="2">
        <f>'Raw Data'!A289</f>
        <v>0</v>
      </c>
      <c r="B294" s="2">
        <f>IF(ISBLANK('Raw Data'!D289)=FALSE, 1, 0)</f>
        <v>0</v>
      </c>
      <c r="C294">
        <f>IF('Raw Data'!E289&gt;'Raw Data'!D289, 'Raw Data'!K289, 0)</f>
        <v>0</v>
      </c>
      <c r="D294">
        <f>IF(ISBLANK('Raw Data'!D289)=FALSE, 1, 0)</f>
        <v>0</v>
      </c>
      <c r="E294">
        <f>IF('Raw Data'!E289&lt;'Raw Data'!D289, 'Raw Data'!J289, 0)</f>
        <v>0</v>
      </c>
      <c r="F294">
        <f>IF(ISBLANK('Raw Data'!D289)=FALSE, 1, 0)</f>
        <v>0</v>
      </c>
      <c r="G294">
        <f>IF(AND('Raw Data'!D289&gt;0, 'Raw Data'!E289&gt;0), 'Raw Data'!V289, 0)</f>
        <v>0</v>
      </c>
      <c r="H294">
        <f>IF(ISBLANK('Raw Data'!D289)=FALSE, 1, 0)</f>
        <v>0</v>
      </c>
      <c r="I294">
        <f>IF(AND(ISBLANK('Raw Data'!D289)=FALSE, OR('Raw Data'!D289=0, 'Raw Data'!E289=0)), 'Raw Data'!W289, 0)</f>
        <v>0</v>
      </c>
      <c r="J294">
        <f>IF(ISBLANK('Raw Data'!D289)=FALSE, 1, 0)</f>
        <v>0</v>
      </c>
      <c r="K294">
        <f>IF(SUM('Raw Data'!D289:E289)&gt;'Raw Data'!G289, 'Raw Data'!H289, 0)</f>
        <v>0</v>
      </c>
      <c r="L294">
        <f>IF(ISBLANK('Raw Data'!D289)=FALSE, 1, 0)</f>
        <v>0</v>
      </c>
      <c r="M294">
        <f>IF(AND(SUM('Raw Data'!D289:E289)&lt;'Raw Data'!G289, ISBLANK('Raw Data'!D289)=FALSE), 'Raw Data'!I289, 0)</f>
        <v>0</v>
      </c>
      <c r="N294">
        <f>IF(ISBLANK('Raw Data'!D289)=FALSE, 1, 0)</f>
        <v>0</v>
      </c>
      <c r="O294">
        <f>IF('Raw Data'!F289, 'Raw Data'!Z289, 0)</f>
        <v>0</v>
      </c>
      <c r="P294">
        <f>IF(ISBLANK('Raw Data'!D289)=FALSE, 1, 0)</f>
        <v>0</v>
      </c>
      <c r="Q294">
        <f>IF(AND(NOT('Raw Data'!F289), P294), 'Raw Data'!AA289, 0)</f>
        <v>0</v>
      </c>
      <c r="R294">
        <f>IF(ISBLANK('Raw Data'!D289)=FALSE, 1, 0)</f>
        <v>0</v>
      </c>
      <c r="S294">
        <f>IF(AND('Raw Data'!F289=0, 'Raw Data'!D289&gt;'Raw Data'!E289), 'Raw Data'!L289, 0)</f>
        <v>0</v>
      </c>
      <c r="T294">
        <f>IF(ISBLANK('Raw Data'!D289)=FALSE, 1, 0)</f>
        <v>0</v>
      </c>
      <c r="U294">
        <f>IF('Raw Data'!F289=1, 'Raw Data'!M289, 0)</f>
        <v>0</v>
      </c>
      <c r="V294">
        <f>IF(ISBLANK('Raw Data'!D289)=FALSE, 1, 0)</f>
        <v>0</v>
      </c>
      <c r="W294">
        <f>IF(AND('Raw Data'!F289=0, 'Raw Data'!E289&gt;'Raw Data'!D289), 'Raw Data'!N289, 0)</f>
        <v>0</v>
      </c>
      <c r="X294">
        <f>IF(ISBLANK('Raw Data'!D289)=FALSE, 1, 0)</f>
        <v>0</v>
      </c>
      <c r="Y294">
        <f>IF(AND('Raw Data'!F289=0,'Raw Data'!D289&gt;'Raw Data'!E289,'Raw Data'!D289-'Raw Data'!E289=1),'Raw Data'!O289,IF(AND('Raw Data'!F289,'Raw Data'!D289&gt;'Raw Data'!E289),'Raw Data'!O289,0))</f>
        <v>0</v>
      </c>
      <c r="Z294">
        <f>IF(ISBLANK('Raw Data'!D289)=FALSE, 1, 0)</f>
        <v>0</v>
      </c>
      <c r="AA294">
        <f>IF(AND('Raw Data'!F289=0, 'Raw Data'!D289&gt;'Raw Data'!E289, 'Raw Data'!D289-'Raw Data'!E289=2), 'Raw Data'!P289, 0)</f>
        <v>0</v>
      </c>
      <c r="AB294">
        <f>IF(ISBLANK('Raw Data'!D289)=FALSE, 1, 0)</f>
        <v>0</v>
      </c>
      <c r="AC294">
        <f>IF(AND('Raw Data'!F289=0, 'Raw Data'!D289&gt;'Raw Data'!E289, 'Raw Data'!D289-'Raw Data'!E289&gt;2), 'Raw Data'!Q289, 0)</f>
        <v>0</v>
      </c>
      <c r="AD294">
        <f>IF(ISBLANK('Raw Data'!D289)=FALSE, 1, 0)</f>
        <v>0</v>
      </c>
      <c r="AE294">
        <f>IF(AND('Raw Data'!F289=0,'Raw Data'!D289&lt;'Raw Data'!E289,'Raw Data'!E289-'Raw Data'!D289=1),'Raw Data'!R289,IF(AND('Raw Data'!F289,'Raw Data'!D289&gt;'Raw Data'!E289),'Raw Data'!R289,0))</f>
        <v>0</v>
      </c>
      <c r="AF294">
        <f>IF(ISBLANK('Raw Data'!D289)=FALSE, 1, 0)</f>
        <v>0</v>
      </c>
      <c r="AG294">
        <f>IF(AND('Raw Data'!F289=0, 'Raw Data'!D289&lt;'Raw Data'!E289, 'Raw Data'!E289-'Raw Data'!D289=2), 'Raw Data'!S289, 0)</f>
        <v>0</v>
      </c>
      <c r="AH294">
        <f>IF(ISBLANK('Raw Data'!D289)=FALSE, 1, 0)</f>
        <v>0</v>
      </c>
      <c r="AI294">
        <f>IF(AND('Raw Data'!F289=0, 'Raw Data'!D289&lt;'Raw Data'!E289, 'Raw Data'!E289-'Raw Data'!D289&gt;2), 'Raw Data'!T289, 0)</f>
        <v>0</v>
      </c>
      <c r="AJ294">
        <f>IF(ISBLANK('Raw Data'!D289)=FALSE, 1, 0)</f>
        <v>0</v>
      </c>
      <c r="AK294">
        <f>IF('Raw Data'!F289=1, 'Raw Data'!M289, 0)</f>
        <v>0</v>
      </c>
      <c r="AL294">
        <f>IF(OR('Raw Data'!D289=0, O294&gt;0), 0, 1)</f>
        <v>0</v>
      </c>
      <c r="AM294">
        <f>IF(AND(AL294, 'Raw Data'!D289&gt;'Raw Data'!E289), 'Raw Data'!X289, 0)</f>
        <v>0</v>
      </c>
      <c r="AN294">
        <f>IF(OR('Raw Data'!D289=0, O294&gt;0), 0, 1)</f>
        <v>0</v>
      </c>
      <c r="AO294">
        <f>IF(AND(AL294, 'Raw Data'!D289&lt;'Raw Data'!E289), 'Raw Data'!Y289, 0)</f>
        <v>0</v>
      </c>
      <c r="AP294">
        <f>IF(ISBLANK('Raw Data'!D289)=FALSE, 1, 0)</f>
        <v>0</v>
      </c>
      <c r="AQ294">
        <f>IF(AND('Raw Data'!J289&lt;'Raw Data'!K289,'Raw Data'!D289&gt;'Raw Data'!E289),'Raw Data'!J289,IF(AND('Raw Data'!K289&lt;'Raw Data'!J289,'Raw Data'!E289&gt;'Raw Data'!D289),'Raw Data'!K289,0))</f>
        <v>0</v>
      </c>
      <c r="AR294">
        <f>IF(ISBLANK('Raw Data'!D289)=FALSE, 1, 0)</f>
        <v>0</v>
      </c>
      <c r="AS294">
        <f>IF(AND('Raw Data'!J289&gt;'Raw Data'!K289,'Raw Data'!D289&gt;'Raw Data'!E289),'Raw Data'!J289,IF(AND('Raw Data'!K289&gt;'Raw Data'!J289,'Raw Data'!E289&gt;'Raw Data'!D289),'Raw Data'!K289,))</f>
        <v>0</v>
      </c>
      <c r="AT294">
        <f>IF(ISBLANK('Raw Data'!D289)=FALSE, 1, 0)</f>
        <v>0</v>
      </c>
      <c r="AU294">
        <f>IF(ISNUMBER('Raw Data'!D289), IF(_xlfn.XLOOKUP(SMALL('Raw Data'!L289:N289, 1), Analysis!S294:W294, Analysis!S294:W294, 0)&gt;0, SMALL('Raw Data'!L289:N289, 1), 0), 0)</f>
        <v>0</v>
      </c>
      <c r="AV294">
        <f>IF(ISBLANK('Raw Data'!D289)=FALSE, 1, 0)</f>
        <v>0</v>
      </c>
      <c r="AW294">
        <f>IF(ISNUMBER('Raw Data'!D289), IF(_xlfn.XLOOKUP(SMALL('Raw Data'!L289:N289, 2), Analysis!S294:W294, Analysis!S294:W294, 0)&gt;0, SMALL('Raw Data'!L289:N289, 2), 0), 0)</f>
        <v>0</v>
      </c>
      <c r="AX294">
        <f>IF(ISBLANK('Raw Data'!D289)=FALSE, 1, 0)</f>
        <v>0</v>
      </c>
      <c r="AY294">
        <f>IF(ISNUMBER('Raw Data'!D289), IF(_xlfn.XLOOKUP(SMALL('Raw Data'!L289:N289, 3), Analysis!S294:W294, Analysis!S294:W294, 0)&gt;0, SMALL('Raw Data'!L289:N289, 3), 0), 0)</f>
        <v>0</v>
      </c>
      <c r="AZ294">
        <f>IF(ISBLANK('Raw Data'!D289)=FALSE, 1, 0)</f>
        <v>0</v>
      </c>
      <c r="BA294">
        <f>IF(ISNUMBER('Raw Data'!D289), IF(_xlfn.XLOOKUP(SMALL('Raw Data'!O289:U289, 1), Analysis!Y294:AK294, Analysis!Y294:AK294, 0)&gt;0, SMALL('Raw Data'!O289:U289, 1), 0), 0)</f>
        <v>0</v>
      </c>
      <c r="BB294">
        <f>IF(ISBLANK('Raw Data'!D289)=FALSE, 1, 0)</f>
        <v>0</v>
      </c>
      <c r="BC294">
        <f>IF(ISNUMBER('Raw Data'!D289), IF(_xlfn.XLOOKUP(SMALL('Raw Data'!O289:U289, 2), Analysis!Y294:AK294, Analysis!Y294:AK294, 0)&gt;0, SMALL('Raw Data'!O289:U289, 2), 0), 0)</f>
        <v>0</v>
      </c>
      <c r="BD294">
        <f>IF(ISBLANK('Raw Data'!D289)=FALSE, 1, 0)</f>
        <v>0</v>
      </c>
      <c r="BE294">
        <f>IF(ISNUMBER('Raw Data'!D289), IF(_xlfn.XLOOKUP(SMALL('Raw Data'!O289:U289, 3), Analysis!Y294:AK294, Analysis!Y294:AK294, 0)&gt;0, SMALL('Raw Data'!O289:U289, 3), 0), 0)</f>
        <v>0</v>
      </c>
      <c r="BF294">
        <f>IF(ISBLANK('Raw Data'!D289)=FALSE, 1, 0)</f>
        <v>0</v>
      </c>
      <c r="BG294">
        <f>IF(ISNUMBER('Raw Data'!D289), IF(_xlfn.XLOOKUP(SMALL('Raw Data'!O289:U289, 4), Analysis!Y294:AK294, Analysis!Y294:AK294, 0)&gt;0, SMALL('Raw Data'!O289:U289, 4), 0), 0)</f>
        <v>0</v>
      </c>
      <c r="BH294">
        <f>IF(ISBLANK('Raw Data'!D289)=FALSE, 1, 0)</f>
        <v>0</v>
      </c>
      <c r="BI294">
        <f>IF(ISNUMBER('Raw Data'!D289), IF(_xlfn.XLOOKUP(SMALL('Raw Data'!O289:U289, 5), Analysis!Y294:AK294, Analysis!Y294:AK294, 0)&gt;0, SMALL('Raw Data'!O289:U289, 5), 0), 0)</f>
        <v>0</v>
      </c>
      <c r="BJ294">
        <f>IF(ISBLANK('Raw Data'!D289)=FALSE, 1, 0)</f>
        <v>0</v>
      </c>
      <c r="BK294">
        <f>IF(ISNUMBER('Raw Data'!D289), IF(_xlfn.XLOOKUP(SMALL('Raw Data'!O289:U289, 6), Analysis!Y294:AK294, Analysis!Y294:AK294, 0)&gt;0, SMALL('Raw Data'!O289:U289, 6), 0), 0)</f>
        <v>0</v>
      </c>
      <c r="BL294">
        <f>IF(ISBLANK('Raw Data'!D289)=FALSE, 1, 0)</f>
        <v>0</v>
      </c>
      <c r="BM294">
        <f>IF(ISNUMBER('Raw Data'!D289), IF(_xlfn.XLOOKUP(SMALL('Raw Data'!O289:U289, 7), Analysis!Y294:AK294, Analysis!Y294:AK294, 0)&gt;0, SMALL('Raw Data'!O289:U289, 7), 0), 0)</f>
        <v>0</v>
      </c>
    </row>
    <row r="295" spans="1:65" x14ac:dyDescent="0.3">
      <c r="A295" s="2">
        <f>'Raw Data'!A290</f>
        <v>0</v>
      </c>
      <c r="B295" s="2">
        <f>IF(ISBLANK('Raw Data'!D290)=FALSE, 1, 0)</f>
        <v>0</v>
      </c>
      <c r="C295">
        <f>IF('Raw Data'!E290&gt;'Raw Data'!D290, 'Raw Data'!K290, 0)</f>
        <v>0</v>
      </c>
      <c r="D295">
        <f>IF(ISBLANK('Raw Data'!D290)=FALSE, 1, 0)</f>
        <v>0</v>
      </c>
      <c r="E295">
        <f>IF('Raw Data'!E290&lt;'Raw Data'!D290, 'Raw Data'!J290, 0)</f>
        <v>0</v>
      </c>
      <c r="F295">
        <f>IF(ISBLANK('Raw Data'!D290)=FALSE, 1, 0)</f>
        <v>0</v>
      </c>
      <c r="G295">
        <f>IF(AND('Raw Data'!D290&gt;0, 'Raw Data'!E290&gt;0), 'Raw Data'!V290, 0)</f>
        <v>0</v>
      </c>
      <c r="H295">
        <f>IF(ISBLANK('Raw Data'!D290)=FALSE, 1, 0)</f>
        <v>0</v>
      </c>
      <c r="I295">
        <f>IF(AND(ISBLANK('Raw Data'!D290)=FALSE, OR('Raw Data'!D290=0, 'Raw Data'!E290=0)), 'Raw Data'!W290, 0)</f>
        <v>0</v>
      </c>
      <c r="J295">
        <f>IF(ISBLANK('Raw Data'!D290)=FALSE, 1, 0)</f>
        <v>0</v>
      </c>
      <c r="K295">
        <f>IF(SUM('Raw Data'!D290:E290)&gt;'Raw Data'!G290, 'Raw Data'!H290, 0)</f>
        <v>0</v>
      </c>
      <c r="L295">
        <f>IF(ISBLANK('Raw Data'!D290)=FALSE, 1, 0)</f>
        <v>0</v>
      </c>
      <c r="M295">
        <f>IF(AND(SUM('Raw Data'!D290:E290)&lt;'Raw Data'!G290, ISBLANK('Raw Data'!D290)=FALSE), 'Raw Data'!I290, 0)</f>
        <v>0</v>
      </c>
      <c r="N295">
        <f>IF(ISBLANK('Raw Data'!D290)=FALSE, 1, 0)</f>
        <v>0</v>
      </c>
      <c r="O295">
        <f>IF('Raw Data'!F290, 'Raw Data'!Z290, 0)</f>
        <v>0</v>
      </c>
      <c r="P295">
        <f>IF(ISBLANK('Raw Data'!D290)=FALSE, 1, 0)</f>
        <v>0</v>
      </c>
      <c r="Q295">
        <f>IF(AND(NOT('Raw Data'!F290), P295), 'Raw Data'!AA290, 0)</f>
        <v>0</v>
      </c>
      <c r="R295">
        <f>IF(ISBLANK('Raw Data'!D290)=FALSE, 1, 0)</f>
        <v>0</v>
      </c>
      <c r="S295">
        <f>IF(AND('Raw Data'!F290=0, 'Raw Data'!D290&gt;'Raw Data'!E290), 'Raw Data'!L290, 0)</f>
        <v>0</v>
      </c>
      <c r="T295">
        <f>IF(ISBLANK('Raw Data'!D290)=FALSE, 1, 0)</f>
        <v>0</v>
      </c>
      <c r="U295">
        <f>IF('Raw Data'!F290=1, 'Raw Data'!M290, 0)</f>
        <v>0</v>
      </c>
      <c r="V295">
        <f>IF(ISBLANK('Raw Data'!D290)=FALSE, 1, 0)</f>
        <v>0</v>
      </c>
      <c r="W295">
        <f>IF(AND('Raw Data'!F290=0, 'Raw Data'!E290&gt;'Raw Data'!D290), 'Raw Data'!N290, 0)</f>
        <v>0</v>
      </c>
      <c r="X295">
        <f>IF(ISBLANK('Raw Data'!D290)=FALSE, 1, 0)</f>
        <v>0</v>
      </c>
      <c r="Y295">
        <f>IF(AND('Raw Data'!F290=0,'Raw Data'!D290&gt;'Raw Data'!E290,'Raw Data'!D290-'Raw Data'!E290=1),'Raw Data'!O290,IF(AND('Raw Data'!F290,'Raw Data'!D290&gt;'Raw Data'!E290),'Raw Data'!O290,0))</f>
        <v>0</v>
      </c>
      <c r="Z295">
        <f>IF(ISBLANK('Raw Data'!D290)=FALSE, 1, 0)</f>
        <v>0</v>
      </c>
      <c r="AA295">
        <f>IF(AND('Raw Data'!F290=0, 'Raw Data'!D290&gt;'Raw Data'!E290, 'Raw Data'!D290-'Raw Data'!E290=2), 'Raw Data'!P290, 0)</f>
        <v>0</v>
      </c>
      <c r="AB295">
        <f>IF(ISBLANK('Raw Data'!D290)=FALSE, 1, 0)</f>
        <v>0</v>
      </c>
      <c r="AC295">
        <f>IF(AND('Raw Data'!F290=0, 'Raw Data'!D290&gt;'Raw Data'!E290, 'Raw Data'!D290-'Raw Data'!E290&gt;2), 'Raw Data'!Q290, 0)</f>
        <v>0</v>
      </c>
      <c r="AD295">
        <f>IF(ISBLANK('Raw Data'!D290)=FALSE, 1, 0)</f>
        <v>0</v>
      </c>
      <c r="AE295">
        <f>IF(AND('Raw Data'!F290=0,'Raw Data'!D290&lt;'Raw Data'!E290,'Raw Data'!E290-'Raw Data'!D290=1),'Raw Data'!R290,IF(AND('Raw Data'!F290,'Raw Data'!D290&gt;'Raw Data'!E290),'Raw Data'!R290,0))</f>
        <v>0</v>
      </c>
      <c r="AF295">
        <f>IF(ISBLANK('Raw Data'!D290)=FALSE, 1, 0)</f>
        <v>0</v>
      </c>
      <c r="AG295">
        <f>IF(AND('Raw Data'!F290=0, 'Raw Data'!D290&lt;'Raw Data'!E290, 'Raw Data'!E290-'Raw Data'!D290=2), 'Raw Data'!S290, 0)</f>
        <v>0</v>
      </c>
      <c r="AH295">
        <f>IF(ISBLANK('Raw Data'!D290)=FALSE, 1, 0)</f>
        <v>0</v>
      </c>
      <c r="AI295">
        <f>IF(AND('Raw Data'!F290=0, 'Raw Data'!D290&lt;'Raw Data'!E290, 'Raw Data'!E290-'Raw Data'!D290&gt;2), 'Raw Data'!T290, 0)</f>
        <v>0</v>
      </c>
      <c r="AJ295">
        <f>IF(ISBLANK('Raw Data'!D290)=FALSE, 1, 0)</f>
        <v>0</v>
      </c>
      <c r="AK295">
        <f>IF('Raw Data'!F290=1, 'Raw Data'!M290, 0)</f>
        <v>0</v>
      </c>
      <c r="AL295">
        <f>IF(OR('Raw Data'!D290=0, O295&gt;0), 0, 1)</f>
        <v>0</v>
      </c>
      <c r="AM295">
        <f>IF(AND(AL295, 'Raw Data'!D290&gt;'Raw Data'!E290), 'Raw Data'!X290, 0)</f>
        <v>0</v>
      </c>
      <c r="AN295">
        <f>IF(OR('Raw Data'!D290=0, O295&gt;0), 0, 1)</f>
        <v>0</v>
      </c>
      <c r="AO295">
        <f>IF(AND(AL295, 'Raw Data'!D290&lt;'Raw Data'!E290), 'Raw Data'!Y290, 0)</f>
        <v>0</v>
      </c>
      <c r="AP295">
        <f>IF(ISBLANK('Raw Data'!D290)=FALSE, 1, 0)</f>
        <v>0</v>
      </c>
      <c r="AQ295">
        <f>IF(AND('Raw Data'!J290&lt;'Raw Data'!K290,'Raw Data'!D290&gt;'Raw Data'!E290),'Raw Data'!J290,IF(AND('Raw Data'!K290&lt;'Raw Data'!J290,'Raw Data'!E290&gt;'Raw Data'!D290),'Raw Data'!K290,0))</f>
        <v>0</v>
      </c>
      <c r="AR295">
        <f>IF(ISBLANK('Raw Data'!D290)=FALSE, 1, 0)</f>
        <v>0</v>
      </c>
      <c r="AS295">
        <f>IF(AND('Raw Data'!J290&gt;'Raw Data'!K290,'Raw Data'!D290&gt;'Raw Data'!E290),'Raw Data'!J290,IF(AND('Raw Data'!K290&gt;'Raw Data'!J290,'Raw Data'!E290&gt;'Raw Data'!D290),'Raw Data'!K290,))</f>
        <v>0</v>
      </c>
      <c r="AT295">
        <f>IF(ISBLANK('Raw Data'!D290)=FALSE, 1, 0)</f>
        <v>0</v>
      </c>
      <c r="AU295">
        <f>IF(ISNUMBER('Raw Data'!D290), IF(_xlfn.XLOOKUP(SMALL('Raw Data'!L290:N290, 1), Analysis!S295:W295, Analysis!S295:W295, 0)&gt;0, SMALL('Raw Data'!L290:N290, 1), 0), 0)</f>
        <v>0</v>
      </c>
      <c r="AV295">
        <f>IF(ISBLANK('Raw Data'!D290)=FALSE, 1, 0)</f>
        <v>0</v>
      </c>
      <c r="AW295">
        <f>IF(ISNUMBER('Raw Data'!D290), IF(_xlfn.XLOOKUP(SMALL('Raw Data'!L290:N290, 2), Analysis!S295:W295, Analysis!S295:W295, 0)&gt;0, SMALL('Raw Data'!L290:N290, 2), 0), 0)</f>
        <v>0</v>
      </c>
      <c r="AX295">
        <f>IF(ISBLANK('Raw Data'!D290)=FALSE, 1, 0)</f>
        <v>0</v>
      </c>
      <c r="AY295">
        <f>IF(ISNUMBER('Raw Data'!D290), IF(_xlfn.XLOOKUP(SMALL('Raw Data'!L290:N290, 3), Analysis!S295:W295, Analysis!S295:W295, 0)&gt;0, SMALL('Raw Data'!L290:N290, 3), 0), 0)</f>
        <v>0</v>
      </c>
      <c r="AZ295">
        <f>IF(ISBLANK('Raw Data'!D290)=FALSE, 1, 0)</f>
        <v>0</v>
      </c>
      <c r="BA295">
        <f>IF(ISNUMBER('Raw Data'!D290), IF(_xlfn.XLOOKUP(SMALL('Raw Data'!O290:U290, 1), Analysis!Y295:AK295, Analysis!Y295:AK295, 0)&gt;0, SMALL('Raw Data'!O290:U290, 1), 0), 0)</f>
        <v>0</v>
      </c>
      <c r="BB295">
        <f>IF(ISBLANK('Raw Data'!D290)=FALSE, 1, 0)</f>
        <v>0</v>
      </c>
      <c r="BC295">
        <f>IF(ISNUMBER('Raw Data'!D290), IF(_xlfn.XLOOKUP(SMALL('Raw Data'!O290:U290, 2), Analysis!Y295:AK295, Analysis!Y295:AK295, 0)&gt;0, SMALL('Raw Data'!O290:U290, 2), 0), 0)</f>
        <v>0</v>
      </c>
      <c r="BD295">
        <f>IF(ISBLANK('Raw Data'!D290)=FALSE, 1, 0)</f>
        <v>0</v>
      </c>
      <c r="BE295">
        <f>IF(ISNUMBER('Raw Data'!D290), IF(_xlfn.XLOOKUP(SMALL('Raw Data'!O290:U290, 3), Analysis!Y295:AK295, Analysis!Y295:AK295, 0)&gt;0, SMALL('Raw Data'!O290:U290, 3), 0), 0)</f>
        <v>0</v>
      </c>
      <c r="BF295">
        <f>IF(ISBLANK('Raw Data'!D290)=FALSE, 1, 0)</f>
        <v>0</v>
      </c>
      <c r="BG295">
        <f>IF(ISNUMBER('Raw Data'!D290), IF(_xlfn.XLOOKUP(SMALL('Raw Data'!O290:U290, 4), Analysis!Y295:AK295, Analysis!Y295:AK295, 0)&gt;0, SMALL('Raw Data'!O290:U290, 4), 0), 0)</f>
        <v>0</v>
      </c>
      <c r="BH295">
        <f>IF(ISBLANK('Raw Data'!D290)=FALSE, 1, 0)</f>
        <v>0</v>
      </c>
      <c r="BI295">
        <f>IF(ISNUMBER('Raw Data'!D290), IF(_xlfn.XLOOKUP(SMALL('Raw Data'!O290:U290, 5), Analysis!Y295:AK295, Analysis!Y295:AK295, 0)&gt;0, SMALL('Raw Data'!O290:U290, 5), 0), 0)</f>
        <v>0</v>
      </c>
      <c r="BJ295">
        <f>IF(ISBLANK('Raw Data'!D290)=FALSE, 1, 0)</f>
        <v>0</v>
      </c>
      <c r="BK295">
        <f>IF(ISNUMBER('Raw Data'!D290), IF(_xlfn.XLOOKUP(SMALL('Raw Data'!O290:U290, 6), Analysis!Y295:AK295, Analysis!Y295:AK295, 0)&gt;0, SMALL('Raw Data'!O290:U290, 6), 0), 0)</f>
        <v>0</v>
      </c>
      <c r="BL295">
        <f>IF(ISBLANK('Raw Data'!D290)=FALSE, 1, 0)</f>
        <v>0</v>
      </c>
      <c r="BM295">
        <f>IF(ISNUMBER('Raw Data'!D290), IF(_xlfn.XLOOKUP(SMALL('Raw Data'!O290:U290, 7), Analysis!Y295:AK295, Analysis!Y295:AK295, 0)&gt;0, SMALL('Raw Data'!O290:U290, 7), 0), 0)</f>
        <v>0</v>
      </c>
    </row>
    <row r="296" spans="1:65" x14ac:dyDescent="0.3">
      <c r="A296" s="2">
        <f>'Raw Data'!A291</f>
        <v>0</v>
      </c>
      <c r="B296" s="2">
        <f>IF(ISBLANK('Raw Data'!D291)=FALSE, 1, 0)</f>
        <v>0</v>
      </c>
      <c r="C296">
        <f>IF('Raw Data'!E291&gt;'Raw Data'!D291, 'Raw Data'!K291, 0)</f>
        <v>0</v>
      </c>
      <c r="D296">
        <f>IF(ISBLANK('Raw Data'!D291)=FALSE, 1, 0)</f>
        <v>0</v>
      </c>
      <c r="E296">
        <f>IF('Raw Data'!E291&lt;'Raw Data'!D291, 'Raw Data'!J291, 0)</f>
        <v>0</v>
      </c>
      <c r="F296">
        <f>IF(ISBLANK('Raw Data'!D291)=FALSE, 1, 0)</f>
        <v>0</v>
      </c>
      <c r="G296">
        <f>IF(AND('Raw Data'!D291&gt;0, 'Raw Data'!E291&gt;0), 'Raw Data'!V291, 0)</f>
        <v>0</v>
      </c>
      <c r="H296">
        <f>IF(ISBLANK('Raw Data'!D291)=FALSE, 1, 0)</f>
        <v>0</v>
      </c>
      <c r="I296">
        <f>IF(AND(ISBLANK('Raw Data'!D291)=FALSE, OR('Raw Data'!D291=0, 'Raw Data'!E291=0)), 'Raw Data'!W291, 0)</f>
        <v>0</v>
      </c>
      <c r="J296">
        <f>IF(ISBLANK('Raw Data'!D291)=FALSE, 1, 0)</f>
        <v>0</v>
      </c>
      <c r="K296">
        <f>IF(SUM('Raw Data'!D291:E291)&gt;'Raw Data'!G291, 'Raw Data'!H291, 0)</f>
        <v>0</v>
      </c>
      <c r="L296">
        <f>IF(ISBLANK('Raw Data'!D291)=FALSE, 1, 0)</f>
        <v>0</v>
      </c>
      <c r="M296">
        <f>IF(AND(SUM('Raw Data'!D291:E291)&lt;'Raw Data'!G291, ISBLANK('Raw Data'!D291)=FALSE), 'Raw Data'!I291, 0)</f>
        <v>0</v>
      </c>
      <c r="N296">
        <f>IF(ISBLANK('Raw Data'!D291)=FALSE, 1, 0)</f>
        <v>0</v>
      </c>
      <c r="O296">
        <f>IF('Raw Data'!F291, 'Raw Data'!Z291, 0)</f>
        <v>0</v>
      </c>
      <c r="P296">
        <f>IF(ISBLANK('Raw Data'!D291)=FALSE, 1, 0)</f>
        <v>0</v>
      </c>
      <c r="Q296">
        <f>IF(AND(NOT('Raw Data'!F291), P296), 'Raw Data'!AA291, 0)</f>
        <v>0</v>
      </c>
      <c r="R296">
        <f>IF(ISBLANK('Raw Data'!D291)=FALSE, 1, 0)</f>
        <v>0</v>
      </c>
      <c r="S296">
        <f>IF(AND('Raw Data'!F291=0, 'Raw Data'!D291&gt;'Raw Data'!E291), 'Raw Data'!L291, 0)</f>
        <v>0</v>
      </c>
      <c r="T296">
        <f>IF(ISBLANK('Raw Data'!D291)=FALSE, 1, 0)</f>
        <v>0</v>
      </c>
      <c r="U296">
        <f>IF('Raw Data'!F291=1, 'Raw Data'!M291, 0)</f>
        <v>0</v>
      </c>
      <c r="V296">
        <f>IF(ISBLANK('Raw Data'!D291)=FALSE, 1, 0)</f>
        <v>0</v>
      </c>
      <c r="W296">
        <f>IF(AND('Raw Data'!F291=0, 'Raw Data'!E291&gt;'Raw Data'!D291), 'Raw Data'!N291, 0)</f>
        <v>0</v>
      </c>
      <c r="X296">
        <f>IF(ISBLANK('Raw Data'!D291)=FALSE, 1, 0)</f>
        <v>0</v>
      </c>
      <c r="Y296">
        <f>IF(AND('Raw Data'!F291=0,'Raw Data'!D291&gt;'Raw Data'!E291,'Raw Data'!D291-'Raw Data'!E291=1),'Raw Data'!O291,IF(AND('Raw Data'!F291,'Raw Data'!D291&gt;'Raw Data'!E291),'Raw Data'!O291,0))</f>
        <v>0</v>
      </c>
      <c r="Z296">
        <f>IF(ISBLANK('Raw Data'!D291)=FALSE, 1, 0)</f>
        <v>0</v>
      </c>
      <c r="AA296">
        <f>IF(AND('Raw Data'!F291=0, 'Raw Data'!D291&gt;'Raw Data'!E291, 'Raw Data'!D291-'Raw Data'!E291=2), 'Raw Data'!P291, 0)</f>
        <v>0</v>
      </c>
      <c r="AB296">
        <f>IF(ISBLANK('Raw Data'!D291)=FALSE, 1, 0)</f>
        <v>0</v>
      </c>
      <c r="AC296">
        <f>IF(AND('Raw Data'!F291=0, 'Raw Data'!D291&gt;'Raw Data'!E291, 'Raw Data'!D291-'Raw Data'!E291&gt;2), 'Raw Data'!Q291, 0)</f>
        <v>0</v>
      </c>
      <c r="AD296">
        <f>IF(ISBLANK('Raw Data'!D291)=FALSE, 1, 0)</f>
        <v>0</v>
      </c>
      <c r="AE296">
        <f>IF(AND('Raw Data'!F291=0,'Raw Data'!D291&lt;'Raw Data'!E291,'Raw Data'!E291-'Raw Data'!D291=1),'Raw Data'!R291,IF(AND('Raw Data'!F291,'Raw Data'!D291&gt;'Raw Data'!E291),'Raw Data'!R291,0))</f>
        <v>0</v>
      </c>
      <c r="AF296">
        <f>IF(ISBLANK('Raw Data'!D291)=FALSE, 1, 0)</f>
        <v>0</v>
      </c>
      <c r="AG296">
        <f>IF(AND('Raw Data'!F291=0, 'Raw Data'!D291&lt;'Raw Data'!E291, 'Raw Data'!E291-'Raw Data'!D291=2), 'Raw Data'!S291, 0)</f>
        <v>0</v>
      </c>
      <c r="AH296">
        <f>IF(ISBLANK('Raw Data'!D291)=FALSE, 1, 0)</f>
        <v>0</v>
      </c>
      <c r="AI296">
        <f>IF(AND('Raw Data'!F291=0, 'Raw Data'!D291&lt;'Raw Data'!E291, 'Raw Data'!E291-'Raw Data'!D291&gt;2), 'Raw Data'!T291, 0)</f>
        <v>0</v>
      </c>
      <c r="AJ296">
        <f>IF(ISBLANK('Raw Data'!D291)=FALSE, 1, 0)</f>
        <v>0</v>
      </c>
      <c r="AK296">
        <f>IF('Raw Data'!F291=1, 'Raw Data'!M291, 0)</f>
        <v>0</v>
      </c>
      <c r="AL296">
        <f>IF(OR('Raw Data'!D291=0, O296&gt;0), 0, 1)</f>
        <v>0</v>
      </c>
      <c r="AM296">
        <f>IF(AND(AL296, 'Raw Data'!D291&gt;'Raw Data'!E291), 'Raw Data'!X291, 0)</f>
        <v>0</v>
      </c>
      <c r="AN296">
        <f>IF(OR('Raw Data'!D291=0, O296&gt;0), 0, 1)</f>
        <v>0</v>
      </c>
      <c r="AO296">
        <f>IF(AND(AL296, 'Raw Data'!D291&lt;'Raw Data'!E291), 'Raw Data'!Y291, 0)</f>
        <v>0</v>
      </c>
      <c r="AP296">
        <f>IF(ISBLANK('Raw Data'!D291)=FALSE, 1, 0)</f>
        <v>0</v>
      </c>
      <c r="AQ296">
        <f>IF(AND('Raw Data'!J291&lt;'Raw Data'!K291,'Raw Data'!D291&gt;'Raw Data'!E291),'Raw Data'!J291,IF(AND('Raw Data'!K291&lt;'Raw Data'!J291,'Raw Data'!E291&gt;'Raw Data'!D291),'Raw Data'!K291,0))</f>
        <v>0</v>
      </c>
      <c r="AR296">
        <f>IF(ISBLANK('Raw Data'!D291)=FALSE, 1, 0)</f>
        <v>0</v>
      </c>
      <c r="AS296">
        <f>IF(AND('Raw Data'!J291&gt;'Raw Data'!K291,'Raw Data'!D291&gt;'Raw Data'!E291),'Raw Data'!J291,IF(AND('Raw Data'!K291&gt;'Raw Data'!J291,'Raw Data'!E291&gt;'Raw Data'!D291),'Raw Data'!K291,))</f>
        <v>0</v>
      </c>
      <c r="AT296">
        <f>IF(ISBLANK('Raw Data'!D291)=FALSE, 1, 0)</f>
        <v>0</v>
      </c>
      <c r="AU296">
        <f>IF(ISNUMBER('Raw Data'!D291), IF(_xlfn.XLOOKUP(SMALL('Raw Data'!L291:N291, 1), Analysis!S296:W296, Analysis!S296:W296, 0)&gt;0, SMALL('Raw Data'!L291:N291, 1), 0), 0)</f>
        <v>0</v>
      </c>
      <c r="AV296">
        <f>IF(ISBLANK('Raw Data'!D291)=FALSE, 1, 0)</f>
        <v>0</v>
      </c>
      <c r="AW296">
        <f>IF(ISNUMBER('Raw Data'!D291), IF(_xlfn.XLOOKUP(SMALL('Raw Data'!L291:N291, 2), Analysis!S296:W296, Analysis!S296:W296, 0)&gt;0, SMALL('Raw Data'!L291:N291, 2), 0), 0)</f>
        <v>0</v>
      </c>
      <c r="AX296">
        <f>IF(ISBLANK('Raw Data'!D291)=FALSE, 1, 0)</f>
        <v>0</v>
      </c>
      <c r="AY296">
        <f>IF(ISNUMBER('Raw Data'!D291), IF(_xlfn.XLOOKUP(SMALL('Raw Data'!L291:N291, 3), Analysis!S296:W296, Analysis!S296:W296, 0)&gt;0, SMALL('Raw Data'!L291:N291, 3), 0), 0)</f>
        <v>0</v>
      </c>
      <c r="AZ296">
        <f>IF(ISBLANK('Raw Data'!D291)=FALSE, 1, 0)</f>
        <v>0</v>
      </c>
      <c r="BA296">
        <f>IF(ISNUMBER('Raw Data'!D291), IF(_xlfn.XLOOKUP(SMALL('Raw Data'!O291:U291, 1), Analysis!Y296:AK296, Analysis!Y296:AK296, 0)&gt;0, SMALL('Raw Data'!O291:U291, 1), 0), 0)</f>
        <v>0</v>
      </c>
      <c r="BB296">
        <f>IF(ISBLANK('Raw Data'!D291)=FALSE, 1, 0)</f>
        <v>0</v>
      </c>
      <c r="BC296">
        <f>IF(ISNUMBER('Raw Data'!D291), IF(_xlfn.XLOOKUP(SMALL('Raw Data'!O291:U291, 2), Analysis!Y296:AK296, Analysis!Y296:AK296, 0)&gt;0, SMALL('Raw Data'!O291:U291, 2), 0), 0)</f>
        <v>0</v>
      </c>
      <c r="BD296">
        <f>IF(ISBLANK('Raw Data'!D291)=FALSE, 1, 0)</f>
        <v>0</v>
      </c>
      <c r="BE296">
        <f>IF(ISNUMBER('Raw Data'!D291), IF(_xlfn.XLOOKUP(SMALL('Raw Data'!O291:U291, 3), Analysis!Y296:AK296, Analysis!Y296:AK296, 0)&gt;0, SMALL('Raw Data'!O291:U291, 3), 0), 0)</f>
        <v>0</v>
      </c>
      <c r="BF296">
        <f>IF(ISBLANK('Raw Data'!D291)=FALSE, 1, 0)</f>
        <v>0</v>
      </c>
      <c r="BG296">
        <f>IF(ISNUMBER('Raw Data'!D291), IF(_xlfn.XLOOKUP(SMALL('Raw Data'!O291:U291, 4), Analysis!Y296:AK296, Analysis!Y296:AK296, 0)&gt;0, SMALL('Raw Data'!O291:U291, 4), 0), 0)</f>
        <v>0</v>
      </c>
      <c r="BH296">
        <f>IF(ISBLANK('Raw Data'!D291)=FALSE, 1, 0)</f>
        <v>0</v>
      </c>
      <c r="BI296">
        <f>IF(ISNUMBER('Raw Data'!D291), IF(_xlfn.XLOOKUP(SMALL('Raw Data'!O291:U291, 5), Analysis!Y296:AK296, Analysis!Y296:AK296, 0)&gt;0, SMALL('Raw Data'!O291:U291, 5), 0), 0)</f>
        <v>0</v>
      </c>
      <c r="BJ296">
        <f>IF(ISBLANK('Raw Data'!D291)=FALSE, 1, 0)</f>
        <v>0</v>
      </c>
      <c r="BK296">
        <f>IF(ISNUMBER('Raw Data'!D291), IF(_xlfn.XLOOKUP(SMALL('Raw Data'!O291:U291, 6), Analysis!Y296:AK296, Analysis!Y296:AK296, 0)&gt;0, SMALL('Raw Data'!O291:U291, 6), 0), 0)</f>
        <v>0</v>
      </c>
      <c r="BL296">
        <f>IF(ISBLANK('Raw Data'!D291)=FALSE, 1, 0)</f>
        <v>0</v>
      </c>
      <c r="BM296">
        <f>IF(ISNUMBER('Raw Data'!D291), IF(_xlfn.XLOOKUP(SMALL('Raw Data'!O291:U291, 7), Analysis!Y296:AK296, Analysis!Y296:AK296, 0)&gt;0, SMALL('Raw Data'!O291:U291, 7), 0), 0)</f>
        <v>0</v>
      </c>
    </row>
    <row r="297" spans="1:65" x14ac:dyDescent="0.3">
      <c r="A297" s="2">
        <f>'Raw Data'!A292</f>
        <v>0</v>
      </c>
      <c r="B297" s="2">
        <f>IF(ISBLANK('Raw Data'!D292)=FALSE, 1, 0)</f>
        <v>0</v>
      </c>
      <c r="C297">
        <f>IF('Raw Data'!E292&gt;'Raw Data'!D292, 'Raw Data'!K292, 0)</f>
        <v>0</v>
      </c>
      <c r="D297">
        <f>IF(ISBLANK('Raw Data'!D292)=FALSE, 1, 0)</f>
        <v>0</v>
      </c>
      <c r="E297">
        <f>IF('Raw Data'!E292&lt;'Raw Data'!D292, 'Raw Data'!J292, 0)</f>
        <v>0</v>
      </c>
      <c r="F297">
        <f>IF(ISBLANK('Raw Data'!D292)=FALSE, 1, 0)</f>
        <v>0</v>
      </c>
      <c r="G297">
        <f>IF(AND('Raw Data'!D292&gt;0, 'Raw Data'!E292&gt;0), 'Raw Data'!V292, 0)</f>
        <v>0</v>
      </c>
      <c r="H297">
        <f>IF(ISBLANK('Raw Data'!D292)=FALSE, 1, 0)</f>
        <v>0</v>
      </c>
      <c r="I297">
        <f>IF(AND(ISBLANK('Raw Data'!D292)=FALSE, OR('Raw Data'!D292=0, 'Raw Data'!E292=0)), 'Raw Data'!W292, 0)</f>
        <v>0</v>
      </c>
      <c r="J297">
        <f>IF(ISBLANK('Raw Data'!D292)=FALSE, 1, 0)</f>
        <v>0</v>
      </c>
      <c r="K297">
        <f>IF(SUM('Raw Data'!D292:E292)&gt;'Raw Data'!G292, 'Raw Data'!H292, 0)</f>
        <v>0</v>
      </c>
      <c r="L297">
        <f>IF(ISBLANK('Raw Data'!D292)=FALSE, 1, 0)</f>
        <v>0</v>
      </c>
      <c r="M297">
        <f>IF(AND(SUM('Raw Data'!D292:E292)&lt;'Raw Data'!G292, ISBLANK('Raw Data'!D292)=FALSE), 'Raw Data'!I292, 0)</f>
        <v>0</v>
      </c>
      <c r="N297">
        <f>IF(ISBLANK('Raw Data'!D292)=FALSE, 1, 0)</f>
        <v>0</v>
      </c>
      <c r="O297">
        <f>IF('Raw Data'!F292, 'Raw Data'!Z292, 0)</f>
        <v>0</v>
      </c>
      <c r="P297">
        <f>IF(ISBLANK('Raw Data'!D292)=FALSE, 1, 0)</f>
        <v>0</v>
      </c>
      <c r="Q297">
        <f>IF(AND(NOT('Raw Data'!F292), P297), 'Raw Data'!AA292, 0)</f>
        <v>0</v>
      </c>
      <c r="R297">
        <f>IF(ISBLANK('Raw Data'!D292)=FALSE, 1, 0)</f>
        <v>0</v>
      </c>
      <c r="S297">
        <f>IF(AND('Raw Data'!F292=0, 'Raw Data'!D292&gt;'Raw Data'!E292), 'Raw Data'!L292, 0)</f>
        <v>0</v>
      </c>
      <c r="T297">
        <f>IF(ISBLANK('Raw Data'!D292)=FALSE, 1, 0)</f>
        <v>0</v>
      </c>
      <c r="U297">
        <f>IF('Raw Data'!F292=1, 'Raw Data'!M292, 0)</f>
        <v>0</v>
      </c>
      <c r="V297">
        <f>IF(ISBLANK('Raw Data'!D292)=FALSE, 1, 0)</f>
        <v>0</v>
      </c>
      <c r="W297">
        <f>IF(AND('Raw Data'!F292=0, 'Raw Data'!E292&gt;'Raw Data'!D292), 'Raw Data'!N292, 0)</f>
        <v>0</v>
      </c>
      <c r="X297">
        <f>IF(ISBLANK('Raw Data'!D292)=FALSE, 1, 0)</f>
        <v>0</v>
      </c>
      <c r="Y297">
        <f>IF(AND('Raw Data'!F292=0,'Raw Data'!D292&gt;'Raw Data'!E292,'Raw Data'!D292-'Raw Data'!E292=1),'Raw Data'!O292,IF(AND('Raw Data'!F292,'Raw Data'!D292&gt;'Raw Data'!E292),'Raw Data'!O292,0))</f>
        <v>0</v>
      </c>
      <c r="Z297">
        <f>IF(ISBLANK('Raw Data'!D292)=FALSE, 1, 0)</f>
        <v>0</v>
      </c>
      <c r="AA297">
        <f>IF(AND('Raw Data'!F292=0, 'Raw Data'!D292&gt;'Raw Data'!E292, 'Raw Data'!D292-'Raw Data'!E292=2), 'Raw Data'!P292, 0)</f>
        <v>0</v>
      </c>
      <c r="AB297">
        <f>IF(ISBLANK('Raw Data'!D292)=FALSE, 1, 0)</f>
        <v>0</v>
      </c>
      <c r="AC297">
        <f>IF(AND('Raw Data'!F292=0, 'Raw Data'!D292&gt;'Raw Data'!E292, 'Raw Data'!D292-'Raw Data'!E292&gt;2), 'Raw Data'!Q292, 0)</f>
        <v>0</v>
      </c>
      <c r="AD297">
        <f>IF(ISBLANK('Raw Data'!D292)=FALSE, 1, 0)</f>
        <v>0</v>
      </c>
      <c r="AE297">
        <f>IF(AND('Raw Data'!F292=0,'Raw Data'!D292&lt;'Raw Data'!E292,'Raw Data'!E292-'Raw Data'!D292=1),'Raw Data'!R292,IF(AND('Raw Data'!F292,'Raw Data'!D292&gt;'Raw Data'!E292),'Raw Data'!R292,0))</f>
        <v>0</v>
      </c>
      <c r="AF297">
        <f>IF(ISBLANK('Raw Data'!D292)=FALSE, 1, 0)</f>
        <v>0</v>
      </c>
      <c r="AG297">
        <f>IF(AND('Raw Data'!F292=0, 'Raw Data'!D292&lt;'Raw Data'!E292, 'Raw Data'!E292-'Raw Data'!D292=2), 'Raw Data'!S292, 0)</f>
        <v>0</v>
      </c>
      <c r="AH297">
        <f>IF(ISBLANK('Raw Data'!D292)=FALSE, 1, 0)</f>
        <v>0</v>
      </c>
      <c r="AI297">
        <f>IF(AND('Raw Data'!F292=0, 'Raw Data'!D292&lt;'Raw Data'!E292, 'Raw Data'!E292-'Raw Data'!D292&gt;2), 'Raw Data'!T292, 0)</f>
        <v>0</v>
      </c>
      <c r="AJ297">
        <f>IF(ISBLANK('Raw Data'!D292)=FALSE, 1, 0)</f>
        <v>0</v>
      </c>
      <c r="AK297">
        <f>IF('Raw Data'!F292=1, 'Raw Data'!M292, 0)</f>
        <v>0</v>
      </c>
      <c r="AL297">
        <f>IF(OR('Raw Data'!D292=0, O297&gt;0), 0, 1)</f>
        <v>0</v>
      </c>
      <c r="AM297">
        <f>IF(AND(AL297, 'Raw Data'!D292&gt;'Raw Data'!E292), 'Raw Data'!X292, 0)</f>
        <v>0</v>
      </c>
      <c r="AN297">
        <f>IF(OR('Raw Data'!D292=0, O297&gt;0), 0, 1)</f>
        <v>0</v>
      </c>
      <c r="AO297">
        <f>IF(AND(AL297, 'Raw Data'!D292&lt;'Raw Data'!E292), 'Raw Data'!Y292, 0)</f>
        <v>0</v>
      </c>
      <c r="AP297">
        <f>IF(ISBLANK('Raw Data'!D292)=FALSE, 1, 0)</f>
        <v>0</v>
      </c>
      <c r="AQ297">
        <f>IF(AND('Raw Data'!J292&lt;'Raw Data'!K292,'Raw Data'!D292&gt;'Raw Data'!E292),'Raw Data'!J292,IF(AND('Raw Data'!K292&lt;'Raw Data'!J292,'Raw Data'!E292&gt;'Raw Data'!D292),'Raw Data'!K292,0))</f>
        <v>0</v>
      </c>
      <c r="AR297">
        <f>IF(ISBLANK('Raw Data'!D292)=FALSE, 1, 0)</f>
        <v>0</v>
      </c>
      <c r="AS297">
        <f>IF(AND('Raw Data'!J292&gt;'Raw Data'!K292,'Raw Data'!D292&gt;'Raw Data'!E292),'Raw Data'!J292,IF(AND('Raw Data'!K292&gt;'Raw Data'!J292,'Raw Data'!E292&gt;'Raw Data'!D292),'Raw Data'!K292,))</f>
        <v>0</v>
      </c>
      <c r="AT297">
        <f>IF(ISBLANK('Raw Data'!D292)=FALSE, 1, 0)</f>
        <v>0</v>
      </c>
      <c r="AU297">
        <f>IF(ISNUMBER('Raw Data'!D292), IF(_xlfn.XLOOKUP(SMALL('Raw Data'!L292:N292, 1), Analysis!S297:W297, Analysis!S297:W297, 0)&gt;0, SMALL('Raw Data'!L292:N292, 1), 0), 0)</f>
        <v>0</v>
      </c>
      <c r="AV297">
        <f>IF(ISBLANK('Raw Data'!D292)=FALSE, 1, 0)</f>
        <v>0</v>
      </c>
      <c r="AW297">
        <f>IF(ISNUMBER('Raw Data'!D292), IF(_xlfn.XLOOKUP(SMALL('Raw Data'!L292:N292, 2), Analysis!S297:W297, Analysis!S297:W297, 0)&gt;0, SMALL('Raw Data'!L292:N292, 2), 0), 0)</f>
        <v>0</v>
      </c>
      <c r="AX297">
        <f>IF(ISBLANK('Raw Data'!D292)=FALSE, 1, 0)</f>
        <v>0</v>
      </c>
      <c r="AY297">
        <f>IF(ISNUMBER('Raw Data'!D292), IF(_xlfn.XLOOKUP(SMALL('Raw Data'!L292:N292, 3), Analysis!S297:W297, Analysis!S297:W297, 0)&gt;0, SMALL('Raw Data'!L292:N292, 3), 0), 0)</f>
        <v>0</v>
      </c>
      <c r="AZ297">
        <f>IF(ISBLANK('Raw Data'!D292)=FALSE, 1, 0)</f>
        <v>0</v>
      </c>
      <c r="BA297">
        <f>IF(ISNUMBER('Raw Data'!D292), IF(_xlfn.XLOOKUP(SMALL('Raw Data'!O292:U292, 1), Analysis!Y297:AK297, Analysis!Y297:AK297, 0)&gt;0, SMALL('Raw Data'!O292:U292, 1), 0), 0)</f>
        <v>0</v>
      </c>
      <c r="BB297">
        <f>IF(ISBLANK('Raw Data'!D292)=FALSE, 1, 0)</f>
        <v>0</v>
      </c>
      <c r="BC297">
        <f>IF(ISNUMBER('Raw Data'!D292), IF(_xlfn.XLOOKUP(SMALL('Raw Data'!O292:U292, 2), Analysis!Y297:AK297, Analysis!Y297:AK297, 0)&gt;0, SMALL('Raw Data'!O292:U292, 2), 0), 0)</f>
        <v>0</v>
      </c>
      <c r="BD297">
        <f>IF(ISBLANK('Raw Data'!D292)=FALSE, 1, 0)</f>
        <v>0</v>
      </c>
      <c r="BE297">
        <f>IF(ISNUMBER('Raw Data'!D292), IF(_xlfn.XLOOKUP(SMALL('Raw Data'!O292:U292, 3), Analysis!Y297:AK297, Analysis!Y297:AK297, 0)&gt;0, SMALL('Raw Data'!O292:U292, 3), 0), 0)</f>
        <v>0</v>
      </c>
      <c r="BF297">
        <f>IF(ISBLANK('Raw Data'!D292)=FALSE, 1, 0)</f>
        <v>0</v>
      </c>
      <c r="BG297">
        <f>IF(ISNUMBER('Raw Data'!D292), IF(_xlfn.XLOOKUP(SMALL('Raw Data'!O292:U292, 4), Analysis!Y297:AK297, Analysis!Y297:AK297, 0)&gt;0, SMALL('Raw Data'!O292:U292, 4), 0), 0)</f>
        <v>0</v>
      </c>
      <c r="BH297">
        <f>IF(ISBLANK('Raw Data'!D292)=FALSE, 1, 0)</f>
        <v>0</v>
      </c>
      <c r="BI297">
        <f>IF(ISNUMBER('Raw Data'!D292), IF(_xlfn.XLOOKUP(SMALL('Raw Data'!O292:U292, 5), Analysis!Y297:AK297, Analysis!Y297:AK297, 0)&gt;0, SMALL('Raw Data'!O292:U292, 5), 0), 0)</f>
        <v>0</v>
      </c>
      <c r="BJ297">
        <f>IF(ISBLANK('Raw Data'!D292)=FALSE, 1, 0)</f>
        <v>0</v>
      </c>
      <c r="BK297">
        <f>IF(ISNUMBER('Raw Data'!D292), IF(_xlfn.XLOOKUP(SMALL('Raw Data'!O292:U292, 6), Analysis!Y297:AK297, Analysis!Y297:AK297, 0)&gt;0, SMALL('Raw Data'!O292:U292, 6), 0), 0)</f>
        <v>0</v>
      </c>
      <c r="BL297">
        <f>IF(ISBLANK('Raw Data'!D292)=FALSE, 1, 0)</f>
        <v>0</v>
      </c>
      <c r="BM297">
        <f>IF(ISNUMBER('Raw Data'!D292), IF(_xlfn.XLOOKUP(SMALL('Raw Data'!O292:U292, 7), Analysis!Y297:AK297, Analysis!Y297:AK297, 0)&gt;0, SMALL('Raw Data'!O292:U292, 7), 0), 0)</f>
        <v>0</v>
      </c>
    </row>
    <row r="298" spans="1:65" x14ac:dyDescent="0.3">
      <c r="A298" s="2">
        <f>'Raw Data'!A293</f>
        <v>0</v>
      </c>
      <c r="B298" s="2">
        <f>IF(ISBLANK('Raw Data'!D293)=FALSE, 1, 0)</f>
        <v>0</v>
      </c>
      <c r="C298">
        <f>IF('Raw Data'!E293&gt;'Raw Data'!D293, 'Raw Data'!K293, 0)</f>
        <v>0</v>
      </c>
      <c r="D298">
        <f>IF(ISBLANK('Raw Data'!D293)=FALSE, 1, 0)</f>
        <v>0</v>
      </c>
      <c r="E298">
        <f>IF('Raw Data'!E293&lt;'Raw Data'!D293, 'Raw Data'!J293, 0)</f>
        <v>0</v>
      </c>
      <c r="F298">
        <f>IF(ISBLANK('Raw Data'!D293)=FALSE, 1, 0)</f>
        <v>0</v>
      </c>
      <c r="G298">
        <f>IF(AND('Raw Data'!D293&gt;0, 'Raw Data'!E293&gt;0), 'Raw Data'!V293, 0)</f>
        <v>0</v>
      </c>
      <c r="H298">
        <f>IF(ISBLANK('Raw Data'!D293)=FALSE, 1, 0)</f>
        <v>0</v>
      </c>
      <c r="I298">
        <f>IF(AND(ISBLANK('Raw Data'!D293)=FALSE, OR('Raw Data'!D293=0, 'Raw Data'!E293=0)), 'Raw Data'!W293, 0)</f>
        <v>0</v>
      </c>
      <c r="J298">
        <f>IF(ISBLANK('Raw Data'!D293)=FALSE, 1, 0)</f>
        <v>0</v>
      </c>
      <c r="K298">
        <f>IF(SUM('Raw Data'!D293:E293)&gt;'Raw Data'!G293, 'Raw Data'!H293, 0)</f>
        <v>0</v>
      </c>
      <c r="L298">
        <f>IF(ISBLANK('Raw Data'!D293)=FALSE, 1, 0)</f>
        <v>0</v>
      </c>
      <c r="M298">
        <f>IF(AND(SUM('Raw Data'!D293:E293)&lt;'Raw Data'!G293, ISBLANK('Raw Data'!D293)=FALSE), 'Raw Data'!I293, 0)</f>
        <v>0</v>
      </c>
      <c r="N298">
        <f>IF(ISBLANK('Raw Data'!D293)=FALSE, 1, 0)</f>
        <v>0</v>
      </c>
      <c r="O298">
        <f>IF('Raw Data'!F293, 'Raw Data'!Z293, 0)</f>
        <v>0</v>
      </c>
      <c r="P298">
        <f>IF(ISBLANK('Raw Data'!D293)=FALSE, 1, 0)</f>
        <v>0</v>
      </c>
      <c r="Q298">
        <f>IF(AND(NOT('Raw Data'!F293), P298), 'Raw Data'!AA293, 0)</f>
        <v>0</v>
      </c>
      <c r="R298">
        <f>IF(ISBLANK('Raw Data'!D293)=FALSE, 1, 0)</f>
        <v>0</v>
      </c>
      <c r="S298">
        <f>IF(AND('Raw Data'!F293=0, 'Raw Data'!D293&gt;'Raw Data'!E293), 'Raw Data'!L293, 0)</f>
        <v>0</v>
      </c>
      <c r="T298">
        <f>IF(ISBLANK('Raw Data'!D293)=FALSE, 1, 0)</f>
        <v>0</v>
      </c>
      <c r="U298">
        <f>IF('Raw Data'!F293=1, 'Raw Data'!M293, 0)</f>
        <v>0</v>
      </c>
      <c r="V298">
        <f>IF(ISBLANK('Raw Data'!D293)=FALSE, 1, 0)</f>
        <v>0</v>
      </c>
      <c r="W298">
        <f>IF(AND('Raw Data'!F293=0, 'Raw Data'!E293&gt;'Raw Data'!D293), 'Raw Data'!N293, 0)</f>
        <v>0</v>
      </c>
      <c r="X298">
        <f>IF(ISBLANK('Raw Data'!D293)=FALSE, 1, 0)</f>
        <v>0</v>
      </c>
      <c r="Y298">
        <f>IF(AND('Raw Data'!F293=0,'Raw Data'!D293&gt;'Raw Data'!E293,'Raw Data'!D293-'Raw Data'!E293=1),'Raw Data'!O293,IF(AND('Raw Data'!F293,'Raw Data'!D293&gt;'Raw Data'!E293),'Raw Data'!O293,0))</f>
        <v>0</v>
      </c>
      <c r="Z298">
        <f>IF(ISBLANK('Raw Data'!D293)=FALSE, 1, 0)</f>
        <v>0</v>
      </c>
      <c r="AA298">
        <f>IF(AND('Raw Data'!F293=0, 'Raw Data'!D293&gt;'Raw Data'!E293, 'Raw Data'!D293-'Raw Data'!E293=2), 'Raw Data'!P293, 0)</f>
        <v>0</v>
      </c>
      <c r="AB298">
        <f>IF(ISBLANK('Raw Data'!D293)=FALSE, 1, 0)</f>
        <v>0</v>
      </c>
      <c r="AC298">
        <f>IF(AND('Raw Data'!F293=0, 'Raw Data'!D293&gt;'Raw Data'!E293, 'Raw Data'!D293-'Raw Data'!E293&gt;2), 'Raw Data'!Q293, 0)</f>
        <v>0</v>
      </c>
      <c r="AD298">
        <f>IF(ISBLANK('Raw Data'!D293)=FALSE, 1, 0)</f>
        <v>0</v>
      </c>
      <c r="AE298">
        <f>IF(AND('Raw Data'!F293=0,'Raw Data'!D293&lt;'Raw Data'!E293,'Raw Data'!E293-'Raw Data'!D293=1),'Raw Data'!R293,IF(AND('Raw Data'!F293,'Raw Data'!D293&gt;'Raw Data'!E293),'Raw Data'!R293,0))</f>
        <v>0</v>
      </c>
      <c r="AF298">
        <f>IF(ISBLANK('Raw Data'!D293)=FALSE, 1, 0)</f>
        <v>0</v>
      </c>
      <c r="AG298">
        <f>IF(AND('Raw Data'!F293=0, 'Raw Data'!D293&lt;'Raw Data'!E293, 'Raw Data'!E293-'Raw Data'!D293=2), 'Raw Data'!S293, 0)</f>
        <v>0</v>
      </c>
      <c r="AH298">
        <f>IF(ISBLANK('Raw Data'!D293)=FALSE, 1, 0)</f>
        <v>0</v>
      </c>
      <c r="AI298">
        <f>IF(AND('Raw Data'!F293=0, 'Raw Data'!D293&lt;'Raw Data'!E293, 'Raw Data'!E293-'Raw Data'!D293&gt;2), 'Raw Data'!T293, 0)</f>
        <v>0</v>
      </c>
      <c r="AJ298">
        <f>IF(ISBLANK('Raw Data'!D293)=FALSE, 1, 0)</f>
        <v>0</v>
      </c>
      <c r="AK298">
        <f>IF('Raw Data'!F293=1, 'Raw Data'!M293, 0)</f>
        <v>0</v>
      </c>
      <c r="AL298">
        <f>IF(OR('Raw Data'!D293=0, O298&gt;0), 0, 1)</f>
        <v>0</v>
      </c>
      <c r="AM298">
        <f>IF(AND(AL298, 'Raw Data'!D293&gt;'Raw Data'!E293), 'Raw Data'!X293, 0)</f>
        <v>0</v>
      </c>
      <c r="AN298">
        <f>IF(OR('Raw Data'!D293=0, O298&gt;0), 0, 1)</f>
        <v>0</v>
      </c>
      <c r="AO298">
        <f>IF(AND(AL298, 'Raw Data'!D293&lt;'Raw Data'!E293), 'Raw Data'!Y293, 0)</f>
        <v>0</v>
      </c>
      <c r="AP298">
        <f>IF(ISBLANK('Raw Data'!D293)=FALSE, 1, 0)</f>
        <v>0</v>
      </c>
      <c r="AQ298">
        <f>IF(AND('Raw Data'!J293&lt;'Raw Data'!K293,'Raw Data'!D293&gt;'Raw Data'!E293),'Raw Data'!J293,IF(AND('Raw Data'!K293&lt;'Raw Data'!J293,'Raw Data'!E293&gt;'Raw Data'!D293),'Raw Data'!K293,0))</f>
        <v>0</v>
      </c>
      <c r="AR298">
        <f>IF(ISBLANK('Raw Data'!D293)=FALSE, 1, 0)</f>
        <v>0</v>
      </c>
      <c r="AS298">
        <f>IF(AND('Raw Data'!J293&gt;'Raw Data'!K293,'Raw Data'!D293&gt;'Raw Data'!E293),'Raw Data'!J293,IF(AND('Raw Data'!K293&gt;'Raw Data'!J293,'Raw Data'!E293&gt;'Raw Data'!D293),'Raw Data'!K293,))</f>
        <v>0</v>
      </c>
      <c r="AT298">
        <f>IF(ISBLANK('Raw Data'!D293)=FALSE, 1, 0)</f>
        <v>0</v>
      </c>
      <c r="AU298">
        <f>IF(ISNUMBER('Raw Data'!D293), IF(_xlfn.XLOOKUP(SMALL('Raw Data'!L293:N293, 1), Analysis!S298:W298, Analysis!S298:W298, 0)&gt;0, SMALL('Raw Data'!L293:N293, 1), 0), 0)</f>
        <v>0</v>
      </c>
      <c r="AV298">
        <f>IF(ISBLANK('Raw Data'!D293)=FALSE, 1, 0)</f>
        <v>0</v>
      </c>
      <c r="AW298">
        <f>IF(ISNUMBER('Raw Data'!D293), IF(_xlfn.XLOOKUP(SMALL('Raw Data'!L293:N293, 2), Analysis!S298:W298, Analysis!S298:W298, 0)&gt;0, SMALL('Raw Data'!L293:N293, 2), 0), 0)</f>
        <v>0</v>
      </c>
      <c r="AX298">
        <f>IF(ISBLANK('Raw Data'!D293)=FALSE, 1, 0)</f>
        <v>0</v>
      </c>
      <c r="AY298">
        <f>IF(ISNUMBER('Raw Data'!D293), IF(_xlfn.XLOOKUP(SMALL('Raw Data'!L293:N293, 3), Analysis!S298:W298, Analysis!S298:W298, 0)&gt;0, SMALL('Raw Data'!L293:N293, 3), 0), 0)</f>
        <v>0</v>
      </c>
      <c r="AZ298">
        <f>IF(ISBLANK('Raw Data'!D293)=FALSE, 1, 0)</f>
        <v>0</v>
      </c>
      <c r="BA298">
        <f>IF(ISNUMBER('Raw Data'!D293), IF(_xlfn.XLOOKUP(SMALL('Raw Data'!O293:U293, 1), Analysis!Y298:AK298, Analysis!Y298:AK298, 0)&gt;0, SMALL('Raw Data'!O293:U293, 1), 0), 0)</f>
        <v>0</v>
      </c>
      <c r="BB298">
        <f>IF(ISBLANK('Raw Data'!D293)=FALSE, 1, 0)</f>
        <v>0</v>
      </c>
      <c r="BC298">
        <f>IF(ISNUMBER('Raw Data'!D293), IF(_xlfn.XLOOKUP(SMALL('Raw Data'!O293:U293, 2), Analysis!Y298:AK298, Analysis!Y298:AK298, 0)&gt;0, SMALL('Raw Data'!O293:U293, 2), 0), 0)</f>
        <v>0</v>
      </c>
      <c r="BD298">
        <f>IF(ISBLANK('Raw Data'!D293)=FALSE, 1, 0)</f>
        <v>0</v>
      </c>
      <c r="BE298">
        <f>IF(ISNUMBER('Raw Data'!D293), IF(_xlfn.XLOOKUP(SMALL('Raw Data'!O293:U293, 3), Analysis!Y298:AK298, Analysis!Y298:AK298, 0)&gt;0, SMALL('Raw Data'!O293:U293, 3), 0), 0)</f>
        <v>0</v>
      </c>
      <c r="BF298">
        <f>IF(ISBLANK('Raw Data'!D293)=FALSE, 1, 0)</f>
        <v>0</v>
      </c>
      <c r="BG298">
        <f>IF(ISNUMBER('Raw Data'!D293), IF(_xlfn.XLOOKUP(SMALL('Raw Data'!O293:U293, 4), Analysis!Y298:AK298, Analysis!Y298:AK298, 0)&gt;0, SMALL('Raw Data'!O293:U293, 4), 0), 0)</f>
        <v>0</v>
      </c>
      <c r="BH298">
        <f>IF(ISBLANK('Raw Data'!D293)=FALSE, 1, 0)</f>
        <v>0</v>
      </c>
      <c r="BI298">
        <f>IF(ISNUMBER('Raw Data'!D293), IF(_xlfn.XLOOKUP(SMALL('Raw Data'!O293:U293, 5), Analysis!Y298:AK298, Analysis!Y298:AK298, 0)&gt;0, SMALL('Raw Data'!O293:U293, 5), 0), 0)</f>
        <v>0</v>
      </c>
      <c r="BJ298">
        <f>IF(ISBLANK('Raw Data'!D293)=FALSE, 1, 0)</f>
        <v>0</v>
      </c>
      <c r="BK298">
        <f>IF(ISNUMBER('Raw Data'!D293), IF(_xlfn.XLOOKUP(SMALL('Raw Data'!O293:U293, 6), Analysis!Y298:AK298, Analysis!Y298:AK298, 0)&gt;0, SMALL('Raw Data'!O293:U293, 6), 0), 0)</f>
        <v>0</v>
      </c>
      <c r="BL298">
        <f>IF(ISBLANK('Raw Data'!D293)=FALSE, 1, 0)</f>
        <v>0</v>
      </c>
      <c r="BM298">
        <f>IF(ISNUMBER('Raw Data'!D293), IF(_xlfn.XLOOKUP(SMALL('Raw Data'!O293:U293, 7), Analysis!Y298:AK298, Analysis!Y298:AK298, 0)&gt;0, SMALL('Raw Data'!O293:U293, 7), 0), 0)</f>
        <v>0</v>
      </c>
    </row>
    <row r="299" spans="1:65" x14ac:dyDescent="0.3">
      <c r="A299" s="2">
        <f>'Raw Data'!A294</f>
        <v>0</v>
      </c>
      <c r="B299" s="2">
        <f>IF(ISBLANK('Raw Data'!D294)=FALSE, 1, 0)</f>
        <v>0</v>
      </c>
      <c r="C299">
        <f>IF('Raw Data'!E294&gt;'Raw Data'!D294, 'Raw Data'!K294, 0)</f>
        <v>0</v>
      </c>
      <c r="D299">
        <f>IF(ISBLANK('Raw Data'!D294)=FALSE, 1, 0)</f>
        <v>0</v>
      </c>
      <c r="E299">
        <f>IF('Raw Data'!E294&lt;'Raw Data'!D294, 'Raw Data'!J294, 0)</f>
        <v>0</v>
      </c>
      <c r="F299">
        <f>IF(ISBLANK('Raw Data'!D294)=FALSE, 1, 0)</f>
        <v>0</v>
      </c>
      <c r="G299">
        <f>IF(AND('Raw Data'!D294&gt;0, 'Raw Data'!E294&gt;0), 'Raw Data'!V294, 0)</f>
        <v>0</v>
      </c>
      <c r="H299">
        <f>IF(ISBLANK('Raw Data'!D294)=FALSE, 1, 0)</f>
        <v>0</v>
      </c>
      <c r="I299">
        <f>IF(AND(ISBLANK('Raw Data'!D294)=FALSE, OR('Raw Data'!D294=0, 'Raw Data'!E294=0)), 'Raw Data'!W294, 0)</f>
        <v>0</v>
      </c>
      <c r="J299">
        <f>IF(ISBLANK('Raw Data'!D294)=FALSE, 1, 0)</f>
        <v>0</v>
      </c>
      <c r="K299">
        <f>IF(SUM('Raw Data'!D294:E294)&gt;'Raw Data'!G294, 'Raw Data'!H294, 0)</f>
        <v>0</v>
      </c>
      <c r="L299">
        <f>IF(ISBLANK('Raw Data'!D294)=FALSE, 1, 0)</f>
        <v>0</v>
      </c>
      <c r="M299">
        <f>IF(AND(SUM('Raw Data'!D294:E294)&lt;'Raw Data'!G294, ISBLANK('Raw Data'!D294)=FALSE), 'Raw Data'!I294, 0)</f>
        <v>0</v>
      </c>
      <c r="N299">
        <f>IF(ISBLANK('Raw Data'!D294)=FALSE, 1, 0)</f>
        <v>0</v>
      </c>
      <c r="O299">
        <f>IF('Raw Data'!F294, 'Raw Data'!Z294, 0)</f>
        <v>0</v>
      </c>
      <c r="P299">
        <f>IF(ISBLANK('Raw Data'!D294)=FALSE, 1, 0)</f>
        <v>0</v>
      </c>
      <c r="Q299">
        <f>IF(AND(NOT('Raw Data'!F294), P299), 'Raw Data'!AA294, 0)</f>
        <v>0</v>
      </c>
      <c r="R299">
        <f>IF(ISBLANK('Raw Data'!D294)=FALSE, 1, 0)</f>
        <v>0</v>
      </c>
      <c r="S299">
        <f>IF(AND('Raw Data'!F294=0, 'Raw Data'!D294&gt;'Raw Data'!E294), 'Raw Data'!L294, 0)</f>
        <v>0</v>
      </c>
      <c r="T299">
        <f>IF(ISBLANK('Raw Data'!D294)=FALSE, 1, 0)</f>
        <v>0</v>
      </c>
      <c r="U299">
        <f>IF('Raw Data'!F294=1, 'Raw Data'!M294, 0)</f>
        <v>0</v>
      </c>
      <c r="V299">
        <f>IF(ISBLANK('Raw Data'!D294)=FALSE, 1, 0)</f>
        <v>0</v>
      </c>
      <c r="W299">
        <f>IF(AND('Raw Data'!F294=0, 'Raw Data'!E294&gt;'Raw Data'!D294), 'Raw Data'!N294, 0)</f>
        <v>0</v>
      </c>
      <c r="X299">
        <f>IF(ISBLANK('Raw Data'!D294)=FALSE, 1, 0)</f>
        <v>0</v>
      </c>
      <c r="Y299">
        <f>IF(AND('Raw Data'!F294=0,'Raw Data'!D294&gt;'Raw Data'!E294,'Raw Data'!D294-'Raw Data'!E294=1),'Raw Data'!O294,IF(AND('Raw Data'!F294,'Raw Data'!D294&gt;'Raw Data'!E294),'Raw Data'!O294,0))</f>
        <v>0</v>
      </c>
      <c r="Z299">
        <f>IF(ISBLANK('Raw Data'!D294)=FALSE, 1, 0)</f>
        <v>0</v>
      </c>
      <c r="AA299">
        <f>IF(AND('Raw Data'!F294=0, 'Raw Data'!D294&gt;'Raw Data'!E294, 'Raw Data'!D294-'Raw Data'!E294=2), 'Raw Data'!P294, 0)</f>
        <v>0</v>
      </c>
      <c r="AB299">
        <f>IF(ISBLANK('Raw Data'!D294)=FALSE, 1, 0)</f>
        <v>0</v>
      </c>
      <c r="AC299">
        <f>IF(AND('Raw Data'!F294=0, 'Raw Data'!D294&gt;'Raw Data'!E294, 'Raw Data'!D294-'Raw Data'!E294&gt;2), 'Raw Data'!Q294, 0)</f>
        <v>0</v>
      </c>
      <c r="AD299">
        <f>IF(ISBLANK('Raw Data'!D294)=FALSE, 1, 0)</f>
        <v>0</v>
      </c>
      <c r="AE299">
        <f>IF(AND('Raw Data'!F294=0,'Raw Data'!D294&lt;'Raw Data'!E294,'Raw Data'!E294-'Raw Data'!D294=1),'Raw Data'!R294,IF(AND('Raw Data'!F294,'Raw Data'!D294&gt;'Raw Data'!E294),'Raw Data'!R294,0))</f>
        <v>0</v>
      </c>
      <c r="AF299">
        <f>IF(ISBLANK('Raw Data'!D294)=FALSE, 1, 0)</f>
        <v>0</v>
      </c>
      <c r="AG299">
        <f>IF(AND('Raw Data'!F294=0, 'Raw Data'!D294&lt;'Raw Data'!E294, 'Raw Data'!E294-'Raw Data'!D294=2), 'Raw Data'!S294, 0)</f>
        <v>0</v>
      </c>
      <c r="AH299">
        <f>IF(ISBLANK('Raw Data'!D294)=FALSE, 1, 0)</f>
        <v>0</v>
      </c>
      <c r="AI299">
        <f>IF(AND('Raw Data'!F294=0, 'Raw Data'!D294&lt;'Raw Data'!E294, 'Raw Data'!E294-'Raw Data'!D294&gt;2), 'Raw Data'!T294, 0)</f>
        <v>0</v>
      </c>
      <c r="AJ299">
        <f>IF(ISBLANK('Raw Data'!D294)=FALSE, 1, 0)</f>
        <v>0</v>
      </c>
      <c r="AK299">
        <f>IF('Raw Data'!F294=1, 'Raw Data'!M294, 0)</f>
        <v>0</v>
      </c>
      <c r="AL299">
        <f>IF(OR('Raw Data'!D294=0, O299&gt;0), 0, 1)</f>
        <v>0</v>
      </c>
      <c r="AM299">
        <f>IF(AND(AL299, 'Raw Data'!D294&gt;'Raw Data'!E294), 'Raw Data'!X294, 0)</f>
        <v>0</v>
      </c>
      <c r="AN299">
        <f>IF(OR('Raw Data'!D294=0, O299&gt;0), 0, 1)</f>
        <v>0</v>
      </c>
      <c r="AO299">
        <f>IF(AND(AL299, 'Raw Data'!D294&lt;'Raw Data'!E294), 'Raw Data'!Y294, 0)</f>
        <v>0</v>
      </c>
      <c r="AP299">
        <f>IF(ISBLANK('Raw Data'!D294)=FALSE, 1, 0)</f>
        <v>0</v>
      </c>
      <c r="AQ299">
        <f>IF(AND('Raw Data'!J294&lt;'Raw Data'!K294,'Raw Data'!D294&gt;'Raw Data'!E294),'Raw Data'!J294,IF(AND('Raw Data'!K294&lt;'Raw Data'!J294,'Raw Data'!E294&gt;'Raw Data'!D294),'Raw Data'!K294,0))</f>
        <v>0</v>
      </c>
      <c r="AR299">
        <f>IF(ISBLANK('Raw Data'!D294)=FALSE, 1, 0)</f>
        <v>0</v>
      </c>
      <c r="AS299">
        <f>IF(AND('Raw Data'!J294&gt;'Raw Data'!K294,'Raw Data'!D294&gt;'Raw Data'!E294),'Raw Data'!J294,IF(AND('Raw Data'!K294&gt;'Raw Data'!J294,'Raw Data'!E294&gt;'Raw Data'!D294),'Raw Data'!K294,))</f>
        <v>0</v>
      </c>
      <c r="AT299">
        <f>IF(ISBLANK('Raw Data'!D294)=FALSE, 1, 0)</f>
        <v>0</v>
      </c>
      <c r="AU299">
        <f>IF(ISNUMBER('Raw Data'!D294), IF(_xlfn.XLOOKUP(SMALL('Raw Data'!L294:N294, 1), Analysis!S299:W299, Analysis!S299:W299, 0)&gt;0, SMALL('Raw Data'!L294:N294, 1), 0), 0)</f>
        <v>0</v>
      </c>
      <c r="AV299">
        <f>IF(ISBLANK('Raw Data'!D294)=FALSE, 1, 0)</f>
        <v>0</v>
      </c>
      <c r="AW299">
        <f>IF(ISNUMBER('Raw Data'!D294), IF(_xlfn.XLOOKUP(SMALL('Raw Data'!L294:N294, 2), Analysis!S299:W299, Analysis!S299:W299, 0)&gt;0, SMALL('Raw Data'!L294:N294, 2), 0), 0)</f>
        <v>0</v>
      </c>
      <c r="AX299">
        <f>IF(ISBLANK('Raw Data'!D294)=FALSE, 1, 0)</f>
        <v>0</v>
      </c>
      <c r="AY299">
        <f>IF(ISNUMBER('Raw Data'!D294), IF(_xlfn.XLOOKUP(SMALL('Raw Data'!L294:N294, 3), Analysis!S299:W299, Analysis!S299:W299, 0)&gt;0, SMALL('Raw Data'!L294:N294, 3), 0), 0)</f>
        <v>0</v>
      </c>
      <c r="AZ299">
        <f>IF(ISBLANK('Raw Data'!D294)=FALSE, 1, 0)</f>
        <v>0</v>
      </c>
      <c r="BA299">
        <f>IF(ISNUMBER('Raw Data'!D294), IF(_xlfn.XLOOKUP(SMALL('Raw Data'!O294:U294, 1), Analysis!Y299:AK299, Analysis!Y299:AK299, 0)&gt;0, SMALL('Raw Data'!O294:U294, 1), 0), 0)</f>
        <v>0</v>
      </c>
      <c r="BB299">
        <f>IF(ISBLANK('Raw Data'!D294)=FALSE, 1, 0)</f>
        <v>0</v>
      </c>
      <c r="BC299">
        <f>IF(ISNUMBER('Raw Data'!D294), IF(_xlfn.XLOOKUP(SMALL('Raw Data'!O294:U294, 2), Analysis!Y299:AK299, Analysis!Y299:AK299, 0)&gt;0, SMALL('Raw Data'!O294:U294, 2), 0), 0)</f>
        <v>0</v>
      </c>
      <c r="BD299">
        <f>IF(ISBLANK('Raw Data'!D294)=FALSE, 1, 0)</f>
        <v>0</v>
      </c>
      <c r="BE299">
        <f>IF(ISNUMBER('Raw Data'!D294), IF(_xlfn.XLOOKUP(SMALL('Raw Data'!O294:U294, 3), Analysis!Y299:AK299, Analysis!Y299:AK299, 0)&gt;0, SMALL('Raw Data'!O294:U294, 3), 0), 0)</f>
        <v>0</v>
      </c>
      <c r="BF299">
        <f>IF(ISBLANK('Raw Data'!D294)=FALSE, 1, 0)</f>
        <v>0</v>
      </c>
      <c r="BG299">
        <f>IF(ISNUMBER('Raw Data'!D294), IF(_xlfn.XLOOKUP(SMALL('Raw Data'!O294:U294, 4), Analysis!Y299:AK299, Analysis!Y299:AK299, 0)&gt;0, SMALL('Raw Data'!O294:U294, 4), 0), 0)</f>
        <v>0</v>
      </c>
      <c r="BH299">
        <f>IF(ISBLANK('Raw Data'!D294)=FALSE, 1, 0)</f>
        <v>0</v>
      </c>
      <c r="BI299">
        <f>IF(ISNUMBER('Raw Data'!D294), IF(_xlfn.XLOOKUP(SMALL('Raw Data'!O294:U294, 5), Analysis!Y299:AK299, Analysis!Y299:AK299, 0)&gt;0, SMALL('Raw Data'!O294:U294, 5), 0), 0)</f>
        <v>0</v>
      </c>
      <c r="BJ299">
        <f>IF(ISBLANK('Raw Data'!D294)=FALSE, 1, 0)</f>
        <v>0</v>
      </c>
      <c r="BK299">
        <f>IF(ISNUMBER('Raw Data'!D294), IF(_xlfn.XLOOKUP(SMALL('Raw Data'!O294:U294, 6), Analysis!Y299:AK299, Analysis!Y299:AK299, 0)&gt;0, SMALL('Raw Data'!O294:U294, 6), 0), 0)</f>
        <v>0</v>
      </c>
      <c r="BL299">
        <f>IF(ISBLANK('Raw Data'!D294)=FALSE, 1, 0)</f>
        <v>0</v>
      </c>
      <c r="BM299">
        <f>IF(ISNUMBER('Raw Data'!D294), IF(_xlfn.XLOOKUP(SMALL('Raw Data'!O294:U294, 7), Analysis!Y299:AK299, Analysis!Y299:AK299, 0)&gt;0, SMALL('Raw Data'!O294:U294, 7), 0), 0)</f>
        <v>0</v>
      </c>
    </row>
    <row r="300" spans="1:65" x14ac:dyDescent="0.3">
      <c r="A300" s="2">
        <f>'Raw Data'!A295</f>
        <v>0</v>
      </c>
      <c r="B300" s="2">
        <f>IF(ISBLANK('Raw Data'!D295)=FALSE, 1, 0)</f>
        <v>0</v>
      </c>
      <c r="C300">
        <f>IF('Raw Data'!E295&gt;'Raw Data'!D295, 'Raw Data'!K295, 0)</f>
        <v>0</v>
      </c>
      <c r="D300">
        <f>IF(ISBLANK('Raw Data'!D295)=FALSE, 1, 0)</f>
        <v>0</v>
      </c>
      <c r="E300">
        <f>IF('Raw Data'!E295&lt;'Raw Data'!D295, 'Raw Data'!J295, 0)</f>
        <v>0</v>
      </c>
      <c r="F300">
        <f>IF(ISBLANK('Raw Data'!D295)=FALSE, 1, 0)</f>
        <v>0</v>
      </c>
      <c r="G300">
        <f>IF(AND('Raw Data'!D295&gt;0, 'Raw Data'!E295&gt;0), 'Raw Data'!V295, 0)</f>
        <v>0</v>
      </c>
      <c r="H300">
        <f>IF(ISBLANK('Raw Data'!D295)=FALSE, 1, 0)</f>
        <v>0</v>
      </c>
      <c r="I300">
        <f>IF(AND(ISBLANK('Raw Data'!D295)=FALSE, OR('Raw Data'!D295=0, 'Raw Data'!E295=0)), 'Raw Data'!W295, 0)</f>
        <v>0</v>
      </c>
      <c r="J300">
        <f>IF(ISBLANK('Raw Data'!D295)=FALSE, 1, 0)</f>
        <v>0</v>
      </c>
      <c r="K300">
        <f>IF(SUM('Raw Data'!D295:E295)&gt;'Raw Data'!G295, 'Raw Data'!H295, 0)</f>
        <v>0</v>
      </c>
      <c r="L300">
        <f>IF(ISBLANK('Raw Data'!D295)=FALSE, 1, 0)</f>
        <v>0</v>
      </c>
      <c r="M300">
        <f>IF(AND(SUM('Raw Data'!D295:E295)&lt;'Raw Data'!G295, ISBLANK('Raw Data'!D295)=FALSE), 'Raw Data'!I295, 0)</f>
        <v>0</v>
      </c>
      <c r="N300">
        <f>IF(ISBLANK('Raw Data'!D295)=FALSE, 1, 0)</f>
        <v>0</v>
      </c>
      <c r="O300">
        <f>IF('Raw Data'!F295, 'Raw Data'!Z295, 0)</f>
        <v>0</v>
      </c>
      <c r="P300">
        <f>IF(ISBLANK('Raw Data'!D295)=FALSE, 1, 0)</f>
        <v>0</v>
      </c>
      <c r="Q300">
        <f>IF(AND(NOT('Raw Data'!F295), P300), 'Raw Data'!AA295, 0)</f>
        <v>0</v>
      </c>
      <c r="R300">
        <f>IF(ISBLANK('Raw Data'!D295)=FALSE, 1, 0)</f>
        <v>0</v>
      </c>
      <c r="S300">
        <f>IF(AND('Raw Data'!F295=0, 'Raw Data'!D295&gt;'Raw Data'!E295), 'Raw Data'!L295, 0)</f>
        <v>0</v>
      </c>
      <c r="T300">
        <f>IF(ISBLANK('Raw Data'!D295)=FALSE, 1, 0)</f>
        <v>0</v>
      </c>
      <c r="U300">
        <f>IF('Raw Data'!F295=1, 'Raw Data'!M295, 0)</f>
        <v>0</v>
      </c>
      <c r="V300">
        <f>IF(ISBLANK('Raw Data'!D295)=FALSE, 1, 0)</f>
        <v>0</v>
      </c>
      <c r="W300">
        <f>IF(AND('Raw Data'!F295=0, 'Raw Data'!E295&gt;'Raw Data'!D295), 'Raw Data'!N295, 0)</f>
        <v>0</v>
      </c>
      <c r="X300">
        <f>IF(ISBLANK('Raw Data'!D295)=FALSE, 1, 0)</f>
        <v>0</v>
      </c>
      <c r="Y300">
        <f>IF(AND('Raw Data'!F295=0,'Raw Data'!D295&gt;'Raw Data'!E295,'Raw Data'!D295-'Raw Data'!E295=1),'Raw Data'!O295,IF(AND('Raw Data'!F295,'Raw Data'!D295&gt;'Raw Data'!E295),'Raw Data'!O295,0))</f>
        <v>0</v>
      </c>
      <c r="Z300">
        <f>IF(ISBLANK('Raw Data'!D295)=FALSE, 1, 0)</f>
        <v>0</v>
      </c>
      <c r="AA300">
        <f>IF(AND('Raw Data'!F295=0, 'Raw Data'!D295&gt;'Raw Data'!E295, 'Raw Data'!D295-'Raw Data'!E295=2), 'Raw Data'!P295, 0)</f>
        <v>0</v>
      </c>
      <c r="AB300">
        <f>IF(ISBLANK('Raw Data'!D295)=FALSE, 1, 0)</f>
        <v>0</v>
      </c>
      <c r="AC300">
        <f>IF(AND('Raw Data'!F295=0, 'Raw Data'!D295&gt;'Raw Data'!E295, 'Raw Data'!D295-'Raw Data'!E295&gt;2), 'Raw Data'!Q295, 0)</f>
        <v>0</v>
      </c>
      <c r="AD300">
        <f>IF(ISBLANK('Raw Data'!D295)=FALSE, 1, 0)</f>
        <v>0</v>
      </c>
      <c r="AE300">
        <f>IF(AND('Raw Data'!F295=0,'Raw Data'!D295&lt;'Raw Data'!E295,'Raw Data'!E295-'Raw Data'!D295=1),'Raw Data'!R295,IF(AND('Raw Data'!F295,'Raw Data'!D295&gt;'Raw Data'!E295),'Raw Data'!R295,0))</f>
        <v>0</v>
      </c>
      <c r="AF300">
        <f>IF(ISBLANK('Raw Data'!D295)=FALSE, 1, 0)</f>
        <v>0</v>
      </c>
      <c r="AG300">
        <f>IF(AND('Raw Data'!F295=0, 'Raw Data'!D295&lt;'Raw Data'!E295, 'Raw Data'!E295-'Raw Data'!D295=2), 'Raw Data'!S295, 0)</f>
        <v>0</v>
      </c>
      <c r="AH300">
        <f>IF(ISBLANK('Raw Data'!D295)=FALSE, 1, 0)</f>
        <v>0</v>
      </c>
      <c r="AI300">
        <f>IF(AND('Raw Data'!F295=0, 'Raw Data'!D295&lt;'Raw Data'!E295, 'Raw Data'!E295-'Raw Data'!D295&gt;2), 'Raw Data'!T295, 0)</f>
        <v>0</v>
      </c>
      <c r="AJ300">
        <f>IF(ISBLANK('Raw Data'!D295)=FALSE, 1, 0)</f>
        <v>0</v>
      </c>
      <c r="AK300">
        <f>IF('Raw Data'!F295=1, 'Raw Data'!M295, 0)</f>
        <v>0</v>
      </c>
      <c r="AL300">
        <f>IF(OR('Raw Data'!D295=0, O300&gt;0), 0, 1)</f>
        <v>0</v>
      </c>
      <c r="AM300">
        <f>IF(AND(AL300, 'Raw Data'!D295&gt;'Raw Data'!E295), 'Raw Data'!X295, 0)</f>
        <v>0</v>
      </c>
      <c r="AN300">
        <f>IF(OR('Raw Data'!D295=0, O300&gt;0), 0, 1)</f>
        <v>0</v>
      </c>
      <c r="AO300">
        <f>IF(AND(AL300, 'Raw Data'!D295&lt;'Raw Data'!E295), 'Raw Data'!Y295, 0)</f>
        <v>0</v>
      </c>
      <c r="AP300">
        <f>IF(ISBLANK('Raw Data'!D295)=FALSE, 1, 0)</f>
        <v>0</v>
      </c>
      <c r="AQ300">
        <f>IF(AND('Raw Data'!J295&lt;'Raw Data'!K295,'Raw Data'!D295&gt;'Raw Data'!E295),'Raw Data'!J295,IF(AND('Raw Data'!K295&lt;'Raw Data'!J295,'Raw Data'!E295&gt;'Raw Data'!D295),'Raw Data'!K295,0))</f>
        <v>0</v>
      </c>
      <c r="AR300">
        <f>IF(ISBLANK('Raw Data'!D295)=FALSE, 1, 0)</f>
        <v>0</v>
      </c>
      <c r="AS300">
        <f>IF(AND('Raw Data'!J295&gt;'Raw Data'!K295,'Raw Data'!D295&gt;'Raw Data'!E295),'Raw Data'!J295,IF(AND('Raw Data'!K295&gt;'Raw Data'!J295,'Raw Data'!E295&gt;'Raw Data'!D295),'Raw Data'!K295,))</f>
        <v>0</v>
      </c>
      <c r="AT300">
        <f>IF(ISBLANK('Raw Data'!D295)=FALSE, 1, 0)</f>
        <v>0</v>
      </c>
      <c r="AU300">
        <f>IF(ISNUMBER('Raw Data'!D295), IF(_xlfn.XLOOKUP(SMALL('Raw Data'!L295:N295, 1), Analysis!S300:W300, Analysis!S300:W300, 0)&gt;0, SMALL('Raw Data'!L295:N295, 1), 0), 0)</f>
        <v>0</v>
      </c>
      <c r="AV300">
        <f>IF(ISBLANK('Raw Data'!D295)=FALSE, 1, 0)</f>
        <v>0</v>
      </c>
      <c r="AW300">
        <f>IF(ISNUMBER('Raw Data'!D295), IF(_xlfn.XLOOKUP(SMALL('Raw Data'!L295:N295, 2), Analysis!S300:W300, Analysis!S300:W300, 0)&gt;0, SMALL('Raw Data'!L295:N295, 2), 0), 0)</f>
        <v>0</v>
      </c>
      <c r="AX300">
        <f>IF(ISBLANK('Raw Data'!D295)=FALSE, 1, 0)</f>
        <v>0</v>
      </c>
      <c r="AY300">
        <f>IF(ISNUMBER('Raw Data'!D295), IF(_xlfn.XLOOKUP(SMALL('Raw Data'!L295:N295, 3), Analysis!S300:W300, Analysis!S300:W300, 0)&gt;0, SMALL('Raw Data'!L295:N295, 3), 0), 0)</f>
        <v>0</v>
      </c>
      <c r="AZ300">
        <f>IF(ISBLANK('Raw Data'!D295)=FALSE, 1, 0)</f>
        <v>0</v>
      </c>
      <c r="BA300">
        <f>IF(ISNUMBER('Raw Data'!D295), IF(_xlfn.XLOOKUP(SMALL('Raw Data'!O295:U295, 1), Analysis!Y300:AK300, Analysis!Y300:AK300, 0)&gt;0, SMALL('Raw Data'!O295:U295, 1), 0), 0)</f>
        <v>0</v>
      </c>
      <c r="BB300">
        <f>IF(ISBLANK('Raw Data'!D295)=FALSE, 1, 0)</f>
        <v>0</v>
      </c>
      <c r="BC300">
        <f>IF(ISNUMBER('Raw Data'!D295), IF(_xlfn.XLOOKUP(SMALL('Raw Data'!O295:U295, 2), Analysis!Y300:AK300, Analysis!Y300:AK300, 0)&gt;0, SMALL('Raw Data'!O295:U295, 2), 0), 0)</f>
        <v>0</v>
      </c>
      <c r="BD300">
        <f>IF(ISBLANK('Raw Data'!D295)=FALSE, 1, 0)</f>
        <v>0</v>
      </c>
      <c r="BE300">
        <f>IF(ISNUMBER('Raw Data'!D295), IF(_xlfn.XLOOKUP(SMALL('Raw Data'!O295:U295, 3), Analysis!Y300:AK300, Analysis!Y300:AK300, 0)&gt;0, SMALL('Raw Data'!O295:U295, 3), 0), 0)</f>
        <v>0</v>
      </c>
      <c r="BF300">
        <f>IF(ISBLANK('Raw Data'!D295)=FALSE, 1, 0)</f>
        <v>0</v>
      </c>
      <c r="BG300">
        <f>IF(ISNUMBER('Raw Data'!D295), IF(_xlfn.XLOOKUP(SMALL('Raw Data'!O295:U295, 4), Analysis!Y300:AK300, Analysis!Y300:AK300, 0)&gt;0, SMALL('Raw Data'!O295:U295, 4), 0), 0)</f>
        <v>0</v>
      </c>
      <c r="BH300">
        <f>IF(ISBLANK('Raw Data'!D295)=FALSE, 1, 0)</f>
        <v>0</v>
      </c>
      <c r="BI300">
        <f>IF(ISNUMBER('Raw Data'!D295), IF(_xlfn.XLOOKUP(SMALL('Raw Data'!O295:U295, 5), Analysis!Y300:AK300, Analysis!Y300:AK300, 0)&gt;0, SMALL('Raw Data'!O295:U295, 5), 0), 0)</f>
        <v>0</v>
      </c>
      <c r="BJ300">
        <f>IF(ISBLANK('Raw Data'!D295)=FALSE, 1, 0)</f>
        <v>0</v>
      </c>
      <c r="BK300">
        <f>IF(ISNUMBER('Raw Data'!D295), IF(_xlfn.XLOOKUP(SMALL('Raw Data'!O295:U295, 6), Analysis!Y300:AK300, Analysis!Y300:AK300, 0)&gt;0, SMALL('Raw Data'!O295:U295, 6), 0), 0)</f>
        <v>0</v>
      </c>
      <c r="BL300">
        <f>IF(ISBLANK('Raw Data'!D295)=FALSE, 1, 0)</f>
        <v>0</v>
      </c>
      <c r="BM300">
        <f>IF(ISNUMBER('Raw Data'!D295), IF(_xlfn.XLOOKUP(SMALL('Raw Data'!O295:U295, 7), Analysis!Y300:AK300, Analysis!Y300:AK300, 0)&gt;0, SMALL('Raw Data'!O295:U295, 7), 0), 0)</f>
        <v>0</v>
      </c>
    </row>
    <row r="301" spans="1:65" x14ac:dyDescent="0.3">
      <c r="A301" s="2">
        <f>'Raw Data'!A296</f>
        <v>0</v>
      </c>
      <c r="B301" s="2">
        <f>IF(ISBLANK('Raw Data'!D296)=FALSE, 1, 0)</f>
        <v>0</v>
      </c>
      <c r="C301">
        <f>IF('Raw Data'!E296&gt;'Raw Data'!D296, 'Raw Data'!K296, 0)</f>
        <v>0</v>
      </c>
      <c r="D301">
        <f>IF(ISBLANK('Raw Data'!D296)=FALSE, 1, 0)</f>
        <v>0</v>
      </c>
      <c r="E301">
        <f>IF('Raw Data'!E296&lt;'Raw Data'!D296, 'Raw Data'!J296, 0)</f>
        <v>0</v>
      </c>
      <c r="F301">
        <f>IF(ISBLANK('Raw Data'!D296)=FALSE, 1, 0)</f>
        <v>0</v>
      </c>
      <c r="G301">
        <f>IF(AND('Raw Data'!D296&gt;0, 'Raw Data'!E296&gt;0), 'Raw Data'!V296, 0)</f>
        <v>0</v>
      </c>
      <c r="H301">
        <f>IF(ISBLANK('Raw Data'!D296)=FALSE, 1, 0)</f>
        <v>0</v>
      </c>
      <c r="I301">
        <f>IF(AND(ISBLANK('Raw Data'!D296)=FALSE, OR('Raw Data'!D296=0, 'Raw Data'!E296=0)), 'Raw Data'!W296, 0)</f>
        <v>0</v>
      </c>
      <c r="J301">
        <f>IF(ISBLANK('Raw Data'!D296)=FALSE, 1, 0)</f>
        <v>0</v>
      </c>
      <c r="K301">
        <f>IF(SUM('Raw Data'!D296:E296)&gt;'Raw Data'!G296, 'Raw Data'!H296, 0)</f>
        <v>0</v>
      </c>
      <c r="L301">
        <f>IF(ISBLANK('Raw Data'!D296)=FALSE, 1, 0)</f>
        <v>0</v>
      </c>
      <c r="M301">
        <f>IF(AND(SUM('Raw Data'!D296:E296)&lt;'Raw Data'!G296, ISBLANK('Raw Data'!D296)=FALSE), 'Raw Data'!I296, 0)</f>
        <v>0</v>
      </c>
      <c r="N301">
        <f>IF(ISBLANK('Raw Data'!D296)=FALSE, 1, 0)</f>
        <v>0</v>
      </c>
      <c r="O301">
        <f>IF('Raw Data'!F296, 'Raw Data'!Z296, 0)</f>
        <v>0</v>
      </c>
      <c r="P301">
        <f>IF(ISBLANK('Raw Data'!D296)=FALSE, 1, 0)</f>
        <v>0</v>
      </c>
      <c r="Q301">
        <f>IF(AND(NOT('Raw Data'!F296), P301), 'Raw Data'!AA296, 0)</f>
        <v>0</v>
      </c>
      <c r="R301">
        <f>IF(ISBLANK('Raw Data'!D296)=FALSE, 1, 0)</f>
        <v>0</v>
      </c>
      <c r="S301">
        <f>IF(AND('Raw Data'!F296=0, 'Raw Data'!D296&gt;'Raw Data'!E296), 'Raw Data'!L296, 0)</f>
        <v>0</v>
      </c>
      <c r="T301">
        <f>IF(ISBLANK('Raw Data'!D296)=FALSE, 1, 0)</f>
        <v>0</v>
      </c>
      <c r="U301">
        <f>IF('Raw Data'!F296=1, 'Raw Data'!M296, 0)</f>
        <v>0</v>
      </c>
      <c r="V301">
        <f>IF(ISBLANK('Raw Data'!D296)=FALSE, 1, 0)</f>
        <v>0</v>
      </c>
      <c r="W301">
        <f>IF(AND('Raw Data'!F296=0, 'Raw Data'!E296&gt;'Raw Data'!D296), 'Raw Data'!N296, 0)</f>
        <v>0</v>
      </c>
      <c r="X301">
        <f>IF(ISBLANK('Raw Data'!D296)=FALSE, 1, 0)</f>
        <v>0</v>
      </c>
      <c r="Y301">
        <f>IF(AND('Raw Data'!F296=0,'Raw Data'!D296&gt;'Raw Data'!E296,'Raw Data'!D296-'Raw Data'!E296=1),'Raw Data'!O296,IF(AND('Raw Data'!F296,'Raw Data'!D296&gt;'Raw Data'!E296),'Raw Data'!O296,0))</f>
        <v>0</v>
      </c>
      <c r="Z301">
        <f>IF(ISBLANK('Raw Data'!D296)=FALSE, 1, 0)</f>
        <v>0</v>
      </c>
      <c r="AA301">
        <f>IF(AND('Raw Data'!F296=0, 'Raw Data'!D296&gt;'Raw Data'!E296, 'Raw Data'!D296-'Raw Data'!E296=2), 'Raw Data'!P296, 0)</f>
        <v>0</v>
      </c>
      <c r="AB301">
        <f>IF(ISBLANK('Raw Data'!D296)=FALSE, 1, 0)</f>
        <v>0</v>
      </c>
      <c r="AC301">
        <f>IF(AND('Raw Data'!F296=0, 'Raw Data'!D296&gt;'Raw Data'!E296, 'Raw Data'!D296-'Raw Data'!E296&gt;2), 'Raw Data'!Q296, 0)</f>
        <v>0</v>
      </c>
      <c r="AD301">
        <f>IF(ISBLANK('Raw Data'!D296)=FALSE, 1, 0)</f>
        <v>0</v>
      </c>
      <c r="AE301">
        <f>IF(AND('Raw Data'!F296=0,'Raw Data'!D296&lt;'Raw Data'!E296,'Raw Data'!E296-'Raw Data'!D296=1),'Raw Data'!R296,IF(AND('Raw Data'!F296,'Raw Data'!D296&gt;'Raw Data'!E296),'Raw Data'!R296,0))</f>
        <v>0</v>
      </c>
      <c r="AF301">
        <f>IF(ISBLANK('Raw Data'!D296)=FALSE, 1, 0)</f>
        <v>0</v>
      </c>
      <c r="AG301">
        <f>IF(AND('Raw Data'!F296=0, 'Raw Data'!D296&lt;'Raw Data'!E296, 'Raw Data'!E296-'Raw Data'!D296=2), 'Raw Data'!S296, 0)</f>
        <v>0</v>
      </c>
      <c r="AH301">
        <f>IF(ISBLANK('Raw Data'!D296)=FALSE, 1, 0)</f>
        <v>0</v>
      </c>
      <c r="AI301">
        <f>IF(AND('Raw Data'!F296=0, 'Raw Data'!D296&lt;'Raw Data'!E296, 'Raw Data'!E296-'Raw Data'!D296&gt;2), 'Raw Data'!T296, 0)</f>
        <v>0</v>
      </c>
      <c r="AJ301">
        <f>IF(ISBLANK('Raw Data'!D296)=FALSE, 1, 0)</f>
        <v>0</v>
      </c>
      <c r="AK301">
        <f>IF('Raw Data'!F296=1, 'Raw Data'!M296, 0)</f>
        <v>0</v>
      </c>
      <c r="AL301">
        <f>IF(OR('Raw Data'!D296=0, O301&gt;0), 0, 1)</f>
        <v>0</v>
      </c>
      <c r="AM301">
        <f>IF(AND(AL301, 'Raw Data'!D296&gt;'Raw Data'!E296), 'Raw Data'!X296, 0)</f>
        <v>0</v>
      </c>
      <c r="AN301">
        <f>IF(OR('Raw Data'!D296=0, O301&gt;0), 0, 1)</f>
        <v>0</v>
      </c>
      <c r="AO301">
        <f>IF(AND(AL301, 'Raw Data'!D296&lt;'Raw Data'!E296), 'Raw Data'!Y296, 0)</f>
        <v>0</v>
      </c>
      <c r="AP301">
        <f>IF(ISBLANK('Raw Data'!D296)=FALSE, 1, 0)</f>
        <v>0</v>
      </c>
      <c r="AQ301">
        <f>IF(AND('Raw Data'!J296&lt;'Raw Data'!K296,'Raw Data'!D296&gt;'Raw Data'!E296),'Raw Data'!J296,IF(AND('Raw Data'!K296&lt;'Raw Data'!J296,'Raw Data'!E296&gt;'Raw Data'!D296),'Raw Data'!K296,0))</f>
        <v>0</v>
      </c>
      <c r="AR301">
        <f>IF(ISBLANK('Raw Data'!D296)=FALSE, 1, 0)</f>
        <v>0</v>
      </c>
      <c r="AS301">
        <f>IF(AND('Raw Data'!J296&gt;'Raw Data'!K296,'Raw Data'!D296&gt;'Raw Data'!E296),'Raw Data'!J296,IF(AND('Raw Data'!K296&gt;'Raw Data'!J296,'Raw Data'!E296&gt;'Raw Data'!D296),'Raw Data'!K296,))</f>
        <v>0</v>
      </c>
      <c r="AT301">
        <f>IF(ISBLANK('Raw Data'!D296)=FALSE, 1, 0)</f>
        <v>0</v>
      </c>
      <c r="AU301">
        <f>IF(ISNUMBER('Raw Data'!D296), IF(_xlfn.XLOOKUP(SMALL('Raw Data'!L296:N296, 1), Analysis!S301:W301, Analysis!S301:W301, 0)&gt;0, SMALL('Raw Data'!L296:N296, 1), 0), 0)</f>
        <v>0</v>
      </c>
      <c r="AV301">
        <f>IF(ISBLANK('Raw Data'!D296)=FALSE, 1, 0)</f>
        <v>0</v>
      </c>
      <c r="AW301">
        <f>IF(ISNUMBER('Raw Data'!D296), IF(_xlfn.XLOOKUP(SMALL('Raw Data'!L296:N296, 2), Analysis!S301:W301, Analysis!S301:W301, 0)&gt;0, SMALL('Raw Data'!L296:N296, 2), 0), 0)</f>
        <v>0</v>
      </c>
      <c r="AX301">
        <f>IF(ISBLANK('Raw Data'!D296)=FALSE, 1, 0)</f>
        <v>0</v>
      </c>
      <c r="AY301">
        <f>IF(ISNUMBER('Raw Data'!D296), IF(_xlfn.XLOOKUP(SMALL('Raw Data'!L296:N296, 3), Analysis!S301:W301, Analysis!S301:W301, 0)&gt;0, SMALL('Raw Data'!L296:N296, 3), 0), 0)</f>
        <v>0</v>
      </c>
      <c r="AZ301">
        <f>IF(ISBLANK('Raw Data'!D296)=FALSE, 1, 0)</f>
        <v>0</v>
      </c>
      <c r="BA301">
        <f>IF(ISNUMBER('Raw Data'!D296), IF(_xlfn.XLOOKUP(SMALL('Raw Data'!O296:U296, 1), Analysis!Y301:AK301, Analysis!Y301:AK301, 0)&gt;0, SMALL('Raw Data'!O296:U296, 1), 0), 0)</f>
        <v>0</v>
      </c>
      <c r="BB301">
        <f>IF(ISBLANK('Raw Data'!D296)=FALSE, 1, 0)</f>
        <v>0</v>
      </c>
      <c r="BC301">
        <f>IF(ISNUMBER('Raw Data'!D296), IF(_xlfn.XLOOKUP(SMALL('Raw Data'!O296:U296, 2), Analysis!Y301:AK301, Analysis!Y301:AK301, 0)&gt;0, SMALL('Raw Data'!O296:U296, 2), 0), 0)</f>
        <v>0</v>
      </c>
      <c r="BD301">
        <f>IF(ISBLANK('Raw Data'!D296)=FALSE, 1, 0)</f>
        <v>0</v>
      </c>
      <c r="BE301">
        <f>IF(ISNUMBER('Raw Data'!D296), IF(_xlfn.XLOOKUP(SMALL('Raw Data'!O296:U296, 3), Analysis!Y301:AK301, Analysis!Y301:AK301, 0)&gt;0, SMALL('Raw Data'!O296:U296, 3), 0), 0)</f>
        <v>0</v>
      </c>
      <c r="BF301">
        <f>IF(ISBLANK('Raw Data'!D296)=FALSE, 1, 0)</f>
        <v>0</v>
      </c>
      <c r="BG301">
        <f>IF(ISNUMBER('Raw Data'!D296), IF(_xlfn.XLOOKUP(SMALL('Raw Data'!O296:U296, 4), Analysis!Y301:AK301, Analysis!Y301:AK301, 0)&gt;0, SMALL('Raw Data'!O296:U296, 4), 0), 0)</f>
        <v>0</v>
      </c>
      <c r="BH301">
        <f>IF(ISBLANK('Raw Data'!D296)=FALSE, 1, 0)</f>
        <v>0</v>
      </c>
      <c r="BI301">
        <f>IF(ISNUMBER('Raw Data'!D296), IF(_xlfn.XLOOKUP(SMALL('Raw Data'!O296:U296, 5), Analysis!Y301:AK301, Analysis!Y301:AK301, 0)&gt;0, SMALL('Raw Data'!O296:U296, 5), 0), 0)</f>
        <v>0</v>
      </c>
      <c r="BJ301">
        <f>IF(ISBLANK('Raw Data'!D296)=FALSE, 1, 0)</f>
        <v>0</v>
      </c>
      <c r="BK301">
        <f>IF(ISNUMBER('Raw Data'!D296), IF(_xlfn.XLOOKUP(SMALL('Raw Data'!O296:U296, 6), Analysis!Y301:AK301, Analysis!Y301:AK301, 0)&gt;0, SMALL('Raw Data'!O296:U296, 6), 0), 0)</f>
        <v>0</v>
      </c>
      <c r="BL301">
        <f>IF(ISBLANK('Raw Data'!D296)=FALSE, 1, 0)</f>
        <v>0</v>
      </c>
      <c r="BM301">
        <f>IF(ISNUMBER('Raw Data'!D296), IF(_xlfn.XLOOKUP(SMALL('Raw Data'!O296:U296, 7), Analysis!Y301:AK301, Analysis!Y301:AK301, 0)&gt;0, SMALL('Raw Data'!O296:U296, 7), 0), 0)</f>
        <v>0</v>
      </c>
    </row>
    <row r="302" spans="1:65" x14ac:dyDescent="0.3">
      <c r="A302" s="2">
        <f>'Raw Data'!A297</f>
        <v>0</v>
      </c>
      <c r="B302" s="2">
        <f>IF(ISBLANK('Raw Data'!D297)=FALSE, 1, 0)</f>
        <v>0</v>
      </c>
      <c r="C302">
        <f>IF('Raw Data'!E297&gt;'Raw Data'!D297, 'Raw Data'!K297, 0)</f>
        <v>0</v>
      </c>
      <c r="D302">
        <f>IF(ISBLANK('Raw Data'!D297)=FALSE, 1, 0)</f>
        <v>0</v>
      </c>
      <c r="E302">
        <f>IF('Raw Data'!E297&lt;'Raw Data'!D297, 'Raw Data'!J297, 0)</f>
        <v>0</v>
      </c>
      <c r="F302">
        <f>IF(ISBLANK('Raw Data'!D297)=FALSE, 1, 0)</f>
        <v>0</v>
      </c>
      <c r="G302">
        <f>IF(AND('Raw Data'!D297&gt;0, 'Raw Data'!E297&gt;0), 'Raw Data'!V297, 0)</f>
        <v>0</v>
      </c>
      <c r="H302">
        <f>IF(ISBLANK('Raw Data'!D297)=FALSE, 1, 0)</f>
        <v>0</v>
      </c>
      <c r="I302">
        <f>IF(AND(ISBLANK('Raw Data'!D297)=FALSE, OR('Raw Data'!D297=0, 'Raw Data'!E297=0)), 'Raw Data'!W297, 0)</f>
        <v>0</v>
      </c>
      <c r="J302">
        <f>IF(ISBLANK('Raw Data'!D297)=FALSE, 1, 0)</f>
        <v>0</v>
      </c>
      <c r="K302">
        <f>IF(SUM('Raw Data'!D297:E297)&gt;'Raw Data'!G297, 'Raw Data'!H297, 0)</f>
        <v>0</v>
      </c>
      <c r="L302">
        <f>IF(ISBLANK('Raw Data'!D297)=FALSE, 1, 0)</f>
        <v>0</v>
      </c>
      <c r="M302">
        <f>IF(AND(SUM('Raw Data'!D297:E297)&lt;'Raw Data'!G297, ISBLANK('Raw Data'!D297)=FALSE), 'Raw Data'!I297, 0)</f>
        <v>0</v>
      </c>
      <c r="N302">
        <f>IF(ISBLANK('Raw Data'!D297)=FALSE, 1, 0)</f>
        <v>0</v>
      </c>
      <c r="O302">
        <f>IF('Raw Data'!F297, 'Raw Data'!Z297, 0)</f>
        <v>0</v>
      </c>
      <c r="P302">
        <f>IF(ISBLANK('Raw Data'!D297)=FALSE, 1, 0)</f>
        <v>0</v>
      </c>
      <c r="Q302">
        <f>IF(AND(NOT('Raw Data'!F297), P302), 'Raw Data'!AA297, 0)</f>
        <v>0</v>
      </c>
      <c r="R302">
        <f>IF(ISBLANK('Raw Data'!D297)=FALSE, 1, 0)</f>
        <v>0</v>
      </c>
      <c r="S302">
        <f>IF(AND('Raw Data'!F297=0, 'Raw Data'!D297&gt;'Raw Data'!E297), 'Raw Data'!L297, 0)</f>
        <v>0</v>
      </c>
      <c r="T302">
        <f>IF(ISBLANK('Raw Data'!D297)=FALSE, 1, 0)</f>
        <v>0</v>
      </c>
      <c r="U302">
        <f>IF('Raw Data'!F297=1, 'Raw Data'!M297, 0)</f>
        <v>0</v>
      </c>
      <c r="V302">
        <f>IF(ISBLANK('Raw Data'!D297)=FALSE, 1, 0)</f>
        <v>0</v>
      </c>
      <c r="W302">
        <f>IF(AND('Raw Data'!F297=0, 'Raw Data'!E297&gt;'Raw Data'!D297), 'Raw Data'!N297, 0)</f>
        <v>0</v>
      </c>
      <c r="X302">
        <f>IF(ISBLANK('Raw Data'!D297)=FALSE, 1, 0)</f>
        <v>0</v>
      </c>
      <c r="Y302">
        <f>IF(AND('Raw Data'!F297=0,'Raw Data'!D297&gt;'Raw Data'!E297,'Raw Data'!D297-'Raw Data'!E297=1),'Raw Data'!O297,IF(AND('Raw Data'!F297,'Raw Data'!D297&gt;'Raw Data'!E297),'Raw Data'!O297,0))</f>
        <v>0</v>
      </c>
      <c r="Z302">
        <f>IF(ISBLANK('Raw Data'!D297)=FALSE, 1, 0)</f>
        <v>0</v>
      </c>
      <c r="AA302">
        <f>IF(AND('Raw Data'!F297=0, 'Raw Data'!D297&gt;'Raw Data'!E297, 'Raw Data'!D297-'Raw Data'!E297=2), 'Raw Data'!P297, 0)</f>
        <v>0</v>
      </c>
      <c r="AB302">
        <f>IF(ISBLANK('Raw Data'!D297)=FALSE, 1, 0)</f>
        <v>0</v>
      </c>
      <c r="AC302">
        <f>IF(AND('Raw Data'!F297=0, 'Raw Data'!D297&gt;'Raw Data'!E297, 'Raw Data'!D297-'Raw Data'!E297&gt;2), 'Raw Data'!Q297, 0)</f>
        <v>0</v>
      </c>
      <c r="AD302">
        <f>IF(ISBLANK('Raw Data'!D297)=FALSE, 1, 0)</f>
        <v>0</v>
      </c>
      <c r="AE302">
        <f>IF(AND('Raw Data'!F297=0,'Raw Data'!D297&lt;'Raw Data'!E297,'Raw Data'!E297-'Raw Data'!D297=1),'Raw Data'!R297,IF(AND('Raw Data'!F297,'Raw Data'!D297&gt;'Raw Data'!E297),'Raw Data'!R297,0))</f>
        <v>0</v>
      </c>
      <c r="AF302">
        <f>IF(ISBLANK('Raw Data'!D297)=FALSE, 1, 0)</f>
        <v>0</v>
      </c>
      <c r="AG302">
        <f>IF(AND('Raw Data'!F297=0, 'Raw Data'!D297&lt;'Raw Data'!E297, 'Raw Data'!E297-'Raw Data'!D297=2), 'Raw Data'!S297, 0)</f>
        <v>0</v>
      </c>
      <c r="AH302">
        <f>IF(ISBLANK('Raw Data'!D297)=FALSE, 1, 0)</f>
        <v>0</v>
      </c>
      <c r="AI302">
        <f>IF(AND('Raw Data'!F297=0, 'Raw Data'!D297&lt;'Raw Data'!E297, 'Raw Data'!E297-'Raw Data'!D297&gt;2), 'Raw Data'!T297, 0)</f>
        <v>0</v>
      </c>
      <c r="AJ302">
        <f>IF(ISBLANK('Raw Data'!D297)=FALSE, 1, 0)</f>
        <v>0</v>
      </c>
      <c r="AK302">
        <f>IF('Raw Data'!F297=1, 'Raw Data'!M297, 0)</f>
        <v>0</v>
      </c>
      <c r="AL302">
        <f>IF(OR('Raw Data'!D297=0, O302&gt;0), 0, 1)</f>
        <v>0</v>
      </c>
      <c r="AM302">
        <f>IF(AND(AL302, 'Raw Data'!D297&gt;'Raw Data'!E297), 'Raw Data'!X297, 0)</f>
        <v>0</v>
      </c>
      <c r="AN302">
        <f>IF(OR('Raw Data'!D297=0, O302&gt;0), 0, 1)</f>
        <v>0</v>
      </c>
      <c r="AO302">
        <f>IF(AND(AL302, 'Raw Data'!D297&lt;'Raw Data'!E297), 'Raw Data'!Y297, 0)</f>
        <v>0</v>
      </c>
      <c r="AP302">
        <f>IF(ISBLANK('Raw Data'!D297)=FALSE, 1, 0)</f>
        <v>0</v>
      </c>
      <c r="AQ302">
        <f>IF(AND('Raw Data'!J297&lt;'Raw Data'!K297,'Raw Data'!D297&gt;'Raw Data'!E297),'Raw Data'!J297,IF(AND('Raw Data'!K297&lt;'Raw Data'!J297,'Raw Data'!E297&gt;'Raw Data'!D297),'Raw Data'!K297,0))</f>
        <v>0</v>
      </c>
      <c r="AR302">
        <f>IF(ISBLANK('Raw Data'!D297)=FALSE, 1, 0)</f>
        <v>0</v>
      </c>
      <c r="AS302">
        <f>IF(AND('Raw Data'!J297&gt;'Raw Data'!K297,'Raw Data'!D297&gt;'Raw Data'!E297),'Raw Data'!J297,IF(AND('Raw Data'!K297&gt;'Raw Data'!J297,'Raw Data'!E297&gt;'Raw Data'!D297),'Raw Data'!K297,))</f>
        <v>0</v>
      </c>
      <c r="AT302">
        <f>IF(ISBLANK('Raw Data'!D297)=FALSE, 1, 0)</f>
        <v>0</v>
      </c>
      <c r="AU302">
        <f>IF(ISNUMBER('Raw Data'!D297), IF(_xlfn.XLOOKUP(SMALL('Raw Data'!L297:N297, 1), Analysis!S302:W302, Analysis!S302:W302, 0)&gt;0, SMALL('Raw Data'!L297:N297, 1), 0), 0)</f>
        <v>0</v>
      </c>
      <c r="AV302">
        <f>IF(ISBLANK('Raw Data'!D297)=FALSE, 1, 0)</f>
        <v>0</v>
      </c>
      <c r="AW302">
        <f>IF(ISNUMBER('Raw Data'!D297), IF(_xlfn.XLOOKUP(SMALL('Raw Data'!L297:N297, 2), Analysis!S302:W302, Analysis!S302:W302, 0)&gt;0, SMALL('Raw Data'!L297:N297, 2), 0), 0)</f>
        <v>0</v>
      </c>
      <c r="AX302">
        <f>IF(ISBLANK('Raw Data'!D297)=FALSE, 1, 0)</f>
        <v>0</v>
      </c>
      <c r="AY302">
        <f>IF(ISNUMBER('Raw Data'!D297), IF(_xlfn.XLOOKUP(SMALL('Raw Data'!L297:N297, 3), Analysis!S302:W302, Analysis!S302:W302, 0)&gt;0, SMALL('Raw Data'!L297:N297, 3), 0), 0)</f>
        <v>0</v>
      </c>
      <c r="AZ302">
        <f>IF(ISBLANK('Raw Data'!D297)=FALSE, 1, 0)</f>
        <v>0</v>
      </c>
      <c r="BA302">
        <f>IF(ISNUMBER('Raw Data'!D297), IF(_xlfn.XLOOKUP(SMALL('Raw Data'!O297:U297, 1), Analysis!Y302:AK302, Analysis!Y302:AK302, 0)&gt;0, SMALL('Raw Data'!O297:U297, 1), 0), 0)</f>
        <v>0</v>
      </c>
      <c r="BB302">
        <f>IF(ISBLANK('Raw Data'!D297)=FALSE, 1, 0)</f>
        <v>0</v>
      </c>
      <c r="BC302">
        <f>IF(ISNUMBER('Raw Data'!D297), IF(_xlfn.XLOOKUP(SMALL('Raw Data'!O297:U297, 2), Analysis!Y302:AK302, Analysis!Y302:AK302, 0)&gt;0, SMALL('Raw Data'!O297:U297, 2), 0), 0)</f>
        <v>0</v>
      </c>
      <c r="BD302">
        <f>IF(ISBLANK('Raw Data'!D297)=FALSE, 1, 0)</f>
        <v>0</v>
      </c>
      <c r="BE302">
        <f>IF(ISNUMBER('Raw Data'!D297), IF(_xlfn.XLOOKUP(SMALL('Raw Data'!O297:U297, 3), Analysis!Y302:AK302, Analysis!Y302:AK302, 0)&gt;0, SMALL('Raw Data'!O297:U297, 3), 0), 0)</f>
        <v>0</v>
      </c>
      <c r="BF302">
        <f>IF(ISBLANK('Raw Data'!D297)=FALSE, 1, 0)</f>
        <v>0</v>
      </c>
      <c r="BG302">
        <f>IF(ISNUMBER('Raw Data'!D297), IF(_xlfn.XLOOKUP(SMALL('Raw Data'!O297:U297, 4), Analysis!Y302:AK302, Analysis!Y302:AK302, 0)&gt;0, SMALL('Raw Data'!O297:U297, 4), 0), 0)</f>
        <v>0</v>
      </c>
      <c r="BH302">
        <f>IF(ISBLANK('Raw Data'!D297)=FALSE, 1, 0)</f>
        <v>0</v>
      </c>
      <c r="BI302">
        <f>IF(ISNUMBER('Raw Data'!D297), IF(_xlfn.XLOOKUP(SMALL('Raw Data'!O297:U297, 5), Analysis!Y302:AK302, Analysis!Y302:AK302, 0)&gt;0, SMALL('Raw Data'!O297:U297, 5), 0), 0)</f>
        <v>0</v>
      </c>
      <c r="BJ302">
        <f>IF(ISBLANK('Raw Data'!D297)=FALSE, 1, 0)</f>
        <v>0</v>
      </c>
      <c r="BK302">
        <f>IF(ISNUMBER('Raw Data'!D297), IF(_xlfn.XLOOKUP(SMALL('Raw Data'!O297:U297, 6), Analysis!Y302:AK302, Analysis!Y302:AK302, 0)&gt;0, SMALL('Raw Data'!O297:U297, 6), 0), 0)</f>
        <v>0</v>
      </c>
      <c r="BL302">
        <f>IF(ISBLANK('Raw Data'!D297)=FALSE, 1, 0)</f>
        <v>0</v>
      </c>
      <c r="BM302">
        <f>IF(ISNUMBER('Raw Data'!D297), IF(_xlfn.XLOOKUP(SMALL('Raw Data'!O297:U297, 7), Analysis!Y302:AK302, Analysis!Y302:AK302, 0)&gt;0, SMALL('Raw Data'!O297:U297, 7), 0), 0)</f>
        <v>0</v>
      </c>
    </row>
    <row r="303" spans="1:65" x14ac:dyDescent="0.3">
      <c r="A303" s="2">
        <f>'Raw Data'!A298</f>
        <v>0</v>
      </c>
      <c r="B303" s="2">
        <f>IF(ISBLANK('Raw Data'!D298)=FALSE, 1, 0)</f>
        <v>0</v>
      </c>
      <c r="C303">
        <f>IF('Raw Data'!E298&gt;'Raw Data'!D298, 'Raw Data'!K298, 0)</f>
        <v>0</v>
      </c>
      <c r="D303">
        <f>IF(ISBLANK('Raw Data'!D298)=FALSE, 1, 0)</f>
        <v>0</v>
      </c>
      <c r="E303">
        <f>IF('Raw Data'!E298&lt;'Raw Data'!D298, 'Raw Data'!J298, 0)</f>
        <v>0</v>
      </c>
      <c r="F303">
        <f>IF(ISBLANK('Raw Data'!D298)=FALSE, 1, 0)</f>
        <v>0</v>
      </c>
      <c r="G303">
        <f>IF(AND('Raw Data'!D298&gt;0, 'Raw Data'!E298&gt;0), 'Raw Data'!V298, 0)</f>
        <v>0</v>
      </c>
      <c r="H303">
        <f>IF(ISBLANK('Raw Data'!D298)=FALSE, 1, 0)</f>
        <v>0</v>
      </c>
      <c r="I303">
        <f>IF(AND(ISBLANK('Raw Data'!D298)=FALSE, OR('Raw Data'!D298=0, 'Raw Data'!E298=0)), 'Raw Data'!W298, 0)</f>
        <v>0</v>
      </c>
      <c r="J303">
        <f>IF(ISBLANK('Raw Data'!D298)=FALSE, 1, 0)</f>
        <v>0</v>
      </c>
      <c r="K303">
        <f>IF(SUM('Raw Data'!D298:E298)&gt;'Raw Data'!G298, 'Raw Data'!H298, 0)</f>
        <v>0</v>
      </c>
      <c r="L303">
        <f>IF(ISBLANK('Raw Data'!D298)=FALSE, 1, 0)</f>
        <v>0</v>
      </c>
      <c r="M303">
        <f>IF(AND(SUM('Raw Data'!D298:E298)&lt;'Raw Data'!G298, ISBLANK('Raw Data'!D298)=FALSE), 'Raw Data'!I298, 0)</f>
        <v>0</v>
      </c>
      <c r="N303">
        <f>IF(ISBLANK('Raw Data'!D298)=FALSE, 1, 0)</f>
        <v>0</v>
      </c>
      <c r="O303">
        <f>IF('Raw Data'!F298, 'Raw Data'!Z298, 0)</f>
        <v>0</v>
      </c>
      <c r="P303">
        <f>IF(ISBLANK('Raw Data'!D298)=FALSE, 1, 0)</f>
        <v>0</v>
      </c>
      <c r="Q303">
        <f>IF(AND(NOT('Raw Data'!F298), P303), 'Raw Data'!AA298, 0)</f>
        <v>0</v>
      </c>
      <c r="R303">
        <f>IF(ISBLANK('Raw Data'!D298)=FALSE, 1, 0)</f>
        <v>0</v>
      </c>
      <c r="S303">
        <f>IF(AND('Raw Data'!F298=0, 'Raw Data'!D298&gt;'Raw Data'!E298), 'Raw Data'!L298, 0)</f>
        <v>0</v>
      </c>
      <c r="T303">
        <f>IF(ISBLANK('Raw Data'!D298)=FALSE, 1, 0)</f>
        <v>0</v>
      </c>
      <c r="U303">
        <f>IF('Raw Data'!F298=1, 'Raw Data'!M298, 0)</f>
        <v>0</v>
      </c>
      <c r="V303">
        <f>IF(ISBLANK('Raw Data'!D298)=FALSE, 1, 0)</f>
        <v>0</v>
      </c>
      <c r="W303">
        <f>IF(AND('Raw Data'!F298=0, 'Raw Data'!E298&gt;'Raw Data'!D298), 'Raw Data'!N298, 0)</f>
        <v>0</v>
      </c>
      <c r="X303">
        <f>IF(ISBLANK('Raw Data'!D298)=FALSE, 1, 0)</f>
        <v>0</v>
      </c>
      <c r="Y303">
        <f>IF(AND('Raw Data'!F298=0,'Raw Data'!D298&gt;'Raw Data'!E298,'Raw Data'!D298-'Raw Data'!E298=1),'Raw Data'!O298,IF(AND('Raw Data'!F298,'Raw Data'!D298&gt;'Raw Data'!E298),'Raw Data'!O298,0))</f>
        <v>0</v>
      </c>
      <c r="Z303">
        <f>IF(ISBLANK('Raw Data'!D298)=FALSE, 1, 0)</f>
        <v>0</v>
      </c>
      <c r="AA303">
        <f>IF(AND('Raw Data'!F298=0, 'Raw Data'!D298&gt;'Raw Data'!E298, 'Raw Data'!D298-'Raw Data'!E298=2), 'Raw Data'!P298, 0)</f>
        <v>0</v>
      </c>
      <c r="AB303">
        <f>IF(ISBLANK('Raw Data'!D298)=FALSE, 1, 0)</f>
        <v>0</v>
      </c>
      <c r="AC303">
        <f>IF(AND('Raw Data'!F298=0, 'Raw Data'!D298&gt;'Raw Data'!E298, 'Raw Data'!D298-'Raw Data'!E298&gt;2), 'Raw Data'!Q298, 0)</f>
        <v>0</v>
      </c>
      <c r="AD303">
        <f>IF(ISBLANK('Raw Data'!D298)=FALSE, 1, 0)</f>
        <v>0</v>
      </c>
      <c r="AE303">
        <f>IF(AND('Raw Data'!F298=0,'Raw Data'!D298&lt;'Raw Data'!E298,'Raw Data'!E298-'Raw Data'!D298=1),'Raw Data'!R298,IF(AND('Raw Data'!F298,'Raw Data'!D298&gt;'Raw Data'!E298),'Raw Data'!R298,0))</f>
        <v>0</v>
      </c>
      <c r="AF303">
        <f>IF(ISBLANK('Raw Data'!D298)=FALSE, 1, 0)</f>
        <v>0</v>
      </c>
      <c r="AG303">
        <f>IF(AND('Raw Data'!F298=0, 'Raw Data'!D298&lt;'Raw Data'!E298, 'Raw Data'!E298-'Raw Data'!D298=2), 'Raw Data'!S298, 0)</f>
        <v>0</v>
      </c>
      <c r="AH303">
        <f>IF(ISBLANK('Raw Data'!D298)=FALSE, 1, 0)</f>
        <v>0</v>
      </c>
      <c r="AI303">
        <f>IF(AND('Raw Data'!F298=0, 'Raw Data'!D298&lt;'Raw Data'!E298, 'Raw Data'!E298-'Raw Data'!D298&gt;2), 'Raw Data'!T298, 0)</f>
        <v>0</v>
      </c>
      <c r="AJ303">
        <f>IF(ISBLANK('Raw Data'!D298)=FALSE, 1, 0)</f>
        <v>0</v>
      </c>
      <c r="AK303">
        <f>IF('Raw Data'!F298=1, 'Raw Data'!M298, 0)</f>
        <v>0</v>
      </c>
      <c r="AL303">
        <f>IF(OR('Raw Data'!D298=0, O303&gt;0), 0, 1)</f>
        <v>0</v>
      </c>
      <c r="AM303">
        <f>IF(AND(AL303, 'Raw Data'!D298&gt;'Raw Data'!E298), 'Raw Data'!X298, 0)</f>
        <v>0</v>
      </c>
      <c r="AN303">
        <f>IF(OR('Raw Data'!D298=0, O303&gt;0), 0, 1)</f>
        <v>0</v>
      </c>
      <c r="AO303">
        <f>IF(AND(AL303, 'Raw Data'!D298&lt;'Raw Data'!E298), 'Raw Data'!Y298, 0)</f>
        <v>0</v>
      </c>
      <c r="AP303">
        <f>IF(ISBLANK('Raw Data'!D298)=FALSE, 1, 0)</f>
        <v>0</v>
      </c>
      <c r="AQ303">
        <f>IF(AND('Raw Data'!J298&lt;'Raw Data'!K298,'Raw Data'!D298&gt;'Raw Data'!E298),'Raw Data'!J298,IF(AND('Raw Data'!K298&lt;'Raw Data'!J298,'Raw Data'!E298&gt;'Raw Data'!D298),'Raw Data'!K298,0))</f>
        <v>0</v>
      </c>
      <c r="AR303">
        <f>IF(ISBLANK('Raw Data'!D298)=FALSE, 1, 0)</f>
        <v>0</v>
      </c>
      <c r="AS303">
        <f>IF(AND('Raw Data'!J298&gt;'Raw Data'!K298,'Raw Data'!D298&gt;'Raw Data'!E298),'Raw Data'!J298,IF(AND('Raw Data'!K298&gt;'Raw Data'!J298,'Raw Data'!E298&gt;'Raw Data'!D298),'Raw Data'!K298,))</f>
        <v>0</v>
      </c>
      <c r="AT303">
        <f>IF(ISBLANK('Raw Data'!D298)=FALSE, 1, 0)</f>
        <v>0</v>
      </c>
      <c r="AU303">
        <f>IF(ISNUMBER('Raw Data'!D298), IF(_xlfn.XLOOKUP(SMALL('Raw Data'!L298:N298, 1), Analysis!S303:W303, Analysis!S303:W303, 0)&gt;0, SMALL('Raw Data'!L298:N298, 1), 0), 0)</f>
        <v>0</v>
      </c>
      <c r="AV303">
        <f>IF(ISBLANK('Raw Data'!D298)=FALSE, 1, 0)</f>
        <v>0</v>
      </c>
      <c r="AW303">
        <f>IF(ISNUMBER('Raw Data'!D298), IF(_xlfn.XLOOKUP(SMALL('Raw Data'!L298:N298, 2), Analysis!S303:W303, Analysis!S303:W303, 0)&gt;0, SMALL('Raw Data'!L298:N298, 2), 0), 0)</f>
        <v>0</v>
      </c>
      <c r="AX303">
        <f>IF(ISBLANK('Raw Data'!D298)=FALSE, 1, 0)</f>
        <v>0</v>
      </c>
      <c r="AY303">
        <f>IF(ISNUMBER('Raw Data'!D298), IF(_xlfn.XLOOKUP(SMALL('Raw Data'!L298:N298, 3), Analysis!S303:W303, Analysis!S303:W303, 0)&gt;0, SMALL('Raw Data'!L298:N298, 3), 0), 0)</f>
        <v>0</v>
      </c>
      <c r="AZ303">
        <f>IF(ISBLANK('Raw Data'!D298)=FALSE, 1, 0)</f>
        <v>0</v>
      </c>
      <c r="BA303">
        <f>IF(ISNUMBER('Raw Data'!D298), IF(_xlfn.XLOOKUP(SMALL('Raw Data'!O298:U298, 1), Analysis!Y303:AK303, Analysis!Y303:AK303, 0)&gt;0, SMALL('Raw Data'!O298:U298, 1), 0), 0)</f>
        <v>0</v>
      </c>
      <c r="BB303">
        <f>IF(ISBLANK('Raw Data'!D298)=FALSE, 1, 0)</f>
        <v>0</v>
      </c>
      <c r="BC303">
        <f>IF(ISNUMBER('Raw Data'!D298), IF(_xlfn.XLOOKUP(SMALL('Raw Data'!O298:U298, 2), Analysis!Y303:AK303, Analysis!Y303:AK303, 0)&gt;0, SMALL('Raw Data'!O298:U298, 2), 0), 0)</f>
        <v>0</v>
      </c>
      <c r="BD303">
        <f>IF(ISBLANK('Raw Data'!D298)=FALSE, 1, 0)</f>
        <v>0</v>
      </c>
      <c r="BE303">
        <f>IF(ISNUMBER('Raw Data'!D298), IF(_xlfn.XLOOKUP(SMALL('Raw Data'!O298:U298, 3), Analysis!Y303:AK303, Analysis!Y303:AK303, 0)&gt;0, SMALL('Raw Data'!O298:U298, 3), 0), 0)</f>
        <v>0</v>
      </c>
      <c r="BF303">
        <f>IF(ISBLANK('Raw Data'!D298)=FALSE, 1, 0)</f>
        <v>0</v>
      </c>
      <c r="BG303">
        <f>IF(ISNUMBER('Raw Data'!D298), IF(_xlfn.XLOOKUP(SMALL('Raw Data'!O298:U298, 4), Analysis!Y303:AK303, Analysis!Y303:AK303, 0)&gt;0, SMALL('Raw Data'!O298:U298, 4), 0), 0)</f>
        <v>0</v>
      </c>
      <c r="BH303">
        <f>IF(ISBLANK('Raw Data'!D298)=FALSE, 1, 0)</f>
        <v>0</v>
      </c>
      <c r="BI303">
        <f>IF(ISNUMBER('Raw Data'!D298), IF(_xlfn.XLOOKUP(SMALL('Raw Data'!O298:U298, 5), Analysis!Y303:AK303, Analysis!Y303:AK303, 0)&gt;0, SMALL('Raw Data'!O298:U298, 5), 0), 0)</f>
        <v>0</v>
      </c>
      <c r="BJ303">
        <f>IF(ISBLANK('Raw Data'!D298)=FALSE, 1, 0)</f>
        <v>0</v>
      </c>
      <c r="BK303">
        <f>IF(ISNUMBER('Raw Data'!D298), IF(_xlfn.XLOOKUP(SMALL('Raw Data'!O298:U298, 6), Analysis!Y303:AK303, Analysis!Y303:AK303, 0)&gt;0, SMALL('Raw Data'!O298:U298, 6), 0), 0)</f>
        <v>0</v>
      </c>
      <c r="BL303">
        <f>IF(ISBLANK('Raw Data'!D298)=FALSE, 1, 0)</f>
        <v>0</v>
      </c>
      <c r="BM303">
        <f>IF(ISNUMBER('Raw Data'!D298), IF(_xlfn.XLOOKUP(SMALL('Raw Data'!O298:U298, 7), Analysis!Y303:AK303, Analysis!Y303:AK303, 0)&gt;0, SMALL('Raw Data'!O298:U298, 7), 0), 0)</f>
        <v>0</v>
      </c>
    </row>
    <row r="304" spans="1:65" x14ac:dyDescent="0.3">
      <c r="A304" s="2">
        <f>'Raw Data'!A299</f>
        <v>0</v>
      </c>
      <c r="B304" s="2">
        <f>IF(ISBLANK('Raw Data'!D299)=FALSE, 1, 0)</f>
        <v>0</v>
      </c>
      <c r="C304">
        <f>IF('Raw Data'!E299&gt;'Raw Data'!D299, 'Raw Data'!K299, 0)</f>
        <v>0</v>
      </c>
      <c r="D304">
        <f>IF(ISBLANK('Raw Data'!D299)=FALSE, 1, 0)</f>
        <v>0</v>
      </c>
      <c r="E304">
        <f>IF('Raw Data'!E299&lt;'Raw Data'!D299, 'Raw Data'!J299, 0)</f>
        <v>0</v>
      </c>
      <c r="F304">
        <f>IF(ISBLANK('Raw Data'!D299)=FALSE, 1, 0)</f>
        <v>0</v>
      </c>
      <c r="G304">
        <f>IF(AND('Raw Data'!D299&gt;0, 'Raw Data'!E299&gt;0), 'Raw Data'!V299, 0)</f>
        <v>0</v>
      </c>
      <c r="H304">
        <f>IF(ISBLANK('Raw Data'!D299)=FALSE, 1, 0)</f>
        <v>0</v>
      </c>
      <c r="I304">
        <f>IF(AND(ISBLANK('Raw Data'!D299)=FALSE, OR('Raw Data'!D299=0, 'Raw Data'!E299=0)), 'Raw Data'!W299, 0)</f>
        <v>0</v>
      </c>
      <c r="J304">
        <f>IF(ISBLANK('Raw Data'!D299)=FALSE, 1, 0)</f>
        <v>0</v>
      </c>
      <c r="K304">
        <f>IF(SUM('Raw Data'!D299:E299)&gt;'Raw Data'!G299, 'Raw Data'!H299, 0)</f>
        <v>0</v>
      </c>
      <c r="L304">
        <f>IF(ISBLANK('Raw Data'!D299)=FALSE, 1, 0)</f>
        <v>0</v>
      </c>
      <c r="M304">
        <f>IF(AND(SUM('Raw Data'!D299:E299)&lt;'Raw Data'!G299, ISBLANK('Raw Data'!D299)=FALSE), 'Raw Data'!I299, 0)</f>
        <v>0</v>
      </c>
      <c r="N304">
        <f>IF(ISBLANK('Raw Data'!D299)=FALSE, 1, 0)</f>
        <v>0</v>
      </c>
      <c r="O304">
        <f>IF('Raw Data'!F299, 'Raw Data'!Z299, 0)</f>
        <v>0</v>
      </c>
      <c r="P304">
        <f>IF(ISBLANK('Raw Data'!D299)=FALSE, 1, 0)</f>
        <v>0</v>
      </c>
      <c r="Q304">
        <f>IF(AND(NOT('Raw Data'!F299), P304), 'Raw Data'!AA299, 0)</f>
        <v>0</v>
      </c>
      <c r="R304">
        <f>IF(ISBLANK('Raw Data'!D299)=FALSE, 1, 0)</f>
        <v>0</v>
      </c>
      <c r="S304">
        <f>IF(AND('Raw Data'!F299=0, 'Raw Data'!D299&gt;'Raw Data'!E299), 'Raw Data'!L299, 0)</f>
        <v>0</v>
      </c>
      <c r="T304">
        <f>IF(ISBLANK('Raw Data'!D299)=FALSE, 1, 0)</f>
        <v>0</v>
      </c>
      <c r="U304">
        <f>IF('Raw Data'!F299=1, 'Raw Data'!M299, 0)</f>
        <v>0</v>
      </c>
      <c r="V304">
        <f>IF(ISBLANK('Raw Data'!D299)=FALSE, 1, 0)</f>
        <v>0</v>
      </c>
      <c r="W304">
        <f>IF(AND('Raw Data'!F299=0, 'Raw Data'!E299&gt;'Raw Data'!D299), 'Raw Data'!N299, 0)</f>
        <v>0</v>
      </c>
      <c r="X304">
        <f>IF(ISBLANK('Raw Data'!D299)=FALSE, 1, 0)</f>
        <v>0</v>
      </c>
      <c r="Y304">
        <f>IF(AND('Raw Data'!F299=0,'Raw Data'!D299&gt;'Raw Data'!E299,'Raw Data'!D299-'Raw Data'!E299=1),'Raw Data'!O299,IF(AND('Raw Data'!F299,'Raw Data'!D299&gt;'Raw Data'!E299),'Raw Data'!O299,0))</f>
        <v>0</v>
      </c>
      <c r="Z304">
        <f>IF(ISBLANK('Raw Data'!D299)=FALSE, 1, 0)</f>
        <v>0</v>
      </c>
      <c r="AA304">
        <f>IF(AND('Raw Data'!F299=0, 'Raw Data'!D299&gt;'Raw Data'!E299, 'Raw Data'!D299-'Raw Data'!E299=2), 'Raw Data'!P299, 0)</f>
        <v>0</v>
      </c>
      <c r="AB304">
        <f>IF(ISBLANK('Raw Data'!D299)=FALSE, 1, 0)</f>
        <v>0</v>
      </c>
      <c r="AC304">
        <f>IF(AND('Raw Data'!F299=0, 'Raw Data'!D299&gt;'Raw Data'!E299, 'Raw Data'!D299-'Raw Data'!E299&gt;2), 'Raw Data'!Q299, 0)</f>
        <v>0</v>
      </c>
      <c r="AD304">
        <f>IF(ISBLANK('Raw Data'!D299)=FALSE, 1, 0)</f>
        <v>0</v>
      </c>
      <c r="AE304">
        <f>IF(AND('Raw Data'!F299=0,'Raw Data'!D299&lt;'Raw Data'!E299,'Raw Data'!E299-'Raw Data'!D299=1),'Raw Data'!R299,IF(AND('Raw Data'!F299,'Raw Data'!D299&gt;'Raw Data'!E299),'Raw Data'!R299,0))</f>
        <v>0</v>
      </c>
      <c r="AF304">
        <f>IF(ISBLANK('Raw Data'!D299)=FALSE, 1, 0)</f>
        <v>0</v>
      </c>
      <c r="AG304">
        <f>IF(AND('Raw Data'!F299=0, 'Raw Data'!D299&lt;'Raw Data'!E299, 'Raw Data'!E299-'Raw Data'!D299=2), 'Raw Data'!S299, 0)</f>
        <v>0</v>
      </c>
      <c r="AH304">
        <f>IF(ISBLANK('Raw Data'!D299)=FALSE, 1, 0)</f>
        <v>0</v>
      </c>
      <c r="AI304">
        <f>IF(AND('Raw Data'!F299=0, 'Raw Data'!D299&lt;'Raw Data'!E299, 'Raw Data'!E299-'Raw Data'!D299&gt;2), 'Raw Data'!T299, 0)</f>
        <v>0</v>
      </c>
      <c r="AJ304">
        <f>IF(ISBLANK('Raw Data'!D299)=FALSE, 1, 0)</f>
        <v>0</v>
      </c>
      <c r="AK304">
        <f>IF('Raw Data'!F299=1, 'Raw Data'!M299, 0)</f>
        <v>0</v>
      </c>
      <c r="AL304">
        <f>IF(OR('Raw Data'!D299=0, O304&gt;0), 0, 1)</f>
        <v>0</v>
      </c>
      <c r="AM304">
        <f>IF(AND(AL304, 'Raw Data'!D299&gt;'Raw Data'!E299), 'Raw Data'!X299, 0)</f>
        <v>0</v>
      </c>
      <c r="AN304">
        <f>IF(OR('Raw Data'!D299=0, O304&gt;0), 0, 1)</f>
        <v>0</v>
      </c>
      <c r="AO304">
        <f>IF(AND(AL304, 'Raw Data'!D299&lt;'Raw Data'!E299), 'Raw Data'!Y299, 0)</f>
        <v>0</v>
      </c>
      <c r="AP304">
        <f>IF(ISBLANK('Raw Data'!D299)=FALSE, 1, 0)</f>
        <v>0</v>
      </c>
      <c r="AQ304">
        <f>IF(AND('Raw Data'!J299&lt;'Raw Data'!K299,'Raw Data'!D299&gt;'Raw Data'!E299),'Raw Data'!J299,IF(AND('Raw Data'!K299&lt;'Raw Data'!J299,'Raw Data'!E299&gt;'Raw Data'!D299),'Raw Data'!K299,0))</f>
        <v>0</v>
      </c>
      <c r="AR304">
        <f>IF(ISBLANK('Raw Data'!D299)=FALSE, 1, 0)</f>
        <v>0</v>
      </c>
      <c r="AS304">
        <f>IF(AND('Raw Data'!J299&gt;'Raw Data'!K299,'Raw Data'!D299&gt;'Raw Data'!E299),'Raw Data'!J299,IF(AND('Raw Data'!K299&gt;'Raw Data'!J299,'Raw Data'!E299&gt;'Raw Data'!D299),'Raw Data'!K299,))</f>
        <v>0</v>
      </c>
      <c r="AT304">
        <f>IF(ISBLANK('Raw Data'!D299)=FALSE, 1, 0)</f>
        <v>0</v>
      </c>
      <c r="AU304">
        <f>IF(ISNUMBER('Raw Data'!D299), IF(_xlfn.XLOOKUP(SMALL('Raw Data'!L299:N299, 1), Analysis!S304:W304, Analysis!S304:W304, 0)&gt;0, SMALL('Raw Data'!L299:N299, 1), 0), 0)</f>
        <v>0</v>
      </c>
      <c r="AV304">
        <f>IF(ISBLANK('Raw Data'!D299)=FALSE, 1, 0)</f>
        <v>0</v>
      </c>
      <c r="AW304">
        <f>IF(ISNUMBER('Raw Data'!D299), IF(_xlfn.XLOOKUP(SMALL('Raw Data'!L299:N299, 2), Analysis!S304:W304, Analysis!S304:W304, 0)&gt;0, SMALL('Raw Data'!L299:N299, 2), 0), 0)</f>
        <v>0</v>
      </c>
      <c r="AX304">
        <f>IF(ISBLANK('Raw Data'!D299)=FALSE, 1, 0)</f>
        <v>0</v>
      </c>
      <c r="AY304">
        <f>IF(ISNUMBER('Raw Data'!D299), IF(_xlfn.XLOOKUP(SMALL('Raw Data'!L299:N299, 3), Analysis!S304:W304, Analysis!S304:W304, 0)&gt;0, SMALL('Raw Data'!L299:N299, 3), 0), 0)</f>
        <v>0</v>
      </c>
      <c r="AZ304">
        <f>IF(ISBLANK('Raw Data'!D299)=FALSE, 1, 0)</f>
        <v>0</v>
      </c>
      <c r="BA304">
        <f>IF(ISNUMBER('Raw Data'!D299), IF(_xlfn.XLOOKUP(SMALL('Raw Data'!O299:U299, 1), Analysis!Y304:AK304, Analysis!Y304:AK304, 0)&gt;0, SMALL('Raw Data'!O299:U299, 1), 0), 0)</f>
        <v>0</v>
      </c>
      <c r="BB304">
        <f>IF(ISBLANK('Raw Data'!D299)=FALSE, 1, 0)</f>
        <v>0</v>
      </c>
      <c r="BC304">
        <f>IF(ISNUMBER('Raw Data'!D299), IF(_xlfn.XLOOKUP(SMALL('Raw Data'!O299:U299, 2), Analysis!Y304:AK304, Analysis!Y304:AK304, 0)&gt;0, SMALL('Raw Data'!O299:U299, 2), 0), 0)</f>
        <v>0</v>
      </c>
      <c r="BD304">
        <f>IF(ISBLANK('Raw Data'!D299)=FALSE, 1, 0)</f>
        <v>0</v>
      </c>
      <c r="BE304">
        <f>IF(ISNUMBER('Raw Data'!D299), IF(_xlfn.XLOOKUP(SMALL('Raw Data'!O299:U299, 3), Analysis!Y304:AK304, Analysis!Y304:AK304, 0)&gt;0, SMALL('Raw Data'!O299:U299, 3), 0), 0)</f>
        <v>0</v>
      </c>
      <c r="BF304">
        <f>IF(ISBLANK('Raw Data'!D299)=FALSE, 1, 0)</f>
        <v>0</v>
      </c>
      <c r="BG304">
        <f>IF(ISNUMBER('Raw Data'!D299), IF(_xlfn.XLOOKUP(SMALL('Raw Data'!O299:U299, 4), Analysis!Y304:AK304, Analysis!Y304:AK304, 0)&gt;0, SMALL('Raw Data'!O299:U299, 4), 0), 0)</f>
        <v>0</v>
      </c>
      <c r="BH304">
        <f>IF(ISBLANK('Raw Data'!D299)=FALSE, 1, 0)</f>
        <v>0</v>
      </c>
      <c r="BI304">
        <f>IF(ISNUMBER('Raw Data'!D299), IF(_xlfn.XLOOKUP(SMALL('Raw Data'!O299:U299, 5), Analysis!Y304:AK304, Analysis!Y304:AK304, 0)&gt;0, SMALL('Raw Data'!O299:U299, 5), 0), 0)</f>
        <v>0</v>
      </c>
      <c r="BJ304">
        <f>IF(ISBLANK('Raw Data'!D299)=FALSE, 1, 0)</f>
        <v>0</v>
      </c>
      <c r="BK304">
        <f>IF(ISNUMBER('Raw Data'!D299), IF(_xlfn.XLOOKUP(SMALL('Raw Data'!O299:U299, 6), Analysis!Y304:AK304, Analysis!Y304:AK304, 0)&gt;0, SMALL('Raw Data'!O299:U299, 6), 0), 0)</f>
        <v>0</v>
      </c>
      <c r="BL304">
        <f>IF(ISBLANK('Raw Data'!D299)=FALSE, 1, 0)</f>
        <v>0</v>
      </c>
      <c r="BM304">
        <f>IF(ISNUMBER('Raw Data'!D299), IF(_xlfn.XLOOKUP(SMALL('Raw Data'!O299:U299, 7), Analysis!Y304:AK304, Analysis!Y304:AK304, 0)&gt;0, SMALL('Raw Data'!O299:U299, 7), 0), 0)</f>
        <v>0</v>
      </c>
    </row>
    <row r="305" spans="1:65" x14ac:dyDescent="0.3">
      <c r="A305" s="2">
        <f>'Raw Data'!A300</f>
        <v>0</v>
      </c>
      <c r="B305" s="2">
        <f>IF(ISBLANK('Raw Data'!D300)=FALSE, 1, 0)</f>
        <v>0</v>
      </c>
      <c r="C305">
        <f>IF('Raw Data'!E300&gt;'Raw Data'!D300, 'Raw Data'!K300, 0)</f>
        <v>0</v>
      </c>
      <c r="D305">
        <f>IF(ISBLANK('Raw Data'!D300)=FALSE, 1, 0)</f>
        <v>0</v>
      </c>
      <c r="E305">
        <f>IF('Raw Data'!E300&lt;'Raw Data'!D300, 'Raw Data'!J300, 0)</f>
        <v>0</v>
      </c>
      <c r="F305">
        <f>IF(ISBLANK('Raw Data'!D300)=FALSE, 1, 0)</f>
        <v>0</v>
      </c>
      <c r="G305">
        <f>IF(AND('Raw Data'!D300&gt;0, 'Raw Data'!E300&gt;0), 'Raw Data'!V300, 0)</f>
        <v>0</v>
      </c>
      <c r="H305">
        <f>IF(ISBLANK('Raw Data'!D300)=FALSE, 1, 0)</f>
        <v>0</v>
      </c>
      <c r="I305">
        <f>IF(AND(ISBLANK('Raw Data'!D300)=FALSE, OR('Raw Data'!D300=0, 'Raw Data'!E300=0)), 'Raw Data'!W300, 0)</f>
        <v>0</v>
      </c>
      <c r="J305">
        <f>IF(ISBLANK('Raw Data'!D300)=FALSE, 1, 0)</f>
        <v>0</v>
      </c>
      <c r="K305">
        <f>IF(SUM('Raw Data'!D300:E300)&gt;'Raw Data'!G300, 'Raw Data'!H300, 0)</f>
        <v>0</v>
      </c>
      <c r="L305">
        <f>IF(ISBLANK('Raw Data'!D300)=FALSE, 1, 0)</f>
        <v>0</v>
      </c>
      <c r="M305">
        <f>IF(AND(SUM('Raw Data'!D300:E300)&lt;'Raw Data'!G300, ISBLANK('Raw Data'!D300)=FALSE), 'Raw Data'!I300, 0)</f>
        <v>0</v>
      </c>
      <c r="N305">
        <f>IF(ISBLANK('Raw Data'!D300)=FALSE, 1, 0)</f>
        <v>0</v>
      </c>
      <c r="O305">
        <f>IF('Raw Data'!F300, 'Raw Data'!Z300, 0)</f>
        <v>0</v>
      </c>
      <c r="P305">
        <f>IF(ISBLANK('Raw Data'!D300)=FALSE, 1, 0)</f>
        <v>0</v>
      </c>
      <c r="Q305">
        <f>IF(AND(NOT('Raw Data'!F300), P305), 'Raw Data'!AA300, 0)</f>
        <v>0</v>
      </c>
      <c r="R305">
        <f>IF(ISBLANK('Raw Data'!D300)=FALSE, 1, 0)</f>
        <v>0</v>
      </c>
      <c r="S305">
        <f>IF(AND('Raw Data'!F300=0, 'Raw Data'!D300&gt;'Raw Data'!E300), 'Raw Data'!L300, 0)</f>
        <v>0</v>
      </c>
      <c r="T305">
        <f>IF(ISBLANK('Raw Data'!D300)=FALSE, 1, 0)</f>
        <v>0</v>
      </c>
      <c r="U305">
        <f>IF('Raw Data'!F300=1, 'Raw Data'!M300, 0)</f>
        <v>0</v>
      </c>
      <c r="V305">
        <f>IF(ISBLANK('Raw Data'!D300)=FALSE, 1, 0)</f>
        <v>0</v>
      </c>
      <c r="W305">
        <f>IF(AND('Raw Data'!F300=0, 'Raw Data'!E300&gt;'Raw Data'!D300), 'Raw Data'!N300, 0)</f>
        <v>0</v>
      </c>
      <c r="X305">
        <f>IF(ISBLANK('Raw Data'!D300)=FALSE, 1, 0)</f>
        <v>0</v>
      </c>
      <c r="Y305">
        <f>IF(AND('Raw Data'!F300=0,'Raw Data'!D300&gt;'Raw Data'!E300,'Raw Data'!D300-'Raw Data'!E300=1),'Raw Data'!O300,IF(AND('Raw Data'!F300,'Raw Data'!D300&gt;'Raw Data'!E300),'Raw Data'!O300,0))</f>
        <v>0</v>
      </c>
      <c r="Z305">
        <f>IF(ISBLANK('Raw Data'!D300)=FALSE, 1, 0)</f>
        <v>0</v>
      </c>
      <c r="AA305">
        <f>IF(AND('Raw Data'!F300=0, 'Raw Data'!D300&gt;'Raw Data'!E300, 'Raw Data'!D300-'Raw Data'!E300=2), 'Raw Data'!P300, 0)</f>
        <v>0</v>
      </c>
      <c r="AB305">
        <f>IF(ISBLANK('Raw Data'!D300)=FALSE, 1, 0)</f>
        <v>0</v>
      </c>
      <c r="AC305">
        <f>IF(AND('Raw Data'!F300=0, 'Raw Data'!D300&gt;'Raw Data'!E300, 'Raw Data'!D300-'Raw Data'!E300&gt;2), 'Raw Data'!Q300, 0)</f>
        <v>0</v>
      </c>
      <c r="AD305">
        <f>IF(ISBLANK('Raw Data'!D300)=FALSE, 1, 0)</f>
        <v>0</v>
      </c>
      <c r="AE305">
        <f>IF(AND('Raw Data'!F300=0,'Raw Data'!D300&lt;'Raw Data'!E300,'Raw Data'!E300-'Raw Data'!D300=1),'Raw Data'!R300,IF(AND('Raw Data'!F300,'Raw Data'!D300&gt;'Raw Data'!E300),'Raw Data'!R300,0))</f>
        <v>0</v>
      </c>
      <c r="AF305">
        <f>IF(ISBLANK('Raw Data'!D300)=FALSE, 1, 0)</f>
        <v>0</v>
      </c>
      <c r="AG305">
        <f>IF(AND('Raw Data'!F300=0, 'Raw Data'!D300&lt;'Raw Data'!E300, 'Raw Data'!E300-'Raw Data'!D300=2), 'Raw Data'!S300, 0)</f>
        <v>0</v>
      </c>
      <c r="AH305">
        <f>IF(ISBLANK('Raw Data'!D300)=FALSE, 1, 0)</f>
        <v>0</v>
      </c>
      <c r="AI305">
        <f>IF(AND('Raw Data'!F300=0, 'Raw Data'!D300&lt;'Raw Data'!E300, 'Raw Data'!E300-'Raw Data'!D300&gt;2), 'Raw Data'!T300, 0)</f>
        <v>0</v>
      </c>
      <c r="AJ305">
        <f>IF(ISBLANK('Raw Data'!D300)=FALSE, 1, 0)</f>
        <v>0</v>
      </c>
      <c r="AK305">
        <f>IF('Raw Data'!F300=1, 'Raw Data'!M300, 0)</f>
        <v>0</v>
      </c>
      <c r="AL305">
        <f>IF(OR('Raw Data'!D300=0, O305&gt;0), 0, 1)</f>
        <v>0</v>
      </c>
      <c r="AM305">
        <f>IF(AND(AL305, 'Raw Data'!D300&gt;'Raw Data'!E300), 'Raw Data'!X300, 0)</f>
        <v>0</v>
      </c>
      <c r="AN305">
        <f>IF(OR('Raw Data'!D300=0, O305&gt;0), 0, 1)</f>
        <v>0</v>
      </c>
      <c r="AO305">
        <f>IF(AND(AL305, 'Raw Data'!D300&lt;'Raw Data'!E300), 'Raw Data'!Y300, 0)</f>
        <v>0</v>
      </c>
      <c r="AP305">
        <f>IF(ISBLANK('Raw Data'!D300)=FALSE, 1, 0)</f>
        <v>0</v>
      </c>
      <c r="AQ305">
        <f>IF(AND('Raw Data'!J300&lt;'Raw Data'!K300,'Raw Data'!D300&gt;'Raw Data'!E300),'Raw Data'!J300,IF(AND('Raw Data'!K300&lt;'Raw Data'!J300,'Raw Data'!E300&gt;'Raw Data'!D300),'Raw Data'!K300,0))</f>
        <v>0</v>
      </c>
      <c r="AR305">
        <f>IF(ISBLANK('Raw Data'!D300)=FALSE, 1, 0)</f>
        <v>0</v>
      </c>
      <c r="AS305">
        <f>IF(AND('Raw Data'!J300&gt;'Raw Data'!K300,'Raw Data'!D300&gt;'Raw Data'!E300),'Raw Data'!J300,IF(AND('Raw Data'!K300&gt;'Raw Data'!J300,'Raw Data'!E300&gt;'Raw Data'!D300),'Raw Data'!K300,))</f>
        <v>0</v>
      </c>
      <c r="AT305">
        <f>IF(ISBLANK('Raw Data'!D300)=FALSE, 1, 0)</f>
        <v>0</v>
      </c>
      <c r="AU305">
        <f>IF(ISNUMBER('Raw Data'!D300), IF(_xlfn.XLOOKUP(SMALL('Raw Data'!L300:N300, 1), Analysis!S305:W305, Analysis!S305:W305, 0)&gt;0, SMALL('Raw Data'!L300:N300, 1), 0), 0)</f>
        <v>0</v>
      </c>
      <c r="AV305">
        <f>IF(ISBLANK('Raw Data'!D300)=FALSE, 1, 0)</f>
        <v>0</v>
      </c>
      <c r="AW305">
        <f>IF(ISNUMBER('Raw Data'!D300), IF(_xlfn.XLOOKUP(SMALL('Raw Data'!L300:N300, 2), Analysis!S305:W305, Analysis!S305:W305, 0)&gt;0, SMALL('Raw Data'!L300:N300, 2), 0), 0)</f>
        <v>0</v>
      </c>
      <c r="AX305">
        <f>IF(ISBLANK('Raw Data'!D300)=FALSE, 1, 0)</f>
        <v>0</v>
      </c>
      <c r="AY305">
        <f>IF(ISNUMBER('Raw Data'!D300), IF(_xlfn.XLOOKUP(SMALL('Raw Data'!L300:N300, 3), Analysis!S305:W305, Analysis!S305:W305, 0)&gt;0, SMALL('Raw Data'!L300:N300, 3), 0), 0)</f>
        <v>0</v>
      </c>
      <c r="AZ305">
        <f>IF(ISBLANK('Raw Data'!D300)=FALSE, 1, 0)</f>
        <v>0</v>
      </c>
      <c r="BA305">
        <f>IF(ISNUMBER('Raw Data'!D300), IF(_xlfn.XLOOKUP(SMALL('Raw Data'!O300:U300, 1), Analysis!Y305:AK305, Analysis!Y305:AK305, 0)&gt;0, SMALL('Raw Data'!O300:U300, 1), 0), 0)</f>
        <v>0</v>
      </c>
      <c r="BB305">
        <f>IF(ISBLANK('Raw Data'!D300)=FALSE, 1, 0)</f>
        <v>0</v>
      </c>
      <c r="BC305">
        <f>IF(ISNUMBER('Raw Data'!D300), IF(_xlfn.XLOOKUP(SMALL('Raw Data'!O300:U300, 2), Analysis!Y305:AK305, Analysis!Y305:AK305, 0)&gt;0, SMALL('Raw Data'!O300:U300, 2), 0), 0)</f>
        <v>0</v>
      </c>
      <c r="BD305">
        <f>IF(ISBLANK('Raw Data'!D300)=FALSE, 1, 0)</f>
        <v>0</v>
      </c>
      <c r="BE305">
        <f>IF(ISNUMBER('Raw Data'!D300), IF(_xlfn.XLOOKUP(SMALL('Raw Data'!O300:U300, 3), Analysis!Y305:AK305, Analysis!Y305:AK305, 0)&gt;0, SMALL('Raw Data'!O300:U300, 3), 0), 0)</f>
        <v>0</v>
      </c>
      <c r="BF305">
        <f>IF(ISBLANK('Raw Data'!D300)=FALSE, 1, 0)</f>
        <v>0</v>
      </c>
      <c r="BG305">
        <f>IF(ISNUMBER('Raw Data'!D300), IF(_xlfn.XLOOKUP(SMALL('Raw Data'!O300:U300, 4), Analysis!Y305:AK305, Analysis!Y305:AK305, 0)&gt;0, SMALL('Raw Data'!O300:U300, 4), 0), 0)</f>
        <v>0</v>
      </c>
      <c r="BH305">
        <f>IF(ISBLANK('Raw Data'!D300)=FALSE, 1, 0)</f>
        <v>0</v>
      </c>
      <c r="BI305">
        <f>IF(ISNUMBER('Raw Data'!D300), IF(_xlfn.XLOOKUP(SMALL('Raw Data'!O300:U300, 5), Analysis!Y305:AK305, Analysis!Y305:AK305, 0)&gt;0, SMALL('Raw Data'!O300:U300, 5), 0), 0)</f>
        <v>0</v>
      </c>
      <c r="BJ305">
        <f>IF(ISBLANK('Raw Data'!D300)=FALSE, 1, 0)</f>
        <v>0</v>
      </c>
      <c r="BK305">
        <f>IF(ISNUMBER('Raw Data'!D300), IF(_xlfn.XLOOKUP(SMALL('Raw Data'!O300:U300, 6), Analysis!Y305:AK305, Analysis!Y305:AK305, 0)&gt;0, SMALL('Raw Data'!O300:U300, 6), 0), 0)</f>
        <v>0</v>
      </c>
      <c r="BL305">
        <f>IF(ISBLANK('Raw Data'!D300)=FALSE, 1, 0)</f>
        <v>0</v>
      </c>
      <c r="BM305">
        <f>IF(ISNUMBER('Raw Data'!D300), IF(_xlfn.XLOOKUP(SMALL('Raw Data'!O300:U300, 7), Analysis!Y305:AK305, Analysis!Y305:AK305, 0)&gt;0, SMALL('Raw Data'!O300:U300, 7), 0), 0)</f>
        <v>0</v>
      </c>
    </row>
    <row r="306" spans="1:65" x14ac:dyDescent="0.3">
      <c r="A306" s="2">
        <f>'Raw Data'!A301</f>
        <v>0</v>
      </c>
      <c r="B306" s="2">
        <f>IF(ISBLANK('Raw Data'!D301)=FALSE, 1, 0)</f>
        <v>0</v>
      </c>
      <c r="C306">
        <f>IF('Raw Data'!E301&gt;'Raw Data'!D301, 'Raw Data'!K301, 0)</f>
        <v>0</v>
      </c>
      <c r="D306">
        <f>IF(ISBLANK('Raw Data'!D301)=FALSE, 1, 0)</f>
        <v>0</v>
      </c>
      <c r="E306">
        <f>IF('Raw Data'!E301&lt;'Raw Data'!D301, 'Raw Data'!J301, 0)</f>
        <v>0</v>
      </c>
      <c r="F306">
        <f>IF(ISBLANK('Raw Data'!D301)=FALSE, 1, 0)</f>
        <v>0</v>
      </c>
      <c r="G306">
        <f>IF(AND('Raw Data'!D301&gt;0, 'Raw Data'!E301&gt;0), 'Raw Data'!V301, 0)</f>
        <v>0</v>
      </c>
      <c r="H306">
        <f>IF(ISBLANK('Raw Data'!D301)=FALSE, 1, 0)</f>
        <v>0</v>
      </c>
      <c r="I306">
        <f>IF(AND(ISBLANK('Raw Data'!D301)=FALSE, OR('Raw Data'!D301=0, 'Raw Data'!E301=0)), 'Raw Data'!W301, 0)</f>
        <v>0</v>
      </c>
      <c r="J306">
        <f>IF(ISBLANK('Raw Data'!D301)=FALSE, 1, 0)</f>
        <v>0</v>
      </c>
      <c r="K306">
        <f>IF(SUM('Raw Data'!D301:E301)&gt;'Raw Data'!G301, 'Raw Data'!H301, 0)</f>
        <v>0</v>
      </c>
      <c r="L306">
        <f>IF(ISBLANK('Raw Data'!D301)=FALSE, 1, 0)</f>
        <v>0</v>
      </c>
      <c r="M306">
        <f>IF(AND(SUM('Raw Data'!D301:E301)&lt;'Raw Data'!G301, ISBLANK('Raw Data'!D301)=FALSE), 'Raw Data'!I301, 0)</f>
        <v>0</v>
      </c>
      <c r="N306">
        <f>IF(ISBLANK('Raw Data'!D301)=FALSE, 1, 0)</f>
        <v>0</v>
      </c>
      <c r="O306">
        <f>IF('Raw Data'!F301, 'Raw Data'!Z301, 0)</f>
        <v>0</v>
      </c>
      <c r="P306">
        <f>IF(ISBLANK('Raw Data'!D301)=FALSE, 1, 0)</f>
        <v>0</v>
      </c>
      <c r="Q306">
        <f>IF(AND(NOT('Raw Data'!F301), P306), 'Raw Data'!AA301, 0)</f>
        <v>0</v>
      </c>
      <c r="R306">
        <f>IF(ISBLANK('Raw Data'!D301)=FALSE, 1, 0)</f>
        <v>0</v>
      </c>
      <c r="S306">
        <f>IF(AND('Raw Data'!F301=0, 'Raw Data'!D301&gt;'Raw Data'!E301), 'Raw Data'!L301, 0)</f>
        <v>0</v>
      </c>
      <c r="T306">
        <f>IF(ISBLANK('Raw Data'!D301)=FALSE, 1, 0)</f>
        <v>0</v>
      </c>
      <c r="U306">
        <f>IF('Raw Data'!F301=1, 'Raw Data'!M301, 0)</f>
        <v>0</v>
      </c>
      <c r="V306">
        <f>IF(ISBLANK('Raw Data'!D301)=FALSE, 1, 0)</f>
        <v>0</v>
      </c>
      <c r="W306">
        <f>IF(AND('Raw Data'!F301=0, 'Raw Data'!E301&gt;'Raw Data'!D301), 'Raw Data'!N301, 0)</f>
        <v>0</v>
      </c>
      <c r="X306">
        <f>IF(ISBLANK('Raw Data'!D301)=FALSE, 1, 0)</f>
        <v>0</v>
      </c>
      <c r="Y306">
        <f>IF(AND('Raw Data'!F301=0,'Raw Data'!D301&gt;'Raw Data'!E301,'Raw Data'!D301-'Raw Data'!E301=1),'Raw Data'!O301,IF(AND('Raw Data'!F301,'Raw Data'!D301&gt;'Raw Data'!E301),'Raw Data'!O301,0))</f>
        <v>0</v>
      </c>
      <c r="Z306">
        <f>IF(ISBLANK('Raw Data'!D301)=FALSE, 1, 0)</f>
        <v>0</v>
      </c>
      <c r="AA306">
        <f>IF(AND('Raw Data'!F301=0, 'Raw Data'!D301&gt;'Raw Data'!E301, 'Raw Data'!D301-'Raw Data'!E301=2), 'Raw Data'!P301, 0)</f>
        <v>0</v>
      </c>
      <c r="AB306">
        <f>IF(ISBLANK('Raw Data'!D301)=FALSE, 1, 0)</f>
        <v>0</v>
      </c>
      <c r="AC306">
        <f>IF(AND('Raw Data'!F301=0, 'Raw Data'!D301&gt;'Raw Data'!E301, 'Raw Data'!D301-'Raw Data'!E301&gt;2), 'Raw Data'!Q301, 0)</f>
        <v>0</v>
      </c>
      <c r="AD306">
        <f>IF(ISBLANK('Raw Data'!D301)=FALSE, 1, 0)</f>
        <v>0</v>
      </c>
      <c r="AE306">
        <f>IF(AND('Raw Data'!F301=0,'Raw Data'!D301&lt;'Raw Data'!E301,'Raw Data'!E301-'Raw Data'!D301=1),'Raw Data'!R301,IF(AND('Raw Data'!F301,'Raw Data'!D301&gt;'Raw Data'!E301),'Raw Data'!R301,0))</f>
        <v>0</v>
      </c>
      <c r="AF306">
        <f>IF(ISBLANK('Raw Data'!D301)=FALSE, 1, 0)</f>
        <v>0</v>
      </c>
      <c r="AG306">
        <f>IF(AND('Raw Data'!F301=0, 'Raw Data'!D301&lt;'Raw Data'!E301, 'Raw Data'!E301-'Raw Data'!D301=2), 'Raw Data'!S301, 0)</f>
        <v>0</v>
      </c>
      <c r="AH306">
        <f>IF(ISBLANK('Raw Data'!D301)=FALSE, 1, 0)</f>
        <v>0</v>
      </c>
      <c r="AI306">
        <f>IF(AND('Raw Data'!F301=0, 'Raw Data'!D301&lt;'Raw Data'!E301, 'Raw Data'!E301-'Raw Data'!D301&gt;2), 'Raw Data'!T301, 0)</f>
        <v>0</v>
      </c>
      <c r="AJ306">
        <f>IF(ISBLANK('Raw Data'!D301)=FALSE, 1, 0)</f>
        <v>0</v>
      </c>
      <c r="AK306">
        <f>IF('Raw Data'!F301=1, 'Raw Data'!M301, 0)</f>
        <v>0</v>
      </c>
      <c r="AL306">
        <f>IF(OR('Raw Data'!D301=0, O306&gt;0), 0, 1)</f>
        <v>0</v>
      </c>
      <c r="AM306">
        <f>IF(AND(AL306, 'Raw Data'!D301&gt;'Raw Data'!E301), 'Raw Data'!X301, 0)</f>
        <v>0</v>
      </c>
      <c r="AN306">
        <f>IF(OR('Raw Data'!D301=0, O306&gt;0), 0, 1)</f>
        <v>0</v>
      </c>
      <c r="AO306">
        <f>IF(AND(AL306, 'Raw Data'!D301&lt;'Raw Data'!E301), 'Raw Data'!Y301, 0)</f>
        <v>0</v>
      </c>
      <c r="AP306">
        <f>IF(ISBLANK('Raw Data'!D301)=FALSE, 1, 0)</f>
        <v>0</v>
      </c>
      <c r="AQ306">
        <f>IF(AND('Raw Data'!J301&lt;'Raw Data'!K301,'Raw Data'!D301&gt;'Raw Data'!E301),'Raw Data'!J301,IF(AND('Raw Data'!K301&lt;'Raw Data'!J301,'Raw Data'!E301&gt;'Raw Data'!D301),'Raw Data'!K301,0))</f>
        <v>0</v>
      </c>
      <c r="AR306">
        <f>IF(ISBLANK('Raw Data'!D301)=FALSE, 1, 0)</f>
        <v>0</v>
      </c>
      <c r="AS306">
        <f>IF(AND('Raw Data'!J301&gt;'Raw Data'!K301,'Raw Data'!D301&gt;'Raw Data'!E301),'Raw Data'!J301,IF(AND('Raw Data'!K301&gt;'Raw Data'!J301,'Raw Data'!E301&gt;'Raw Data'!D301),'Raw Data'!K301,))</f>
        <v>0</v>
      </c>
      <c r="AT306">
        <f>IF(ISBLANK('Raw Data'!D301)=FALSE, 1, 0)</f>
        <v>0</v>
      </c>
      <c r="AU306">
        <f>IF(ISNUMBER('Raw Data'!D301), IF(_xlfn.XLOOKUP(SMALL('Raw Data'!L301:N301, 1), Analysis!S306:W306, Analysis!S306:W306, 0)&gt;0, SMALL('Raw Data'!L301:N301, 1), 0), 0)</f>
        <v>0</v>
      </c>
      <c r="AV306">
        <f>IF(ISBLANK('Raw Data'!D301)=FALSE, 1, 0)</f>
        <v>0</v>
      </c>
      <c r="AW306">
        <f>IF(ISNUMBER('Raw Data'!D301), IF(_xlfn.XLOOKUP(SMALL('Raw Data'!L301:N301, 2), Analysis!S306:W306, Analysis!S306:W306, 0)&gt;0, SMALL('Raw Data'!L301:N301, 2), 0), 0)</f>
        <v>0</v>
      </c>
      <c r="AX306">
        <f>IF(ISBLANK('Raw Data'!D301)=FALSE, 1, 0)</f>
        <v>0</v>
      </c>
      <c r="AY306">
        <f>IF(ISNUMBER('Raw Data'!D301), IF(_xlfn.XLOOKUP(SMALL('Raw Data'!L301:N301, 3), Analysis!S306:W306, Analysis!S306:W306, 0)&gt;0, SMALL('Raw Data'!L301:N301, 3), 0), 0)</f>
        <v>0</v>
      </c>
      <c r="AZ306">
        <f>IF(ISBLANK('Raw Data'!D301)=FALSE, 1, 0)</f>
        <v>0</v>
      </c>
      <c r="BA306">
        <f>IF(ISNUMBER('Raw Data'!D301), IF(_xlfn.XLOOKUP(SMALL('Raw Data'!O301:U301, 1), Analysis!Y306:AK306, Analysis!Y306:AK306, 0)&gt;0, SMALL('Raw Data'!O301:U301, 1), 0), 0)</f>
        <v>0</v>
      </c>
      <c r="BB306">
        <f>IF(ISBLANK('Raw Data'!D301)=FALSE, 1, 0)</f>
        <v>0</v>
      </c>
      <c r="BC306">
        <f>IF(ISNUMBER('Raw Data'!D301), IF(_xlfn.XLOOKUP(SMALL('Raw Data'!O301:U301, 2), Analysis!Y306:AK306, Analysis!Y306:AK306, 0)&gt;0, SMALL('Raw Data'!O301:U301, 2), 0), 0)</f>
        <v>0</v>
      </c>
      <c r="BD306">
        <f>IF(ISBLANK('Raw Data'!D301)=FALSE, 1, 0)</f>
        <v>0</v>
      </c>
      <c r="BE306">
        <f>IF(ISNUMBER('Raw Data'!D301), IF(_xlfn.XLOOKUP(SMALL('Raw Data'!O301:U301, 3), Analysis!Y306:AK306, Analysis!Y306:AK306, 0)&gt;0, SMALL('Raw Data'!O301:U301, 3), 0), 0)</f>
        <v>0</v>
      </c>
      <c r="BF306">
        <f>IF(ISBLANK('Raw Data'!D301)=FALSE, 1, 0)</f>
        <v>0</v>
      </c>
      <c r="BG306">
        <f>IF(ISNUMBER('Raw Data'!D301), IF(_xlfn.XLOOKUP(SMALL('Raw Data'!O301:U301, 4), Analysis!Y306:AK306, Analysis!Y306:AK306, 0)&gt;0, SMALL('Raw Data'!O301:U301, 4), 0), 0)</f>
        <v>0</v>
      </c>
      <c r="BH306">
        <f>IF(ISBLANK('Raw Data'!D301)=FALSE, 1, 0)</f>
        <v>0</v>
      </c>
      <c r="BI306">
        <f>IF(ISNUMBER('Raw Data'!D301), IF(_xlfn.XLOOKUP(SMALL('Raw Data'!O301:U301, 5), Analysis!Y306:AK306, Analysis!Y306:AK306, 0)&gt;0, SMALL('Raw Data'!O301:U301, 5), 0), 0)</f>
        <v>0</v>
      </c>
      <c r="BJ306">
        <f>IF(ISBLANK('Raw Data'!D301)=FALSE, 1, 0)</f>
        <v>0</v>
      </c>
      <c r="BK306">
        <f>IF(ISNUMBER('Raw Data'!D301), IF(_xlfn.XLOOKUP(SMALL('Raw Data'!O301:U301, 6), Analysis!Y306:AK306, Analysis!Y306:AK306, 0)&gt;0, SMALL('Raw Data'!O301:U301, 6), 0), 0)</f>
        <v>0</v>
      </c>
      <c r="BL306">
        <f>IF(ISBLANK('Raw Data'!D301)=FALSE, 1, 0)</f>
        <v>0</v>
      </c>
      <c r="BM306">
        <f>IF(ISNUMBER('Raw Data'!D301), IF(_xlfn.XLOOKUP(SMALL('Raw Data'!O301:U301, 7), Analysis!Y306:AK306, Analysis!Y306:AK306, 0)&gt;0, SMALL('Raw Data'!O301:U301, 7), 0), 0)</f>
        <v>0</v>
      </c>
    </row>
    <row r="307" spans="1:65" x14ac:dyDescent="0.3">
      <c r="A307" s="2">
        <f>'Raw Data'!A302</f>
        <v>0</v>
      </c>
      <c r="B307" s="2">
        <f>IF(ISBLANK('Raw Data'!D302)=FALSE, 1, 0)</f>
        <v>0</v>
      </c>
      <c r="C307">
        <f>IF('Raw Data'!E302&gt;'Raw Data'!D302, 'Raw Data'!K302, 0)</f>
        <v>0</v>
      </c>
      <c r="D307">
        <f>IF(ISBLANK('Raw Data'!D302)=FALSE, 1, 0)</f>
        <v>0</v>
      </c>
      <c r="E307">
        <f>IF('Raw Data'!E302&lt;'Raw Data'!D302, 'Raw Data'!J302, 0)</f>
        <v>0</v>
      </c>
      <c r="F307">
        <f>IF(ISBLANK('Raw Data'!D302)=FALSE, 1, 0)</f>
        <v>0</v>
      </c>
      <c r="G307">
        <f>IF(AND('Raw Data'!D302&gt;0, 'Raw Data'!E302&gt;0), 'Raw Data'!V302, 0)</f>
        <v>0</v>
      </c>
      <c r="H307">
        <f>IF(ISBLANK('Raw Data'!D302)=FALSE, 1, 0)</f>
        <v>0</v>
      </c>
      <c r="I307">
        <f>IF(AND(ISBLANK('Raw Data'!D302)=FALSE, OR('Raw Data'!D302=0, 'Raw Data'!E302=0)), 'Raw Data'!W302, 0)</f>
        <v>0</v>
      </c>
      <c r="J307">
        <f>IF(ISBLANK('Raw Data'!D302)=FALSE, 1, 0)</f>
        <v>0</v>
      </c>
      <c r="K307">
        <f>IF(SUM('Raw Data'!D302:E302)&gt;'Raw Data'!G302, 'Raw Data'!H302, 0)</f>
        <v>0</v>
      </c>
      <c r="L307">
        <f>IF(ISBLANK('Raw Data'!D302)=FALSE, 1, 0)</f>
        <v>0</v>
      </c>
      <c r="M307">
        <f>IF(AND(SUM('Raw Data'!D302:E302)&lt;'Raw Data'!G302, ISBLANK('Raw Data'!D302)=FALSE), 'Raw Data'!I302, 0)</f>
        <v>0</v>
      </c>
      <c r="N307">
        <f>IF(ISBLANK('Raw Data'!D302)=FALSE, 1, 0)</f>
        <v>0</v>
      </c>
      <c r="O307">
        <f>IF('Raw Data'!F302, 'Raw Data'!Z302, 0)</f>
        <v>0</v>
      </c>
      <c r="P307">
        <f>IF(ISBLANK('Raw Data'!D302)=FALSE, 1, 0)</f>
        <v>0</v>
      </c>
      <c r="Q307">
        <f>IF(AND(NOT('Raw Data'!F302), P307), 'Raw Data'!AA302, 0)</f>
        <v>0</v>
      </c>
      <c r="R307">
        <f>IF(ISBLANK('Raw Data'!D302)=FALSE, 1, 0)</f>
        <v>0</v>
      </c>
      <c r="S307">
        <f>IF(AND('Raw Data'!F302=0, 'Raw Data'!D302&gt;'Raw Data'!E302), 'Raw Data'!L302, 0)</f>
        <v>0</v>
      </c>
      <c r="T307">
        <f>IF(ISBLANK('Raw Data'!D302)=FALSE, 1, 0)</f>
        <v>0</v>
      </c>
      <c r="U307">
        <f>IF('Raw Data'!F302=1, 'Raw Data'!M302, 0)</f>
        <v>0</v>
      </c>
      <c r="V307">
        <f>IF(ISBLANK('Raw Data'!D302)=FALSE, 1, 0)</f>
        <v>0</v>
      </c>
      <c r="W307">
        <f>IF(AND('Raw Data'!F302=0, 'Raw Data'!E302&gt;'Raw Data'!D302), 'Raw Data'!N302, 0)</f>
        <v>0</v>
      </c>
      <c r="X307">
        <f>IF(ISBLANK('Raw Data'!D302)=FALSE, 1, 0)</f>
        <v>0</v>
      </c>
      <c r="Y307">
        <f>IF(AND('Raw Data'!F302=0,'Raw Data'!D302&gt;'Raw Data'!E302,'Raw Data'!D302-'Raw Data'!E302=1),'Raw Data'!O302,IF(AND('Raw Data'!F302,'Raw Data'!D302&gt;'Raw Data'!E302),'Raw Data'!O302,0))</f>
        <v>0</v>
      </c>
      <c r="Z307">
        <f>IF(ISBLANK('Raw Data'!D302)=FALSE, 1, 0)</f>
        <v>0</v>
      </c>
      <c r="AA307">
        <f>IF(AND('Raw Data'!F302=0, 'Raw Data'!D302&gt;'Raw Data'!E302, 'Raw Data'!D302-'Raw Data'!E302=2), 'Raw Data'!P302, 0)</f>
        <v>0</v>
      </c>
      <c r="AB307">
        <f>IF(ISBLANK('Raw Data'!D302)=FALSE, 1, 0)</f>
        <v>0</v>
      </c>
      <c r="AC307">
        <f>IF(AND('Raw Data'!F302=0, 'Raw Data'!D302&gt;'Raw Data'!E302, 'Raw Data'!D302-'Raw Data'!E302&gt;2), 'Raw Data'!Q302, 0)</f>
        <v>0</v>
      </c>
      <c r="AD307">
        <f>IF(ISBLANK('Raw Data'!D302)=FALSE, 1, 0)</f>
        <v>0</v>
      </c>
      <c r="AE307">
        <f>IF(AND('Raw Data'!F302=0,'Raw Data'!D302&lt;'Raw Data'!E302,'Raw Data'!E302-'Raw Data'!D302=1),'Raw Data'!R302,IF(AND('Raw Data'!F302,'Raw Data'!D302&gt;'Raw Data'!E302),'Raw Data'!R302,0))</f>
        <v>0</v>
      </c>
      <c r="AF307">
        <f>IF(ISBLANK('Raw Data'!D302)=FALSE, 1, 0)</f>
        <v>0</v>
      </c>
      <c r="AG307">
        <f>IF(AND('Raw Data'!F302=0, 'Raw Data'!D302&lt;'Raw Data'!E302, 'Raw Data'!E302-'Raw Data'!D302=2), 'Raw Data'!S302, 0)</f>
        <v>0</v>
      </c>
      <c r="AH307">
        <f>IF(ISBLANK('Raw Data'!D302)=FALSE, 1, 0)</f>
        <v>0</v>
      </c>
      <c r="AI307">
        <f>IF(AND('Raw Data'!F302=0, 'Raw Data'!D302&lt;'Raw Data'!E302, 'Raw Data'!E302-'Raw Data'!D302&gt;2), 'Raw Data'!T302, 0)</f>
        <v>0</v>
      </c>
      <c r="AJ307">
        <f>IF(ISBLANK('Raw Data'!D302)=FALSE, 1, 0)</f>
        <v>0</v>
      </c>
      <c r="AK307">
        <f>IF('Raw Data'!F302=1, 'Raw Data'!M302, 0)</f>
        <v>0</v>
      </c>
      <c r="AL307">
        <f>IF(OR('Raw Data'!D302=0, O307&gt;0), 0, 1)</f>
        <v>0</v>
      </c>
      <c r="AM307">
        <f>IF(AND(AL307, 'Raw Data'!D302&gt;'Raw Data'!E302), 'Raw Data'!X302, 0)</f>
        <v>0</v>
      </c>
      <c r="AN307">
        <f>IF(OR('Raw Data'!D302=0, O307&gt;0), 0, 1)</f>
        <v>0</v>
      </c>
      <c r="AO307">
        <f>IF(AND(AL307, 'Raw Data'!D302&lt;'Raw Data'!E302), 'Raw Data'!Y302, 0)</f>
        <v>0</v>
      </c>
      <c r="AP307">
        <f>IF(ISBLANK('Raw Data'!D302)=FALSE, 1, 0)</f>
        <v>0</v>
      </c>
      <c r="AQ307">
        <f>IF(AND('Raw Data'!J302&lt;'Raw Data'!K302,'Raw Data'!D302&gt;'Raw Data'!E302),'Raw Data'!J302,IF(AND('Raw Data'!K302&lt;'Raw Data'!J302,'Raw Data'!E302&gt;'Raw Data'!D302),'Raw Data'!K302,0))</f>
        <v>0</v>
      </c>
      <c r="AR307">
        <f>IF(ISBLANK('Raw Data'!D302)=FALSE, 1, 0)</f>
        <v>0</v>
      </c>
      <c r="AS307">
        <f>IF(AND('Raw Data'!J302&gt;'Raw Data'!K302,'Raw Data'!D302&gt;'Raw Data'!E302),'Raw Data'!J302,IF(AND('Raw Data'!K302&gt;'Raw Data'!J302,'Raw Data'!E302&gt;'Raw Data'!D302),'Raw Data'!K302,))</f>
        <v>0</v>
      </c>
      <c r="AT307">
        <f>IF(ISBLANK('Raw Data'!D302)=FALSE, 1, 0)</f>
        <v>0</v>
      </c>
      <c r="AU307">
        <f>IF(ISNUMBER('Raw Data'!D302), IF(_xlfn.XLOOKUP(SMALL('Raw Data'!L302:N302, 1), Analysis!S307:W307, Analysis!S307:W307, 0)&gt;0, SMALL('Raw Data'!L302:N302, 1), 0), 0)</f>
        <v>0</v>
      </c>
      <c r="AV307">
        <f>IF(ISBLANK('Raw Data'!D302)=FALSE, 1, 0)</f>
        <v>0</v>
      </c>
      <c r="AW307">
        <f>IF(ISNUMBER('Raw Data'!D302), IF(_xlfn.XLOOKUP(SMALL('Raw Data'!L302:N302, 2), Analysis!S307:W307, Analysis!S307:W307, 0)&gt;0, SMALL('Raw Data'!L302:N302, 2), 0), 0)</f>
        <v>0</v>
      </c>
      <c r="AX307">
        <f>IF(ISBLANK('Raw Data'!D302)=FALSE, 1, 0)</f>
        <v>0</v>
      </c>
      <c r="AY307">
        <f>IF(ISNUMBER('Raw Data'!D302), IF(_xlfn.XLOOKUP(SMALL('Raw Data'!L302:N302, 3), Analysis!S307:W307, Analysis!S307:W307, 0)&gt;0, SMALL('Raw Data'!L302:N302, 3), 0), 0)</f>
        <v>0</v>
      </c>
      <c r="AZ307">
        <f>IF(ISBLANK('Raw Data'!D302)=FALSE, 1, 0)</f>
        <v>0</v>
      </c>
      <c r="BA307">
        <f>IF(ISNUMBER('Raw Data'!D302), IF(_xlfn.XLOOKUP(SMALL('Raw Data'!O302:U302, 1), Analysis!Y307:AK307, Analysis!Y307:AK307, 0)&gt;0, SMALL('Raw Data'!O302:U302, 1), 0), 0)</f>
        <v>0</v>
      </c>
      <c r="BB307">
        <f>IF(ISBLANK('Raw Data'!D302)=FALSE, 1, 0)</f>
        <v>0</v>
      </c>
      <c r="BC307">
        <f>IF(ISNUMBER('Raw Data'!D302), IF(_xlfn.XLOOKUP(SMALL('Raw Data'!O302:U302, 2), Analysis!Y307:AK307, Analysis!Y307:AK307, 0)&gt;0, SMALL('Raw Data'!O302:U302, 2), 0), 0)</f>
        <v>0</v>
      </c>
      <c r="BD307">
        <f>IF(ISBLANK('Raw Data'!D302)=FALSE, 1, 0)</f>
        <v>0</v>
      </c>
      <c r="BE307">
        <f>IF(ISNUMBER('Raw Data'!D302), IF(_xlfn.XLOOKUP(SMALL('Raw Data'!O302:U302, 3), Analysis!Y307:AK307, Analysis!Y307:AK307, 0)&gt;0, SMALL('Raw Data'!O302:U302, 3), 0), 0)</f>
        <v>0</v>
      </c>
      <c r="BF307">
        <f>IF(ISBLANK('Raw Data'!D302)=FALSE, 1, 0)</f>
        <v>0</v>
      </c>
      <c r="BG307">
        <f>IF(ISNUMBER('Raw Data'!D302), IF(_xlfn.XLOOKUP(SMALL('Raw Data'!O302:U302, 4), Analysis!Y307:AK307, Analysis!Y307:AK307, 0)&gt;0, SMALL('Raw Data'!O302:U302, 4), 0), 0)</f>
        <v>0</v>
      </c>
      <c r="BH307">
        <f>IF(ISBLANK('Raw Data'!D302)=FALSE, 1, 0)</f>
        <v>0</v>
      </c>
      <c r="BI307">
        <f>IF(ISNUMBER('Raw Data'!D302), IF(_xlfn.XLOOKUP(SMALL('Raw Data'!O302:U302, 5), Analysis!Y307:AK307, Analysis!Y307:AK307, 0)&gt;0, SMALL('Raw Data'!O302:U302, 5), 0), 0)</f>
        <v>0</v>
      </c>
      <c r="BJ307">
        <f>IF(ISBLANK('Raw Data'!D302)=FALSE, 1, 0)</f>
        <v>0</v>
      </c>
      <c r="BK307">
        <f>IF(ISNUMBER('Raw Data'!D302), IF(_xlfn.XLOOKUP(SMALL('Raw Data'!O302:U302, 6), Analysis!Y307:AK307, Analysis!Y307:AK307, 0)&gt;0, SMALL('Raw Data'!O302:U302, 6), 0), 0)</f>
        <v>0</v>
      </c>
      <c r="BL307">
        <f>IF(ISBLANK('Raw Data'!D302)=FALSE, 1, 0)</f>
        <v>0</v>
      </c>
      <c r="BM307">
        <f>IF(ISNUMBER('Raw Data'!D302), IF(_xlfn.XLOOKUP(SMALL('Raw Data'!O302:U302, 7), Analysis!Y307:AK307, Analysis!Y307:AK307, 0)&gt;0, SMALL('Raw Data'!O302:U302, 7), 0), 0)</f>
        <v>0</v>
      </c>
    </row>
    <row r="308" spans="1:65" x14ac:dyDescent="0.3">
      <c r="A308" s="2">
        <f>'Raw Data'!A303</f>
        <v>0</v>
      </c>
      <c r="B308" s="2">
        <f>IF(ISBLANK('Raw Data'!D303)=FALSE, 1, 0)</f>
        <v>0</v>
      </c>
      <c r="C308">
        <f>IF('Raw Data'!E303&gt;'Raw Data'!D303, 'Raw Data'!K303, 0)</f>
        <v>0</v>
      </c>
      <c r="D308">
        <f>IF(ISBLANK('Raw Data'!D303)=FALSE, 1, 0)</f>
        <v>0</v>
      </c>
      <c r="E308">
        <f>IF('Raw Data'!E303&lt;'Raw Data'!D303, 'Raw Data'!J303, 0)</f>
        <v>0</v>
      </c>
      <c r="F308">
        <f>IF(ISBLANK('Raw Data'!D303)=FALSE, 1, 0)</f>
        <v>0</v>
      </c>
      <c r="G308">
        <f>IF(AND('Raw Data'!D303&gt;0, 'Raw Data'!E303&gt;0), 'Raw Data'!V303, 0)</f>
        <v>0</v>
      </c>
      <c r="H308">
        <f>IF(ISBLANK('Raw Data'!D303)=FALSE, 1, 0)</f>
        <v>0</v>
      </c>
      <c r="I308">
        <f>IF(AND(ISBLANK('Raw Data'!D303)=FALSE, OR('Raw Data'!D303=0, 'Raw Data'!E303=0)), 'Raw Data'!W303, 0)</f>
        <v>0</v>
      </c>
      <c r="J308">
        <f>IF(ISBLANK('Raw Data'!D303)=FALSE, 1, 0)</f>
        <v>0</v>
      </c>
      <c r="K308">
        <f>IF(SUM('Raw Data'!D303:E303)&gt;'Raw Data'!G303, 'Raw Data'!H303, 0)</f>
        <v>0</v>
      </c>
      <c r="L308">
        <f>IF(ISBLANK('Raw Data'!D303)=FALSE, 1, 0)</f>
        <v>0</v>
      </c>
      <c r="M308">
        <f>IF(AND(SUM('Raw Data'!D303:E303)&lt;'Raw Data'!G303, ISBLANK('Raw Data'!D303)=FALSE), 'Raw Data'!I303, 0)</f>
        <v>0</v>
      </c>
      <c r="N308">
        <f>IF(ISBLANK('Raw Data'!D303)=FALSE, 1, 0)</f>
        <v>0</v>
      </c>
      <c r="O308">
        <f>IF('Raw Data'!F303, 'Raw Data'!Z303, 0)</f>
        <v>0</v>
      </c>
      <c r="P308">
        <f>IF(ISBLANK('Raw Data'!D303)=FALSE, 1, 0)</f>
        <v>0</v>
      </c>
      <c r="Q308">
        <f>IF(AND(NOT('Raw Data'!F303), P308), 'Raw Data'!AA303, 0)</f>
        <v>0</v>
      </c>
      <c r="R308">
        <f>IF(ISBLANK('Raw Data'!D303)=FALSE, 1, 0)</f>
        <v>0</v>
      </c>
      <c r="S308">
        <f>IF(AND('Raw Data'!F303=0, 'Raw Data'!D303&gt;'Raw Data'!E303), 'Raw Data'!L303, 0)</f>
        <v>0</v>
      </c>
      <c r="T308">
        <f>IF(ISBLANK('Raw Data'!D303)=FALSE, 1, 0)</f>
        <v>0</v>
      </c>
      <c r="U308">
        <f>IF('Raw Data'!F303=1, 'Raw Data'!M303, 0)</f>
        <v>0</v>
      </c>
      <c r="V308">
        <f>IF(ISBLANK('Raw Data'!D303)=FALSE, 1, 0)</f>
        <v>0</v>
      </c>
      <c r="W308">
        <f>IF(AND('Raw Data'!F303=0, 'Raw Data'!E303&gt;'Raw Data'!D303), 'Raw Data'!N303, 0)</f>
        <v>0</v>
      </c>
      <c r="X308">
        <f>IF(ISBLANK('Raw Data'!D303)=FALSE, 1, 0)</f>
        <v>0</v>
      </c>
      <c r="Y308">
        <f>IF(AND('Raw Data'!F303=0,'Raw Data'!D303&gt;'Raw Data'!E303,'Raw Data'!D303-'Raw Data'!E303=1),'Raw Data'!O303,IF(AND('Raw Data'!F303,'Raw Data'!D303&gt;'Raw Data'!E303),'Raw Data'!O303,0))</f>
        <v>0</v>
      </c>
      <c r="Z308">
        <f>IF(ISBLANK('Raw Data'!D303)=FALSE, 1, 0)</f>
        <v>0</v>
      </c>
      <c r="AA308">
        <f>IF(AND('Raw Data'!F303=0, 'Raw Data'!D303&gt;'Raw Data'!E303, 'Raw Data'!D303-'Raw Data'!E303=2), 'Raw Data'!P303, 0)</f>
        <v>0</v>
      </c>
      <c r="AB308">
        <f>IF(ISBLANK('Raw Data'!D303)=FALSE, 1, 0)</f>
        <v>0</v>
      </c>
      <c r="AC308">
        <f>IF(AND('Raw Data'!F303=0, 'Raw Data'!D303&gt;'Raw Data'!E303, 'Raw Data'!D303-'Raw Data'!E303&gt;2), 'Raw Data'!Q303, 0)</f>
        <v>0</v>
      </c>
      <c r="AD308">
        <f>IF(ISBLANK('Raw Data'!D303)=FALSE, 1, 0)</f>
        <v>0</v>
      </c>
      <c r="AE308">
        <f>IF(AND('Raw Data'!F303=0,'Raw Data'!D303&lt;'Raw Data'!E303,'Raw Data'!E303-'Raw Data'!D303=1),'Raw Data'!R303,IF(AND('Raw Data'!F303,'Raw Data'!D303&gt;'Raw Data'!E303),'Raw Data'!R303,0))</f>
        <v>0</v>
      </c>
      <c r="AF308">
        <f>IF(ISBLANK('Raw Data'!D303)=FALSE, 1, 0)</f>
        <v>0</v>
      </c>
      <c r="AG308">
        <f>IF(AND('Raw Data'!F303=0, 'Raw Data'!D303&lt;'Raw Data'!E303, 'Raw Data'!E303-'Raw Data'!D303=2), 'Raw Data'!S303, 0)</f>
        <v>0</v>
      </c>
      <c r="AH308">
        <f>IF(ISBLANK('Raw Data'!D303)=FALSE, 1, 0)</f>
        <v>0</v>
      </c>
      <c r="AI308">
        <f>IF(AND('Raw Data'!F303=0, 'Raw Data'!D303&lt;'Raw Data'!E303, 'Raw Data'!E303-'Raw Data'!D303&gt;2), 'Raw Data'!T303, 0)</f>
        <v>0</v>
      </c>
      <c r="AJ308">
        <f>IF(ISBLANK('Raw Data'!D303)=FALSE, 1, 0)</f>
        <v>0</v>
      </c>
      <c r="AK308">
        <f>IF('Raw Data'!F303=1, 'Raw Data'!M303, 0)</f>
        <v>0</v>
      </c>
      <c r="AL308">
        <f>IF(OR('Raw Data'!D303=0, O308&gt;0), 0, 1)</f>
        <v>0</v>
      </c>
      <c r="AM308">
        <f>IF(AND(AL308, 'Raw Data'!D303&gt;'Raw Data'!E303), 'Raw Data'!X303, 0)</f>
        <v>0</v>
      </c>
      <c r="AN308">
        <f>IF(OR('Raw Data'!D303=0, O308&gt;0), 0, 1)</f>
        <v>0</v>
      </c>
      <c r="AO308">
        <f>IF(AND(AL308, 'Raw Data'!D303&lt;'Raw Data'!E303), 'Raw Data'!Y303, 0)</f>
        <v>0</v>
      </c>
      <c r="AP308">
        <f>IF(ISBLANK('Raw Data'!D303)=FALSE, 1, 0)</f>
        <v>0</v>
      </c>
      <c r="AQ308">
        <f>IF(AND('Raw Data'!J303&lt;'Raw Data'!K303,'Raw Data'!D303&gt;'Raw Data'!E303),'Raw Data'!J303,IF(AND('Raw Data'!K303&lt;'Raw Data'!J303,'Raw Data'!E303&gt;'Raw Data'!D303),'Raw Data'!K303,0))</f>
        <v>0</v>
      </c>
      <c r="AR308">
        <f>IF(ISBLANK('Raw Data'!D303)=FALSE, 1, 0)</f>
        <v>0</v>
      </c>
      <c r="AS308">
        <f>IF(AND('Raw Data'!J303&gt;'Raw Data'!K303,'Raw Data'!D303&gt;'Raw Data'!E303),'Raw Data'!J303,IF(AND('Raw Data'!K303&gt;'Raw Data'!J303,'Raw Data'!E303&gt;'Raw Data'!D303),'Raw Data'!K303,))</f>
        <v>0</v>
      </c>
      <c r="AT308">
        <f>IF(ISBLANK('Raw Data'!D303)=FALSE, 1, 0)</f>
        <v>0</v>
      </c>
      <c r="AU308">
        <f>IF(ISNUMBER('Raw Data'!D303), IF(_xlfn.XLOOKUP(SMALL('Raw Data'!L303:N303, 1), Analysis!S308:W308, Analysis!S308:W308, 0)&gt;0, SMALL('Raw Data'!L303:N303, 1), 0), 0)</f>
        <v>0</v>
      </c>
      <c r="AV308">
        <f>IF(ISBLANK('Raw Data'!D303)=FALSE, 1, 0)</f>
        <v>0</v>
      </c>
      <c r="AW308">
        <f>IF(ISNUMBER('Raw Data'!D303), IF(_xlfn.XLOOKUP(SMALL('Raw Data'!L303:N303, 2), Analysis!S308:W308, Analysis!S308:W308, 0)&gt;0, SMALL('Raw Data'!L303:N303, 2), 0), 0)</f>
        <v>0</v>
      </c>
      <c r="AX308">
        <f>IF(ISBLANK('Raw Data'!D303)=FALSE, 1, 0)</f>
        <v>0</v>
      </c>
      <c r="AY308">
        <f>IF(ISNUMBER('Raw Data'!D303), IF(_xlfn.XLOOKUP(SMALL('Raw Data'!L303:N303, 3), Analysis!S308:W308, Analysis!S308:W308, 0)&gt;0, SMALL('Raw Data'!L303:N303, 3), 0), 0)</f>
        <v>0</v>
      </c>
      <c r="AZ308">
        <f>IF(ISBLANK('Raw Data'!D303)=FALSE, 1, 0)</f>
        <v>0</v>
      </c>
      <c r="BA308">
        <f>IF(ISNUMBER('Raw Data'!D303), IF(_xlfn.XLOOKUP(SMALL('Raw Data'!O303:U303, 1), Analysis!Y308:AK308, Analysis!Y308:AK308, 0)&gt;0, SMALL('Raw Data'!O303:U303, 1), 0), 0)</f>
        <v>0</v>
      </c>
      <c r="BB308">
        <f>IF(ISBLANK('Raw Data'!D303)=FALSE, 1, 0)</f>
        <v>0</v>
      </c>
      <c r="BC308">
        <f>IF(ISNUMBER('Raw Data'!D303), IF(_xlfn.XLOOKUP(SMALL('Raw Data'!O303:U303, 2), Analysis!Y308:AK308, Analysis!Y308:AK308, 0)&gt;0, SMALL('Raw Data'!O303:U303, 2), 0), 0)</f>
        <v>0</v>
      </c>
      <c r="BD308">
        <f>IF(ISBLANK('Raw Data'!D303)=FALSE, 1, 0)</f>
        <v>0</v>
      </c>
      <c r="BE308">
        <f>IF(ISNUMBER('Raw Data'!D303), IF(_xlfn.XLOOKUP(SMALL('Raw Data'!O303:U303, 3), Analysis!Y308:AK308, Analysis!Y308:AK308, 0)&gt;0, SMALL('Raw Data'!O303:U303, 3), 0), 0)</f>
        <v>0</v>
      </c>
      <c r="BF308">
        <f>IF(ISBLANK('Raw Data'!D303)=FALSE, 1, 0)</f>
        <v>0</v>
      </c>
      <c r="BG308">
        <f>IF(ISNUMBER('Raw Data'!D303), IF(_xlfn.XLOOKUP(SMALL('Raw Data'!O303:U303, 4), Analysis!Y308:AK308, Analysis!Y308:AK308, 0)&gt;0, SMALL('Raw Data'!O303:U303, 4), 0), 0)</f>
        <v>0</v>
      </c>
      <c r="BH308">
        <f>IF(ISBLANK('Raw Data'!D303)=FALSE, 1, 0)</f>
        <v>0</v>
      </c>
      <c r="BI308">
        <f>IF(ISNUMBER('Raw Data'!D303), IF(_xlfn.XLOOKUP(SMALL('Raw Data'!O303:U303, 5), Analysis!Y308:AK308, Analysis!Y308:AK308, 0)&gt;0, SMALL('Raw Data'!O303:U303, 5), 0), 0)</f>
        <v>0</v>
      </c>
      <c r="BJ308">
        <f>IF(ISBLANK('Raw Data'!D303)=FALSE, 1, 0)</f>
        <v>0</v>
      </c>
      <c r="BK308">
        <f>IF(ISNUMBER('Raw Data'!D303), IF(_xlfn.XLOOKUP(SMALL('Raw Data'!O303:U303, 6), Analysis!Y308:AK308, Analysis!Y308:AK308, 0)&gt;0, SMALL('Raw Data'!O303:U303, 6), 0), 0)</f>
        <v>0</v>
      </c>
      <c r="BL308">
        <f>IF(ISBLANK('Raw Data'!D303)=FALSE, 1, 0)</f>
        <v>0</v>
      </c>
      <c r="BM308">
        <f>IF(ISNUMBER('Raw Data'!D303), IF(_xlfn.XLOOKUP(SMALL('Raw Data'!O303:U303, 7), Analysis!Y308:AK308, Analysis!Y308:AK308, 0)&gt;0, SMALL('Raw Data'!O303:U303, 7), 0), 0)</f>
        <v>0</v>
      </c>
    </row>
    <row r="309" spans="1:65" x14ac:dyDescent="0.3">
      <c r="A309" s="2">
        <f>'Raw Data'!A304</f>
        <v>0</v>
      </c>
      <c r="B309" s="2">
        <f>IF(ISBLANK('Raw Data'!D304)=FALSE, 1, 0)</f>
        <v>0</v>
      </c>
      <c r="C309">
        <f>IF('Raw Data'!E304&gt;'Raw Data'!D304, 'Raw Data'!K304, 0)</f>
        <v>0</v>
      </c>
      <c r="D309">
        <f>IF(ISBLANK('Raw Data'!D304)=FALSE, 1, 0)</f>
        <v>0</v>
      </c>
      <c r="E309">
        <f>IF('Raw Data'!E304&lt;'Raw Data'!D304, 'Raw Data'!J304, 0)</f>
        <v>0</v>
      </c>
      <c r="F309">
        <f>IF(ISBLANK('Raw Data'!D304)=FALSE, 1, 0)</f>
        <v>0</v>
      </c>
      <c r="G309">
        <f>IF(AND('Raw Data'!D304&gt;0, 'Raw Data'!E304&gt;0), 'Raw Data'!V304, 0)</f>
        <v>0</v>
      </c>
      <c r="H309">
        <f>IF(ISBLANK('Raw Data'!D304)=FALSE, 1, 0)</f>
        <v>0</v>
      </c>
      <c r="I309">
        <f>IF(AND(ISBLANK('Raw Data'!D304)=FALSE, OR('Raw Data'!D304=0, 'Raw Data'!E304=0)), 'Raw Data'!W304, 0)</f>
        <v>0</v>
      </c>
      <c r="J309">
        <f>IF(ISBLANK('Raw Data'!D304)=FALSE, 1, 0)</f>
        <v>0</v>
      </c>
      <c r="K309">
        <f>IF(SUM('Raw Data'!D304:E304)&gt;'Raw Data'!G304, 'Raw Data'!H304, 0)</f>
        <v>0</v>
      </c>
      <c r="L309">
        <f>IF(ISBLANK('Raw Data'!D304)=FALSE, 1, 0)</f>
        <v>0</v>
      </c>
      <c r="M309">
        <f>IF(AND(SUM('Raw Data'!D304:E304)&lt;'Raw Data'!G304, ISBLANK('Raw Data'!D304)=FALSE), 'Raw Data'!I304, 0)</f>
        <v>0</v>
      </c>
      <c r="N309">
        <f>IF(ISBLANK('Raw Data'!D304)=FALSE, 1, 0)</f>
        <v>0</v>
      </c>
      <c r="O309">
        <f>IF('Raw Data'!F304, 'Raw Data'!Z304, 0)</f>
        <v>0</v>
      </c>
      <c r="P309">
        <f>IF(ISBLANK('Raw Data'!D304)=FALSE, 1, 0)</f>
        <v>0</v>
      </c>
      <c r="Q309">
        <f>IF(AND(NOT('Raw Data'!F304), P309), 'Raw Data'!AA304, 0)</f>
        <v>0</v>
      </c>
      <c r="R309">
        <f>IF(ISBLANK('Raw Data'!D304)=FALSE, 1, 0)</f>
        <v>0</v>
      </c>
      <c r="S309">
        <f>IF(AND('Raw Data'!F304=0, 'Raw Data'!D304&gt;'Raw Data'!E304), 'Raw Data'!L304, 0)</f>
        <v>0</v>
      </c>
      <c r="T309">
        <f>IF(ISBLANK('Raw Data'!D304)=FALSE, 1, 0)</f>
        <v>0</v>
      </c>
      <c r="U309">
        <f>IF('Raw Data'!F304=1, 'Raw Data'!M304, 0)</f>
        <v>0</v>
      </c>
      <c r="V309">
        <f>IF(ISBLANK('Raw Data'!D304)=FALSE, 1, 0)</f>
        <v>0</v>
      </c>
      <c r="W309">
        <f>IF(AND('Raw Data'!F304=0, 'Raw Data'!E304&gt;'Raw Data'!D304), 'Raw Data'!N304, 0)</f>
        <v>0</v>
      </c>
      <c r="X309">
        <f>IF(ISBLANK('Raw Data'!D304)=FALSE, 1, 0)</f>
        <v>0</v>
      </c>
      <c r="Y309">
        <f>IF(AND('Raw Data'!F304=0,'Raw Data'!D304&gt;'Raw Data'!E304,'Raw Data'!D304-'Raw Data'!E304=1),'Raw Data'!O304,IF(AND('Raw Data'!F304,'Raw Data'!D304&gt;'Raw Data'!E304),'Raw Data'!O304,0))</f>
        <v>0</v>
      </c>
      <c r="Z309">
        <f>IF(ISBLANK('Raw Data'!D304)=FALSE, 1, 0)</f>
        <v>0</v>
      </c>
      <c r="AA309">
        <f>IF(AND('Raw Data'!F304=0, 'Raw Data'!D304&gt;'Raw Data'!E304, 'Raw Data'!D304-'Raw Data'!E304=2), 'Raw Data'!P304, 0)</f>
        <v>0</v>
      </c>
      <c r="AB309">
        <f>IF(ISBLANK('Raw Data'!D304)=FALSE, 1, 0)</f>
        <v>0</v>
      </c>
      <c r="AC309">
        <f>IF(AND('Raw Data'!F304=0, 'Raw Data'!D304&gt;'Raw Data'!E304, 'Raw Data'!D304-'Raw Data'!E304&gt;2), 'Raw Data'!Q304, 0)</f>
        <v>0</v>
      </c>
      <c r="AD309">
        <f>IF(ISBLANK('Raw Data'!D304)=FALSE, 1, 0)</f>
        <v>0</v>
      </c>
      <c r="AE309">
        <f>IF(AND('Raw Data'!F304=0,'Raw Data'!D304&lt;'Raw Data'!E304,'Raw Data'!E304-'Raw Data'!D304=1),'Raw Data'!R304,IF(AND('Raw Data'!F304,'Raw Data'!D304&gt;'Raw Data'!E304),'Raw Data'!R304,0))</f>
        <v>0</v>
      </c>
      <c r="AF309">
        <f>IF(ISBLANK('Raw Data'!D304)=FALSE, 1, 0)</f>
        <v>0</v>
      </c>
      <c r="AG309">
        <f>IF(AND('Raw Data'!F304=0, 'Raw Data'!D304&lt;'Raw Data'!E304, 'Raw Data'!E304-'Raw Data'!D304=2), 'Raw Data'!S304, 0)</f>
        <v>0</v>
      </c>
      <c r="AH309">
        <f>IF(ISBLANK('Raw Data'!D304)=FALSE, 1, 0)</f>
        <v>0</v>
      </c>
      <c r="AI309">
        <f>IF(AND('Raw Data'!F304=0, 'Raw Data'!D304&lt;'Raw Data'!E304, 'Raw Data'!E304-'Raw Data'!D304&gt;2), 'Raw Data'!T304, 0)</f>
        <v>0</v>
      </c>
      <c r="AJ309">
        <f>IF(ISBLANK('Raw Data'!D304)=FALSE, 1, 0)</f>
        <v>0</v>
      </c>
      <c r="AK309">
        <f>IF('Raw Data'!F304=1, 'Raw Data'!M304, 0)</f>
        <v>0</v>
      </c>
      <c r="AL309">
        <f>IF(OR('Raw Data'!D304=0, O309&gt;0), 0, 1)</f>
        <v>0</v>
      </c>
      <c r="AM309">
        <f>IF(AND(AL309, 'Raw Data'!D304&gt;'Raw Data'!E304), 'Raw Data'!X304, 0)</f>
        <v>0</v>
      </c>
      <c r="AN309">
        <f>IF(OR('Raw Data'!D304=0, O309&gt;0), 0, 1)</f>
        <v>0</v>
      </c>
      <c r="AO309">
        <f>IF(AND(AL309, 'Raw Data'!D304&lt;'Raw Data'!E304), 'Raw Data'!Y304, 0)</f>
        <v>0</v>
      </c>
      <c r="AP309">
        <f>IF(ISBLANK('Raw Data'!D304)=FALSE, 1, 0)</f>
        <v>0</v>
      </c>
      <c r="AQ309">
        <f>IF(AND('Raw Data'!J304&lt;'Raw Data'!K304,'Raw Data'!D304&gt;'Raw Data'!E304),'Raw Data'!J304,IF(AND('Raw Data'!K304&lt;'Raw Data'!J304,'Raw Data'!E304&gt;'Raw Data'!D304),'Raw Data'!K304,0))</f>
        <v>0</v>
      </c>
      <c r="AR309">
        <f>IF(ISBLANK('Raw Data'!D304)=FALSE, 1, 0)</f>
        <v>0</v>
      </c>
      <c r="AS309">
        <f>IF(AND('Raw Data'!J304&gt;'Raw Data'!K304,'Raw Data'!D304&gt;'Raw Data'!E304),'Raw Data'!J304,IF(AND('Raw Data'!K304&gt;'Raw Data'!J304,'Raw Data'!E304&gt;'Raw Data'!D304),'Raw Data'!K304,))</f>
        <v>0</v>
      </c>
      <c r="AT309">
        <f>IF(ISBLANK('Raw Data'!D304)=FALSE, 1, 0)</f>
        <v>0</v>
      </c>
      <c r="AU309">
        <f>IF(ISNUMBER('Raw Data'!D304), IF(_xlfn.XLOOKUP(SMALL('Raw Data'!L304:N304, 1), Analysis!S309:W309, Analysis!S309:W309, 0)&gt;0, SMALL('Raw Data'!L304:N304, 1), 0), 0)</f>
        <v>0</v>
      </c>
      <c r="AV309">
        <f>IF(ISBLANK('Raw Data'!D304)=FALSE, 1, 0)</f>
        <v>0</v>
      </c>
      <c r="AW309">
        <f>IF(ISNUMBER('Raw Data'!D304), IF(_xlfn.XLOOKUP(SMALL('Raw Data'!L304:N304, 2), Analysis!S309:W309, Analysis!S309:W309, 0)&gt;0, SMALL('Raw Data'!L304:N304, 2), 0), 0)</f>
        <v>0</v>
      </c>
      <c r="AX309">
        <f>IF(ISBLANK('Raw Data'!D304)=FALSE, 1, 0)</f>
        <v>0</v>
      </c>
      <c r="AY309">
        <f>IF(ISNUMBER('Raw Data'!D304), IF(_xlfn.XLOOKUP(SMALL('Raw Data'!L304:N304, 3), Analysis!S309:W309, Analysis!S309:W309, 0)&gt;0, SMALL('Raw Data'!L304:N304, 3), 0), 0)</f>
        <v>0</v>
      </c>
      <c r="AZ309">
        <f>IF(ISBLANK('Raw Data'!D304)=FALSE, 1, 0)</f>
        <v>0</v>
      </c>
      <c r="BA309">
        <f>IF(ISNUMBER('Raw Data'!D304), IF(_xlfn.XLOOKUP(SMALL('Raw Data'!O304:U304, 1), Analysis!Y309:AK309, Analysis!Y309:AK309, 0)&gt;0, SMALL('Raw Data'!O304:U304, 1), 0), 0)</f>
        <v>0</v>
      </c>
      <c r="BB309">
        <f>IF(ISBLANK('Raw Data'!D304)=FALSE, 1, 0)</f>
        <v>0</v>
      </c>
      <c r="BC309">
        <f>IF(ISNUMBER('Raw Data'!D304), IF(_xlfn.XLOOKUP(SMALL('Raw Data'!O304:U304, 2), Analysis!Y309:AK309, Analysis!Y309:AK309, 0)&gt;0, SMALL('Raw Data'!O304:U304, 2), 0), 0)</f>
        <v>0</v>
      </c>
      <c r="BD309">
        <f>IF(ISBLANK('Raw Data'!D304)=FALSE, 1, 0)</f>
        <v>0</v>
      </c>
      <c r="BE309">
        <f>IF(ISNUMBER('Raw Data'!D304), IF(_xlfn.XLOOKUP(SMALL('Raw Data'!O304:U304, 3), Analysis!Y309:AK309, Analysis!Y309:AK309, 0)&gt;0, SMALL('Raw Data'!O304:U304, 3), 0), 0)</f>
        <v>0</v>
      </c>
      <c r="BF309">
        <f>IF(ISBLANK('Raw Data'!D304)=FALSE, 1, 0)</f>
        <v>0</v>
      </c>
      <c r="BG309">
        <f>IF(ISNUMBER('Raw Data'!D304), IF(_xlfn.XLOOKUP(SMALL('Raw Data'!O304:U304, 4), Analysis!Y309:AK309, Analysis!Y309:AK309, 0)&gt;0, SMALL('Raw Data'!O304:U304, 4), 0), 0)</f>
        <v>0</v>
      </c>
      <c r="BH309">
        <f>IF(ISBLANK('Raw Data'!D304)=FALSE, 1, 0)</f>
        <v>0</v>
      </c>
      <c r="BI309">
        <f>IF(ISNUMBER('Raw Data'!D304), IF(_xlfn.XLOOKUP(SMALL('Raw Data'!O304:U304, 5), Analysis!Y309:AK309, Analysis!Y309:AK309, 0)&gt;0, SMALL('Raw Data'!O304:U304, 5), 0), 0)</f>
        <v>0</v>
      </c>
      <c r="BJ309">
        <f>IF(ISBLANK('Raw Data'!D304)=FALSE, 1, 0)</f>
        <v>0</v>
      </c>
      <c r="BK309">
        <f>IF(ISNUMBER('Raw Data'!D304), IF(_xlfn.XLOOKUP(SMALL('Raw Data'!O304:U304, 6), Analysis!Y309:AK309, Analysis!Y309:AK309, 0)&gt;0, SMALL('Raw Data'!O304:U304, 6), 0), 0)</f>
        <v>0</v>
      </c>
      <c r="BL309">
        <f>IF(ISBLANK('Raw Data'!D304)=FALSE, 1, 0)</f>
        <v>0</v>
      </c>
      <c r="BM309">
        <f>IF(ISNUMBER('Raw Data'!D304), IF(_xlfn.XLOOKUP(SMALL('Raw Data'!O304:U304, 7), Analysis!Y309:AK309, Analysis!Y309:AK309, 0)&gt;0, SMALL('Raw Data'!O304:U304, 7), 0), 0)</f>
        <v>0</v>
      </c>
    </row>
    <row r="310" spans="1:65" x14ac:dyDescent="0.3">
      <c r="A310" s="2">
        <f>'Raw Data'!A305</f>
        <v>0</v>
      </c>
      <c r="B310" s="2">
        <f>IF(ISBLANK('Raw Data'!D305)=FALSE, 1, 0)</f>
        <v>0</v>
      </c>
      <c r="C310">
        <f>IF('Raw Data'!E305&gt;'Raw Data'!D305, 'Raw Data'!K305, 0)</f>
        <v>0</v>
      </c>
      <c r="D310">
        <f>IF(ISBLANK('Raw Data'!D305)=FALSE, 1, 0)</f>
        <v>0</v>
      </c>
      <c r="E310">
        <f>IF('Raw Data'!E305&lt;'Raw Data'!D305, 'Raw Data'!J305, 0)</f>
        <v>0</v>
      </c>
      <c r="F310">
        <f>IF(ISBLANK('Raw Data'!D305)=FALSE, 1, 0)</f>
        <v>0</v>
      </c>
      <c r="G310">
        <f>IF(AND('Raw Data'!D305&gt;0, 'Raw Data'!E305&gt;0), 'Raw Data'!V305, 0)</f>
        <v>0</v>
      </c>
      <c r="H310">
        <f>IF(ISBLANK('Raw Data'!D305)=FALSE, 1, 0)</f>
        <v>0</v>
      </c>
      <c r="I310">
        <f>IF(AND(ISBLANK('Raw Data'!D305)=FALSE, OR('Raw Data'!D305=0, 'Raw Data'!E305=0)), 'Raw Data'!W305, 0)</f>
        <v>0</v>
      </c>
      <c r="J310">
        <f>IF(ISBLANK('Raw Data'!D305)=FALSE, 1, 0)</f>
        <v>0</v>
      </c>
      <c r="K310">
        <f>IF(SUM('Raw Data'!D305:E305)&gt;'Raw Data'!G305, 'Raw Data'!H305, 0)</f>
        <v>0</v>
      </c>
      <c r="L310">
        <f>IF(ISBLANK('Raw Data'!D305)=FALSE, 1, 0)</f>
        <v>0</v>
      </c>
      <c r="M310">
        <f>IF(AND(SUM('Raw Data'!D305:E305)&lt;'Raw Data'!G305, ISBLANK('Raw Data'!D305)=FALSE), 'Raw Data'!I305, 0)</f>
        <v>0</v>
      </c>
      <c r="N310">
        <f>IF(ISBLANK('Raw Data'!D305)=FALSE, 1, 0)</f>
        <v>0</v>
      </c>
      <c r="O310">
        <f>IF('Raw Data'!F305, 'Raw Data'!Z305, 0)</f>
        <v>0</v>
      </c>
      <c r="P310">
        <f>IF(ISBLANK('Raw Data'!D305)=FALSE, 1, 0)</f>
        <v>0</v>
      </c>
      <c r="Q310">
        <f>IF(AND(NOT('Raw Data'!F305), P310), 'Raw Data'!AA305, 0)</f>
        <v>0</v>
      </c>
      <c r="R310">
        <f>IF(ISBLANK('Raw Data'!D305)=FALSE, 1, 0)</f>
        <v>0</v>
      </c>
      <c r="S310">
        <f>IF(AND('Raw Data'!F305=0, 'Raw Data'!D305&gt;'Raw Data'!E305), 'Raw Data'!L305, 0)</f>
        <v>0</v>
      </c>
      <c r="T310">
        <f>IF(ISBLANK('Raw Data'!D305)=FALSE, 1, 0)</f>
        <v>0</v>
      </c>
      <c r="U310">
        <f>IF('Raw Data'!F305=1, 'Raw Data'!M305, 0)</f>
        <v>0</v>
      </c>
      <c r="V310">
        <f>IF(ISBLANK('Raw Data'!D305)=FALSE, 1, 0)</f>
        <v>0</v>
      </c>
      <c r="W310">
        <f>IF(AND('Raw Data'!F305=0, 'Raw Data'!E305&gt;'Raw Data'!D305), 'Raw Data'!N305, 0)</f>
        <v>0</v>
      </c>
      <c r="X310">
        <f>IF(ISBLANK('Raw Data'!D305)=FALSE, 1, 0)</f>
        <v>0</v>
      </c>
      <c r="Y310">
        <f>IF(AND('Raw Data'!F305=0,'Raw Data'!D305&gt;'Raw Data'!E305,'Raw Data'!D305-'Raw Data'!E305=1),'Raw Data'!O305,IF(AND('Raw Data'!F305,'Raw Data'!D305&gt;'Raw Data'!E305),'Raw Data'!O305,0))</f>
        <v>0</v>
      </c>
      <c r="Z310">
        <f>IF(ISBLANK('Raw Data'!D305)=FALSE, 1, 0)</f>
        <v>0</v>
      </c>
      <c r="AA310">
        <f>IF(AND('Raw Data'!F305=0, 'Raw Data'!D305&gt;'Raw Data'!E305, 'Raw Data'!D305-'Raw Data'!E305=2), 'Raw Data'!P305, 0)</f>
        <v>0</v>
      </c>
      <c r="AB310">
        <f>IF(ISBLANK('Raw Data'!D305)=FALSE, 1, 0)</f>
        <v>0</v>
      </c>
      <c r="AC310">
        <f>IF(AND('Raw Data'!F305=0, 'Raw Data'!D305&gt;'Raw Data'!E305, 'Raw Data'!D305-'Raw Data'!E305&gt;2), 'Raw Data'!Q305, 0)</f>
        <v>0</v>
      </c>
      <c r="AD310">
        <f>IF(ISBLANK('Raw Data'!D305)=FALSE, 1, 0)</f>
        <v>0</v>
      </c>
      <c r="AE310">
        <f>IF(AND('Raw Data'!F305=0,'Raw Data'!D305&lt;'Raw Data'!E305,'Raw Data'!E305-'Raw Data'!D305=1),'Raw Data'!R305,IF(AND('Raw Data'!F305,'Raw Data'!D305&gt;'Raw Data'!E305),'Raw Data'!R305,0))</f>
        <v>0</v>
      </c>
      <c r="AF310">
        <f>IF(ISBLANK('Raw Data'!D305)=FALSE, 1, 0)</f>
        <v>0</v>
      </c>
      <c r="AG310">
        <f>IF(AND('Raw Data'!F305=0, 'Raw Data'!D305&lt;'Raw Data'!E305, 'Raw Data'!E305-'Raw Data'!D305=2), 'Raw Data'!S305, 0)</f>
        <v>0</v>
      </c>
      <c r="AH310">
        <f>IF(ISBLANK('Raw Data'!D305)=FALSE, 1, 0)</f>
        <v>0</v>
      </c>
      <c r="AI310">
        <f>IF(AND('Raw Data'!F305=0, 'Raw Data'!D305&lt;'Raw Data'!E305, 'Raw Data'!E305-'Raw Data'!D305&gt;2), 'Raw Data'!T305, 0)</f>
        <v>0</v>
      </c>
      <c r="AJ310">
        <f>IF(ISBLANK('Raw Data'!D305)=FALSE, 1, 0)</f>
        <v>0</v>
      </c>
      <c r="AK310">
        <f>IF('Raw Data'!F305=1, 'Raw Data'!M305, 0)</f>
        <v>0</v>
      </c>
      <c r="AL310">
        <f>IF(OR('Raw Data'!D305=0, O310&gt;0), 0, 1)</f>
        <v>0</v>
      </c>
      <c r="AM310">
        <f>IF(AND(AL310, 'Raw Data'!D305&gt;'Raw Data'!E305), 'Raw Data'!X305, 0)</f>
        <v>0</v>
      </c>
      <c r="AN310">
        <f>IF(OR('Raw Data'!D305=0, O310&gt;0), 0, 1)</f>
        <v>0</v>
      </c>
      <c r="AO310">
        <f>IF(AND(AL310, 'Raw Data'!D305&lt;'Raw Data'!E305), 'Raw Data'!Y305, 0)</f>
        <v>0</v>
      </c>
      <c r="AP310">
        <f>IF(ISBLANK('Raw Data'!D305)=FALSE, 1, 0)</f>
        <v>0</v>
      </c>
      <c r="AQ310">
        <f>IF(AND('Raw Data'!J305&lt;'Raw Data'!K305,'Raw Data'!D305&gt;'Raw Data'!E305),'Raw Data'!J305,IF(AND('Raw Data'!K305&lt;'Raw Data'!J305,'Raw Data'!E305&gt;'Raw Data'!D305),'Raw Data'!K305,0))</f>
        <v>0</v>
      </c>
      <c r="AR310">
        <f>IF(ISBLANK('Raw Data'!D305)=FALSE, 1, 0)</f>
        <v>0</v>
      </c>
      <c r="AS310">
        <f>IF(AND('Raw Data'!J305&gt;'Raw Data'!K305,'Raw Data'!D305&gt;'Raw Data'!E305),'Raw Data'!J305,IF(AND('Raw Data'!K305&gt;'Raw Data'!J305,'Raw Data'!E305&gt;'Raw Data'!D305),'Raw Data'!K305,))</f>
        <v>0</v>
      </c>
      <c r="AT310">
        <f>IF(ISBLANK('Raw Data'!D305)=FALSE, 1, 0)</f>
        <v>0</v>
      </c>
      <c r="AU310">
        <f>IF(ISNUMBER('Raw Data'!D305), IF(_xlfn.XLOOKUP(SMALL('Raw Data'!L305:N305, 1), Analysis!S310:W310, Analysis!S310:W310, 0)&gt;0, SMALL('Raw Data'!L305:N305, 1), 0), 0)</f>
        <v>0</v>
      </c>
      <c r="AV310">
        <f>IF(ISBLANK('Raw Data'!D305)=FALSE, 1, 0)</f>
        <v>0</v>
      </c>
      <c r="AW310">
        <f>IF(ISNUMBER('Raw Data'!D305), IF(_xlfn.XLOOKUP(SMALL('Raw Data'!L305:N305, 2), Analysis!S310:W310, Analysis!S310:W310, 0)&gt;0, SMALL('Raw Data'!L305:N305, 2), 0), 0)</f>
        <v>0</v>
      </c>
      <c r="AX310">
        <f>IF(ISBLANK('Raw Data'!D305)=FALSE, 1, 0)</f>
        <v>0</v>
      </c>
      <c r="AY310">
        <f>IF(ISNUMBER('Raw Data'!D305), IF(_xlfn.XLOOKUP(SMALL('Raw Data'!L305:N305, 3), Analysis!S310:W310, Analysis!S310:W310, 0)&gt;0, SMALL('Raw Data'!L305:N305, 3), 0), 0)</f>
        <v>0</v>
      </c>
      <c r="AZ310">
        <f>IF(ISBLANK('Raw Data'!D305)=FALSE, 1, 0)</f>
        <v>0</v>
      </c>
      <c r="BA310">
        <f>IF(ISNUMBER('Raw Data'!D305), IF(_xlfn.XLOOKUP(SMALL('Raw Data'!O305:U305, 1), Analysis!Y310:AK310, Analysis!Y310:AK310, 0)&gt;0, SMALL('Raw Data'!O305:U305, 1), 0), 0)</f>
        <v>0</v>
      </c>
      <c r="BB310">
        <f>IF(ISBLANK('Raw Data'!D305)=FALSE, 1, 0)</f>
        <v>0</v>
      </c>
      <c r="BC310">
        <f>IF(ISNUMBER('Raw Data'!D305), IF(_xlfn.XLOOKUP(SMALL('Raw Data'!O305:U305, 2), Analysis!Y310:AK310, Analysis!Y310:AK310, 0)&gt;0, SMALL('Raw Data'!O305:U305, 2), 0), 0)</f>
        <v>0</v>
      </c>
      <c r="BD310">
        <f>IF(ISBLANK('Raw Data'!D305)=FALSE, 1, 0)</f>
        <v>0</v>
      </c>
      <c r="BE310">
        <f>IF(ISNUMBER('Raw Data'!D305), IF(_xlfn.XLOOKUP(SMALL('Raw Data'!O305:U305, 3), Analysis!Y310:AK310, Analysis!Y310:AK310, 0)&gt;0, SMALL('Raw Data'!O305:U305, 3), 0), 0)</f>
        <v>0</v>
      </c>
      <c r="BF310">
        <f>IF(ISBLANK('Raw Data'!D305)=FALSE, 1, 0)</f>
        <v>0</v>
      </c>
      <c r="BG310">
        <f>IF(ISNUMBER('Raw Data'!D305), IF(_xlfn.XLOOKUP(SMALL('Raw Data'!O305:U305, 4), Analysis!Y310:AK310, Analysis!Y310:AK310, 0)&gt;0, SMALL('Raw Data'!O305:U305, 4), 0), 0)</f>
        <v>0</v>
      </c>
      <c r="BH310">
        <f>IF(ISBLANK('Raw Data'!D305)=FALSE, 1, 0)</f>
        <v>0</v>
      </c>
      <c r="BI310">
        <f>IF(ISNUMBER('Raw Data'!D305), IF(_xlfn.XLOOKUP(SMALL('Raw Data'!O305:U305, 5), Analysis!Y310:AK310, Analysis!Y310:AK310, 0)&gt;0, SMALL('Raw Data'!O305:U305, 5), 0), 0)</f>
        <v>0</v>
      </c>
      <c r="BJ310">
        <f>IF(ISBLANK('Raw Data'!D305)=FALSE, 1, 0)</f>
        <v>0</v>
      </c>
      <c r="BK310">
        <f>IF(ISNUMBER('Raw Data'!D305), IF(_xlfn.XLOOKUP(SMALL('Raw Data'!O305:U305, 6), Analysis!Y310:AK310, Analysis!Y310:AK310, 0)&gt;0, SMALL('Raw Data'!O305:U305, 6), 0), 0)</f>
        <v>0</v>
      </c>
      <c r="BL310">
        <f>IF(ISBLANK('Raw Data'!D305)=FALSE, 1, 0)</f>
        <v>0</v>
      </c>
      <c r="BM310">
        <f>IF(ISNUMBER('Raw Data'!D305), IF(_xlfn.XLOOKUP(SMALL('Raw Data'!O305:U305, 7), Analysis!Y310:AK310, Analysis!Y310:AK310, 0)&gt;0, SMALL('Raw Data'!O305:U305, 7), 0), 0)</f>
        <v>0</v>
      </c>
    </row>
    <row r="311" spans="1:65" x14ac:dyDescent="0.3">
      <c r="A311" s="2">
        <f>'Raw Data'!A306</f>
        <v>0</v>
      </c>
      <c r="B311" s="2">
        <f>IF(ISBLANK('Raw Data'!D306)=FALSE, 1, 0)</f>
        <v>0</v>
      </c>
      <c r="C311">
        <f>IF('Raw Data'!E306&gt;'Raw Data'!D306, 'Raw Data'!K306, 0)</f>
        <v>0</v>
      </c>
      <c r="D311">
        <f>IF(ISBLANK('Raw Data'!D306)=FALSE, 1, 0)</f>
        <v>0</v>
      </c>
      <c r="E311">
        <f>IF('Raw Data'!E306&lt;'Raw Data'!D306, 'Raw Data'!J306, 0)</f>
        <v>0</v>
      </c>
      <c r="F311">
        <f>IF(ISBLANK('Raw Data'!D306)=FALSE, 1, 0)</f>
        <v>0</v>
      </c>
      <c r="G311">
        <f>IF(AND('Raw Data'!D306&gt;0, 'Raw Data'!E306&gt;0), 'Raw Data'!V306, 0)</f>
        <v>0</v>
      </c>
      <c r="H311">
        <f>IF(ISBLANK('Raw Data'!D306)=FALSE, 1, 0)</f>
        <v>0</v>
      </c>
      <c r="I311">
        <f>IF(AND(ISBLANK('Raw Data'!D306)=FALSE, OR('Raw Data'!D306=0, 'Raw Data'!E306=0)), 'Raw Data'!W306, 0)</f>
        <v>0</v>
      </c>
      <c r="J311">
        <f>IF(ISBLANK('Raw Data'!D306)=FALSE, 1, 0)</f>
        <v>0</v>
      </c>
      <c r="K311">
        <f>IF(SUM('Raw Data'!D306:E306)&gt;'Raw Data'!G306, 'Raw Data'!H306, 0)</f>
        <v>0</v>
      </c>
      <c r="L311">
        <f>IF(ISBLANK('Raw Data'!D306)=FALSE, 1, 0)</f>
        <v>0</v>
      </c>
      <c r="M311">
        <f>IF(AND(SUM('Raw Data'!D306:E306)&lt;'Raw Data'!G306, ISBLANK('Raw Data'!D306)=FALSE), 'Raw Data'!I306, 0)</f>
        <v>0</v>
      </c>
      <c r="N311">
        <f>IF(ISBLANK('Raw Data'!D306)=FALSE, 1, 0)</f>
        <v>0</v>
      </c>
      <c r="O311">
        <f>IF('Raw Data'!F306, 'Raw Data'!Z306, 0)</f>
        <v>0</v>
      </c>
      <c r="P311">
        <f>IF(ISBLANK('Raw Data'!D306)=FALSE, 1, 0)</f>
        <v>0</v>
      </c>
      <c r="Q311">
        <f>IF(AND(NOT('Raw Data'!F306), P311), 'Raw Data'!AA306, 0)</f>
        <v>0</v>
      </c>
      <c r="R311">
        <f>IF(ISBLANK('Raw Data'!D306)=FALSE, 1, 0)</f>
        <v>0</v>
      </c>
      <c r="S311">
        <f>IF(AND('Raw Data'!F306=0, 'Raw Data'!D306&gt;'Raw Data'!E306), 'Raw Data'!L306, 0)</f>
        <v>0</v>
      </c>
      <c r="T311">
        <f>IF(ISBLANK('Raw Data'!D306)=FALSE, 1, 0)</f>
        <v>0</v>
      </c>
      <c r="U311">
        <f>IF('Raw Data'!F306=1, 'Raw Data'!M306, 0)</f>
        <v>0</v>
      </c>
      <c r="V311">
        <f>IF(ISBLANK('Raw Data'!D306)=FALSE, 1, 0)</f>
        <v>0</v>
      </c>
      <c r="W311">
        <f>IF(AND('Raw Data'!F306=0, 'Raw Data'!E306&gt;'Raw Data'!D306), 'Raw Data'!N306, 0)</f>
        <v>0</v>
      </c>
      <c r="X311">
        <f>IF(ISBLANK('Raw Data'!D306)=FALSE, 1, 0)</f>
        <v>0</v>
      </c>
      <c r="Y311">
        <f>IF(AND('Raw Data'!F306=0,'Raw Data'!D306&gt;'Raw Data'!E306,'Raw Data'!D306-'Raw Data'!E306=1),'Raw Data'!O306,IF(AND('Raw Data'!F306,'Raw Data'!D306&gt;'Raw Data'!E306),'Raw Data'!O306,0))</f>
        <v>0</v>
      </c>
      <c r="Z311">
        <f>IF(ISBLANK('Raw Data'!D306)=FALSE, 1, 0)</f>
        <v>0</v>
      </c>
      <c r="AA311">
        <f>IF(AND('Raw Data'!F306=0, 'Raw Data'!D306&gt;'Raw Data'!E306, 'Raw Data'!D306-'Raw Data'!E306=2), 'Raw Data'!P306, 0)</f>
        <v>0</v>
      </c>
      <c r="AB311">
        <f>IF(ISBLANK('Raw Data'!D306)=FALSE, 1, 0)</f>
        <v>0</v>
      </c>
      <c r="AC311">
        <f>IF(AND('Raw Data'!F306=0, 'Raw Data'!D306&gt;'Raw Data'!E306, 'Raw Data'!D306-'Raw Data'!E306&gt;2), 'Raw Data'!Q306, 0)</f>
        <v>0</v>
      </c>
      <c r="AD311">
        <f>IF(ISBLANK('Raw Data'!D306)=FALSE, 1, 0)</f>
        <v>0</v>
      </c>
      <c r="AE311">
        <f>IF(AND('Raw Data'!F306=0,'Raw Data'!D306&lt;'Raw Data'!E306,'Raw Data'!E306-'Raw Data'!D306=1),'Raw Data'!R306,IF(AND('Raw Data'!F306,'Raw Data'!D306&gt;'Raw Data'!E306),'Raw Data'!R306,0))</f>
        <v>0</v>
      </c>
      <c r="AF311">
        <f>IF(ISBLANK('Raw Data'!D306)=FALSE, 1, 0)</f>
        <v>0</v>
      </c>
      <c r="AG311">
        <f>IF(AND('Raw Data'!F306=0, 'Raw Data'!D306&lt;'Raw Data'!E306, 'Raw Data'!E306-'Raw Data'!D306=2), 'Raw Data'!S306, 0)</f>
        <v>0</v>
      </c>
      <c r="AH311">
        <f>IF(ISBLANK('Raw Data'!D306)=FALSE, 1, 0)</f>
        <v>0</v>
      </c>
      <c r="AI311">
        <f>IF(AND('Raw Data'!F306=0, 'Raw Data'!D306&lt;'Raw Data'!E306, 'Raw Data'!E306-'Raw Data'!D306&gt;2), 'Raw Data'!T306, 0)</f>
        <v>0</v>
      </c>
      <c r="AJ311">
        <f>IF(ISBLANK('Raw Data'!D306)=FALSE, 1, 0)</f>
        <v>0</v>
      </c>
      <c r="AK311">
        <f>IF('Raw Data'!F306=1, 'Raw Data'!M306, 0)</f>
        <v>0</v>
      </c>
      <c r="AL311">
        <f>IF(OR('Raw Data'!D306=0, O311&gt;0), 0, 1)</f>
        <v>0</v>
      </c>
      <c r="AM311">
        <f>IF(AND(AL311, 'Raw Data'!D306&gt;'Raw Data'!E306), 'Raw Data'!X306, 0)</f>
        <v>0</v>
      </c>
      <c r="AN311">
        <f>IF(OR('Raw Data'!D306=0, O311&gt;0), 0, 1)</f>
        <v>0</v>
      </c>
      <c r="AO311">
        <f>IF(AND(AL311, 'Raw Data'!D306&lt;'Raw Data'!E306), 'Raw Data'!Y306, 0)</f>
        <v>0</v>
      </c>
      <c r="AP311">
        <f>IF(ISBLANK('Raw Data'!D306)=FALSE, 1, 0)</f>
        <v>0</v>
      </c>
      <c r="AQ311">
        <f>IF(AND('Raw Data'!J306&lt;'Raw Data'!K306,'Raw Data'!D306&gt;'Raw Data'!E306),'Raw Data'!J306,IF(AND('Raw Data'!K306&lt;'Raw Data'!J306,'Raw Data'!E306&gt;'Raw Data'!D306),'Raw Data'!K306,0))</f>
        <v>0</v>
      </c>
      <c r="AR311">
        <f>IF(ISBLANK('Raw Data'!D306)=FALSE, 1, 0)</f>
        <v>0</v>
      </c>
      <c r="AS311">
        <f>IF(AND('Raw Data'!J306&gt;'Raw Data'!K306,'Raw Data'!D306&gt;'Raw Data'!E306),'Raw Data'!J306,IF(AND('Raw Data'!K306&gt;'Raw Data'!J306,'Raw Data'!E306&gt;'Raw Data'!D306),'Raw Data'!K306,))</f>
        <v>0</v>
      </c>
      <c r="AT311">
        <f>IF(ISBLANK('Raw Data'!D306)=FALSE, 1, 0)</f>
        <v>0</v>
      </c>
      <c r="AU311">
        <f>IF(ISNUMBER('Raw Data'!D306), IF(_xlfn.XLOOKUP(SMALL('Raw Data'!L306:N306, 1), Analysis!S311:W311, Analysis!S311:W311, 0)&gt;0, SMALL('Raw Data'!L306:N306, 1), 0), 0)</f>
        <v>0</v>
      </c>
      <c r="AV311">
        <f>IF(ISBLANK('Raw Data'!D306)=FALSE, 1, 0)</f>
        <v>0</v>
      </c>
      <c r="AW311">
        <f>IF(ISNUMBER('Raw Data'!D306), IF(_xlfn.XLOOKUP(SMALL('Raw Data'!L306:N306, 2), Analysis!S311:W311, Analysis!S311:W311, 0)&gt;0, SMALL('Raw Data'!L306:N306, 2), 0), 0)</f>
        <v>0</v>
      </c>
      <c r="AX311">
        <f>IF(ISBLANK('Raw Data'!D306)=FALSE, 1, 0)</f>
        <v>0</v>
      </c>
      <c r="AY311">
        <f>IF(ISNUMBER('Raw Data'!D306), IF(_xlfn.XLOOKUP(SMALL('Raw Data'!L306:N306, 3), Analysis!S311:W311, Analysis!S311:W311, 0)&gt;0, SMALL('Raw Data'!L306:N306, 3), 0), 0)</f>
        <v>0</v>
      </c>
      <c r="AZ311">
        <f>IF(ISBLANK('Raw Data'!D306)=FALSE, 1, 0)</f>
        <v>0</v>
      </c>
      <c r="BA311">
        <f>IF(ISNUMBER('Raw Data'!D306), IF(_xlfn.XLOOKUP(SMALL('Raw Data'!O306:U306, 1), Analysis!Y311:AK311, Analysis!Y311:AK311, 0)&gt;0, SMALL('Raw Data'!O306:U306, 1), 0), 0)</f>
        <v>0</v>
      </c>
      <c r="BB311">
        <f>IF(ISBLANK('Raw Data'!D306)=FALSE, 1, 0)</f>
        <v>0</v>
      </c>
      <c r="BC311">
        <f>IF(ISNUMBER('Raw Data'!D306), IF(_xlfn.XLOOKUP(SMALL('Raw Data'!O306:U306, 2), Analysis!Y311:AK311, Analysis!Y311:AK311, 0)&gt;0, SMALL('Raw Data'!O306:U306, 2), 0), 0)</f>
        <v>0</v>
      </c>
      <c r="BD311">
        <f>IF(ISBLANK('Raw Data'!D306)=FALSE, 1, 0)</f>
        <v>0</v>
      </c>
      <c r="BE311">
        <f>IF(ISNUMBER('Raw Data'!D306), IF(_xlfn.XLOOKUP(SMALL('Raw Data'!O306:U306, 3), Analysis!Y311:AK311, Analysis!Y311:AK311, 0)&gt;0, SMALL('Raw Data'!O306:U306, 3), 0), 0)</f>
        <v>0</v>
      </c>
      <c r="BF311">
        <f>IF(ISBLANK('Raw Data'!D306)=FALSE, 1, 0)</f>
        <v>0</v>
      </c>
      <c r="BG311">
        <f>IF(ISNUMBER('Raw Data'!D306), IF(_xlfn.XLOOKUP(SMALL('Raw Data'!O306:U306, 4), Analysis!Y311:AK311, Analysis!Y311:AK311, 0)&gt;0, SMALL('Raw Data'!O306:U306, 4), 0), 0)</f>
        <v>0</v>
      </c>
      <c r="BH311">
        <f>IF(ISBLANK('Raw Data'!D306)=FALSE, 1, 0)</f>
        <v>0</v>
      </c>
      <c r="BI311">
        <f>IF(ISNUMBER('Raw Data'!D306), IF(_xlfn.XLOOKUP(SMALL('Raw Data'!O306:U306, 5), Analysis!Y311:AK311, Analysis!Y311:AK311, 0)&gt;0, SMALL('Raw Data'!O306:U306, 5), 0), 0)</f>
        <v>0</v>
      </c>
      <c r="BJ311">
        <f>IF(ISBLANK('Raw Data'!D306)=FALSE, 1, 0)</f>
        <v>0</v>
      </c>
      <c r="BK311">
        <f>IF(ISNUMBER('Raw Data'!D306), IF(_xlfn.XLOOKUP(SMALL('Raw Data'!O306:U306, 6), Analysis!Y311:AK311, Analysis!Y311:AK311, 0)&gt;0, SMALL('Raw Data'!O306:U306, 6), 0), 0)</f>
        <v>0</v>
      </c>
      <c r="BL311">
        <f>IF(ISBLANK('Raw Data'!D306)=FALSE, 1, 0)</f>
        <v>0</v>
      </c>
      <c r="BM311">
        <f>IF(ISNUMBER('Raw Data'!D306), IF(_xlfn.XLOOKUP(SMALL('Raw Data'!O306:U306, 7), Analysis!Y311:AK311, Analysis!Y311:AK311, 0)&gt;0, SMALL('Raw Data'!O306:U306, 7), 0), 0)</f>
        <v>0</v>
      </c>
    </row>
    <row r="312" spans="1:65" x14ac:dyDescent="0.3">
      <c r="A312" s="2">
        <f>'Raw Data'!A307</f>
        <v>0</v>
      </c>
      <c r="B312" s="2">
        <f>IF(ISBLANK('Raw Data'!D307)=FALSE, 1, 0)</f>
        <v>0</v>
      </c>
      <c r="C312">
        <f>IF('Raw Data'!E307&gt;'Raw Data'!D307, 'Raw Data'!K307, 0)</f>
        <v>0</v>
      </c>
      <c r="D312">
        <f>IF(ISBLANK('Raw Data'!D307)=FALSE, 1, 0)</f>
        <v>0</v>
      </c>
      <c r="E312">
        <f>IF('Raw Data'!E307&lt;'Raw Data'!D307, 'Raw Data'!J307, 0)</f>
        <v>0</v>
      </c>
      <c r="F312">
        <f>IF(ISBLANK('Raw Data'!D307)=FALSE, 1, 0)</f>
        <v>0</v>
      </c>
      <c r="G312">
        <f>IF(AND('Raw Data'!D307&gt;0, 'Raw Data'!E307&gt;0), 'Raw Data'!V307, 0)</f>
        <v>0</v>
      </c>
      <c r="H312">
        <f>IF(ISBLANK('Raw Data'!D307)=FALSE, 1, 0)</f>
        <v>0</v>
      </c>
      <c r="I312">
        <f>IF(AND(ISBLANK('Raw Data'!D307)=FALSE, OR('Raw Data'!D307=0, 'Raw Data'!E307=0)), 'Raw Data'!W307, 0)</f>
        <v>0</v>
      </c>
      <c r="J312">
        <f>IF(ISBLANK('Raw Data'!D307)=FALSE, 1, 0)</f>
        <v>0</v>
      </c>
      <c r="K312">
        <f>IF(SUM('Raw Data'!D307:E307)&gt;'Raw Data'!G307, 'Raw Data'!H307, 0)</f>
        <v>0</v>
      </c>
      <c r="L312">
        <f>IF(ISBLANK('Raw Data'!D307)=FALSE, 1, 0)</f>
        <v>0</v>
      </c>
      <c r="M312">
        <f>IF(AND(SUM('Raw Data'!D307:E307)&lt;'Raw Data'!G307, ISBLANK('Raw Data'!D307)=FALSE), 'Raw Data'!I307, 0)</f>
        <v>0</v>
      </c>
      <c r="N312">
        <f>IF(ISBLANK('Raw Data'!D307)=FALSE, 1, 0)</f>
        <v>0</v>
      </c>
      <c r="O312">
        <f>IF('Raw Data'!F307, 'Raw Data'!Z307, 0)</f>
        <v>0</v>
      </c>
      <c r="P312">
        <f>IF(ISBLANK('Raw Data'!D307)=FALSE, 1, 0)</f>
        <v>0</v>
      </c>
      <c r="Q312">
        <f>IF(AND(NOT('Raw Data'!F307), P312), 'Raw Data'!AA307, 0)</f>
        <v>0</v>
      </c>
      <c r="R312">
        <f>IF(ISBLANK('Raw Data'!D307)=FALSE, 1, 0)</f>
        <v>0</v>
      </c>
      <c r="S312">
        <f>IF(AND('Raw Data'!F307=0, 'Raw Data'!D307&gt;'Raw Data'!E307), 'Raw Data'!L307, 0)</f>
        <v>0</v>
      </c>
      <c r="T312">
        <f>IF(ISBLANK('Raw Data'!D307)=FALSE, 1, 0)</f>
        <v>0</v>
      </c>
      <c r="U312">
        <f>IF('Raw Data'!F307=1, 'Raw Data'!M307, 0)</f>
        <v>0</v>
      </c>
      <c r="V312">
        <f>IF(ISBLANK('Raw Data'!D307)=FALSE, 1, 0)</f>
        <v>0</v>
      </c>
      <c r="W312">
        <f>IF(AND('Raw Data'!F307=0, 'Raw Data'!E307&gt;'Raw Data'!D307), 'Raw Data'!N307, 0)</f>
        <v>0</v>
      </c>
      <c r="X312">
        <f>IF(ISBLANK('Raw Data'!D307)=FALSE, 1, 0)</f>
        <v>0</v>
      </c>
      <c r="Y312">
        <f>IF(AND('Raw Data'!F307=0,'Raw Data'!D307&gt;'Raw Data'!E307,'Raw Data'!D307-'Raw Data'!E307=1),'Raw Data'!O307,IF(AND('Raw Data'!F307,'Raw Data'!D307&gt;'Raw Data'!E307),'Raw Data'!O307,0))</f>
        <v>0</v>
      </c>
      <c r="Z312">
        <f>IF(ISBLANK('Raw Data'!D307)=FALSE, 1, 0)</f>
        <v>0</v>
      </c>
      <c r="AA312">
        <f>IF(AND('Raw Data'!F307=0, 'Raw Data'!D307&gt;'Raw Data'!E307, 'Raw Data'!D307-'Raw Data'!E307=2), 'Raw Data'!P307, 0)</f>
        <v>0</v>
      </c>
      <c r="AB312">
        <f>IF(ISBLANK('Raw Data'!D307)=FALSE, 1, 0)</f>
        <v>0</v>
      </c>
      <c r="AC312">
        <f>IF(AND('Raw Data'!F307=0, 'Raw Data'!D307&gt;'Raw Data'!E307, 'Raw Data'!D307-'Raw Data'!E307&gt;2), 'Raw Data'!Q307, 0)</f>
        <v>0</v>
      </c>
      <c r="AD312">
        <f>IF(ISBLANK('Raw Data'!D307)=FALSE, 1, 0)</f>
        <v>0</v>
      </c>
      <c r="AE312">
        <f>IF(AND('Raw Data'!F307=0,'Raw Data'!D307&lt;'Raw Data'!E307,'Raw Data'!E307-'Raw Data'!D307=1),'Raw Data'!R307,IF(AND('Raw Data'!F307,'Raw Data'!D307&gt;'Raw Data'!E307),'Raw Data'!R307,0))</f>
        <v>0</v>
      </c>
      <c r="AF312">
        <f>IF(ISBLANK('Raw Data'!D307)=FALSE, 1, 0)</f>
        <v>0</v>
      </c>
      <c r="AG312">
        <f>IF(AND('Raw Data'!F307=0, 'Raw Data'!D307&lt;'Raw Data'!E307, 'Raw Data'!E307-'Raw Data'!D307=2), 'Raw Data'!S307, 0)</f>
        <v>0</v>
      </c>
      <c r="AH312">
        <f>IF(ISBLANK('Raw Data'!D307)=FALSE, 1, 0)</f>
        <v>0</v>
      </c>
      <c r="AI312">
        <f>IF(AND('Raw Data'!F307=0, 'Raw Data'!D307&lt;'Raw Data'!E307, 'Raw Data'!E307-'Raw Data'!D307&gt;2), 'Raw Data'!T307, 0)</f>
        <v>0</v>
      </c>
      <c r="AJ312">
        <f>IF(ISBLANK('Raw Data'!D307)=FALSE, 1, 0)</f>
        <v>0</v>
      </c>
      <c r="AK312">
        <f>IF('Raw Data'!F307=1, 'Raw Data'!M307, 0)</f>
        <v>0</v>
      </c>
      <c r="AL312">
        <f>IF(OR('Raw Data'!D307=0, O312&gt;0), 0, 1)</f>
        <v>0</v>
      </c>
      <c r="AM312">
        <f>IF(AND(AL312, 'Raw Data'!D307&gt;'Raw Data'!E307), 'Raw Data'!X307, 0)</f>
        <v>0</v>
      </c>
      <c r="AN312">
        <f>IF(OR('Raw Data'!D307=0, O312&gt;0), 0, 1)</f>
        <v>0</v>
      </c>
      <c r="AO312">
        <f>IF(AND(AL312, 'Raw Data'!D307&lt;'Raw Data'!E307), 'Raw Data'!Y307, 0)</f>
        <v>0</v>
      </c>
      <c r="AP312">
        <f>IF(ISBLANK('Raw Data'!D307)=FALSE, 1, 0)</f>
        <v>0</v>
      </c>
      <c r="AQ312">
        <f>IF(AND('Raw Data'!J307&lt;'Raw Data'!K307,'Raw Data'!D307&gt;'Raw Data'!E307),'Raw Data'!J307,IF(AND('Raw Data'!K307&lt;'Raw Data'!J307,'Raw Data'!E307&gt;'Raw Data'!D307),'Raw Data'!K307,0))</f>
        <v>0</v>
      </c>
      <c r="AR312">
        <f>IF(ISBLANK('Raw Data'!D307)=FALSE, 1, 0)</f>
        <v>0</v>
      </c>
      <c r="AS312">
        <f>IF(AND('Raw Data'!J307&gt;'Raw Data'!K307,'Raw Data'!D307&gt;'Raw Data'!E307),'Raw Data'!J307,IF(AND('Raw Data'!K307&gt;'Raw Data'!J307,'Raw Data'!E307&gt;'Raw Data'!D307),'Raw Data'!K307,))</f>
        <v>0</v>
      </c>
      <c r="AT312">
        <f>IF(ISBLANK('Raw Data'!D307)=FALSE, 1, 0)</f>
        <v>0</v>
      </c>
      <c r="AU312">
        <f>IF(ISNUMBER('Raw Data'!D307), IF(_xlfn.XLOOKUP(SMALL('Raw Data'!L307:N307, 1), Analysis!S312:W312, Analysis!S312:W312, 0)&gt;0, SMALL('Raw Data'!L307:N307, 1), 0), 0)</f>
        <v>0</v>
      </c>
      <c r="AV312">
        <f>IF(ISBLANK('Raw Data'!D307)=FALSE, 1, 0)</f>
        <v>0</v>
      </c>
      <c r="AW312">
        <f>IF(ISNUMBER('Raw Data'!D307), IF(_xlfn.XLOOKUP(SMALL('Raw Data'!L307:N307, 2), Analysis!S312:W312, Analysis!S312:W312, 0)&gt;0, SMALL('Raw Data'!L307:N307, 2), 0), 0)</f>
        <v>0</v>
      </c>
      <c r="AX312">
        <f>IF(ISBLANK('Raw Data'!D307)=FALSE, 1, 0)</f>
        <v>0</v>
      </c>
      <c r="AY312">
        <f>IF(ISNUMBER('Raw Data'!D307), IF(_xlfn.XLOOKUP(SMALL('Raw Data'!L307:N307, 3), Analysis!S312:W312, Analysis!S312:W312, 0)&gt;0, SMALL('Raw Data'!L307:N307, 3), 0), 0)</f>
        <v>0</v>
      </c>
      <c r="AZ312">
        <f>IF(ISBLANK('Raw Data'!D307)=FALSE, 1, 0)</f>
        <v>0</v>
      </c>
      <c r="BA312">
        <f>IF(ISNUMBER('Raw Data'!D307), IF(_xlfn.XLOOKUP(SMALL('Raw Data'!O307:U307, 1), Analysis!Y312:AK312, Analysis!Y312:AK312, 0)&gt;0, SMALL('Raw Data'!O307:U307, 1), 0), 0)</f>
        <v>0</v>
      </c>
      <c r="BB312">
        <f>IF(ISBLANK('Raw Data'!D307)=FALSE, 1, 0)</f>
        <v>0</v>
      </c>
      <c r="BC312">
        <f>IF(ISNUMBER('Raw Data'!D307), IF(_xlfn.XLOOKUP(SMALL('Raw Data'!O307:U307, 2), Analysis!Y312:AK312, Analysis!Y312:AK312, 0)&gt;0, SMALL('Raw Data'!O307:U307, 2), 0), 0)</f>
        <v>0</v>
      </c>
      <c r="BD312">
        <f>IF(ISBLANK('Raw Data'!D307)=FALSE, 1, 0)</f>
        <v>0</v>
      </c>
      <c r="BE312">
        <f>IF(ISNUMBER('Raw Data'!D307), IF(_xlfn.XLOOKUP(SMALL('Raw Data'!O307:U307, 3), Analysis!Y312:AK312, Analysis!Y312:AK312, 0)&gt;0, SMALL('Raw Data'!O307:U307, 3), 0), 0)</f>
        <v>0</v>
      </c>
      <c r="BF312">
        <f>IF(ISBLANK('Raw Data'!D307)=FALSE, 1, 0)</f>
        <v>0</v>
      </c>
      <c r="BG312">
        <f>IF(ISNUMBER('Raw Data'!D307), IF(_xlfn.XLOOKUP(SMALL('Raw Data'!O307:U307, 4), Analysis!Y312:AK312, Analysis!Y312:AK312, 0)&gt;0, SMALL('Raw Data'!O307:U307, 4), 0), 0)</f>
        <v>0</v>
      </c>
      <c r="BH312">
        <f>IF(ISBLANK('Raw Data'!D307)=FALSE, 1, 0)</f>
        <v>0</v>
      </c>
      <c r="BI312">
        <f>IF(ISNUMBER('Raw Data'!D307), IF(_xlfn.XLOOKUP(SMALL('Raw Data'!O307:U307, 5), Analysis!Y312:AK312, Analysis!Y312:AK312, 0)&gt;0, SMALL('Raw Data'!O307:U307, 5), 0), 0)</f>
        <v>0</v>
      </c>
      <c r="BJ312">
        <f>IF(ISBLANK('Raw Data'!D307)=FALSE, 1, 0)</f>
        <v>0</v>
      </c>
      <c r="BK312">
        <f>IF(ISNUMBER('Raw Data'!D307), IF(_xlfn.XLOOKUP(SMALL('Raw Data'!O307:U307, 6), Analysis!Y312:AK312, Analysis!Y312:AK312, 0)&gt;0, SMALL('Raw Data'!O307:U307, 6), 0), 0)</f>
        <v>0</v>
      </c>
      <c r="BL312">
        <f>IF(ISBLANK('Raw Data'!D307)=FALSE, 1, 0)</f>
        <v>0</v>
      </c>
      <c r="BM312">
        <f>IF(ISNUMBER('Raw Data'!D307), IF(_xlfn.XLOOKUP(SMALL('Raw Data'!O307:U307, 7), Analysis!Y312:AK312, Analysis!Y312:AK312, 0)&gt;0, SMALL('Raw Data'!O307:U307, 7), 0), 0)</f>
        <v>0</v>
      </c>
    </row>
    <row r="313" spans="1:65" x14ac:dyDescent="0.3">
      <c r="A313" s="2">
        <f>'Raw Data'!A308</f>
        <v>0</v>
      </c>
      <c r="B313" s="2">
        <f>IF(ISBLANK('Raw Data'!D308)=FALSE, 1, 0)</f>
        <v>0</v>
      </c>
      <c r="C313">
        <f>IF('Raw Data'!E308&gt;'Raw Data'!D308, 'Raw Data'!K308, 0)</f>
        <v>0</v>
      </c>
      <c r="D313">
        <f>IF(ISBLANK('Raw Data'!D308)=FALSE, 1, 0)</f>
        <v>0</v>
      </c>
      <c r="E313">
        <f>IF('Raw Data'!E308&lt;'Raw Data'!D308, 'Raw Data'!J308, 0)</f>
        <v>0</v>
      </c>
      <c r="F313">
        <f>IF(ISBLANK('Raw Data'!D308)=FALSE, 1, 0)</f>
        <v>0</v>
      </c>
      <c r="G313">
        <f>IF(AND('Raw Data'!D308&gt;0, 'Raw Data'!E308&gt;0), 'Raw Data'!V308, 0)</f>
        <v>0</v>
      </c>
      <c r="H313">
        <f>IF(ISBLANK('Raw Data'!D308)=FALSE, 1, 0)</f>
        <v>0</v>
      </c>
      <c r="I313">
        <f>IF(AND(ISBLANK('Raw Data'!D308)=FALSE, OR('Raw Data'!D308=0, 'Raw Data'!E308=0)), 'Raw Data'!W308, 0)</f>
        <v>0</v>
      </c>
      <c r="J313">
        <f>IF(ISBLANK('Raw Data'!D308)=FALSE, 1, 0)</f>
        <v>0</v>
      </c>
      <c r="K313">
        <f>IF(SUM('Raw Data'!D308:E308)&gt;'Raw Data'!G308, 'Raw Data'!H308, 0)</f>
        <v>0</v>
      </c>
      <c r="L313">
        <f>IF(ISBLANK('Raw Data'!D308)=FALSE, 1, 0)</f>
        <v>0</v>
      </c>
      <c r="M313">
        <f>IF(AND(SUM('Raw Data'!D308:E308)&lt;'Raw Data'!G308, ISBLANK('Raw Data'!D308)=FALSE), 'Raw Data'!I308, 0)</f>
        <v>0</v>
      </c>
      <c r="N313">
        <f>IF(ISBLANK('Raw Data'!D308)=FALSE, 1, 0)</f>
        <v>0</v>
      </c>
      <c r="O313">
        <f>IF('Raw Data'!F308, 'Raw Data'!Z308, 0)</f>
        <v>0</v>
      </c>
      <c r="P313">
        <f>IF(ISBLANK('Raw Data'!D308)=FALSE, 1, 0)</f>
        <v>0</v>
      </c>
      <c r="Q313">
        <f>IF(AND(NOT('Raw Data'!F308), P313), 'Raw Data'!AA308, 0)</f>
        <v>0</v>
      </c>
      <c r="R313">
        <f>IF(ISBLANK('Raw Data'!D308)=FALSE, 1, 0)</f>
        <v>0</v>
      </c>
      <c r="S313">
        <f>IF(AND('Raw Data'!F308=0, 'Raw Data'!D308&gt;'Raw Data'!E308), 'Raw Data'!L308, 0)</f>
        <v>0</v>
      </c>
      <c r="T313">
        <f>IF(ISBLANK('Raw Data'!D308)=FALSE, 1, 0)</f>
        <v>0</v>
      </c>
      <c r="U313">
        <f>IF('Raw Data'!F308=1, 'Raw Data'!M308, 0)</f>
        <v>0</v>
      </c>
      <c r="V313">
        <f>IF(ISBLANK('Raw Data'!D308)=FALSE, 1, 0)</f>
        <v>0</v>
      </c>
      <c r="W313">
        <f>IF(AND('Raw Data'!F308=0, 'Raw Data'!E308&gt;'Raw Data'!D308), 'Raw Data'!N308, 0)</f>
        <v>0</v>
      </c>
      <c r="X313">
        <f>IF(ISBLANK('Raw Data'!D308)=FALSE, 1, 0)</f>
        <v>0</v>
      </c>
      <c r="Y313">
        <f>IF(AND('Raw Data'!F308=0,'Raw Data'!D308&gt;'Raw Data'!E308,'Raw Data'!D308-'Raw Data'!E308=1),'Raw Data'!O308,IF(AND('Raw Data'!F308,'Raw Data'!D308&gt;'Raw Data'!E308),'Raw Data'!O308,0))</f>
        <v>0</v>
      </c>
      <c r="Z313">
        <f>IF(ISBLANK('Raw Data'!D308)=FALSE, 1, 0)</f>
        <v>0</v>
      </c>
      <c r="AA313">
        <f>IF(AND('Raw Data'!F308=0, 'Raw Data'!D308&gt;'Raw Data'!E308, 'Raw Data'!D308-'Raw Data'!E308=2), 'Raw Data'!P308, 0)</f>
        <v>0</v>
      </c>
      <c r="AB313">
        <f>IF(ISBLANK('Raw Data'!D308)=FALSE, 1, 0)</f>
        <v>0</v>
      </c>
      <c r="AC313">
        <f>IF(AND('Raw Data'!F308=0, 'Raw Data'!D308&gt;'Raw Data'!E308, 'Raw Data'!D308-'Raw Data'!E308&gt;2), 'Raw Data'!Q308, 0)</f>
        <v>0</v>
      </c>
      <c r="AD313">
        <f>IF(ISBLANK('Raw Data'!D308)=FALSE, 1, 0)</f>
        <v>0</v>
      </c>
      <c r="AE313">
        <f>IF(AND('Raw Data'!F308=0,'Raw Data'!D308&lt;'Raw Data'!E308,'Raw Data'!E308-'Raw Data'!D308=1),'Raw Data'!R308,IF(AND('Raw Data'!F308,'Raw Data'!D308&gt;'Raw Data'!E308),'Raw Data'!R308,0))</f>
        <v>0</v>
      </c>
      <c r="AF313">
        <f>IF(ISBLANK('Raw Data'!D308)=FALSE, 1, 0)</f>
        <v>0</v>
      </c>
      <c r="AG313">
        <f>IF(AND('Raw Data'!F308=0, 'Raw Data'!D308&lt;'Raw Data'!E308, 'Raw Data'!E308-'Raw Data'!D308=2), 'Raw Data'!S308, 0)</f>
        <v>0</v>
      </c>
      <c r="AH313">
        <f>IF(ISBLANK('Raw Data'!D308)=FALSE, 1, 0)</f>
        <v>0</v>
      </c>
      <c r="AI313">
        <f>IF(AND('Raw Data'!F308=0, 'Raw Data'!D308&lt;'Raw Data'!E308, 'Raw Data'!E308-'Raw Data'!D308&gt;2), 'Raw Data'!T308, 0)</f>
        <v>0</v>
      </c>
      <c r="AJ313">
        <f>IF(ISBLANK('Raw Data'!D308)=FALSE, 1, 0)</f>
        <v>0</v>
      </c>
      <c r="AK313">
        <f>IF('Raw Data'!F308=1, 'Raw Data'!M308, 0)</f>
        <v>0</v>
      </c>
      <c r="AL313">
        <f>IF(OR('Raw Data'!D308=0, O313&gt;0), 0, 1)</f>
        <v>0</v>
      </c>
      <c r="AM313">
        <f>IF(AND(AL313, 'Raw Data'!D308&gt;'Raw Data'!E308), 'Raw Data'!X308, 0)</f>
        <v>0</v>
      </c>
      <c r="AN313">
        <f>IF(OR('Raw Data'!D308=0, O313&gt;0), 0, 1)</f>
        <v>0</v>
      </c>
      <c r="AO313">
        <f>IF(AND(AL313, 'Raw Data'!D308&lt;'Raw Data'!E308), 'Raw Data'!Y308, 0)</f>
        <v>0</v>
      </c>
      <c r="AP313">
        <f>IF(ISBLANK('Raw Data'!D308)=FALSE, 1, 0)</f>
        <v>0</v>
      </c>
      <c r="AQ313">
        <f>IF(AND('Raw Data'!J308&lt;'Raw Data'!K308,'Raw Data'!D308&gt;'Raw Data'!E308),'Raw Data'!J308,IF(AND('Raw Data'!K308&lt;'Raw Data'!J308,'Raw Data'!E308&gt;'Raw Data'!D308),'Raw Data'!K308,0))</f>
        <v>0</v>
      </c>
      <c r="AR313">
        <f>IF(ISBLANK('Raw Data'!D308)=FALSE, 1, 0)</f>
        <v>0</v>
      </c>
      <c r="AS313">
        <f>IF(AND('Raw Data'!J308&gt;'Raw Data'!K308,'Raw Data'!D308&gt;'Raw Data'!E308),'Raw Data'!J308,IF(AND('Raw Data'!K308&gt;'Raw Data'!J308,'Raw Data'!E308&gt;'Raw Data'!D308),'Raw Data'!K308,))</f>
        <v>0</v>
      </c>
      <c r="AT313">
        <f>IF(ISBLANK('Raw Data'!D308)=FALSE, 1, 0)</f>
        <v>0</v>
      </c>
      <c r="AU313">
        <f>IF(ISNUMBER('Raw Data'!D308), IF(_xlfn.XLOOKUP(SMALL('Raw Data'!L308:N308, 1), Analysis!S313:W313, Analysis!S313:W313, 0)&gt;0, SMALL('Raw Data'!L308:N308, 1), 0), 0)</f>
        <v>0</v>
      </c>
      <c r="AV313">
        <f>IF(ISBLANK('Raw Data'!D308)=FALSE, 1, 0)</f>
        <v>0</v>
      </c>
      <c r="AW313">
        <f>IF(ISNUMBER('Raw Data'!D308), IF(_xlfn.XLOOKUP(SMALL('Raw Data'!L308:N308, 2), Analysis!S313:W313, Analysis!S313:W313, 0)&gt;0, SMALL('Raw Data'!L308:N308, 2), 0), 0)</f>
        <v>0</v>
      </c>
      <c r="AX313">
        <f>IF(ISBLANK('Raw Data'!D308)=FALSE, 1, 0)</f>
        <v>0</v>
      </c>
      <c r="AY313">
        <f>IF(ISNUMBER('Raw Data'!D308), IF(_xlfn.XLOOKUP(SMALL('Raw Data'!L308:N308, 3), Analysis!S313:W313, Analysis!S313:W313, 0)&gt;0, SMALL('Raw Data'!L308:N308, 3), 0), 0)</f>
        <v>0</v>
      </c>
      <c r="AZ313">
        <f>IF(ISBLANK('Raw Data'!D308)=FALSE, 1, 0)</f>
        <v>0</v>
      </c>
      <c r="BA313">
        <f>IF(ISNUMBER('Raw Data'!D308), IF(_xlfn.XLOOKUP(SMALL('Raw Data'!O308:U308, 1), Analysis!Y313:AK313, Analysis!Y313:AK313, 0)&gt;0, SMALL('Raw Data'!O308:U308, 1), 0), 0)</f>
        <v>0</v>
      </c>
      <c r="BB313">
        <f>IF(ISBLANK('Raw Data'!D308)=FALSE, 1, 0)</f>
        <v>0</v>
      </c>
      <c r="BC313">
        <f>IF(ISNUMBER('Raw Data'!D308), IF(_xlfn.XLOOKUP(SMALL('Raw Data'!O308:U308, 2), Analysis!Y313:AK313, Analysis!Y313:AK313, 0)&gt;0, SMALL('Raw Data'!O308:U308, 2), 0), 0)</f>
        <v>0</v>
      </c>
      <c r="BD313">
        <f>IF(ISBLANK('Raw Data'!D308)=FALSE, 1, 0)</f>
        <v>0</v>
      </c>
      <c r="BE313">
        <f>IF(ISNUMBER('Raw Data'!D308), IF(_xlfn.XLOOKUP(SMALL('Raw Data'!O308:U308, 3), Analysis!Y313:AK313, Analysis!Y313:AK313, 0)&gt;0, SMALL('Raw Data'!O308:U308, 3), 0), 0)</f>
        <v>0</v>
      </c>
      <c r="BF313">
        <f>IF(ISBLANK('Raw Data'!D308)=FALSE, 1, 0)</f>
        <v>0</v>
      </c>
      <c r="BG313">
        <f>IF(ISNUMBER('Raw Data'!D308), IF(_xlfn.XLOOKUP(SMALL('Raw Data'!O308:U308, 4), Analysis!Y313:AK313, Analysis!Y313:AK313, 0)&gt;0, SMALL('Raw Data'!O308:U308, 4), 0), 0)</f>
        <v>0</v>
      </c>
      <c r="BH313">
        <f>IF(ISBLANK('Raw Data'!D308)=FALSE, 1, 0)</f>
        <v>0</v>
      </c>
      <c r="BI313">
        <f>IF(ISNUMBER('Raw Data'!D308), IF(_xlfn.XLOOKUP(SMALL('Raw Data'!O308:U308, 5), Analysis!Y313:AK313, Analysis!Y313:AK313, 0)&gt;0, SMALL('Raw Data'!O308:U308, 5), 0), 0)</f>
        <v>0</v>
      </c>
      <c r="BJ313">
        <f>IF(ISBLANK('Raw Data'!D308)=FALSE, 1, 0)</f>
        <v>0</v>
      </c>
      <c r="BK313">
        <f>IF(ISNUMBER('Raw Data'!D308), IF(_xlfn.XLOOKUP(SMALL('Raw Data'!O308:U308, 6), Analysis!Y313:AK313, Analysis!Y313:AK313, 0)&gt;0, SMALL('Raw Data'!O308:U308, 6), 0), 0)</f>
        <v>0</v>
      </c>
      <c r="BL313">
        <f>IF(ISBLANK('Raw Data'!D308)=FALSE, 1, 0)</f>
        <v>0</v>
      </c>
      <c r="BM313">
        <f>IF(ISNUMBER('Raw Data'!D308), IF(_xlfn.XLOOKUP(SMALL('Raw Data'!O308:U308, 7), Analysis!Y313:AK313, Analysis!Y313:AK313, 0)&gt;0, SMALL('Raw Data'!O308:U308, 7), 0), 0)</f>
        <v>0</v>
      </c>
    </row>
    <row r="314" spans="1:65" x14ac:dyDescent="0.3">
      <c r="A314" s="2">
        <f>'Raw Data'!A309</f>
        <v>0</v>
      </c>
      <c r="B314" s="2">
        <f>IF(ISBLANK('Raw Data'!D309)=FALSE, 1, 0)</f>
        <v>0</v>
      </c>
      <c r="C314">
        <f>IF('Raw Data'!E309&gt;'Raw Data'!D309, 'Raw Data'!K309, 0)</f>
        <v>0</v>
      </c>
      <c r="D314">
        <f>IF(ISBLANK('Raw Data'!D309)=FALSE, 1, 0)</f>
        <v>0</v>
      </c>
      <c r="E314">
        <f>IF('Raw Data'!E309&lt;'Raw Data'!D309, 'Raw Data'!J309, 0)</f>
        <v>0</v>
      </c>
      <c r="F314">
        <f>IF(ISBLANK('Raw Data'!D309)=FALSE, 1, 0)</f>
        <v>0</v>
      </c>
      <c r="G314">
        <f>IF(AND('Raw Data'!D309&gt;0, 'Raw Data'!E309&gt;0), 'Raw Data'!V309, 0)</f>
        <v>0</v>
      </c>
      <c r="H314">
        <f>IF(ISBLANK('Raw Data'!D309)=FALSE, 1, 0)</f>
        <v>0</v>
      </c>
      <c r="I314">
        <f>IF(AND(ISBLANK('Raw Data'!D309)=FALSE, OR('Raw Data'!D309=0, 'Raw Data'!E309=0)), 'Raw Data'!W309, 0)</f>
        <v>0</v>
      </c>
      <c r="J314">
        <f>IF(ISBLANK('Raw Data'!D309)=FALSE, 1, 0)</f>
        <v>0</v>
      </c>
      <c r="K314">
        <f>IF(SUM('Raw Data'!D309:E309)&gt;'Raw Data'!G309, 'Raw Data'!H309, 0)</f>
        <v>0</v>
      </c>
      <c r="L314">
        <f>IF(ISBLANK('Raw Data'!D309)=FALSE, 1, 0)</f>
        <v>0</v>
      </c>
      <c r="M314">
        <f>IF(AND(SUM('Raw Data'!D309:E309)&lt;'Raw Data'!G309, ISBLANK('Raw Data'!D309)=FALSE), 'Raw Data'!I309, 0)</f>
        <v>0</v>
      </c>
      <c r="N314">
        <f>IF(ISBLANK('Raw Data'!D309)=FALSE, 1, 0)</f>
        <v>0</v>
      </c>
      <c r="O314">
        <f>IF('Raw Data'!F309, 'Raw Data'!Z309, 0)</f>
        <v>0</v>
      </c>
      <c r="P314">
        <f>IF(ISBLANK('Raw Data'!D309)=FALSE, 1, 0)</f>
        <v>0</v>
      </c>
      <c r="Q314">
        <f>IF(AND(NOT('Raw Data'!F309), P314), 'Raw Data'!AA309, 0)</f>
        <v>0</v>
      </c>
      <c r="R314">
        <f>IF(ISBLANK('Raw Data'!D309)=FALSE, 1, 0)</f>
        <v>0</v>
      </c>
      <c r="S314">
        <f>IF(AND('Raw Data'!F309=0, 'Raw Data'!D309&gt;'Raw Data'!E309), 'Raw Data'!L309, 0)</f>
        <v>0</v>
      </c>
      <c r="T314">
        <f>IF(ISBLANK('Raw Data'!D309)=FALSE, 1, 0)</f>
        <v>0</v>
      </c>
      <c r="U314">
        <f>IF('Raw Data'!F309=1, 'Raw Data'!M309, 0)</f>
        <v>0</v>
      </c>
      <c r="V314">
        <f>IF(ISBLANK('Raw Data'!D309)=FALSE, 1, 0)</f>
        <v>0</v>
      </c>
      <c r="W314">
        <f>IF(AND('Raw Data'!F309=0, 'Raw Data'!E309&gt;'Raw Data'!D309), 'Raw Data'!N309, 0)</f>
        <v>0</v>
      </c>
      <c r="X314">
        <f>IF(ISBLANK('Raw Data'!D309)=FALSE, 1, 0)</f>
        <v>0</v>
      </c>
      <c r="Y314">
        <f>IF(AND('Raw Data'!F309=0,'Raw Data'!D309&gt;'Raw Data'!E309,'Raw Data'!D309-'Raw Data'!E309=1),'Raw Data'!O309,IF(AND('Raw Data'!F309,'Raw Data'!D309&gt;'Raw Data'!E309),'Raw Data'!O309,0))</f>
        <v>0</v>
      </c>
      <c r="Z314">
        <f>IF(ISBLANK('Raw Data'!D309)=FALSE, 1, 0)</f>
        <v>0</v>
      </c>
      <c r="AA314">
        <f>IF(AND('Raw Data'!F309=0, 'Raw Data'!D309&gt;'Raw Data'!E309, 'Raw Data'!D309-'Raw Data'!E309=2), 'Raw Data'!P309, 0)</f>
        <v>0</v>
      </c>
      <c r="AB314">
        <f>IF(ISBLANK('Raw Data'!D309)=FALSE, 1, 0)</f>
        <v>0</v>
      </c>
      <c r="AC314">
        <f>IF(AND('Raw Data'!F309=0, 'Raw Data'!D309&gt;'Raw Data'!E309, 'Raw Data'!D309-'Raw Data'!E309&gt;2), 'Raw Data'!Q309, 0)</f>
        <v>0</v>
      </c>
      <c r="AD314">
        <f>IF(ISBLANK('Raw Data'!D309)=FALSE, 1, 0)</f>
        <v>0</v>
      </c>
      <c r="AE314">
        <f>IF(AND('Raw Data'!F309=0,'Raw Data'!D309&lt;'Raw Data'!E309,'Raw Data'!E309-'Raw Data'!D309=1),'Raw Data'!R309,IF(AND('Raw Data'!F309,'Raw Data'!D309&gt;'Raw Data'!E309),'Raw Data'!R309,0))</f>
        <v>0</v>
      </c>
      <c r="AF314">
        <f>IF(ISBLANK('Raw Data'!D309)=FALSE, 1, 0)</f>
        <v>0</v>
      </c>
      <c r="AG314">
        <f>IF(AND('Raw Data'!F309=0, 'Raw Data'!D309&lt;'Raw Data'!E309, 'Raw Data'!E309-'Raw Data'!D309=2), 'Raw Data'!S309, 0)</f>
        <v>0</v>
      </c>
      <c r="AH314">
        <f>IF(ISBLANK('Raw Data'!D309)=FALSE, 1, 0)</f>
        <v>0</v>
      </c>
      <c r="AI314">
        <f>IF(AND('Raw Data'!F309=0, 'Raw Data'!D309&lt;'Raw Data'!E309, 'Raw Data'!E309-'Raw Data'!D309&gt;2), 'Raw Data'!T309, 0)</f>
        <v>0</v>
      </c>
      <c r="AJ314">
        <f>IF(ISBLANK('Raw Data'!D309)=FALSE, 1, 0)</f>
        <v>0</v>
      </c>
      <c r="AK314">
        <f>IF('Raw Data'!F309=1, 'Raw Data'!M309, 0)</f>
        <v>0</v>
      </c>
      <c r="AL314">
        <f>IF(OR('Raw Data'!D309=0, O314&gt;0), 0, 1)</f>
        <v>0</v>
      </c>
      <c r="AM314">
        <f>IF(AND(AL314, 'Raw Data'!D309&gt;'Raw Data'!E309), 'Raw Data'!X309, 0)</f>
        <v>0</v>
      </c>
      <c r="AN314">
        <f>IF(OR('Raw Data'!D309=0, O314&gt;0), 0, 1)</f>
        <v>0</v>
      </c>
      <c r="AO314">
        <f>IF(AND(AL314, 'Raw Data'!D309&lt;'Raw Data'!E309), 'Raw Data'!Y309, 0)</f>
        <v>0</v>
      </c>
      <c r="AP314">
        <f>IF(ISBLANK('Raw Data'!D309)=FALSE, 1, 0)</f>
        <v>0</v>
      </c>
      <c r="AQ314">
        <f>IF(AND('Raw Data'!J309&lt;'Raw Data'!K309,'Raw Data'!D309&gt;'Raw Data'!E309),'Raw Data'!J309,IF(AND('Raw Data'!K309&lt;'Raw Data'!J309,'Raw Data'!E309&gt;'Raw Data'!D309),'Raw Data'!K309,0))</f>
        <v>0</v>
      </c>
      <c r="AR314">
        <f>IF(ISBLANK('Raw Data'!D309)=FALSE, 1, 0)</f>
        <v>0</v>
      </c>
      <c r="AS314">
        <f>IF(AND('Raw Data'!J309&gt;'Raw Data'!K309,'Raw Data'!D309&gt;'Raw Data'!E309),'Raw Data'!J309,IF(AND('Raw Data'!K309&gt;'Raw Data'!J309,'Raw Data'!E309&gt;'Raw Data'!D309),'Raw Data'!K309,))</f>
        <v>0</v>
      </c>
      <c r="AT314">
        <f>IF(ISBLANK('Raw Data'!D309)=FALSE, 1, 0)</f>
        <v>0</v>
      </c>
      <c r="AU314">
        <f>IF(ISNUMBER('Raw Data'!D309), IF(_xlfn.XLOOKUP(SMALL('Raw Data'!L309:N309, 1), Analysis!S314:W314, Analysis!S314:W314, 0)&gt;0, SMALL('Raw Data'!L309:N309, 1), 0), 0)</f>
        <v>0</v>
      </c>
      <c r="AV314">
        <f>IF(ISBLANK('Raw Data'!D309)=FALSE, 1, 0)</f>
        <v>0</v>
      </c>
      <c r="AW314">
        <f>IF(ISNUMBER('Raw Data'!D309), IF(_xlfn.XLOOKUP(SMALL('Raw Data'!L309:N309, 2), Analysis!S314:W314, Analysis!S314:W314, 0)&gt;0, SMALL('Raw Data'!L309:N309, 2), 0), 0)</f>
        <v>0</v>
      </c>
      <c r="AX314">
        <f>IF(ISBLANK('Raw Data'!D309)=FALSE, 1, 0)</f>
        <v>0</v>
      </c>
      <c r="AY314">
        <f>IF(ISNUMBER('Raw Data'!D309), IF(_xlfn.XLOOKUP(SMALL('Raw Data'!L309:N309, 3), Analysis!S314:W314, Analysis!S314:W314, 0)&gt;0, SMALL('Raw Data'!L309:N309, 3), 0), 0)</f>
        <v>0</v>
      </c>
      <c r="AZ314">
        <f>IF(ISBLANK('Raw Data'!D309)=FALSE, 1, 0)</f>
        <v>0</v>
      </c>
      <c r="BA314">
        <f>IF(ISNUMBER('Raw Data'!D309), IF(_xlfn.XLOOKUP(SMALL('Raw Data'!O309:U309, 1), Analysis!Y314:AK314, Analysis!Y314:AK314, 0)&gt;0, SMALL('Raw Data'!O309:U309, 1), 0), 0)</f>
        <v>0</v>
      </c>
      <c r="BB314">
        <f>IF(ISBLANK('Raw Data'!D309)=FALSE, 1, 0)</f>
        <v>0</v>
      </c>
      <c r="BC314">
        <f>IF(ISNUMBER('Raw Data'!D309), IF(_xlfn.XLOOKUP(SMALL('Raw Data'!O309:U309, 2), Analysis!Y314:AK314, Analysis!Y314:AK314, 0)&gt;0, SMALL('Raw Data'!O309:U309, 2), 0), 0)</f>
        <v>0</v>
      </c>
      <c r="BD314">
        <f>IF(ISBLANK('Raw Data'!D309)=FALSE, 1, 0)</f>
        <v>0</v>
      </c>
      <c r="BE314">
        <f>IF(ISNUMBER('Raw Data'!D309), IF(_xlfn.XLOOKUP(SMALL('Raw Data'!O309:U309, 3), Analysis!Y314:AK314, Analysis!Y314:AK314, 0)&gt;0, SMALL('Raw Data'!O309:U309, 3), 0), 0)</f>
        <v>0</v>
      </c>
      <c r="BF314">
        <f>IF(ISBLANK('Raw Data'!D309)=FALSE, 1, 0)</f>
        <v>0</v>
      </c>
      <c r="BG314">
        <f>IF(ISNUMBER('Raw Data'!D309), IF(_xlfn.XLOOKUP(SMALL('Raw Data'!O309:U309, 4), Analysis!Y314:AK314, Analysis!Y314:AK314, 0)&gt;0, SMALL('Raw Data'!O309:U309, 4), 0), 0)</f>
        <v>0</v>
      </c>
      <c r="BH314">
        <f>IF(ISBLANK('Raw Data'!D309)=FALSE, 1, 0)</f>
        <v>0</v>
      </c>
      <c r="BI314">
        <f>IF(ISNUMBER('Raw Data'!D309), IF(_xlfn.XLOOKUP(SMALL('Raw Data'!O309:U309, 5), Analysis!Y314:AK314, Analysis!Y314:AK314, 0)&gt;0, SMALL('Raw Data'!O309:U309, 5), 0), 0)</f>
        <v>0</v>
      </c>
      <c r="BJ314">
        <f>IF(ISBLANK('Raw Data'!D309)=FALSE, 1, 0)</f>
        <v>0</v>
      </c>
      <c r="BK314">
        <f>IF(ISNUMBER('Raw Data'!D309), IF(_xlfn.XLOOKUP(SMALL('Raw Data'!O309:U309, 6), Analysis!Y314:AK314, Analysis!Y314:AK314, 0)&gt;0, SMALL('Raw Data'!O309:U309, 6), 0), 0)</f>
        <v>0</v>
      </c>
      <c r="BL314">
        <f>IF(ISBLANK('Raw Data'!D309)=FALSE, 1, 0)</f>
        <v>0</v>
      </c>
      <c r="BM314">
        <f>IF(ISNUMBER('Raw Data'!D309), IF(_xlfn.XLOOKUP(SMALL('Raw Data'!O309:U309, 7), Analysis!Y314:AK314, Analysis!Y314:AK314, 0)&gt;0, SMALL('Raw Data'!O309:U309, 7), 0), 0)</f>
        <v>0</v>
      </c>
    </row>
    <row r="315" spans="1:65" x14ac:dyDescent="0.3">
      <c r="A315" s="2">
        <f>'Raw Data'!A310</f>
        <v>0</v>
      </c>
      <c r="B315" s="2">
        <f>IF(ISBLANK('Raw Data'!D310)=FALSE, 1, 0)</f>
        <v>0</v>
      </c>
      <c r="C315">
        <f>IF('Raw Data'!E310&gt;'Raw Data'!D310, 'Raw Data'!K310, 0)</f>
        <v>0</v>
      </c>
      <c r="D315">
        <f>IF(ISBLANK('Raw Data'!D310)=FALSE, 1, 0)</f>
        <v>0</v>
      </c>
      <c r="E315">
        <f>IF('Raw Data'!E310&lt;'Raw Data'!D310, 'Raw Data'!J310, 0)</f>
        <v>0</v>
      </c>
      <c r="F315">
        <f>IF(ISBLANK('Raw Data'!D310)=FALSE, 1, 0)</f>
        <v>0</v>
      </c>
      <c r="G315">
        <f>IF(AND('Raw Data'!D310&gt;0, 'Raw Data'!E310&gt;0), 'Raw Data'!V310, 0)</f>
        <v>0</v>
      </c>
      <c r="H315">
        <f>IF(ISBLANK('Raw Data'!D310)=FALSE, 1, 0)</f>
        <v>0</v>
      </c>
      <c r="I315">
        <f>IF(AND(ISBLANK('Raw Data'!D310)=FALSE, OR('Raw Data'!D310=0, 'Raw Data'!E310=0)), 'Raw Data'!W310, 0)</f>
        <v>0</v>
      </c>
      <c r="J315">
        <f>IF(ISBLANK('Raw Data'!D310)=FALSE, 1, 0)</f>
        <v>0</v>
      </c>
      <c r="K315">
        <f>IF(SUM('Raw Data'!D310:E310)&gt;'Raw Data'!G310, 'Raw Data'!H310, 0)</f>
        <v>0</v>
      </c>
      <c r="L315">
        <f>IF(ISBLANK('Raw Data'!D310)=FALSE, 1, 0)</f>
        <v>0</v>
      </c>
      <c r="M315">
        <f>IF(AND(SUM('Raw Data'!D310:E310)&lt;'Raw Data'!G310, ISBLANK('Raw Data'!D310)=FALSE), 'Raw Data'!I310, 0)</f>
        <v>0</v>
      </c>
      <c r="N315">
        <f>IF(ISBLANK('Raw Data'!D310)=FALSE, 1, 0)</f>
        <v>0</v>
      </c>
      <c r="O315">
        <f>IF('Raw Data'!F310, 'Raw Data'!Z310, 0)</f>
        <v>0</v>
      </c>
      <c r="P315">
        <f>IF(ISBLANK('Raw Data'!D310)=FALSE, 1, 0)</f>
        <v>0</v>
      </c>
      <c r="Q315">
        <f>IF(AND(NOT('Raw Data'!F310), P315), 'Raw Data'!AA310, 0)</f>
        <v>0</v>
      </c>
      <c r="R315">
        <f>IF(ISBLANK('Raw Data'!D310)=FALSE, 1, 0)</f>
        <v>0</v>
      </c>
      <c r="S315">
        <f>IF(AND('Raw Data'!F310=0, 'Raw Data'!D310&gt;'Raw Data'!E310), 'Raw Data'!L310, 0)</f>
        <v>0</v>
      </c>
      <c r="T315">
        <f>IF(ISBLANK('Raw Data'!D310)=FALSE, 1, 0)</f>
        <v>0</v>
      </c>
      <c r="U315">
        <f>IF('Raw Data'!F310=1, 'Raw Data'!M310, 0)</f>
        <v>0</v>
      </c>
      <c r="V315">
        <f>IF(ISBLANK('Raw Data'!D310)=FALSE, 1, 0)</f>
        <v>0</v>
      </c>
      <c r="W315">
        <f>IF(AND('Raw Data'!F310=0, 'Raw Data'!E310&gt;'Raw Data'!D310), 'Raw Data'!N310, 0)</f>
        <v>0</v>
      </c>
      <c r="X315">
        <f>IF(ISBLANK('Raw Data'!D310)=FALSE, 1, 0)</f>
        <v>0</v>
      </c>
      <c r="Y315">
        <f>IF(AND('Raw Data'!F310=0,'Raw Data'!D310&gt;'Raw Data'!E310,'Raw Data'!D310-'Raw Data'!E310=1),'Raw Data'!O310,IF(AND('Raw Data'!F310,'Raw Data'!D310&gt;'Raw Data'!E310),'Raw Data'!O310,0))</f>
        <v>0</v>
      </c>
      <c r="Z315">
        <f>IF(ISBLANK('Raw Data'!D310)=FALSE, 1, 0)</f>
        <v>0</v>
      </c>
      <c r="AA315">
        <f>IF(AND('Raw Data'!F310=0, 'Raw Data'!D310&gt;'Raw Data'!E310, 'Raw Data'!D310-'Raw Data'!E310=2), 'Raw Data'!P310, 0)</f>
        <v>0</v>
      </c>
      <c r="AB315">
        <f>IF(ISBLANK('Raw Data'!D310)=FALSE, 1, 0)</f>
        <v>0</v>
      </c>
      <c r="AC315">
        <f>IF(AND('Raw Data'!F310=0, 'Raw Data'!D310&gt;'Raw Data'!E310, 'Raw Data'!D310-'Raw Data'!E310&gt;2), 'Raw Data'!Q310, 0)</f>
        <v>0</v>
      </c>
      <c r="AD315">
        <f>IF(ISBLANK('Raw Data'!D310)=FALSE, 1, 0)</f>
        <v>0</v>
      </c>
      <c r="AE315">
        <f>IF(AND('Raw Data'!F310=0,'Raw Data'!D310&lt;'Raw Data'!E310,'Raw Data'!E310-'Raw Data'!D310=1),'Raw Data'!R310,IF(AND('Raw Data'!F310,'Raw Data'!D310&gt;'Raw Data'!E310),'Raw Data'!R310,0))</f>
        <v>0</v>
      </c>
      <c r="AF315">
        <f>IF(ISBLANK('Raw Data'!D310)=FALSE, 1, 0)</f>
        <v>0</v>
      </c>
      <c r="AG315">
        <f>IF(AND('Raw Data'!F310=0, 'Raw Data'!D310&lt;'Raw Data'!E310, 'Raw Data'!E310-'Raw Data'!D310=2), 'Raw Data'!S310, 0)</f>
        <v>0</v>
      </c>
      <c r="AH315">
        <f>IF(ISBLANK('Raw Data'!D310)=FALSE, 1, 0)</f>
        <v>0</v>
      </c>
      <c r="AI315">
        <f>IF(AND('Raw Data'!F310=0, 'Raw Data'!D310&lt;'Raw Data'!E310, 'Raw Data'!E310-'Raw Data'!D310&gt;2), 'Raw Data'!T310, 0)</f>
        <v>0</v>
      </c>
      <c r="AJ315">
        <f>IF(ISBLANK('Raw Data'!D310)=FALSE, 1, 0)</f>
        <v>0</v>
      </c>
      <c r="AK315">
        <f>IF('Raw Data'!F310=1, 'Raw Data'!M310, 0)</f>
        <v>0</v>
      </c>
      <c r="AL315">
        <f>IF(OR('Raw Data'!D310=0, O315&gt;0), 0, 1)</f>
        <v>0</v>
      </c>
      <c r="AM315">
        <f>IF(AND(AL315, 'Raw Data'!D310&gt;'Raw Data'!E310), 'Raw Data'!X310, 0)</f>
        <v>0</v>
      </c>
      <c r="AN315">
        <f>IF(OR('Raw Data'!D310=0, O315&gt;0), 0, 1)</f>
        <v>0</v>
      </c>
      <c r="AO315">
        <f>IF(AND(AL315, 'Raw Data'!D310&lt;'Raw Data'!E310), 'Raw Data'!Y310, 0)</f>
        <v>0</v>
      </c>
      <c r="AP315">
        <f>IF(ISBLANK('Raw Data'!D310)=FALSE, 1, 0)</f>
        <v>0</v>
      </c>
      <c r="AQ315">
        <f>IF(AND('Raw Data'!J310&lt;'Raw Data'!K310,'Raw Data'!D310&gt;'Raw Data'!E310),'Raw Data'!J310,IF(AND('Raw Data'!K310&lt;'Raw Data'!J310,'Raw Data'!E310&gt;'Raw Data'!D310),'Raw Data'!K310,0))</f>
        <v>0</v>
      </c>
      <c r="AR315">
        <f>IF(ISBLANK('Raw Data'!D310)=FALSE, 1, 0)</f>
        <v>0</v>
      </c>
      <c r="AS315">
        <f>IF(AND('Raw Data'!J310&gt;'Raw Data'!K310,'Raw Data'!D310&gt;'Raw Data'!E310),'Raw Data'!J310,IF(AND('Raw Data'!K310&gt;'Raw Data'!J310,'Raw Data'!E310&gt;'Raw Data'!D310),'Raw Data'!K310,))</f>
        <v>0</v>
      </c>
      <c r="AT315">
        <f>IF(ISBLANK('Raw Data'!D310)=FALSE, 1, 0)</f>
        <v>0</v>
      </c>
      <c r="AU315">
        <f>IF(ISNUMBER('Raw Data'!D310), IF(_xlfn.XLOOKUP(SMALL('Raw Data'!L310:N310, 1), Analysis!S315:W315, Analysis!S315:W315, 0)&gt;0, SMALL('Raw Data'!L310:N310, 1), 0), 0)</f>
        <v>0</v>
      </c>
      <c r="AV315">
        <f>IF(ISBLANK('Raw Data'!D310)=FALSE, 1, 0)</f>
        <v>0</v>
      </c>
      <c r="AW315">
        <f>IF(ISNUMBER('Raw Data'!D310), IF(_xlfn.XLOOKUP(SMALL('Raw Data'!L310:N310, 2), Analysis!S315:W315, Analysis!S315:W315, 0)&gt;0, SMALL('Raw Data'!L310:N310, 2), 0), 0)</f>
        <v>0</v>
      </c>
      <c r="AX315">
        <f>IF(ISBLANK('Raw Data'!D310)=FALSE, 1, 0)</f>
        <v>0</v>
      </c>
      <c r="AY315">
        <f>IF(ISNUMBER('Raw Data'!D310), IF(_xlfn.XLOOKUP(SMALL('Raw Data'!L310:N310, 3), Analysis!S315:W315, Analysis!S315:W315, 0)&gt;0, SMALL('Raw Data'!L310:N310, 3), 0), 0)</f>
        <v>0</v>
      </c>
      <c r="AZ315">
        <f>IF(ISBLANK('Raw Data'!D310)=FALSE, 1, 0)</f>
        <v>0</v>
      </c>
      <c r="BA315">
        <f>IF(ISNUMBER('Raw Data'!D310), IF(_xlfn.XLOOKUP(SMALL('Raw Data'!O310:U310, 1), Analysis!Y315:AK315, Analysis!Y315:AK315, 0)&gt;0, SMALL('Raw Data'!O310:U310, 1), 0), 0)</f>
        <v>0</v>
      </c>
      <c r="BB315">
        <f>IF(ISBLANK('Raw Data'!D310)=FALSE, 1, 0)</f>
        <v>0</v>
      </c>
      <c r="BC315">
        <f>IF(ISNUMBER('Raw Data'!D310), IF(_xlfn.XLOOKUP(SMALL('Raw Data'!O310:U310, 2), Analysis!Y315:AK315, Analysis!Y315:AK315, 0)&gt;0, SMALL('Raw Data'!O310:U310, 2), 0), 0)</f>
        <v>0</v>
      </c>
      <c r="BD315">
        <f>IF(ISBLANK('Raw Data'!D310)=FALSE, 1, 0)</f>
        <v>0</v>
      </c>
      <c r="BE315">
        <f>IF(ISNUMBER('Raw Data'!D310), IF(_xlfn.XLOOKUP(SMALL('Raw Data'!O310:U310, 3), Analysis!Y315:AK315, Analysis!Y315:AK315, 0)&gt;0, SMALL('Raw Data'!O310:U310, 3), 0), 0)</f>
        <v>0</v>
      </c>
      <c r="BF315">
        <f>IF(ISBLANK('Raw Data'!D310)=FALSE, 1, 0)</f>
        <v>0</v>
      </c>
      <c r="BG315">
        <f>IF(ISNUMBER('Raw Data'!D310), IF(_xlfn.XLOOKUP(SMALL('Raw Data'!O310:U310, 4), Analysis!Y315:AK315, Analysis!Y315:AK315, 0)&gt;0, SMALL('Raw Data'!O310:U310, 4), 0), 0)</f>
        <v>0</v>
      </c>
      <c r="BH315">
        <f>IF(ISBLANK('Raw Data'!D310)=FALSE, 1, 0)</f>
        <v>0</v>
      </c>
      <c r="BI315">
        <f>IF(ISNUMBER('Raw Data'!D310), IF(_xlfn.XLOOKUP(SMALL('Raw Data'!O310:U310, 5), Analysis!Y315:AK315, Analysis!Y315:AK315, 0)&gt;0, SMALL('Raw Data'!O310:U310, 5), 0), 0)</f>
        <v>0</v>
      </c>
      <c r="BJ315">
        <f>IF(ISBLANK('Raw Data'!D310)=FALSE, 1, 0)</f>
        <v>0</v>
      </c>
      <c r="BK315">
        <f>IF(ISNUMBER('Raw Data'!D310), IF(_xlfn.XLOOKUP(SMALL('Raw Data'!O310:U310, 6), Analysis!Y315:AK315, Analysis!Y315:AK315, 0)&gt;0, SMALL('Raw Data'!O310:U310, 6), 0), 0)</f>
        <v>0</v>
      </c>
      <c r="BL315">
        <f>IF(ISBLANK('Raw Data'!D310)=FALSE, 1, 0)</f>
        <v>0</v>
      </c>
      <c r="BM315">
        <f>IF(ISNUMBER('Raw Data'!D310), IF(_xlfn.XLOOKUP(SMALL('Raw Data'!O310:U310, 7), Analysis!Y315:AK315, Analysis!Y315:AK315, 0)&gt;0, SMALL('Raw Data'!O310:U310, 7), 0), 0)</f>
        <v>0</v>
      </c>
    </row>
    <row r="316" spans="1:65" x14ac:dyDescent="0.3">
      <c r="A316" s="2">
        <f>'Raw Data'!A311</f>
        <v>0</v>
      </c>
      <c r="B316" s="2">
        <f>IF(ISBLANK('Raw Data'!D311)=FALSE, 1, 0)</f>
        <v>0</v>
      </c>
      <c r="C316">
        <f>IF('Raw Data'!E311&gt;'Raw Data'!D311, 'Raw Data'!K311, 0)</f>
        <v>0</v>
      </c>
      <c r="D316">
        <f>IF(ISBLANK('Raw Data'!D311)=FALSE, 1, 0)</f>
        <v>0</v>
      </c>
      <c r="E316">
        <f>IF('Raw Data'!E311&lt;'Raw Data'!D311, 'Raw Data'!J311, 0)</f>
        <v>0</v>
      </c>
      <c r="F316">
        <f>IF(ISBLANK('Raw Data'!D311)=FALSE, 1, 0)</f>
        <v>0</v>
      </c>
      <c r="G316">
        <f>IF(AND('Raw Data'!D311&gt;0, 'Raw Data'!E311&gt;0), 'Raw Data'!V311, 0)</f>
        <v>0</v>
      </c>
      <c r="H316">
        <f>IF(ISBLANK('Raw Data'!D311)=FALSE, 1, 0)</f>
        <v>0</v>
      </c>
      <c r="I316">
        <f>IF(AND(ISBLANK('Raw Data'!D311)=FALSE, OR('Raw Data'!D311=0, 'Raw Data'!E311=0)), 'Raw Data'!W311, 0)</f>
        <v>0</v>
      </c>
      <c r="J316">
        <f>IF(ISBLANK('Raw Data'!D311)=FALSE, 1, 0)</f>
        <v>0</v>
      </c>
      <c r="K316">
        <f>IF(SUM('Raw Data'!D311:E311)&gt;'Raw Data'!G311, 'Raw Data'!H311, 0)</f>
        <v>0</v>
      </c>
      <c r="L316">
        <f>IF(ISBLANK('Raw Data'!D311)=FALSE, 1, 0)</f>
        <v>0</v>
      </c>
      <c r="M316">
        <f>IF(AND(SUM('Raw Data'!D311:E311)&lt;'Raw Data'!G311, ISBLANK('Raw Data'!D311)=FALSE), 'Raw Data'!I311, 0)</f>
        <v>0</v>
      </c>
      <c r="N316">
        <f>IF(ISBLANK('Raw Data'!D311)=FALSE, 1, 0)</f>
        <v>0</v>
      </c>
      <c r="O316">
        <f>IF('Raw Data'!F311, 'Raw Data'!Z311, 0)</f>
        <v>0</v>
      </c>
      <c r="P316">
        <f>IF(ISBLANK('Raw Data'!D311)=FALSE, 1, 0)</f>
        <v>0</v>
      </c>
      <c r="Q316">
        <f>IF(AND(NOT('Raw Data'!F311), P316), 'Raw Data'!AA311, 0)</f>
        <v>0</v>
      </c>
      <c r="R316">
        <f>IF(ISBLANK('Raw Data'!D311)=FALSE, 1, 0)</f>
        <v>0</v>
      </c>
      <c r="S316">
        <f>IF(AND('Raw Data'!F311=0, 'Raw Data'!D311&gt;'Raw Data'!E311), 'Raw Data'!L311, 0)</f>
        <v>0</v>
      </c>
      <c r="T316">
        <f>IF(ISBLANK('Raw Data'!D311)=FALSE, 1, 0)</f>
        <v>0</v>
      </c>
      <c r="U316">
        <f>IF('Raw Data'!F311=1, 'Raw Data'!M311, 0)</f>
        <v>0</v>
      </c>
      <c r="V316">
        <f>IF(ISBLANK('Raw Data'!D311)=FALSE, 1, 0)</f>
        <v>0</v>
      </c>
      <c r="W316">
        <f>IF(AND('Raw Data'!F311=0, 'Raw Data'!E311&gt;'Raw Data'!D311), 'Raw Data'!N311, 0)</f>
        <v>0</v>
      </c>
      <c r="X316">
        <f>IF(ISBLANK('Raw Data'!D311)=FALSE, 1, 0)</f>
        <v>0</v>
      </c>
      <c r="Y316">
        <f>IF(AND('Raw Data'!F311=0,'Raw Data'!D311&gt;'Raw Data'!E311,'Raw Data'!D311-'Raw Data'!E311=1),'Raw Data'!O311,IF(AND('Raw Data'!F311,'Raw Data'!D311&gt;'Raw Data'!E311),'Raw Data'!O311,0))</f>
        <v>0</v>
      </c>
      <c r="Z316">
        <f>IF(ISBLANK('Raw Data'!D311)=FALSE, 1, 0)</f>
        <v>0</v>
      </c>
      <c r="AA316">
        <f>IF(AND('Raw Data'!F311=0, 'Raw Data'!D311&gt;'Raw Data'!E311, 'Raw Data'!D311-'Raw Data'!E311=2), 'Raw Data'!P311, 0)</f>
        <v>0</v>
      </c>
      <c r="AB316">
        <f>IF(ISBLANK('Raw Data'!D311)=FALSE, 1, 0)</f>
        <v>0</v>
      </c>
      <c r="AC316">
        <f>IF(AND('Raw Data'!F311=0, 'Raw Data'!D311&gt;'Raw Data'!E311, 'Raw Data'!D311-'Raw Data'!E311&gt;2), 'Raw Data'!Q311, 0)</f>
        <v>0</v>
      </c>
      <c r="AD316">
        <f>IF(ISBLANK('Raw Data'!D311)=FALSE, 1, 0)</f>
        <v>0</v>
      </c>
      <c r="AE316">
        <f>IF(AND('Raw Data'!F311=0,'Raw Data'!D311&lt;'Raw Data'!E311,'Raw Data'!E311-'Raw Data'!D311=1),'Raw Data'!R311,IF(AND('Raw Data'!F311,'Raw Data'!D311&gt;'Raw Data'!E311),'Raw Data'!R311,0))</f>
        <v>0</v>
      </c>
      <c r="AF316">
        <f>IF(ISBLANK('Raw Data'!D311)=FALSE, 1, 0)</f>
        <v>0</v>
      </c>
      <c r="AG316">
        <f>IF(AND('Raw Data'!F311=0, 'Raw Data'!D311&lt;'Raw Data'!E311, 'Raw Data'!E311-'Raw Data'!D311=2), 'Raw Data'!S311, 0)</f>
        <v>0</v>
      </c>
      <c r="AH316">
        <f>IF(ISBLANK('Raw Data'!D311)=FALSE, 1, 0)</f>
        <v>0</v>
      </c>
      <c r="AI316">
        <f>IF(AND('Raw Data'!F311=0, 'Raw Data'!D311&lt;'Raw Data'!E311, 'Raw Data'!E311-'Raw Data'!D311&gt;2), 'Raw Data'!T311, 0)</f>
        <v>0</v>
      </c>
      <c r="AJ316">
        <f>IF(ISBLANK('Raw Data'!D311)=FALSE, 1, 0)</f>
        <v>0</v>
      </c>
      <c r="AK316">
        <f>IF('Raw Data'!F311=1, 'Raw Data'!M311, 0)</f>
        <v>0</v>
      </c>
      <c r="AL316">
        <f>IF(OR('Raw Data'!D311=0, O316&gt;0), 0, 1)</f>
        <v>0</v>
      </c>
      <c r="AM316">
        <f>IF(AND(AL316, 'Raw Data'!D311&gt;'Raw Data'!E311), 'Raw Data'!X311, 0)</f>
        <v>0</v>
      </c>
      <c r="AN316">
        <f>IF(OR('Raw Data'!D311=0, O316&gt;0), 0, 1)</f>
        <v>0</v>
      </c>
      <c r="AO316">
        <f>IF(AND(AL316, 'Raw Data'!D311&lt;'Raw Data'!E311), 'Raw Data'!Y311, 0)</f>
        <v>0</v>
      </c>
      <c r="AP316">
        <f>IF(ISBLANK('Raw Data'!D311)=FALSE, 1, 0)</f>
        <v>0</v>
      </c>
      <c r="AQ316">
        <f>IF(AND('Raw Data'!J311&lt;'Raw Data'!K311,'Raw Data'!D311&gt;'Raw Data'!E311),'Raw Data'!J311,IF(AND('Raw Data'!K311&lt;'Raw Data'!J311,'Raw Data'!E311&gt;'Raw Data'!D311),'Raw Data'!K311,0))</f>
        <v>0</v>
      </c>
      <c r="AR316">
        <f>IF(ISBLANK('Raw Data'!D311)=FALSE, 1, 0)</f>
        <v>0</v>
      </c>
      <c r="AS316">
        <f>IF(AND('Raw Data'!J311&gt;'Raw Data'!K311,'Raw Data'!D311&gt;'Raw Data'!E311),'Raw Data'!J311,IF(AND('Raw Data'!K311&gt;'Raw Data'!J311,'Raw Data'!E311&gt;'Raw Data'!D311),'Raw Data'!K311,))</f>
        <v>0</v>
      </c>
      <c r="AT316">
        <f>IF(ISBLANK('Raw Data'!D311)=FALSE, 1, 0)</f>
        <v>0</v>
      </c>
      <c r="AU316">
        <f>IF(ISNUMBER('Raw Data'!D311), IF(_xlfn.XLOOKUP(SMALL('Raw Data'!L311:N311, 1), Analysis!S316:W316, Analysis!S316:W316, 0)&gt;0, SMALL('Raw Data'!L311:N311, 1), 0), 0)</f>
        <v>0</v>
      </c>
      <c r="AV316">
        <f>IF(ISBLANK('Raw Data'!D311)=FALSE, 1, 0)</f>
        <v>0</v>
      </c>
      <c r="AW316">
        <f>IF(ISNUMBER('Raw Data'!D311), IF(_xlfn.XLOOKUP(SMALL('Raw Data'!L311:N311, 2), Analysis!S316:W316, Analysis!S316:W316, 0)&gt;0, SMALL('Raw Data'!L311:N311, 2), 0), 0)</f>
        <v>0</v>
      </c>
      <c r="AX316">
        <f>IF(ISBLANK('Raw Data'!D311)=FALSE, 1, 0)</f>
        <v>0</v>
      </c>
      <c r="AY316">
        <f>IF(ISNUMBER('Raw Data'!D311), IF(_xlfn.XLOOKUP(SMALL('Raw Data'!L311:N311, 3), Analysis!S316:W316, Analysis!S316:W316, 0)&gt;0, SMALL('Raw Data'!L311:N311, 3), 0), 0)</f>
        <v>0</v>
      </c>
      <c r="AZ316">
        <f>IF(ISBLANK('Raw Data'!D311)=FALSE, 1, 0)</f>
        <v>0</v>
      </c>
      <c r="BA316">
        <f>IF(ISNUMBER('Raw Data'!D311), IF(_xlfn.XLOOKUP(SMALL('Raw Data'!O311:U311, 1), Analysis!Y316:AK316, Analysis!Y316:AK316, 0)&gt;0, SMALL('Raw Data'!O311:U311, 1), 0), 0)</f>
        <v>0</v>
      </c>
      <c r="BB316">
        <f>IF(ISBLANK('Raw Data'!D311)=FALSE, 1, 0)</f>
        <v>0</v>
      </c>
      <c r="BC316">
        <f>IF(ISNUMBER('Raw Data'!D311), IF(_xlfn.XLOOKUP(SMALL('Raw Data'!O311:U311, 2), Analysis!Y316:AK316, Analysis!Y316:AK316, 0)&gt;0, SMALL('Raw Data'!O311:U311, 2), 0), 0)</f>
        <v>0</v>
      </c>
      <c r="BD316">
        <f>IF(ISBLANK('Raw Data'!D311)=FALSE, 1, 0)</f>
        <v>0</v>
      </c>
      <c r="BE316">
        <f>IF(ISNUMBER('Raw Data'!D311), IF(_xlfn.XLOOKUP(SMALL('Raw Data'!O311:U311, 3), Analysis!Y316:AK316, Analysis!Y316:AK316, 0)&gt;0, SMALL('Raw Data'!O311:U311, 3), 0), 0)</f>
        <v>0</v>
      </c>
      <c r="BF316">
        <f>IF(ISBLANK('Raw Data'!D311)=FALSE, 1, 0)</f>
        <v>0</v>
      </c>
      <c r="BG316">
        <f>IF(ISNUMBER('Raw Data'!D311), IF(_xlfn.XLOOKUP(SMALL('Raw Data'!O311:U311, 4), Analysis!Y316:AK316, Analysis!Y316:AK316, 0)&gt;0, SMALL('Raw Data'!O311:U311, 4), 0), 0)</f>
        <v>0</v>
      </c>
      <c r="BH316">
        <f>IF(ISBLANK('Raw Data'!D311)=FALSE, 1, 0)</f>
        <v>0</v>
      </c>
      <c r="BI316">
        <f>IF(ISNUMBER('Raw Data'!D311), IF(_xlfn.XLOOKUP(SMALL('Raw Data'!O311:U311, 5), Analysis!Y316:AK316, Analysis!Y316:AK316, 0)&gt;0, SMALL('Raw Data'!O311:U311, 5), 0), 0)</f>
        <v>0</v>
      </c>
      <c r="BJ316">
        <f>IF(ISBLANK('Raw Data'!D311)=FALSE, 1, 0)</f>
        <v>0</v>
      </c>
      <c r="BK316">
        <f>IF(ISNUMBER('Raw Data'!D311), IF(_xlfn.XLOOKUP(SMALL('Raw Data'!O311:U311, 6), Analysis!Y316:AK316, Analysis!Y316:AK316, 0)&gt;0, SMALL('Raw Data'!O311:U311, 6), 0), 0)</f>
        <v>0</v>
      </c>
      <c r="BL316">
        <f>IF(ISBLANK('Raw Data'!D311)=FALSE, 1, 0)</f>
        <v>0</v>
      </c>
      <c r="BM316">
        <f>IF(ISNUMBER('Raw Data'!D311), IF(_xlfn.XLOOKUP(SMALL('Raw Data'!O311:U311, 7), Analysis!Y316:AK316, Analysis!Y316:AK316, 0)&gt;0, SMALL('Raw Data'!O311:U311, 7), 0), 0)</f>
        <v>0</v>
      </c>
    </row>
    <row r="317" spans="1:65" x14ac:dyDescent="0.3">
      <c r="A317" s="2">
        <f>'Raw Data'!A312</f>
        <v>0</v>
      </c>
      <c r="B317" s="2">
        <f>IF(ISBLANK('Raw Data'!D312)=FALSE, 1, 0)</f>
        <v>0</v>
      </c>
      <c r="C317">
        <f>IF('Raw Data'!E312&gt;'Raw Data'!D312, 'Raw Data'!K312, 0)</f>
        <v>0</v>
      </c>
      <c r="D317">
        <f>IF(ISBLANK('Raw Data'!D312)=FALSE, 1, 0)</f>
        <v>0</v>
      </c>
      <c r="E317">
        <f>IF('Raw Data'!E312&lt;'Raw Data'!D312, 'Raw Data'!J312, 0)</f>
        <v>0</v>
      </c>
      <c r="F317">
        <f>IF(ISBLANK('Raw Data'!D312)=FALSE, 1, 0)</f>
        <v>0</v>
      </c>
      <c r="G317">
        <f>IF(AND('Raw Data'!D312&gt;0, 'Raw Data'!E312&gt;0), 'Raw Data'!V312, 0)</f>
        <v>0</v>
      </c>
      <c r="H317">
        <f>IF(ISBLANK('Raw Data'!D312)=FALSE, 1, 0)</f>
        <v>0</v>
      </c>
      <c r="I317">
        <f>IF(AND(ISBLANK('Raw Data'!D312)=FALSE, OR('Raw Data'!D312=0, 'Raw Data'!E312=0)), 'Raw Data'!W312, 0)</f>
        <v>0</v>
      </c>
      <c r="J317">
        <f>IF(ISBLANK('Raw Data'!D312)=FALSE, 1, 0)</f>
        <v>0</v>
      </c>
      <c r="K317">
        <f>IF(SUM('Raw Data'!D312:E312)&gt;'Raw Data'!G312, 'Raw Data'!H312, 0)</f>
        <v>0</v>
      </c>
      <c r="L317">
        <f>IF(ISBLANK('Raw Data'!D312)=FALSE, 1, 0)</f>
        <v>0</v>
      </c>
      <c r="M317">
        <f>IF(AND(SUM('Raw Data'!D312:E312)&lt;'Raw Data'!G312, ISBLANK('Raw Data'!D312)=FALSE), 'Raw Data'!I312, 0)</f>
        <v>0</v>
      </c>
      <c r="N317">
        <f>IF(ISBLANK('Raw Data'!D312)=FALSE, 1, 0)</f>
        <v>0</v>
      </c>
      <c r="O317">
        <f>IF('Raw Data'!F312, 'Raw Data'!Z312, 0)</f>
        <v>0</v>
      </c>
      <c r="P317">
        <f>IF(ISBLANK('Raw Data'!D312)=FALSE, 1, 0)</f>
        <v>0</v>
      </c>
      <c r="Q317">
        <f>IF(AND(NOT('Raw Data'!F312), P317), 'Raw Data'!AA312, 0)</f>
        <v>0</v>
      </c>
      <c r="R317">
        <f>IF(ISBLANK('Raw Data'!D312)=FALSE, 1, 0)</f>
        <v>0</v>
      </c>
      <c r="S317">
        <f>IF(AND('Raw Data'!F312=0, 'Raw Data'!D312&gt;'Raw Data'!E312), 'Raw Data'!L312, 0)</f>
        <v>0</v>
      </c>
      <c r="T317">
        <f>IF(ISBLANK('Raw Data'!D312)=FALSE, 1, 0)</f>
        <v>0</v>
      </c>
      <c r="U317">
        <f>IF('Raw Data'!F312=1, 'Raw Data'!M312, 0)</f>
        <v>0</v>
      </c>
      <c r="V317">
        <f>IF(ISBLANK('Raw Data'!D312)=FALSE, 1, 0)</f>
        <v>0</v>
      </c>
      <c r="W317">
        <f>IF(AND('Raw Data'!F312=0, 'Raw Data'!E312&gt;'Raw Data'!D312), 'Raw Data'!N312, 0)</f>
        <v>0</v>
      </c>
      <c r="X317">
        <f>IF(ISBLANK('Raw Data'!D312)=FALSE, 1, 0)</f>
        <v>0</v>
      </c>
      <c r="Y317">
        <f>IF(AND('Raw Data'!F312=0,'Raw Data'!D312&gt;'Raw Data'!E312,'Raw Data'!D312-'Raw Data'!E312=1),'Raw Data'!O312,IF(AND('Raw Data'!F312,'Raw Data'!D312&gt;'Raw Data'!E312),'Raw Data'!O312,0))</f>
        <v>0</v>
      </c>
      <c r="Z317">
        <f>IF(ISBLANK('Raw Data'!D312)=FALSE, 1, 0)</f>
        <v>0</v>
      </c>
      <c r="AA317">
        <f>IF(AND('Raw Data'!F312=0, 'Raw Data'!D312&gt;'Raw Data'!E312, 'Raw Data'!D312-'Raw Data'!E312=2), 'Raw Data'!P312, 0)</f>
        <v>0</v>
      </c>
      <c r="AB317">
        <f>IF(ISBLANK('Raw Data'!D312)=FALSE, 1, 0)</f>
        <v>0</v>
      </c>
      <c r="AC317">
        <f>IF(AND('Raw Data'!F312=0, 'Raw Data'!D312&gt;'Raw Data'!E312, 'Raw Data'!D312-'Raw Data'!E312&gt;2), 'Raw Data'!Q312, 0)</f>
        <v>0</v>
      </c>
      <c r="AD317">
        <f>IF(ISBLANK('Raw Data'!D312)=FALSE, 1, 0)</f>
        <v>0</v>
      </c>
      <c r="AE317">
        <f>IF(AND('Raw Data'!F312=0,'Raw Data'!D312&lt;'Raw Data'!E312,'Raw Data'!E312-'Raw Data'!D312=1),'Raw Data'!R312,IF(AND('Raw Data'!F312,'Raw Data'!D312&gt;'Raw Data'!E312),'Raw Data'!R312,0))</f>
        <v>0</v>
      </c>
      <c r="AF317">
        <f>IF(ISBLANK('Raw Data'!D312)=FALSE, 1, 0)</f>
        <v>0</v>
      </c>
      <c r="AG317">
        <f>IF(AND('Raw Data'!F312=0, 'Raw Data'!D312&lt;'Raw Data'!E312, 'Raw Data'!E312-'Raw Data'!D312=2), 'Raw Data'!S312, 0)</f>
        <v>0</v>
      </c>
      <c r="AH317">
        <f>IF(ISBLANK('Raw Data'!D312)=FALSE, 1, 0)</f>
        <v>0</v>
      </c>
      <c r="AI317">
        <f>IF(AND('Raw Data'!F312=0, 'Raw Data'!D312&lt;'Raw Data'!E312, 'Raw Data'!E312-'Raw Data'!D312&gt;2), 'Raw Data'!T312, 0)</f>
        <v>0</v>
      </c>
      <c r="AJ317">
        <f>IF(ISBLANK('Raw Data'!D312)=FALSE, 1, 0)</f>
        <v>0</v>
      </c>
      <c r="AK317">
        <f>IF('Raw Data'!F312=1, 'Raw Data'!M312, 0)</f>
        <v>0</v>
      </c>
      <c r="AL317">
        <f>IF(OR('Raw Data'!D312=0, O317&gt;0), 0, 1)</f>
        <v>0</v>
      </c>
      <c r="AM317">
        <f>IF(AND(AL317, 'Raw Data'!D312&gt;'Raw Data'!E312), 'Raw Data'!X312, 0)</f>
        <v>0</v>
      </c>
      <c r="AN317">
        <f>IF(OR('Raw Data'!D312=0, O317&gt;0), 0, 1)</f>
        <v>0</v>
      </c>
      <c r="AO317">
        <f>IF(AND(AL317, 'Raw Data'!D312&lt;'Raw Data'!E312), 'Raw Data'!Y312, 0)</f>
        <v>0</v>
      </c>
      <c r="AP317">
        <f>IF(ISBLANK('Raw Data'!D312)=FALSE, 1, 0)</f>
        <v>0</v>
      </c>
      <c r="AQ317">
        <f>IF(AND('Raw Data'!J312&lt;'Raw Data'!K312,'Raw Data'!D312&gt;'Raw Data'!E312),'Raw Data'!J312,IF(AND('Raw Data'!K312&lt;'Raw Data'!J312,'Raw Data'!E312&gt;'Raw Data'!D312),'Raw Data'!K312,0))</f>
        <v>0</v>
      </c>
      <c r="AR317">
        <f>IF(ISBLANK('Raw Data'!D312)=FALSE, 1, 0)</f>
        <v>0</v>
      </c>
      <c r="AS317">
        <f>IF(AND('Raw Data'!J312&gt;'Raw Data'!K312,'Raw Data'!D312&gt;'Raw Data'!E312),'Raw Data'!J312,IF(AND('Raw Data'!K312&gt;'Raw Data'!J312,'Raw Data'!E312&gt;'Raw Data'!D312),'Raw Data'!K312,))</f>
        <v>0</v>
      </c>
      <c r="AT317">
        <f>IF(ISBLANK('Raw Data'!D312)=FALSE, 1, 0)</f>
        <v>0</v>
      </c>
      <c r="AU317">
        <f>IF(ISNUMBER('Raw Data'!D312), IF(_xlfn.XLOOKUP(SMALL('Raw Data'!L312:N312, 1), Analysis!S317:W317, Analysis!S317:W317, 0)&gt;0, SMALL('Raw Data'!L312:N312, 1), 0), 0)</f>
        <v>0</v>
      </c>
      <c r="AV317">
        <f>IF(ISBLANK('Raw Data'!D312)=FALSE, 1, 0)</f>
        <v>0</v>
      </c>
      <c r="AW317">
        <f>IF(ISNUMBER('Raw Data'!D312), IF(_xlfn.XLOOKUP(SMALL('Raw Data'!L312:N312, 2), Analysis!S317:W317, Analysis!S317:W317, 0)&gt;0, SMALL('Raw Data'!L312:N312, 2), 0), 0)</f>
        <v>0</v>
      </c>
      <c r="AX317">
        <f>IF(ISBLANK('Raw Data'!D312)=FALSE, 1, 0)</f>
        <v>0</v>
      </c>
      <c r="AY317">
        <f>IF(ISNUMBER('Raw Data'!D312), IF(_xlfn.XLOOKUP(SMALL('Raw Data'!L312:N312, 3), Analysis!S317:W317, Analysis!S317:W317, 0)&gt;0, SMALL('Raw Data'!L312:N312, 3), 0), 0)</f>
        <v>0</v>
      </c>
      <c r="AZ317">
        <f>IF(ISBLANK('Raw Data'!D312)=FALSE, 1, 0)</f>
        <v>0</v>
      </c>
      <c r="BA317">
        <f>IF(ISNUMBER('Raw Data'!D312), IF(_xlfn.XLOOKUP(SMALL('Raw Data'!O312:U312, 1), Analysis!Y317:AK317, Analysis!Y317:AK317, 0)&gt;0, SMALL('Raw Data'!O312:U312, 1), 0), 0)</f>
        <v>0</v>
      </c>
      <c r="BB317">
        <f>IF(ISBLANK('Raw Data'!D312)=FALSE, 1, 0)</f>
        <v>0</v>
      </c>
      <c r="BC317">
        <f>IF(ISNUMBER('Raw Data'!D312), IF(_xlfn.XLOOKUP(SMALL('Raw Data'!O312:U312, 2), Analysis!Y317:AK317, Analysis!Y317:AK317, 0)&gt;0, SMALL('Raw Data'!O312:U312, 2), 0), 0)</f>
        <v>0</v>
      </c>
      <c r="BD317">
        <f>IF(ISBLANK('Raw Data'!D312)=FALSE, 1, 0)</f>
        <v>0</v>
      </c>
      <c r="BE317">
        <f>IF(ISNUMBER('Raw Data'!D312), IF(_xlfn.XLOOKUP(SMALL('Raw Data'!O312:U312, 3), Analysis!Y317:AK317, Analysis!Y317:AK317, 0)&gt;0, SMALL('Raw Data'!O312:U312, 3), 0), 0)</f>
        <v>0</v>
      </c>
      <c r="BF317">
        <f>IF(ISBLANK('Raw Data'!D312)=FALSE, 1, 0)</f>
        <v>0</v>
      </c>
      <c r="BG317">
        <f>IF(ISNUMBER('Raw Data'!D312), IF(_xlfn.XLOOKUP(SMALL('Raw Data'!O312:U312, 4), Analysis!Y317:AK317, Analysis!Y317:AK317, 0)&gt;0, SMALL('Raw Data'!O312:U312, 4), 0), 0)</f>
        <v>0</v>
      </c>
      <c r="BH317">
        <f>IF(ISBLANK('Raw Data'!D312)=FALSE, 1, 0)</f>
        <v>0</v>
      </c>
      <c r="BI317">
        <f>IF(ISNUMBER('Raw Data'!D312), IF(_xlfn.XLOOKUP(SMALL('Raw Data'!O312:U312, 5), Analysis!Y317:AK317, Analysis!Y317:AK317, 0)&gt;0, SMALL('Raw Data'!O312:U312, 5), 0), 0)</f>
        <v>0</v>
      </c>
      <c r="BJ317">
        <f>IF(ISBLANK('Raw Data'!D312)=FALSE, 1, 0)</f>
        <v>0</v>
      </c>
      <c r="BK317">
        <f>IF(ISNUMBER('Raw Data'!D312), IF(_xlfn.XLOOKUP(SMALL('Raw Data'!O312:U312, 6), Analysis!Y317:AK317, Analysis!Y317:AK317, 0)&gt;0, SMALL('Raw Data'!O312:U312, 6), 0), 0)</f>
        <v>0</v>
      </c>
      <c r="BL317">
        <f>IF(ISBLANK('Raw Data'!D312)=FALSE, 1, 0)</f>
        <v>0</v>
      </c>
      <c r="BM317">
        <f>IF(ISNUMBER('Raw Data'!D312), IF(_xlfn.XLOOKUP(SMALL('Raw Data'!O312:U312, 7), Analysis!Y317:AK317, Analysis!Y317:AK317, 0)&gt;0, SMALL('Raw Data'!O312:U312, 7), 0), 0)</f>
        <v>0</v>
      </c>
    </row>
    <row r="318" spans="1:65" x14ac:dyDescent="0.3">
      <c r="A318" s="2">
        <f>'Raw Data'!A313</f>
        <v>0</v>
      </c>
      <c r="B318" s="2">
        <f>IF(ISBLANK('Raw Data'!D313)=FALSE, 1, 0)</f>
        <v>0</v>
      </c>
      <c r="C318">
        <f>IF('Raw Data'!E313&gt;'Raw Data'!D313, 'Raw Data'!K313, 0)</f>
        <v>0</v>
      </c>
      <c r="D318">
        <f>IF(ISBLANK('Raw Data'!D313)=FALSE, 1, 0)</f>
        <v>0</v>
      </c>
      <c r="E318">
        <f>IF('Raw Data'!E313&lt;'Raw Data'!D313, 'Raw Data'!J313, 0)</f>
        <v>0</v>
      </c>
      <c r="F318">
        <f>IF(ISBLANK('Raw Data'!D313)=FALSE, 1, 0)</f>
        <v>0</v>
      </c>
      <c r="G318">
        <f>IF(AND('Raw Data'!D313&gt;0, 'Raw Data'!E313&gt;0), 'Raw Data'!V313, 0)</f>
        <v>0</v>
      </c>
      <c r="H318">
        <f>IF(ISBLANK('Raw Data'!D313)=FALSE, 1, 0)</f>
        <v>0</v>
      </c>
      <c r="I318">
        <f>IF(AND(ISBLANK('Raw Data'!D313)=FALSE, OR('Raw Data'!D313=0, 'Raw Data'!E313=0)), 'Raw Data'!W313, 0)</f>
        <v>0</v>
      </c>
      <c r="J318">
        <f>IF(ISBLANK('Raw Data'!D313)=FALSE, 1, 0)</f>
        <v>0</v>
      </c>
      <c r="K318">
        <f>IF(SUM('Raw Data'!D313:E313)&gt;'Raw Data'!G313, 'Raw Data'!H313, 0)</f>
        <v>0</v>
      </c>
      <c r="L318">
        <f>IF(ISBLANK('Raw Data'!D313)=FALSE, 1, 0)</f>
        <v>0</v>
      </c>
      <c r="M318">
        <f>IF(AND(SUM('Raw Data'!D313:E313)&lt;'Raw Data'!G313, ISBLANK('Raw Data'!D313)=FALSE), 'Raw Data'!I313, 0)</f>
        <v>0</v>
      </c>
      <c r="N318">
        <f>IF(ISBLANK('Raw Data'!D313)=FALSE, 1, 0)</f>
        <v>0</v>
      </c>
      <c r="O318">
        <f>IF('Raw Data'!F313, 'Raw Data'!Z313, 0)</f>
        <v>0</v>
      </c>
      <c r="P318">
        <f>IF(ISBLANK('Raw Data'!D313)=FALSE, 1, 0)</f>
        <v>0</v>
      </c>
      <c r="Q318">
        <f>IF(AND(NOT('Raw Data'!F313), P318), 'Raw Data'!AA313, 0)</f>
        <v>0</v>
      </c>
      <c r="R318">
        <f>IF(ISBLANK('Raw Data'!D313)=FALSE, 1, 0)</f>
        <v>0</v>
      </c>
      <c r="S318">
        <f>IF(AND('Raw Data'!F313=0, 'Raw Data'!D313&gt;'Raw Data'!E313), 'Raw Data'!L313, 0)</f>
        <v>0</v>
      </c>
      <c r="T318">
        <f>IF(ISBLANK('Raw Data'!D313)=FALSE, 1, 0)</f>
        <v>0</v>
      </c>
      <c r="U318">
        <f>IF('Raw Data'!F313=1, 'Raw Data'!M313, 0)</f>
        <v>0</v>
      </c>
      <c r="V318">
        <f>IF(ISBLANK('Raw Data'!D313)=FALSE, 1, 0)</f>
        <v>0</v>
      </c>
      <c r="W318">
        <f>IF(AND('Raw Data'!F313=0, 'Raw Data'!E313&gt;'Raw Data'!D313), 'Raw Data'!N313, 0)</f>
        <v>0</v>
      </c>
      <c r="X318">
        <f>IF(ISBLANK('Raw Data'!D313)=FALSE, 1, 0)</f>
        <v>0</v>
      </c>
      <c r="Y318">
        <f>IF(AND('Raw Data'!F313=0,'Raw Data'!D313&gt;'Raw Data'!E313,'Raw Data'!D313-'Raw Data'!E313=1),'Raw Data'!O313,IF(AND('Raw Data'!F313,'Raw Data'!D313&gt;'Raw Data'!E313),'Raw Data'!O313,0))</f>
        <v>0</v>
      </c>
      <c r="Z318">
        <f>IF(ISBLANK('Raw Data'!D313)=FALSE, 1, 0)</f>
        <v>0</v>
      </c>
      <c r="AA318">
        <f>IF(AND('Raw Data'!F313=0, 'Raw Data'!D313&gt;'Raw Data'!E313, 'Raw Data'!D313-'Raw Data'!E313=2), 'Raw Data'!P313, 0)</f>
        <v>0</v>
      </c>
      <c r="AB318">
        <f>IF(ISBLANK('Raw Data'!D313)=FALSE, 1, 0)</f>
        <v>0</v>
      </c>
      <c r="AC318">
        <f>IF(AND('Raw Data'!F313=0, 'Raw Data'!D313&gt;'Raw Data'!E313, 'Raw Data'!D313-'Raw Data'!E313&gt;2), 'Raw Data'!Q313, 0)</f>
        <v>0</v>
      </c>
      <c r="AD318">
        <f>IF(ISBLANK('Raw Data'!D313)=FALSE, 1, 0)</f>
        <v>0</v>
      </c>
      <c r="AE318">
        <f>IF(AND('Raw Data'!F313=0,'Raw Data'!D313&lt;'Raw Data'!E313,'Raw Data'!E313-'Raw Data'!D313=1),'Raw Data'!R313,IF(AND('Raw Data'!F313,'Raw Data'!D313&gt;'Raw Data'!E313),'Raw Data'!R313,0))</f>
        <v>0</v>
      </c>
      <c r="AF318">
        <f>IF(ISBLANK('Raw Data'!D313)=FALSE, 1, 0)</f>
        <v>0</v>
      </c>
      <c r="AG318">
        <f>IF(AND('Raw Data'!F313=0, 'Raw Data'!D313&lt;'Raw Data'!E313, 'Raw Data'!E313-'Raw Data'!D313=2), 'Raw Data'!S313, 0)</f>
        <v>0</v>
      </c>
      <c r="AH318">
        <f>IF(ISBLANK('Raw Data'!D313)=FALSE, 1, 0)</f>
        <v>0</v>
      </c>
      <c r="AI318">
        <f>IF(AND('Raw Data'!F313=0, 'Raw Data'!D313&lt;'Raw Data'!E313, 'Raw Data'!E313-'Raw Data'!D313&gt;2), 'Raw Data'!T313, 0)</f>
        <v>0</v>
      </c>
      <c r="AJ318">
        <f>IF(ISBLANK('Raw Data'!D313)=FALSE, 1, 0)</f>
        <v>0</v>
      </c>
      <c r="AK318">
        <f>IF('Raw Data'!F313=1, 'Raw Data'!M313, 0)</f>
        <v>0</v>
      </c>
      <c r="AL318">
        <f>IF(OR('Raw Data'!D313=0, O318&gt;0), 0, 1)</f>
        <v>0</v>
      </c>
      <c r="AM318">
        <f>IF(AND(AL318, 'Raw Data'!D313&gt;'Raw Data'!E313), 'Raw Data'!X313, 0)</f>
        <v>0</v>
      </c>
      <c r="AN318">
        <f>IF(OR('Raw Data'!D313=0, O318&gt;0), 0, 1)</f>
        <v>0</v>
      </c>
      <c r="AO318">
        <f>IF(AND(AL318, 'Raw Data'!D313&lt;'Raw Data'!E313), 'Raw Data'!Y313, 0)</f>
        <v>0</v>
      </c>
      <c r="AP318">
        <f>IF(ISBLANK('Raw Data'!D313)=FALSE, 1, 0)</f>
        <v>0</v>
      </c>
      <c r="AQ318">
        <f>IF(AND('Raw Data'!J313&lt;'Raw Data'!K313,'Raw Data'!D313&gt;'Raw Data'!E313),'Raw Data'!J313,IF(AND('Raw Data'!K313&lt;'Raw Data'!J313,'Raw Data'!E313&gt;'Raw Data'!D313),'Raw Data'!K313,0))</f>
        <v>0</v>
      </c>
      <c r="AR318">
        <f>IF(ISBLANK('Raw Data'!D313)=FALSE, 1, 0)</f>
        <v>0</v>
      </c>
      <c r="AS318">
        <f>IF(AND('Raw Data'!J313&gt;'Raw Data'!K313,'Raw Data'!D313&gt;'Raw Data'!E313),'Raw Data'!J313,IF(AND('Raw Data'!K313&gt;'Raw Data'!J313,'Raw Data'!E313&gt;'Raw Data'!D313),'Raw Data'!K313,))</f>
        <v>0</v>
      </c>
      <c r="AT318">
        <f>IF(ISBLANK('Raw Data'!D313)=FALSE, 1, 0)</f>
        <v>0</v>
      </c>
      <c r="AU318">
        <f>IF(ISNUMBER('Raw Data'!D313), IF(_xlfn.XLOOKUP(SMALL('Raw Data'!L313:N313, 1), Analysis!S318:W318, Analysis!S318:W318, 0)&gt;0, SMALL('Raw Data'!L313:N313, 1), 0), 0)</f>
        <v>0</v>
      </c>
      <c r="AV318">
        <f>IF(ISBLANK('Raw Data'!D313)=FALSE, 1, 0)</f>
        <v>0</v>
      </c>
      <c r="AW318">
        <f>IF(ISNUMBER('Raw Data'!D313), IF(_xlfn.XLOOKUP(SMALL('Raw Data'!L313:N313, 2), Analysis!S318:W318, Analysis!S318:W318, 0)&gt;0, SMALL('Raw Data'!L313:N313, 2), 0), 0)</f>
        <v>0</v>
      </c>
      <c r="AX318">
        <f>IF(ISBLANK('Raw Data'!D313)=FALSE, 1, 0)</f>
        <v>0</v>
      </c>
      <c r="AY318">
        <f>IF(ISNUMBER('Raw Data'!D313), IF(_xlfn.XLOOKUP(SMALL('Raw Data'!L313:N313, 3), Analysis!S318:W318, Analysis!S318:W318, 0)&gt;0, SMALL('Raw Data'!L313:N313, 3), 0), 0)</f>
        <v>0</v>
      </c>
      <c r="AZ318">
        <f>IF(ISBLANK('Raw Data'!D313)=FALSE, 1, 0)</f>
        <v>0</v>
      </c>
      <c r="BA318">
        <f>IF(ISNUMBER('Raw Data'!D313), IF(_xlfn.XLOOKUP(SMALL('Raw Data'!O313:U313, 1), Analysis!Y318:AK318, Analysis!Y318:AK318, 0)&gt;0, SMALL('Raw Data'!O313:U313, 1), 0), 0)</f>
        <v>0</v>
      </c>
      <c r="BB318">
        <f>IF(ISBLANK('Raw Data'!D313)=FALSE, 1, 0)</f>
        <v>0</v>
      </c>
      <c r="BC318">
        <f>IF(ISNUMBER('Raw Data'!D313), IF(_xlfn.XLOOKUP(SMALL('Raw Data'!O313:U313, 2), Analysis!Y318:AK318, Analysis!Y318:AK318, 0)&gt;0, SMALL('Raw Data'!O313:U313, 2), 0), 0)</f>
        <v>0</v>
      </c>
      <c r="BD318">
        <f>IF(ISBLANK('Raw Data'!D313)=FALSE, 1, 0)</f>
        <v>0</v>
      </c>
      <c r="BE318">
        <f>IF(ISNUMBER('Raw Data'!D313), IF(_xlfn.XLOOKUP(SMALL('Raw Data'!O313:U313, 3), Analysis!Y318:AK318, Analysis!Y318:AK318, 0)&gt;0, SMALL('Raw Data'!O313:U313, 3), 0), 0)</f>
        <v>0</v>
      </c>
      <c r="BF318">
        <f>IF(ISBLANK('Raw Data'!D313)=FALSE, 1, 0)</f>
        <v>0</v>
      </c>
      <c r="BG318">
        <f>IF(ISNUMBER('Raw Data'!D313), IF(_xlfn.XLOOKUP(SMALL('Raw Data'!O313:U313, 4), Analysis!Y318:AK318, Analysis!Y318:AK318, 0)&gt;0, SMALL('Raw Data'!O313:U313, 4), 0), 0)</f>
        <v>0</v>
      </c>
      <c r="BH318">
        <f>IF(ISBLANK('Raw Data'!D313)=FALSE, 1, 0)</f>
        <v>0</v>
      </c>
      <c r="BI318">
        <f>IF(ISNUMBER('Raw Data'!D313), IF(_xlfn.XLOOKUP(SMALL('Raw Data'!O313:U313, 5), Analysis!Y318:AK318, Analysis!Y318:AK318, 0)&gt;0, SMALL('Raw Data'!O313:U313, 5), 0), 0)</f>
        <v>0</v>
      </c>
      <c r="BJ318">
        <f>IF(ISBLANK('Raw Data'!D313)=FALSE, 1, 0)</f>
        <v>0</v>
      </c>
      <c r="BK318">
        <f>IF(ISNUMBER('Raw Data'!D313), IF(_xlfn.XLOOKUP(SMALL('Raw Data'!O313:U313, 6), Analysis!Y318:AK318, Analysis!Y318:AK318, 0)&gt;0, SMALL('Raw Data'!O313:U313, 6), 0), 0)</f>
        <v>0</v>
      </c>
      <c r="BL318">
        <f>IF(ISBLANK('Raw Data'!D313)=FALSE, 1, 0)</f>
        <v>0</v>
      </c>
      <c r="BM318">
        <f>IF(ISNUMBER('Raw Data'!D313), IF(_xlfn.XLOOKUP(SMALL('Raw Data'!O313:U313, 7), Analysis!Y318:AK318, Analysis!Y318:AK318, 0)&gt;0, SMALL('Raw Data'!O313:U313, 7), 0), 0)</f>
        <v>0</v>
      </c>
    </row>
    <row r="319" spans="1:65" x14ac:dyDescent="0.3">
      <c r="A319" s="2">
        <f>'Raw Data'!A314</f>
        <v>0</v>
      </c>
      <c r="B319" s="2">
        <f>IF(ISBLANK('Raw Data'!D314)=FALSE, 1, 0)</f>
        <v>0</v>
      </c>
      <c r="C319">
        <f>IF('Raw Data'!E314&gt;'Raw Data'!D314, 'Raw Data'!K314, 0)</f>
        <v>0</v>
      </c>
      <c r="D319">
        <f>IF(ISBLANK('Raw Data'!D314)=FALSE, 1, 0)</f>
        <v>0</v>
      </c>
      <c r="E319">
        <f>IF('Raw Data'!E314&lt;'Raw Data'!D314, 'Raw Data'!J314, 0)</f>
        <v>0</v>
      </c>
      <c r="F319">
        <f>IF(ISBLANK('Raw Data'!D314)=FALSE, 1, 0)</f>
        <v>0</v>
      </c>
      <c r="G319">
        <f>IF(AND('Raw Data'!D314&gt;0, 'Raw Data'!E314&gt;0), 'Raw Data'!V314, 0)</f>
        <v>0</v>
      </c>
      <c r="H319">
        <f>IF(ISBLANK('Raw Data'!D314)=FALSE, 1, 0)</f>
        <v>0</v>
      </c>
      <c r="I319">
        <f>IF(AND(ISBLANK('Raw Data'!D314)=FALSE, OR('Raw Data'!D314=0, 'Raw Data'!E314=0)), 'Raw Data'!W314, 0)</f>
        <v>0</v>
      </c>
      <c r="J319">
        <f>IF(ISBLANK('Raw Data'!D314)=FALSE, 1, 0)</f>
        <v>0</v>
      </c>
      <c r="K319">
        <f>IF(SUM('Raw Data'!D314:E314)&gt;'Raw Data'!G314, 'Raw Data'!H314, 0)</f>
        <v>0</v>
      </c>
      <c r="L319">
        <f>IF(ISBLANK('Raw Data'!D314)=FALSE, 1, 0)</f>
        <v>0</v>
      </c>
      <c r="M319">
        <f>IF(AND(SUM('Raw Data'!D314:E314)&lt;'Raw Data'!G314, ISBLANK('Raw Data'!D314)=FALSE), 'Raw Data'!I314, 0)</f>
        <v>0</v>
      </c>
      <c r="N319">
        <f>IF(ISBLANK('Raw Data'!D314)=FALSE, 1, 0)</f>
        <v>0</v>
      </c>
      <c r="O319">
        <f>IF('Raw Data'!F314, 'Raw Data'!Z314, 0)</f>
        <v>0</v>
      </c>
      <c r="P319">
        <f>IF(ISBLANK('Raw Data'!D314)=FALSE, 1, 0)</f>
        <v>0</v>
      </c>
      <c r="Q319">
        <f>IF(AND(NOT('Raw Data'!F314), P319), 'Raw Data'!AA314, 0)</f>
        <v>0</v>
      </c>
      <c r="R319">
        <f>IF(ISBLANK('Raw Data'!D314)=FALSE, 1, 0)</f>
        <v>0</v>
      </c>
      <c r="S319">
        <f>IF(AND('Raw Data'!F314=0, 'Raw Data'!D314&gt;'Raw Data'!E314), 'Raw Data'!L314, 0)</f>
        <v>0</v>
      </c>
      <c r="T319">
        <f>IF(ISBLANK('Raw Data'!D314)=FALSE, 1, 0)</f>
        <v>0</v>
      </c>
      <c r="U319">
        <f>IF('Raw Data'!F314=1, 'Raw Data'!M314, 0)</f>
        <v>0</v>
      </c>
      <c r="V319">
        <f>IF(ISBLANK('Raw Data'!D314)=FALSE, 1, 0)</f>
        <v>0</v>
      </c>
      <c r="W319">
        <f>IF(AND('Raw Data'!F314=0, 'Raw Data'!E314&gt;'Raw Data'!D314), 'Raw Data'!N314, 0)</f>
        <v>0</v>
      </c>
      <c r="X319">
        <f>IF(ISBLANK('Raw Data'!D314)=FALSE, 1, 0)</f>
        <v>0</v>
      </c>
      <c r="Y319">
        <f>IF(AND('Raw Data'!F314=0,'Raw Data'!D314&gt;'Raw Data'!E314,'Raw Data'!D314-'Raw Data'!E314=1),'Raw Data'!O314,IF(AND('Raw Data'!F314,'Raw Data'!D314&gt;'Raw Data'!E314),'Raw Data'!O314,0))</f>
        <v>0</v>
      </c>
      <c r="Z319">
        <f>IF(ISBLANK('Raw Data'!D314)=FALSE, 1, 0)</f>
        <v>0</v>
      </c>
      <c r="AA319">
        <f>IF(AND('Raw Data'!F314=0, 'Raw Data'!D314&gt;'Raw Data'!E314, 'Raw Data'!D314-'Raw Data'!E314=2), 'Raw Data'!P314, 0)</f>
        <v>0</v>
      </c>
      <c r="AB319">
        <f>IF(ISBLANK('Raw Data'!D314)=FALSE, 1, 0)</f>
        <v>0</v>
      </c>
      <c r="AC319">
        <f>IF(AND('Raw Data'!F314=0, 'Raw Data'!D314&gt;'Raw Data'!E314, 'Raw Data'!D314-'Raw Data'!E314&gt;2), 'Raw Data'!Q314, 0)</f>
        <v>0</v>
      </c>
      <c r="AD319">
        <f>IF(ISBLANK('Raw Data'!D314)=FALSE, 1, 0)</f>
        <v>0</v>
      </c>
      <c r="AE319">
        <f>IF(AND('Raw Data'!F314=0,'Raw Data'!D314&lt;'Raw Data'!E314,'Raw Data'!E314-'Raw Data'!D314=1),'Raw Data'!R314,IF(AND('Raw Data'!F314,'Raw Data'!D314&gt;'Raw Data'!E314),'Raw Data'!R314,0))</f>
        <v>0</v>
      </c>
      <c r="AF319">
        <f>IF(ISBLANK('Raw Data'!D314)=FALSE, 1, 0)</f>
        <v>0</v>
      </c>
      <c r="AG319">
        <f>IF(AND('Raw Data'!F314=0, 'Raw Data'!D314&lt;'Raw Data'!E314, 'Raw Data'!E314-'Raw Data'!D314=2), 'Raw Data'!S314, 0)</f>
        <v>0</v>
      </c>
      <c r="AH319">
        <f>IF(ISBLANK('Raw Data'!D314)=FALSE, 1, 0)</f>
        <v>0</v>
      </c>
      <c r="AI319">
        <f>IF(AND('Raw Data'!F314=0, 'Raw Data'!D314&lt;'Raw Data'!E314, 'Raw Data'!E314-'Raw Data'!D314&gt;2), 'Raw Data'!T314, 0)</f>
        <v>0</v>
      </c>
      <c r="AJ319">
        <f>IF(ISBLANK('Raw Data'!D314)=FALSE, 1, 0)</f>
        <v>0</v>
      </c>
      <c r="AK319">
        <f>IF('Raw Data'!F314=1, 'Raw Data'!M314, 0)</f>
        <v>0</v>
      </c>
      <c r="AL319">
        <f>IF(OR('Raw Data'!D314=0, O319&gt;0), 0, 1)</f>
        <v>0</v>
      </c>
      <c r="AM319">
        <f>IF(AND(AL319, 'Raw Data'!D314&gt;'Raw Data'!E314), 'Raw Data'!X314, 0)</f>
        <v>0</v>
      </c>
      <c r="AN319">
        <f>IF(OR('Raw Data'!D314=0, O319&gt;0), 0, 1)</f>
        <v>0</v>
      </c>
      <c r="AO319">
        <f>IF(AND(AL319, 'Raw Data'!D314&lt;'Raw Data'!E314), 'Raw Data'!Y314, 0)</f>
        <v>0</v>
      </c>
      <c r="AP319">
        <f>IF(ISBLANK('Raw Data'!D314)=FALSE, 1, 0)</f>
        <v>0</v>
      </c>
      <c r="AQ319">
        <f>IF(AND('Raw Data'!J314&lt;'Raw Data'!K314,'Raw Data'!D314&gt;'Raw Data'!E314),'Raw Data'!J314,IF(AND('Raw Data'!K314&lt;'Raw Data'!J314,'Raw Data'!E314&gt;'Raw Data'!D314),'Raw Data'!K314,0))</f>
        <v>0</v>
      </c>
      <c r="AR319">
        <f>IF(ISBLANK('Raw Data'!D314)=FALSE, 1, 0)</f>
        <v>0</v>
      </c>
      <c r="AS319">
        <f>IF(AND('Raw Data'!J314&gt;'Raw Data'!K314,'Raw Data'!D314&gt;'Raw Data'!E314),'Raw Data'!J314,IF(AND('Raw Data'!K314&gt;'Raw Data'!J314,'Raw Data'!E314&gt;'Raw Data'!D314),'Raw Data'!K314,))</f>
        <v>0</v>
      </c>
      <c r="AT319">
        <f>IF(ISBLANK('Raw Data'!D314)=FALSE, 1, 0)</f>
        <v>0</v>
      </c>
      <c r="AU319">
        <f>IF(ISNUMBER('Raw Data'!D314), IF(_xlfn.XLOOKUP(SMALL('Raw Data'!L314:N314, 1), Analysis!S319:W319, Analysis!S319:W319, 0)&gt;0, SMALL('Raw Data'!L314:N314, 1), 0), 0)</f>
        <v>0</v>
      </c>
      <c r="AV319">
        <f>IF(ISBLANK('Raw Data'!D314)=FALSE, 1, 0)</f>
        <v>0</v>
      </c>
      <c r="AW319">
        <f>IF(ISNUMBER('Raw Data'!D314), IF(_xlfn.XLOOKUP(SMALL('Raw Data'!L314:N314, 2), Analysis!S319:W319, Analysis!S319:W319, 0)&gt;0, SMALL('Raw Data'!L314:N314, 2), 0), 0)</f>
        <v>0</v>
      </c>
      <c r="AX319">
        <f>IF(ISBLANK('Raw Data'!D314)=FALSE, 1, 0)</f>
        <v>0</v>
      </c>
      <c r="AY319">
        <f>IF(ISNUMBER('Raw Data'!D314), IF(_xlfn.XLOOKUP(SMALL('Raw Data'!L314:N314, 3), Analysis!S319:W319, Analysis!S319:W319, 0)&gt;0, SMALL('Raw Data'!L314:N314, 3), 0), 0)</f>
        <v>0</v>
      </c>
      <c r="AZ319">
        <f>IF(ISBLANK('Raw Data'!D314)=FALSE, 1, 0)</f>
        <v>0</v>
      </c>
      <c r="BA319">
        <f>IF(ISNUMBER('Raw Data'!D314), IF(_xlfn.XLOOKUP(SMALL('Raw Data'!O314:U314, 1), Analysis!Y319:AK319, Analysis!Y319:AK319, 0)&gt;0, SMALL('Raw Data'!O314:U314, 1), 0), 0)</f>
        <v>0</v>
      </c>
      <c r="BB319">
        <f>IF(ISBLANK('Raw Data'!D314)=FALSE, 1, 0)</f>
        <v>0</v>
      </c>
      <c r="BC319">
        <f>IF(ISNUMBER('Raw Data'!D314), IF(_xlfn.XLOOKUP(SMALL('Raw Data'!O314:U314, 2), Analysis!Y319:AK319, Analysis!Y319:AK319, 0)&gt;0, SMALL('Raw Data'!O314:U314, 2), 0), 0)</f>
        <v>0</v>
      </c>
      <c r="BD319">
        <f>IF(ISBLANK('Raw Data'!D314)=FALSE, 1, 0)</f>
        <v>0</v>
      </c>
      <c r="BE319">
        <f>IF(ISNUMBER('Raw Data'!D314), IF(_xlfn.XLOOKUP(SMALL('Raw Data'!O314:U314, 3), Analysis!Y319:AK319, Analysis!Y319:AK319, 0)&gt;0, SMALL('Raw Data'!O314:U314, 3), 0), 0)</f>
        <v>0</v>
      </c>
      <c r="BF319">
        <f>IF(ISBLANK('Raw Data'!D314)=FALSE, 1, 0)</f>
        <v>0</v>
      </c>
      <c r="BG319">
        <f>IF(ISNUMBER('Raw Data'!D314), IF(_xlfn.XLOOKUP(SMALL('Raw Data'!O314:U314, 4), Analysis!Y319:AK319, Analysis!Y319:AK319, 0)&gt;0, SMALL('Raw Data'!O314:U314, 4), 0), 0)</f>
        <v>0</v>
      </c>
      <c r="BH319">
        <f>IF(ISBLANK('Raw Data'!D314)=FALSE, 1, 0)</f>
        <v>0</v>
      </c>
      <c r="BI319">
        <f>IF(ISNUMBER('Raw Data'!D314), IF(_xlfn.XLOOKUP(SMALL('Raw Data'!O314:U314, 5), Analysis!Y319:AK319, Analysis!Y319:AK319, 0)&gt;0, SMALL('Raw Data'!O314:U314, 5), 0), 0)</f>
        <v>0</v>
      </c>
      <c r="BJ319">
        <f>IF(ISBLANK('Raw Data'!D314)=FALSE, 1, 0)</f>
        <v>0</v>
      </c>
      <c r="BK319">
        <f>IF(ISNUMBER('Raw Data'!D314), IF(_xlfn.XLOOKUP(SMALL('Raw Data'!O314:U314, 6), Analysis!Y319:AK319, Analysis!Y319:AK319, 0)&gt;0, SMALL('Raw Data'!O314:U314, 6), 0), 0)</f>
        <v>0</v>
      </c>
      <c r="BL319">
        <f>IF(ISBLANK('Raw Data'!D314)=FALSE, 1, 0)</f>
        <v>0</v>
      </c>
      <c r="BM319">
        <f>IF(ISNUMBER('Raw Data'!D314), IF(_xlfn.XLOOKUP(SMALL('Raw Data'!O314:U314, 7), Analysis!Y319:AK319, Analysis!Y319:AK319, 0)&gt;0, SMALL('Raw Data'!O314:U314, 7), 0), 0)</f>
        <v>0</v>
      </c>
    </row>
    <row r="320" spans="1:65" x14ac:dyDescent="0.3">
      <c r="A320" s="2">
        <f>'Raw Data'!A315</f>
        <v>0</v>
      </c>
      <c r="B320" s="2">
        <f>IF(ISBLANK('Raw Data'!D315)=FALSE, 1, 0)</f>
        <v>0</v>
      </c>
      <c r="C320">
        <f>IF('Raw Data'!E315&gt;'Raw Data'!D315, 'Raw Data'!K315, 0)</f>
        <v>0</v>
      </c>
      <c r="D320">
        <f>IF(ISBLANK('Raw Data'!D315)=FALSE, 1, 0)</f>
        <v>0</v>
      </c>
      <c r="E320">
        <f>IF('Raw Data'!E315&lt;'Raw Data'!D315, 'Raw Data'!J315, 0)</f>
        <v>0</v>
      </c>
      <c r="F320">
        <f>IF(ISBLANK('Raw Data'!D315)=FALSE, 1, 0)</f>
        <v>0</v>
      </c>
      <c r="G320">
        <f>IF(AND('Raw Data'!D315&gt;0, 'Raw Data'!E315&gt;0), 'Raw Data'!V315, 0)</f>
        <v>0</v>
      </c>
      <c r="H320">
        <f>IF(ISBLANK('Raw Data'!D315)=FALSE, 1, 0)</f>
        <v>0</v>
      </c>
      <c r="I320">
        <f>IF(AND(ISBLANK('Raw Data'!D315)=FALSE, OR('Raw Data'!D315=0, 'Raw Data'!E315=0)), 'Raw Data'!W315, 0)</f>
        <v>0</v>
      </c>
      <c r="J320">
        <f>IF(ISBLANK('Raw Data'!D315)=FALSE, 1, 0)</f>
        <v>0</v>
      </c>
      <c r="K320">
        <f>IF(SUM('Raw Data'!D315:E315)&gt;'Raw Data'!G315, 'Raw Data'!H315, 0)</f>
        <v>0</v>
      </c>
      <c r="L320">
        <f>IF(ISBLANK('Raw Data'!D315)=FALSE, 1, 0)</f>
        <v>0</v>
      </c>
      <c r="M320">
        <f>IF(AND(SUM('Raw Data'!D315:E315)&lt;'Raw Data'!G315, ISBLANK('Raw Data'!D315)=FALSE), 'Raw Data'!I315, 0)</f>
        <v>0</v>
      </c>
      <c r="N320">
        <f>IF(ISBLANK('Raw Data'!D315)=FALSE, 1, 0)</f>
        <v>0</v>
      </c>
      <c r="O320">
        <f>IF('Raw Data'!F315, 'Raw Data'!Z315, 0)</f>
        <v>0</v>
      </c>
      <c r="P320">
        <f>IF(ISBLANK('Raw Data'!D315)=FALSE, 1, 0)</f>
        <v>0</v>
      </c>
      <c r="Q320">
        <f>IF(AND(NOT('Raw Data'!F315), P320), 'Raw Data'!AA315, 0)</f>
        <v>0</v>
      </c>
      <c r="R320">
        <f>IF(ISBLANK('Raw Data'!D315)=FALSE, 1, 0)</f>
        <v>0</v>
      </c>
      <c r="S320">
        <f>IF(AND('Raw Data'!F315=0, 'Raw Data'!D315&gt;'Raw Data'!E315), 'Raw Data'!L315, 0)</f>
        <v>0</v>
      </c>
      <c r="T320">
        <f>IF(ISBLANK('Raw Data'!D315)=FALSE, 1, 0)</f>
        <v>0</v>
      </c>
      <c r="U320">
        <f>IF('Raw Data'!F315=1, 'Raw Data'!M315, 0)</f>
        <v>0</v>
      </c>
      <c r="V320">
        <f>IF(ISBLANK('Raw Data'!D315)=FALSE, 1, 0)</f>
        <v>0</v>
      </c>
      <c r="W320">
        <f>IF(AND('Raw Data'!F315=0, 'Raw Data'!E315&gt;'Raw Data'!D315), 'Raw Data'!N315, 0)</f>
        <v>0</v>
      </c>
      <c r="X320">
        <f>IF(ISBLANK('Raw Data'!D315)=FALSE, 1, 0)</f>
        <v>0</v>
      </c>
      <c r="Y320">
        <f>IF(AND('Raw Data'!F315=0,'Raw Data'!D315&gt;'Raw Data'!E315,'Raw Data'!D315-'Raw Data'!E315=1),'Raw Data'!O315,IF(AND('Raw Data'!F315,'Raw Data'!D315&gt;'Raw Data'!E315),'Raw Data'!O315,0))</f>
        <v>0</v>
      </c>
      <c r="Z320">
        <f>IF(ISBLANK('Raw Data'!D315)=FALSE, 1, 0)</f>
        <v>0</v>
      </c>
      <c r="AA320">
        <f>IF(AND('Raw Data'!F315=0, 'Raw Data'!D315&gt;'Raw Data'!E315, 'Raw Data'!D315-'Raw Data'!E315=2), 'Raw Data'!P315, 0)</f>
        <v>0</v>
      </c>
      <c r="AB320">
        <f>IF(ISBLANK('Raw Data'!D315)=FALSE, 1, 0)</f>
        <v>0</v>
      </c>
      <c r="AC320">
        <f>IF(AND('Raw Data'!F315=0, 'Raw Data'!D315&gt;'Raw Data'!E315, 'Raw Data'!D315-'Raw Data'!E315&gt;2), 'Raw Data'!Q315, 0)</f>
        <v>0</v>
      </c>
      <c r="AD320">
        <f>IF(ISBLANK('Raw Data'!D315)=FALSE, 1, 0)</f>
        <v>0</v>
      </c>
      <c r="AE320">
        <f>IF(AND('Raw Data'!F315=0,'Raw Data'!D315&lt;'Raw Data'!E315,'Raw Data'!E315-'Raw Data'!D315=1),'Raw Data'!R315,IF(AND('Raw Data'!F315,'Raw Data'!D315&gt;'Raw Data'!E315),'Raw Data'!R315,0))</f>
        <v>0</v>
      </c>
      <c r="AF320">
        <f>IF(ISBLANK('Raw Data'!D315)=FALSE, 1, 0)</f>
        <v>0</v>
      </c>
      <c r="AG320">
        <f>IF(AND('Raw Data'!F315=0, 'Raw Data'!D315&lt;'Raw Data'!E315, 'Raw Data'!E315-'Raw Data'!D315=2), 'Raw Data'!S315, 0)</f>
        <v>0</v>
      </c>
      <c r="AH320">
        <f>IF(ISBLANK('Raw Data'!D315)=FALSE, 1, 0)</f>
        <v>0</v>
      </c>
      <c r="AI320">
        <f>IF(AND('Raw Data'!F315=0, 'Raw Data'!D315&lt;'Raw Data'!E315, 'Raw Data'!E315-'Raw Data'!D315&gt;2), 'Raw Data'!T315, 0)</f>
        <v>0</v>
      </c>
      <c r="AJ320">
        <f>IF(ISBLANK('Raw Data'!D315)=FALSE, 1, 0)</f>
        <v>0</v>
      </c>
      <c r="AK320">
        <f>IF('Raw Data'!F315=1, 'Raw Data'!M315, 0)</f>
        <v>0</v>
      </c>
      <c r="AL320">
        <f>IF(OR('Raw Data'!D315=0, O320&gt;0), 0, 1)</f>
        <v>0</v>
      </c>
      <c r="AM320">
        <f>IF(AND(AL320, 'Raw Data'!D315&gt;'Raw Data'!E315), 'Raw Data'!X315, 0)</f>
        <v>0</v>
      </c>
      <c r="AN320">
        <f>IF(OR('Raw Data'!D315=0, O320&gt;0), 0, 1)</f>
        <v>0</v>
      </c>
      <c r="AO320">
        <f>IF(AND(AL320, 'Raw Data'!D315&lt;'Raw Data'!E315), 'Raw Data'!Y315, 0)</f>
        <v>0</v>
      </c>
      <c r="AP320">
        <f>IF(ISBLANK('Raw Data'!D315)=FALSE, 1, 0)</f>
        <v>0</v>
      </c>
      <c r="AQ320">
        <f>IF(AND('Raw Data'!J315&lt;'Raw Data'!K315,'Raw Data'!D315&gt;'Raw Data'!E315),'Raw Data'!J315,IF(AND('Raw Data'!K315&lt;'Raw Data'!J315,'Raw Data'!E315&gt;'Raw Data'!D315),'Raw Data'!K315,0))</f>
        <v>0</v>
      </c>
      <c r="AR320">
        <f>IF(ISBLANK('Raw Data'!D315)=FALSE, 1, 0)</f>
        <v>0</v>
      </c>
      <c r="AS320">
        <f>IF(AND('Raw Data'!J315&gt;'Raw Data'!K315,'Raw Data'!D315&gt;'Raw Data'!E315),'Raw Data'!J315,IF(AND('Raw Data'!K315&gt;'Raw Data'!J315,'Raw Data'!E315&gt;'Raw Data'!D315),'Raw Data'!K315,))</f>
        <v>0</v>
      </c>
      <c r="AT320">
        <f>IF(ISBLANK('Raw Data'!D315)=FALSE, 1, 0)</f>
        <v>0</v>
      </c>
      <c r="AU320">
        <f>IF(ISNUMBER('Raw Data'!D315), IF(_xlfn.XLOOKUP(SMALL('Raw Data'!L315:N315, 1), Analysis!S320:W320, Analysis!S320:W320, 0)&gt;0, SMALL('Raw Data'!L315:N315, 1), 0), 0)</f>
        <v>0</v>
      </c>
      <c r="AV320">
        <f>IF(ISBLANK('Raw Data'!D315)=FALSE, 1, 0)</f>
        <v>0</v>
      </c>
      <c r="AW320">
        <f>IF(ISNUMBER('Raw Data'!D315), IF(_xlfn.XLOOKUP(SMALL('Raw Data'!L315:N315, 2), Analysis!S320:W320, Analysis!S320:W320, 0)&gt;0, SMALL('Raw Data'!L315:N315, 2), 0), 0)</f>
        <v>0</v>
      </c>
      <c r="AX320">
        <f>IF(ISBLANK('Raw Data'!D315)=FALSE, 1, 0)</f>
        <v>0</v>
      </c>
      <c r="AY320">
        <f>IF(ISNUMBER('Raw Data'!D315), IF(_xlfn.XLOOKUP(SMALL('Raw Data'!L315:N315, 3), Analysis!S320:W320, Analysis!S320:W320, 0)&gt;0, SMALL('Raw Data'!L315:N315, 3), 0), 0)</f>
        <v>0</v>
      </c>
      <c r="AZ320">
        <f>IF(ISBLANK('Raw Data'!D315)=FALSE, 1, 0)</f>
        <v>0</v>
      </c>
      <c r="BA320">
        <f>IF(ISNUMBER('Raw Data'!D315), IF(_xlfn.XLOOKUP(SMALL('Raw Data'!O315:U315, 1), Analysis!Y320:AK320, Analysis!Y320:AK320, 0)&gt;0, SMALL('Raw Data'!O315:U315, 1), 0), 0)</f>
        <v>0</v>
      </c>
      <c r="BB320">
        <f>IF(ISBLANK('Raw Data'!D315)=FALSE, 1, 0)</f>
        <v>0</v>
      </c>
      <c r="BC320">
        <f>IF(ISNUMBER('Raw Data'!D315), IF(_xlfn.XLOOKUP(SMALL('Raw Data'!O315:U315, 2), Analysis!Y320:AK320, Analysis!Y320:AK320, 0)&gt;0, SMALL('Raw Data'!O315:U315, 2), 0), 0)</f>
        <v>0</v>
      </c>
      <c r="BD320">
        <f>IF(ISBLANK('Raw Data'!D315)=FALSE, 1, 0)</f>
        <v>0</v>
      </c>
      <c r="BE320">
        <f>IF(ISNUMBER('Raw Data'!D315), IF(_xlfn.XLOOKUP(SMALL('Raw Data'!O315:U315, 3), Analysis!Y320:AK320, Analysis!Y320:AK320, 0)&gt;0, SMALL('Raw Data'!O315:U315, 3), 0), 0)</f>
        <v>0</v>
      </c>
      <c r="BF320">
        <f>IF(ISBLANK('Raw Data'!D315)=FALSE, 1, 0)</f>
        <v>0</v>
      </c>
      <c r="BG320">
        <f>IF(ISNUMBER('Raw Data'!D315), IF(_xlfn.XLOOKUP(SMALL('Raw Data'!O315:U315, 4), Analysis!Y320:AK320, Analysis!Y320:AK320, 0)&gt;0, SMALL('Raw Data'!O315:U315, 4), 0), 0)</f>
        <v>0</v>
      </c>
      <c r="BH320">
        <f>IF(ISBLANK('Raw Data'!D315)=FALSE, 1, 0)</f>
        <v>0</v>
      </c>
      <c r="BI320">
        <f>IF(ISNUMBER('Raw Data'!D315), IF(_xlfn.XLOOKUP(SMALL('Raw Data'!O315:U315, 5), Analysis!Y320:AK320, Analysis!Y320:AK320, 0)&gt;0, SMALL('Raw Data'!O315:U315, 5), 0), 0)</f>
        <v>0</v>
      </c>
      <c r="BJ320">
        <f>IF(ISBLANK('Raw Data'!D315)=FALSE, 1, 0)</f>
        <v>0</v>
      </c>
      <c r="BK320">
        <f>IF(ISNUMBER('Raw Data'!D315), IF(_xlfn.XLOOKUP(SMALL('Raw Data'!O315:U315, 6), Analysis!Y320:AK320, Analysis!Y320:AK320, 0)&gt;0, SMALL('Raw Data'!O315:U315, 6), 0), 0)</f>
        <v>0</v>
      </c>
      <c r="BL320">
        <f>IF(ISBLANK('Raw Data'!D315)=FALSE, 1, 0)</f>
        <v>0</v>
      </c>
      <c r="BM320">
        <f>IF(ISNUMBER('Raw Data'!D315), IF(_xlfn.XLOOKUP(SMALL('Raw Data'!O315:U315, 7), Analysis!Y320:AK320, Analysis!Y320:AK320, 0)&gt;0, SMALL('Raw Data'!O315:U315, 7), 0), 0)</f>
        <v>0</v>
      </c>
    </row>
    <row r="321" spans="1:65" x14ac:dyDescent="0.3">
      <c r="A321" s="2">
        <f>'Raw Data'!A316</f>
        <v>0</v>
      </c>
      <c r="B321" s="2">
        <f>IF(ISBLANK('Raw Data'!D316)=FALSE, 1, 0)</f>
        <v>0</v>
      </c>
      <c r="C321">
        <f>IF('Raw Data'!E316&gt;'Raw Data'!D316, 'Raw Data'!K316, 0)</f>
        <v>0</v>
      </c>
      <c r="D321">
        <f>IF(ISBLANK('Raw Data'!D316)=FALSE, 1, 0)</f>
        <v>0</v>
      </c>
      <c r="E321">
        <f>IF('Raw Data'!E316&lt;'Raw Data'!D316, 'Raw Data'!J316, 0)</f>
        <v>0</v>
      </c>
      <c r="F321">
        <f>IF(ISBLANK('Raw Data'!D316)=FALSE, 1, 0)</f>
        <v>0</v>
      </c>
      <c r="G321">
        <f>IF(AND('Raw Data'!D316&gt;0, 'Raw Data'!E316&gt;0), 'Raw Data'!V316, 0)</f>
        <v>0</v>
      </c>
      <c r="H321">
        <f>IF(ISBLANK('Raw Data'!D316)=FALSE, 1, 0)</f>
        <v>0</v>
      </c>
      <c r="I321">
        <f>IF(AND(ISBLANK('Raw Data'!D316)=FALSE, OR('Raw Data'!D316=0, 'Raw Data'!E316=0)), 'Raw Data'!W316, 0)</f>
        <v>0</v>
      </c>
      <c r="J321">
        <f>IF(ISBLANK('Raw Data'!D316)=FALSE, 1, 0)</f>
        <v>0</v>
      </c>
      <c r="K321">
        <f>IF(SUM('Raw Data'!D316:E316)&gt;'Raw Data'!G316, 'Raw Data'!H316, 0)</f>
        <v>0</v>
      </c>
      <c r="L321">
        <f>IF(ISBLANK('Raw Data'!D316)=FALSE, 1, 0)</f>
        <v>0</v>
      </c>
      <c r="M321">
        <f>IF(AND(SUM('Raw Data'!D316:E316)&lt;'Raw Data'!G316, ISBLANK('Raw Data'!D316)=FALSE), 'Raw Data'!I316, 0)</f>
        <v>0</v>
      </c>
      <c r="N321">
        <f>IF(ISBLANK('Raw Data'!D316)=FALSE, 1, 0)</f>
        <v>0</v>
      </c>
      <c r="O321">
        <f>IF('Raw Data'!F316, 'Raw Data'!Z316, 0)</f>
        <v>0</v>
      </c>
      <c r="P321">
        <f>IF(ISBLANK('Raw Data'!D316)=FALSE, 1, 0)</f>
        <v>0</v>
      </c>
      <c r="Q321">
        <f>IF(AND(NOT('Raw Data'!F316), P321), 'Raw Data'!AA316, 0)</f>
        <v>0</v>
      </c>
      <c r="R321">
        <f>IF(ISBLANK('Raw Data'!D316)=FALSE, 1, 0)</f>
        <v>0</v>
      </c>
      <c r="S321">
        <f>IF(AND('Raw Data'!F316=0, 'Raw Data'!D316&gt;'Raw Data'!E316), 'Raw Data'!L316, 0)</f>
        <v>0</v>
      </c>
      <c r="T321">
        <f>IF(ISBLANK('Raw Data'!D316)=FALSE, 1, 0)</f>
        <v>0</v>
      </c>
      <c r="U321">
        <f>IF('Raw Data'!F316=1, 'Raw Data'!M316, 0)</f>
        <v>0</v>
      </c>
      <c r="V321">
        <f>IF(ISBLANK('Raw Data'!D316)=FALSE, 1, 0)</f>
        <v>0</v>
      </c>
      <c r="W321">
        <f>IF(AND('Raw Data'!F316=0, 'Raw Data'!E316&gt;'Raw Data'!D316), 'Raw Data'!N316, 0)</f>
        <v>0</v>
      </c>
      <c r="X321">
        <f>IF(ISBLANK('Raw Data'!D316)=FALSE, 1, 0)</f>
        <v>0</v>
      </c>
      <c r="Y321">
        <f>IF(AND('Raw Data'!F316=0,'Raw Data'!D316&gt;'Raw Data'!E316,'Raw Data'!D316-'Raw Data'!E316=1),'Raw Data'!O316,IF(AND('Raw Data'!F316,'Raw Data'!D316&gt;'Raw Data'!E316),'Raw Data'!O316,0))</f>
        <v>0</v>
      </c>
      <c r="Z321">
        <f>IF(ISBLANK('Raw Data'!D316)=FALSE, 1, 0)</f>
        <v>0</v>
      </c>
      <c r="AA321">
        <f>IF(AND('Raw Data'!F316=0, 'Raw Data'!D316&gt;'Raw Data'!E316, 'Raw Data'!D316-'Raw Data'!E316=2), 'Raw Data'!P316, 0)</f>
        <v>0</v>
      </c>
      <c r="AB321">
        <f>IF(ISBLANK('Raw Data'!D316)=FALSE, 1, 0)</f>
        <v>0</v>
      </c>
      <c r="AC321">
        <f>IF(AND('Raw Data'!F316=0, 'Raw Data'!D316&gt;'Raw Data'!E316, 'Raw Data'!D316-'Raw Data'!E316&gt;2), 'Raw Data'!Q316, 0)</f>
        <v>0</v>
      </c>
      <c r="AD321">
        <f>IF(ISBLANK('Raw Data'!D316)=FALSE, 1, 0)</f>
        <v>0</v>
      </c>
      <c r="AE321">
        <f>IF(AND('Raw Data'!F316=0,'Raw Data'!D316&lt;'Raw Data'!E316,'Raw Data'!E316-'Raw Data'!D316=1),'Raw Data'!R316,IF(AND('Raw Data'!F316,'Raw Data'!D316&gt;'Raw Data'!E316),'Raw Data'!R316,0))</f>
        <v>0</v>
      </c>
      <c r="AF321">
        <f>IF(ISBLANK('Raw Data'!D316)=FALSE, 1, 0)</f>
        <v>0</v>
      </c>
      <c r="AG321">
        <f>IF(AND('Raw Data'!F316=0, 'Raw Data'!D316&lt;'Raw Data'!E316, 'Raw Data'!E316-'Raw Data'!D316=2), 'Raw Data'!S316, 0)</f>
        <v>0</v>
      </c>
      <c r="AH321">
        <f>IF(ISBLANK('Raw Data'!D316)=FALSE, 1, 0)</f>
        <v>0</v>
      </c>
      <c r="AI321">
        <f>IF(AND('Raw Data'!F316=0, 'Raw Data'!D316&lt;'Raw Data'!E316, 'Raw Data'!E316-'Raw Data'!D316&gt;2), 'Raw Data'!T316, 0)</f>
        <v>0</v>
      </c>
      <c r="AJ321">
        <f>IF(ISBLANK('Raw Data'!D316)=FALSE, 1, 0)</f>
        <v>0</v>
      </c>
      <c r="AK321">
        <f>IF('Raw Data'!F316=1, 'Raw Data'!M316, 0)</f>
        <v>0</v>
      </c>
      <c r="AL321">
        <f>IF(OR('Raw Data'!D316=0, O321&gt;0), 0, 1)</f>
        <v>0</v>
      </c>
      <c r="AM321">
        <f>IF(AND(AL321, 'Raw Data'!D316&gt;'Raw Data'!E316), 'Raw Data'!X316, 0)</f>
        <v>0</v>
      </c>
      <c r="AN321">
        <f>IF(OR('Raw Data'!D316=0, O321&gt;0), 0, 1)</f>
        <v>0</v>
      </c>
      <c r="AO321">
        <f>IF(AND(AL321, 'Raw Data'!D316&lt;'Raw Data'!E316), 'Raw Data'!Y316, 0)</f>
        <v>0</v>
      </c>
      <c r="AP321">
        <f>IF(ISBLANK('Raw Data'!D316)=FALSE, 1, 0)</f>
        <v>0</v>
      </c>
      <c r="AQ321">
        <f>IF(AND('Raw Data'!J316&lt;'Raw Data'!K316,'Raw Data'!D316&gt;'Raw Data'!E316),'Raw Data'!J316,IF(AND('Raw Data'!K316&lt;'Raw Data'!J316,'Raw Data'!E316&gt;'Raw Data'!D316),'Raw Data'!K316,0))</f>
        <v>0</v>
      </c>
      <c r="AR321">
        <f>IF(ISBLANK('Raw Data'!D316)=FALSE, 1, 0)</f>
        <v>0</v>
      </c>
      <c r="AS321">
        <f>IF(AND('Raw Data'!J316&gt;'Raw Data'!K316,'Raw Data'!D316&gt;'Raw Data'!E316),'Raw Data'!J316,IF(AND('Raw Data'!K316&gt;'Raw Data'!J316,'Raw Data'!E316&gt;'Raw Data'!D316),'Raw Data'!K316,))</f>
        <v>0</v>
      </c>
      <c r="AT321">
        <f>IF(ISBLANK('Raw Data'!D316)=FALSE, 1, 0)</f>
        <v>0</v>
      </c>
      <c r="AU321">
        <f>IF(ISNUMBER('Raw Data'!D316), IF(_xlfn.XLOOKUP(SMALL('Raw Data'!L316:N316, 1), Analysis!S321:W321, Analysis!S321:W321, 0)&gt;0, SMALL('Raw Data'!L316:N316, 1), 0), 0)</f>
        <v>0</v>
      </c>
      <c r="AV321">
        <f>IF(ISBLANK('Raw Data'!D316)=FALSE, 1, 0)</f>
        <v>0</v>
      </c>
      <c r="AW321">
        <f>IF(ISNUMBER('Raw Data'!D316), IF(_xlfn.XLOOKUP(SMALL('Raw Data'!L316:N316, 2), Analysis!S321:W321, Analysis!S321:W321, 0)&gt;0, SMALL('Raw Data'!L316:N316, 2), 0), 0)</f>
        <v>0</v>
      </c>
      <c r="AX321">
        <f>IF(ISBLANK('Raw Data'!D316)=FALSE, 1, 0)</f>
        <v>0</v>
      </c>
      <c r="AY321">
        <f>IF(ISNUMBER('Raw Data'!D316), IF(_xlfn.XLOOKUP(SMALL('Raw Data'!L316:N316, 3), Analysis!S321:W321, Analysis!S321:W321, 0)&gt;0, SMALL('Raw Data'!L316:N316, 3), 0), 0)</f>
        <v>0</v>
      </c>
      <c r="AZ321">
        <f>IF(ISBLANK('Raw Data'!D316)=FALSE, 1, 0)</f>
        <v>0</v>
      </c>
      <c r="BA321">
        <f>IF(ISNUMBER('Raw Data'!D316), IF(_xlfn.XLOOKUP(SMALL('Raw Data'!O316:U316, 1), Analysis!Y321:AK321, Analysis!Y321:AK321, 0)&gt;0, SMALL('Raw Data'!O316:U316, 1), 0), 0)</f>
        <v>0</v>
      </c>
      <c r="BB321">
        <f>IF(ISBLANK('Raw Data'!D316)=FALSE, 1, 0)</f>
        <v>0</v>
      </c>
      <c r="BC321">
        <f>IF(ISNUMBER('Raw Data'!D316), IF(_xlfn.XLOOKUP(SMALL('Raw Data'!O316:U316, 2), Analysis!Y321:AK321, Analysis!Y321:AK321, 0)&gt;0, SMALL('Raw Data'!O316:U316, 2), 0), 0)</f>
        <v>0</v>
      </c>
      <c r="BD321">
        <f>IF(ISBLANK('Raw Data'!D316)=FALSE, 1, 0)</f>
        <v>0</v>
      </c>
      <c r="BE321">
        <f>IF(ISNUMBER('Raw Data'!D316), IF(_xlfn.XLOOKUP(SMALL('Raw Data'!O316:U316, 3), Analysis!Y321:AK321, Analysis!Y321:AK321, 0)&gt;0, SMALL('Raw Data'!O316:U316, 3), 0), 0)</f>
        <v>0</v>
      </c>
      <c r="BF321">
        <f>IF(ISBLANK('Raw Data'!D316)=FALSE, 1, 0)</f>
        <v>0</v>
      </c>
      <c r="BG321">
        <f>IF(ISNUMBER('Raw Data'!D316), IF(_xlfn.XLOOKUP(SMALL('Raw Data'!O316:U316, 4), Analysis!Y321:AK321, Analysis!Y321:AK321, 0)&gt;0, SMALL('Raw Data'!O316:U316, 4), 0), 0)</f>
        <v>0</v>
      </c>
      <c r="BH321">
        <f>IF(ISBLANK('Raw Data'!D316)=FALSE, 1, 0)</f>
        <v>0</v>
      </c>
      <c r="BI321">
        <f>IF(ISNUMBER('Raw Data'!D316), IF(_xlfn.XLOOKUP(SMALL('Raw Data'!O316:U316, 5), Analysis!Y321:AK321, Analysis!Y321:AK321, 0)&gt;0, SMALL('Raw Data'!O316:U316, 5), 0), 0)</f>
        <v>0</v>
      </c>
      <c r="BJ321">
        <f>IF(ISBLANK('Raw Data'!D316)=FALSE, 1, 0)</f>
        <v>0</v>
      </c>
      <c r="BK321">
        <f>IF(ISNUMBER('Raw Data'!D316), IF(_xlfn.XLOOKUP(SMALL('Raw Data'!O316:U316, 6), Analysis!Y321:AK321, Analysis!Y321:AK321, 0)&gt;0, SMALL('Raw Data'!O316:U316, 6), 0), 0)</f>
        <v>0</v>
      </c>
      <c r="BL321">
        <f>IF(ISBLANK('Raw Data'!D316)=FALSE, 1, 0)</f>
        <v>0</v>
      </c>
      <c r="BM321">
        <f>IF(ISNUMBER('Raw Data'!D316), IF(_xlfn.XLOOKUP(SMALL('Raw Data'!O316:U316, 7), Analysis!Y321:AK321, Analysis!Y321:AK321, 0)&gt;0, SMALL('Raw Data'!O316:U316, 7), 0), 0)</f>
        <v>0</v>
      </c>
    </row>
    <row r="322" spans="1:65" x14ac:dyDescent="0.3">
      <c r="A322" s="2">
        <f>'Raw Data'!A317</f>
        <v>0</v>
      </c>
      <c r="B322" s="2">
        <f>IF(ISBLANK('Raw Data'!D317)=FALSE, 1, 0)</f>
        <v>0</v>
      </c>
      <c r="C322">
        <f>IF('Raw Data'!E317&gt;'Raw Data'!D317, 'Raw Data'!K317, 0)</f>
        <v>0</v>
      </c>
      <c r="D322">
        <f>IF(ISBLANK('Raw Data'!D317)=FALSE, 1, 0)</f>
        <v>0</v>
      </c>
      <c r="E322">
        <f>IF('Raw Data'!E317&lt;'Raw Data'!D317, 'Raw Data'!J317, 0)</f>
        <v>0</v>
      </c>
      <c r="F322">
        <f>IF(ISBLANK('Raw Data'!D317)=FALSE, 1, 0)</f>
        <v>0</v>
      </c>
      <c r="G322">
        <f>IF(AND('Raw Data'!D317&gt;0, 'Raw Data'!E317&gt;0), 'Raw Data'!V317, 0)</f>
        <v>0</v>
      </c>
      <c r="H322">
        <f>IF(ISBLANK('Raw Data'!D317)=FALSE, 1, 0)</f>
        <v>0</v>
      </c>
      <c r="I322">
        <f>IF(AND(ISBLANK('Raw Data'!D317)=FALSE, OR('Raw Data'!D317=0, 'Raw Data'!E317=0)), 'Raw Data'!W317, 0)</f>
        <v>0</v>
      </c>
      <c r="J322">
        <f>IF(ISBLANK('Raw Data'!D317)=FALSE, 1, 0)</f>
        <v>0</v>
      </c>
      <c r="K322">
        <f>IF(SUM('Raw Data'!D317:E317)&gt;'Raw Data'!G317, 'Raw Data'!H317, 0)</f>
        <v>0</v>
      </c>
      <c r="L322">
        <f>IF(ISBLANK('Raw Data'!D317)=FALSE, 1, 0)</f>
        <v>0</v>
      </c>
      <c r="M322">
        <f>IF(AND(SUM('Raw Data'!D317:E317)&lt;'Raw Data'!G317, ISBLANK('Raw Data'!D317)=FALSE), 'Raw Data'!I317, 0)</f>
        <v>0</v>
      </c>
      <c r="N322">
        <f>IF(ISBLANK('Raw Data'!D317)=FALSE, 1, 0)</f>
        <v>0</v>
      </c>
      <c r="O322">
        <f>IF('Raw Data'!F317, 'Raw Data'!Z317, 0)</f>
        <v>0</v>
      </c>
      <c r="P322">
        <f>IF(ISBLANK('Raw Data'!D317)=FALSE, 1, 0)</f>
        <v>0</v>
      </c>
      <c r="Q322">
        <f>IF(AND(NOT('Raw Data'!F317), P322), 'Raw Data'!AA317, 0)</f>
        <v>0</v>
      </c>
      <c r="R322">
        <f>IF(ISBLANK('Raw Data'!D317)=FALSE, 1, 0)</f>
        <v>0</v>
      </c>
      <c r="S322">
        <f>IF(AND('Raw Data'!F317=0, 'Raw Data'!D317&gt;'Raw Data'!E317), 'Raw Data'!L317, 0)</f>
        <v>0</v>
      </c>
      <c r="T322">
        <f>IF(ISBLANK('Raw Data'!D317)=FALSE, 1, 0)</f>
        <v>0</v>
      </c>
      <c r="U322">
        <f>IF('Raw Data'!F317=1, 'Raw Data'!M317, 0)</f>
        <v>0</v>
      </c>
      <c r="V322">
        <f>IF(ISBLANK('Raw Data'!D317)=FALSE, 1, 0)</f>
        <v>0</v>
      </c>
      <c r="W322">
        <f>IF(AND('Raw Data'!F317=0, 'Raw Data'!E317&gt;'Raw Data'!D317), 'Raw Data'!N317, 0)</f>
        <v>0</v>
      </c>
      <c r="X322">
        <f>IF(ISBLANK('Raw Data'!D317)=FALSE, 1, 0)</f>
        <v>0</v>
      </c>
      <c r="Y322">
        <f>IF(AND('Raw Data'!F317=0,'Raw Data'!D317&gt;'Raw Data'!E317,'Raw Data'!D317-'Raw Data'!E317=1),'Raw Data'!O317,IF(AND('Raw Data'!F317,'Raw Data'!D317&gt;'Raw Data'!E317),'Raw Data'!O317,0))</f>
        <v>0</v>
      </c>
      <c r="Z322">
        <f>IF(ISBLANK('Raw Data'!D317)=FALSE, 1, 0)</f>
        <v>0</v>
      </c>
      <c r="AA322">
        <f>IF(AND('Raw Data'!F317=0, 'Raw Data'!D317&gt;'Raw Data'!E317, 'Raw Data'!D317-'Raw Data'!E317=2), 'Raw Data'!P317, 0)</f>
        <v>0</v>
      </c>
      <c r="AB322">
        <f>IF(ISBLANK('Raw Data'!D317)=FALSE, 1, 0)</f>
        <v>0</v>
      </c>
      <c r="AC322">
        <f>IF(AND('Raw Data'!F317=0, 'Raw Data'!D317&gt;'Raw Data'!E317, 'Raw Data'!D317-'Raw Data'!E317&gt;2), 'Raw Data'!Q317, 0)</f>
        <v>0</v>
      </c>
      <c r="AD322">
        <f>IF(ISBLANK('Raw Data'!D317)=FALSE, 1, 0)</f>
        <v>0</v>
      </c>
      <c r="AE322">
        <f>IF(AND('Raw Data'!F317=0,'Raw Data'!D317&lt;'Raw Data'!E317,'Raw Data'!E317-'Raw Data'!D317=1),'Raw Data'!R317,IF(AND('Raw Data'!F317,'Raw Data'!D317&gt;'Raw Data'!E317),'Raw Data'!R317,0))</f>
        <v>0</v>
      </c>
      <c r="AF322">
        <f>IF(ISBLANK('Raw Data'!D317)=FALSE, 1, 0)</f>
        <v>0</v>
      </c>
      <c r="AG322">
        <f>IF(AND('Raw Data'!F317=0, 'Raw Data'!D317&lt;'Raw Data'!E317, 'Raw Data'!E317-'Raw Data'!D317=2), 'Raw Data'!S317, 0)</f>
        <v>0</v>
      </c>
      <c r="AH322">
        <f>IF(ISBLANK('Raw Data'!D317)=FALSE, 1, 0)</f>
        <v>0</v>
      </c>
      <c r="AI322">
        <f>IF(AND('Raw Data'!F317=0, 'Raw Data'!D317&lt;'Raw Data'!E317, 'Raw Data'!E317-'Raw Data'!D317&gt;2), 'Raw Data'!T317, 0)</f>
        <v>0</v>
      </c>
      <c r="AJ322">
        <f>IF(ISBLANK('Raw Data'!D317)=FALSE, 1, 0)</f>
        <v>0</v>
      </c>
      <c r="AK322">
        <f>IF('Raw Data'!F317=1, 'Raw Data'!M317, 0)</f>
        <v>0</v>
      </c>
      <c r="AL322">
        <f>IF(OR('Raw Data'!D317=0, O322&gt;0), 0, 1)</f>
        <v>0</v>
      </c>
      <c r="AM322">
        <f>IF(AND(AL322, 'Raw Data'!D317&gt;'Raw Data'!E317), 'Raw Data'!X317, 0)</f>
        <v>0</v>
      </c>
      <c r="AN322">
        <f>IF(OR('Raw Data'!D317=0, O322&gt;0), 0, 1)</f>
        <v>0</v>
      </c>
      <c r="AO322">
        <f>IF(AND(AL322, 'Raw Data'!D317&lt;'Raw Data'!E317), 'Raw Data'!Y317, 0)</f>
        <v>0</v>
      </c>
      <c r="AP322">
        <f>IF(ISBLANK('Raw Data'!D317)=FALSE, 1, 0)</f>
        <v>0</v>
      </c>
      <c r="AQ322">
        <f>IF(AND('Raw Data'!J317&lt;'Raw Data'!K317,'Raw Data'!D317&gt;'Raw Data'!E317),'Raw Data'!J317,IF(AND('Raw Data'!K317&lt;'Raw Data'!J317,'Raw Data'!E317&gt;'Raw Data'!D317),'Raw Data'!K317,0))</f>
        <v>0</v>
      </c>
      <c r="AR322">
        <f>IF(ISBLANK('Raw Data'!D317)=FALSE, 1, 0)</f>
        <v>0</v>
      </c>
      <c r="AS322">
        <f>IF(AND('Raw Data'!J317&gt;'Raw Data'!K317,'Raw Data'!D317&gt;'Raw Data'!E317),'Raw Data'!J317,IF(AND('Raw Data'!K317&gt;'Raw Data'!J317,'Raw Data'!E317&gt;'Raw Data'!D317),'Raw Data'!K317,))</f>
        <v>0</v>
      </c>
      <c r="AT322">
        <f>IF(ISBLANK('Raw Data'!D317)=FALSE, 1, 0)</f>
        <v>0</v>
      </c>
      <c r="AU322">
        <f>IF(ISNUMBER('Raw Data'!D317), IF(_xlfn.XLOOKUP(SMALL('Raw Data'!L317:N317, 1), Analysis!S322:W322, Analysis!S322:W322, 0)&gt;0, SMALL('Raw Data'!L317:N317, 1), 0), 0)</f>
        <v>0</v>
      </c>
      <c r="AV322">
        <f>IF(ISBLANK('Raw Data'!D317)=FALSE, 1, 0)</f>
        <v>0</v>
      </c>
      <c r="AW322">
        <f>IF(ISNUMBER('Raw Data'!D317), IF(_xlfn.XLOOKUP(SMALL('Raw Data'!L317:N317, 2), Analysis!S322:W322, Analysis!S322:W322, 0)&gt;0, SMALL('Raw Data'!L317:N317, 2), 0), 0)</f>
        <v>0</v>
      </c>
      <c r="AX322">
        <f>IF(ISBLANK('Raw Data'!D317)=FALSE, 1, 0)</f>
        <v>0</v>
      </c>
      <c r="AY322">
        <f>IF(ISNUMBER('Raw Data'!D317), IF(_xlfn.XLOOKUP(SMALL('Raw Data'!L317:N317, 3), Analysis!S322:W322, Analysis!S322:W322, 0)&gt;0, SMALL('Raw Data'!L317:N317, 3), 0), 0)</f>
        <v>0</v>
      </c>
      <c r="AZ322">
        <f>IF(ISBLANK('Raw Data'!D317)=FALSE, 1, 0)</f>
        <v>0</v>
      </c>
      <c r="BA322">
        <f>IF(ISNUMBER('Raw Data'!D317), IF(_xlfn.XLOOKUP(SMALL('Raw Data'!O317:U317, 1), Analysis!Y322:AK322, Analysis!Y322:AK322, 0)&gt;0, SMALL('Raw Data'!O317:U317, 1), 0), 0)</f>
        <v>0</v>
      </c>
      <c r="BB322">
        <f>IF(ISBLANK('Raw Data'!D317)=FALSE, 1, 0)</f>
        <v>0</v>
      </c>
      <c r="BC322">
        <f>IF(ISNUMBER('Raw Data'!D317), IF(_xlfn.XLOOKUP(SMALL('Raw Data'!O317:U317, 2), Analysis!Y322:AK322, Analysis!Y322:AK322, 0)&gt;0, SMALL('Raw Data'!O317:U317, 2), 0), 0)</f>
        <v>0</v>
      </c>
      <c r="BD322">
        <f>IF(ISBLANK('Raw Data'!D317)=FALSE, 1, 0)</f>
        <v>0</v>
      </c>
      <c r="BE322">
        <f>IF(ISNUMBER('Raw Data'!D317), IF(_xlfn.XLOOKUP(SMALL('Raw Data'!O317:U317, 3), Analysis!Y322:AK322, Analysis!Y322:AK322, 0)&gt;0, SMALL('Raw Data'!O317:U317, 3), 0), 0)</f>
        <v>0</v>
      </c>
      <c r="BF322">
        <f>IF(ISBLANK('Raw Data'!D317)=FALSE, 1, 0)</f>
        <v>0</v>
      </c>
      <c r="BG322">
        <f>IF(ISNUMBER('Raw Data'!D317), IF(_xlfn.XLOOKUP(SMALL('Raw Data'!O317:U317, 4), Analysis!Y322:AK322, Analysis!Y322:AK322, 0)&gt;0, SMALL('Raw Data'!O317:U317, 4), 0), 0)</f>
        <v>0</v>
      </c>
      <c r="BH322">
        <f>IF(ISBLANK('Raw Data'!D317)=FALSE, 1, 0)</f>
        <v>0</v>
      </c>
      <c r="BI322">
        <f>IF(ISNUMBER('Raw Data'!D317), IF(_xlfn.XLOOKUP(SMALL('Raw Data'!O317:U317, 5), Analysis!Y322:AK322, Analysis!Y322:AK322, 0)&gt;0, SMALL('Raw Data'!O317:U317, 5), 0), 0)</f>
        <v>0</v>
      </c>
      <c r="BJ322">
        <f>IF(ISBLANK('Raw Data'!D317)=FALSE, 1, 0)</f>
        <v>0</v>
      </c>
      <c r="BK322">
        <f>IF(ISNUMBER('Raw Data'!D317), IF(_xlfn.XLOOKUP(SMALL('Raw Data'!O317:U317, 6), Analysis!Y322:AK322, Analysis!Y322:AK322, 0)&gt;0, SMALL('Raw Data'!O317:U317, 6), 0), 0)</f>
        <v>0</v>
      </c>
      <c r="BL322">
        <f>IF(ISBLANK('Raw Data'!D317)=FALSE, 1, 0)</f>
        <v>0</v>
      </c>
      <c r="BM322">
        <f>IF(ISNUMBER('Raw Data'!D317), IF(_xlfn.XLOOKUP(SMALL('Raw Data'!O317:U317, 7), Analysis!Y322:AK322, Analysis!Y322:AK322, 0)&gt;0, SMALL('Raw Data'!O317:U317, 7), 0), 0)</f>
        <v>0</v>
      </c>
    </row>
    <row r="323" spans="1:65" x14ac:dyDescent="0.3">
      <c r="A323" s="2">
        <f>'Raw Data'!A318</f>
        <v>0</v>
      </c>
      <c r="B323" s="2">
        <f>IF(ISBLANK('Raw Data'!D318)=FALSE, 1, 0)</f>
        <v>0</v>
      </c>
      <c r="C323">
        <f>IF('Raw Data'!E318&gt;'Raw Data'!D318, 'Raw Data'!K318, 0)</f>
        <v>0</v>
      </c>
      <c r="D323">
        <f>IF(ISBLANK('Raw Data'!D318)=FALSE, 1, 0)</f>
        <v>0</v>
      </c>
      <c r="E323">
        <f>IF('Raw Data'!E318&lt;'Raw Data'!D318, 'Raw Data'!J318, 0)</f>
        <v>0</v>
      </c>
      <c r="F323">
        <f>IF(ISBLANK('Raw Data'!D318)=FALSE, 1, 0)</f>
        <v>0</v>
      </c>
      <c r="G323">
        <f>IF(AND('Raw Data'!D318&gt;0, 'Raw Data'!E318&gt;0), 'Raw Data'!V318, 0)</f>
        <v>0</v>
      </c>
      <c r="H323">
        <f>IF(ISBLANK('Raw Data'!D318)=FALSE, 1, 0)</f>
        <v>0</v>
      </c>
      <c r="I323">
        <f>IF(AND(ISBLANK('Raw Data'!D318)=FALSE, OR('Raw Data'!D318=0, 'Raw Data'!E318=0)), 'Raw Data'!W318, 0)</f>
        <v>0</v>
      </c>
      <c r="J323">
        <f>IF(ISBLANK('Raw Data'!D318)=FALSE, 1, 0)</f>
        <v>0</v>
      </c>
      <c r="K323">
        <f>IF(SUM('Raw Data'!D318:E318)&gt;'Raw Data'!G318, 'Raw Data'!H318, 0)</f>
        <v>0</v>
      </c>
      <c r="L323">
        <f>IF(ISBLANK('Raw Data'!D318)=FALSE, 1, 0)</f>
        <v>0</v>
      </c>
      <c r="M323">
        <f>IF(AND(SUM('Raw Data'!D318:E318)&lt;'Raw Data'!G318, ISBLANK('Raw Data'!D318)=FALSE), 'Raw Data'!I318, 0)</f>
        <v>0</v>
      </c>
      <c r="N323">
        <f>IF(ISBLANK('Raw Data'!D318)=FALSE, 1, 0)</f>
        <v>0</v>
      </c>
      <c r="O323">
        <f>IF('Raw Data'!F318, 'Raw Data'!Z318, 0)</f>
        <v>0</v>
      </c>
      <c r="P323">
        <f>IF(ISBLANK('Raw Data'!D318)=FALSE, 1, 0)</f>
        <v>0</v>
      </c>
      <c r="Q323">
        <f>IF(AND(NOT('Raw Data'!F318), P323), 'Raw Data'!AA318, 0)</f>
        <v>0</v>
      </c>
      <c r="R323">
        <f>IF(ISBLANK('Raw Data'!D318)=FALSE, 1, 0)</f>
        <v>0</v>
      </c>
      <c r="S323">
        <f>IF(AND('Raw Data'!F318=0, 'Raw Data'!D318&gt;'Raw Data'!E318), 'Raw Data'!L318, 0)</f>
        <v>0</v>
      </c>
      <c r="T323">
        <f>IF(ISBLANK('Raw Data'!D318)=FALSE, 1, 0)</f>
        <v>0</v>
      </c>
      <c r="U323">
        <f>IF('Raw Data'!F318=1, 'Raw Data'!M318, 0)</f>
        <v>0</v>
      </c>
      <c r="V323">
        <f>IF(ISBLANK('Raw Data'!D318)=FALSE, 1, 0)</f>
        <v>0</v>
      </c>
      <c r="W323">
        <f>IF(AND('Raw Data'!F318=0, 'Raw Data'!E318&gt;'Raw Data'!D318), 'Raw Data'!N318, 0)</f>
        <v>0</v>
      </c>
      <c r="X323">
        <f>IF(ISBLANK('Raw Data'!D318)=FALSE, 1, 0)</f>
        <v>0</v>
      </c>
      <c r="Y323">
        <f>IF(AND('Raw Data'!F318=0,'Raw Data'!D318&gt;'Raw Data'!E318,'Raw Data'!D318-'Raw Data'!E318=1),'Raw Data'!O318,IF(AND('Raw Data'!F318,'Raw Data'!D318&gt;'Raw Data'!E318),'Raw Data'!O318,0))</f>
        <v>0</v>
      </c>
      <c r="Z323">
        <f>IF(ISBLANK('Raw Data'!D318)=FALSE, 1, 0)</f>
        <v>0</v>
      </c>
      <c r="AA323">
        <f>IF(AND('Raw Data'!F318=0, 'Raw Data'!D318&gt;'Raw Data'!E318, 'Raw Data'!D318-'Raw Data'!E318=2), 'Raw Data'!P318, 0)</f>
        <v>0</v>
      </c>
      <c r="AB323">
        <f>IF(ISBLANK('Raw Data'!D318)=FALSE, 1, 0)</f>
        <v>0</v>
      </c>
      <c r="AC323">
        <f>IF(AND('Raw Data'!F318=0, 'Raw Data'!D318&gt;'Raw Data'!E318, 'Raw Data'!D318-'Raw Data'!E318&gt;2), 'Raw Data'!Q318, 0)</f>
        <v>0</v>
      </c>
      <c r="AD323">
        <f>IF(ISBLANK('Raw Data'!D318)=FALSE, 1, 0)</f>
        <v>0</v>
      </c>
      <c r="AE323">
        <f>IF(AND('Raw Data'!F318=0,'Raw Data'!D318&lt;'Raw Data'!E318,'Raw Data'!E318-'Raw Data'!D318=1),'Raw Data'!R318,IF(AND('Raw Data'!F318,'Raw Data'!D318&gt;'Raw Data'!E318),'Raw Data'!R318,0))</f>
        <v>0</v>
      </c>
      <c r="AF323">
        <f>IF(ISBLANK('Raw Data'!D318)=FALSE, 1, 0)</f>
        <v>0</v>
      </c>
      <c r="AG323">
        <f>IF(AND('Raw Data'!F318=0, 'Raw Data'!D318&lt;'Raw Data'!E318, 'Raw Data'!E318-'Raw Data'!D318=2), 'Raw Data'!S318, 0)</f>
        <v>0</v>
      </c>
      <c r="AH323">
        <f>IF(ISBLANK('Raw Data'!D318)=FALSE, 1, 0)</f>
        <v>0</v>
      </c>
      <c r="AI323">
        <f>IF(AND('Raw Data'!F318=0, 'Raw Data'!D318&lt;'Raw Data'!E318, 'Raw Data'!E318-'Raw Data'!D318&gt;2), 'Raw Data'!T318, 0)</f>
        <v>0</v>
      </c>
      <c r="AJ323">
        <f>IF(ISBLANK('Raw Data'!D318)=FALSE, 1, 0)</f>
        <v>0</v>
      </c>
      <c r="AK323">
        <f>IF('Raw Data'!F318=1, 'Raw Data'!M318, 0)</f>
        <v>0</v>
      </c>
      <c r="AL323">
        <f>IF(OR('Raw Data'!D318=0, O323&gt;0), 0, 1)</f>
        <v>0</v>
      </c>
      <c r="AM323">
        <f>IF(AND(AL323, 'Raw Data'!D318&gt;'Raw Data'!E318), 'Raw Data'!X318, 0)</f>
        <v>0</v>
      </c>
      <c r="AN323">
        <f>IF(OR('Raw Data'!D318=0, O323&gt;0), 0, 1)</f>
        <v>0</v>
      </c>
      <c r="AO323">
        <f>IF(AND(AL323, 'Raw Data'!D318&lt;'Raw Data'!E318), 'Raw Data'!Y318, 0)</f>
        <v>0</v>
      </c>
      <c r="AP323">
        <f>IF(ISBLANK('Raw Data'!D318)=FALSE, 1, 0)</f>
        <v>0</v>
      </c>
      <c r="AQ323">
        <f>IF(AND('Raw Data'!J318&lt;'Raw Data'!K318,'Raw Data'!D318&gt;'Raw Data'!E318),'Raw Data'!J318,IF(AND('Raw Data'!K318&lt;'Raw Data'!J318,'Raw Data'!E318&gt;'Raw Data'!D318),'Raw Data'!K318,0))</f>
        <v>0</v>
      </c>
      <c r="AR323">
        <f>IF(ISBLANK('Raw Data'!D318)=FALSE, 1, 0)</f>
        <v>0</v>
      </c>
      <c r="AS323">
        <f>IF(AND('Raw Data'!J318&gt;'Raw Data'!K318,'Raw Data'!D318&gt;'Raw Data'!E318),'Raw Data'!J318,IF(AND('Raw Data'!K318&gt;'Raw Data'!J318,'Raw Data'!E318&gt;'Raw Data'!D318),'Raw Data'!K318,))</f>
        <v>0</v>
      </c>
      <c r="AT323">
        <f>IF(ISBLANK('Raw Data'!D318)=FALSE, 1, 0)</f>
        <v>0</v>
      </c>
      <c r="AU323">
        <f>IF(ISNUMBER('Raw Data'!D318), IF(_xlfn.XLOOKUP(SMALL('Raw Data'!L318:N318, 1), Analysis!S323:W323, Analysis!S323:W323, 0)&gt;0, SMALL('Raw Data'!L318:N318, 1), 0), 0)</f>
        <v>0</v>
      </c>
      <c r="AV323">
        <f>IF(ISBLANK('Raw Data'!D318)=FALSE, 1, 0)</f>
        <v>0</v>
      </c>
      <c r="AW323">
        <f>IF(ISNUMBER('Raw Data'!D318), IF(_xlfn.XLOOKUP(SMALL('Raw Data'!L318:N318, 2), Analysis!S323:W323, Analysis!S323:W323, 0)&gt;0, SMALL('Raw Data'!L318:N318, 2), 0), 0)</f>
        <v>0</v>
      </c>
      <c r="AX323">
        <f>IF(ISBLANK('Raw Data'!D318)=FALSE, 1, 0)</f>
        <v>0</v>
      </c>
      <c r="AY323">
        <f>IF(ISNUMBER('Raw Data'!D318), IF(_xlfn.XLOOKUP(SMALL('Raw Data'!L318:N318, 3), Analysis!S323:W323, Analysis!S323:W323, 0)&gt;0, SMALL('Raw Data'!L318:N318, 3), 0), 0)</f>
        <v>0</v>
      </c>
      <c r="AZ323">
        <f>IF(ISBLANK('Raw Data'!D318)=FALSE, 1, 0)</f>
        <v>0</v>
      </c>
      <c r="BA323">
        <f>IF(ISNUMBER('Raw Data'!D318), IF(_xlfn.XLOOKUP(SMALL('Raw Data'!O318:U318, 1), Analysis!Y323:AK323, Analysis!Y323:AK323, 0)&gt;0, SMALL('Raw Data'!O318:U318, 1), 0), 0)</f>
        <v>0</v>
      </c>
      <c r="BB323">
        <f>IF(ISBLANK('Raw Data'!D318)=FALSE, 1, 0)</f>
        <v>0</v>
      </c>
      <c r="BC323">
        <f>IF(ISNUMBER('Raw Data'!D318), IF(_xlfn.XLOOKUP(SMALL('Raw Data'!O318:U318, 2), Analysis!Y323:AK323, Analysis!Y323:AK323, 0)&gt;0, SMALL('Raw Data'!O318:U318, 2), 0), 0)</f>
        <v>0</v>
      </c>
      <c r="BD323">
        <f>IF(ISBLANK('Raw Data'!D318)=FALSE, 1, 0)</f>
        <v>0</v>
      </c>
      <c r="BE323">
        <f>IF(ISNUMBER('Raw Data'!D318), IF(_xlfn.XLOOKUP(SMALL('Raw Data'!O318:U318, 3), Analysis!Y323:AK323, Analysis!Y323:AK323, 0)&gt;0, SMALL('Raw Data'!O318:U318, 3), 0), 0)</f>
        <v>0</v>
      </c>
      <c r="BF323">
        <f>IF(ISBLANK('Raw Data'!D318)=FALSE, 1, 0)</f>
        <v>0</v>
      </c>
      <c r="BG323">
        <f>IF(ISNUMBER('Raw Data'!D318), IF(_xlfn.XLOOKUP(SMALL('Raw Data'!O318:U318, 4), Analysis!Y323:AK323, Analysis!Y323:AK323, 0)&gt;0, SMALL('Raw Data'!O318:U318, 4), 0), 0)</f>
        <v>0</v>
      </c>
      <c r="BH323">
        <f>IF(ISBLANK('Raw Data'!D318)=FALSE, 1, 0)</f>
        <v>0</v>
      </c>
      <c r="BI323">
        <f>IF(ISNUMBER('Raw Data'!D318), IF(_xlfn.XLOOKUP(SMALL('Raw Data'!O318:U318, 5), Analysis!Y323:AK323, Analysis!Y323:AK323, 0)&gt;0, SMALL('Raw Data'!O318:U318, 5), 0), 0)</f>
        <v>0</v>
      </c>
      <c r="BJ323">
        <f>IF(ISBLANK('Raw Data'!D318)=FALSE, 1, 0)</f>
        <v>0</v>
      </c>
      <c r="BK323">
        <f>IF(ISNUMBER('Raw Data'!D318), IF(_xlfn.XLOOKUP(SMALL('Raw Data'!O318:U318, 6), Analysis!Y323:AK323, Analysis!Y323:AK323, 0)&gt;0, SMALL('Raw Data'!O318:U318, 6), 0), 0)</f>
        <v>0</v>
      </c>
      <c r="BL323">
        <f>IF(ISBLANK('Raw Data'!D318)=FALSE, 1, 0)</f>
        <v>0</v>
      </c>
      <c r="BM323">
        <f>IF(ISNUMBER('Raw Data'!D318), IF(_xlfn.XLOOKUP(SMALL('Raw Data'!O318:U318, 7), Analysis!Y323:AK323, Analysis!Y323:AK323, 0)&gt;0, SMALL('Raw Data'!O318:U318, 7), 0), 0)</f>
        <v>0</v>
      </c>
    </row>
    <row r="324" spans="1:65" x14ac:dyDescent="0.3">
      <c r="A324" s="2">
        <f>'Raw Data'!A319</f>
        <v>0</v>
      </c>
      <c r="B324" s="2">
        <f>IF(ISBLANK('Raw Data'!D319)=FALSE, 1, 0)</f>
        <v>0</v>
      </c>
      <c r="C324">
        <f>IF('Raw Data'!E319&gt;'Raw Data'!D319, 'Raw Data'!K319, 0)</f>
        <v>0</v>
      </c>
      <c r="D324">
        <f>IF(ISBLANK('Raw Data'!D319)=FALSE, 1, 0)</f>
        <v>0</v>
      </c>
      <c r="E324">
        <f>IF('Raw Data'!E319&lt;'Raw Data'!D319, 'Raw Data'!J319, 0)</f>
        <v>0</v>
      </c>
      <c r="F324">
        <f>IF(ISBLANK('Raw Data'!D319)=FALSE, 1, 0)</f>
        <v>0</v>
      </c>
      <c r="G324">
        <f>IF(AND('Raw Data'!D319&gt;0, 'Raw Data'!E319&gt;0), 'Raw Data'!V319, 0)</f>
        <v>0</v>
      </c>
      <c r="H324">
        <f>IF(ISBLANK('Raw Data'!D319)=FALSE, 1, 0)</f>
        <v>0</v>
      </c>
      <c r="I324">
        <f>IF(AND(ISBLANK('Raw Data'!D319)=FALSE, OR('Raw Data'!D319=0, 'Raw Data'!E319=0)), 'Raw Data'!W319, 0)</f>
        <v>0</v>
      </c>
      <c r="J324">
        <f>IF(ISBLANK('Raw Data'!D319)=FALSE, 1, 0)</f>
        <v>0</v>
      </c>
      <c r="K324">
        <f>IF(SUM('Raw Data'!D319:E319)&gt;'Raw Data'!G319, 'Raw Data'!H319, 0)</f>
        <v>0</v>
      </c>
      <c r="L324">
        <f>IF(ISBLANK('Raw Data'!D319)=FALSE, 1, 0)</f>
        <v>0</v>
      </c>
      <c r="M324">
        <f>IF(AND(SUM('Raw Data'!D319:E319)&lt;'Raw Data'!G319, ISBLANK('Raw Data'!D319)=FALSE), 'Raw Data'!I319, 0)</f>
        <v>0</v>
      </c>
      <c r="N324">
        <f>IF(ISBLANK('Raw Data'!D319)=FALSE, 1, 0)</f>
        <v>0</v>
      </c>
      <c r="O324">
        <f>IF('Raw Data'!F319, 'Raw Data'!Z319, 0)</f>
        <v>0</v>
      </c>
      <c r="P324">
        <f>IF(ISBLANK('Raw Data'!D319)=FALSE, 1, 0)</f>
        <v>0</v>
      </c>
      <c r="Q324">
        <f>IF(AND(NOT('Raw Data'!F319), P324), 'Raw Data'!AA319, 0)</f>
        <v>0</v>
      </c>
      <c r="R324">
        <f>IF(ISBLANK('Raw Data'!D319)=FALSE, 1, 0)</f>
        <v>0</v>
      </c>
      <c r="S324">
        <f>IF(AND('Raw Data'!F319=0, 'Raw Data'!D319&gt;'Raw Data'!E319), 'Raw Data'!L319, 0)</f>
        <v>0</v>
      </c>
      <c r="T324">
        <f>IF(ISBLANK('Raw Data'!D319)=FALSE, 1, 0)</f>
        <v>0</v>
      </c>
      <c r="U324">
        <f>IF('Raw Data'!F319=1, 'Raw Data'!M319, 0)</f>
        <v>0</v>
      </c>
      <c r="V324">
        <f>IF(ISBLANK('Raw Data'!D319)=FALSE, 1, 0)</f>
        <v>0</v>
      </c>
      <c r="W324">
        <f>IF(AND('Raw Data'!F319=0, 'Raw Data'!E319&gt;'Raw Data'!D319), 'Raw Data'!N319, 0)</f>
        <v>0</v>
      </c>
      <c r="X324">
        <f>IF(ISBLANK('Raw Data'!D319)=FALSE, 1, 0)</f>
        <v>0</v>
      </c>
      <c r="Y324">
        <f>IF(AND('Raw Data'!F319=0,'Raw Data'!D319&gt;'Raw Data'!E319,'Raw Data'!D319-'Raw Data'!E319=1),'Raw Data'!O319,IF(AND('Raw Data'!F319,'Raw Data'!D319&gt;'Raw Data'!E319),'Raw Data'!O319,0))</f>
        <v>0</v>
      </c>
      <c r="Z324">
        <f>IF(ISBLANK('Raw Data'!D319)=FALSE, 1, 0)</f>
        <v>0</v>
      </c>
      <c r="AA324">
        <f>IF(AND('Raw Data'!F319=0, 'Raw Data'!D319&gt;'Raw Data'!E319, 'Raw Data'!D319-'Raw Data'!E319=2), 'Raw Data'!P319, 0)</f>
        <v>0</v>
      </c>
      <c r="AB324">
        <f>IF(ISBLANK('Raw Data'!D319)=FALSE, 1, 0)</f>
        <v>0</v>
      </c>
      <c r="AC324">
        <f>IF(AND('Raw Data'!F319=0, 'Raw Data'!D319&gt;'Raw Data'!E319, 'Raw Data'!D319-'Raw Data'!E319&gt;2), 'Raw Data'!Q319, 0)</f>
        <v>0</v>
      </c>
      <c r="AD324">
        <f>IF(ISBLANK('Raw Data'!D319)=FALSE, 1, 0)</f>
        <v>0</v>
      </c>
      <c r="AE324">
        <f>IF(AND('Raw Data'!F319=0,'Raw Data'!D319&lt;'Raw Data'!E319,'Raw Data'!E319-'Raw Data'!D319=1),'Raw Data'!R319,IF(AND('Raw Data'!F319,'Raw Data'!D319&gt;'Raw Data'!E319),'Raw Data'!R319,0))</f>
        <v>0</v>
      </c>
      <c r="AF324">
        <f>IF(ISBLANK('Raw Data'!D319)=FALSE, 1, 0)</f>
        <v>0</v>
      </c>
      <c r="AG324">
        <f>IF(AND('Raw Data'!F319=0, 'Raw Data'!D319&lt;'Raw Data'!E319, 'Raw Data'!E319-'Raw Data'!D319=2), 'Raw Data'!S319, 0)</f>
        <v>0</v>
      </c>
      <c r="AH324">
        <f>IF(ISBLANK('Raw Data'!D319)=FALSE, 1, 0)</f>
        <v>0</v>
      </c>
      <c r="AI324">
        <f>IF(AND('Raw Data'!F319=0, 'Raw Data'!D319&lt;'Raw Data'!E319, 'Raw Data'!E319-'Raw Data'!D319&gt;2), 'Raw Data'!T319, 0)</f>
        <v>0</v>
      </c>
      <c r="AJ324">
        <f>IF(ISBLANK('Raw Data'!D319)=FALSE, 1, 0)</f>
        <v>0</v>
      </c>
      <c r="AK324">
        <f>IF('Raw Data'!F319=1, 'Raw Data'!M319, 0)</f>
        <v>0</v>
      </c>
      <c r="AL324">
        <f>IF(OR('Raw Data'!D319=0, O324&gt;0), 0, 1)</f>
        <v>0</v>
      </c>
      <c r="AM324">
        <f>IF(AND(AL324, 'Raw Data'!D319&gt;'Raw Data'!E319), 'Raw Data'!X319, 0)</f>
        <v>0</v>
      </c>
      <c r="AN324">
        <f>IF(OR('Raw Data'!D319=0, O324&gt;0), 0, 1)</f>
        <v>0</v>
      </c>
      <c r="AO324">
        <f>IF(AND(AL324, 'Raw Data'!D319&lt;'Raw Data'!E319), 'Raw Data'!Y319, 0)</f>
        <v>0</v>
      </c>
      <c r="AP324">
        <f>IF(ISBLANK('Raw Data'!D319)=FALSE, 1, 0)</f>
        <v>0</v>
      </c>
      <c r="AQ324">
        <f>IF(AND('Raw Data'!J319&lt;'Raw Data'!K319,'Raw Data'!D319&gt;'Raw Data'!E319),'Raw Data'!J319,IF(AND('Raw Data'!K319&lt;'Raw Data'!J319,'Raw Data'!E319&gt;'Raw Data'!D319),'Raw Data'!K319,0))</f>
        <v>0</v>
      </c>
      <c r="AR324">
        <f>IF(ISBLANK('Raw Data'!D319)=FALSE, 1, 0)</f>
        <v>0</v>
      </c>
      <c r="AS324">
        <f>IF(AND('Raw Data'!J319&gt;'Raw Data'!K319,'Raw Data'!D319&gt;'Raw Data'!E319),'Raw Data'!J319,IF(AND('Raw Data'!K319&gt;'Raw Data'!J319,'Raw Data'!E319&gt;'Raw Data'!D319),'Raw Data'!K319,))</f>
        <v>0</v>
      </c>
      <c r="AT324">
        <f>IF(ISBLANK('Raw Data'!D319)=FALSE, 1, 0)</f>
        <v>0</v>
      </c>
      <c r="AU324">
        <f>IF(ISNUMBER('Raw Data'!D319), IF(_xlfn.XLOOKUP(SMALL('Raw Data'!L319:N319, 1), Analysis!S324:W324, Analysis!S324:W324, 0)&gt;0, SMALL('Raw Data'!L319:N319, 1), 0), 0)</f>
        <v>0</v>
      </c>
      <c r="AV324">
        <f>IF(ISBLANK('Raw Data'!D319)=FALSE, 1, 0)</f>
        <v>0</v>
      </c>
      <c r="AW324">
        <f>IF(ISNUMBER('Raw Data'!D319), IF(_xlfn.XLOOKUP(SMALL('Raw Data'!L319:N319, 2), Analysis!S324:W324, Analysis!S324:W324, 0)&gt;0, SMALL('Raw Data'!L319:N319, 2), 0), 0)</f>
        <v>0</v>
      </c>
      <c r="AX324">
        <f>IF(ISBLANK('Raw Data'!D319)=FALSE, 1, 0)</f>
        <v>0</v>
      </c>
      <c r="AY324">
        <f>IF(ISNUMBER('Raw Data'!D319), IF(_xlfn.XLOOKUP(SMALL('Raw Data'!L319:N319, 3), Analysis!S324:W324, Analysis!S324:W324, 0)&gt;0, SMALL('Raw Data'!L319:N319, 3), 0), 0)</f>
        <v>0</v>
      </c>
      <c r="AZ324">
        <f>IF(ISBLANK('Raw Data'!D319)=FALSE, 1, 0)</f>
        <v>0</v>
      </c>
      <c r="BA324">
        <f>IF(ISNUMBER('Raw Data'!D319), IF(_xlfn.XLOOKUP(SMALL('Raw Data'!O319:U319, 1), Analysis!Y324:AK324, Analysis!Y324:AK324, 0)&gt;0, SMALL('Raw Data'!O319:U319, 1), 0), 0)</f>
        <v>0</v>
      </c>
      <c r="BB324">
        <f>IF(ISBLANK('Raw Data'!D319)=FALSE, 1, 0)</f>
        <v>0</v>
      </c>
      <c r="BC324">
        <f>IF(ISNUMBER('Raw Data'!D319), IF(_xlfn.XLOOKUP(SMALL('Raw Data'!O319:U319, 2), Analysis!Y324:AK324, Analysis!Y324:AK324, 0)&gt;0, SMALL('Raw Data'!O319:U319, 2), 0), 0)</f>
        <v>0</v>
      </c>
      <c r="BD324">
        <f>IF(ISBLANK('Raw Data'!D319)=FALSE, 1, 0)</f>
        <v>0</v>
      </c>
      <c r="BE324">
        <f>IF(ISNUMBER('Raw Data'!D319), IF(_xlfn.XLOOKUP(SMALL('Raw Data'!O319:U319, 3), Analysis!Y324:AK324, Analysis!Y324:AK324, 0)&gt;0, SMALL('Raw Data'!O319:U319, 3), 0), 0)</f>
        <v>0</v>
      </c>
      <c r="BF324">
        <f>IF(ISBLANK('Raw Data'!D319)=FALSE, 1, 0)</f>
        <v>0</v>
      </c>
      <c r="BG324">
        <f>IF(ISNUMBER('Raw Data'!D319), IF(_xlfn.XLOOKUP(SMALL('Raw Data'!O319:U319, 4), Analysis!Y324:AK324, Analysis!Y324:AK324, 0)&gt;0, SMALL('Raw Data'!O319:U319, 4), 0), 0)</f>
        <v>0</v>
      </c>
      <c r="BH324">
        <f>IF(ISBLANK('Raw Data'!D319)=FALSE, 1, 0)</f>
        <v>0</v>
      </c>
      <c r="BI324">
        <f>IF(ISNUMBER('Raw Data'!D319), IF(_xlfn.XLOOKUP(SMALL('Raw Data'!O319:U319, 5), Analysis!Y324:AK324, Analysis!Y324:AK324, 0)&gt;0, SMALL('Raw Data'!O319:U319, 5), 0), 0)</f>
        <v>0</v>
      </c>
      <c r="BJ324">
        <f>IF(ISBLANK('Raw Data'!D319)=FALSE, 1, 0)</f>
        <v>0</v>
      </c>
      <c r="BK324">
        <f>IF(ISNUMBER('Raw Data'!D319), IF(_xlfn.XLOOKUP(SMALL('Raw Data'!O319:U319, 6), Analysis!Y324:AK324, Analysis!Y324:AK324, 0)&gt;0, SMALL('Raw Data'!O319:U319, 6), 0), 0)</f>
        <v>0</v>
      </c>
      <c r="BL324">
        <f>IF(ISBLANK('Raw Data'!D319)=FALSE, 1, 0)</f>
        <v>0</v>
      </c>
      <c r="BM324">
        <f>IF(ISNUMBER('Raw Data'!D319), IF(_xlfn.XLOOKUP(SMALL('Raw Data'!O319:U319, 7), Analysis!Y324:AK324, Analysis!Y324:AK324, 0)&gt;0, SMALL('Raw Data'!O319:U319, 7), 0), 0)</f>
        <v>0</v>
      </c>
    </row>
    <row r="325" spans="1:65" x14ac:dyDescent="0.3">
      <c r="A325" s="2">
        <f>'Raw Data'!A320</f>
        <v>0</v>
      </c>
      <c r="B325" s="2">
        <f>IF(ISBLANK('Raw Data'!D320)=FALSE, 1, 0)</f>
        <v>0</v>
      </c>
      <c r="C325">
        <f>IF('Raw Data'!E320&gt;'Raw Data'!D320, 'Raw Data'!K320, 0)</f>
        <v>0</v>
      </c>
      <c r="D325">
        <f>IF(ISBLANK('Raw Data'!D320)=FALSE, 1, 0)</f>
        <v>0</v>
      </c>
      <c r="E325">
        <f>IF('Raw Data'!E320&lt;'Raw Data'!D320, 'Raw Data'!J320, 0)</f>
        <v>0</v>
      </c>
      <c r="F325">
        <f>IF(ISBLANK('Raw Data'!D320)=FALSE, 1, 0)</f>
        <v>0</v>
      </c>
      <c r="G325">
        <f>IF(AND('Raw Data'!D320&gt;0, 'Raw Data'!E320&gt;0), 'Raw Data'!V320, 0)</f>
        <v>0</v>
      </c>
      <c r="H325">
        <f>IF(ISBLANK('Raw Data'!D320)=FALSE, 1, 0)</f>
        <v>0</v>
      </c>
      <c r="I325">
        <f>IF(AND(ISBLANK('Raw Data'!D320)=FALSE, OR('Raw Data'!D320=0, 'Raw Data'!E320=0)), 'Raw Data'!W320, 0)</f>
        <v>0</v>
      </c>
      <c r="J325">
        <f>IF(ISBLANK('Raw Data'!D320)=FALSE, 1, 0)</f>
        <v>0</v>
      </c>
      <c r="K325">
        <f>IF(SUM('Raw Data'!D320:E320)&gt;'Raw Data'!G320, 'Raw Data'!H320, 0)</f>
        <v>0</v>
      </c>
      <c r="L325">
        <f>IF(ISBLANK('Raw Data'!D320)=FALSE, 1, 0)</f>
        <v>0</v>
      </c>
      <c r="M325">
        <f>IF(AND(SUM('Raw Data'!D320:E320)&lt;'Raw Data'!G320, ISBLANK('Raw Data'!D320)=FALSE), 'Raw Data'!I320, 0)</f>
        <v>0</v>
      </c>
      <c r="N325">
        <f>IF(ISBLANK('Raw Data'!D320)=FALSE, 1, 0)</f>
        <v>0</v>
      </c>
      <c r="O325">
        <f>IF('Raw Data'!F320, 'Raw Data'!Z320, 0)</f>
        <v>0</v>
      </c>
      <c r="P325">
        <f>IF(ISBLANK('Raw Data'!D320)=FALSE, 1, 0)</f>
        <v>0</v>
      </c>
      <c r="Q325">
        <f>IF(AND(NOT('Raw Data'!F320), P325), 'Raw Data'!AA320, 0)</f>
        <v>0</v>
      </c>
      <c r="R325">
        <f>IF(ISBLANK('Raw Data'!D320)=FALSE, 1, 0)</f>
        <v>0</v>
      </c>
      <c r="S325">
        <f>IF(AND('Raw Data'!F320=0, 'Raw Data'!D320&gt;'Raw Data'!E320), 'Raw Data'!L320, 0)</f>
        <v>0</v>
      </c>
      <c r="T325">
        <f>IF(ISBLANK('Raw Data'!D320)=FALSE, 1, 0)</f>
        <v>0</v>
      </c>
      <c r="U325">
        <f>IF('Raw Data'!F320=1, 'Raw Data'!M320, 0)</f>
        <v>0</v>
      </c>
      <c r="V325">
        <f>IF(ISBLANK('Raw Data'!D320)=FALSE, 1, 0)</f>
        <v>0</v>
      </c>
      <c r="W325">
        <f>IF(AND('Raw Data'!F320=0, 'Raw Data'!E320&gt;'Raw Data'!D320), 'Raw Data'!N320, 0)</f>
        <v>0</v>
      </c>
      <c r="X325">
        <f>IF(ISBLANK('Raw Data'!D320)=FALSE, 1, 0)</f>
        <v>0</v>
      </c>
      <c r="Y325">
        <f>IF(AND('Raw Data'!F320=0,'Raw Data'!D320&gt;'Raw Data'!E320,'Raw Data'!D320-'Raw Data'!E320=1),'Raw Data'!O320,IF(AND('Raw Data'!F320,'Raw Data'!D320&gt;'Raw Data'!E320),'Raw Data'!O320,0))</f>
        <v>0</v>
      </c>
      <c r="Z325">
        <f>IF(ISBLANK('Raw Data'!D320)=FALSE, 1, 0)</f>
        <v>0</v>
      </c>
      <c r="AA325">
        <f>IF(AND('Raw Data'!F320=0, 'Raw Data'!D320&gt;'Raw Data'!E320, 'Raw Data'!D320-'Raw Data'!E320=2), 'Raw Data'!P320, 0)</f>
        <v>0</v>
      </c>
      <c r="AB325">
        <f>IF(ISBLANK('Raw Data'!D320)=FALSE, 1, 0)</f>
        <v>0</v>
      </c>
      <c r="AC325">
        <f>IF(AND('Raw Data'!F320=0, 'Raw Data'!D320&gt;'Raw Data'!E320, 'Raw Data'!D320-'Raw Data'!E320&gt;2), 'Raw Data'!Q320, 0)</f>
        <v>0</v>
      </c>
      <c r="AD325">
        <f>IF(ISBLANK('Raw Data'!D320)=FALSE, 1, 0)</f>
        <v>0</v>
      </c>
      <c r="AE325">
        <f>IF(AND('Raw Data'!F320=0,'Raw Data'!D320&lt;'Raw Data'!E320,'Raw Data'!E320-'Raw Data'!D320=1),'Raw Data'!R320,IF(AND('Raw Data'!F320,'Raw Data'!D320&gt;'Raw Data'!E320),'Raw Data'!R320,0))</f>
        <v>0</v>
      </c>
      <c r="AF325">
        <f>IF(ISBLANK('Raw Data'!D320)=FALSE, 1, 0)</f>
        <v>0</v>
      </c>
      <c r="AG325">
        <f>IF(AND('Raw Data'!F320=0, 'Raw Data'!D320&lt;'Raw Data'!E320, 'Raw Data'!E320-'Raw Data'!D320=2), 'Raw Data'!S320, 0)</f>
        <v>0</v>
      </c>
      <c r="AH325">
        <f>IF(ISBLANK('Raw Data'!D320)=FALSE, 1, 0)</f>
        <v>0</v>
      </c>
      <c r="AI325">
        <f>IF(AND('Raw Data'!F320=0, 'Raw Data'!D320&lt;'Raw Data'!E320, 'Raw Data'!E320-'Raw Data'!D320&gt;2), 'Raw Data'!T320, 0)</f>
        <v>0</v>
      </c>
      <c r="AJ325">
        <f>IF(ISBLANK('Raw Data'!D320)=FALSE, 1, 0)</f>
        <v>0</v>
      </c>
      <c r="AK325">
        <f>IF('Raw Data'!F320=1, 'Raw Data'!M320, 0)</f>
        <v>0</v>
      </c>
      <c r="AL325">
        <f>IF(OR('Raw Data'!D320=0, O325&gt;0), 0, 1)</f>
        <v>0</v>
      </c>
      <c r="AM325">
        <f>IF(AND(AL325, 'Raw Data'!D320&gt;'Raw Data'!E320), 'Raw Data'!X320, 0)</f>
        <v>0</v>
      </c>
      <c r="AN325">
        <f>IF(OR('Raw Data'!D320=0, O325&gt;0), 0, 1)</f>
        <v>0</v>
      </c>
      <c r="AO325">
        <f>IF(AND(AL325, 'Raw Data'!D320&lt;'Raw Data'!E320), 'Raw Data'!Y320, 0)</f>
        <v>0</v>
      </c>
      <c r="AP325">
        <f>IF(ISBLANK('Raw Data'!D320)=FALSE, 1, 0)</f>
        <v>0</v>
      </c>
      <c r="AQ325">
        <f>IF(AND('Raw Data'!J320&lt;'Raw Data'!K320,'Raw Data'!D320&gt;'Raw Data'!E320),'Raw Data'!J320,IF(AND('Raw Data'!K320&lt;'Raw Data'!J320,'Raw Data'!E320&gt;'Raw Data'!D320),'Raw Data'!K320,0))</f>
        <v>0</v>
      </c>
      <c r="AR325">
        <f>IF(ISBLANK('Raw Data'!D320)=FALSE, 1, 0)</f>
        <v>0</v>
      </c>
      <c r="AS325">
        <f>IF(AND('Raw Data'!J320&gt;'Raw Data'!K320,'Raw Data'!D320&gt;'Raw Data'!E320),'Raw Data'!J320,IF(AND('Raw Data'!K320&gt;'Raw Data'!J320,'Raw Data'!E320&gt;'Raw Data'!D320),'Raw Data'!K320,))</f>
        <v>0</v>
      </c>
      <c r="AT325">
        <f>IF(ISBLANK('Raw Data'!D320)=FALSE, 1, 0)</f>
        <v>0</v>
      </c>
      <c r="AU325">
        <f>IF(ISNUMBER('Raw Data'!D320), IF(_xlfn.XLOOKUP(SMALL('Raw Data'!L320:N320, 1), Analysis!S325:W325, Analysis!S325:W325, 0)&gt;0, SMALL('Raw Data'!L320:N320, 1), 0), 0)</f>
        <v>0</v>
      </c>
      <c r="AV325">
        <f>IF(ISBLANK('Raw Data'!D320)=FALSE, 1, 0)</f>
        <v>0</v>
      </c>
      <c r="AW325">
        <f>IF(ISNUMBER('Raw Data'!D320), IF(_xlfn.XLOOKUP(SMALL('Raw Data'!L320:N320, 2), Analysis!S325:W325, Analysis!S325:W325, 0)&gt;0, SMALL('Raw Data'!L320:N320, 2), 0), 0)</f>
        <v>0</v>
      </c>
      <c r="AX325">
        <f>IF(ISBLANK('Raw Data'!D320)=FALSE, 1, 0)</f>
        <v>0</v>
      </c>
      <c r="AY325">
        <f>IF(ISNUMBER('Raw Data'!D320), IF(_xlfn.XLOOKUP(SMALL('Raw Data'!L320:N320, 3), Analysis!S325:W325, Analysis!S325:W325, 0)&gt;0, SMALL('Raw Data'!L320:N320, 3), 0), 0)</f>
        <v>0</v>
      </c>
      <c r="AZ325">
        <f>IF(ISBLANK('Raw Data'!D320)=FALSE, 1, 0)</f>
        <v>0</v>
      </c>
      <c r="BA325">
        <f>IF(ISNUMBER('Raw Data'!D320), IF(_xlfn.XLOOKUP(SMALL('Raw Data'!O320:U320, 1), Analysis!Y325:AK325, Analysis!Y325:AK325, 0)&gt;0, SMALL('Raw Data'!O320:U320, 1), 0), 0)</f>
        <v>0</v>
      </c>
      <c r="BB325">
        <f>IF(ISBLANK('Raw Data'!D320)=FALSE, 1, 0)</f>
        <v>0</v>
      </c>
      <c r="BC325">
        <f>IF(ISNUMBER('Raw Data'!D320), IF(_xlfn.XLOOKUP(SMALL('Raw Data'!O320:U320, 2), Analysis!Y325:AK325, Analysis!Y325:AK325, 0)&gt;0, SMALL('Raw Data'!O320:U320, 2), 0), 0)</f>
        <v>0</v>
      </c>
      <c r="BD325">
        <f>IF(ISBLANK('Raw Data'!D320)=FALSE, 1, 0)</f>
        <v>0</v>
      </c>
      <c r="BE325">
        <f>IF(ISNUMBER('Raw Data'!D320), IF(_xlfn.XLOOKUP(SMALL('Raw Data'!O320:U320, 3), Analysis!Y325:AK325, Analysis!Y325:AK325, 0)&gt;0, SMALL('Raw Data'!O320:U320, 3), 0), 0)</f>
        <v>0</v>
      </c>
      <c r="BF325">
        <f>IF(ISBLANK('Raw Data'!D320)=FALSE, 1, 0)</f>
        <v>0</v>
      </c>
      <c r="BG325">
        <f>IF(ISNUMBER('Raw Data'!D320), IF(_xlfn.XLOOKUP(SMALL('Raw Data'!O320:U320, 4), Analysis!Y325:AK325, Analysis!Y325:AK325, 0)&gt;0, SMALL('Raw Data'!O320:U320, 4), 0), 0)</f>
        <v>0</v>
      </c>
      <c r="BH325">
        <f>IF(ISBLANK('Raw Data'!D320)=FALSE, 1, 0)</f>
        <v>0</v>
      </c>
      <c r="BI325">
        <f>IF(ISNUMBER('Raw Data'!D320), IF(_xlfn.XLOOKUP(SMALL('Raw Data'!O320:U320, 5), Analysis!Y325:AK325, Analysis!Y325:AK325, 0)&gt;0, SMALL('Raw Data'!O320:U320, 5), 0), 0)</f>
        <v>0</v>
      </c>
      <c r="BJ325">
        <f>IF(ISBLANK('Raw Data'!D320)=FALSE, 1, 0)</f>
        <v>0</v>
      </c>
      <c r="BK325">
        <f>IF(ISNUMBER('Raw Data'!D320), IF(_xlfn.XLOOKUP(SMALL('Raw Data'!O320:U320, 6), Analysis!Y325:AK325, Analysis!Y325:AK325, 0)&gt;0, SMALL('Raw Data'!O320:U320, 6), 0), 0)</f>
        <v>0</v>
      </c>
      <c r="BL325">
        <f>IF(ISBLANK('Raw Data'!D320)=FALSE, 1, 0)</f>
        <v>0</v>
      </c>
      <c r="BM325">
        <f>IF(ISNUMBER('Raw Data'!D320), IF(_xlfn.XLOOKUP(SMALL('Raw Data'!O320:U320, 7), Analysis!Y325:AK325, Analysis!Y325:AK325, 0)&gt;0, SMALL('Raw Data'!O320:U320, 7), 0), 0)</f>
        <v>0</v>
      </c>
    </row>
    <row r="326" spans="1:65" x14ac:dyDescent="0.3">
      <c r="A326" s="2">
        <f>'Raw Data'!A321</f>
        <v>0</v>
      </c>
      <c r="B326" s="2">
        <f>IF(ISBLANK('Raw Data'!D321)=FALSE, 1, 0)</f>
        <v>0</v>
      </c>
      <c r="C326">
        <f>IF('Raw Data'!E321&gt;'Raw Data'!D321, 'Raw Data'!K321, 0)</f>
        <v>0</v>
      </c>
      <c r="D326">
        <f>IF(ISBLANK('Raw Data'!D321)=FALSE, 1, 0)</f>
        <v>0</v>
      </c>
      <c r="E326">
        <f>IF('Raw Data'!E321&lt;'Raw Data'!D321, 'Raw Data'!J321, 0)</f>
        <v>0</v>
      </c>
      <c r="F326">
        <f>IF(ISBLANK('Raw Data'!D321)=FALSE, 1, 0)</f>
        <v>0</v>
      </c>
      <c r="G326">
        <f>IF(AND('Raw Data'!D321&gt;0, 'Raw Data'!E321&gt;0), 'Raw Data'!V321, 0)</f>
        <v>0</v>
      </c>
      <c r="H326">
        <f>IF(ISBLANK('Raw Data'!D321)=FALSE, 1, 0)</f>
        <v>0</v>
      </c>
      <c r="I326">
        <f>IF(AND(ISBLANK('Raw Data'!D321)=FALSE, OR('Raw Data'!D321=0, 'Raw Data'!E321=0)), 'Raw Data'!W321, 0)</f>
        <v>0</v>
      </c>
      <c r="J326">
        <f>IF(ISBLANK('Raw Data'!D321)=FALSE, 1, 0)</f>
        <v>0</v>
      </c>
      <c r="K326">
        <f>IF(SUM('Raw Data'!D321:E321)&gt;'Raw Data'!G321, 'Raw Data'!H321, 0)</f>
        <v>0</v>
      </c>
      <c r="L326">
        <f>IF(ISBLANK('Raw Data'!D321)=FALSE, 1, 0)</f>
        <v>0</v>
      </c>
      <c r="M326">
        <f>IF(AND(SUM('Raw Data'!D321:E321)&lt;'Raw Data'!G321, ISBLANK('Raw Data'!D321)=FALSE), 'Raw Data'!I321, 0)</f>
        <v>0</v>
      </c>
      <c r="N326">
        <f>IF(ISBLANK('Raw Data'!D321)=FALSE, 1, 0)</f>
        <v>0</v>
      </c>
      <c r="O326">
        <f>IF('Raw Data'!F321, 'Raw Data'!Z321, 0)</f>
        <v>0</v>
      </c>
      <c r="P326">
        <f>IF(ISBLANK('Raw Data'!D321)=FALSE, 1, 0)</f>
        <v>0</v>
      </c>
      <c r="Q326">
        <f>IF(AND(NOT('Raw Data'!F321), P326), 'Raw Data'!AA321, 0)</f>
        <v>0</v>
      </c>
      <c r="R326">
        <f>IF(ISBLANK('Raw Data'!D321)=FALSE, 1, 0)</f>
        <v>0</v>
      </c>
      <c r="S326">
        <f>IF(AND('Raw Data'!F321=0, 'Raw Data'!D321&gt;'Raw Data'!E321), 'Raw Data'!L321, 0)</f>
        <v>0</v>
      </c>
      <c r="T326">
        <f>IF(ISBLANK('Raw Data'!D321)=FALSE, 1, 0)</f>
        <v>0</v>
      </c>
      <c r="U326">
        <f>IF('Raw Data'!F321=1, 'Raw Data'!M321, 0)</f>
        <v>0</v>
      </c>
      <c r="V326">
        <f>IF(ISBLANK('Raw Data'!D321)=FALSE, 1, 0)</f>
        <v>0</v>
      </c>
      <c r="W326">
        <f>IF(AND('Raw Data'!F321=0, 'Raw Data'!E321&gt;'Raw Data'!D321), 'Raw Data'!N321, 0)</f>
        <v>0</v>
      </c>
      <c r="X326">
        <f>IF(ISBLANK('Raw Data'!D321)=FALSE, 1, 0)</f>
        <v>0</v>
      </c>
      <c r="Y326">
        <f>IF(AND('Raw Data'!F321=0,'Raw Data'!D321&gt;'Raw Data'!E321,'Raw Data'!D321-'Raw Data'!E321=1),'Raw Data'!O321,IF(AND('Raw Data'!F321,'Raw Data'!D321&gt;'Raw Data'!E321),'Raw Data'!O321,0))</f>
        <v>0</v>
      </c>
      <c r="Z326">
        <f>IF(ISBLANK('Raw Data'!D321)=FALSE, 1, 0)</f>
        <v>0</v>
      </c>
      <c r="AA326">
        <f>IF(AND('Raw Data'!F321=0, 'Raw Data'!D321&gt;'Raw Data'!E321, 'Raw Data'!D321-'Raw Data'!E321=2), 'Raw Data'!P321, 0)</f>
        <v>0</v>
      </c>
      <c r="AB326">
        <f>IF(ISBLANK('Raw Data'!D321)=FALSE, 1, 0)</f>
        <v>0</v>
      </c>
      <c r="AC326">
        <f>IF(AND('Raw Data'!F321=0, 'Raw Data'!D321&gt;'Raw Data'!E321, 'Raw Data'!D321-'Raw Data'!E321&gt;2), 'Raw Data'!Q321, 0)</f>
        <v>0</v>
      </c>
      <c r="AD326">
        <f>IF(ISBLANK('Raw Data'!D321)=FALSE, 1, 0)</f>
        <v>0</v>
      </c>
      <c r="AE326">
        <f>IF(AND('Raw Data'!F321=0,'Raw Data'!D321&lt;'Raw Data'!E321,'Raw Data'!E321-'Raw Data'!D321=1),'Raw Data'!R321,IF(AND('Raw Data'!F321,'Raw Data'!D321&gt;'Raw Data'!E321),'Raw Data'!R321,0))</f>
        <v>0</v>
      </c>
      <c r="AF326">
        <f>IF(ISBLANK('Raw Data'!D321)=FALSE, 1, 0)</f>
        <v>0</v>
      </c>
      <c r="AG326">
        <f>IF(AND('Raw Data'!F321=0, 'Raw Data'!D321&lt;'Raw Data'!E321, 'Raw Data'!E321-'Raw Data'!D321=2), 'Raw Data'!S321, 0)</f>
        <v>0</v>
      </c>
      <c r="AH326">
        <f>IF(ISBLANK('Raw Data'!D321)=FALSE, 1, 0)</f>
        <v>0</v>
      </c>
      <c r="AI326">
        <f>IF(AND('Raw Data'!F321=0, 'Raw Data'!D321&lt;'Raw Data'!E321, 'Raw Data'!E321-'Raw Data'!D321&gt;2), 'Raw Data'!T321, 0)</f>
        <v>0</v>
      </c>
      <c r="AJ326">
        <f>IF(ISBLANK('Raw Data'!D321)=FALSE, 1, 0)</f>
        <v>0</v>
      </c>
      <c r="AK326">
        <f>IF('Raw Data'!F321=1, 'Raw Data'!M321, 0)</f>
        <v>0</v>
      </c>
      <c r="AL326">
        <f>IF(OR('Raw Data'!D321=0, O326&gt;0), 0, 1)</f>
        <v>0</v>
      </c>
      <c r="AM326">
        <f>IF(AND(AL326, 'Raw Data'!D321&gt;'Raw Data'!E321), 'Raw Data'!X321, 0)</f>
        <v>0</v>
      </c>
      <c r="AN326">
        <f>IF(OR('Raw Data'!D321=0, O326&gt;0), 0, 1)</f>
        <v>0</v>
      </c>
      <c r="AO326">
        <f>IF(AND(AL326, 'Raw Data'!D321&lt;'Raw Data'!E321), 'Raw Data'!Y321, 0)</f>
        <v>0</v>
      </c>
      <c r="AP326">
        <f>IF(ISBLANK('Raw Data'!D321)=FALSE, 1, 0)</f>
        <v>0</v>
      </c>
      <c r="AQ326">
        <f>IF(AND('Raw Data'!J321&lt;'Raw Data'!K321,'Raw Data'!D321&gt;'Raw Data'!E321),'Raw Data'!J321,IF(AND('Raw Data'!K321&lt;'Raw Data'!J321,'Raw Data'!E321&gt;'Raw Data'!D321),'Raw Data'!K321,0))</f>
        <v>0</v>
      </c>
      <c r="AR326">
        <f>IF(ISBLANK('Raw Data'!D321)=FALSE, 1, 0)</f>
        <v>0</v>
      </c>
      <c r="AS326">
        <f>IF(AND('Raw Data'!J321&gt;'Raw Data'!K321,'Raw Data'!D321&gt;'Raw Data'!E321),'Raw Data'!J321,IF(AND('Raw Data'!K321&gt;'Raw Data'!J321,'Raw Data'!E321&gt;'Raw Data'!D321),'Raw Data'!K321,))</f>
        <v>0</v>
      </c>
      <c r="AT326">
        <f>IF(ISBLANK('Raw Data'!D321)=FALSE, 1, 0)</f>
        <v>0</v>
      </c>
      <c r="AU326">
        <f>IF(ISNUMBER('Raw Data'!D321), IF(_xlfn.XLOOKUP(SMALL('Raw Data'!L321:N321, 1), Analysis!S326:W326, Analysis!S326:W326, 0)&gt;0, SMALL('Raw Data'!L321:N321, 1), 0), 0)</f>
        <v>0</v>
      </c>
      <c r="AV326">
        <f>IF(ISBLANK('Raw Data'!D321)=FALSE, 1, 0)</f>
        <v>0</v>
      </c>
      <c r="AW326">
        <f>IF(ISNUMBER('Raw Data'!D321), IF(_xlfn.XLOOKUP(SMALL('Raw Data'!L321:N321, 2), Analysis!S326:W326, Analysis!S326:W326, 0)&gt;0, SMALL('Raw Data'!L321:N321, 2), 0), 0)</f>
        <v>0</v>
      </c>
      <c r="AX326">
        <f>IF(ISBLANK('Raw Data'!D321)=FALSE, 1, 0)</f>
        <v>0</v>
      </c>
      <c r="AY326">
        <f>IF(ISNUMBER('Raw Data'!D321), IF(_xlfn.XLOOKUP(SMALL('Raw Data'!L321:N321, 3), Analysis!S326:W326, Analysis!S326:W326, 0)&gt;0, SMALL('Raw Data'!L321:N321, 3), 0), 0)</f>
        <v>0</v>
      </c>
      <c r="AZ326">
        <f>IF(ISBLANK('Raw Data'!D321)=FALSE, 1, 0)</f>
        <v>0</v>
      </c>
      <c r="BA326">
        <f>IF(ISNUMBER('Raw Data'!D321), IF(_xlfn.XLOOKUP(SMALL('Raw Data'!O321:U321, 1), Analysis!Y326:AK326, Analysis!Y326:AK326, 0)&gt;0, SMALL('Raw Data'!O321:U321, 1), 0), 0)</f>
        <v>0</v>
      </c>
      <c r="BB326">
        <f>IF(ISBLANK('Raw Data'!D321)=FALSE, 1, 0)</f>
        <v>0</v>
      </c>
      <c r="BC326">
        <f>IF(ISNUMBER('Raw Data'!D321), IF(_xlfn.XLOOKUP(SMALL('Raw Data'!O321:U321, 2), Analysis!Y326:AK326, Analysis!Y326:AK326, 0)&gt;0, SMALL('Raw Data'!O321:U321, 2), 0), 0)</f>
        <v>0</v>
      </c>
      <c r="BD326">
        <f>IF(ISBLANK('Raw Data'!D321)=FALSE, 1, 0)</f>
        <v>0</v>
      </c>
      <c r="BE326">
        <f>IF(ISNUMBER('Raw Data'!D321), IF(_xlfn.XLOOKUP(SMALL('Raw Data'!O321:U321, 3), Analysis!Y326:AK326, Analysis!Y326:AK326, 0)&gt;0, SMALL('Raw Data'!O321:U321, 3), 0), 0)</f>
        <v>0</v>
      </c>
      <c r="BF326">
        <f>IF(ISBLANK('Raw Data'!D321)=FALSE, 1, 0)</f>
        <v>0</v>
      </c>
      <c r="BG326">
        <f>IF(ISNUMBER('Raw Data'!D321), IF(_xlfn.XLOOKUP(SMALL('Raw Data'!O321:U321, 4), Analysis!Y326:AK326, Analysis!Y326:AK326, 0)&gt;0, SMALL('Raw Data'!O321:U321, 4), 0), 0)</f>
        <v>0</v>
      </c>
      <c r="BH326">
        <f>IF(ISBLANK('Raw Data'!D321)=FALSE, 1, 0)</f>
        <v>0</v>
      </c>
      <c r="BI326">
        <f>IF(ISNUMBER('Raw Data'!D321), IF(_xlfn.XLOOKUP(SMALL('Raw Data'!O321:U321, 5), Analysis!Y326:AK326, Analysis!Y326:AK326, 0)&gt;0, SMALL('Raw Data'!O321:U321, 5), 0), 0)</f>
        <v>0</v>
      </c>
      <c r="BJ326">
        <f>IF(ISBLANK('Raw Data'!D321)=FALSE, 1, 0)</f>
        <v>0</v>
      </c>
      <c r="BK326">
        <f>IF(ISNUMBER('Raw Data'!D321), IF(_xlfn.XLOOKUP(SMALL('Raw Data'!O321:U321, 6), Analysis!Y326:AK326, Analysis!Y326:AK326, 0)&gt;0, SMALL('Raw Data'!O321:U321, 6), 0), 0)</f>
        <v>0</v>
      </c>
      <c r="BL326">
        <f>IF(ISBLANK('Raw Data'!D321)=FALSE, 1, 0)</f>
        <v>0</v>
      </c>
      <c r="BM326">
        <f>IF(ISNUMBER('Raw Data'!D321), IF(_xlfn.XLOOKUP(SMALL('Raw Data'!O321:U321, 7), Analysis!Y326:AK326, Analysis!Y326:AK326, 0)&gt;0, SMALL('Raw Data'!O321:U321, 7), 0), 0)</f>
        <v>0</v>
      </c>
    </row>
    <row r="327" spans="1:65" x14ac:dyDescent="0.3">
      <c r="A327" s="2">
        <f>'Raw Data'!A322</f>
        <v>0</v>
      </c>
      <c r="B327" s="2">
        <f>IF(ISBLANK('Raw Data'!D322)=FALSE, 1, 0)</f>
        <v>0</v>
      </c>
      <c r="C327">
        <f>IF('Raw Data'!E322&gt;'Raw Data'!D322, 'Raw Data'!K322, 0)</f>
        <v>0</v>
      </c>
      <c r="D327">
        <f>IF(ISBLANK('Raw Data'!D322)=FALSE, 1, 0)</f>
        <v>0</v>
      </c>
      <c r="E327">
        <f>IF('Raw Data'!E322&lt;'Raw Data'!D322, 'Raw Data'!J322, 0)</f>
        <v>0</v>
      </c>
      <c r="F327">
        <f>IF(ISBLANK('Raw Data'!D322)=FALSE, 1, 0)</f>
        <v>0</v>
      </c>
      <c r="G327">
        <f>IF(AND('Raw Data'!D322&gt;0, 'Raw Data'!E322&gt;0), 'Raw Data'!V322, 0)</f>
        <v>0</v>
      </c>
      <c r="H327">
        <f>IF(ISBLANK('Raw Data'!D322)=FALSE, 1, 0)</f>
        <v>0</v>
      </c>
      <c r="I327">
        <f>IF(AND(ISBLANK('Raw Data'!D322)=FALSE, OR('Raw Data'!D322=0, 'Raw Data'!E322=0)), 'Raw Data'!W322, 0)</f>
        <v>0</v>
      </c>
      <c r="J327">
        <f>IF(ISBLANK('Raw Data'!D322)=FALSE, 1, 0)</f>
        <v>0</v>
      </c>
      <c r="K327">
        <f>IF(SUM('Raw Data'!D322:E322)&gt;'Raw Data'!G322, 'Raw Data'!H322, 0)</f>
        <v>0</v>
      </c>
      <c r="L327">
        <f>IF(ISBLANK('Raw Data'!D322)=FALSE, 1, 0)</f>
        <v>0</v>
      </c>
      <c r="M327">
        <f>IF(AND(SUM('Raw Data'!D322:E322)&lt;'Raw Data'!G322, ISBLANK('Raw Data'!D322)=FALSE), 'Raw Data'!I322, 0)</f>
        <v>0</v>
      </c>
      <c r="N327">
        <f>IF(ISBLANK('Raw Data'!D322)=FALSE, 1, 0)</f>
        <v>0</v>
      </c>
      <c r="O327">
        <f>IF('Raw Data'!F322, 'Raw Data'!Z322, 0)</f>
        <v>0</v>
      </c>
      <c r="P327">
        <f>IF(ISBLANK('Raw Data'!D322)=FALSE, 1, 0)</f>
        <v>0</v>
      </c>
      <c r="Q327">
        <f>IF(AND(NOT('Raw Data'!F322), P327), 'Raw Data'!AA322, 0)</f>
        <v>0</v>
      </c>
      <c r="R327">
        <f>IF(ISBLANK('Raw Data'!D322)=FALSE, 1, 0)</f>
        <v>0</v>
      </c>
      <c r="S327">
        <f>IF(AND('Raw Data'!F322=0, 'Raw Data'!D322&gt;'Raw Data'!E322), 'Raw Data'!L322, 0)</f>
        <v>0</v>
      </c>
      <c r="T327">
        <f>IF(ISBLANK('Raw Data'!D322)=FALSE, 1, 0)</f>
        <v>0</v>
      </c>
      <c r="U327">
        <f>IF('Raw Data'!F322=1, 'Raw Data'!M322, 0)</f>
        <v>0</v>
      </c>
      <c r="V327">
        <f>IF(ISBLANK('Raw Data'!D322)=FALSE, 1, 0)</f>
        <v>0</v>
      </c>
      <c r="W327">
        <f>IF(AND('Raw Data'!F322=0, 'Raw Data'!E322&gt;'Raw Data'!D322), 'Raw Data'!N322, 0)</f>
        <v>0</v>
      </c>
      <c r="X327">
        <f>IF(ISBLANK('Raw Data'!D322)=FALSE, 1, 0)</f>
        <v>0</v>
      </c>
      <c r="Y327">
        <f>IF(AND('Raw Data'!F322=0,'Raw Data'!D322&gt;'Raw Data'!E322,'Raw Data'!D322-'Raw Data'!E322=1),'Raw Data'!O322,IF(AND('Raw Data'!F322,'Raw Data'!D322&gt;'Raw Data'!E322),'Raw Data'!O322,0))</f>
        <v>0</v>
      </c>
      <c r="Z327">
        <f>IF(ISBLANK('Raw Data'!D322)=FALSE, 1, 0)</f>
        <v>0</v>
      </c>
      <c r="AA327">
        <f>IF(AND('Raw Data'!F322=0, 'Raw Data'!D322&gt;'Raw Data'!E322, 'Raw Data'!D322-'Raw Data'!E322=2), 'Raw Data'!P322, 0)</f>
        <v>0</v>
      </c>
      <c r="AB327">
        <f>IF(ISBLANK('Raw Data'!D322)=FALSE, 1, 0)</f>
        <v>0</v>
      </c>
      <c r="AC327">
        <f>IF(AND('Raw Data'!F322=0, 'Raw Data'!D322&gt;'Raw Data'!E322, 'Raw Data'!D322-'Raw Data'!E322&gt;2), 'Raw Data'!Q322, 0)</f>
        <v>0</v>
      </c>
      <c r="AD327">
        <f>IF(ISBLANK('Raw Data'!D322)=FALSE, 1, 0)</f>
        <v>0</v>
      </c>
      <c r="AE327">
        <f>IF(AND('Raw Data'!F322=0,'Raw Data'!D322&lt;'Raw Data'!E322,'Raw Data'!E322-'Raw Data'!D322=1),'Raw Data'!R322,IF(AND('Raw Data'!F322,'Raw Data'!D322&gt;'Raw Data'!E322),'Raw Data'!R322,0))</f>
        <v>0</v>
      </c>
      <c r="AF327">
        <f>IF(ISBLANK('Raw Data'!D322)=FALSE, 1, 0)</f>
        <v>0</v>
      </c>
      <c r="AG327">
        <f>IF(AND('Raw Data'!F322=0, 'Raw Data'!D322&lt;'Raw Data'!E322, 'Raw Data'!E322-'Raw Data'!D322=2), 'Raw Data'!S322, 0)</f>
        <v>0</v>
      </c>
      <c r="AH327">
        <f>IF(ISBLANK('Raw Data'!D322)=FALSE, 1, 0)</f>
        <v>0</v>
      </c>
      <c r="AI327">
        <f>IF(AND('Raw Data'!F322=0, 'Raw Data'!D322&lt;'Raw Data'!E322, 'Raw Data'!E322-'Raw Data'!D322&gt;2), 'Raw Data'!T322, 0)</f>
        <v>0</v>
      </c>
      <c r="AJ327">
        <f>IF(ISBLANK('Raw Data'!D322)=FALSE, 1, 0)</f>
        <v>0</v>
      </c>
      <c r="AK327">
        <f>IF('Raw Data'!F322=1, 'Raw Data'!M322, 0)</f>
        <v>0</v>
      </c>
      <c r="AL327">
        <f>IF(OR('Raw Data'!D322=0, O327&gt;0), 0, 1)</f>
        <v>0</v>
      </c>
      <c r="AM327">
        <f>IF(AND(AL327, 'Raw Data'!D322&gt;'Raw Data'!E322), 'Raw Data'!X322, 0)</f>
        <v>0</v>
      </c>
      <c r="AN327">
        <f>IF(OR('Raw Data'!D322=0, O327&gt;0), 0, 1)</f>
        <v>0</v>
      </c>
      <c r="AO327">
        <f>IF(AND(AL327, 'Raw Data'!D322&lt;'Raw Data'!E322), 'Raw Data'!Y322, 0)</f>
        <v>0</v>
      </c>
      <c r="AP327">
        <f>IF(ISBLANK('Raw Data'!D322)=FALSE, 1, 0)</f>
        <v>0</v>
      </c>
      <c r="AQ327">
        <f>IF(AND('Raw Data'!J322&lt;'Raw Data'!K322,'Raw Data'!D322&gt;'Raw Data'!E322),'Raw Data'!J322,IF(AND('Raw Data'!K322&lt;'Raw Data'!J322,'Raw Data'!E322&gt;'Raw Data'!D322),'Raw Data'!K322,0))</f>
        <v>0</v>
      </c>
      <c r="AR327">
        <f>IF(ISBLANK('Raw Data'!D322)=FALSE, 1, 0)</f>
        <v>0</v>
      </c>
      <c r="AS327">
        <f>IF(AND('Raw Data'!J322&gt;'Raw Data'!K322,'Raw Data'!D322&gt;'Raw Data'!E322),'Raw Data'!J322,IF(AND('Raw Data'!K322&gt;'Raw Data'!J322,'Raw Data'!E322&gt;'Raw Data'!D322),'Raw Data'!K322,))</f>
        <v>0</v>
      </c>
      <c r="AT327">
        <f>IF(ISBLANK('Raw Data'!D322)=FALSE, 1, 0)</f>
        <v>0</v>
      </c>
      <c r="AU327">
        <f>IF(ISNUMBER('Raw Data'!D322), IF(_xlfn.XLOOKUP(SMALL('Raw Data'!L322:N322, 1), Analysis!S327:W327, Analysis!S327:W327, 0)&gt;0, SMALL('Raw Data'!L322:N322, 1), 0), 0)</f>
        <v>0</v>
      </c>
      <c r="AV327">
        <f>IF(ISBLANK('Raw Data'!D322)=FALSE, 1, 0)</f>
        <v>0</v>
      </c>
      <c r="AW327">
        <f>IF(ISNUMBER('Raw Data'!D322), IF(_xlfn.XLOOKUP(SMALL('Raw Data'!L322:N322, 2), Analysis!S327:W327, Analysis!S327:W327, 0)&gt;0, SMALL('Raw Data'!L322:N322, 2), 0), 0)</f>
        <v>0</v>
      </c>
      <c r="AX327">
        <f>IF(ISBLANK('Raw Data'!D322)=FALSE, 1, 0)</f>
        <v>0</v>
      </c>
      <c r="AY327">
        <f>IF(ISNUMBER('Raw Data'!D322), IF(_xlfn.XLOOKUP(SMALL('Raw Data'!L322:N322, 3), Analysis!S327:W327, Analysis!S327:W327, 0)&gt;0, SMALL('Raw Data'!L322:N322, 3), 0), 0)</f>
        <v>0</v>
      </c>
      <c r="AZ327">
        <f>IF(ISBLANK('Raw Data'!D322)=FALSE, 1, 0)</f>
        <v>0</v>
      </c>
      <c r="BA327">
        <f>IF(ISNUMBER('Raw Data'!D322), IF(_xlfn.XLOOKUP(SMALL('Raw Data'!O322:U322, 1), Analysis!Y327:AK327, Analysis!Y327:AK327, 0)&gt;0, SMALL('Raw Data'!O322:U322, 1), 0), 0)</f>
        <v>0</v>
      </c>
      <c r="BB327">
        <f>IF(ISBLANK('Raw Data'!D322)=FALSE, 1, 0)</f>
        <v>0</v>
      </c>
      <c r="BC327">
        <f>IF(ISNUMBER('Raw Data'!D322), IF(_xlfn.XLOOKUP(SMALL('Raw Data'!O322:U322, 2), Analysis!Y327:AK327, Analysis!Y327:AK327, 0)&gt;0, SMALL('Raw Data'!O322:U322, 2), 0), 0)</f>
        <v>0</v>
      </c>
      <c r="BD327">
        <f>IF(ISBLANK('Raw Data'!D322)=FALSE, 1, 0)</f>
        <v>0</v>
      </c>
      <c r="BE327">
        <f>IF(ISNUMBER('Raw Data'!D322), IF(_xlfn.XLOOKUP(SMALL('Raw Data'!O322:U322, 3), Analysis!Y327:AK327, Analysis!Y327:AK327, 0)&gt;0, SMALL('Raw Data'!O322:U322, 3), 0), 0)</f>
        <v>0</v>
      </c>
      <c r="BF327">
        <f>IF(ISBLANK('Raw Data'!D322)=FALSE, 1, 0)</f>
        <v>0</v>
      </c>
      <c r="BG327">
        <f>IF(ISNUMBER('Raw Data'!D322), IF(_xlfn.XLOOKUP(SMALL('Raw Data'!O322:U322, 4), Analysis!Y327:AK327, Analysis!Y327:AK327, 0)&gt;0, SMALL('Raw Data'!O322:U322, 4), 0), 0)</f>
        <v>0</v>
      </c>
      <c r="BH327">
        <f>IF(ISBLANK('Raw Data'!D322)=FALSE, 1, 0)</f>
        <v>0</v>
      </c>
      <c r="BI327">
        <f>IF(ISNUMBER('Raw Data'!D322), IF(_xlfn.XLOOKUP(SMALL('Raw Data'!O322:U322, 5), Analysis!Y327:AK327, Analysis!Y327:AK327, 0)&gt;0, SMALL('Raw Data'!O322:U322, 5), 0), 0)</f>
        <v>0</v>
      </c>
      <c r="BJ327">
        <f>IF(ISBLANK('Raw Data'!D322)=FALSE, 1, 0)</f>
        <v>0</v>
      </c>
      <c r="BK327">
        <f>IF(ISNUMBER('Raw Data'!D322), IF(_xlfn.XLOOKUP(SMALL('Raw Data'!O322:U322, 6), Analysis!Y327:AK327, Analysis!Y327:AK327, 0)&gt;0, SMALL('Raw Data'!O322:U322, 6), 0), 0)</f>
        <v>0</v>
      </c>
      <c r="BL327">
        <f>IF(ISBLANK('Raw Data'!D322)=FALSE, 1, 0)</f>
        <v>0</v>
      </c>
      <c r="BM327">
        <f>IF(ISNUMBER('Raw Data'!D322), IF(_xlfn.XLOOKUP(SMALL('Raw Data'!O322:U322, 7), Analysis!Y327:AK327, Analysis!Y327:AK327, 0)&gt;0, SMALL('Raw Data'!O322:U322, 7), 0), 0)</f>
        <v>0</v>
      </c>
    </row>
    <row r="328" spans="1:65" x14ac:dyDescent="0.3">
      <c r="A328" s="2">
        <f>'Raw Data'!A323</f>
        <v>0</v>
      </c>
      <c r="B328" s="2">
        <f>IF(ISBLANK('Raw Data'!D323)=FALSE, 1, 0)</f>
        <v>0</v>
      </c>
      <c r="C328">
        <f>IF('Raw Data'!E323&gt;'Raw Data'!D323, 'Raw Data'!K323, 0)</f>
        <v>0</v>
      </c>
      <c r="D328">
        <f>IF(ISBLANK('Raw Data'!D323)=FALSE, 1, 0)</f>
        <v>0</v>
      </c>
      <c r="E328">
        <f>IF('Raw Data'!E323&lt;'Raw Data'!D323, 'Raw Data'!J323, 0)</f>
        <v>0</v>
      </c>
      <c r="F328">
        <f>IF(ISBLANK('Raw Data'!D323)=FALSE, 1, 0)</f>
        <v>0</v>
      </c>
      <c r="G328">
        <f>IF(AND('Raw Data'!D323&gt;0, 'Raw Data'!E323&gt;0), 'Raw Data'!V323, 0)</f>
        <v>0</v>
      </c>
      <c r="H328">
        <f>IF(ISBLANK('Raw Data'!D323)=FALSE, 1, 0)</f>
        <v>0</v>
      </c>
      <c r="I328">
        <f>IF(AND(ISBLANK('Raw Data'!D323)=FALSE, OR('Raw Data'!D323=0, 'Raw Data'!E323=0)), 'Raw Data'!W323, 0)</f>
        <v>0</v>
      </c>
      <c r="J328">
        <f>IF(ISBLANK('Raw Data'!D323)=FALSE, 1, 0)</f>
        <v>0</v>
      </c>
      <c r="K328">
        <f>IF(SUM('Raw Data'!D323:E323)&gt;'Raw Data'!G323, 'Raw Data'!H323, 0)</f>
        <v>0</v>
      </c>
      <c r="L328">
        <f>IF(ISBLANK('Raw Data'!D323)=FALSE, 1, 0)</f>
        <v>0</v>
      </c>
      <c r="M328">
        <f>IF(AND(SUM('Raw Data'!D323:E323)&lt;'Raw Data'!G323, ISBLANK('Raw Data'!D323)=FALSE), 'Raw Data'!I323, 0)</f>
        <v>0</v>
      </c>
      <c r="N328">
        <f>IF(ISBLANK('Raw Data'!D323)=FALSE, 1, 0)</f>
        <v>0</v>
      </c>
      <c r="O328">
        <f>IF('Raw Data'!F323, 'Raw Data'!Z323, 0)</f>
        <v>0</v>
      </c>
      <c r="P328">
        <f>IF(ISBLANK('Raw Data'!D323)=FALSE, 1, 0)</f>
        <v>0</v>
      </c>
      <c r="Q328">
        <f>IF(AND(NOT('Raw Data'!F323), P328), 'Raw Data'!AA323, 0)</f>
        <v>0</v>
      </c>
      <c r="R328">
        <f>IF(ISBLANK('Raw Data'!D323)=FALSE, 1, 0)</f>
        <v>0</v>
      </c>
      <c r="S328">
        <f>IF(AND('Raw Data'!F323=0, 'Raw Data'!D323&gt;'Raw Data'!E323), 'Raw Data'!L323, 0)</f>
        <v>0</v>
      </c>
      <c r="T328">
        <f>IF(ISBLANK('Raw Data'!D323)=FALSE, 1, 0)</f>
        <v>0</v>
      </c>
      <c r="U328">
        <f>IF('Raw Data'!F323=1, 'Raw Data'!M323, 0)</f>
        <v>0</v>
      </c>
      <c r="V328">
        <f>IF(ISBLANK('Raw Data'!D323)=FALSE, 1, 0)</f>
        <v>0</v>
      </c>
      <c r="W328">
        <f>IF(AND('Raw Data'!F323=0, 'Raw Data'!E323&gt;'Raw Data'!D323), 'Raw Data'!N323, 0)</f>
        <v>0</v>
      </c>
      <c r="X328">
        <f>IF(ISBLANK('Raw Data'!D323)=FALSE, 1, 0)</f>
        <v>0</v>
      </c>
      <c r="Y328">
        <f>IF(AND('Raw Data'!F323=0,'Raw Data'!D323&gt;'Raw Data'!E323,'Raw Data'!D323-'Raw Data'!E323=1),'Raw Data'!O323,IF(AND('Raw Data'!F323,'Raw Data'!D323&gt;'Raw Data'!E323),'Raw Data'!O323,0))</f>
        <v>0</v>
      </c>
      <c r="Z328">
        <f>IF(ISBLANK('Raw Data'!D323)=FALSE, 1, 0)</f>
        <v>0</v>
      </c>
      <c r="AA328">
        <f>IF(AND('Raw Data'!F323=0, 'Raw Data'!D323&gt;'Raw Data'!E323, 'Raw Data'!D323-'Raw Data'!E323=2), 'Raw Data'!P323, 0)</f>
        <v>0</v>
      </c>
      <c r="AB328">
        <f>IF(ISBLANK('Raw Data'!D323)=FALSE, 1, 0)</f>
        <v>0</v>
      </c>
      <c r="AC328">
        <f>IF(AND('Raw Data'!F323=0, 'Raw Data'!D323&gt;'Raw Data'!E323, 'Raw Data'!D323-'Raw Data'!E323&gt;2), 'Raw Data'!Q323, 0)</f>
        <v>0</v>
      </c>
      <c r="AD328">
        <f>IF(ISBLANK('Raw Data'!D323)=FALSE, 1, 0)</f>
        <v>0</v>
      </c>
      <c r="AE328">
        <f>IF(AND('Raw Data'!F323=0,'Raw Data'!D323&lt;'Raw Data'!E323,'Raw Data'!E323-'Raw Data'!D323=1),'Raw Data'!R323,IF(AND('Raw Data'!F323,'Raw Data'!D323&gt;'Raw Data'!E323),'Raw Data'!R323,0))</f>
        <v>0</v>
      </c>
      <c r="AF328">
        <f>IF(ISBLANK('Raw Data'!D323)=FALSE, 1, 0)</f>
        <v>0</v>
      </c>
      <c r="AG328">
        <f>IF(AND('Raw Data'!F323=0, 'Raw Data'!D323&lt;'Raw Data'!E323, 'Raw Data'!E323-'Raw Data'!D323=2), 'Raw Data'!S323, 0)</f>
        <v>0</v>
      </c>
      <c r="AH328">
        <f>IF(ISBLANK('Raw Data'!D323)=FALSE, 1, 0)</f>
        <v>0</v>
      </c>
      <c r="AI328">
        <f>IF(AND('Raw Data'!F323=0, 'Raw Data'!D323&lt;'Raw Data'!E323, 'Raw Data'!E323-'Raw Data'!D323&gt;2), 'Raw Data'!T323, 0)</f>
        <v>0</v>
      </c>
      <c r="AJ328">
        <f>IF(ISBLANK('Raw Data'!D323)=FALSE, 1, 0)</f>
        <v>0</v>
      </c>
      <c r="AK328">
        <f>IF('Raw Data'!F323=1, 'Raw Data'!M323, 0)</f>
        <v>0</v>
      </c>
      <c r="AL328">
        <f>IF(OR('Raw Data'!D323=0, O328&gt;0), 0, 1)</f>
        <v>0</v>
      </c>
      <c r="AM328">
        <f>IF(AND(AL328, 'Raw Data'!D323&gt;'Raw Data'!E323), 'Raw Data'!X323, 0)</f>
        <v>0</v>
      </c>
      <c r="AN328">
        <f>IF(OR('Raw Data'!D323=0, O328&gt;0), 0, 1)</f>
        <v>0</v>
      </c>
      <c r="AO328">
        <f>IF(AND(AL328, 'Raw Data'!D323&lt;'Raw Data'!E323), 'Raw Data'!Y323, 0)</f>
        <v>0</v>
      </c>
      <c r="AP328">
        <f>IF(ISBLANK('Raw Data'!D323)=FALSE, 1, 0)</f>
        <v>0</v>
      </c>
      <c r="AQ328">
        <f>IF(AND('Raw Data'!J323&lt;'Raw Data'!K323,'Raw Data'!D323&gt;'Raw Data'!E323),'Raw Data'!J323,IF(AND('Raw Data'!K323&lt;'Raw Data'!J323,'Raw Data'!E323&gt;'Raw Data'!D323),'Raw Data'!K323,0))</f>
        <v>0</v>
      </c>
      <c r="AR328">
        <f>IF(ISBLANK('Raw Data'!D323)=FALSE, 1, 0)</f>
        <v>0</v>
      </c>
      <c r="AS328">
        <f>IF(AND('Raw Data'!J323&gt;'Raw Data'!K323,'Raw Data'!D323&gt;'Raw Data'!E323),'Raw Data'!J323,IF(AND('Raw Data'!K323&gt;'Raw Data'!J323,'Raw Data'!E323&gt;'Raw Data'!D323),'Raw Data'!K323,))</f>
        <v>0</v>
      </c>
      <c r="AT328">
        <f>IF(ISBLANK('Raw Data'!D323)=FALSE, 1, 0)</f>
        <v>0</v>
      </c>
      <c r="AU328">
        <f>IF(ISNUMBER('Raw Data'!D323), IF(_xlfn.XLOOKUP(SMALL('Raw Data'!L323:N323, 1), Analysis!S328:W328, Analysis!S328:W328, 0)&gt;0, SMALL('Raw Data'!L323:N323, 1), 0), 0)</f>
        <v>0</v>
      </c>
      <c r="AV328">
        <f>IF(ISBLANK('Raw Data'!D323)=FALSE, 1, 0)</f>
        <v>0</v>
      </c>
      <c r="AW328">
        <f>IF(ISNUMBER('Raw Data'!D323), IF(_xlfn.XLOOKUP(SMALL('Raw Data'!L323:N323, 2), Analysis!S328:W328, Analysis!S328:W328, 0)&gt;0, SMALL('Raw Data'!L323:N323, 2), 0), 0)</f>
        <v>0</v>
      </c>
      <c r="AX328">
        <f>IF(ISBLANK('Raw Data'!D323)=FALSE, 1, 0)</f>
        <v>0</v>
      </c>
      <c r="AY328">
        <f>IF(ISNUMBER('Raw Data'!D323), IF(_xlfn.XLOOKUP(SMALL('Raw Data'!L323:N323, 3), Analysis!S328:W328, Analysis!S328:W328, 0)&gt;0, SMALL('Raw Data'!L323:N323, 3), 0), 0)</f>
        <v>0</v>
      </c>
      <c r="AZ328">
        <f>IF(ISBLANK('Raw Data'!D323)=FALSE, 1, 0)</f>
        <v>0</v>
      </c>
      <c r="BA328">
        <f>IF(ISNUMBER('Raw Data'!D323), IF(_xlfn.XLOOKUP(SMALL('Raw Data'!O323:U323, 1), Analysis!Y328:AK328, Analysis!Y328:AK328, 0)&gt;0, SMALL('Raw Data'!O323:U323, 1), 0), 0)</f>
        <v>0</v>
      </c>
      <c r="BB328">
        <f>IF(ISBLANK('Raw Data'!D323)=FALSE, 1, 0)</f>
        <v>0</v>
      </c>
      <c r="BC328">
        <f>IF(ISNUMBER('Raw Data'!D323), IF(_xlfn.XLOOKUP(SMALL('Raw Data'!O323:U323, 2), Analysis!Y328:AK328, Analysis!Y328:AK328, 0)&gt;0, SMALL('Raw Data'!O323:U323, 2), 0), 0)</f>
        <v>0</v>
      </c>
      <c r="BD328">
        <f>IF(ISBLANK('Raw Data'!D323)=FALSE, 1, 0)</f>
        <v>0</v>
      </c>
      <c r="BE328">
        <f>IF(ISNUMBER('Raw Data'!D323), IF(_xlfn.XLOOKUP(SMALL('Raw Data'!O323:U323, 3), Analysis!Y328:AK328, Analysis!Y328:AK328, 0)&gt;0, SMALL('Raw Data'!O323:U323, 3), 0), 0)</f>
        <v>0</v>
      </c>
      <c r="BF328">
        <f>IF(ISBLANK('Raw Data'!D323)=FALSE, 1, 0)</f>
        <v>0</v>
      </c>
      <c r="BG328">
        <f>IF(ISNUMBER('Raw Data'!D323), IF(_xlfn.XLOOKUP(SMALL('Raw Data'!O323:U323, 4), Analysis!Y328:AK328, Analysis!Y328:AK328, 0)&gt;0, SMALL('Raw Data'!O323:U323, 4), 0), 0)</f>
        <v>0</v>
      </c>
      <c r="BH328">
        <f>IF(ISBLANK('Raw Data'!D323)=FALSE, 1, 0)</f>
        <v>0</v>
      </c>
      <c r="BI328">
        <f>IF(ISNUMBER('Raw Data'!D323), IF(_xlfn.XLOOKUP(SMALL('Raw Data'!O323:U323, 5), Analysis!Y328:AK328, Analysis!Y328:AK328, 0)&gt;0, SMALL('Raw Data'!O323:U323, 5), 0), 0)</f>
        <v>0</v>
      </c>
      <c r="BJ328">
        <f>IF(ISBLANK('Raw Data'!D323)=FALSE, 1, 0)</f>
        <v>0</v>
      </c>
      <c r="BK328">
        <f>IF(ISNUMBER('Raw Data'!D323), IF(_xlfn.XLOOKUP(SMALL('Raw Data'!O323:U323, 6), Analysis!Y328:AK328, Analysis!Y328:AK328, 0)&gt;0, SMALL('Raw Data'!O323:U323, 6), 0), 0)</f>
        <v>0</v>
      </c>
      <c r="BL328">
        <f>IF(ISBLANK('Raw Data'!D323)=FALSE, 1, 0)</f>
        <v>0</v>
      </c>
      <c r="BM328">
        <f>IF(ISNUMBER('Raw Data'!D323), IF(_xlfn.XLOOKUP(SMALL('Raw Data'!O323:U323, 7), Analysis!Y328:AK328, Analysis!Y328:AK328, 0)&gt;0, SMALL('Raw Data'!O323:U323, 7), 0), 0)</f>
        <v>0</v>
      </c>
    </row>
    <row r="329" spans="1:65" x14ac:dyDescent="0.3">
      <c r="A329" s="2">
        <f>'Raw Data'!A324</f>
        <v>0</v>
      </c>
      <c r="B329" s="2">
        <f>IF(ISBLANK('Raw Data'!D324)=FALSE, 1, 0)</f>
        <v>0</v>
      </c>
      <c r="C329">
        <f>IF('Raw Data'!E324&gt;'Raw Data'!D324, 'Raw Data'!K324, 0)</f>
        <v>0</v>
      </c>
      <c r="D329">
        <f>IF(ISBLANK('Raw Data'!D324)=FALSE, 1, 0)</f>
        <v>0</v>
      </c>
      <c r="E329">
        <f>IF('Raw Data'!E324&lt;'Raw Data'!D324, 'Raw Data'!J324, 0)</f>
        <v>0</v>
      </c>
      <c r="F329">
        <f>IF(ISBLANK('Raw Data'!D324)=FALSE, 1, 0)</f>
        <v>0</v>
      </c>
      <c r="G329">
        <f>IF(AND('Raw Data'!D324&gt;0, 'Raw Data'!E324&gt;0), 'Raw Data'!V324, 0)</f>
        <v>0</v>
      </c>
      <c r="H329">
        <f>IF(ISBLANK('Raw Data'!D324)=FALSE, 1, 0)</f>
        <v>0</v>
      </c>
      <c r="I329">
        <f>IF(AND(ISBLANK('Raw Data'!D324)=FALSE, OR('Raw Data'!D324=0, 'Raw Data'!E324=0)), 'Raw Data'!W324, 0)</f>
        <v>0</v>
      </c>
      <c r="J329">
        <f>IF(ISBLANK('Raw Data'!D324)=FALSE, 1, 0)</f>
        <v>0</v>
      </c>
      <c r="K329">
        <f>IF(SUM('Raw Data'!D324:E324)&gt;'Raw Data'!G324, 'Raw Data'!H324, 0)</f>
        <v>0</v>
      </c>
      <c r="L329">
        <f>IF(ISBLANK('Raw Data'!D324)=FALSE, 1, 0)</f>
        <v>0</v>
      </c>
      <c r="M329">
        <f>IF(AND(SUM('Raw Data'!D324:E324)&lt;'Raw Data'!G324, ISBLANK('Raw Data'!D324)=FALSE), 'Raw Data'!I324, 0)</f>
        <v>0</v>
      </c>
      <c r="N329">
        <f>IF(ISBLANK('Raw Data'!D324)=FALSE, 1, 0)</f>
        <v>0</v>
      </c>
      <c r="O329">
        <f>IF('Raw Data'!F324, 'Raw Data'!Z324, 0)</f>
        <v>0</v>
      </c>
      <c r="P329">
        <f>IF(ISBLANK('Raw Data'!D324)=FALSE, 1, 0)</f>
        <v>0</v>
      </c>
      <c r="Q329">
        <f>IF(AND(NOT('Raw Data'!F324), P329), 'Raw Data'!AA324, 0)</f>
        <v>0</v>
      </c>
      <c r="R329">
        <f>IF(ISBLANK('Raw Data'!D324)=FALSE, 1, 0)</f>
        <v>0</v>
      </c>
      <c r="S329">
        <f>IF(AND('Raw Data'!F324=0, 'Raw Data'!D324&gt;'Raw Data'!E324), 'Raw Data'!L324, 0)</f>
        <v>0</v>
      </c>
      <c r="T329">
        <f>IF(ISBLANK('Raw Data'!D324)=FALSE, 1, 0)</f>
        <v>0</v>
      </c>
      <c r="U329">
        <f>IF('Raw Data'!F324=1, 'Raw Data'!M324, 0)</f>
        <v>0</v>
      </c>
      <c r="V329">
        <f>IF(ISBLANK('Raw Data'!D324)=FALSE, 1, 0)</f>
        <v>0</v>
      </c>
      <c r="W329">
        <f>IF(AND('Raw Data'!F324=0, 'Raw Data'!E324&gt;'Raw Data'!D324), 'Raw Data'!N324, 0)</f>
        <v>0</v>
      </c>
      <c r="X329">
        <f>IF(ISBLANK('Raw Data'!D324)=FALSE, 1, 0)</f>
        <v>0</v>
      </c>
      <c r="Y329">
        <f>IF(AND('Raw Data'!F324=0,'Raw Data'!D324&gt;'Raw Data'!E324,'Raw Data'!D324-'Raw Data'!E324=1),'Raw Data'!O324,IF(AND('Raw Data'!F324,'Raw Data'!D324&gt;'Raw Data'!E324),'Raw Data'!O324,0))</f>
        <v>0</v>
      </c>
      <c r="Z329">
        <f>IF(ISBLANK('Raw Data'!D324)=FALSE, 1, 0)</f>
        <v>0</v>
      </c>
      <c r="AA329">
        <f>IF(AND('Raw Data'!F324=0, 'Raw Data'!D324&gt;'Raw Data'!E324, 'Raw Data'!D324-'Raw Data'!E324=2), 'Raw Data'!P324, 0)</f>
        <v>0</v>
      </c>
      <c r="AB329">
        <f>IF(ISBLANK('Raw Data'!D324)=FALSE, 1, 0)</f>
        <v>0</v>
      </c>
      <c r="AC329">
        <f>IF(AND('Raw Data'!F324=0, 'Raw Data'!D324&gt;'Raw Data'!E324, 'Raw Data'!D324-'Raw Data'!E324&gt;2), 'Raw Data'!Q324, 0)</f>
        <v>0</v>
      </c>
      <c r="AD329">
        <f>IF(ISBLANK('Raw Data'!D324)=FALSE, 1, 0)</f>
        <v>0</v>
      </c>
      <c r="AE329">
        <f>IF(AND('Raw Data'!F324=0,'Raw Data'!D324&lt;'Raw Data'!E324,'Raw Data'!E324-'Raw Data'!D324=1),'Raw Data'!R324,IF(AND('Raw Data'!F324,'Raw Data'!D324&gt;'Raw Data'!E324),'Raw Data'!R324,0))</f>
        <v>0</v>
      </c>
      <c r="AF329">
        <f>IF(ISBLANK('Raw Data'!D324)=FALSE, 1, 0)</f>
        <v>0</v>
      </c>
      <c r="AG329">
        <f>IF(AND('Raw Data'!F324=0, 'Raw Data'!D324&lt;'Raw Data'!E324, 'Raw Data'!E324-'Raw Data'!D324=2), 'Raw Data'!S324, 0)</f>
        <v>0</v>
      </c>
      <c r="AH329">
        <f>IF(ISBLANK('Raw Data'!D324)=FALSE, 1, 0)</f>
        <v>0</v>
      </c>
      <c r="AI329">
        <f>IF(AND('Raw Data'!F324=0, 'Raw Data'!D324&lt;'Raw Data'!E324, 'Raw Data'!E324-'Raw Data'!D324&gt;2), 'Raw Data'!T324, 0)</f>
        <v>0</v>
      </c>
      <c r="AJ329">
        <f>IF(ISBLANK('Raw Data'!D324)=FALSE, 1, 0)</f>
        <v>0</v>
      </c>
      <c r="AK329">
        <f>IF('Raw Data'!F324=1, 'Raw Data'!M324, 0)</f>
        <v>0</v>
      </c>
      <c r="AL329">
        <f>IF(OR('Raw Data'!D324=0, O329&gt;0), 0, 1)</f>
        <v>0</v>
      </c>
      <c r="AM329">
        <f>IF(AND(AL329, 'Raw Data'!D324&gt;'Raw Data'!E324), 'Raw Data'!X324, 0)</f>
        <v>0</v>
      </c>
      <c r="AN329">
        <f>IF(OR('Raw Data'!D324=0, O329&gt;0), 0, 1)</f>
        <v>0</v>
      </c>
      <c r="AO329">
        <f>IF(AND(AL329, 'Raw Data'!D324&lt;'Raw Data'!E324), 'Raw Data'!Y324, 0)</f>
        <v>0</v>
      </c>
      <c r="AP329">
        <f>IF(ISBLANK('Raw Data'!D324)=FALSE, 1, 0)</f>
        <v>0</v>
      </c>
      <c r="AQ329">
        <f>IF(AND('Raw Data'!J324&lt;'Raw Data'!K324,'Raw Data'!D324&gt;'Raw Data'!E324),'Raw Data'!J324,IF(AND('Raw Data'!K324&lt;'Raw Data'!J324,'Raw Data'!E324&gt;'Raw Data'!D324),'Raw Data'!K324,0))</f>
        <v>0</v>
      </c>
      <c r="AR329">
        <f>IF(ISBLANK('Raw Data'!D324)=FALSE, 1, 0)</f>
        <v>0</v>
      </c>
      <c r="AS329">
        <f>IF(AND('Raw Data'!J324&gt;'Raw Data'!K324,'Raw Data'!D324&gt;'Raw Data'!E324),'Raw Data'!J324,IF(AND('Raw Data'!K324&gt;'Raw Data'!J324,'Raw Data'!E324&gt;'Raw Data'!D324),'Raw Data'!K324,))</f>
        <v>0</v>
      </c>
      <c r="AT329">
        <f>IF(ISBLANK('Raw Data'!D324)=FALSE, 1, 0)</f>
        <v>0</v>
      </c>
      <c r="AU329">
        <f>IF(ISNUMBER('Raw Data'!D324), IF(_xlfn.XLOOKUP(SMALL('Raw Data'!L324:N324, 1), Analysis!S329:W329, Analysis!S329:W329, 0)&gt;0, SMALL('Raw Data'!L324:N324, 1), 0), 0)</f>
        <v>0</v>
      </c>
      <c r="AV329">
        <f>IF(ISBLANK('Raw Data'!D324)=FALSE, 1, 0)</f>
        <v>0</v>
      </c>
      <c r="AW329">
        <f>IF(ISNUMBER('Raw Data'!D324), IF(_xlfn.XLOOKUP(SMALL('Raw Data'!L324:N324, 2), Analysis!S329:W329, Analysis!S329:W329, 0)&gt;0, SMALL('Raw Data'!L324:N324, 2), 0), 0)</f>
        <v>0</v>
      </c>
      <c r="AX329">
        <f>IF(ISBLANK('Raw Data'!D324)=FALSE, 1, 0)</f>
        <v>0</v>
      </c>
      <c r="AY329">
        <f>IF(ISNUMBER('Raw Data'!D324), IF(_xlfn.XLOOKUP(SMALL('Raw Data'!L324:N324, 3), Analysis!S329:W329, Analysis!S329:W329, 0)&gt;0, SMALL('Raw Data'!L324:N324, 3), 0), 0)</f>
        <v>0</v>
      </c>
      <c r="AZ329">
        <f>IF(ISBLANK('Raw Data'!D324)=FALSE, 1, 0)</f>
        <v>0</v>
      </c>
      <c r="BA329">
        <f>IF(ISNUMBER('Raw Data'!D324), IF(_xlfn.XLOOKUP(SMALL('Raw Data'!O324:U324, 1), Analysis!Y329:AK329, Analysis!Y329:AK329, 0)&gt;0, SMALL('Raw Data'!O324:U324, 1), 0), 0)</f>
        <v>0</v>
      </c>
      <c r="BB329">
        <f>IF(ISBLANK('Raw Data'!D324)=FALSE, 1, 0)</f>
        <v>0</v>
      </c>
      <c r="BC329">
        <f>IF(ISNUMBER('Raw Data'!D324), IF(_xlfn.XLOOKUP(SMALL('Raw Data'!O324:U324, 2), Analysis!Y329:AK329, Analysis!Y329:AK329, 0)&gt;0, SMALL('Raw Data'!O324:U324, 2), 0), 0)</f>
        <v>0</v>
      </c>
      <c r="BD329">
        <f>IF(ISBLANK('Raw Data'!D324)=FALSE, 1, 0)</f>
        <v>0</v>
      </c>
      <c r="BE329">
        <f>IF(ISNUMBER('Raw Data'!D324), IF(_xlfn.XLOOKUP(SMALL('Raw Data'!O324:U324, 3), Analysis!Y329:AK329, Analysis!Y329:AK329, 0)&gt;0, SMALL('Raw Data'!O324:U324, 3), 0), 0)</f>
        <v>0</v>
      </c>
      <c r="BF329">
        <f>IF(ISBLANK('Raw Data'!D324)=FALSE, 1, 0)</f>
        <v>0</v>
      </c>
      <c r="BG329">
        <f>IF(ISNUMBER('Raw Data'!D324), IF(_xlfn.XLOOKUP(SMALL('Raw Data'!O324:U324, 4), Analysis!Y329:AK329, Analysis!Y329:AK329, 0)&gt;0, SMALL('Raw Data'!O324:U324, 4), 0), 0)</f>
        <v>0</v>
      </c>
      <c r="BH329">
        <f>IF(ISBLANK('Raw Data'!D324)=FALSE, 1, 0)</f>
        <v>0</v>
      </c>
      <c r="BI329">
        <f>IF(ISNUMBER('Raw Data'!D324), IF(_xlfn.XLOOKUP(SMALL('Raw Data'!O324:U324, 5), Analysis!Y329:AK329, Analysis!Y329:AK329, 0)&gt;0, SMALL('Raw Data'!O324:U324, 5), 0), 0)</f>
        <v>0</v>
      </c>
      <c r="BJ329">
        <f>IF(ISBLANK('Raw Data'!D324)=FALSE, 1, 0)</f>
        <v>0</v>
      </c>
      <c r="BK329">
        <f>IF(ISNUMBER('Raw Data'!D324), IF(_xlfn.XLOOKUP(SMALL('Raw Data'!O324:U324, 6), Analysis!Y329:AK329, Analysis!Y329:AK329, 0)&gt;0, SMALL('Raw Data'!O324:U324, 6), 0), 0)</f>
        <v>0</v>
      </c>
      <c r="BL329">
        <f>IF(ISBLANK('Raw Data'!D324)=FALSE, 1, 0)</f>
        <v>0</v>
      </c>
      <c r="BM329">
        <f>IF(ISNUMBER('Raw Data'!D324), IF(_xlfn.XLOOKUP(SMALL('Raw Data'!O324:U324, 7), Analysis!Y329:AK329, Analysis!Y329:AK329, 0)&gt;0, SMALL('Raw Data'!O324:U324, 7), 0), 0)</f>
        <v>0</v>
      </c>
    </row>
    <row r="330" spans="1:65" x14ac:dyDescent="0.3">
      <c r="A330" s="2">
        <f>'Raw Data'!A325</f>
        <v>0</v>
      </c>
      <c r="B330" s="2">
        <f>IF(ISBLANK('Raw Data'!D325)=FALSE, 1, 0)</f>
        <v>0</v>
      </c>
      <c r="C330">
        <f>IF('Raw Data'!E325&gt;'Raw Data'!D325, 'Raw Data'!K325, 0)</f>
        <v>0</v>
      </c>
      <c r="D330">
        <f>IF(ISBLANK('Raw Data'!D325)=FALSE, 1, 0)</f>
        <v>0</v>
      </c>
      <c r="E330">
        <f>IF('Raw Data'!E325&lt;'Raw Data'!D325, 'Raw Data'!J325, 0)</f>
        <v>0</v>
      </c>
      <c r="F330">
        <f>IF(ISBLANK('Raw Data'!D325)=FALSE, 1, 0)</f>
        <v>0</v>
      </c>
      <c r="G330">
        <f>IF(AND('Raw Data'!D325&gt;0, 'Raw Data'!E325&gt;0), 'Raw Data'!V325, 0)</f>
        <v>0</v>
      </c>
      <c r="H330">
        <f>IF(ISBLANK('Raw Data'!D325)=FALSE, 1, 0)</f>
        <v>0</v>
      </c>
      <c r="I330">
        <f>IF(AND(ISBLANK('Raw Data'!D325)=FALSE, OR('Raw Data'!D325=0, 'Raw Data'!E325=0)), 'Raw Data'!W325, 0)</f>
        <v>0</v>
      </c>
      <c r="J330">
        <f>IF(ISBLANK('Raw Data'!D325)=FALSE, 1, 0)</f>
        <v>0</v>
      </c>
      <c r="K330">
        <f>IF(SUM('Raw Data'!D325:E325)&gt;'Raw Data'!G325, 'Raw Data'!H325, 0)</f>
        <v>0</v>
      </c>
      <c r="L330">
        <f>IF(ISBLANK('Raw Data'!D325)=FALSE, 1, 0)</f>
        <v>0</v>
      </c>
      <c r="M330">
        <f>IF(AND(SUM('Raw Data'!D325:E325)&lt;'Raw Data'!G325, ISBLANK('Raw Data'!D325)=FALSE), 'Raw Data'!I325, 0)</f>
        <v>0</v>
      </c>
      <c r="N330">
        <f>IF(ISBLANK('Raw Data'!D325)=FALSE, 1, 0)</f>
        <v>0</v>
      </c>
      <c r="O330">
        <f>IF('Raw Data'!F325, 'Raw Data'!Z325, 0)</f>
        <v>0</v>
      </c>
      <c r="P330">
        <f>IF(ISBLANK('Raw Data'!D325)=FALSE, 1, 0)</f>
        <v>0</v>
      </c>
      <c r="Q330">
        <f>IF(AND(NOT('Raw Data'!F325), P330), 'Raw Data'!AA325, 0)</f>
        <v>0</v>
      </c>
      <c r="R330">
        <f>IF(ISBLANK('Raw Data'!D325)=FALSE, 1, 0)</f>
        <v>0</v>
      </c>
      <c r="S330">
        <f>IF(AND('Raw Data'!F325=0, 'Raw Data'!D325&gt;'Raw Data'!E325), 'Raw Data'!L325, 0)</f>
        <v>0</v>
      </c>
      <c r="T330">
        <f>IF(ISBLANK('Raw Data'!D325)=FALSE, 1, 0)</f>
        <v>0</v>
      </c>
      <c r="U330">
        <f>IF('Raw Data'!F325=1, 'Raw Data'!M325, 0)</f>
        <v>0</v>
      </c>
      <c r="V330">
        <f>IF(ISBLANK('Raw Data'!D325)=FALSE, 1, 0)</f>
        <v>0</v>
      </c>
      <c r="W330">
        <f>IF(AND('Raw Data'!F325=0, 'Raw Data'!E325&gt;'Raw Data'!D325), 'Raw Data'!N325, 0)</f>
        <v>0</v>
      </c>
      <c r="X330">
        <f>IF(ISBLANK('Raw Data'!D325)=FALSE, 1, 0)</f>
        <v>0</v>
      </c>
      <c r="Y330">
        <f>IF(AND('Raw Data'!F325=0,'Raw Data'!D325&gt;'Raw Data'!E325,'Raw Data'!D325-'Raw Data'!E325=1),'Raw Data'!O325,IF(AND('Raw Data'!F325,'Raw Data'!D325&gt;'Raw Data'!E325),'Raw Data'!O325,0))</f>
        <v>0</v>
      </c>
      <c r="Z330">
        <f>IF(ISBLANK('Raw Data'!D325)=FALSE, 1, 0)</f>
        <v>0</v>
      </c>
      <c r="AA330">
        <f>IF(AND('Raw Data'!F325=0, 'Raw Data'!D325&gt;'Raw Data'!E325, 'Raw Data'!D325-'Raw Data'!E325=2), 'Raw Data'!P325, 0)</f>
        <v>0</v>
      </c>
      <c r="AB330">
        <f>IF(ISBLANK('Raw Data'!D325)=FALSE, 1, 0)</f>
        <v>0</v>
      </c>
      <c r="AC330">
        <f>IF(AND('Raw Data'!F325=0, 'Raw Data'!D325&gt;'Raw Data'!E325, 'Raw Data'!D325-'Raw Data'!E325&gt;2), 'Raw Data'!Q325, 0)</f>
        <v>0</v>
      </c>
      <c r="AD330">
        <f>IF(ISBLANK('Raw Data'!D325)=FALSE, 1, 0)</f>
        <v>0</v>
      </c>
      <c r="AE330">
        <f>IF(AND('Raw Data'!F325=0,'Raw Data'!D325&lt;'Raw Data'!E325,'Raw Data'!E325-'Raw Data'!D325=1),'Raw Data'!R325,IF(AND('Raw Data'!F325,'Raw Data'!D325&gt;'Raw Data'!E325),'Raw Data'!R325,0))</f>
        <v>0</v>
      </c>
      <c r="AF330">
        <f>IF(ISBLANK('Raw Data'!D325)=FALSE, 1, 0)</f>
        <v>0</v>
      </c>
      <c r="AG330">
        <f>IF(AND('Raw Data'!F325=0, 'Raw Data'!D325&lt;'Raw Data'!E325, 'Raw Data'!E325-'Raw Data'!D325=2), 'Raw Data'!S325, 0)</f>
        <v>0</v>
      </c>
      <c r="AH330">
        <f>IF(ISBLANK('Raw Data'!D325)=FALSE, 1, 0)</f>
        <v>0</v>
      </c>
      <c r="AI330">
        <f>IF(AND('Raw Data'!F325=0, 'Raw Data'!D325&lt;'Raw Data'!E325, 'Raw Data'!E325-'Raw Data'!D325&gt;2), 'Raw Data'!T325, 0)</f>
        <v>0</v>
      </c>
      <c r="AJ330">
        <f>IF(ISBLANK('Raw Data'!D325)=FALSE, 1, 0)</f>
        <v>0</v>
      </c>
      <c r="AK330">
        <f>IF('Raw Data'!F325=1, 'Raw Data'!M325, 0)</f>
        <v>0</v>
      </c>
      <c r="AL330">
        <f>IF(OR('Raw Data'!D325=0, O330&gt;0), 0, 1)</f>
        <v>0</v>
      </c>
      <c r="AM330">
        <f>IF(AND(AL330, 'Raw Data'!D325&gt;'Raw Data'!E325), 'Raw Data'!X325, 0)</f>
        <v>0</v>
      </c>
      <c r="AN330">
        <f>IF(OR('Raw Data'!D325=0, O330&gt;0), 0, 1)</f>
        <v>0</v>
      </c>
      <c r="AO330">
        <f>IF(AND(AL330, 'Raw Data'!D325&lt;'Raw Data'!E325), 'Raw Data'!Y325, 0)</f>
        <v>0</v>
      </c>
      <c r="AP330">
        <f>IF(ISBLANK('Raw Data'!D325)=FALSE, 1, 0)</f>
        <v>0</v>
      </c>
      <c r="AQ330">
        <f>IF(AND('Raw Data'!J325&lt;'Raw Data'!K325,'Raw Data'!D325&gt;'Raw Data'!E325),'Raw Data'!J325,IF(AND('Raw Data'!K325&lt;'Raw Data'!J325,'Raw Data'!E325&gt;'Raw Data'!D325),'Raw Data'!K325,0))</f>
        <v>0</v>
      </c>
      <c r="AR330">
        <f>IF(ISBLANK('Raw Data'!D325)=FALSE, 1, 0)</f>
        <v>0</v>
      </c>
      <c r="AS330">
        <f>IF(AND('Raw Data'!J325&gt;'Raw Data'!K325,'Raw Data'!D325&gt;'Raw Data'!E325),'Raw Data'!J325,IF(AND('Raw Data'!K325&gt;'Raw Data'!J325,'Raw Data'!E325&gt;'Raw Data'!D325),'Raw Data'!K325,))</f>
        <v>0</v>
      </c>
      <c r="AT330">
        <f>IF(ISBLANK('Raw Data'!D325)=FALSE, 1, 0)</f>
        <v>0</v>
      </c>
      <c r="AU330">
        <f>IF(ISNUMBER('Raw Data'!D325), IF(_xlfn.XLOOKUP(SMALL('Raw Data'!L325:N325, 1), Analysis!S330:W330, Analysis!S330:W330, 0)&gt;0, SMALL('Raw Data'!L325:N325, 1), 0), 0)</f>
        <v>0</v>
      </c>
      <c r="AV330">
        <f>IF(ISBLANK('Raw Data'!D325)=FALSE, 1, 0)</f>
        <v>0</v>
      </c>
      <c r="AW330">
        <f>IF(ISNUMBER('Raw Data'!D325), IF(_xlfn.XLOOKUP(SMALL('Raw Data'!L325:N325, 2), Analysis!S330:W330, Analysis!S330:W330, 0)&gt;0, SMALL('Raw Data'!L325:N325, 2), 0), 0)</f>
        <v>0</v>
      </c>
      <c r="AX330">
        <f>IF(ISBLANK('Raw Data'!D325)=FALSE, 1, 0)</f>
        <v>0</v>
      </c>
      <c r="AY330">
        <f>IF(ISNUMBER('Raw Data'!D325), IF(_xlfn.XLOOKUP(SMALL('Raw Data'!L325:N325, 3), Analysis!S330:W330, Analysis!S330:W330, 0)&gt;0, SMALL('Raw Data'!L325:N325, 3), 0), 0)</f>
        <v>0</v>
      </c>
      <c r="AZ330">
        <f>IF(ISBLANK('Raw Data'!D325)=FALSE, 1, 0)</f>
        <v>0</v>
      </c>
      <c r="BA330">
        <f>IF(ISNUMBER('Raw Data'!D325), IF(_xlfn.XLOOKUP(SMALL('Raw Data'!O325:U325, 1), Analysis!Y330:AK330, Analysis!Y330:AK330, 0)&gt;0, SMALL('Raw Data'!O325:U325, 1), 0), 0)</f>
        <v>0</v>
      </c>
      <c r="BB330">
        <f>IF(ISBLANK('Raw Data'!D325)=FALSE, 1, 0)</f>
        <v>0</v>
      </c>
      <c r="BC330">
        <f>IF(ISNUMBER('Raw Data'!D325), IF(_xlfn.XLOOKUP(SMALL('Raw Data'!O325:U325, 2), Analysis!Y330:AK330, Analysis!Y330:AK330, 0)&gt;0, SMALL('Raw Data'!O325:U325, 2), 0), 0)</f>
        <v>0</v>
      </c>
      <c r="BD330">
        <f>IF(ISBLANK('Raw Data'!D325)=FALSE, 1, 0)</f>
        <v>0</v>
      </c>
      <c r="BE330">
        <f>IF(ISNUMBER('Raw Data'!D325), IF(_xlfn.XLOOKUP(SMALL('Raw Data'!O325:U325, 3), Analysis!Y330:AK330, Analysis!Y330:AK330, 0)&gt;0, SMALL('Raw Data'!O325:U325, 3), 0), 0)</f>
        <v>0</v>
      </c>
      <c r="BF330">
        <f>IF(ISBLANK('Raw Data'!D325)=FALSE, 1, 0)</f>
        <v>0</v>
      </c>
      <c r="BG330">
        <f>IF(ISNUMBER('Raw Data'!D325), IF(_xlfn.XLOOKUP(SMALL('Raw Data'!O325:U325, 4), Analysis!Y330:AK330, Analysis!Y330:AK330, 0)&gt;0, SMALL('Raw Data'!O325:U325, 4), 0), 0)</f>
        <v>0</v>
      </c>
      <c r="BH330">
        <f>IF(ISBLANK('Raw Data'!D325)=FALSE, 1, 0)</f>
        <v>0</v>
      </c>
      <c r="BI330">
        <f>IF(ISNUMBER('Raw Data'!D325), IF(_xlfn.XLOOKUP(SMALL('Raw Data'!O325:U325, 5), Analysis!Y330:AK330, Analysis!Y330:AK330, 0)&gt;0, SMALL('Raw Data'!O325:U325, 5), 0), 0)</f>
        <v>0</v>
      </c>
      <c r="BJ330">
        <f>IF(ISBLANK('Raw Data'!D325)=FALSE, 1, 0)</f>
        <v>0</v>
      </c>
      <c r="BK330">
        <f>IF(ISNUMBER('Raw Data'!D325), IF(_xlfn.XLOOKUP(SMALL('Raw Data'!O325:U325, 6), Analysis!Y330:AK330, Analysis!Y330:AK330, 0)&gt;0, SMALL('Raw Data'!O325:U325, 6), 0), 0)</f>
        <v>0</v>
      </c>
      <c r="BL330">
        <f>IF(ISBLANK('Raw Data'!D325)=FALSE, 1, 0)</f>
        <v>0</v>
      </c>
      <c r="BM330">
        <f>IF(ISNUMBER('Raw Data'!D325), IF(_xlfn.XLOOKUP(SMALL('Raw Data'!O325:U325, 7), Analysis!Y330:AK330, Analysis!Y330:AK330, 0)&gt;0, SMALL('Raw Data'!O325:U325, 7), 0), 0)</f>
        <v>0</v>
      </c>
    </row>
    <row r="331" spans="1:65" x14ac:dyDescent="0.3">
      <c r="A331" s="2">
        <f>'Raw Data'!A326</f>
        <v>0</v>
      </c>
      <c r="B331" s="2">
        <f>IF(ISBLANK('Raw Data'!D326)=FALSE, 1, 0)</f>
        <v>0</v>
      </c>
      <c r="C331">
        <f>IF('Raw Data'!E326&gt;'Raw Data'!D326, 'Raw Data'!K326, 0)</f>
        <v>0</v>
      </c>
      <c r="D331">
        <f>IF(ISBLANK('Raw Data'!D326)=FALSE, 1, 0)</f>
        <v>0</v>
      </c>
      <c r="E331">
        <f>IF('Raw Data'!E326&lt;'Raw Data'!D326, 'Raw Data'!J326, 0)</f>
        <v>0</v>
      </c>
      <c r="F331">
        <f>IF(ISBLANK('Raw Data'!D326)=FALSE, 1, 0)</f>
        <v>0</v>
      </c>
      <c r="G331">
        <f>IF(AND('Raw Data'!D326&gt;0, 'Raw Data'!E326&gt;0), 'Raw Data'!V326, 0)</f>
        <v>0</v>
      </c>
      <c r="H331">
        <f>IF(ISBLANK('Raw Data'!D326)=FALSE, 1, 0)</f>
        <v>0</v>
      </c>
      <c r="I331">
        <f>IF(AND(ISBLANK('Raw Data'!D326)=FALSE, OR('Raw Data'!D326=0, 'Raw Data'!E326=0)), 'Raw Data'!W326, 0)</f>
        <v>0</v>
      </c>
      <c r="J331">
        <f>IF(ISBLANK('Raw Data'!D326)=FALSE, 1, 0)</f>
        <v>0</v>
      </c>
      <c r="K331">
        <f>IF(SUM('Raw Data'!D326:E326)&gt;'Raw Data'!G326, 'Raw Data'!H326, 0)</f>
        <v>0</v>
      </c>
      <c r="L331">
        <f>IF(ISBLANK('Raw Data'!D326)=FALSE, 1, 0)</f>
        <v>0</v>
      </c>
      <c r="M331">
        <f>IF(AND(SUM('Raw Data'!D326:E326)&lt;'Raw Data'!G326, ISBLANK('Raw Data'!D326)=FALSE), 'Raw Data'!I326, 0)</f>
        <v>0</v>
      </c>
      <c r="N331">
        <f>IF(ISBLANK('Raw Data'!D326)=FALSE, 1, 0)</f>
        <v>0</v>
      </c>
      <c r="O331">
        <f>IF('Raw Data'!F326, 'Raw Data'!Z326, 0)</f>
        <v>0</v>
      </c>
      <c r="P331">
        <f>IF(ISBLANK('Raw Data'!D326)=FALSE, 1, 0)</f>
        <v>0</v>
      </c>
      <c r="Q331">
        <f>IF(AND(NOT('Raw Data'!F326), P331), 'Raw Data'!AA326, 0)</f>
        <v>0</v>
      </c>
      <c r="R331">
        <f>IF(ISBLANK('Raw Data'!D326)=FALSE, 1, 0)</f>
        <v>0</v>
      </c>
      <c r="S331">
        <f>IF(AND('Raw Data'!F326=0, 'Raw Data'!D326&gt;'Raw Data'!E326), 'Raw Data'!L326, 0)</f>
        <v>0</v>
      </c>
      <c r="T331">
        <f>IF(ISBLANK('Raw Data'!D326)=FALSE, 1, 0)</f>
        <v>0</v>
      </c>
      <c r="U331">
        <f>IF('Raw Data'!F326=1, 'Raw Data'!M326, 0)</f>
        <v>0</v>
      </c>
      <c r="V331">
        <f>IF(ISBLANK('Raw Data'!D326)=FALSE, 1, 0)</f>
        <v>0</v>
      </c>
      <c r="W331">
        <f>IF(AND('Raw Data'!F326=0, 'Raw Data'!E326&gt;'Raw Data'!D326), 'Raw Data'!N326, 0)</f>
        <v>0</v>
      </c>
      <c r="X331">
        <f>IF(ISBLANK('Raw Data'!D326)=FALSE, 1, 0)</f>
        <v>0</v>
      </c>
      <c r="Y331">
        <f>IF(AND('Raw Data'!F326=0,'Raw Data'!D326&gt;'Raw Data'!E326,'Raw Data'!D326-'Raw Data'!E326=1),'Raw Data'!O326,IF(AND('Raw Data'!F326,'Raw Data'!D326&gt;'Raw Data'!E326),'Raw Data'!O326,0))</f>
        <v>0</v>
      </c>
      <c r="Z331">
        <f>IF(ISBLANK('Raw Data'!D326)=FALSE, 1, 0)</f>
        <v>0</v>
      </c>
      <c r="AA331">
        <f>IF(AND('Raw Data'!F326=0, 'Raw Data'!D326&gt;'Raw Data'!E326, 'Raw Data'!D326-'Raw Data'!E326=2), 'Raw Data'!P326, 0)</f>
        <v>0</v>
      </c>
      <c r="AB331">
        <f>IF(ISBLANK('Raw Data'!D326)=FALSE, 1, 0)</f>
        <v>0</v>
      </c>
      <c r="AC331">
        <f>IF(AND('Raw Data'!F326=0, 'Raw Data'!D326&gt;'Raw Data'!E326, 'Raw Data'!D326-'Raw Data'!E326&gt;2), 'Raw Data'!Q326, 0)</f>
        <v>0</v>
      </c>
      <c r="AD331">
        <f>IF(ISBLANK('Raw Data'!D326)=FALSE, 1, 0)</f>
        <v>0</v>
      </c>
      <c r="AE331">
        <f>IF(AND('Raw Data'!F326=0,'Raw Data'!D326&lt;'Raw Data'!E326,'Raw Data'!E326-'Raw Data'!D326=1),'Raw Data'!R326,IF(AND('Raw Data'!F326,'Raw Data'!D326&gt;'Raw Data'!E326),'Raw Data'!R326,0))</f>
        <v>0</v>
      </c>
      <c r="AF331">
        <f>IF(ISBLANK('Raw Data'!D326)=FALSE, 1, 0)</f>
        <v>0</v>
      </c>
      <c r="AG331">
        <f>IF(AND('Raw Data'!F326=0, 'Raw Data'!D326&lt;'Raw Data'!E326, 'Raw Data'!E326-'Raw Data'!D326=2), 'Raw Data'!S326, 0)</f>
        <v>0</v>
      </c>
      <c r="AH331">
        <f>IF(ISBLANK('Raw Data'!D326)=FALSE, 1, 0)</f>
        <v>0</v>
      </c>
      <c r="AI331">
        <f>IF(AND('Raw Data'!F326=0, 'Raw Data'!D326&lt;'Raw Data'!E326, 'Raw Data'!E326-'Raw Data'!D326&gt;2), 'Raw Data'!T326, 0)</f>
        <v>0</v>
      </c>
      <c r="AJ331">
        <f>IF(ISBLANK('Raw Data'!D326)=FALSE, 1, 0)</f>
        <v>0</v>
      </c>
      <c r="AK331">
        <f>IF('Raw Data'!F326=1, 'Raw Data'!M326, 0)</f>
        <v>0</v>
      </c>
      <c r="AL331">
        <f>IF(OR('Raw Data'!D326=0, O331&gt;0), 0, 1)</f>
        <v>0</v>
      </c>
      <c r="AM331">
        <f>IF(AND(AL331, 'Raw Data'!D326&gt;'Raw Data'!E326), 'Raw Data'!X326, 0)</f>
        <v>0</v>
      </c>
      <c r="AN331">
        <f>IF(OR('Raw Data'!D326=0, O331&gt;0), 0, 1)</f>
        <v>0</v>
      </c>
      <c r="AO331">
        <f>IF(AND(AL331, 'Raw Data'!D326&lt;'Raw Data'!E326), 'Raw Data'!Y326, 0)</f>
        <v>0</v>
      </c>
      <c r="AP331">
        <f>IF(ISBLANK('Raw Data'!D326)=FALSE, 1, 0)</f>
        <v>0</v>
      </c>
      <c r="AQ331">
        <f>IF(AND('Raw Data'!J326&lt;'Raw Data'!K326,'Raw Data'!D326&gt;'Raw Data'!E326),'Raw Data'!J326,IF(AND('Raw Data'!K326&lt;'Raw Data'!J326,'Raw Data'!E326&gt;'Raw Data'!D326),'Raw Data'!K326,0))</f>
        <v>0</v>
      </c>
      <c r="AR331">
        <f>IF(ISBLANK('Raw Data'!D326)=FALSE, 1, 0)</f>
        <v>0</v>
      </c>
      <c r="AS331">
        <f>IF(AND('Raw Data'!J326&gt;'Raw Data'!K326,'Raw Data'!D326&gt;'Raw Data'!E326),'Raw Data'!J326,IF(AND('Raw Data'!K326&gt;'Raw Data'!J326,'Raw Data'!E326&gt;'Raw Data'!D326),'Raw Data'!K326,))</f>
        <v>0</v>
      </c>
      <c r="AT331">
        <f>IF(ISBLANK('Raw Data'!D326)=FALSE, 1, 0)</f>
        <v>0</v>
      </c>
      <c r="AU331">
        <f>IF(ISNUMBER('Raw Data'!D326), IF(_xlfn.XLOOKUP(SMALL('Raw Data'!L326:N326, 1), Analysis!S331:W331, Analysis!S331:W331, 0)&gt;0, SMALL('Raw Data'!L326:N326, 1), 0), 0)</f>
        <v>0</v>
      </c>
      <c r="AV331">
        <f>IF(ISBLANK('Raw Data'!D326)=FALSE, 1, 0)</f>
        <v>0</v>
      </c>
      <c r="AW331">
        <f>IF(ISNUMBER('Raw Data'!D326), IF(_xlfn.XLOOKUP(SMALL('Raw Data'!L326:N326, 2), Analysis!S331:W331, Analysis!S331:W331, 0)&gt;0, SMALL('Raw Data'!L326:N326, 2), 0), 0)</f>
        <v>0</v>
      </c>
      <c r="AX331">
        <f>IF(ISBLANK('Raw Data'!D326)=FALSE, 1, 0)</f>
        <v>0</v>
      </c>
      <c r="AY331">
        <f>IF(ISNUMBER('Raw Data'!D326), IF(_xlfn.XLOOKUP(SMALL('Raw Data'!L326:N326, 3), Analysis!S331:W331, Analysis!S331:W331, 0)&gt;0, SMALL('Raw Data'!L326:N326, 3), 0), 0)</f>
        <v>0</v>
      </c>
      <c r="AZ331">
        <f>IF(ISBLANK('Raw Data'!D326)=FALSE, 1, 0)</f>
        <v>0</v>
      </c>
      <c r="BA331">
        <f>IF(ISNUMBER('Raw Data'!D326), IF(_xlfn.XLOOKUP(SMALL('Raw Data'!O326:U326, 1), Analysis!Y331:AK331, Analysis!Y331:AK331, 0)&gt;0, SMALL('Raw Data'!O326:U326, 1), 0), 0)</f>
        <v>0</v>
      </c>
      <c r="BB331">
        <f>IF(ISBLANK('Raw Data'!D326)=FALSE, 1, 0)</f>
        <v>0</v>
      </c>
      <c r="BC331">
        <f>IF(ISNUMBER('Raw Data'!D326), IF(_xlfn.XLOOKUP(SMALL('Raw Data'!O326:U326, 2), Analysis!Y331:AK331, Analysis!Y331:AK331, 0)&gt;0, SMALL('Raw Data'!O326:U326, 2), 0), 0)</f>
        <v>0</v>
      </c>
      <c r="BD331">
        <f>IF(ISBLANK('Raw Data'!D326)=FALSE, 1, 0)</f>
        <v>0</v>
      </c>
      <c r="BE331">
        <f>IF(ISNUMBER('Raw Data'!D326), IF(_xlfn.XLOOKUP(SMALL('Raw Data'!O326:U326, 3), Analysis!Y331:AK331, Analysis!Y331:AK331, 0)&gt;0, SMALL('Raw Data'!O326:U326, 3), 0), 0)</f>
        <v>0</v>
      </c>
      <c r="BF331">
        <f>IF(ISBLANK('Raw Data'!D326)=FALSE, 1, 0)</f>
        <v>0</v>
      </c>
      <c r="BG331">
        <f>IF(ISNUMBER('Raw Data'!D326), IF(_xlfn.XLOOKUP(SMALL('Raw Data'!O326:U326, 4), Analysis!Y331:AK331, Analysis!Y331:AK331, 0)&gt;0, SMALL('Raw Data'!O326:U326, 4), 0), 0)</f>
        <v>0</v>
      </c>
      <c r="BH331">
        <f>IF(ISBLANK('Raw Data'!D326)=FALSE, 1, 0)</f>
        <v>0</v>
      </c>
      <c r="BI331">
        <f>IF(ISNUMBER('Raw Data'!D326), IF(_xlfn.XLOOKUP(SMALL('Raw Data'!O326:U326, 5), Analysis!Y331:AK331, Analysis!Y331:AK331, 0)&gt;0, SMALL('Raw Data'!O326:U326, 5), 0), 0)</f>
        <v>0</v>
      </c>
      <c r="BJ331">
        <f>IF(ISBLANK('Raw Data'!D326)=FALSE, 1, 0)</f>
        <v>0</v>
      </c>
      <c r="BK331">
        <f>IF(ISNUMBER('Raw Data'!D326), IF(_xlfn.XLOOKUP(SMALL('Raw Data'!O326:U326, 6), Analysis!Y331:AK331, Analysis!Y331:AK331, 0)&gt;0, SMALL('Raw Data'!O326:U326, 6), 0), 0)</f>
        <v>0</v>
      </c>
      <c r="BL331">
        <f>IF(ISBLANK('Raw Data'!D326)=FALSE, 1, 0)</f>
        <v>0</v>
      </c>
      <c r="BM331">
        <f>IF(ISNUMBER('Raw Data'!D326), IF(_xlfn.XLOOKUP(SMALL('Raw Data'!O326:U326, 7), Analysis!Y331:AK331, Analysis!Y331:AK331, 0)&gt;0, SMALL('Raw Data'!O326:U326, 7), 0), 0)</f>
        <v>0</v>
      </c>
    </row>
    <row r="332" spans="1:65" x14ac:dyDescent="0.3">
      <c r="A332" s="2">
        <f>'Raw Data'!A327</f>
        <v>0</v>
      </c>
      <c r="B332" s="2">
        <f>IF(ISBLANK('Raw Data'!D327)=FALSE, 1, 0)</f>
        <v>0</v>
      </c>
      <c r="C332">
        <f>IF('Raw Data'!E327&gt;'Raw Data'!D327, 'Raw Data'!K327, 0)</f>
        <v>0</v>
      </c>
      <c r="D332">
        <f>IF(ISBLANK('Raw Data'!D327)=FALSE, 1, 0)</f>
        <v>0</v>
      </c>
      <c r="E332">
        <f>IF('Raw Data'!E327&lt;'Raw Data'!D327, 'Raw Data'!J327, 0)</f>
        <v>0</v>
      </c>
      <c r="F332">
        <f>IF(ISBLANK('Raw Data'!D327)=FALSE, 1, 0)</f>
        <v>0</v>
      </c>
      <c r="G332">
        <f>IF(AND('Raw Data'!D327&gt;0, 'Raw Data'!E327&gt;0), 'Raw Data'!V327, 0)</f>
        <v>0</v>
      </c>
      <c r="H332">
        <f>IF(ISBLANK('Raw Data'!D327)=FALSE, 1, 0)</f>
        <v>0</v>
      </c>
      <c r="I332">
        <f>IF(AND(ISBLANK('Raw Data'!D327)=FALSE, OR('Raw Data'!D327=0, 'Raw Data'!E327=0)), 'Raw Data'!W327, 0)</f>
        <v>0</v>
      </c>
      <c r="J332">
        <f>IF(ISBLANK('Raw Data'!D327)=FALSE, 1, 0)</f>
        <v>0</v>
      </c>
      <c r="K332">
        <f>IF(SUM('Raw Data'!D327:E327)&gt;'Raw Data'!G327, 'Raw Data'!H327, 0)</f>
        <v>0</v>
      </c>
      <c r="L332">
        <f>IF(ISBLANK('Raw Data'!D327)=FALSE, 1, 0)</f>
        <v>0</v>
      </c>
      <c r="M332">
        <f>IF(AND(SUM('Raw Data'!D327:E327)&lt;'Raw Data'!G327, ISBLANK('Raw Data'!D327)=FALSE), 'Raw Data'!I327, 0)</f>
        <v>0</v>
      </c>
      <c r="N332">
        <f>IF(ISBLANK('Raw Data'!D327)=FALSE, 1, 0)</f>
        <v>0</v>
      </c>
      <c r="O332">
        <f>IF('Raw Data'!F327, 'Raw Data'!Z327, 0)</f>
        <v>0</v>
      </c>
      <c r="P332">
        <f>IF(ISBLANK('Raw Data'!D327)=FALSE, 1, 0)</f>
        <v>0</v>
      </c>
      <c r="Q332">
        <f>IF(AND(NOT('Raw Data'!F327), P332), 'Raw Data'!AA327, 0)</f>
        <v>0</v>
      </c>
      <c r="R332">
        <f>IF(ISBLANK('Raw Data'!D327)=FALSE, 1, 0)</f>
        <v>0</v>
      </c>
      <c r="S332">
        <f>IF(AND('Raw Data'!F327=0, 'Raw Data'!D327&gt;'Raw Data'!E327), 'Raw Data'!L327, 0)</f>
        <v>0</v>
      </c>
      <c r="T332">
        <f>IF(ISBLANK('Raw Data'!D327)=FALSE, 1, 0)</f>
        <v>0</v>
      </c>
      <c r="U332">
        <f>IF('Raw Data'!F327=1, 'Raw Data'!M327, 0)</f>
        <v>0</v>
      </c>
      <c r="V332">
        <f>IF(ISBLANK('Raw Data'!D327)=FALSE, 1, 0)</f>
        <v>0</v>
      </c>
      <c r="W332">
        <f>IF(AND('Raw Data'!F327=0, 'Raw Data'!E327&gt;'Raw Data'!D327), 'Raw Data'!N327, 0)</f>
        <v>0</v>
      </c>
      <c r="X332">
        <f>IF(ISBLANK('Raw Data'!D327)=FALSE, 1, 0)</f>
        <v>0</v>
      </c>
      <c r="Y332">
        <f>IF(AND('Raw Data'!F327=0,'Raw Data'!D327&gt;'Raw Data'!E327,'Raw Data'!D327-'Raw Data'!E327=1),'Raw Data'!O327,IF(AND('Raw Data'!F327,'Raw Data'!D327&gt;'Raw Data'!E327),'Raw Data'!O327,0))</f>
        <v>0</v>
      </c>
      <c r="Z332">
        <f>IF(ISBLANK('Raw Data'!D327)=FALSE, 1, 0)</f>
        <v>0</v>
      </c>
      <c r="AA332">
        <f>IF(AND('Raw Data'!F327=0, 'Raw Data'!D327&gt;'Raw Data'!E327, 'Raw Data'!D327-'Raw Data'!E327=2), 'Raw Data'!P327, 0)</f>
        <v>0</v>
      </c>
      <c r="AB332">
        <f>IF(ISBLANK('Raw Data'!D327)=FALSE, 1, 0)</f>
        <v>0</v>
      </c>
      <c r="AC332">
        <f>IF(AND('Raw Data'!F327=0, 'Raw Data'!D327&gt;'Raw Data'!E327, 'Raw Data'!D327-'Raw Data'!E327&gt;2), 'Raw Data'!Q327, 0)</f>
        <v>0</v>
      </c>
      <c r="AD332">
        <f>IF(ISBLANK('Raw Data'!D327)=FALSE, 1, 0)</f>
        <v>0</v>
      </c>
      <c r="AE332">
        <f>IF(AND('Raw Data'!F327=0,'Raw Data'!D327&lt;'Raw Data'!E327,'Raw Data'!E327-'Raw Data'!D327=1),'Raw Data'!R327,IF(AND('Raw Data'!F327,'Raw Data'!D327&gt;'Raw Data'!E327),'Raw Data'!R327,0))</f>
        <v>0</v>
      </c>
      <c r="AF332">
        <f>IF(ISBLANK('Raw Data'!D327)=FALSE, 1, 0)</f>
        <v>0</v>
      </c>
      <c r="AG332">
        <f>IF(AND('Raw Data'!F327=0, 'Raw Data'!D327&lt;'Raw Data'!E327, 'Raw Data'!E327-'Raw Data'!D327=2), 'Raw Data'!S327, 0)</f>
        <v>0</v>
      </c>
      <c r="AH332">
        <f>IF(ISBLANK('Raw Data'!D327)=FALSE, 1, 0)</f>
        <v>0</v>
      </c>
      <c r="AI332">
        <f>IF(AND('Raw Data'!F327=0, 'Raw Data'!D327&lt;'Raw Data'!E327, 'Raw Data'!E327-'Raw Data'!D327&gt;2), 'Raw Data'!T327, 0)</f>
        <v>0</v>
      </c>
      <c r="AJ332">
        <f>IF(ISBLANK('Raw Data'!D327)=FALSE, 1, 0)</f>
        <v>0</v>
      </c>
      <c r="AK332">
        <f>IF('Raw Data'!F327=1, 'Raw Data'!M327, 0)</f>
        <v>0</v>
      </c>
      <c r="AL332">
        <f>IF(OR('Raw Data'!D327=0, O332&gt;0), 0, 1)</f>
        <v>0</v>
      </c>
      <c r="AM332">
        <f>IF(AND(AL332, 'Raw Data'!D327&gt;'Raw Data'!E327), 'Raw Data'!X327, 0)</f>
        <v>0</v>
      </c>
      <c r="AN332">
        <f>IF(OR('Raw Data'!D327=0, O332&gt;0), 0, 1)</f>
        <v>0</v>
      </c>
      <c r="AO332">
        <f>IF(AND(AL332, 'Raw Data'!D327&lt;'Raw Data'!E327), 'Raw Data'!Y327, 0)</f>
        <v>0</v>
      </c>
      <c r="AP332">
        <f>IF(ISBLANK('Raw Data'!D327)=FALSE, 1, 0)</f>
        <v>0</v>
      </c>
      <c r="AQ332">
        <f>IF(AND('Raw Data'!J327&lt;'Raw Data'!K327,'Raw Data'!D327&gt;'Raw Data'!E327),'Raw Data'!J327,IF(AND('Raw Data'!K327&lt;'Raw Data'!J327,'Raw Data'!E327&gt;'Raw Data'!D327),'Raw Data'!K327,0))</f>
        <v>0</v>
      </c>
      <c r="AR332">
        <f>IF(ISBLANK('Raw Data'!D327)=FALSE, 1, 0)</f>
        <v>0</v>
      </c>
      <c r="AS332">
        <f>IF(AND('Raw Data'!J327&gt;'Raw Data'!K327,'Raw Data'!D327&gt;'Raw Data'!E327),'Raw Data'!J327,IF(AND('Raw Data'!K327&gt;'Raw Data'!J327,'Raw Data'!E327&gt;'Raw Data'!D327),'Raw Data'!K327,))</f>
        <v>0</v>
      </c>
      <c r="AT332">
        <f>IF(ISBLANK('Raw Data'!D327)=FALSE, 1, 0)</f>
        <v>0</v>
      </c>
      <c r="AU332">
        <f>IF(ISNUMBER('Raw Data'!D327), IF(_xlfn.XLOOKUP(SMALL('Raw Data'!L327:N327, 1), Analysis!S332:W332, Analysis!S332:W332, 0)&gt;0, SMALL('Raw Data'!L327:N327, 1), 0), 0)</f>
        <v>0</v>
      </c>
      <c r="AV332">
        <f>IF(ISBLANK('Raw Data'!D327)=FALSE, 1, 0)</f>
        <v>0</v>
      </c>
      <c r="AW332">
        <f>IF(ISNUMBER('Raw Data'!D327), IF(_xlfn.XLOOKUP(SMALL('Raw Data'!L327:N327, 2), Analysis!S332:W332, Analysis!S332:W332, 0)&gt;0, SMALL('Raw Data'!L327:N327, 2), 0), 0)</f>
        <v>0</v>
      </c>
      <c r="AX332">
        <f>IF(ISBLANK('Raw Data'!D327)=FALSE, 1, 0)</f>
        <v>0</v>
      </c>
      <c r="AY332">
        <f>IF(ISNUMBER('Raw Data'!D327), IF(_xlfn.XLOOKUP(SMALL('Raw Data'!L327:N327, 3), Analysis!S332:W332, Analysis!S332:W332, 0)&gt;0, SMALL('Raw Data'!L327:N327, 3), 0), 0)</f>
        <v>0</v>
      </c>
      <c r="AZ332">
        <f>IF(ISBLANK('Raw Data'!D327)=FALSE, 1, 0)</f>
        <v>0</v>
      </c>
      <c r="BA332">
        <f>IF(ISNUMBER('Raw Data'!D327), IF(_xlfn.XLOOKUP(SMALL('Raw Data'!O327:U327, 1), Analysis!Y332:AK332, Analysis!Y332:AK332, 0)&gt;0, SMALL('Raw Data'!O327:U327, 1), 0), 0)</f>
        <v>0</v>
      </c>
      <c r="BB332">
        <f>IF(ISBLANK('Raw Data'!D327)=FALSE, 1, 0)</f>
        <v>0</v>
      </c>
      <c r="BC332">
        <f>IF(ISNUMBER('Raw Data'!D327), IF(_xlfn.XLOOKUP(SMALL('Raw Data'!O327:U327, 2), Analysis!Y332:AK332, Analysis!Y332:AK332, 0)&gt;0, SMALL('Raw Data'!O327:U327, 2), 0), 0)</f>
        <v>0</v>
      </c>
      <c r="BD332">
        <f>IF(ISBLANK('Raw Data'!D327)=FALSE, 1, 0)</f>
        <v>0</v>
      </c>
      <c r="BE332">
        <f>IF(ISNUMBER('Raw Data'!D327), IF(_xlfn.XLOOKUP(SMALL('Raw Data'!O327:U327, 3), Analysis!Y332:AK332, Analysis!Y332:AK332, 0)&gt;0, SMALL('Raw Data'!O327:U327, 3), 0), 0)</f>
        <v>0</v>
      </c>
      <c r="BF332">
        <f>IF(ISBLANK('Raw Data'!D327)=FALSE, 1, 0)</f>
        <v>0</v>
      </c>
      <c r="BG332">
        <f>IF(ISNUMBER('Raw Data'!D327), IF(_xlfn.XLOOKUP(SMALL('Raw Data'!O327:U327, 4), Analysis!Y332:AK332, Analysis!Y332:AK332, 0)&gt;0, SMALL('Raw Data'!O327:U327, 4), 0), 0)</f>
        <v>0</v>
      </c>
      <c r="BH332">
        <f>IF(ISBLANK('Raw Data'!D327)=FALSE, 1, 0)</f>
        <v>0</v>
      </c>
      <c r="BI332">
        <f>IF(ISNUMBER('Raw Data'!D327), IF(_xlfn.XLOOKUP(SMALL('Raw Data'!O327:U327, 5), Analysis!Y332:AK332, Analysis!Y332:AK332, 0)&gt;0, SMALL('Raw Data'!O327:U327, 5), 0), 0)</f>
        <v>0</v>
      </c>
      <c r="BJ332">
        <f>IF(ISBLANK('Raw Data'!D327)=FALSE, 1, 0)</f>
        <v>0</v>
      </c>
      <c r="BK332">
        <f>IF(ISNUMBER('Raw Data'!D327), IF(_xlfn.XLOOKUP(SMALL('Raw Data'!O327:U327, 6), Analysis!Y332:AK332, Analysis!Y332:AK332, 0)&gt;0, SMALL('Raw Data'!O327:U327, 6), 0), 0)</f>
        <v>0</v>
      </c>
      <c r="BL332">
        <f>IF(ISBLANK('Raw Data'!D327)=FALSE, 1, 0)</f>
        <v>0</v>
      </c>
      <c r="BM332">
        <f>IF(ISNUMBER('Raw Data'!D327), IF(_xlfn.XLOOKUP(SMALL('Raw Data'!O327:U327, 7), Analysis!Y332:AK332, Analysis!Y332:AK332, 0)&gt;0, SMALL('Raw Data'!O327:U327, 7), 0), 0)</f>
        <v>0</v>
      </c>
    </row>
    <row r="333" spans="1:65" x14ac:dyDescent="0.3">
      <c r="A333" s="2">
        <f>'Raw Data'!A328</f>
        <v>0</v>
      </c>
      <c r="B333" s="2">
        <f>IF(ISBLANK('Raw Data'!D328)=FALSE, 1, 0)</f>
        <v>0</v>
      </c>
      <c r="C333">
        <f>IF('Raw Data'!E328&gt;'Raw Data'!D328, 'Raw Data'!K328, 0)</f>
        <v>0</v>
      </c>
      <c r="D333">
        <f>IF(ISBLANK('Raw Data'!D328)=FALSE, 1, 0)</f>
        <v>0</v>
      </c>
      <c r="E333">
        <f>IF('Raw Data'!E328&lt;'Raw Data'!D328, 'Raw Data'!J328, 0)</f>
        <v>0</v>
      </c>
      <c r="F333">
        <f>IF(ISBLANK('Raw Data'!D328)=FALSE, 1, 0)</f>
        <v>0</v>
      </c>
      <c r="G333">
        <f>IF(AND('Raw Data'!D328&gt;0, 'Raw Data'!E328&gt;0), 'Raw Data'!V328, 0)</f>
        <v>0</v>
      </c>
      <c r="H333">
        <f>IF(ISBLANK('Raw Data'!D328)=FALSE, 1, 0)</f>
        <v>0</v>
      </c>
      <c r="I333">
        <f>IF(AND(ISBLANK('Raw Data'!D328)=FALSE, OR('Raw Data'!D328=0, 'Raw Data'!E328=0)), 'Raw Data'!W328, 0)</f>
        <v>0</v>
      </c>
      <c r="J333">
        <f>IF(ISBLANK('Raw Data'!D328)=FALSE, 1, 0)</f>
        <v>0</v>
      </c>
      <c r="K333">
        <f>IF(SUM('Raw Data'!D328:E328)&gt;'Raw Data'!G328, 'Raw Data'!H328, 0)</f>
        <v>0</v>
      </c>
      <c r="L333">
        <f>IF(ISBLANK('Raw Data'!D328)=FALSE, 1, 0)</f>
        <v>0</v>
      </c>
      <c r="M333">
        <f>IF(AND(SUM('Raw Data'!D328:E328)&lt;'Raw Data'!G328, ISBLANK('Raw Data'!D328)=FALSE), 'Raw Data'!I328, 0)</f>
        <v>0</v>
      </c>
      <c r="N333">
        <f>IF(ISBLANK('Raw Data'!D328)=FALSE, 1, 0)</f>
        <v>0</v>
      </c>
      <c r="O333">
        <f>IF('Raw Data'!F328, 'Raw Data'!Z328, 0)</f>
        <v>0</v>
      </c>
      <c r="P333">
        <f>IF(ISBLANK('Raw Data'!D328)=FALSE, 1, 0)</f>
        <v>0</v>
      </c>
      <c r="Q333">
        <f>IF(AND(NOT('Raw Data'!F328), P333), 'Raw Data'!AA328, 0)</f>
        <v>0</v>
      </c>
      <c r="R333">
        <f>IF(ISBLANK('Raw Data'!D328)=FALSE, 1, 0)</f>
        <v>0</v>
      </c>
      <c r="S333">
        <f>IF(AND('Raw Data'!F328=0, 'Raw Data'!D328&gt;'Raw Data'!E328), 'Raw Data'!L328, 0)</f>
        <v>0</v>
      </c>
      <c r="T333">
        <f>IF(ISBLANK('Raw Data'!D328)=FALSE, 1, 0)</f>
        <v>0</v>
      </c>
      <c r="U333">
        <f>IF('Raw Data'!F328=1, 'Raw Data'!M328, 0)</f>
        <v>0</v>
      </c>
      <c r="V333">
        <f>IF(ISBLANK('Raw Data'!D328)=FALSE, 1, 0)</f>
        <v>0</v>
      </c>
      <c r="W333">
        <f>IF(AND('Raw Data'!F328=0, 'Raw Data'!E328&gt;'Raw Data'!D328), 'Raw Data'!N328, 0)</f>
        <v>0</v>
      </c>
      <c r="X333">
        <f>IF(ISBLANK('Raw Data'!D328)=FALSE, 1, 0)</f>
        <v>0</v>
      </c>
      <c r="Y333">
        <f>IF(AND('Raw Data'!F328=0,'Raw Data'!D328&gt;'Raw Data'!E328,'Raw Data'!D328-'Raw Data'!E328=1),'Raw Data'!O328,IF(AND('Raw Data'!F328,'Raw Data'!D328&gt;'Raw Data'!E328),'Raw Data'!O328,0))</f>
        <v>0</v>
      </c>
      <c r="Z333">
        <f>IF(ISBLANK('Raw Data'!D328)=FALSE, 1, 0)</f>
        <v>0</v>
      </c>
      <c r="AA333">
        <f>IF(AND('Raw Data'!F328=0, 'Raw Data'!D328&gt;'Raw Data'!E328, 'Raw Data'!D328-'Raw Data'!E328=2), 'Raw Data'!P328, 0)</f>
        <v>0</v>
      </c>
      <c r="AB333">
        <f>IF(ISBLANK('Raw Data'!D328)=FALSE, 1, 0)</f>
        <v>0</v>
      </c>
      <c r="AC333">
        <f>IF(AND('Raw Data'!F328=0, 'Raw Data'!D328&gt;'Raw Data'!E328, 'Raw Data'!D328-'Raw Data'!E328&gt;2), 'Raw Data'!Q328, 0)</f>
        <v>0</v>
      </c>
      <c r="AD333">
        <f>IF(ISBLANK('Raw Data'!D328)=FALSE, 1, 0)</f>
        <v>0</v>
      </c>
      <c r="AE333">
        <f>IF(AND('Raw Data'!F328=0,'Raw Data'!D328&lt;'Raw Data'!E328,'Raw Data'!E328-'Raw Data'!D328=1),'Raw Data'!R328,IF(AND('Raw Data'!F328,'Raw Data'!D328&gt;'Raw Data'!E328),'Raw Data'!R328,0))</f>
        <v>0</v>
      </c>
      <c r="AF333">
        <f>IF(ISBLANK('Raw Data'!D328)=FALSE, 1, 0)</f>
        <v>0</v>
      </c>
      <c r="AG333">
        <f>IF(AND('Raw Data'!F328=0, 'Raw Data'!D328&lt;'Raw Data'!E328, 'Raw Data'!E328-'Raw Data'!D328=2), 'Raw Data'!S328, 0)</f>
        <v>0</v>
      </c>
      <c r="AH333">
        <f>IF(ISBLANK('Raw Data'!D328)=FALSE, 1, 0)</f>
        <v>0</v>
      </c>
      <c r="AI333">
        <f>IF(AND('Raw Data'!F328=0, 'Raw Data'!D328&lt;'Raw Data'!E328, 'Raw Data'!E328-'Raw Data'!D328&gt;2), 'Raw Data'!T328, 0)</f>
        <v>0</v>
      </c>
      <c r="AJ333">
        <f>IF(ISBLANK('Raw Data'!D328)=FALSE, 1, 0)</f>
        <v>0</v>
      </c>
      <c r="AK333">
        <f>IF('Raw Data'!F328=1, 'Raw Data'!M328, 0)</f>
        <v>0</v>
      </c>
      <c r="AL333">
        <f>IF(OR('Raw Data'!D328=0, O333&gt;0), 0, 1)</f>
        <v>0</v>
      </c>
      <c r="AM333">
        <f>IF(AND(AL333, 'Raw Data'!D328&gt;'Raw Data'!E328), 'Raw Data'!X328, 0)</f>
        <v>0</v>
      </c>
      <c r="AN333">
        <f>IF(OR('Raw Data'!D328=0, O333&gt;0), 0, 1)</f>
        <v>0</v>
      </c>
      <c r="AO333">
        <f>IF(AND(AL333, 'Raw Data'!D328&lt;'Raw Data'!E328), 'Raw Data'!Y328, 0)</f>
        <v>0</v>
      </c>
      <c r="AP333">
        <f>IF(ISBLANK('Raw Data'!D328)=FALSE, 1, 0)</f>
        <v>0</v>
      </c>
      <c r="AQ333">
        <f>IF(AND('Raw Data'!J328&lt;'Raw Data'!K328,'Raw Data'!D328&gt;'Raw Data'!E328),'Raw Data'!J328,IF(AND('Raw Data'!K328&lt;'Raw Data'!J328,'Raw Data'!E328&gt;'Raw Data'!D328),'Raw Data'!K328,0))</f>
        <v>0</v>
      </c>
      <c r="AR333">
        <f>IF(ISBLANK('Raw Data'!D328)=FALSE, 1, 0)</f>
        <v>0</v>
      </c>
      <c r="AS333">
        <f>IF(AND('Raw Data'!J328&gt;'Raw Data'!K328,'Raw Data'!D328&gt;'Raw Data'!E328),'Raw Data'!J328,IF(AND('Raw Data'!K328&gt;'Raw Data'!J328,'Raw Data'!E328&gt;'Raw Data'!D328),'Raw Data'!K328,))</f>
        <v>0</v>
      </c>
      <c r="AT333">
        <f>IF(ISBLANK('Raw Data'!D328)=FALSE, 1, 0)</f>
        <v>0</v>
      </c>
      <c r="AU333">
        <f>IF(ISNUMBER('Raw Data'!D328), IF(_xlfn.XLOOKUP(SMALL('Raw Data'!L328:N328, 1), Analysis!S333:W333, Analysis!S333:W333, 0)&gt;0, SMALL('Raw Data'!L328:N328, 1), 0), 0)</f>
        <v>0</v>
      </c>
      <c r="AV333">
        <f>IF(ISBLANK('Raw Data'!D328)=FALSE, 1, 0)</f>
        <v>0</v>
      </c>
      <c r="AW333">
        <f>IF(ISNUMBER('Raw Data'!D328), IF(_xlfn.XLOOKUP(SMALL('Raw Data'!L328:N328, 2), Analysis!S333:W333, Analysis!S333:W333, 0)&gt;0, SMALL('Raw Data'!L328:N328, 2), 0), 0)</f>
        <v>0</v>
      </c>
      <c r="AX333">
        <f>IF(ISBLANK('Raw Data'!D328)=FALSE, 1, 0)</f>
        <v>0</v>
      </c>
      <c r="AY333">
        <f>IF(ISNUMBER('Raw Data'!D328), IF(_xlfn.XLOOKUP(SMALL('Raw Data'!L328:N328, 3), Analysis!S333:W333, Analysis!S333:W333, 0)&gt;0, SMALL('Raw Data'!L328:N328, 3), 0), 0)</f>
        <v>0</v>
      </c>
      <c r="AZ333">
        <f>IF(ISBLANK('Raw Data'!D328)=FALSE, 1, 0)</f>
        <v>0</v>
      </c>
      <c r="BA333">
        <f>IF(ISNUMBER('Raw Data'!D328), IF(_xlfn.XLOOKUP(SMALL('Raw Data'!O328:U328, 1), Analysis!Y333:AK333, Analysis!Y333:AK333, 0)&gt;0, SMALL('Raw Data'!O328:U328, 1), 0), 0)</f>
        <v>0</v>
      </c>
      <c r="BB333">
        <f>IF(ISBLANK('Raw Data'!D328)=FALSE, 1, 0)</f>
        <v>0</v>
      </c>
      <c r="BC333">
        <f>IF(ISNUMBER('Raw Data'!D328), IF(_xlfn.XLOOKUP(SMALL('Raw Data'!O328:U328, 2), Analysis!Y333:AK333, Analysis!Y333:AK333, 0)&gt;0, SMALL('Raw Data'!O328:U328, 2), 0), 0)</f>
        <v>0</v>
      </c>
      <c r="BD333">
        <f>IF(ISBLANK('Raw Data'!D328)=FALSE, 1, 0)</f>
        <v>0</v>
      </c>
      <c r="BE333">
        <f>IF(ISNUMBER('Raw Data'!D328), IF(_xlfn.XLOOKUP(SMALL('Raw Data'!O328:U328, 3), Analysis!Y333:AK333, Analysis!Y333:AK333, 0)&gt;0, SMALL('Raw Data'!O328:U328, 3), 0), 0)</f>
        <v>0</v>
      </c>
      <c r="BF333">
        <f>IF(ISBLANK('Raw Data'!D328)=FALSE, 1, 0)</f>
        <v>0</v>
      </c>
      <c r="BG333">
        <f>IF(ISNUMBER('Raw Data'!D328), IF(_xlfn.XLOOKUP(SMALL('Raw Data'!O328:U328, 4), Analysis!Y333:AK333, Analysis!Y333:AK333, 0)&gt;0, SMALL('Raw Data'!O328:U328, 4), 0), 0)</f>
        <v>0</v>
      </c>
      <c r="BH333">
        <f>IF(ISBLANK('Raw Data'!D328)=FALSE, 1, 0)</f>
        <v>0</v>
      </c>
      <c r="BI333">
        <f>IF(ISNUMBER('Raw Data'!D328), IF(_xlfn.XLOOKUP(SMALL('Raw Data'!O328:U328, 5), Analysis!Y333:AK333, Analysis!Y333:AK333, 0)&gt;0, SMALL('Raw Data'!O328:U328, 5), 0), 0)</f>
        <v>0</v>
      </c>
      <c r="BJ333">
        <f>IF(ISBLANK('Raw Data'!D328)=FALSE, 1, 0)</f>
        <v>0</v>
      </c>
      <c r="BK333">
        <f>IF(ISNUMBER('Raw Data'!D328), IF(_xlfn.XLOOKUP(SMALL('Raw Data'!O328:U328, 6), Analysis!Y333:AK333, Analysis!Y333:AK333, 0)&gt;0, SMALL('Raw Data'!O328:U328, 6), 0), 0)</f>
        <v>0</v>
      </c>
      <c r="BL333">
        <f>IF(ISBLANK('Raw Data'!D328)=FALSE, 1, 0)</f>
        <v>0</v>
      </c>
      <c r="BM333">
        <f>IF(ISNUMBER('Raw Data'!D328), IF(_xlfn.XLOOKUP(SMALL('Raw Data'!O328:U328, 7), Analysis!Y333:AK333, Analysis!Y333:AK333, 0)&gt;0, SMALL('Raw Data'!O328:U328, 7), 0), 0)</f>
        <v>0</v>
      </c>
    </row>
    <row r="334" spans="1:65" x14ac:dyDescent="0.3">
      <c r="A334" s="2">
        <f>'Raw Data'!A329</f>
        <v>0</v>
      </c>
      <c r="B334" s="2">
        <f>IF(ISBLANK('Raw Data'!D329)=FALSE, 1, 0)</f>
        <v>0</v>
      </c>
      <c r="C334">
        <f>IF('Raw Data'!E329&gt;'Raw Data'!D329, 'Raw Data'!K329, 0)</f>
        <v>0</v>
      </c>
      <c r="D334">
        <f>IF(ISBLANK('Raw Data'!D329)=FALSE, 1, 0)</f>
        <v>0</v>
      </c>
      <c r="E334">
        <f>IF('Raw Data'!E329&lt;'Raw Data'!D329, 'Raw Data'!J329, 0)</f>
        <v>0</v>
      </c>
      <c r="F334">
        <f>IF(ISBLANK('Raw Data'!D329)=FALSE, 1, 0)</f>
        <v>0</v>
      </c>
      <c r="G334">
        <f>IF(AND('Raw Data'!D329&gt;0, 'Raw Data'!E329&gt;0), 'Raw Data'!V329, 0)</f>
        <v>0</v>
      </c>
      <c r="H334">
        <f>IF(ISBLANK('Raw Data'!D329)=FALSE, 1, 0)</f>
        <v>0</v>
      </c>
      <c r="I334">
        <f>IF(AND(ISBLANK('Raw Data'!D329)=FALSE, OR('Raw Data'!D329=0, 'Raw Data'!E329=0)), 'Raw Data'!W329, 0)</f>
        <v>0</v>
      </c>
      <c r="J334">
        <f>IF(ISBLANK('Raw Data'!D329)=FALSE, 1, 0)</f>
        <v>0</v>
      </c>
      <c r="K334">
        <f>IF(SUM('Raw Data'!D329:E329)&gt;'Raw Data'!G329, 'Raw Data'!H329, 0)</f>
        <v>0</v>
      </c>
      <c r="L334">
        <f>IF(ISBLANK('Raw Data'!D329)=FALSE, 1, 0)</f>
        <v>0</v>
      </c>
      <c r="M334">
        <f>IF(AND(SUM('Raw Data'!D329:E329)&lt;'Raw Data'!G329, ISBLANK('Raw Data'!D329)=FALSE), 'Raw Data'!I329, 0)</f>
        <v>0</v>
      </c>
      <c r="N334">
        <f>IF(ISBLANK('Raw Data'!D329)=FALSE, 1, 0)</f>
        <v>0</v>
      </c>
      <c r="O334">
        <f>IF('Raw Data'!F329, 'Raw Data'!Z329, 0)</f>
        <v>0</v>
      </c>
      <c r="P334">
        <f>IF(ISBLANK('Raw Data'!D329)=FALSE, 1, 0)</f>
        <v>0</v>
      </c>
      <c r="Q334">
        <f>IF(AND(NOT('Raw Data'!F329), P334), 'Raw Data'!AA329, 0)</f>
        <v>0</v>
      </c>
      <c r="R334">
        <f>IF(ISBLANK('Raw Data'!D329)=FALSE, 1, 0)</f>
        <v>0</v>
      </c>
      <c r="S334">
        <f>IF(AND('Raw Data'!F329=0, 'Raw Data'!D329&gt;'Raw Data'!E329), 'Raw Data'!L329, 0)</f>
        <v>0</v>
      </c>
      <c r="T334">
        <f>IF(ISBLANK('Raw Data'!D329)=FALSE, 1, 0)</f>
        <v>0</v>
      </c>
      <c r="U334">
        <f>IF('Raw Data'!F329=1, 'Raw Data'!M329, 0)</f>
        <v>0</v>
      </c>
      <c r="V334">
        <f>IF(ISBLANK('Raw Data'!D329)=FALSE, 1, 0)</f>
        <v>0</v>
      </c>
      <c r="W334">
        <f>IF(AND('Raw Data'!F329=0, 'Raw Data'!E329&gt;'Raw Data'!D329), 'Raw Data'!N329, 0)</f>
        <v>0</v>
      </c>
      <c r="X334">
        <f>IF(ISBLANK('Raw Data'!D329)=FALSE, 1, 0)</f>
        <v>0</v>
      </c>
      <c r="Y334">
        <f>IF(AND('Raw Data'!F329=0,'Raw Data'!D329&gt;'Raw Data'!E329,'Raw Data'!D329-'Raw Data'!E329=1),'Raw Data'!O329,IF(AND('Raw Data'!F329,'Raw Data'!D329&gt;'Raw Data'!E329),'Raw Data'!O329,0))</f>
        <v>0</v>
      </c>
      <c r="Z334">
        <f>IF(ISBLANK('Raw Data'!D329)=FALSE, 1, 0)</f>
        <v>0</v>
      </c>
      <c r="AA334">
        <f>IF(AND('Raw Data'!F329=0, 'Raw Data'!D329&gt;'Raw Data'!E329, 'Raw Data'!D329-'Raw Data'!E329=2), 'Raw Data'!P329, 0)</f>
        <v>0</v>
      </c>
      <c r="AB334">
        <f>IF(ISBLANK('Raw Data'!D329)=FALSE, 1, 0)</f>
        <v>0</v>
      </c>
      <c r="AC334">
        <f>IF(AND('Raw Data'!F329=0, 'Raw Data'!D329&gt;'Raw Data'!E329, 'Raw Data'!D329-'Raw Data'!E329&gt;2), 'Raw Data'!Q329, 0)</f>
        <v>0</v>
      </c>
      <c r="AD334">
        <f>IF(ISBLANK('Raw Data'!D329)=FALSE, 1, 0)</f>
        <v>0</v>
      </c>
      <c r="AE334">
        <f>IF(AND('Raw Data'!F329=0,'Raw Data'!D329&lt;'Raw Data'!E329,'Raw Data'!E329-'Raw Data'!D329=1),'Raw Data'!R329,IF(AND('Raw Data'!F329,'Raw Data'!D329&gt;'Raw Data'!E329),'Raw Data'!R329,0))</f>
        <v>0</v>
      </c>
      <c r="AF334">
        <f>IF(ISBLANK('Raw Data'!D329)=FALSE, 1, 0)</f>
        <v>0</v>
      </c>
      <c r="AG334">
        <f>IF(AND('Raw Data'!F329=0, 'Raw Data'!D329&lt;'Raw Data'!E329, 'Raw Data'!E329-'Raw Data'!D329=2), 'Raw Data'!S329, 0)</f>
        <v>0</v>
      </c>
      <c r="AH334">
        <f>IF(ISBLANK('Raw Data'!D329)=FALSE, 1, 0)</f>
        <v>0</v>
      </c>
      <c r="AI334">
        <f>IF(AND('Raw Data'!F329=0, 'Raw Data'!D329&lt;'Raw Data'!E329, 'Raw Data'!E329-'Raw Data'!D329&gt;2), 'Raw Data'!T329, 0)</f>
        <v>0</v>
      </c>
      <c r="AJ334">
        <f>IF(ISBLANK('Raw Data'!D329)=FALSE, 1, 0)</f>
        <v>0</v>
      </c>
      <c r="AK334">
        <f>IF('Raw Data'!F329=1, 'Raw Data'!M329, 0)</f>
        <v>0</v>
      </c>
      <c r="AL334">
        <f>IF(OR('Raw Data'!D329=0, O334&gt;0), 0, 1)</f>
        <v>0</v>
      </c>
      <c r="AM334">
        <f>IF(AND(AL334, 'Raw Data'!D329&gt;'Raw Data'!E329), 'Raw Data'!X329, 0)</f>
        <v>0</v>
      </c>
      <c r="AN334">
        <f>IF(OR('Raw Data'!D329=0, O334&gt;0), 0, 1)</f>
        <v>0</v>
      </c>
      <c r="AO334">
        <f>IF(AND(AL334, 'Raw Data'!D329&lt;'Raw Data'!E329), 'Raw Data'!Y329, 0)</f>
        <v>0</v>
      </c>
      <c r="AP334">
        <f>IF(ISBLANK('Raw Data'!D329)=FALSE, 1, 0)</f>
        <v>0</v>
      </c>
      <c r="AQ334">
        <f>IF(AND('Raw Data'!J329&lt;'Raw Data'!K329,'Raw Data'!D329&gt;'Raw Data'!E329),'Raw Data'!J329,IF(AND('Raw Data'!K329&lt;'Raw Data'!J329,'Raw Data'!E329&gt;'Raw Data'!D329),'Raw Data'!K329,0))</f>
        <v>0</v>
      </c>
      <c r="AR334">
        <f>IF(ISBLANK('Raw Data'!D329)=FALSE, 1, 0)</f>
        <v>0</v>
      </c>
      <c r="AS334">
        <f>IF(AND('Raw Data'!J329&gt;'Raw Data'!K329,'Raw Data'!D329&gt;'Raw Data'!E329),'Raw Data'!J329,IF(AND('Raw Data'!K329&gt;'Raw Data'!J329,'Raw Data'!E329&gt;'Raw Data'!D329),'Raw Data'!K329,))</f>
        <v>0</v>
      </c>
      <c r="AT334">
        <f>IF(ISBLANK('Raw Data'!D329)=FALSE, 1, 0)</f>
        <v>0</v>
      </c>
      <c r="AU334">
        <f>IF(ISNUMBER('Raw Data'!D329), IF(_xlfn.XLOOKUP(SMALL('Raw Data'!L329:N329, 1), Analysis!S334:W334, Analysis!S334:W334, 0)&gt;0, SMALL('Raw Data'!L329:N329, 1), 0), 0)</f>
        <v>0</v>
      </c>
      <c r="AV334">
        <f>IF(ISBLANK('Raw Data'!D329)=FALSE, 1, 0)</f>
        <v>0</v>
      </c>
      <c r="AW334">
        <f>IF(ISNUMBER('Raw Data'!D329), IF(_xlfn.XLOOKUP(SMALL('Raw Data'!L329:N329, 2), Analysis!S334:W334, Analysis!S334:W334, 0)&gt;0, SMALL('Raw Data'!L329:N329, 2), 0), 0)</f>
        <v>0</v>
      </c>
      <c r="AX334">
        <f>IF(ISBLANK('Raw Data'!D329)=FALSE, 1, 0)</f>
        <v>0</v>
      </c>
      <c r="AY334">
        <f>IF(ISNUMBER('Raw Data'!D329), IF(_xlfn.XLOOKUP(SMALL('Raw Data'!L329:N329, 3), Analysis!S334:W334, Analysis!S334:W334, 0)&gt;0, SMALL('Raw Data'!L329:N329, 3), 0), 0)</f>
        <v>0</v>
      </c>
      <c r="AZ334">
        <f>IF(ISBLANK('Raw Data'!D329)=FALSE, 1, 0)</f>
        <v>0</v>
      </c>
      <c r="BA334">
        <f>IF(ISNUMBER('Raw Data'!D329), IF(_xlfn.XLOOKUP(SMALL('Raw Data'!O329:U329, 1), Analysis!Y334:AK334, Analysis!Y334:AK334, 0)&gt;0, SMALL('Raw Data'!O329:U329, 1), 0), 0)</f>
        <v>0</v>
      </c>
      <c r="BB334">
        <f>IF(ISBLANK('Raw Data'!D329)=FALSE, 1, 0)</f>
        <v>0</v>
      </c>
      <c r="BC334">
        <f>IF(ISNUMBER('Raw Data'!D329), IF(_xlfn.XLOOKUP(SMALL('Raw Data'!O329:U329, 2), Analysis!Y334:AK334, Analysis!Y334:AK334, 0)&gt;0, SMALL('Raw Data'!O329:U329, 2), 0), 0)</f>
        <v>0</v>
      </c>
      <c r="BD334">
        <f>IF(ISBLANK('Raw Data'!D329)=FALSE, 1, 0)</f>
        <v>0</v>
      </c>
      <c r="BE334">
        <f>IF(ISNUMBER('Raw Data'!D329), IF(_xlfn.XLOOKUP(SMALL('Raw Data'!O329:U329, 3), Analysis!Y334:AK334, Analysis!Y334:AK334, 0)&gt;0, SMALL('Raw Data'!O329:U329, 3), 0), 0)</f>
        <v>0</v>
      </c>
      <c r="BF334">
        <f>IF(ISBLANK('Raw Data'!D329)=FALSE, 1, 0)</f>
        <v>0</v>
      </c>
      <c r="BG334">
        <f>IF(ISNUMBER('Raw Data'!D329), IF(_xlfn.XLOOKUP(SMALL('Raw Data'!O329:U329, 4), Analysis!Y334:AK334, Analysis!Y334:AK334, 0)&gt;0, SMALL('Raw Data'!O329:U329, 4), 0), 0)</f>
        <v>0</v>
      </c>
      <c r="BH334">
        <f>IF(ISBLANK('Raw Data'!D329)=FALSE, 1, 0)</f>
        <v>0</v>
      </c>
      <c r="BI334">
        <f>IF(ISNUMBER('Raw Data'!D329), IF(_xlfn.XLOOKUP(SMALL('Raw Data'!O329:U329, 5), Analysis!Y334:AK334, Analysis!Y334:AK334, 0)&gt;0, SMALL('Raw Data'!O329:U329, 5), 0), 0)</f>
        <v>0</v>
      </c>
      <c r="BJ334">
        <f>IF(ISBLANK('Raw Data'!D329)=FALSE, 1, 0)</f>
        <v>0</v>
      </c>
      <c r="BK334">
        <f>IF(ISNUMBER('Raw Data'!D329), IF(_xlfn.XLOOKUP(SMALL('Raw Data'!O329:U329, 6), Analysis!Y334:AK334, Analysis!Y334:AK334, 0)&gt;0, SMALL('Raw Data'!O329:U329, 6), 0), 0)</f>
        <v>0</v>
      </c>
      <c r="BL334">
        <f>IF(ISBLANK('Raw Data'!D329)=FALSE, 1, 0)</f>
        <v>0</v>
      </c>
      <c r="BM334">
        <f>IF(ISNUMBER('Raw Data'!D329), IF(_xlfn.XLOOKUP(SMALL('Raw Data'!O329:U329, 7), Analysis!Y334:AK334, Analysis!Y334:AK334, 0)&gt;0, SMALL('Raw Data'!O329:U329, 7), 0), 0)</f>
        <v>0</v>
      </c>
    </row>
    <row r="335" spans="1:65" x14ac:dyDescent="0.3">
      <c r="A335" s="2">
        <f>'Raw Data'!A330</f>
        <v>0</v>
      </c>
      <c r="B335" s="2">
        <f>IF(ISBLANK('Raw Data'!D330)=FALSE, 1, 0)</f>
        <v>0</v>
      </c>
      <c r="C335">
        <f>IF('Raw Data'!E330&gt;'Raw Data'!D330, 'Raw Data'!K330, 0)</f>
        <v>0</v>
      </c>
      <c r="D335">
        <f>IF(ISBLANK('Raw Data'!D330)=FALSE, 1, 0)</f>
        <v>0</v>
      </c>
      <c r="E335">
        <f>IF('Raw Data'!E330&lt;'Raw Data'!D330, 'Raw Data'!J330, 0)</f>
        <v>0</v>
      </c>
      <c r="F335">
        <f>IF(ISBLANK('Raw Data'!D330)=FALSE, 1, 0)</f>
        <v>0</v>
      </c>
      <c r="G335">
        <f>IF(AND('Raw Data'!D330&gt;0, 'Raw Data'!E330&gt;0), 'Raw Data'!V330, 0)</f>
        <v>0</v>
      </c>
      <c r="H335">
        <f>IF(ISBLANK('Raw Data'!D330)=FALSE, 1, 0)</f>
        <v>0</v>
      </c>
      <c r="I335">
        <f>IF(AND(ISBLANK('Raw Data'!D330)=FALSE, OR('Raw Data'!D330=0, 'Raw Data'!E330=0)), 'Raw Data'!W330, 0)</f>
        <v>0</v>
      </c>
      <c r="J335">
        <f>IF(ISBLANK('Raw Data'!D330)=FALSE, 1, 0)</f>
        <v>0</v>
      </c>
      <c r="K335">
        <f>IF(SUM('Raw Data'!D330:E330)&gt;'Raw Data'!G330, 'Raw Data'!H330, 0)</f>
        <v>0</v>
      </c>
      <c r="L335">
        <f>IF(ISBLANK('Raw Data'!D330)=FALSE, 1, 0)</f>
        <v>0</v>
      </c>
      <c r="M335">
        <f>IF(AND(SUM('Raw Data'!D330:E330)&lt;'Raw Data'!G330, ISBLANK('Raw Data'!D330)=FALSE), 'Raw Data'!I330, 0)</f>
        <v>0</v>
      </c>
      <c r="N335">
        <f>IF(ISBLANK('Raw Data'!D330)=FALSE, 1, 0)</f>
        <v>0</v>
      </c>
      <c r="O335">
        <f>IF('Raw Data'!F330, 'Raw Data'!Z330, 0)</f>
        <v>0</v>
      </c>
      <c r="P335">
        <f>IF(ISBLANK('Raw Data'!D330)=FALSE, 1, 0)</f>
        <v>0</v>
      </c>
      <c r="Q335">
        <f>IF(AND(NOT('Raw Data'!F330), P335), 'Raw Data'!AA330, 0)</f>
        <v>0</v>
      </c>
      <c r="R335">
        <f>IF(ISBLANK('Raw Data'!D330)=FALSE, 1, 0)</f>
        <v>0</v>
      </c>
      <c r="S335">
        <f>IF(AND('Raw Data'!F330=0, 'Raw Data'!D330&gt;'Raw Data'!E330), 'Raw Data'!L330, 0)</f>
        <v>0</v>
      </c>
      <c r="T335">
        <f>IF(ISBLANK('Raw Data'!D330)=FALSE, 1, 0)</f>
        <v>0</v>
      </c>
      <c r="U335">
        <f>IF('Raw Data'!F330=1, 'Raw Data'!M330, 0)</f>
        <v>0</v>
      </c>
      <c r="V335">
        <f>IF(ISBLANK('Raw Data'!D330)=FALSE, 1, 0)</f>
        <v>0</v>
      </c>
      <c r="W335">
        <f>IF(AND('Raw Data'!F330=0, 'Raw Data'!E330&gt;'Raw Data'!D330), 'Raw Data'!N330, 0)</f>
        <v>0</v>
      </c>
      <c r="X335">
        <f>IF(ISBLANK('Raw Data'!D330)=FALSE, 1, 0)</f>
        <v>0</v>
      </c>
      <c r="Y335">
        <f>IF(AND('Raw Data'!F330=0,'Raw Data'!D330&gt;'Raw Data'!E330,'Raw Data'!D330-'Raw Data'!E330=1),'Raw Data'!O330,IF(AND('Raw Data'!F330,'Raw Data'!D330&gt;'Raw Data'!E330),'Raw Data'!O330,0))</f>
        <v>0</v>
      </c>
      <c r="Z335">
        <f>IF(ISBLANK('Raw Data'!D330)=FALSE, 1, 0)</f>
        <v>0</v>
      </c>
      <c r="AA335">
        <f>IF(AND('Raw Data'!F330=0, 'Raw Data'!D330&gt;'Raw Data'!E330, 'Raw Data'!D330-'Raw Data'!E330=2), 'Raw Data'!P330, 0)</f>
        <v>0</v>
      </c>
      <c r="AB335">
        <f>IF(ISBLANK('Raw Data'!D330)=FALSE, 1, 0)</f>
        <v>0</v>
      </c>
      <c r="AC335">
        <f>IF(AND('Raw Data'!F330=0, 'Raw Data'!D330&gt;'Raw Data'!E330, 'Raw Data'!D330-'Raw Data'!E330&gt;2), 'Raw Data'!Q330, 0)</f>
        <v>0</v>
      </c>
      <c r="AD335">
        <f>IF(ISBLANK('Raw Data'!D330)=FALSE, 1, 0)</f>
        <v>0</v>
      </c>
      <c r="AE335">
        <f>IF(AND('Raw Data'!F330=0,'Raw Data'!D330&lt;'Raw Data'!E330,'Raw Data'!E330-'Raw Data'!D330=1),'Raw Data'!R330,IF(AND('Raw Data'!F330,'Raw Data'!D330&gt;'Raw Data'!E330),'Raw Data'!R330,0))</f>
        <v>0</v>
      </c>
      <c r="AF335">
        <f>IF(ISBLANK('Raw Data'!D330)=FALSE, 1, 0)</f>
        <v>0</v>
      </c>
      <c r="AG335">
        <f>IF(AND('Raw Data'!F330=0, 'Raw Data'!D330&lt;'Raw Data'!E330, 'Raw Data'!E330-'Raw Data'!D330=2), 'Raw Data'!S330, 0)</f>
        <v>0</v>
      </c>
      <c r="AH335">
        <f>IF(ISBLANK('Raw Data'!D330)=FALSE, 1, 0)</f>
        <v>0</v>
      </c>
      <c r="AI335">
        <f>IF(AND('Raw Data'!F330=0, 'Raw Data'!D330&lt;'Raw Data'!E330, 'Raw Data'!E330-'Raw Data'!D330&gt;2), 'Raw Data'!T330, 0)</f>
        <v>0</v>
      </c>
      <c r="AJ335">
        <f>IF(ISBLANK('Raw Data'!D330)=FALSE, 1, 0)</f>
        <v>0</v>
      </c>
      <c r="AK335">
        <f>IF('Raw Data'!F330=1, 'Raw Data'!M330, 0)</f>
        <v>0</v>
      </c>
      <c r="AL335">
        <f>IF(OR('Raw Data'!D330=0, O335&gt;0), 0, 1)</f>
        <v>0</v>
      </c>
      <c r="AM335">
        <f>IF(AND(AL335, 'Raw Data'!D330&gt;'Raw Data'!E330), 'Raw Data'!X330, 0)</f>
        <v>0</v>
      </c>
      <c r="AN335">
        <f>IF(OR('Raw Data'!D330=0, O335&gt;0), 0, 1)</f>
        <v>0</v>
      </c>
      <c r="AO335">
        <f>IF(AND(AL335, 'Raw Data'!D330&lt;'Raw Data'!E330), 'Raw Data'!Y330, 0)</f>
        <v>0</v>
      </c>
      <c r="AP335">
        <f>IF(ISBLANK('Raw Data'!D330)=FALSE, 1, 0)</f>
        <v>0</v>
      </c>
      <c r="AQ335">
        <f>IF(AND('Raw Data'!J330&lt;'Raw Data'!K330,'Raw Data'!D330&gt;'Raw Data'!E330),'Raw Data'!J330,IF(AND('Raw Data'!K330&lt;'Raw Data'!J330,'Raw Data'!E330&gt;'Raw Data'!D330),'Raw Data'!K330,0))</f>
        <v>0</v>
      </c>
      <c r="AR335">
        <f>IF(ISBLANK('Raw Data'!D330)=FALSE, 1, 0)</f>
        <v>0</v>
      </c>
      <c r="AS335">
        <f>IF(AND('Raw Data'!J330&gt;'Raw Data'!K330,'Raw Data'!D330&gt;'Raw Data'!E330),'Raw Data'!J330,IF(AND('Raw Data'!K330&gt;'Raw Data'!J330,'Raw Data'!E330&gt;'Raw Data'!D330),'Raw Data'!K330,))</f>
        <v>0</v>
      </c>
      <c r="AT335">
        <f>IF(ISBLANK('Raw Data'!D330)=FALSE, 1, 0)</f>
        <v>0</v>
      </c>
      <c r="AU335">
        <f>IF(ISNUMBER('Raw Data'!D330), IF(_xlfn.XLOOKUP(SMALL('Raw Data'!L330:N330, 1), Analysis!S335:W335, Analysis!S335:W335, 0)&gt;0, SMALL('Raw Data'!L330:N330, 1), 0), 0)</f>
        <v>0</v>
      </c>
      <c r="AV335">
        <f>IF(ISBLANK('Raw Data'!D330)=FALSE, 1, 0)</f>
        <v>0</v>
      </c>
      <c r="AW335">
        <f>IF(ISNUMBER('Raw Data'!D330), IF(_xlfn.XLOOKUP(SMALL('Raw Data'!L330:N330, 2), Analysis!S335:W335, Analysis!S335:W335, 0)&gt;0, SMALL('Raw Data'!L330:N330, 2), 0), 0)</f>
        <v>0</v>
      </c>
      <c r="AX335">
        <f>IF(ISBLANK('Raw Data'!D330)=FALSE, 1, 0)</f>
        <v>0</v>
      </c>
      <c r="AY335">
        <f>IF(ISNUMBER('Raw Data'!D330), IF(_xlfn.XLOOKUP(SMALL('Raw Data'!L330:N330, 3), Analysis!S335:W335, Analysis!S335:W335, 0)&gt;0, SMALL('Raw Data'!L330:N330, 3), 0), 0)</f>
        <v>0</v>
      </c>
      <c r="AZ335">
        <f>IF(ISBLANK('Raw Data'!D330)=FALSE, 1, 0)</f>
        <v>0</v>
      </c>
      <c r="BA335">
        <f>IF(ISNUMBER('Raw Data'!D330), IF(_xlfn.XLOOKUP(SMALL('Raw Data'!O330:U330, 1), Analysis!Y335:AK335, Analysis!Y335:AK335, 0)&gt;0, SMALL('Raw Data'!O330:U330, 1), 0), 0)</f>
        <v>0</v>
      </c>
      <c r="BB335">
        <f>IF(ISBLANK('Raw Data'!D330)=FALSE, 1, 0)</f>
        <v>0</v>
      </c>
      <c r="BC335">
        <f>IF(ISNUMBER('Raw Data'!D330), IF(_xlfn.XLOOKUP(SMALL('Raw Data'!O330:U330, 2), Analysis!Y335:AK335, Analysis!Y335:AK335, 0)&gt;0, SMALL('Raw Data'!O330:U330, 2), 0), 0)</f>
        <v>0</v>
      </c>
      <c r="BD335">
        <f>IF(ISBLANK('Raw Data'!D330)=FALSE, 1, 0)</f>
        <v>0</v>
      </c>
      <c r="BE335">
        <f>IF(ISNUMBER('Raw Data'!D330), IF(_xlfn.XLOOKUP(SMALL('Raw Data'!O330:U330, 3), Analysis!Y335:AK335, Analysis!Y335:AK335, 0)&gt;0, SMALL('Raw Data'!O330:U330, 3), 0), 0)</f>
        <v>0</v>
      </c>
      <c r="BF335">
        <f>IF(ISBLANK('Raw Data'!D330)=FALSE, 1, 0)</f>
        <v>0</v>
      </c>
      <c r="BG335">
        <f>IF(ISNUMBER('Raw Data'!D330), IF(_xlfn.XLOOKUP(SMALL('Raw Data'!O330:U330, 4), Analysis!Y335:AK335, Analysis!Y335:AK335, 0)&gt;0, SMALL('Raw Data'!O330:U330, 4), 0), 0)</f>
        <v>0</v>
      </c>
      <c r="BH335">
        <f>IF(ISBLANK('Raw Data'!D330)=FALSE, 1, 0)</f>
        <v>0</v>
      </c>
      <c r="BI335">
        <f>IF(ISNUMBER('Raw Data'!D330), IF(_xlfn.XLOOKUP(SMALL('Raw Data'!O330:U330, 5), Analysis!Y335:AK335, Analysis!Y335:AK335, 0)&gt;0, SMALL('Raw Data'!O330:U330, 5), 0), 0)</f>
        <v>0</v>
      </c>
      <c r="BJ335">
        <f>IF(ISBLANK('Raw Data'!D330)=FALSE, 1, 0)</f>
        <v>0</v>
      </c>
      <c r="BK335">
        <f>IF(ISNUMBER('Raw Data'!D330), IF(_xlfn.XLOOKUP(SMALL('Raw Data'!O330:U330, 6), Analysis!Y335:AK335, Analysis!Y335:AK335, 0)&gt;0, SMALL('Raw Data'!O330:U330, 6), 0), 0)</f>
        <v>0</v>
      </c>
      <c r="BL335">
        <f>IF(ISBLANK('Raw Data'!D330)=FALSE, 1, 0)</f>
        <v>0</v>
      </c>
      <c r="BM335">
        <f>IF(ISNUMBER('Raw Data'!D330), IF(_xlfn.XLOOKUP(SMALL('Raw Data'!O330:U330, 7), Analysis!Y335:AK335, Analysis!Y335:AK335, 0)&gt;0, SMALL('Raw Data'!O330:U330, 7), 0), 0)</f>
        <v>0</v>
      </c>
    </row>
    <row r="336" spans="1:65" x14ac:dyDescent="0.3">
      <c r="A336" s="2">
        <f>'Raw Data'!A331</f>
        <v>0</v>
      </c>
      <c r="B336" s="2">
        <f>IF(ISBLANK('Raw Data'!D331)=FALSE, 1, 0)</f>
        <v>0</v>
      </c>
      <c r="C336">
        <f>IF('Raw Data'!E331&gt;'Raw Data'!D331, 'Raw Data'!K331, 0)</f>
        <v>0</v>
      </c>
      <c r="D336">
        <f>IF(ISBLANK('Raw Data'!D331)=FALSE, 1, 0)</f>
        <v>0</v>
      </c>
      <c r="E336">
        <f>IF('Raw Data'!E331&lt;'Raw Data'!D331, 'Raw Data'!J331, 0)</f>
        <v>0</v>
      </c>
      <c r="F336">
        <f>IF(ISBLANK('Raw Data'!D331)=FALSE, 1, 0)</f>
        <v>0</v>
      </c>
      <c r="G336">
        <f>IF(AND('Raw Data'!D331&gt;0, 'Raw Data'!E331&gt;0), 'Raw Data'!V331, 0)</f>
        <v>0</v>
      </c>
      <c r="H336">
        <f>IF(ISBLANK('Raw Data'!D331)=FALSE, 1, 0)</f>
        <v>0</v>
      </c>
      <c r="I336">
        <f>IF(AND(ISBLANK('Raw Data'!D331)=FALSE, OR('Raw Data'!D331=0, 'Raw Data'!E331=0)), 'Raw Data'!W331, 0)</f>
        <v>0</v>
      </c>
      <c r="J336">
        <f>IF(ISBLANK('Raw Data'!D331)=FALSE, 1, 0)</f>
        <v>0</v>
      </c>
      <c r="K336">
        <f>IF(SUM('Raw Data'!D331:E331)&gt;'Raw Data'!G331, 'Raw Data'!H331, 0)</f>
        <v>0</v>
      </c>
      <c r="L336">
        <f>IF(ISBLANK('Raw Data'!D331)=FALSE, 1, 0)</f>
        <v>0</v>
      </c>
      <c r="M336">
        <f>IF(AND(SUM('Raw Data'!D331:E331)&lt;'Raw Data'!G331, ISBLANK('Raw Data'!D331)=FALSE), 'Raw Data'!I331, 0)</f>
        <v>0</v>
      </c>
      <c r="N336">
        <f>IF(ISBLANK('Raw Data'!D331)=FALSE, 1, 0)</f>
        <v>0</v>
      </c>
      <c r="O336">
        <f>IF('Raw Data'!F331, 'Raw Data'!Z331, 0)</f>
        <v>0</v>
      </c>
      <c r="P336">
        <f>IF(ISBLANK('Raw Data'!D331)=FALSE, 1, 0)</f>
        <v>0</v>
      </c>
      <c r="Q336">
        <f>IF(AND(NOT('Raw Data'!F331), P336), 'Raw Data'!AA331, 0)</f>
        <v>0</v>
      </c>
      <c r="R336">
        <f>IF(ISBLANK('Raw Data'!D331)=FALSE, 1, 0)</f>
        <v>0</v>
      </c>
      <c r="S336">
        <f>IF(AND('Raw Data'!F331=0, 'Raw Data'!D331&gt;'Raw Data'!E331), 'Raw Data'!L331, 0)</f>
        <v>0</v>
      </c>
      <c r="T336">
        <f>IF(ISBLANK('Raw Data'!D331)=FALSE, 1, 0)</f>
        <v>0</v>
      </c>
      <c r="U336">
        <f>IF('Raw Data'!F331=1, 'Raw Data'!M331, 0)</f>
        <v>0</v>
      </c>
      <c r="V336">
        <f>IF(ISBLANK('Raw Data'!D331)=FALSE, 1, 0)</f>
        <v>0</v>
      </c>
      <c r="W336">
        <f>IF(AND('Raw Data'!F331=0, 'Raw Data'!E331&gt;'Raw Data'!D331), 'Raw Data'!N331, 0)</f>
        <v>0</v>
      </c>
      <c r="X336">
        <f>IF(ISBLANK('Raw Data'!D331)=FALSE, 1, 0)</f>
        <v>0</v>
      </c>
      <c r="Y336">
        <f>IF(AND('Raw Data'!F331=0,'Raw Data'!D331&gt;'Raw Data'!E331,'Raw Data'!D331-'Raw Data'!E331=1),'Raw Data'!O331,IF(AND('Raw Data'!F331,'Raw Data'!D331&gt;'Raw Data'!E331),'Raw Data'!O331,0))</f>
        <v>0</v>
      </c>
      <c r="Z336">
        <f>IF(ISBLANK('Raw Data'!D331)=FALSE, 1, 0)</f>
        <v>0</v>
      </c>
      <c r="AA336">
        <f>IF(AND('Raw Data'!F331=0, 'Raw Data'!D331&gt;'Raw Data'!E331, 'Raw Data'!D331-'Raw Data'!E331=2), 'Raw Data'!P331, 0)</f>
        <v>0</v>
      </c>
      <c r="AB336">
        <f>IF(ISBLANK('Raw Data'!D331)=FALSE, 1, 0)</f>
        <v>0</v>
      </c>
      <c r="AC336">
        <f>IF(AND('Raw Data'!F331=0, 'Raw Data'!D331&gt;'Raw Data'!E331, 'Raw Data'!D331-'Raw Data'!E331&gt;2), 'Raw Data'!Q331, 0)</f>
        <v>0</v>
      </c>
      <c r="AD336">
        <f>IF(ISBLANK('Raw Data'!D331)=FALSE, 1, 0)</f>
        <v>0</v>
      </c>
      <c r="AE336">
        <f>IF(AND('Raw Data'!F331=0,'Raw Data'!D331&lt;'Raw Data'!E331,'Raw Data'!E331-'Raw Data'!D331=1),'Raw Data'!R331,IF(AND('Raw Data'!F331,'Raw Data'!D331&gt;'Raw Data'!E331),'Raw Data'!R331,0))</f>
        <v>0</v>
      </c>
      <c r="AF336">
        <f>IF(ISBLANK('Raw Data'!D331)=FALSE, 1, 0)</f>
        <v>0</v>
      </c>
      <c r="AG336">
        <f>IF(AND('Raw Data'!F331=0, 'Raw Data'!D331&lt;'Raw Data'!E331, 'Raw Data'!E331-'Raw Data'!D331=2), 'Raw Data'!S331, 0)</f>
        <v>0</v>
      </c>
      <c r="AH336">
        <f>IF(ISBLANK('Raw Data'!D331)=FALSE, 1, 0)</f>
        <v>0</v>
      </c>
      <c r="AI336">
        <f>IF(AND('Raw Data'!F331=0, 'Raw Data'!D331&lt;'Raw Data'!E331, 'Raw Data'!E331-'Raw Data'!D331&gt;2), 'Raw Data'!T331, 0)</f>
        <v>0</v>
      </c>
      <c r="AJ336">
        <f>IF(ISBLANK('Raw Data'!D331)=FALSE, 1, 0)</f>
        <v>0</v>
      </c>
      <c r="AK336">
        <f>IF('Raw Data'!F331=1, 'Raw Data'!M331, 0)</f>
        <v>0</v>
      </c>
      <c r="AL336">
        <f>IF(OR('Raw Data'!D331=0, O336&gt;0), 0, 1)</f>
        <v>0</v>
      </c>
      <c r="AM336">
        <f>IF(AND(AL336, 'Raw Data'!D331&gt;'Raw Data'!E331), 'Raw Data'!X331, 0)</f>
        <v>0</v>
      </c>
      <c r="AN336">
        <f>IF(OR('Raw Data'!D331=0, O336&gt;0), 0, 1)</f>
        <v>0</v>
      </c>
      <c r="AO336">
        <f>IF(AND(AL336, 'Raw Data'!D331&lt;'Raw Data'!E331), 'Raw Data'!Y331, 0)</f>
        <v>0</v>
      </c>
      <c r="AP336">
        <f>IF(ISBLANK('Raw Data'!D331)=FALSE, 1, 0)</f>
        <v>0</v>
      </c>
      <c r="AQ336">
        <f>IF(AND('Raw Data'!J331&lt;'Raw Data'!K331,'Raw Data'!D331&gt;'Raw Data'!E331),'Raw Data'!J331,IF(AND('Raw Data'!K331&lt;'Raw Data'!J331,'Raw Data'!E331&gt;'Raw Data'!D331),'Raw Data'!K331,0))</f>
        <v>0</v>
      </c>
      <c r="AR336">
        <f>IF(ISBLANK('Raw Data'!D331)=FALSE, 1, 0)</f>
        <v>0</v>
      </c>
      <c r="AS336">
        <f>IF(AND('Raw Data'!J331&gt;'Raw Data'!K331,'Raw Data'!D331&gt;'Raw Data'!E331),'Raw Data'!J331,IF(AND('Raw Data'!K331&gt;'Raw Data'!J331,'Raw Data'!E331&gt;'Raw Data'!D331),'Raw Data'!K331,))</f>
        <v>0</v>
      </c>
      <c r="AT336">
        <f>IF(ISBLANK('Raw Data'!D331)=FALSE, 1, 0)</f>
        <v>0</v>
      </c>
      <c r="AU336">
        <f>IF(ISNUMBER('Raw Data'!D331), IF(_xlfn.XLOOKUP(SMALL('Raw Data'!L331:N331, 1), Analysis!S336:W336, Analysis!S336:W336, 0)&gt;0, SMALL('Raw Data'!L331:N331, 1), 0), 0)</f>
        <v>0</v>
      </c>
      <c r="AV336">
        <f>IF(ISBLANK('Raw Data'!D331)=FALSE, 1, 0)</f>
        <v>0</v>
      </c>
      <c r="AW336">
        <f>IF(ISNUMBER('Raw Data'!D331), IF(_xlfn.XLOOKUP(SMALL('Raw Data'!L331:N331, 2), Analysis!S336:W336, Analysis!S336:W336, 0)&gt;0, SMALL('Raw Data'!L331:N331, 2), 0), 0)</f>
        <v>0</v>
      </c>
      <c r="AX336">
        <f>IF(ISBLANK('Raw Data'!D331)=FALSE, 1, 0)</f>
        <v>0</v>
      </c>
      <c r="AY336">
        <f>IF(ISNUMBER('Raw Data'!D331), IF(_xlfn.XLOOKUP(SMALL('Raw Data'!L331:N331, 3), Analysis!S336:W336, Analysis!S336:W336, 0)&gt;0, SMALL('Raw Data'!L331:N331, 3), 0), 0)</f>
        <v>0</v>
      </c>
      <c r="AZ336">
        <f>IF(ISBLANK('Raw Data'!D331)=FALSE, 1, 0)</f>
        <v>0</v>
      </c>
      <c r="BA336">
        <f>IF(ISNUMBER('Raw Data'!D331), IF(_xlfn.XLOOKUP(SMALL('Raw Data'!O331:U331, 1), Analysis!Y336:AK336, Analysis!Y336:AK336, 0)&gt;0, SMALL('Raw Data'!O331:U331, 1), 0), 0)</f>
        <v>0</v>
      </c>
      <c r="BB336">
        <f>IF(ISBLANK('Raw Data'!D331)=FALSE, 1, 0)</f>
        <v>0</v>
      </c>
      <c r="BC336">
        <f>IF(ISNUMBER('Raw Data'!D331), IF(_xlfn.XLOOKUP(SMALL('Raw Data'!O331:U331, 2), Analysis!Y336:AK336, Analysis!Y336:AK336, 0)&gt;0, SMALL('Raw Data'!O331:U331, 2), 0), 0)</f>
        <v>0</v>
      </c>
      <c r="BD336">
        <f>IF(ISBLANK('Raw Data'!D331)=FALSE, 1, 0)</f>
        <v>0</v>
      </c>
      <c r="BE336">
        <f>IF(ISNUMBER('Raw Data'!D331), IF(_xlfn.XLOOKUP(SMALL('Raw Data'!O331:U331, 3), Analysis!Y336:AK336, Analysis!Y336:AK336, 0)&gt;0, SMALL('Raw Data'!O331:U331, 3), 0), 0)</f>
        <v>0</v>
      </c>
      <c r="BF336">
        <f>IF(ISBLANK('Raw Data'!D331)=FALSE, 1, 0)</f>
        <v>0</v>
      </c>
      <c r="BG336">
        <f>IF(ISNUMBER('Raw Data'!D331), IF(_xlfn.XLOOKUP(SMALL('Raw Data'!O331:U331, 4), Analysis!Y336:AK336, Analysis!Y336:AK336, 0)&gt;0, SMALL('Raw Data'!O331:U331, 4), 0), 0)</f>
        <v>0</v>
      </c>
      <c r="BH336">
        <f>IF(ISBLANK('Raw Data'!D331)=FALSE, 1, 0)</f>
        <v>0</v>
      </c>
      <c r="BI336">
        <f>IF(ISNUMBER('Raw Data'!D331), IF(_xlfn.XLOOKUP(SMALL('Raw Data'!O331:U331, 5), Analysis!Y336:AK336, Analysis!Y336:AK336, 0)&gt;0, SMALL('Raw Data'!O331:U331, 5), 0), 0)</f>
        <v>0</v>
      </c>
      <c r="BJ336">
        <f>IF(ISBLANK('Raw Data'!D331)=FALSE, 1, 0)</f>
        <v>0</v>
      </c>
      <c r="BK336">
        <f>IF(ISNUMBER('Raw Data'!D331), IF(_xlfn.XLOOKUP(SMALL('Raw Data'!O331:U331, 6), Analysis!Y336:AK336, Analysis!Y336:AK336, 0)&gt;0, SMALL('Raw Data'!O331:U331, 6), 0), 0)</f>
        <v>0</v>
      </c>
      <c r="BL336">
        <f>IF(ISBLANK('Raw Data'!D331)=FALSE, 1, 0)</f>
        <v>0</v>
      </c>
      <c r="BM336">
        <f>IF(ISNUMBER('Raw Data'!D331), IF(_xlfn.XLOOKUP(SMALL('Raw Data'!O331:U331, 7), Analysis!Y336:AK336, Analysis!Y336:AK336, 0)&gt;0, SMALL('Raw Data'!O331:U331, 7), 0), 0)</f>
        <v>0</v>
      </c>
    </row>
    <row r="337" spans="1:65" x14ac:dyDescent="0.3">
      <c r="A337" s="2">
        <f>'Raw Data'!A332</f>
        <v>0</v>
      </c>
      <c r="B337" s="2">
        <f>IF(ISBLANK('Raw Data'!D332)=FALSE, 1, 0)</f>
        <v>0</v>
      </c>
      <c r="C337">
        <f>IF('Raw Data'!E332&gt;'Raw Data'!D332, 'Raw Data'!K332, 0)</f>
        <v>0</v>
      </c>
      <c r="D337">
        <f>IF(ISBLANK('Raw Data'!D332)=FALSE, 1, 0)</f>
        <v>0</v>
      </c>
      <c r="E337">
        <f>IF('Raw Data'!E332&lt;'Raw Data'!D332, 'Raw Data'!J332, 0)</f>
        <v>0</v>
      </c>
      <c r="F337">
        <f>IF(ISBLANK('Raw Data'!D332)=FALSE, 1, 0)</f>
        <v>0</v>
      </c>
      <c r="G337">
        <f>IF(AND('Raw Data'!D332&gt;0, 'Raw Data'!E332&gt;0), 'Raw Data'!V332, 0)</f>
        <v>0</v>
      </c>
      <c r="H337">
        <f>IF(ISBLANK('Raw Data'!D332)=FALSE, 1, 0)</f>
        <v>0</v>
      </c>
      <c r="I337">
        <f>IF(AND(ISBLANK('Raw Data'!D332)=FALSE, OR('Raw Data'!D332=0, 'Raw Data'!E332=0)), 'Raw Data'!W332, 0)</f>
        <v>0</v>
      </c>
      <c r="J337">
        <f>IF(ISBLANK('Raw Data'!D332)=FALSE, 1, 0)</f>
        <v>0</v>
      </c>
      <c r="K337">
        <f>IF(SUM('Raw Data'!D332:E332)&gt;'Raw Data'!G332, 'Raw Data'!H332, 0)</f>
        <v>0</v>
      </c>
      <c r="L337">
        <f>IF(ISBLANK('Raw Data'!D332)=FALSE, 1, 0)</f>
        <v>0</v>
      </c>
      <c r="M337">
        <f>IF(AND(SUM('Raw Data'!D332:E332)&lt;'Raw Data'!G332, ISBLANK('Raw Data'!D332)=FALSE), 'Raw Data'!I332, 0)</f>
        <v>0</v>
      </c>
      <c r="N337">
        <f>IF(ISBLANK('Raw Data'!D332)=FALSE, 1, 0)</f>
        <v>0</v>
      </c>
      <c r="O337">
        <f>IF('Raw Data'!F332, 'Raw Data'!Z332, 0)</f>
        <v>0</v>
      </c>
      <c r="P337">
        <f>IF(ISBLANK('Raw Data'!D332)=FALSE, 1, 0)</f>
        <v>0</v>
      </c>
      <c r="Q337">
        <f>IF(AND(NOT('Raw Data'!F332), P337), 'Raw Data'!AA332, 0)</f>
        <v>0</v>
      </c>
      <c r="R337">
        <f>IF(ISBLANK('Raw Data'!D332)=FALSE, 1, 0)</f>
        <v>0</v>
      </c>
      <c r="S337">
        <f>IF(AND('Raw Data'!F332=0, 'Raw Data'!D332&gt;'Raw Data'!E332), 'Raw Data'!L332, 0)</f>
        <v>0</v>
      </c>
      <c r="T337">
        <f>IF(ISBLANK('Raw Data'!D332)=FALSE, 1, 0)</f>
        <v>0</v>
      </c>
      <c r="U337">
        <f>IF('Raw Data'!F332=1, 'Raw Data'!M332, 0)</f>
        <v>0</v>
      </c>
      <c r="V337">
        <f>IF(ISBLANK('Raw Data'!D332)=FALSE, 1, 0)</f>
        <v>0</v>
      </c>
      <c r="W337">
        <f>IF(AND('Raw Data'!F332=0, 'Raw Data'!E332&gt;'Raw Data'!D332), 'Raw Data'!N332, 0)</f>
        <v>0</v>
      </c>
      <c r="X337">
        <f>IF(ISBLANK('Raw Data'!D332)=FALSE, 1, 0)</f>
        <v>0</v>
      </c>
      <c r="Y337">
        <f>IF(AND('Raw Data'!F332=0,'Raw Data'!D332&gt;'Raw Data'!E332,'Raw Data'!D332-'Raw Data'!E332=1),'Raw Data'!O332,IF(AND('Raw Data'!F332,'Raw Data'!D332&gt;'Raw Data'!E332),'Raw Data'!O332,0))</f>
        <v>0</v>
      </c>
      <c r="Z337">
        <f>IF(ISBLANK('Raw Data'!D332)=FALSE, 1, 0)</f>
        <v>0</v>
      </c>
      <c r="AA337">
        <f>IF(AND('Raw Data'!F332=0, 'Raw Data'!D332&gt;'Raw Data'!E332, 'Raw Data'!D332-'Raw Data'!E332=2), 'Raw Data'!P332, 0)</f>
        <v>0</v>
      </c>
      <c r="AB337">
        <f>IF(ISBLANK('Raw Data'!D332)=FALSE, 1, 0)</f>
        <v>0</v>
      </c>
      <c r="AC337">
        <f>IF(AND('Raw Data'!F332=0, 'Raw Data'!D332&gt;'Raw Data'!E332, 'Raw Data'!D332-'Raw Data'!E332&gt;2), 'Raw Data'!Q332, 0)</f>
        <v>0</v>
      </c>
      <c r="AD337">
        <f>IF(ISBLANK('Raw Data'!D332)=FALSE, 1, 0)</f>
        <v>0</v>
      </c>
      <c r="AE337">
        <f>IF(AND('Raw Data'!F332=0,'Raw Data'!D332&lt;'Raw Data'!E332,'Raw Data'!E332-'Raw Data'!D332=1),'Raw Data'!R332,IF(AND('Raw Data'!F332,'Raw Data'!D332&gt;'Raw Data'!E332),'Raw Data'!R332,0))</f>
        <v>0</v>
      </c>
      <c r="AF337">
        <f>IF(ISBLANK('Raw Data'!D332)=FALSE, 1, 0)</f>
        <v>0</v>
      </c>
      <c r="AG337">
        <f>IF(AND('Raw Data'!F332=0, 'Raw Data'!D332&lt;'Raw Data'!E332, 'Raw Data'!E332-'Raw Data'!D332=2), 'Raw Data'!S332, 0)</f>
        <v>0</v>
      </c>
      <c r="AH337">
        <f>IF(ISBLANK('Raw Data'!D332)=FALSE, 1, 0)</f>
        <v>0</v>
      </c>
      <c r="AI337">
        <f>IF(AND('Raw Data'!F332=0, 'Raw Data'!D332&lt;'Raw Data'!E332, 'Raw Data'!E332-'Raw Data'!D332&gt;2), 'Raw Data'!T332, 0)</f>
        <v>0</v>
      </c>
      <c r="AJ337">
        <f>IF(ISBLANK('Raw Data'!D332)=FALSE, 1, 0)</f>
        <v>0</v>
      </c>
      <c r="AK337">
        <f>IF('Raw Data'!F332=1, 'Raw Data'!M332, 0)</f>
        <v>0</v>
      </c>
      <c r="AL337">
        <f>IF(OR('Raw Data'!D332=0, O337&gt;0), 0, 1)</f>
        <v>0</v>
      </c>
      <c r="AM337">
        <f>IF(AND(AL337, 'Raw Data'!D332&gt;'Raw Data'!E332), 'Raw Data'!X332, 0)</f>
        <v>0</v>
      </c>
      <c r="AN337">
        <f>IF(OR('Raw Data'!D332=0, O337&gt;0), 0, 1)</f>
        <v>0</v>
      </c>
      <c r="AO337">
        <f>IF(AND(AL337, 'Raw Data'!D332&lt;'Raw Data'!E332), 'Raw Data'!Y332, 0)</f>
        <v>0</v>
      </c>
      <c r="AP337">
        <f>IF(ISBLANK('Raw Data'!D332)=FALSE, 1, 0)</f>
        <v>0</v>
      </c>
      <c r="AQ337">
        <f>IF(AND('Raw Data'!J332&lt;'Raw Data'!K332,'Raw Data'!D332&gt;'Raw Data'!E332),'Raw Data'!J332,IF(AND('Raw Data'!K332&lt;'Raw Data'!J332,'Raw Data'!E332&gt;'Raw Data'!D332),'Raw Data'!K332,0))</f>
        <v>0</v>
      </c>
      <c r="AR337">
        <f>IF(ISBLANK('Raw Data'!D332)=FALSE, 1, 0)</f>
        <v>0</v>
      </c>
      <c r="AS337">
        <f>IF(AND('Raw Data'!J332&gt;'Raw Data'!K332,'Raw Data'!D332&gt;'Raw Data'!E332),'Raw Data'!J332,IF(AND('Raw Data'!K332&gt;'Raw Data'!J332,'Raw Data'!E332&gt;'Raw Data'!D332),'Raw Data'!K332,))</f>
        <v>0</v>
      </c>
      <c r="AT337">
        <f>IF(ISBLANK('Raw Data'!D332)=FALSE, 1, 0)</f>
        <v>0</v>
      </c>
      <c r="AU337">
        <f>IF(ISNUMBER('Raw Data'!D332), IF(_xlfn.XLOOKUP(SMALL('Raw Data'!L332:N332, 1), Analysis!S337:W337, Analysis!S337:W337, 0)&gt;0, SMALL('Raw Data'!L332:N332, 1), 0), 0)</f>
        <v>0</v>
      </c>
      <c r="AV337">
        <f>IF(ISBLANK('Raw Data'!D332)=FALSE, 1, 0)</f>
        <v>0</v>
      </c>
      <c r="AW337">
        <f>IF(ISNUMBER('Raw Data'!D332), IF(_xlfn.XLOOKUP(SMALL('Raw Data'!L332:N332, 2), Analysis!S337:W337, Analysis!S337:W337, 0)&gt;0, SMALL('Raw Data'!L332:N332, 2), 0), 0)</f>
        <v>0</v>
      </c>
      <c r="AX337">
        <f>IF(ISBLANK('Raw Data'!D332)=FALSE, 1, 0)</f>
        <v>0</v>
      </c>
      <c r="AY337">
        <f>IF(ISNUMBER('Raw Data'!D332), IF(_xlfn.XLOOKUP(SMALL('Raw Data'!L332:N332, 3), Analysis!S337:W337, Analysis!S337:W337, 0)&gt;0, SMALL('Raw Data'!L332:N332, 3), 0), 0)</f>
        <v>0</v>
      </c>
      <c r="AZ337">
        <f>IF(ISBLANK('Raw Data'!D332)=FALSE, 1, 0)</f>
        <v>0</v>
      </c>
      <c r="BA337">
        <f>IF(ISNUMBER('Raw Data'!D332), IF(_xlfn.XLOOKUP(SMALL('Raw Data'!O332:U332, 1), Analysis!Y337:AK337, Analysis!Y337:AK337, 0)&gt;0, SMALL('Raw Data'!O332:U332, 1), 0), 0)</f>
        <v>0</v>
      </c>
      <c r="BB337">
        <f>IF(ISBLANK('Raw Data'!D332)=FALSE, 1, 0)</f>
        <v>0</v>
      </c>
      <c r="BC337">
        <f>IF(ISNUMBER('Raw Data'!D332), IF(_xlfn.XLOOKUP(SMALL('Raw Data'!O332:U332, 2), Analysis!Y337:AK337, Analysis!Y337:AK337, 0)&gt;0, SMALL('Raw Data'!O332:U332, 2), 0), 0)</f>
        <v>0</v>
      </c>
      <c r="BD337">
        <f>IF(ISBLANK('Raw Data'!D332)=FALSE, 1, 0)</f>
        <v>0</v>
      </c>
      <c r="BE337">
        <f>IF(ISNUMBER('Raw Data'!D332), IF(_xlfn.XLOOKUP(SMALL('Raw Data'!O332:U332, 3), Analysis!Y337:AK337, Analysis!Y337:AK337, 0)&gt;0, SMALL('Raw Data'!O332:U332, 3), 0), 0)</f>
        <v>0</v>
      </c>
      <c r="BF337">
        <f>IF(ISBLANK('Raw Data'!D332)=FALSE, 1, 0)</f>
        <v>0</v>
      </c>
      <c r="BG337">
        <f>IF(ISNUMBER('Raw Data'!D332), IF(_xlfn.XLOOKUP(SMALL('Raw Data'!O332:U332, 4), Analysis!Y337:AK337, Analysis!Y337:AK337, 0)&gt;0, SMALL('Raw Data'!O332:U332, 4), 0), 0)</f>
        <v>0</v>
      </c>
      <c r="BH337">
        <f>IF(ISBLANK('Raw Data'!D332)=FALSE, 1, 0)</f>
        <v>0</v>
      </c>
      <c r="BI337">
        <f>IF(ISNUMBER('Raw Data'!D332), IF(_xlfn.XLOOKUP(SMALL('Raw Data'!O332:U332, 5), Analysis!Y337:AK337, Analysis!Y337:AK337, 0)&gt;0, SMALL('Raw Data'!O332:U332, 5), 0), 0)</f>
        <v>0</v>
      </c>
      <c r="BJ337">
        <f>IF(ISBLANK('Raw Data'!D332)=FALSE, 1, 0)</f>
        <v>0</v>
      </c>
      <c r="BK337">
        <f>IF(ISNUMBER('Raw Data'!D332), IF(_xlfn.XLOOKUP(SMALL('Raw Data'!O332:U332, 6), Analysis!Y337:AK337, Analysis!Y337:AK337, 0)&gt;0, SMALL('Raw Data'!O332:U332, 6), 0), 0)</f>
        <v>0</v>
      </c>
      <c r="BL337">
        <f>IF(ISBLANK('Raw Data'!D332)=FALSE, 1, 0)</f>
        <v>0</v>
      </c>
      <c r="BM337">
        <f>IF(ISNUMBER('Raw Data'!D332), IF(_xlfn.XLOOKUP(SMALL('Raw Data'!O332:U332, 7), Analysis!Y337:AK337, Analysis!Y337:AK337, 0)&gt;0, SMALL('Raw Data'!O332:U332, 7), 0), 0)</f>
        <v>0</v>
      </c>
    </row>
    <row r="338" spans="1:65" x14ac:dyDescent="0.3">
      <c r="A338" s="2">
        <f>'Raw Data'!A333</f>
        <v>0</v>
      </c>
      <c r="B338" s="2">
        <f>IF(ISBLANK('Raw Data'!D333)=FALSE, 1, 0)</f>
        <v>0</v>
      </c>
      <c r="C338">
        <f>IF('Raw Data'!E333&gt;'Raw Data'!D333, 'Raw Data'!K333, 0)</f>
        <v>0</v>
      </c>
      <c r="D338">
        <f>IF(ISBLANK('Raw Data'!D333)=FALSE, 1, 0)</f>
        <v>0</v>
      </c>
      <c r="E338">
        <f>IF('Raw Data'!E333&lt;'Raw Data'!D333, 'Raw Data'!J333, 0)</f>
        <v>0</v>
      </c>
      <c r="F338">
        <f>IF(ISBLANK('Raw Data'!D333)=FALSE, 1, 0)</f>
        <v>0</v>
      </c>
      <c r="G338">
        <f>IF(AND('Raw Data'!D333&gt;0, 'Raw Data'!E333&gt;0), 'Raw Data'!V333, 0)</f>
        <v>0</v>
      </c>
      <c r="H338">
        <f>IF(ISBLANK('Raw Data'!D333)=FALSE, 1, 0)</f>
        <v>0</v>
      </c>
      <c r="I338">
        <f>IF(AND(ISBLANK('Raw Data'!D333)=FALSE, OR('Raw Data'!D333=0, 'Raw Data'!E333=0)), 'Raw Data'!W333, 0)</f>
        <v>0</v>
      </c>
      <c r="J338">
        <f>IF(ISBLANK('Raw Data'!D333)=FALSE, 1, 0)</f>
        <v>0</v>
      </c>
      <c r="K338">
        <f>IF(SUM('Raw Data'!D333:E333)&gt;'Raw Data'!G333, 'Raw Data'!H333, 0)</f>
        <v>0</v>
      </c>
      <c r="L338">
        <f>IF(ISBLANK('Raw Data'!D333)=FALSE, 1, 0)</f>
        <v>0</v>
      </c>
      <c r="M338">
        <f>IF(AND(SUM('Raw Data'!D333:E333)&lt;'Raw Data'!G333, ISBLANK('Raw Data'!D333)=FALSE), 'Raw Data'!I333, 0)</f>
        <v>0</v>
      </c>
      <c r="N338">
        <f>IF(ISBLANK('Raw Data'!D333)=FALSE, 1, 0)</f>
        <v>0</v>
      </c>
      <c r="O338">
        <f>IF('Raw Data'!F333, 'Raw Data'!Z333, 0)</f>
        <v>0</v>
      </c>
      <c r="P338">
        <f>IF(ISBLANK('Raw Data'!D333)=FALSE, 1, 0)</f>
        <v>0</v>
      </c>
      <c r="Q338">
        <f>IF(AND(NOT('Raw Data'!F333), P338), 'Raw Data'!AA333, 0)</f>
        <v>0</v>
      </c>
      <c r="R338">
        <f>IF(ISBLANK('Raw Data'!D333)=FALSE, 1, 0)</f>
        <v>0</v>
      </c>
      <c r="S338">
        <f>IF(AND('Raw Data'!F333=0, 'Raw Data'!D333&gt;'Raw Data'!E333), 'Raw Data'!L333, 0)</f>
        <v>0</v>
      </c>
      <c r="T338">
        <f>IF(ISBLANK('Raw Data'!D333)=FALSE, 1, 0)</f>
        <v>0</v>
      </c>
      <c r="U338">
        <f>IF('Raw Data'!F333=1, 'Raw Data'!M333, 0)</f>
        <v>0</v>
      </c>
      <c r="V338">
        <f>IF(ISBLANK('Raw Data'!D333)=FALSE, 1, 0)</f>
        <v>0</v>
      </c>
      <c r="W338">
        <f>IF(AND('Raw Data'!F333=0, 'Raw Data'!E333&gt;'Raw Data'!D333), 'Raw Data'!N333, 0)</f>
        <v>0</v>
      </c>
      <c r="X338">
        <f>IF(ISBLANK('Raw Data'!D333)=FALSE, 1, 0)</f>
        <v>0</v>
      </c>
      <c r="Y338">
        <f>IF(AND('Raw Data'!F333=0,'Raw Data'!D333&gt;'Raw Data'!E333,'Raw Data'!D333-'Raw Data'!E333=1),'Raw Data'!O333,IF(AND('Raw Data'!F333,'Raw Data'!D333&gt;'Raw Data'!E333),'Raw Data'!O333,0))</f>
        <v>0</v>
      </c>
      <c r="Z338">
        <f>IF(ISBLANK('Raw Data'!D333)=FALSE, 1, 0)</f>
        <v>0</v>
      </c>
      <c r="AA338">
        <f>IF(AND('Raw Data'!F333=0, 'Raw Data'!D333&gt;'Raw Data'!E333, 'Raw Data'!D333-'Raw Data'!E333=2), 'Raw Data'!P333, 0)</f>
        <v>0</v>
      </c>
      <c r="AB338">
        <f>IF(ISBLANK('Raw Data'!D333)=FALSE, 1, 0)</f>
        <v>0</v>
      </c>
      <c r="AC338">
        <f>IF(AND('Raw Data'!F333=0, 'Raw Data'!D333&gt;'Raw Data'!E333, 'Raw Data'!D333-'Raw Data'!E333&gt;2), 'Raw Data'!Q333, 0)</f>
        <v>0</v>
      </c>
      <c r="AD338">
        <f>IF(ISBLANK('Raw Data'!D333)=FALSE, 1, 0)</f>
        <v>0</v>
      </c>
      <c r="AE338">
        <f>IF(AND('Raw Data'!F333=0,'Raw Data'!D333&lt;'Raw Data'!E333,'Raw Data'!E333-'Raw Data'!D333=1),'Raw Data'!R333,IF(AND('Raw Data'!F333,'Raw Data'!D333&gt;'Raw Data'!E333),'Raw Data'!R333,0))</f>
        <v>0</v>
      </c>
      <c r="AF338">
        <f>IF(ISBLANK('Raw Data'!D333)=FALSE, 1, 0)</f>
        <v>0</v>
      </c>
      <c r="AG338">
        <f>IF(AND('Raw Data'!F333=0, 'Raw Data'!D333&lt;'Raw Data'!E333, 'Raw Data'!E333-'Raw Data'!D333=2), 'Raw Data'!S333, 0)</f>
        <v>0</v>
      </c>
      <c r="AH338">
        <f>IF(ISBLANK('Raw Data'!D333)=FALSE, 1, 0)</f>
        <v>0</v>
      </c>
      <c r="AI338">
        <f>IF(AND('Raw Data'!F333=0, 'Raw Data'!D333&lt;'Raw Data'!E333, 'Raw Data'!E333-'Raw Data'!D333&gt;2), 'Raw Data'!T333, 0)</f>
        <v>0</v>
      </c>
      <c r="AJ338">
        <f>IF(ISBLANK('Raw Data'!D333)=FALSE, 1, 0)</f>
        <v>0</v>
      </c>
      <c r="AK338">
        <f>IF('Raw Data'!F333=1, 'Raw Data'!M333, 0)</f>
        <v>0</v>
      </c>
      <c r="AL338">
        <f>IF(OR('Raw Data'!D333=0, O338&gt;0), 0, 1)</f>
        <v>0</v>
      </c>
      <c r="AM338">
        <f>IF(AND(AL338, 'Raw Data'!D333&gt;'Raw Data'!E333), 'Raw Data'!X333, 0)</f>
        <v>0</v>
      </c>
      <c r="AN338">
        <f>IF(OR('Raw Data'!D333=0, O338&gt;0), 0, 1)</f>
        <v>0</v>
      </c>
      <c r="AO338">
        <f>IF(AND(AL338, 'Raw Data'!D333&lt;'Raw Data'!E333), 'Raw Data'!Y333, 0)</f>
        <v>0</v>
      </c>
      <c r="AP338">
        <f>IF(ISBLANK('Raw Data'!D333)=FALSE, 1, 0)</f>
        <v>0</v>
      </c>
      <c r="AQ338">
        <f>IF(AND('Raw Data'!J333&lt;'Raw Data'!K333,'Raw Data'!D333&gt;'Raw Data'!E333),'Raw Data'!J333,IF(AND('Raw Data'!K333&lt;'Raw Data'!J333,'Raw Data'!E333&gt;'Raw Data'!D333),'Raw Data'!K333,0))</f>
        <v>0</v>
      </c>
      <c r="AR338">
        <f>IF(ISBLANK('Raw Data'!D333)=FALSE, 1, 0)</f>
        <v>0</v>
      </c>
      <c r="AS338">
        <f>IF(AND('Raw Data'!J333&gt;'Raw Data'!K333,'Raw Data'!D333&gt;'Raw Data'!E333),'Raw Data'!J333,IF(AND('Raw Data'!K333&gt;'Raw Data'!J333,'Raw Data'!E333&gt;'Raw Data'!D333),'Raw Data'!K333,))</f>
        <v>0</v>
      </c>
      <c r="AT338">
        <f>IF(ISBLANK('Raw Data'!D333)=FALSE, 1, 0)</f>
        <v>0</v>
      </c>
      <c r="AU338">
        <f>IF(ISNUMBER('Raw Data'!D333), IF(_xlfn.XLOOKUP(SMALL('Raw Data'!L333:N333, 1), Analysis!S338:W338, Analysis!S338:W338, 0)&gt;0, SMALL('Raw Data'!L333:N333, 1), 0), 0)</f>
        <v>0</v>
      </c>
      <c r="AV338">
        <f>IF(ISBLANK('Raw Data'!D333)=FALSE, 1, 0)</f>
        <v>0</v>
      </c>
      <c r="AW338">
        <f>IF(ISNUMBER('Raw Data'!D333), IF(_xlfn.XLOOKUP(SMALL('Raw Data'!L333:N333, 2), Analysis!S338:W338, Analysis!S338:W338, 0)&gt;0, SMALL('Raw Data'!L333:N333, 2), 0), 0)</f>
        <v>0</v>
      </c>
      <c r="AX338">
        <f>IF(ISBLANK('Raw Data'!D333)=FALSE, 1, 0)</f>
        <v>0</v>
      </c>
      <c r="AY338">
        <f>IF(ISNUMBER('Raw Data'!D333), IF(_xlfn.XLOOKUP(SMALL('Raw Data'!L333:N333, 3), Analysis!S338:W338, Analysis!S338:W338, 0)&gt;0, SMALL('Raw Data'!L333:N333, 3), 0), 0)</f>
        <v>0</v>
      </c>
      <c r="AZ338">
        <f>IF(ISBLANK('Raw Data'!D333)=FALSE, 1, 0)</f>
        <v>0</v>
      </c>
      <c r="BA338">
        <f>IF(ISNUMBER('Raw Data'!D333), IF(_xlfn.XLOOKUP(SMALL('Raw Data'!O333:U333, 1), Analysis!Y338:AK338, Analysis!Y338:AK338, 0)&gt;0, SMALL('Raw Data'!O333:U333, 1), 0), 0)</f>
        <v>0</v>
      </c>
      <c r="BB338">
        <f>IF(ISBLANK('Raw Data'!D333)=FALSE, 1, 0)</f>
        <v>0</v>
      </c>
      <c r="BC338">
        <f>IF(ISNUMBER('Raw Data'!D333), IF(_xlfn.XLOOKUP(SMALL('Raw Data'!O333:U333, 2), Analysis!Y338:AK338, Analysis!Y338:AK338, 0)&gt;0, SMALL('Raw Data'!O333:U333, 2), 0), 0)</f>
        <v>0</v>
      </c>
      <c r="BD338">
        <f>IF(ISBLANK('Raw Data'!D333)=FALSE, 1, 0)</f>
        <v>0</v>
      </c>
      <c r="BE338">
        <f>IF(ISNUMBER('Raw Data'!D333), IF(_xlfn.XLOOKUP(SMALL('Raw Data'!O333:U333, 3), Analysis!Y338:AK338, Analysis!Y338:AK338, 0)&gt;0, SMALL('Raw Data'!O333:U333, 3), 0), 0)</f>
        <v>0</v>
      </c>
      <c r="BF338">
        <f>IF(ISBLANK('Raw Data'!D333)=FALSE, 1, 0)</f>
        <v>0</v>
      </c>
      <c r="BG338">
        <f>IF(ISNUMBER('Raw Data'!D333), IF(_xlfn.XLOOKUP(SMALL('Raw Data'!O333:U333, 4), Analysis!Y338:AK338, Analysis!Y338:AK338, 0)&gt;0, SMALL('Raw Data'!O333:U333, 4), 0), 0)</f>
        <v>0</v>
      </c>
      <c r="BH338">
        <f>IF(ISBLANK('Raw Data'!D333)=FALSE, 1, 0)</f>
        <v>0</v>
      </c>
      <c r="BI338">
        <f>IF(ISNUMBER('Raw Data'!D333), IF(_xlfn.XLOOKUP(SMALL('Raw Data'!O333:U333, 5), Analysis!Y338:AK338, Analysis!Y338:AK338, 0)&gt;0, SMALL('Raw Data'!O333:U333, 5), 0), 0)</f>
        <v>0</v>
      </c>
      <c r="BJ338">
        <f>IF(ISBLANK('Raw Data'!D333)=FALSE, 1, 0)</f>
        <v>0</v>
      </c>
      <c r="BK338">
        <f>IF(ISNUMBER('Raw Data'!D333), IF(_xlfn.XLOOKUP(SMALL('Raw Data'!O333:U333, 6), Analysis!Y338:AK338, Analysis!Y338:AK338, 0)&gt;0, SMALL('Raw Data'!O333:U333, 6), 0), 0)</f>
        <v>0</v>
      </c>
      <c r="BL338">
        <f>IF(ISBLANK('Raw Data'!D333)=FALSE, 1, 0)</f>
        <v>0</v>
      </c>
      <c r="BM338">
        <f>IF(ISNUMBER('Raw Data'!D333), IF(_xlfn.XLOOKUP(SMALL('Raw Data'!O333:U333, 7), Analysis!Y338:AK338, Analysis!Y338:AK338, 0)&gt;0, SMALL('Raw Data'!O333:U333, 7), 0), 0)</f>
        <v>0</v>
      </c>
    </row>
    <row r="339" spans="1:65" x14ac:dyDescent="0.3">
      <c r="A339" s="2">
        <f>'Raw Data'!A334</f>
        <v>0</v>
      </c>
      <c r="B339" s="2">
        <f>IF(ISBLANK('Raw Data'!D334)=FALSE, 1, 0)</f>
        <v>0</v>
      </c>
      <c r="C339">
        <f>IF('Raw Data'!E334&gt;'Raw Data'!D334, 'Raw Data'!K334, 0)</f>
        <v>0</v>
      </c>
      <c r="D339">
        <f>IF(ISBLANK('Raw Data'!D334)=FALSE, 1, 0)</f>
        <v>0</v>
      </c>
      <c r="E339">
        <f>IF('Raw Data'!E334&lt;'Raw Data'!D334, 'Raw Data'!J334, 0)</f>
        <v>0</v>
      </c>
      <c r="F339">
        <f>IF(ISBLANK('Raw Data'!D334)=FALSE, 1, 0)</f>
        <v>0</v>
      </c>
      <c r="G339">
        <f>IF(AND('Raw Data'!D334&gt;0, 'Raw Data'!E334&gt;0), 'Raw Data'!V334, 0)</f>
        <v>0</v>
      </c>
      <c r="H339">
        <f>IF(ISBLANK('Raw Data'!D334)=FALSE, 1, 0)</f>
        <v>0</v>
      </c>
      <c r="I339">
        <f>IF(AND(ISBLANK('Raw Data'!D334)=FALSE, OR('Raw Data'!D334=0, 'Raw Data'!E334=0)), 'Raw Data'!W334, 0)</f>
        <v>0</v>
      </c>
      <c r="J339">
        <f>IF(ISBLANK('Raw Data'!D334)=FALSE, 1, 0)</f>
        <v>0</v>
      </c>
      <c r="K339">
        <f>IF(SUM('Raw Data'!D334:E334)&gt;'Raw Data'!G334, 'Raw Data'!H334, 0)</f>
        <v>0</v>
      </c>
      <c r="L339">
        <f>IF(ISBLANK('Raw Data'!D334)=FALSE, 1, 0)</f>
        <v>0</v>
      </c>
      <c r="M339">
        <f>IF(AND(SUM('Raw Data'!D334:E334)&lt;'Raw Data'!G334, ISBLANK('Raw Data'!D334)=FALSE), 'Raw Data'!I334, 0)</f>
        <v>0</v>
      </c>
      <c r="N339">
        <f>IF(ISBLANK('Raw Data'!D334)=FALSE, 1, 0)</f>
        <v>0</v>
      </c>
      <c r="O339">
        <f>IF('Raw Data'!F334, 'Raw Data'!Z334, 0)</f>
        <v>0</v>
      </c>
      <c r="P339">
        <f>IF(ISBLANK('Raw Data'!D334)=FALSE, 1, 0)</f>
        <v>0</v>
      </c>
      <c r="Q339">
        <f>IF(AND(NOT('Raw Data'!F334), P339), 'Raw Data'!AA334, 0)</f>
        <v>0</v>
      </c>
      <c r="R339">
        <f>IF(ISBLANK('Raw Data'!D334)=FALSE, 1, 0)</f>
        <v>0</v>
      </c>
      <c r="S339">
        <f>IF(AND('Raw Data'!F334=0, 'Raw Data'!D334&gt;'Raw Data'!E334), 'Raw Data'!L334, 0)</f>
        <v>0</v>
      </c>
      <c r="T339">
        <f>IF(ISBLANK('Raw Data'!D334)=FALSE, 1, 0)</f>
        <v>0</v>
      </c>
      <c r="U339">
        <f>IF('Raw Data'!F334=1, 'Raw Data'!M334, 0)</f>
        <v>0</v>
      </c>
      <c r="V339">
        <f>IF(ISBLANK('Raw Data'!D334)=FALSE, 1, 0)</f>
        <v>0</v>
      </c>
      <c r="W339">
        <f>IF(AND('Raw Data'!F334=0, 'Raw Data'!E334&gt;'Raw Data'!D334), 'Raw Data'!N334, 0)</f>
        <v>0</v>
      </c>
      <c r="X339">
        <f>IF(ISBLANK('Raw Data'!D334)=FALSE, 1, 0)</f>
        <v>0</v>
      </c>
      <c r="Y339">
        <f>IF(AND('Raw Data'!F334=0,'Raw Data'!D334&gt;'Raw Data'!E334,'Raw Data'!D334-'Raw Data'!E334=1),'Raw Data'!O334,IF(AND('Raw Data'!F334,'Raw Data'!D334&gt;'Raw Data'!E334),'Raw Data'!O334,0))</f>
        <v>0</v>
      </c>
      <c r="Z339">
        <f>IF(ISBLANK('Raw Data'!D334)=FALSE, 1, 0)</f>
        <v>0</v>
      </c>
      <c r="AA339">
        <f>IF(AND('Raw Data'!F334=0, 'Raw Data'!D334&gt;'Raw Data'!E334, 'Raw Data'!D334-'Raw Data'!E334=2), 'Raw Data'!P334, 0)</f>
        <v>0</v>
      </c>
      <c r="AB339">
        <f>IF(ISBLANK('Raw Data'!D334)=FALSE, 1, 0)</f>
        <v>0</v>
      </c>
      <c r="AC339">
        <f>IF(AND('Raw Data'!F334=0, 'Raw Data'!D334&gt;'Raw Data'!E334, 'Raw Data'!D334-'Raw Data'!E334&gt;2), 'Raw Data'!Q334, 0)</f>
        <v>0</v>
      </c>
      <c r="AD339">
        <f>IF(ISBLANK('Raw Data'!D334)=FALSE, 1, 0)</f>
        <v>0</v>
      </c>
      <c r="AE339">
        <f>IF(AND('Raw Data'!F334=0,'Raw Data'!D334&lt;'Raw Data'!E334,'Raw Data'!E334-'Raw Data'!D334=1),'Raw Data'!R334,IF(AND('Raw Data'!F334,'Raw Data'!D334&gt;'Raw Data'!E334),'Raw Data'!R334,0))</f>
        <v>0</v>
      </c>
      <c r="AF339">
        <f>IF(ISBLANK('Raw Data'!D334)=FALSE, 1, 0)</f>
        <v>0</v>
      </c>
      <c r="AG339">
        <f>IF(AND('Raw Data'!F334=0, 'Raw Data'!D334&lt;'Raw Data'!E334, 'Raw Data'!E334-'Raw Data'!D334=2), 'Raw Data'!S334, 0)</f>
        <v>0</v>
      </c>
      <c r="AH339">
        <f>IF(ISBLANK('Raw Data'!D334)=FALSE, 1, 0)</f>
        <v>0</v>
      </c>
      <c r="AI339">
        <f>IF(AND('Raw Data'!F334=0, 'Raw Data'!D334&lt;'Raw Data'!E334, 'Raw Data'!E334-'Raw Data'!D334&gt;2), 'Raw Data'!T334, 0)</f>
        <v>0</v>
      </c>
      <c r="AJ339">
        <f>IF(ISBLANK('Raw Data'!D334)=FALSE, 1, 0)</f>
        <v>0</v>
      </c>
      <c r="AK339">
        <f>IF('Raw Data'!F334=1, 'Raw Data'!M334, 0)</f>
        <v>0</v>
      </c>
      <c r="AL339">
        <f>IF(OR('Raw Data'!D334=0, O339&gt;0), 0, 1)</f>
        <v>0</v>
      </c>
      <c r="AM339">
        <f>IF(AND(AL339, 'Raw Data'!D334&gt;'Raw Data'!E334), 'Raw Data'!X334, 0)</f>
        <v>0</v>
      </c>
      <c r="AN339">
        <f>IF(OR('Raw Data'!D334=0, O339&gt;0), 0, 1)</f>
        <v>0</v>
      </c>
      <c r="AO339">
        <f>IF(AND(AL339, 'Raw Data'!D334&lt;'Raw Data'!E334), 'Raw Data'!Y334, 0)</f>
        <v>0</v>
      </c>
      <c r="AP339">
        <f>IF(ISBLANK('Raw Data'!D334)=FALSE, 1, 0)</f>
        <v>0</v>
      </c>
      <c r="AQ339">
        <f>IF(AND('Raw Data'!J334&lt;'Raw Data'!K334,'Raw Data'!D334&gt;'Raw Data'!E334),'Raw Data'!J334,IF(AND('Raw Data'!K334&lt;'Raw Data'!J334,'Raw Data'!E334&gt;'Raw Data'!D334),'Raw Data'!K334,0))</f>
        <v>0</v>
      </c>
      <c r="AR339">
        <f>IF(ISBLANK('Raw Data'!D334)=FALSE, 1, 0)</f>
        <v>0</v>
      </c>
      <c r="AS339">
        <f>IF(AND('Raw Data'!J334&gt;'Raw Data'!K334,'Raw Data'!D334&gt;'Raw Data'!E334),'Raw Data'!J334,IF(AND('Raw Data'!K334&gt;'Raw Data'!J334,'Raw Data'!E334&gt;'Raw Data'!D334),'Raw Data'!K334,))</f>
        <v>0</v>
      </c>
      <c r="AT339">
        <f>IF(ISBLANK('Raw Data'!D334)=FALSE, 1, 0)</f>
        <v>0</v>
      </c>
      <c r="AU339">
        <f>IF(ISNUMBER('Raw Data'!D334), IF(_xlfn.XLOOKUP(SMALL('Raw Data'!L334:N334, 1), Analysis!S339:W339, Analysis!S339:W339, 0)&gt;0, SMALL('Raw Data'!L334:N334, 1), 0), 0)</f>
        <v>0</v>
      </c>
      <c r="AV339">
        <f>IF(ISBLANK('Raw Data'!D334)=FALSE, 1, 0)</f>
        <v>0</v>
      </c>
      <c r="AW339">
        <f>IF(ISNUMBER('Raw Data'!D334), IF(_xlfn.XLOOKUP(SMALL('Raw Data'!L334:N334, 2), Analysis!S339:W339, Analysis!S339:W339, 0)&gt;0, SMALL('Raw Data'!L334:N334, 2), 0), 0)</f>
        <v>0</v>
      </c>
      <c r="AX339">
        <f>IF(ISBLANK('Raw Data'!D334)=FALSE, 1, 0)</f>
        <v>0</v>
      </c>
      <c r="AY339">
        <f>IF(ISNUMBER('Raw Data'!D334), IF(_xlfn.XLOOKUP(SMALL('Raw Data'!L334:N334, 3), Analysis!S339:W339, Analysis!S339:W339, 0)&gt;0, SMALL('Raw Data'!L334:N334, 3), 0), 0)</f>
        <v>0</v>
      </c>
      <c r="AZ339">
        <f>IF(ISBLANK('Raw Data'!D334)=FALSE, 1, 0)</f>
        <v>0</v>
      </c>
      <c r="BA339">
        <f>IF(ISNUMBER('Raw Data'!D334), IF(_xlfn.XLOOKUP(SMALL('Raw Data'!O334:U334, 1), Analysis!Y339:AK339, Analysis!Y339:AK339, 0)&gt;0, SMALL('Raw Data'!O334:U334, 1), 0), 0)</f>
        <v>0</v>
      </c>
      <c r="BB339">
        <f>IF(ISBLANK('Raw Data'!D334)=FALSE, 1, 0)</f>
        <v>0</v>
      </c>
      <c r="BC339">
        <f>IF(ISNUMBER('Raw Data'!D334), IF(_xlfn.XLOOKUP(SMALL('Raw Data'!O334:U334, 2), Analysis!Y339:AK339, Analysis!Y339:AK339, 0)&gt;0, SMALL('Raw Data'!O334:U334, 2), 0), 0)</f>
        <v>0</v>
      </c>
      <c r="BD339">
        <f>IF(ISBLANK('Raw Data'!D334)=FALSE, 1, 0)</f>
        <v>0</v>
      </c>
      <c r="BE339">
        <f>IF(ISNUMBER('Raw Data'!D334), IF(_xlfn.XLOOKUP(SMALL('Raw Data'!O334:U334, 3), Analysis!Y339:AK339, Analysis!Y339:AK339, 0)&gt;0, SMALL('Raw Data'!O334:U334, 3), 0), 0)</f>
        <v>0</v>
      </c>
      <c r="BF339">
        <f>IF(ISBLANK('Raw Data'!D334)=FALSE, 1, 0)</f>
        <v>0</v>
      </c>
      <c r="BG339">
        <f>IF(ISNUMBER('Raw Data'!D334), IF(_xlfn.XLOOKUP(SMALL('Raw Data'!O334:U334, 4), Analysis!Y339:AK339, Analysis!Y339:AK339, 0)&gt;0, SMALL('Raw Data'!O334:U334, 4), 0), 0)</f>
        <v>0</v>
      </c>
      <c r="BH339">
        <f>IF(ISBLANK('Raw Data'!D334)=FALSE, 1, 0)</f>
        <v>0</v>
      </c>
      <c r="BI339">
        <f>IF(ISNUMBER('Raw Data'!D334), IF(_xlfn.XLOOKUP(SMALL('Raw Data'!O334:U334, 5), Analysis!Y339:AK339, Analysis!Y339:AK339, 0)&gt;0, SMALL('Raw Data'!O334:U334, 5), 0), 0)</f>
        <v>0</v>
      </c>
      <c r="BJ339">
        <f>IF(ISBLANK('Raw Data'!D334)=FALSE, 1, 0)</f>
        <v>0</v>
      </c>
      <c r="BK339">
        <f>IF(ISNUMBER('Raw Data'!D334), IF(_xlfn.XLOOKUP(SMALL('Raw Data'!O334:U334, 6), Analysis!Y339:AK339, Analysis!Y339:AK339, 0)&gt;0, SMALL('Raw Data'!O334:U334, 6), 0), 0)</f>
        <v>0</v>
      </c>
      <c r="BL339">
        <f>IF(ISBLANK('Raw Data'!D334)=FALSE, 1, 0)</f>
        <v>0</v>
      </c>
      <c r="BM339">
        <f>IF(ISNUMBER('Raw Data'!D334), IF(_xlfn.XLOOKUP(SMALL('Raw Data'!O334:U334, 7), Analysis!Y339:AK339, Analysis!Y339:AK339, 0)&gt;0, SMALL('Raw Data'!O334:U334, 7), 0), 0)</f>
        <v>0</v>
      </c>
    </row>
    <row r="340" spans="1:65" x14ac:dyDescent="0.3">
      <c r="A340" s="2">
        <f>'Raw Data'!A335</f>
        <v>0</v>
      </c>
      <c r="B340" s="2">
        <f>IF(ISBLANK('Raw Data'!D335)=FALSE, 1, 0)</f>
        <v>0</v>
      </c>
      <c r="C340">
        <f>IF('Raw Data'!E335&gt;'Raw Data'!D335, 'Raw Data'!K335, 0)</f>
        <v>0</v>
      </c>
      <c r="D340">
        <f>IF(ISBLANK('Raw Data'!D335)=FALSE, 1, 0)</f>
        <v>0</v>
      </c>
      <c r="E340">
        <f>IF('Raw Data'!E335&lt;'Raw Data'!D335, 'Raw Data'!J335, 0)</f>
        <v>0</v>
      </c>
      <c r="F340">
        <f>IF(ISBLANK('Raw Data'!D335)=FALSE, 1, 0)</f>
        <v>0</v>
      </c>
      <c r="G340">
        <f>IF(AND('Raw Data'!D335&gt;0, 'Raw Data'!E335&gt;0), 'Raw Data'!V335, 0)</f>
        <v>0</v>
      </c>
      <c r="H340">
        <f>IF(ISBLANK('Raw Data'!D335)=FALSE, 1, 0)</f>
        <v>0</v>
      </c>
      <c r="I340">
        <f>IF(AND(ISBLANK('Raw Data'!D335)=FALSE, OR('Raw Data'!D335=0, 'Raw Data'!E335=0)), 'Raw Data'!W335, 0)</f>
        <v>0</v>
      </c>
      <c r="J340">
        <f>IF(ISBLANK('Raw Data'!D335)=FALSE, 1, 0)</f>
        <v>0</v>
      </c>
      <c r="K340">
        <f>IF(SUM('Raw Data'!D335:E335)&gt;'Raw Data'!G335, 'Raw Data'!H335, 0)</f>
        <v>0</v>
      </c>
      <c r="L340">
        <f>IF(ISBLANK('Raw Data'!D335)=FALSE, 1, 0)</f>
        <v>0</v>
      </c>
      <c r="M340">
        <f>IF(AND(SUM('Raw Data'!D335:E335)&lt;'Raw Data'!G335, ISBLANK('Raw Data'!D335)=FALSE), 'Raw Data'!I335, 0)</f>
        <v>0</v>
      </c>
      <c r="N340">
        <f>IF(ISBLANK('Raw Data'!D335)=FALSE, 1, 0)</f>
        <v>0</v>
      </c>
      <c r="O340">
        <f>IF('Raw Data'!F335, 'Raw Data'!Z335, 0)</f>
        <v>0</v>
      </c>
      <c r="P340">
        <f>IF(ISBLANK('Raw Data'!D335)=FALSE, 1, 0)</f>
        <v>0</v>
      </c>
      <c r="Q340">
        <f>IF(AND(NOT('Raw Data'!F335), P340), 'Raw Data'!AA335, 0)</f>
        <v>0</v>
      </c>
      <c r="R340">
        <f>IF(ISBLANK('Raw Data'!D335)=FALSE, 1, 0)</f>
        <v>0</v>
      </c>
      <c r="S340">
        <f>IF(AND('Raw Data'!F335=0, 'Raw Data'!D335&gt;'Raw Data'!E335), 'Raw Data'!L335, 0)</f>
        <v>0</v>
      </c>
      <c r="T340">
        <f>IF(ISBLANK('Raw Data'!D335)=FALSE, 1, 0)</f>
        <v>0</v>
      </c>
      <c r="U340">
        <f>IF('Raw Data'!F335=1, 'Raw Data'!M335, 0)</f>
        <v>0</v>
      </c>
      <c r="V340">
        <f>IF(ISBLANK('Raw Data'!D335)=FALSE, 1, 0)</f>
        <v>0</v>
      </c>
      <c r="W340">
        <f>IF(AND('Raw Data'!F335=0, 'Raw Data'!E335&gt;'Raw Data'!D335), 'Raw Data'!N335, 0)</f>
        <v>0</v>
      </c>
      <c r="X340">
        <f>IF(ISBLANK('Raw Data'!D335)=FALSE, 1, 0)</f>
        <v>0</v>
      </c>
      <c r="Y340">
        <f>IF(AND('Raw Data'!F335=0,'Raw Data'!D335&gt;'Raw Data'!E335,'Raw Data'!D335-'Raw Data'!E335=1),'Raw Data'!O335,IF(AND('Raw Data'!F335,'Raw Data'!D335&gt;'Raw Data'!E335),'Raw Data'!O335,0))</f>
        <v>0</v>
      </c>
      <c r="Z340">
        <f>IF(ISBLANK('Raw Data'!D335)=FALSE, 1, 0)</f>
        <v>0</v>
      </c>
      <c r="AA340">
        <f>IF(AND('Raw Data'!F335=0, 'Raw Data'!D335&gt;'Raw Data'!E335, 'Raw Data'!D335-'Raw Data'!E335=2), 'Raw Data'!P335, 0)</f>
        <v>0</v>
      </c>
      <c r="AB340">
        <f>IF(ISBLANK('Raw Data'!D335)=FALSE, 1, 0)</f>
        <v>0</v>
      </c>
      <c r="AC340">
        <f>IF(AND('Raw Data'!F335=0, 'Raw Data'!D335&gt;'Raw Data'!E335, 'Raw Data'!D335-'Raw Data'!E335&gt;2), 'Raw Data'!Q335, 0)</f>
        <v>0</v>
      </c>
      <c r="AD340">
        <f>IF(ISBLANK('Raw Data'!D335)=FALSE, 1, 0)</f>
        <v>0</v>
      </c>
      <c r="AE340">
        <f>IF(AND('Raw Data'!F335=0,'Raw Data'!D335&lt;'Raw Data'!E335,'Raw Data'!E335-'Raw Data'!D335=1),'Raw Data'!R335,IF(AND('Raw Data'!F335,'Raw Data'!D335&gt;'Raw Data'!E335),'Raw Data'!R335,0))</f>
        <v>0</v>
      </c>
      <c r="AF340">
        <f>IF(ISBLANK('Raw Data'!D335)=FALSE, 1, 0)</f>
        <v>0</v>
      </c>
      <c r="AG340">
        <f>IF(AND('Raw Data'!F335=0, 'Raw Data'!D335&lt;'Raw Data'!E335, 'Raw Data'!E335-'Raw Data'!D335=2), 'Raw Data'!S335, 0)</f>
        <v>0</v>
      </c>
      <c r="AH340">
        <f>IF(ISBLANK('Raw Data'!D335)=FALSE, 1, 0)</f>
        <v>0</v>
      </c>
      <c r="AI340">
        <f>IF(AND('Raw Data'!F335=0, 'Raw Data'!D335&lt;'Raw Data'!E335, 'Raw Data'!E335-'Raw Data'!D335&gt;2), 'Raw Data'!T335, 0)</f>
        <v>0</v>
      </c>
      <c r="AJ340">
        <f>IF(ISBLANK('Raw Data'!D335)=FALSE, 1, 0)</f>
        <v>0</v>
      </c>
      <c r="AK340">
        <f>IF('Raw Data'!F335=1, 'Raw Data'!M335, 0)</f>
        <v>0</v>
      </c>
      <c r="AL340">
        <f>IF(OR('Raw Data'!D335=0, O340&gt;0), 0, 1)</f>
        <v>0</v>
      </c>
      <c r="AM340">
        <f>IF(AND(AL340, 'Raw Data'!D335&gt;'Raw Data'!E335), 'Raw Data'!X335, 0)</f>
        <v>0</v>
      </c>
      <c r="AN340">
        <f>IF(OR('Raw Data'!D335=0, O340&gt;0), 0, 1)</f>
        <v>0</v>
      </c>
      <c r="AO340">
        <f>IF(AND(AL340, 'Raw Data'!D335&lt;'Raw Data'!E335), 'Raw Data'!Y335, 0)</f>
        <v>0</v>
      </c>
      <c r="AP340">
        <f>IF(ISBLANK('Raw Data'!D335)=FALSE, 1, 0)</f>
        <v>0</v>
      </c>
      <c r="AQ340">
        <f>IF(AND('Raw Data'!J335&lt;'Raw Data'!K335,'Raw Data'!D335&gt;'Raw Data'!E335),'Raw Data'!J335,IF(AND('Raw Data'!K335&lt;'Raw Data'!J335,'Raw Data'!E335&gt;'Raw Data'!D335),'Raw Data'!K335,0))</f>
        <v>0</v>
      </c>
      <c r="AR340">
        <f>IF(ISBLANK('Raw Data'!D335)=FALSE, 1, 0)</f>
        <v>0</v>
      </c>
      <c r="AS340">
        <f>IF(AND('Raw Data'!J335&gt;'Raw Data'!K335,'Raw Data'!D335&gt;'Raw Data'!E335),'Raw Data'!J335,IF(AND('Raw Data'!K335&gt;'Raw Data'!J335,'Raw Data'!E335&gt;'Raw Data'!D335),'Raw Data'!K335,))</f>
        <v>0</v>
      </c>
      <c r="AT340">
        <f>IF(ISBLANK('Raw Data'!D335)=FALSE, 1, 0)</f>
        <v>0</v>
      </c>
      <c r="AU340">
        <f>IF(ISNUMBER('Raw Data'!D335), IF(_xlfn.XLOOKUP(SMALL('Raw Data'!L335:N335, 1), Analysis!S340:W340, Analysis!S340:W340, 0)&gt;0, SMALL('Raw Data'!L335:N335, 1), 0), 0)</f>
        <v>0</v>
      </c>
      <c r="AV340">
        <f>IF(ISBLANK('Raw Data'!D335)=FALSE, 1, 0)</f>
        <v>0</v>
      </c>
      <c r="AW340">
        <f>IF(ISNUMBER('Raw Data'!D335), IF(_xlfn.XLOOKUP(SMALL('Raw Data'!L335:N335, 2), Analysis!S340:W340, Analysis!S340:W340, 0)&gt;0, SMALL('Raw Data'!L335:N335, 2), 0), 0)</f>
        <v>0</v>
      </c>
      <c r="AX340">
        <f>IF(ISBLANK('Raw Data'!D335)=FALSE, 1, 0)</f>
        <v>0</v>
      </c>
      <c r="AY340">
        <f>IF(ISNUMBER('Raw Data'!D335), IF(_xlfn.XLOOKUP(SMALL('Raw Data'!L335:N335, 3), Analysis!S340:W340, Analysis!S340:W340, 0)&gt;0, SMALL('Raw Data'!L335:N335, 3), 0), 0)</f>
        <v>0</v>
      </c>
      <c r="AZ340">
        <f>IF(ISBLANK('Raw Data'!D335)=FALSE, 1, 0)</f>
        <v>0</v>
      </c>
      <c r="BA340">
        <f>IF(ISNUMBER('Raw Data'!D335), IF(_xlfn.XLOOKUP(SMALL('Raw Data'!O335:U335, 1), Analysis!Y340:AK340, Analysis!Y340:AK340, 0)&gt;0, SMALL('Raw Data'!O335:U335, 1), 0), 0)</f>
        <v>0</v>
      </c>
      <c r="BB340">
        <f>IF(ISBLANK('Raw Data'!D335)=FALSE, 1, 0)</f>
        <v>0</v>
      </c>
      <c r="BC340">
        <f>IF(ISNUMBER('Raw Data'!D335), IF(_xlfn.XLOOKUP(SMALL('Raw Data'!O335:U335, 2), Analysis!Y340:AK340, Analysis!Y340:AK340, 0)&gt;0, SMALL('Raw Data'!O335:U335, 2), 0), 0)</f>
        <v>0</v>
      </c>
      <c r="BD340">
        <f>IF(ISBLANK('Raw Data'!D335)=FALSE, 1, 0)</f>
        <v>0</v>
      </c>
      <c r="BE340">
        <f>IF(ISNUMBER('Raw Data'!D335), IF(_xlfn.XLOOKUP(SMALL('Raw Data'!O335:U335, 3), Analysis!Y340:AK340, Analysis!Y340:AK340, 0)&gt;0, SMALL('Raw Data'!O335:U335, 3), 0), 0)</f>
        <v>0</v>
      </c>
      <c r="BF340">
        <f>IF(ISBLANK('Raw Data'!D335)=FALSE, 1, 0)</f>
        <v>0</v>
      </c>
      <c r="BG340">
        <f>IF(ISNUMBER('Raw Data'!D335), IF(_xlfn.XLOOKUP(SMALL('Raw Data'!O335:U335, 4), Analysis!Y340:AK340, Analysis!Y340:AK340, 0)&gt;0, SMALL('Raw Data'!O335:U335, 4), 0), 0)</f>
        <v>0</v>
      </c>
      <c r="BH340">
        <f>IF(ISBLANK('Raw Data'!D335)=FALSE, 1, 0)</f>
        <v>0</v>
      </c>
      <c r="BI340">
        <f>IF(ISNUMBER('Raw Data'!D335), IF(_xlfn.XLOOKUP(SMALL('Raw Data'!O335:U335, 5), Analysis!Y340:AK340, Analysis!Y340:AK340, 0)&gt;0, SMALL('Raw Data'!O335:U335, 5), 0), 0)</f>
        <v>0</v>
      </c>
      <c r="BJ340">
        <f>IF(ISBLANK('Raw Data'!D335)=FALSE, 1, 0)</f>
        <v>0</v>
      </c>
      <c r="BK340">
        <f>IF(ISNUMBER('Raw Data'!D335), IF(_xlfn.XLOOKUP(SMALL('Raw Data'!O335:U335, 6), Analysis!Y340:AK340, Analysis!Y340:AK340, 0)&gt;0, SMALL('Raw Data'!O335:U335, 6), 0), 0)</f>
        <v>0</v>
      </c>
      <c r="BL340">
        <f>IF(ISBLANK('Raw Data'!D335)=FALSE, 1, 0)</f>
        <v>0</v>
      </c>
      <c r="BM340">
        <f>IF(ISNUMBER('Raw Data'!D335), IF(_xlfn.XLOOKUP(SMALL('Raw Data'!O335:U335, 7), Analysis!Y340:AK340, Analysis!Y340:AK340, 0)&gt;0, SMALL('Raw Data'!O335:U335, 7), 0), 0)</f>
        <v>0</v>
      </c>
    </row>
    <row r="341" spans="1:65" x14ac:dyDescent="0.3">
      <c r="A341" s="2">
        <f>'Raw Data'!A336</f>
        <v>0</v>
      </c>
      <c r="B341" s="2">
        <f>IF(ISBLANK('Raw Data'!D336)=FALSE, 1, 0)</f>
        <v>0</v>
      </c>
      <c r="C341">
        <f>IF('Raw Data'!E336&gt;'Raw Data'!D336, 'Raw Data'!K336, 0)</f>
        <v>0</v>
      </c>
      <c r="D341">
        <f>IF(ISBLANK('Raw Data'!D336)=FALSE, 1, 0)</f>
        <v>0</v>
      </c>
      <c r="E341">
        <f>IF('Raw Data'!E336&lt;'Raw Data'!D336, 'Raw Data'!J336, 0)</f>
        <v>0</v>
      </c>
      <c r="F341">
        <f>IF(ISBLANK('Raw Data'!D336)=FALSE, 1, 0)</f>
        <v>0</v>
      </c>
      <c r="G341">
        <f>IF(AND('Raw Data'!D336&gt;0, 'Raw Data'!E336&gt;0), 'Raw Data'!V336, 0)</f>
        <v>0</v>
      </c>
      <c r="H341">
        <f>IF(ISBLANK('Raw Data'!D336)=FALSE, 1, 0)</f>
        <v>0</v>
      </c>
      <c r="I341">
        <f>IF(AND(ISBLANK('Raw Data'!D336)=FALSE, OR('Raw Data'!D336=0, 'Raw Data'!E336=0)), 'Raw Data'!W336, 0)</f>
        <v>0</v>
      </c>
      <c r="J341">
        <f>IF(ISBLANK('Raw Data'!D336)=FALSE, 1, 0)</f>
        <v>0</v>
      </c>
      <c r="K341">
        <f>IF(SUM('Raw Data'!D336:E336)&gt;'Raw Data'!G336, 'Raw Data'!H336, 0)</f>
        <v>0</v>
      </c>
      <c r="L341">
        <f>IF(ISBLANK('Raw Data'!D336)=FALSE, 1, 0)</f>
        <v>0</v>
      </c>
      <c r="M341">
        <f>IF(AND(SUM('Raw Data'!D336:E336)&lt;'Raw Data'!G336, ISBLANK('Raw Data'!D336)=FALSE), 'Raw Data'!I336, 0)</f>
        <v>0</v>
      </c>
      <c r="N341">
        <f>IF(ISBLANK('Raw Data'!D336)=FALSE, 1, 0)</f>
        <v>0</v>
      </c>
      <c r="O341">
        <f>IF('Raw Data'!F336, 'Raw Data'!Z336, 0)</f>
        <v>0</v>
      </c>
      <c r="P341">
        <f>IF(ISBLANK('Raw Data'!D336)=FALSE, 1, 0)</f>
        <v>0</v>
      </c>
      <c r="Q341">
        <f>IF(AND(NOT('Raw Data'!F336), P341), 'Raw Data'!AA336, 0)</f>
        <v>0</v>
      </c>
      <c r="R341">
        <f>IF(ISBLANK('Raw Data'!D336)=FALSE, 1, 0)</f>
        <v>0</v>
      </c>
      <c r="S341">
        <f>IF(AND('Raw Data'!F336=0, 'Raw Data'!D336&gt;'Raw Data'!E336), 'Raw Data'!L336, 0)</f>
        <v>0</v>
      </c>
      <c r="T341">
        <f>IF(ISBLANK('Raw Data'!D336)=FALSE, 1, 0)</f>
        <v>0</v>
      </c>
      <c r="U341">
        <f>IF('Raw Data'!F336=1, 'Raw Data'!M336, 0)</f>
        <v>0</v>
      </c>
      <c r="V341">
        <f>IF(ISBLANK('Raw Data'!D336)=FALSE, 1, 0)</f>
        <v>0</v>
      </c>
      <c r="W341">
        <f>IF(AND('Raw Data'!F336=0, 'Raw Data'!E336&gt;'Raw Data'!D336), 'Raw Data'!N336, 0)</f>
        <v>0</v>
      </c>
      <c r="X341">
        <f>IF(ISBLANK('Raw Data'!D336)=FALSE, 1, 0)</f>
        <v>0</v>
      </c>
      <c r="Y341">
        <f>IF(AND('Raw Data'!F336=0,'Raw Data'!D336&gt;'Raw Data'!E336,'Raw Data'!D336-'Raw Data'!E336=1),'Raw Data'!O336,IF(AND('Raw Data'!F336,'Raw Data'!D336&gt;'Raw Data'!E336),'Raw Data'!O336,0))</f>
        <v>0</v>
      </c>
      <c r="Z341">
        <f>IF(ISBLANK('Raw Data'!D336)=FALSE, 1, 0)</f>
        <v>0</v>
      </c>
      <c r="AA341">
        <f>IF(AND('Raw Data'!F336=0, 'Raw Data'!D336&gt;'Raw Data'!E336, 'Raw Data'!D336-'Raw Data'!E336=2), 'Raw Data'!P336, 0)</f>
        <v>0</v>
      </c>
      <c r="AB341">
        <f>IF(ISBLANK('Raw Data'!D336)=FALSE, 1, 0)</f>
        <v>0</v>
      </c>
      <c r="AC341">
        <f>IF(AND('Raw Data'!F336=0, 'Raw Data'!D336&gt;'Raw Data'!E336, 'Raw Data'!D336-'Raw Data'!E336&gt;2), 'Raw Data'!Q336, 0)</f>
        <v>0</v>
      </c>
      <c r="AD341">
        <f>IF(ISBLANK('Raw Data'!D336)=FALSE, 1, 0)</f>
        <v>0</v>
      </c>
      <c r="AE341">
        <f>IF(AND('Raw Data'!F336=0,'Raw Data'!D336&lt;'Raw Data'!E336,'Raw Data'!E336-'Raw Data'!D336=1),'Raw Data'!R336,IF(AND('Raw Data'!F336,'Raw Data'!D336&gt;'Raw Data'!E336),'Raw Data'!R336,0))</f>
        <v>0</v>
      </c>
      <c r="AF341">
        <f>IF(ISBLANK('Raw Data'!D336)=FALSE, 1, 0)</f>
        <v>0</v>
      </c>
      <c r="AG341">
        <f>IF(AND('Raw Data'!F336=0, 'Raw Data'!D336&lt;'Raw Data'!E336, 'Raw Data'!E336-'Raw Data'!D336=2), 'Raw Data'!S336, 0)</f>
        <v>0</v>
      </c>
      <c r="AH341">
        <f>IF(ISBLANK('Raw Data'!D336)=FALSE, 1, 0)</f>
        <v>0</v>
      </c>
      <c r="AI341">
        <f>IF(AND('Raw Data'!F336=0, 'Raw Data'!D336&lt;'Raw Data'!E336, 'Raw Data'!E336-'Raw Data'!D336&gt;2), 'Raw Data'!T336, 0)</f>
        <v>0</v>
      </c>
      <c r="AJ341">
        <f>IF(ISBLANK('Raw Data'!D336)=FALSE, 1, 0)</f>
        <v>0</v>
      </c>
      <c r="AK341">
        <f>IF('Raw Data'!F336=1, 'Raw Data'!M336, 0)</f>
        <v>0</v>
      </c>
      <c r="AL341">
        <f>IF(OR('Raw Data'!D336=0, O341&gt;0), 0, 1)</f>
        <v>0</v>
      </c>
      <c r="AM341">
        <f>IF(AND(AL341, 'Raw Data'!D336&gt;'Raw Data'!E336), 'Raw Data'!X336, 0)</f>
        <v>0</v>
      </c>
      <c r="AN341">
        <f>IF(OR('Raw Data'!D336=0, O341&gt;0), 0, 1)</f>
        <v>0</v>
      </c>
      <c r="AO341">
        <f>IF(AND(AL341, 'Raw Data'!D336&lt;'Raw Data'!E336), 'Raw Data'!Y336, 0)</f>
        <v>0</v>
      </c>
      <c r="AP341">
        <f>IF(ISBLANK('Raw Data'!D336)=FALSE, 1, 0)</f>
        <v>0</v>
      </c>
      <c r="AQ341">
        <f>IF(AND('Raw Data'!J336&lt;'Raw Data'!K336,'Raw Data'!D336&gt;'Raw Data'!E336),'Raw Data'!J336,IF(AND('Raw Data'!K336&lt;'Raw Data'!J336,'Raw Data'!E336&gt;'Raw Data'!D336),'Raw Data'!K336,0))</f>
        <v>0</v>
      </c>
      <c r="AR341">
        <f>IF(ISBLANK('Raw Data'!D336)=FALSE, 1, 0)</f>
        <v>0</v>
      </c>
      <c r="AS341">
        <f>IF(AND('Raw Data'!J336&gt;'Raw Data'!K336,'Raw Data'!D336&gt;'Raw Data'!E336),'Raw Data'!J336,IF(AND('Raw Data'!K336&gt;'Raw Data'!J336,'Raw Data'!E336&gt;'Raw Data'!D336),'Raw Data'!K336,))</f>
        <v>0</v>
      </c>
      <c r="AT341">
        <f>IF(ISBLANK('Raw Data'!D336)=FALSE, 1, 0)</f>
        <v>0</v>
      </c>
      <c r="AU341">
        <f>IF(ISNUMBER('Raw Data'!D336), IF(_xlfn.XLOOKUP(SMALL('Raw Data'!L336:N336, 1), Analysis!S341:W341, Analysis!S341:W341, 0)&gt;0, SMALL('Raw Data'!L336:N336, 1), 0), 0)</f>
        <v>0</v>
      </c>
      <c r="AV341">
        <f>IF(ISBLANK('Raw Data'!D336)=FALSE, 1, 0)</f>
        <v>0</v>
      </c>
      <c r="AW341">
        <f>IF(ISNUMBER('Raw Data'!D336), IF(_xlfn.XLOOKUP(SMALL('Raw Data'!L336:N336, 2), Analysis!S341:W341, Analysis!S341:W341, 0)&gt;0, SMALL('Raw Data'!L336:N336, 2), 0), 0)</f>
        <v>0</v>
      </c>
      <c r="AX341">
        <f>IF(ISBLANK('Raw Data'!D336)=FALSE, 1, 0)</f>
        <v>0</v>
      </c>
      <c r="AY341">
        <f>IF(ISNUMBER('Raw Data'!D336), IF(_xlfn.XLOOKUP(SMALL('Raw Data'!L336:N336, 3), Analysis!S341:W341, Analysis!S341:W341, 0)&gt;0, SMALL('Raw Data'!L336:N336, 3), 0), 0)</f>
        <v>0</v>
      </c>
      <c r="AZ341">
        <f>IF(ISBLANK('Raw Data'!D336)=FALSE, 1, 0)</f>
        <v>0</v>
      </c>
      <c r="BA341">
        <f>IF(ISNUMBER('Raw Data'!D336), IF(_xlfn.XLOOKUP(SMALL('Raw Data'!O336:U336, 1), Analysis!Y341:AK341, Analysis!Y341:AK341, 0)&gt;0, SMALL('Raw Data'!O336:U336, 1), 0), 0)</f>
        <v>0</v>
      </c>
      <c r="BB341">
        <f>IF(ISBLANK('Raw Data'!D336)=FALSE, 1, 0)</f>
        <v>0</v>
      </c>
      <c r="BC341">
        <f>IF(ISNUMBER('Raw Data'!D336), IF(_xlfn.XLOOKUP(SMALL('Raw Data'!O336:U336, 2), Analysis!Y341:AK341, Analysis!Y341:AK341, 0)&gt;0, SMALL('Raw Data'!O336:U336, 2), 0), 0)</f>
        <v>0</v>
      </c>
      <c r="BD341">
        <f>IF(ISBLANK('Raw Data'!D336)=FALSE, 1, 0)</f>
        <v>0</v>
      </c>
      <c r="BE341">
        <f>IF(ISNUMBER('Raw Data'!D336), IF(_xlfn.XLOOKUP(SMALL('Raw Data'!O336:U336, 3), Analysis!Y341:AK341, Analysis!Y341:AK341, 0)&gt;0, SMALL('Raw Data'!O336:U336, 3), 0), 0)</f>
        <v>0</v>
      </c>
      <c r="BF341">
        <f>IF(ISBLANK('Raw Data'!D336)=FALSE, 1, 0)</f>
        <v>0</v>
      </c>
      <c r="BG341">
        <f>IF(ISNUMBER('Raw Data'!D336), IF(_xlfn.XLOOKUP(SMALL('Raw Data'!O336:U336, 4), Analysis!Y341:AK341, Analysis!Y341:AK341, 0)&gt;0, SMALL('Raw Data'!O336:U336, 4), 0), 0)</f>
        <v>0</v>
      </c>
      <c r="BH341">
        <f>IF(ISBLANK('Raw Data'!D336)=FALSE, 1, 0)</f>
        <v>0</v>
      </c>
      <c r="BI341">
        <f>IF(ISNUMBER('Raw Data'!D336), IF(_xlfn.XLOOKUP(SMALL('Raw Data'!O336:U336, 5), Analysis!Y341:AK341, Analysis!Y341:AK341, 0)&gt;0, SMALL('Raw Data'!O336:U336, 5), 0), 0)</f>
        <v>0</v>
      </c>
      <c r="BJ341">
        <f>IF(ISBLANK('Raw Data'!D336)=FALSE, 1, 0)</f>
        <v>0</v>
      </c>
      <c r="BK341">
        <f>IF(ISNUMBER('Raw Data'!D336), IF(_xlfn.XLOOKUP(SMALL('Raw Data'!O336:U336, 6), Analysis!Y341:AK341, Analysis!Y341:AK341, 0)&gt;0, SMALL('Raw Data'!O336:U336, 6), 0), 0)</f>
        <v>0</v>
      </c>
      <c r="BL341">
        <f>IF(ISBLANK('Raw Data'!D336)=FALSE, 1, 0)</f>
        <v>0</v>
      </c>
      <c r="BM341">
        <f>IF(ISNUMBER('Raw Data'!D336), IF(_xlfn.XLOOKUP(SMALL('Raw Data'!O336:U336, 7), Analysis!Y341:AK341, Analysis!Y341:AK341, 0)&gt;0, SMALL('Raw Data'!O336:U336, 7), 0), 0)</f>
        <v>0</v>
      </c>
    </row>
    <row r="342" spans="1:65" x14ac:dyDescent="0.3">
      <c r="A342" s="2">
        <f>'Raw Data'!A337</f>
        <v>0</v>
      </c>
      <c r="B342" s="2">
        <f>IF(ISBLANK('Raw Data'!D337)=FALSE, 1, 0)</f>
        <v>0</v>
      </c>
      <c r="C342">
        <f>IF('Raw Data'!E337&gt;'Raw Data'!D337, 'Raw Data'!K337, 0)</f>
        <v>0</v>
      </c>
      <c r="D342">
        <f>IF(ISBLANK('Raw Data'!D337)=FALSE, 1, 0)</f>
        <v>0</v>
      </c>
      <c r="E342">
        <f>IF('Raw Data'!E337&lt;'Raw Data'!D337, 'Raw Data'!J337, 0)</f>
        <v>0</v>
      </c>
      <c r="F342">
        <f>IF(ISBLANK('Raw Data'!D337)=FALSE, 1, 0)</f>
        <v>0</v>
      </c>
      <c r="G342">
        <f>IF(AND('Raw Data'!D337&gt;0, 'Raw Data'!E337&gt;0), 'Raw Data'!V337, 0)</f>
        <v>0</v>
      </c>
      <c r="H342">
        <f>IF(ISBLANK('Raw Data'!D337)=FALSE, 1, 0)</f>
        <v>0</v>
      </c>
      <c r="I342">
        <f>IF(AND(ISBLANK('Raw Data'!D337)=FALSE, OR('Raw Data'!D337=0, 'Raw Data'!E337=0)), 'Raw Data'!W337, 0)</f>
        <v>0</v>
      </c>
      <c r="J342">
        <f>IF(ISBLANK('Raw Data'!D337)=FALSE, 1, 0)</f>
        <v>0</v>
      </c>
      <c r="K342">
        <f>IF(SUM('Raw Data'!D337:E337)&gt;'Raw Data'!G337, 'Raw Data'!H337, 0)</f>
        <v>0</v>
      </c>
      <c r="L342">
        <f>IF(ISBLANK('Raw Data'!D337)=FALSE, 1, 0)</f>
        <v>0</v>
      </c>
      <c r="M342">
        <f>IF(AND(SUM('Raw Data'!D337:E337)&lt;'Raw Data'!G337, ISBLANK('Raw Data'!D337)=FALSE), 'Raw Data'!I337, 0)</f>
        <v>0</v>
      </c>
      <c r="N342">
        <f>IF(ISBLANK('Raw Data'!D337)=FALSE, 1, 0)</f>
        <v>0</v>
      </c>
      <c r="O342">
        <f>IF('Raw Data'!F337, 'Raw Data'!Z337, 0)</f>
        <v>0</v>
      </c>
      <c r="P342">
        <f>IF(ISBLANK('Raw Data'!D337)=FALSE, 1, 0)</f>
        <v>0</v>
      </c>
      <c r="Q342">
        <f>IF(AND(NOT('Raw Data'!F337), P342), 'Raw Data'!AA337, 0)</f>
        <v>0</v>
      </c>
      <c r="R342">
        <f>IF(ISBLANK('Raw Data'!D337)=FALSE, 1, 0)</f>
        <v>0</v>
      </c>
      <c r="S342">
        <f>IF(AND('Raw Data'!F337=0, 'Raw Data'!D337&gt;'Raw Data'!E337), 'Raw Data'!L337, 0)</f>
        <v>0</v>
      </c>
      <c r="T342">
        <f>IF(ISBLANK('Raw Data'!D337)=FALSE, 1, 0)</f>
        <v>0</v>
      </c>
      <c r="U342">
        <f>IF('Raw Data'!F337=1, 'Raw Data'!M337, 0)</f>
        <v>0</v>
      </c>
      <c r="V342">
        <f>IF(ISBLANK('Raw Data'!D337)=FALSE, 1, 0)</f>
        <v>0</v>
      </c>
      <c r="W342">
        <f>IF(AND('Raw Data'!F337=0, 'Raw Data'!E337&gt;'Raw Data'!D337), 'Raw Data'!N337, 0)</f>
        <v>0</v>
      </c>
      <c r="X342">
        <f>IF(ISBLANK('Raw Data'!D337)=FALSE, 1, 0)</f>
        <v>0</v>
      </c>
      <c r="Y342">
        <f>IF(AND('Raw Data'!F337=0,'Raw Data'!D337&gt;'Raw Data'!E337,'Raw Data'!D337-'Raw Data'!E337=1),'Raw Data'!O337,IF(AND('Raw Data'!F337,'Raw Data'!D337&gt;'Raw Data'!E337),'Raw Data'!O337,0))</f>
        <v>0</v>
      </c>
      <c r="Z342">
        <f>IF(ISBLANK('Raw Data'!D337)=FALSE, 1, 0)</f>
        <v>0</v>
      </c>
      <c r="AA342">
        <f>IF(AND('Raw Data'!F337=0, 'Raw Data'!D337&gt;'Raw Data'!E337, 'Raw Data'!D337-'Raw Data'!E337=2), 'Raw Data'!P337, 0)</f>
        <v>0</v>
      </c>
      <c r="AB342">
        <f>IF(ISBLANK('Raw Data'!D337)=FALSE, 1, 0)</f>
        <v>0</v>
      </c>
      <c r="AC342">
        <f>IF(AND('Raw Data'!F337=0, 'Raw Data'!D337&gt;'Raw Data'!E337, 'Raw Data'!D337-'Raw Data'!E337&gt;2), 'Raw Data'!Q337, 0)</f>
        <v>0</v>
      </c>
      <c r="AD342">
        <f>IF(ISBLANK('Raw Data'!D337)=FALSE, 1, 0)</f>
        <v>0</v>
      </c>
      <c r="AE342">
        <f>IF(AND('Raw Data'!F337=0,'Raw Data'!D337&lt;'Raw Data'!E337,'Raw Data'!E337-'Raw Data'!D337=1),'Raw Data'!R337,IF(AND('Raw Data'!F337,'Raw Data'!D337&gt;'Raw Data'!E337),'Raw Data'!R337,0))</f>
        <v>0</v>
      </c>
      <c r="AF342">
        <f>IF(ISBLANK('Raw Data'!D337)=FALSE, 1, 0)</f>
        <v>0</v>
      </c>
      <c r="AG342">
        <f>IF(AND('Raw Data'!F337=0, 'Raw Data'!D337&lt;'Raw Data'!E337, 'Raw Data'!E337-'Raw Data'!D337=2), 'Raw Data'!S337, 0)</f>
        <v>0</v>
      </c>
      <c r="AH342">
        <f>IF(ISBLANK('Raw Data'!D337)=FALSE, 1, 0)</f>
        <v>0</v>
      </c>
      <c r="AI342">
        <f>IF(AND('Raw Data'!F337=0, 'Raw Data'!D337&lt;'Raw Data'!E337, 'Raw Data'!E337-'Raw Data'!D337&gt;2), 'Raw Data'!T337, 0)</f>
        <v>0</v>
      </c>
      <c r="AJ342">
        <f>IF(ISBLANK('Raw Data'!D337)=FALSE, 1, 0)</f>
        <v>0</v>
      </c>
      <c r="AK342">
        <f>IF('Raw Data'!F337=1, 'Raw Data'!M337, 0)</f>
        <v>0</v>
      </c>
      <c r="AL342">
        <f>IF(OR('Raw Data'!D337=0, O342&gt;0), 0, 1)</f>
        <v>0</v>
      </c>
      <c r="AM342">
        <f>IF(AND(AL342, 'Raw Data'!D337&gt;'Raw Data'!E337), 'Raw Data'!X337, 0)</f>
        <v>0</v>
      </c>
      <c r="AN342">
        <f>IF(OR('Raw Data'!D337=0, O342&gt;0), 0, 1)</f>
        <v>0</v>
      </c>
      <c r="AO342">
        <f>IF(AND(AL342, 'Raw Data'!D337&lt;'Raw Data'!E337), 'Raw Data'!Y337, 0)</f>
        <v>0</v>
      </c>
      <c r="AP342">
        <f>IF(ISBLANK('Raw Data'!D337)=FALSE, 1, 0)</f>
        <v>0</v>
      </c>
      <c r="AQ342">
        <f>IF(AND('Raw Data'!J337&lt;'Raw Data'!K337,'Raw Data'!D337&gt;'Raw Data'!E337),'Raw Data'!J337,IF(AND('Raw Data'!K337&lt;'Raw Data'!J337,'Raw Data'!E337&gt;'Raw Data'!D337),'Raw Data'!K337,0))</f>
        <v>0</v>
      </c>
      <c r="AR342">
        <f>IF(ISBLANK('Raw Data'!D337)=FALSE, 1, 0)</f>
        <v>0</v>
      </c>
      <c r="AS342">
        <f>IF(AND('Raw Data'!J337&gt;'Raw Data'!K337,'Raw Data'!D337&gt;'Raw Data'!E337),'Raw Data'!J337,IF(AND('Raw Data'!K337&gt;'Raw Data'!J337,'Raw Data'!E337&gt;'Raw Data'!D337),'Raw Data'!K337,))</f>
        <v>0</v>
      </c>
      <c r="AT342">
        <f>IF(ISBLANK('Raw Data'!D337)=FALSE, 1, 0)</f>
        <v>0</v>
      </c>
      <c r="AU342">
        <f>IF(ISNUMBER('Raw Data'!D337), IF(_xlfn.XLOOKUP(SMALL('Raw Data'!L337:N337, 1), Analysis!S342:W342, Analysis!S342:W342, 0)&gt;0, SMALL('Raw Data'!L337:N337, 1), 0), 0)</f>
        <v>0</v>
      </c>
      <c r="AV342">
        <f>IF(ISBLANK('Raw Data'!D337)=FALSE, 1, 0)</f>
        <v>0</v>
      </c>
      <c r="AW342">
        <f>IF(ISNUMBER('Raw Data'!D337), IF(_xlfn.XLOOKUP(SMALL('Raw Data'!L337:N337, 2), Analysis!S342:W342, Analysis!S342:W342, 0)&gt;0, SMALL('Raw Data'!L337:N337, 2), 0), 0)</f>
        <v>0</v>
      </c>
      <c r="AX342">
        <f>IF(ISBLANK('Raw Data'!D337)=FALSE, 1, 0)</f>
        <v>0</v>
      </c>
      <c r="AY342">
        <f>IF(ISNUMBER('Raw Data'!D337), IF(_xlfn.XLOOKUP(SMALL('Raw Data'!L337:N337, 3), Analysis!S342:W342, Analysis!S342:W342, 0)&gt;0, SMALL('Raw Data'!L337:N337, 3), 0), 0)</f>
        <v>0</v>
      </c>
      <c r="AZ342">
        <f>IF(ISBLANK('Raw Data'!D337)=FALSE, 1, 0)</f>
        <v>0</v>
      </c>
      <c r="BA342">
        <f>IF(ISNUMBER('Raw Data'!D337), IF(_xlfn.XLOOKUP(SMALL('Raw Data'!O337:U337, 1), Analysis!Y342:AK342, Analysis!Y342:AK342, 0)&gt;0, SMALL('Raw Data'!O337:U337, 1), 0), 0)</f>
        <v>0</v>
      </c>
      <c r="BB342">
        <f>IF(ISBLANK('Raw Data'!D337)=FALSE, 1, 0)</f>
        <v>0</v>
      </c>
      <c r="BC342">
        <f>IF(ISNUMBER('Raw Data'!D337), IF(_xlfn.XLOOKUP(SMALL('Raw Data'!O337:U337, 2), Analysis!Y342:AK342, Analysis!Y342:AK342, 0)&gt;0, SMALL('Raw Data'!O337:U337, 2), 0), 0)</f>
        <v>0</v>
      </c>
      <c r="BD342">
        <f>IF(ISBLANK('Raw Data'!D337)=FALSE, 1, 0)</f>
        <v>0</v>
      </c>
      <c r="BE342">
        <f>IF(ISNUMBER('Raw Data'!D337), IF(_xlfn.XLOOKUP(SMALL('Raw Data'!O337:U337, 3), Analysis!Y342:AK342, Analysis!Y342:AK342, 0)&gt;0, SMALL('Raw Data'!O337:U337, 3), 0), 0)</f>
        <v>0</v>
      </c>
      <c r="BF342">
        <f>IF(ISBLANK('Raw Data'!D337)=FALSE, 1, 0)</f>
        <v>0</v>
      </c>
      <c r="BG342">
        <f>IF(ISNUMBER('Raw Data'!D337), IF(_xlfn.XLOOKUP(SMALL('Raw Data'!O337:U337, 4), Analysis!Y342:AK342, Analysis!Y342:AK342, 0)&gt;0, SMALL('Raw Data'!O337:U337, 4), 0), 0)</f>
        <v>0</v>
      </c>
      <c r="BH342">
        <f>IF(ISBLANK('Raw Data'!D337)=FALSE, 1, 0)</f>
        <v>0</v>
      </c>
      <c r="BI342">
        <f>IF(ISNUMBER('Raw Data'!D337), IF(_xlfn.XLOOKUP(SMALL('Raw Data'!O337:U337, 5), Analysis!Y342:AK342, Analysis!Y342:AK342, 0)&gt;0, SMALL('Raw Data'!O337:U337, 5), 0), 0)</f>
        <v>0</v>
      </c>
      <c r="BJ342">
        <f>IF(ISBLANK('Raw Data'!D337)=FALSE, 1, 0)</f>
        <v>0</v>
      </c>
      <c r="BK342">
        <f>IF(ISNUMBER('Raw Data'!D337), IF(_xlfn.XLOOKUP(SMALL('Raw Data'!O337:U337, 6), Analysis!Y342:AK342, Analysis!Y342:AK342, 0)&gt;0, SMALL('Raw Data'!O337:U337, 6), 0), 0)</f>
        <v>0</v>
      </c>
      <c r="BL342">
        <f>IF(ISBLANK('Raw Data'!D337)=FALSE, 1, 0)</f>
        <v>0</v>
      </c>
      <c r="BM342">
        <f>IF(ISNUMBER('Raw Data'!D337), IF(_xlfn.XLOOKUP(SMALL('Raw Data'!O337:U337, 7), Analysis!Y342:AK342, Analysis!Y342:AK342, 0)&gt;0, SMALL('Raw Data'!O337:U337, 7), 0), 0)</f>
        <v>0</v>
      </c>
    </row>
    <row r="343" spans="1:65" x14ac:dyDescent="0.3">
      <c r="A343" s="2">
        <f>'Raw Data'!A338</f>
        <v>0</v>
      </c>
      <c r="B343" s="2">
        <f>IF(ISBLANK('Raw Data'!D338)=FALSE, 1, 0)</f>
        <v>0</v>
      </c>
      <c r="C343">
        <f>IF('Raw Data'!E338&gt;'Raw Data'!D338, 'Raw Data'!K338, 0)</f>
        <v>0</v>
      </c>
      <c r="D343">
        <f>IF(ISBLANK('Raw Data'!D338)=FALSE, 1, 0)</f>
        <v>0</v>
      </c>
      <c r="E343">
        <f>IF('Raw Data'!E338&lt;'Raw Data'!D338, 'Raw Data'!J338, 0)</f>
        <v>0</v>
      </c>
      <c r="F343">
        <f>IF(ISBLANK('Raw Data'!D338)=FALSE, 1, 0)</f>
        <v>0</v>
      </c>
      <c r="G343">
        <f>IF(AND('Raw Data'!D338&gt;0, 'Raw Data'!E338&gt;0), 'Raw Data'!V338, 0)</f>
        <v>0</v>
      </c>
      <c r="H343">
        <f>IF(ISBLANK('Raw Data'!D338)=FALSE, 1, 0)</f>
        <v>0</v>
      </c>
      <c r="I343">
        <f>IF(AND(ISBLANK('Raw Data'!D338)=FALSE, OR('Raw Data'!D338=0, 'Raw Data'!E338=0)), 'Raw Data'!W338, 0)</f>
        <v>0</v>
      </c>
      <c r="J343">
        <f>IF(ISBLANK('Raw Data'!D338)=FALSE, 1, 0)</f>
        <v>0</v>
      </c>
      <c r="K343">
        <f>IF(SUM('Raw Data'!D338:E338)&gt;'Raw Data'!G338, 'Raw Data'!H338, 0)</f>
        <v>0</v>
      </c>
      <c r="L343">
        <f>IF(ISBLANK('Raw Data'!D338)=FALSE, 1, 0)</f>
        <v>0</v>
      </c>
      <c r="M343">
        <f>IF(AND(SUM('Raw Data'!D338:E338)&lt;'Raw Data'!G338, ISBLANK('Raw Data'!D338)=FALSE), 'Raw Data'!I338, 0)</f>
        <v>0</v>
      </c>
      <c r="N343">
        <f>IF(ISBLANK('Raw Data'!D338)=FALSE, 1, 0)</f>
        <v>0</v>
      </c>
      <c r="O343">
        <f>IF('Raw Data'!F338, 'Raw Data'!Z338, 0)</f>
        <v>0</v>
      </c>
      <c r="P343">
        <f>IF(ISBLANK('Raw Data'!D338)=FALSE, 1, 0)</f>
        <v>0</v>
      </c>
      <c r="Q343">
        <f>IF(AND(NOT('Raw Data'!F338), P343), 'Raw Data'!AA338, 0)</f>
        <v>0</v>
      </c>
      <c r="R343">
        <f>IF(ISBLANK('Raw Data'!D338)=FALSE, 1, 0)</f>
        <v>0</v>
      </c>
      <c r="S343">
        <f>IF(AND('Raw Data'!F338=0, 'Raw Data'!D338&gt;'Raw Data'!E338), 'Raw Data'!L338, 0)</f>
        <v>0</v>
      </c>
      <c r="T343">
        <f>IF(ISBLANK('Raw Data'!D338)=FALSE, 1, 0)</f>
        <v>0</v>
      </c>
      <c r="U343">
        <f>IF('Raw Data'!F338=1, 'Raw Data'!M338, 0)</f>
        <v>0</v>
      </c>
      <c r="V343">
        <f>IF(ISBLANK('Raw Data'!D338)=FALSE, 1, 0)</f>
        <v>0</v>
      </c>
      <c r="W343">
        <f>IF(AND('Raw Data'!F338=0, 'Raw Data'!E338&gt;'Raw Data'!D338), 'Raw Data'!N338, 0)</f>
        <v>0</v>
      </c>
      <c r="X343">
        <f>IF(ISBLANK('Raw Data'!D338)=FALSE, 1, 0)</f>
        <v>0</v>
      </c>
      <c r="Y343">
        <f>IF(AND('Raw Data'!F338=0,'Raw Data'!D338&gt;'Raw Data'!E338,'Raw Data'!D338-'Raw Data'!E338=1),'Raw Data'!O338,IF(AND('Raw Data'!F338,'Raw Data'!D338&gt;'Raw Data'!E338),'Raw Data'!O338,0))</f>
        <v>0</v>
      </c>
      <c r="Z343">
        <f>IF(ISBLANK('Raw Data'!D338)=FALSE, 1, 0)</f>
        <v>0</v>
      </c>
      <c r="AA343">
        <f>IF(AND('Raw Data'!F338=0, 'Raw Data'!D338&gt;'Raw Data'!E338, 'Raw Data'!D338-'Raw Data'!E338=2), 'Raw Data'!P338, 0)</f>
        <v>0</v>
      </c>
      <c r="AB343">
        <f>IF(ISBLANK('Raw Data'!D338)=FALSE, 1, 0)</f>
        <v>0</v>
      </c>
      <c r="AC343">
        <f>IF(AND('Raw Data'!F338=0, 'Raw Data'!D338&gt;'Raw Data'!E338, 'Raw Data'!D338-'Raw Data'!E338&gt;2), 'Raw Data'!Q338, 0)</f>
        <v>0</v>
      </c>
      <c r="AD343">
        <f>IF(ISBLANK('Raw Data'!D338)=FALSE, 1, 0)</f>
        <v>0</v>
      </c>
      <c r="AE343">
        <f>IF(AND('Raw Data'!F338=0,'Raw Data'!D338&lt;'Raw Data'!E338,'Raw Data'!E338-'Raw Data'!D338=1),'Raw Data'!R338,IF(AND('Raw Data'!F338,'Raw Data'!D338&gt;'Raw Data'!E338),'Raw Data'!R338,0))</f>
        <v>0</v>
      </c>
      <c r="AF343">
        <f>IF(ISBLANK('Raw Data'!D338)=FALSE, 1, 0)</f>
        <v>0</v>
      </c>
      <c r="AG343">
        <f>IF(AND('Raw Data'!F338=0, 'Raw Data'!D338&lt;'Raw Data'!E338, 'Raw Data'!E338-'Raw Data'!D338=2), 'Raw Data'!S338, 0)</f>
        <v>0</v>
      </c>
      <c r="AH343">
        <f>IF(ISBLANK('Raw Data'!D338)=FALSE, 1, 0)</f>
        <v>0</v>
      </c>
      <c r="AI343">
        <f>IF(AND('Raw Data'!F338=0, 'Raw Data'!D338&lt;'Raw Data'!E338, 'Raw Data'!E338-'Raw Data'!D338&gt;2), 'Raw Data'!T338, 0)</f>
        <v>0</v>
      </c>
      <c r="AJ343">
        <f>IF(ISBLANK('Raw Data'!D338)=FALSE, 1, 0)</f>
        <v>0</v>
      </c>
      <c r="AK343">
        <f>IF('Raw Data'!F338=1, 'Raw Data'!M338, 0)</f>
        <v>0</v>
      </c>
      <c r="AL343">
        <f>IF(OR('Raw Data'!D338=0, O343&gt;0), 0, 1)</f>
        <v>0</v>
      </c>
      <c r="AM343">
        <f>IF(AND(AL343, 'Raw Data'!D338&gt;'Raw Data'!E338), 'Raw Data'!X338, 0)</f>
        <v>0</v>
      </c>
      <c r="AN343">
        <f>IF(OR('Raw Data'!D338=0, O343&gt;0), 0, 1)</f>
        <v>0</v>
      </c>
      <c r="AO343">
        <f>IF(AND(AL343, 'Raw Data'!D338&lt;'Raw Data'!E338), 'Raw Data'!Y338, 0)</f>
        <v>0</v>
      </c>
      <c r="AP343">
        <f>IF(ISBLANK('Raw Data'!D338)=FALSE, 1, 0)</f>
        <v>0</v>
      </c>
      <c r="AQ343">
        <f>IF(AND('Raw Data'!J338&lt;'Raw Data'!K338,'Raw Data'!D338&gt;'Raw Data'!E338),'Raw Data'!J338,IF(AND('Raw Data'!K338&lt;'Raw Data'!J338,'Raw Data'!E338&gt;'Raw Data'!D338),'Raw Data'!K338,0))</f>
        <v>0</v>
      </c>
      <c r="AR343">
        <f>IF(ISBLANK('Raw Data'!D338)=FALSE, 1, 0)</f>
        <v>0</v>
      </c>
      <c r="AS343">
        <f>IF(AND('Raw Data'!J338&gt;'Raw Data'!K338,'Raw Data'!D338&gt;'Raw Data'!E338),'Raw Data'!J338,IF(AND('Raw Data'!K338&gt;'Raw Data'!J338,'Raw Data'!E338&gt;'Raw Data'!D338),'Raw Data'!K338,))</f>
        <v>0</v>
      </c>
      <c r="AT343">
        <f>IF(ISBLANK('Raw Data'!D338)=FALSE, 1, 0)</f>
        <v>0</v>
      </c>
      <c r="AU343">
        <f>IF(ISNUMBER('Raw Data'!D338), IF(_xlfn.XLOOKUP(SMALL('Raw Data'!L338:N338, 1), Analysis!S343:W343, Analysis!S343:W343, 0)&gt;0, SMALL('Raw Data'!L338:N338, 1), 0), 0)</f>
        <v>0</v>
      </c>
      <c r="AV343">
        <f>IF(ISBLANK('Raw Data'!D338)=FALSE, 1, 0)</f>
        <v>0</v>
      </c>
      <c r="AW343">
        <f>IF(ISNUMBER('Raw Data'!D338), IF(_xlfn.XLOOKUP(SMALL('Raw Data'!L338:N338, 2), Analysis!S343:W343, Analysis!S343:W343, 0)&gt;0, SMALL('Raw Data'!L338:N338, 2), 0), 0)</f>
        <v>0</v>
      </c>
      <c r="AX343">
        <f>IF(ISBLANK('Raw Data'!D338)=FALSE, 1, 0)</f>
        <v>0</v>
      </c>
      <c r="AY343">
        <f>IF(ISNUMBER('Raw Data'!D338), IF(_xlfn.XLOOKUP(SMALL('Raw Data'!L338:N338, 3), Analysis!S343:W343, Analysis!S343:W343, 0)&gt;0, SMALL('Raw Data'!L338:N338, 3), 0), 0)</f>
        <v>0</v>
      </c>
      <c r="AZ343">
        <f>IF(ISBLANK('Raw Data'!D338)=FALSE, 1, 0)</f>
        <v>0</v>
      </c>
      <c r="BA343">
        <f>IF(ISNUMBER('Raw Data'!D338), IF(_xlfn.XLOOKUP(SMALL('Raw Data'!O338:U338, 1), Analysis!Y343:AK343, Analysis!Y343:AK343, 0)&gt;0, SMALL('Raw Data'!O338:U338, 1), 0), 0)</f>
        <v>0</v>
      </c>
      <c r="BB343">
        <f>IF(ISBLANK('Raw Data'!D338)=FALSE, 1, 0)</f>
        <v>0</v>
      </c>
      <c r="BC343">
        <f>IF(ISNUMBER('Raw Data'!D338), IF(_xlfn.XLOOKUP(SMALL('Raw Data'!O338:U338, 2), Analysis!Y343:AK343, Analysis!Y343:AK343, 0)&gt;0, SMALL('Raw Data'!O338:U338, 2), 0), 0)</f>
        <v>0</v>
      </c>
      <c r="BD343">
        <f>IF(ISBLANK('Raw Data'!D338)=FALSE, 1, 0)</f>
        <v>0</v>
      </c>
      <c r="BE343">
        <f>IF(ISNUMBER('Raw Data'!D338), IF(_xlfn.XLOOKUP(SMALL('Raw Data'!O338:U338, 3), Analysis!Y343:AK343, Analysis!Y343:AK343, 0)&gt;0, SMALL('Raw Data'!O338:U338, 3), 0), 0)</f>
        <v>0</v>
      </c>
      <c r="BF343">
        <f>IF(ISBLANK('Raw Data'!D338)=FALSE, 1, 0)</f>
        <v>0</v>
      </c>
      <c r="BG343">
        <f>IF(ISNUMBER('Raw Data'!D338), IF(_xlfn.XLOOKUP(SMALL('Raw Data'!O338:U338, 4), Analysis!Y343:AK343, Analysis!Y343:AK343, 0)&gt;0, SMALL('Raw Data'!O338:U338, 4), 0), 0)</f>
        <v>0</v>
      </c>
      <c r="BH343">
        <f>IF(ISBLANK('Raw Data'!D338)=FALSE, 1, 0)</f>
        <v>0</v>
      </c>
      <c r="BI343">
        <f>IF(ISNUMBER('Raw Data'!D338), IF(_xlfn.XLOOKUP(SMALL('Raw Data'!O338:U338, 5), Analysis!Y343:AK343, Analysis!Y343:AK343, 0)&gt;0, SMALL('Raw Data'!O338:U338, 5), 0), 0)</f>
        <v>0</v>
      </c>
      <c r="BJ343">
        <f>IF(ISBLANK('Raw Data'!D338)=FALSE, 1, 0)</f>
        <v>0</v>
      </c>
      <c r="BK343">
        <f>IF(ISNUMBER('Raw Data'!D338), IF(_xlfn.XLOOKUP(SMALL('Raw Data'!O338:U338, 6), Analysis!Y343:AK343, Analysis!Y343:AK343, 0)&gt;0, SMALL('Raw Data'!O338:U338, 6), 0), 0)</f>
        <v>0</v>
      </c>
      <c r="BL343">
        <f>IF(ISBLANK('Raw Data'!D338)=FALSE, 1, 0)</f>
        <v>0</v>
      </c>
      <c r="BM343">
        <f>IF(ISNUMBER('Raw Data'!D338), IF(_xlfn.XLOOKUP(SMALL('Raw Data'!O338:U338, 7), Analysis!Y343:AK343, Analysis!Y343:AK343, 0)&gt;0, SMALL('Raw Data'!O338:U338, 7), 0), 0)</f>
        <v>0</v>
      </c>
    </row>
    <row r="344" spans="1:65" x14ac:dyDescent="0.3">
      <c r="A344" s="2">
        <f>'Raw Data'!A339</f>
        <v>0</v>
      </c>
      <c r="B344" s="2">
        <f>IF(ISBLANK('Raw Data'!D339)=FALSE, 1, 0)</f>
        <v>0</v>
      </c>
      <c r="C344">
        <f>IF('Raw Data'!E339&gt;'Raw Data'!D339, 'Raw Data'!K339, 0)</f>
        <v>0</v>
      </c>
      <c r="D344">
        <f>IF(ISBLANK('Raw Data'!D339)=FALSE, 1, 0)</f>
        <v>0</v>
      </c>
      <c r="E344">
        <f>IF('Raw Data'!E339&lt;'Raw Data'!D339, 'Raw Data'!J339, 0)</f>
        <v>0</v>
      </c>
      <c r="F344">
        <f>IF(ISBLANK('Raw Data'!D339)=FALSE, 1, 0)</f>
        <v>0</v>
      </c>
      <c r="G344">
        <f>IF(AND('Raw Data'!D339&gt;0, 'Raw Data'!E339&gt;0), 'Raw Data'!V339, 0)</f>
        <v>0</v>
      </c>
      <c r="H344">
        <f>IF(ISBLANK('Raw Data'!D339)=FALSE, 1, 0)</f>
        <v>0</v>
      </c>
      <c r="I344">
        <f>IF(AND(ISBLANK('Raw Data'!D339)=FALSE, OR('Raw Data'!D339=0, 'Raw Data'!E339=0)), 'Raw Data'!W339, 0)</f>
        <v>0</v>
      </c>
      <c r="J344">
        <f>IF(ISBLANK('Raw Data'!D339)=FALSE, 1, 0)</f>
        <v>0</v>
      </c>
      <c r="K344">
        <f>IF(SUM('Raw Data'!D339:E339)&gt;'Raw Data'!G339, 'Raw Data'!H339, 0)</f>
        <v>0</v>
      </c>
      <c r="L344">
        <f>IF(ISBLANK('Raw Data'!D339)=FALSE, 1, 0)</f>
        <v>0</v>
      </c>
      <c r="M344">
        <f>IF(AND(SUM('Raw Data'!D339:E339)&lt;'Raw Data'!G339, ISBLANK('Raw Data'!D339)=FALSE), 'Raw Data'!I339, 0)</f>
        <v>0</v>
      </c>
      <c r="N344">
        <f>IF(ISBLANK('Raw Data'!D339)=FALSE, 1, 0)</f>
        <v>0</v>
      </c>
      <c r="O344">
        <f>IF('Raw Data'!F339, 'Raw Data'!Z339, 0)</f>
        <v>0</v>
      </c>
      <c r="P344">
        <f>IF(ISBLANK('Raw Data'!D339)=FALSE, 1, 0)</f>
        <v>0</v>
      </c>
      <c r="Q344">
        <f>IF(AND(NOT('Raw Data'!F339), P344), 'Raw Data'!AA339, 0)</f>
        <v>0</v>
      </c>
      <c r="R344">
        <f>IF(ISBLANK('Raw Data'!D339)=FALSE, 1, 0)</f>
        <v>0</v>
      </c>
      <c r="S344">
        <f>IF(AND('Raw Data'!F339=0, 'Raw Data'!D339&gt;'Raw Data'!E339), 'Raw Data'!L339, 0)</f>
        <v>0</v>
      </c>
      <c r="T344">
        <f>IF(ISBLANK('Raw Data'!D339)=FALSE, 1, 0)</f>
        <v>0</v>
      </c>
      <c r="U344">
        <f>IF('Raw Data'!F339=1, 'Raw Data'!M339, 0)</f>
        <v>0</v>
      </c>
      <c r="V344">
        <f>IF(ISBLANK('Raw Data'!D339)=FALSE, 1, 0)</f>
        <v>0</v>
      </c>
      <c r="W344">
        <f>IF(AND('Raw Data'!F339=0, 'Raw Data'!E339&gt;'Raw Data'!D339), 'Raw Data'!N339, 0)</f>
        <v>0</v>
      </c>
      <c r="X344">
        <f>IF(ISBLANK('Raw Data'!D339)=FALSE, 1, 0)</f>
        <v>0</v>
      </c>
      <c r="Y344">
        <f>IF(AND('Raw Data'!F339=0,'Raw Data'!D339&gt;'Raw Data'!E339,'Raw Data'!D339-'Raw Data'!E339=1),'Raw Data'!O339,IF(AND('Raw Data'!F339,'Raw Data'!D339&gt;'Raw Data'!E339),'Raw Data'!O339,0))</f>
        <v>0</v>
      </c>
      <c r="Z344">
        <f>IF(ISBLANK('Raw Data'!D339)=FALSE, 1, 0)</f>
        <v>0</v>
      </c>
      <c r="AA344">
        <f>IF(AND('Raw Data'!F339=0, 'Raw Data'!D339&gt;'Raw Data'!E339, 'Raw Data'!D339-'Raw Data'!E339=2), 'Raw Data'!P339, 0)</f>
        <v>0</v>
      </c>
      <c r="AB344">
        <f>IF(ISBLANK('Raw Data'!D339)=FALSE, 1, 0)</f>
        <v>0</v>
      </c>
      <c r="AC344">
        <f>IF(AND('Raw Data'!F339=0, 'Raw Data'!D339&gt;'Raw Data'!E339, 'Raw Data'!D339-'Raw Data'!E339&gt;2), 'Raw Data'!Q339, 0)</f>
        <v>0</v>
      </c>
      <c r="AD344">
        <f>IF(ISBLANK('Raw Data'!D339)=FALSE, 1, 0)</f>
        <v>0</v>
      </c>
      <c r="AE344">
        <f>IF(AND('Raw Data'!F339=0,'Raw Data'!D339&lt;'Raw Data'!E339,'Raw Data'!E339-'Raw Data'!D339=1),'Raw Data'!R339,IF(AND('Raw Data'!F339,'Raw Data'!D339&gt;'Raw Data'!E339),'Raw Data'!R339,0))</f>
        <v>0</v>
      </c>
      <c r="AF344">
        <f>IF(ISBLANK('Raw Data'!D339)=FALSE, 1, 0)</f>
        <v>0</v>
      </c>
      <c r="AG344">
        <f>IF(AND('Raw Data'!F339=0, 'Raw Data'!D339&lt;'Raw Data'!E339, 'Raw Data'!E339-'Raw Data'!D339=2), 'Raw Data'!S339, 0)</f>
        <v>0</v>
      </c>
      <c r="AH344">
        <f>IF(ISBLANK('Raw Data'!D339)=FALSE, 1, 0)</f>
        <v>0</v>
      </c>
      <c r="AI344">
        <f>IF(AND('Raw Data'!F339=0, 'Raw Data'!D339&lt;'Raw Data'!E339, 'Raw Data'!E339-'Raw Data'!D339&gt;2), 'Raw Data'!T339, 0)</f>
        <v>0</v>
      </c>
      <c r="AJ344">
        <f>IF(ISBLANK('Raw Data'!D339)=FALSE, 1, 0)</f>
        <v>0</v>
      </c>
      <c r="AK344">
        <f>IF('Raw Data'!F339=1, 'Raw Data'!M339, 0)</f>
        <v>0</v>
      </c>
      <c r="AL344">
        <f>IF(OR('Raw Data'!D339=0, O344&gt;0), 0, 1)</f>
        <v>0</v>
      </c>
      <c r="AM344">
        <f>IF(AND(AL344, 'Raw Data'!D339&gt;'Raw Data'!E339), 'Raw Data'!X339, 0)</f>
        <v>0</v>
      </c>
      <c r="AN344">
        <f>IF(OR('Raw Data'!D339=0, O344&gt;0), 0, 1)</f>
        <v>0</v>
      </c>
      <c r="AO344">
        <f>IF(AND(AL344, 'Raw Data'!D339&lt;'Raw Data'!E339), 'Raw Data'!Y339, 0)</f>
        <v>0</v>
      </c>
      <c r="AP344">
        <f>IF(ISBLANK('Raw Data'!D339)=FALSE, 1, 0)</f>
        <v>0</v>
      </c>
      <c r="AQ344">
        <f>IF(AND('Raw Data'!J339&lt;'Raw Data'!K339,'Raw Data'!D339&gt;'Raw Data'!E339),'Raw Data'!J339,IF(AND('Raw Data'!K339&lt;'Raw Data'!J339,'Raw Data'!E339&gt;'Raw Data'!D339),'Raw Data'!K339,0))</f>
        <v>0</v>
      </c>
      <c r="AR344">
        <f>IF(ISBLANK('Raw Data'!D339)=FALSE, 1, 0)</f>
        <v>0</v>
      </c>
      <c r="AS344">
        <f>IF(AND('Raw Data'!J339&gt;'Raw Data'!K339,'Raw Data'!D339&gt;'Raw Data'!E339),'Raw Data'!J339,IF(AND('Raw Data'!K339&gt;'Raw Data'!J339,'Raw Data'!E339&gt;'Raw Data'!D339),'Raw Data'!K339,))</f>
        <v>0</v>
      </c>
      <c r="AT344">
        <f>IF(ISBLANK('Raw Data'!D339)=FALSE, 1, 0)</f>
        <v>0</v>
      </c>
      <c r="AU344">
        <f>IF(ISNUMBER('Raw Data'!D339), IF(_xlfn.XLOOKUP(SMALL('Raw Data'!L339:N339, 1), Analysis!S344:W344, Analysis!S344:W344, 0)&gt;0, SMALL('Raw Data'!L339:N339, 1), 0), 0)</f>
        <v>0</v>
      </c>
      <c r="AV344">
        <f>IF(ISBLANK('Raw Data'!D339)=FALSE, 1, 0)</f>
        <v>0</v>
      </c>
      <c r="AW344">
        <f>IF(ISNUMBER('Raw Data'!D339), IF(_xlfn.XLOOKUP(SMALL('Raw Data'!L339:N339, 2), Analysis!S344:W344, Analysis!S344:W344, 0)&gt;0, SMALL('Raw Data'!L339:N339, 2), 0), 0)</f>
        <v>0</v>
      </c>
      <c r="AX344">
        <f>IF(ISBLANK('Raw Data'!D339)=FALSE, 1, 0)</f>
        <v>0</v>
      </c>
      <c r="AY344">
        <f>IF(ISNUMBER('Raw Data'!D339), IF(_xlfn.XLOOKUP(SMALL('Raw Data'!L339:N339, 3), Analysis!S344:W344, Analysis!S344:W344, 0)&gt;0, SMALL('Raw Data'!L339:N339, 3), 0), 0)</f>
        <v>0</v>
      </c>
      <c r="AZ344">
        <f>IF(ISBLANK('Raw Data'!D339)=FALSE, 1, 0)</f>
        <v>0</v>
      </c>
      <c r="BA344">
        <f>IF(ISNUMBER('Raw Data'!D339), IF(_xlfn.XLOOKUP(SMALL('Raw Data'!O339:U339, 1), Analysis!Y344:AK344, Analysis!Y344:AK344, 0)&gt;0, SMALL('Raw Data'!O339:U339, 1), 0), 0)</f>
        <v>0</v>
      </c>
      <c r="BB344">
        <f>IF(ISBLANK('Raw Data'!D339)=FALSE, 1, 0)</f>
        <v>0</v>
      </c>
      <c r="BC344">
        <f>IF(ISNUMBER('Raw Data'!D339), IF(_xlfn.XLOOKUP(SMALL('Raw Data'!O339:U339, 2), Analysis!Y344:AK344, Analysis!Y344:AK344, 0)&gt;0, SMALL('Raw Data'!O339:U339, 2), 0), 0)</f>
        <v>0</v>
      </c>
      <c r="BD344">
        <f>IF(ISBLANK('Raw Data'!D339)=FALSE, 1, 0)</f>
        <v>0</v>
      </c>
      <c r="BE344">
        <f>IF(ISNUMBER('Raw Data'!D339), IF(_xlfn.XLOOKUP(SMALL('Raw Data'!O339:U339, 3), Analysis!Y344:AK344, Analysis!Y344:AK344, 0)&gt;0, SMALL('Raw Data'!O339:U339, 3), 0), 0)</f>
        <v>0</v>
      </c>
      <c r="BF344">
        <f>IF(ISBLANK('Raw Data'!D339)=FALSE, 1, 0)</f>
        <v>0</v>
      </c>
      <c r="BG344">
        <f>IF(ISNUMBER('Raw Data'!D339), IF(_xlfn.XLOOKUP(SMALL('Raw Data'!O339:U339, 4), Analysis!Y344:AK344, Analysis!Y344:AK344, 0)&gt;0, SMALL('Raw Data'!O339:U339, 4), 0), 0)</f>
        <v>0</v>
      </c>
      <c r="BH344">
        <f>IF(ISBLANK('Raw Data'!D339)=FALSE, 1, 0)</f>
        <v>0</v>
      </c>
      <c r="BI344">
        <f>IF(ISNUMBER('Raw Data'!D339), IF(_xlfn.XLOOKUP(SMALL('Raw Data'!O339:U339, 5), Analysis!Y344:AK344, Analysis!Y344:AK344, 0)&gt;0, SMALL('Raw Data'!O339:U339, 5), 0), 0)</f>
        <v>0</v>
      </c>
      <c r="BJ344">
        <f>IF(ISBLANK('Raw Data'!D339)=FALSE, 1, 0)</f>
        <v>0</v>
      </c>
      <c r="BK344">
        <f>IF(ISNUMBER('Raw Data'!D339), IF(_xlfn.XLOOKUP(SMALL('Raw Data'!O339:U339, 6), Analysis!Y344:AK344, Analysis!Y344:AK344, 0)&gt;0, SMALL('Raw Data'!O339:U339, 6), 0), 0)</f>
        <v>0</v>
      </c>
      <c r="BL344">
        <f>IF(ISBLANK('Raw Data'!D339)=FALSE, 1, 0)</f>
        <v>0</v>
      </c>
      <c r="BM344">
        <f>IF(ISNUMBER('Raw Data'!D339), IF(_xlfn.XLOOKUP(SMALL('Raw Data'!O339:U339, 7), Analysis!Y344:AK344, Analysis!Y344:AK344, 0)&gt;0, SMALL('Raw Data'!O339:U339, 7), 0), 0)</f>
        <v>0</v>
      </c>
    </row>
    <row r="345" spans="1:65" x14ac:dyDescent="0.3">
      <c r="A345" s="2">
        <f>'Raw Data'!A340</f>
        <v>0</v>
      </c>
      <c r="B345" s="2">
        <f>IF(ISBLANK('Raw Data'!D340)=FALSE, 1, 0)</f>
        <v>0</v>
      </c>
      <c r="C345">
        <f>IF('Raw Data'!E340&gt;'Raw Data'!D340, 'Raw Data'!K340, 0)</f>
        <v>0</v>
      </c>
      <c r="D345">
        <f>IF(ISBLANK('Raw Data'!D340)=FALSE, 1, 0)</f>
        <v>0</v>
      </c>
      <c r="E345">
        <f>IF('Raw Data'!E340&lt;'Raw Data'!D340, 'Raw Data'!J340, 0)</f>
        <v>0</v>
      </c>
      <c r="F345">
        <f>IF(ISBLANK('Raw Data'!D340)=FALSE, 1, 0)</f>
        <v>0</v>
      </c>
      <c r="G345">
        <f>IF(AND('Raw Data'!D340&gt;0, 'Raw Data'!E340&gt;0), 'Raw Data'!V340, 0)</f>
        <v>0</v>
      </c>
      <c r="H345">
        <f>IF(ISBLANK('Raw Data'!D340)=FALSE, 1, 0)</f>
        <v>0</v>
      </c>
      <c r="I345">
        <f>IF(AND(ISBLANK('Raw Data'!D340)=FALSE, OR('Raw Data'!D340=0, 'Raw Data'!E340=0)), 'Raw Data'!W340, 0)</f>
        <v>0</v>
      </c>
      <c r="J345">
        <f>IF(ISBLANK('Raw Data'!D340)=FALSE, 1, 0)</f>
        <v>0</v>
      </c>
      <c r="K345">
        <f>IF(SUM('Raw Data'!D340:E340)&gt;'Raw Data'!G340, 'Raw Data'!H340, 0)</f>
        <v>0</v>
      </c>
      <c r="L345">
        <f>IF(ISBLANK('Raw Data'!D340)=FALSE, 1, 0)</f>
        <v>0</v>
      </c>
      <c r="M345">
        <f>IF(AND(SUM('Raw Data'!D340:E340)&lt;'Raw Data'!G340, ISBLANK('Raw Data'!D340)=FALSE), 'Raw Data'!I340, 0)</f>
        <v>0</v>
      </c>
      <c r="N345">
        <f>IF(ISBLANK('Raw Data'!D340)=FALSE, 1, 0)</f>
        <v>0</v>
      </c>
      <c r="O345">
        <f>IF('Raw Data'!F340, 'Raw Data'!Z340, 0)</f>
        <v>0</v>
      </c>
      <c r="P345">
        <f>IF(ISBLANK('Raw Data'!D340)=FALSE, 1, 0)</f>
        <v>0</v>
      </c>
      <c r="Q345">
        <f>IF(AND(NOT('Raw Data'!F340), P345), 'Raw Data'!AA340, 0)</f>
        <v>0</v>
      </c>
      <c r="R345">
        <f>IF(ISBLANK('Raw Data'!D340)=FALSE, 1, 0)</f>
        <v>0</v>
      </c>
      <c r="S345">
        <f>IF(AND('Raw Data'!F340=0, 'Raw Data'!D340&gt;'Raw Data'!E340), 'Raw Data'!L340, 0)</f>
        <v>0</v>
      </c>
      <c r="T345">
        <f>IF(ISBLANK('Raw Data'!D340)=FALSE, 1, 0)</f>
        <v>0</v>
      </c>
      <c r="U345">
        <f>IF('Raw Data'!F340=1, 'Raw Data'!M340, 0)</f>
        <v>0</v>
      </c>
      <c r="V345">
        <f>IF(ISBLANK('Raw Data'!D340)=FALSE, 1, 0)</f>
        <v>0</v>
      </c>
      <c r="W345">
        <f>IF(AND('Raw Data'!F340=0, 'Raw Data'!E340&gt;'Raw Data'!D340), 'Raw Data'!N340, 0)</f>
        <v>0</v>
      </c>
      <c r="X345">
        <f>IF(ISBLANK('Raw Data'!D340)=FALSE, 1, 0)</f>
        <v>0</v>
      </c>
      <c r="Y345">
        <f>IF(AND('Raw Data'!F340=0,'Raw Data'!D340&gt;'Raw Data'!E340,'Raw Data'!D340-'Raw Data'!E340=1),'Raw Data'!O340,IF(AND('Raw Data'!F340,'Raw Data'!D340&gt;'Raw Data'!E340),'Raw Data'!O340,0))</f>
        <v>0</v>
      </c>
      <c r="Z345">
        <f>IF(ISBLANK('Raw Data'!D340)=FALSE, 1, 0)</f>
        <v>0</v>
      </c>
      <c r="AA345">
        <f>IF(AND('Raw Data'!F340=0, 'Raw Data'!D340&gt;'Raw Data'!E340, 'Raw Data'!D340-'Raw Data'!E340=2), 'Raw Data'!P340, 0)</f>
        <v>0</v>
      </c>
      <c r="AB345">
        <f>IF(ISBLANK('Raw Data'!D340)=FALSE, 1, 0)</f>
        <v>0</v>
      </c>
      <c r="AC345">
        <f>IF(AND('Raw Data'!F340=0, 'Raw Data'!D340&gt;'Raw Data'!E340, 'Raw Data'!D340-'Raw Data'!E340&gt;2), 'Raw Data'!Q340, 0)</f>
        <v>0</v>
      </c>
      <c r="AD345">
        <f>IF(ISBLANK('Raw Data'!D340)=FALSE, 1, 0)</f>
        <v>0</v>
      </c>
      <c r="AE345">
        <f>IF(AND('Raw Data'!F340=0,'Raw Data'!D340&lt;'Raw Data'!E340,'Raw Data'!E340-'Raw Data'!D340=1),'Raw Data'!R340,IF(AND('Raw Data'!F340,'Raw Data'!D340&gt;'Raw Data'!E340),'Raw Data'!R340,0))</f>
        <v>0</v>
      </c>
      <c r="AF345">
        <f>IF(ISBLANK('Raw Data'!D340)=FALSE, 1, 0)</f>
        <v>0</v>
      </c>
      <c r="AG345">
        <f>IF(AND('Raw Data'!F340=0, 'Raw Data'!D340&lt;'Raw Data'!E340, 'Raw Data'!E340-'Raw Data'!D340=2), 'Raw Data'!S340, 0)</f>
        <v>0</v>
      </c>
      <c r="AH345">
        <f>IF(ISBLANK('Raw Data'!D340)=FALSE, 1, 0)</f>
        <v>0</v>
      </c>
      <c r="AI345">
        <f>IF(AND('Raw Data'!F340=0, 'Raw Data'!D340&lt;'Raw Data'!E340, 'Raw Data'!E340-'Raw Data'!D340&gt;2), 'Raw Data'!T340, 0)</f>
        <v>0</v>
      </c>
      <c r="AJ345">
        <f>IF(ISBLANK('Raw Data'!D340)=FALSE, 1, 0)</f>
        <v>0</v>
      </c>
      <c r="AK345">
        <f>IF('Raw Data'!F340=1, 'Raw Data'!M340, 0)</f>
        <v>0</v>
      </c>
      <c r="AL345">
        <f>IF(OR('Raw Data'!D340=0, O345&gt;0), 0, 1)</f>
        <v>0</v>
      </c>
      <c r="AM345">
        <f>IF(AND(AL345, 'Raw Data'!D340&gt;'Raw Data'!E340), 'Raw Data'!X340, 0)</f>
        <v>0</v>
      </c>
      <c r="AN345">
        <f>IF(OR('Raw Data'!D340=0, O345&gt;0), 0, 1)</f>
        <v>0</v>
      </c>
      <c r="AO345">
        <f>IF(AND(AL345, 'Raw Data'!D340&lt;'Raw Data'!E340), 'Raw Data'!Y340, 0)</f>
        <v>0</v>
      </c>
      <c r="AP345">
        <f>IF(ISBLANK('Raw Data'!D340)=FALSE, 1, 0)</f>
        <v>0</v>
      </c>
      <c r="AQ345">
        <f>IF(AND('Raw Data'!J340&lt;'Raw Data'!K340,'Raw Data'!D340&gt;'Raw Data'!E340),'Raw Data'!J340,IF(AND('Raw Data'!K340&lt;'Raw Data'!J340,'Raw Data'!E340&gt;'Raw Data'!D340),'Raw Data'!K340,0))</f>
        <v>0</v>
      </c>
      <c r="AR345">
        <f>IF(ISBLANK('Raw Data'!D340)=FALSE, 1, 0)</f>
        <v>0</v>
      </c>
      <c r="AS345">
        <f>IF(AND('Raw Data'!J340&gt;'Raw Data'!K340,'Raw Data'!D340&gt;'Raw Data'!E340),'Raw Data'!J340,IF(AND('Raw Data'!K340&gt;'Raw Data'!J340,'Raw Data'!E340&gt;'Raw Data'!D340),'Raw Data'!K340,))</f>
        <v>0</v>
      </c>
      <c r="AT345">
        <f>IF(ISBLANK('Raw Data'!D340)=FALSE, 1, 0)</f>
        <v>0</v>
      </c>
      <c r="AU345">
        <f>IF(ISNUMBER('Raw Data'!D340), IF(_xlfn.XLOOKUP(SMALL('Raw Data'!L340:N340, 1), Analysis!S345:W345, Analysis!S345:W345, 0)&gt;0, SMALL('Raw Data'!L340:N340, 1), 0), 0)</f>
        <v>0</v>
      </c>
      <c r="AV345">
        <f>IF(ISBLANK('Raw Data'!D340)=FALSE, 1, 0)</f>
        <v>0</v>
      </c>
      <c r="AW345">
        <f>IF(ISNUMBER('Raw Data'!D340), IF(_xlfn.XLOOKUP(SMALL('Raw Data'!L340:N340, 2), Analysis!S345:W345, Analysis!S345:W345, 0)&gt;0, SMALL('Raw Data'!L340:N340, 2), 0), 0)</f>
        <v>0</v>
      </c>
      <c r="AX345">
        <f>IF(ISBLANK('Raw Data'!D340)=FALSE, 1, 0)</f>
        <v>0</v>
      </c>
      <c r="AY345">
        <f>IF(ISNUMBER('Raw Data'!D340), IF(_xlfn.XLOOKUP(SMALL('Raw Data'!L340:N340, 3), Analysis!S345:W345, Analysis!S345:W345, 0)&gt;0, SMALL('Raw Data'!L340:N340, 3), 0), 0)</f>
        <v>0</v>
      </c>
      <c r="AZ345">
        <f>IF(ISBLANK('Raw Data'!D340)=FALSE, 1, 0)</f>
        <v>0</v>
      </c>
      <c r="BA345">
        <f>IF(ISNUMBER('Raw Data'!D340), IF(_xlfn.XLOOKUP(SMALL('Raw Data'!O340:U340, 1), Analysis!Y345:AK345, Analysis!Y345:AK345, 0)&gt;0, SMALL('Raw Data'!O340:U340, 1), 0), 0)</f>
        <v>0</v>
      </c>
      <c r="BB345">
        <f>IF(ISBLANK('Raw Data'!D340)=FALSE, 1, 0)</f>
        <v>0</v>
      </c>
      <c r="BC345">
        <f>IF(ISNUMBER('Raw Data'!D340), IF(_xlfn.XLOOKUP(SMALL('Raw Data'!O340:U340, 2), Analysis!Y345:AK345, Analysis!Y345:AK345, 0)&gt;0, SMALL('Raw Data'!O340:U340, 2), 0), 0)</f>
        <v>0</v>
      </c>
      <c r="BD345">
        <f>IF(ISBLANK('Raw Data'!D340)=FALSE, 1, 0)</f>
        <v>0</v>
      </c>
      <c r="BE345">
        <f>IF(ISNUMBER('Raw Data'!D340), IF(_xlfn.XLOOKUP(SMALL('Raw Data'!O340:U340, 3), Analysis!Y345:AK345, Analysis!Y345:AK345, 0)&gt;0, SMALL('Raw Data'!O340:U340, 3), 0), 0)</f>
        <v>0</v>
      </c>
      <c r="BF345">
        <f>IF(ISBLANK('Raw Data'!D340)=FALSE, 1, 0)</f>
        <v>0</v>
      </c>
      <c r="BG345">
        <f>IF(ISNUMBER('Raw Data'!D340), IF(_xlfn.XLOOKUP(SMALL('Raw Data'!O340:U340, 4), Analysis!Y345:AK345, Analysis!Y345:AK345, 0)&gt;0, SMALL('Raw Data'!O340:U340, 4), 0), 0)</f>
        <v>0</v>
      </c>
      <c r="BH345">
        <f>IF(ISBLANK('Raw Data'!D340)=FALSE, 1, 0)</f>
        <v>0</v>
      </c>
      <c r="BI345">
        <f>IF(ISNUMBER('Raw Data'!D340), IF(_xlfn.XLOOKUP(SMALL('Raw Data'!O340:U340, 5), Analysis!Y345:AK345, Analysis!Y345:AK345, 0)&gt;0, SMALL('Raw Data'!O340:U340, 5), 0), 0)</f>
        <v>0</v>
      </c>
      <c r="BJ345">
        <f>IF(ISBLANK('Raw Data'!D340)=FALSE, 1, 0)</f>
        <v>0</v>
      </c>
      <c r="BK345">
        <f>IF(ISNUMBER('Raw Data'!D340), IF(_xlfn.XLOOKUP(SMALL('Raw Data'!O340:U340, 6), Analysis!Y345:AK345, Analysis!Y345:AK345, 0)&gt;0, SMALL('Raw Data'!O340:U340, 6), 0), 0)</f>
        <v>0</v>
      </c>
      <c r="BL345">
        <f>IF(ISBLANK('Raw Data'!D340)=FALSE, 1, 0)</f>
        <v>0</v>
      </c>
      <c r="BM345">
        <f>IF(ISNUMBER('Raw Data'!D340), IF(_xlfn.XLOOKUP(SMALL('Raw Data'!O340:U340, 7), Analysis!Y345:AK345, Analysis!Y345:AK345, 0)&gt;0, SMALL('Raw Data'!O340:U340, 7), 0), 0)</f>
        <v>0</v>
      </c>
    </row>
    <row r="346" spans="1:65" x14ac:dyDescent="0.3">
      <c r="A346" s="2">
        <f>'Raw Data'!A341</f>
        <v>0</v>
      </c>
      <c r="B346" s="2">
        <f>IF(ISBLANK('Raw Data'!D341)=FALSE, 1, 0)</f>
        <v>0</v>
      </c>
      <c r="C346">
        <f>IF('Raw Data'!E341&gt;'Raw Data'!D341, 'Raw Data'!K341, 0)</f>
        <v>0</v>
      </c>
      <c r="D346">
        <f>IF(ISBLANK('Raw Data'!D341)=FALSE, 1, 0)</f>
        <v>0</v>
      </c>
      <c r="E346">
        <f>IF('Raw Data'!E341&lt;'Raw Data'!D341, 'Raw Data'!J341, 0)</f>
        <v>0</v>
      </c>
      <c r="F346">
        <f>IF(ISBLANK('Raw Data'!D341)=FALSE, 1, 0)</f>
        <v>0</v>
      </c>
      <c r="G346">
        <f>IF(AND('Raw Data'!D341&gt;0, 'Raw Data'!E341&gt;0), 'Raw Data'!V341, 0)</f>
        <v>0</v>
      </c>
      <c r="H346">
        <f>IF(ISBLANK('Raw Data'!D341)=FALSE, 1, 0)</f>
        <v>0</v>
      </c>
      <c r="I346">
        <f>IF(AND(ISBLANK('Raw Data'!D341)=FALSE, OR('Raw Data'!D341=0, 'Raw Data'!E341=0)), 'Raw Data'!W341, 0)</f>
        <v>0</v>
      </c>
      <c r="J346">
        <f>IF(ISBLANK('Raw Data'!D341)=FALSE, 1, 0)</f>
        <v>0</v>
      </c>
      <c r="K346">
        <f>IF(SUM('Raw Data'!D341:E341)&gt;'Raw Data'!G341, 'Raw Data'!H341, 0)</f>
        <v>0</v>
      </c>
      <c r="L346">
        <f>IF(ISBLANK('Raw Data'!D341)=FALSE, 1, 0)</f>
        <v>0</v>
      </c>
      <c r="M346">
        <f>IF(AND(SUM('Raw Data'!D341:E341)&lt;'Raw Data'!G341, ISBLANK('Raw Data'!D341)=FALSE), 'Raw Data'!I341, 0)</f>
        <v>0</v>
      </c>
      <c r="N346">
        <f>IF(ISBLANK('Raw Data'!D341)=FALSE, 1, 0)</f>
        <v>0</v>
      </c>
      <c r="O346">
        <f>IF('Raw Data'!F341, 'Raw Data'!Z341, 0)</f>
        <v>0</v>
      </c>
      <c r="P346">
        <f>IF(ISBLANK('Raw Data'!D341)=FALSE, 1, 0)</f>
        <v>0</v>
      </c>
      <c r="Q346">
        <f>IF(AND(NOT('Raw Data'!F341), P346), 'Raw Data'!AA341, 0)</f>
        <v>0</v>
      </c>
      <c r="R346">
        <f>IF(ISBLANK('Raw Data'!D341)=FALSE, 1, 0)</f>
        <v>0</v>
      </c>
      <c r="S346">
        <f>IF(AND('Raw Data'!F341=0, 'Raw Data'!D341&gt;'Raw Data'!E341), 'Raw Data'!L341, 0)</f>
        <v>0</v>
      </c>
      <c r="T346">
        <f>IF(ISBLANK('Raw Data'!D341)=FALSE, 1, 0)</f>
        <v>0</v>
      </c>
      <c r="U346">
        <f>IF('Raw Data'!F341=1, 'Raw Data'!M341, 0)</f>
        <v>0</v>
      </c>
      <c r="V346">
        <f>IF(ISBLANK('Raw Data'!D341)=FALSE, 1, 0)</f>
        <v>0</v>
      </c>
      <c r="W346">
        <f>IF(AND('Raw Data'!F341=0, 'Raw Data'!E341&gt;'Raw Data'!D341), 'Raw Data'!N341, 0)</f>
        <v>0</v>
      </c>
      <c r="X346">
        <f>IF(ISBLANK('Raw Data'!D341)=FALSE, 1, 0)</f>
        <v>0</v>
      </c>
      <c r="Y346">
        <f>IF(AND('Raw Data'!F341=0,'Raw Data'!D341&gt;'Raw Data'!E341,'Raw Data'!D341-'Raw Data'!E341=1),'Raw Data'!O341,IF(AND('Raw Data'!F341,'Raw Data'!D341&gt;'Raw Data'!E341),'Raw Data'!O341,0))</f>
        <v>0</v>
      </c>
      <c r="Z346">
        <f>IF(ISBLANK('Raw Data'!D341)=FALSE, 1, 0)</f>
        <v>0</v>
      </c>
      <c r="AA346">
        <f>IF(AND('Raw Data'!F341=0, 'Raw Data'!D341&gt;'Raw Data'!E341, 'Raw Data'!D341-'Raw Data'!E341=2), 'Raw Data'!P341, 0)</f>
        <v>0</v>
      </c>
      <c r="AB346">
        <f>IF(ISBLANK('Raw Data'!D341)=FALSE, 1, 0)</f>
        <v>0</v>
      </c>
      <c r="AC346">
        <f>IF(AND('Raw Data'!F341=0, 'Raw Data'!D341&gt;'Raw Data'!E341, 'Raw Data'!D341-'Raw Data'!E341&gt;2), 'Raw Data'!Q341, 0)</f>
        <v>0</v>
      </c>
      <c r="AD346">
        <f>IF(ISBLANK('Raw Data'!D341)=FALSE, 1, 0)</f>
        <v>0</v>
      </c>
      <c r="AE346">
        <f>IF(AND('Raw Data'!F341=0,'Raw Data'!D341&lt;'Raw Data'!E341,'Raw Data'!E341-'Raw Data'!D341=1),'Raw Data'!R341,IF(AND('Raw Data'!F341,'Raw Data'!D341&gt;'Raw Data'!E341),'Raw Data'!R341,0))</f>
        <v>0</v>
      </c>
      <c r="AF346">
        <f>IF(ISBLANK('Raw Data'!D341)=FALSE, 1, 0)</f>
        <v>0</v>
      </c>
      <c r="AG346">
        <f>IF(AND('Raw Data'!F341=0, 'Raw Data'!D341&lt;'Raw Data'!E341, 'Raw Data'!E341-'Raw Data'!D341=2), 'Raw Data'!S341, 0)</f>
        <v>0</v>
      </c>
      <c r="AH346">
        <f>IF(ISBLANK('Raw Data'!D341)=FALSE, 1, 0)</f>
        <v>0</v>
      </c>
      <c r="AI346">
        <f>IF(AND('Raw Data'!F341=0, 'Raw Data'!D341&lt;'Raw Data'!E341, 'Raw Data'!E341-'Raw Data'!D341&gt;2), 'Raw Data'!T341, 0)</f>
        <v>0</v>
      </c>
      <c r="AJ346">
        <f>IF(ISBLANK('Raw Data'!D341)=FALSE, 1, 0)</f>
        <v>0</v>
      </c>
      <c r="AK346">
        <f>IF('Raw Data'!F341=1, 'Raw Data'!M341, 0)</f>
        <v>0</v>
      </c>
      <c r="AL346">
        <f>IF(OR('Raw Data'!D341=0, O346&gt;0), 0, 1)</f>
        <v>0</v>
      </c>
      <c r="AM346">
        <f>IF(AND(AL346, 'Raw Data'!D341&gt;'Raw Data'!E341), 'Raw Data'!X341, 0)</f>
        <v>0</v>
      </c>
      <c r="AN346">
        <f>IF(OR('Raw Data'!D341=0, O346&gt;0), 0, 1)</f>
        <v>0</v>
      </c>
      <c r="AO346">
        <f>IF(AND(AL346, 'Raw Data'!D341&lt;'Raw Data'!E341), 'Raw Data'!Y341, 0)</f>
        <v>0</v>
      </c>
      <c r="AP346">
        <f>IF(ISBLANK('Raw Data'!D341)=FALSE, 1, 0)</f>
        <v>0</v>
      </c>
      <c r="AQ346">
        <f>IF(AND('Raw Data'!J341&lt;'Raw Data'!K341,'Raw Data'!D341&gt;'Raw Data'!E341),'Raw Data'!J341,IF(AND('Raw Data'!K341&lt;'Raw Data'!J341,'Raw Data'!E341&gt;'Raw Data'!D341),'Raw Data'!K341,0))</f>
        <v>0</v>
      </c>
      <c r="AR346">
        <f>IF(ISBLANK('Raw Data'!D341)=FALSE, 1, 0)</f>
        <v>0</v>
      </c>
      <c r="AS346">
        <f>IF(AND('Raw Data'!J341&gt;'Raw Data'!K341,'Raw Data'!D341&gt;'Raw Data'!E341),'Raw Data'!J341,IF(AND('Raw Data'!K341&gt;'Raw Data'!J341,'Raw Data'!E341&gt;'Raw Data'!D341),'Raw Data'!K341,))</f>
        <v>0</v>
      </c>
      <c r="AT346">
        <f>IF(ISBLANK('Raw Data'!D341)=FALSE, 1, 0)</f>
        <v>0</v>
      </c>
      <c r="AU346">
        <f>IF(ISNUMBER('Raw Data'!D341), IF(_xlfn.XLOOKUP(SMALL('Raw Data'!L341:N341, 1), Analysis!S346:W346, Analysis!S346:W346, 0)&gt;0, SMALL('Raw Data'!L341:N341, 1), 0), 0)</f>
        <v>0</v>
      </c>
      <c r="AV346">
        <f>IF(ISBLANK('Raw Data'!D341)=FALSE, 1, 0)</f>
        <v>0</v>
      </c>
      <c r="AW346">
        <f>IF(ISNUMBER('Raw Data'!D341), IF(_xlfn.XLOOKUP(SMALL('Raw Data'!L341:N341, 2), Analysis!S346:W346, Analysis!S346:W346, 0)&gt;0, SMALL('Raw Data'!L341:N341, 2), 0), 0)</f>
        <v>0</v>
      </c>
      <c r="AX346">
        <f>IF(ISBLANK('Raw Data'!D341)=FALSE, 1, 0)</f>
        <v>0</v>
      </c>
      <c r="AY346">
        <f>IF(ISNUMBER('Raw Data'!D341), IF(_xlfn.XLOOKUP(SMALL('Raw Data'!L341:N341, 3), Analysis!S346:W346, Analysis!S346:W346, 0)&gt;0, SMALL('Raw Data'!L341:N341, 3), 0), 0)</f>
        <v>0</v>
      </c>
      <c r="AZ346">
        <f>IF(ISBLANK('Raw Data'!D341)=FALSE, 1, 0)</f>
        <v>0</v>
      </c>
      <c r="BA346">
        <f>IF(ISNUMBER('Raw Data'!D341), IF(_xlfn.XLOOKUP(SMALL('Raw Data'!O341:U341, 1), Analysis!Y346:AK346, Analysis!Y346:AK346, 0)&gt;0, SMALL('Raw Data'!O341:U341, 1), 0), 0)</f>
        <v>0</v>
      </c>
      <c r="BB346">
        <f>IF(ISBLANK('Raw Data'!D341)=FALSE, 1, 0)</f>
        <v>0</v>
      </c>
      <c r="BC346">
        <f>IF(ISNUMBER('Raw Data'!D341), IF(_xlfn.XLOOKUP(SMALL('Raw Data'!O341:U341, 2), Analysis!Y346:AK346, Analysis!Y346:AK346, 0)&gt;0, SMALL('Raw Data'!O341:U341, 2), 0), 0)</f>
        <v>0</v>
      </c>
      <c r="BD346">
        <f>IF(ISBLANK('Raw Data'!D341)=FALSE, 1, 0)</f>
        <v>0</v>
      </c>
      <c r="BE346">
        <f>IF(ISNUMBER('Raw Data'!D341), IF(_xlfn.XLOOKUP(SMALL('Raw Data'!O341:U341, 3), Analysis!Y346:AK346, Analysis!Y346:AK346, 0)&gt;0, SMALL('Raw Data'!O341:U341, 3), 0), 0)</f>
        <v>0</v>
      </c>
      <c r="BF346">
        <f>IF(ISBLANK('Raw Data'!D341)=FALSE, 1, 0)</f>
        <v>0</v>
      </c>
      <c r="BG346">
        <f>IF(ISNUMBER('Raw Data'!D341), IF(_xlfn.XLOOKUP(SMALL('Raw Data'!O341:U341, 4), Analysis!Y346:AK346, Analysis!Y346:AK346, 0)&gt;0, SMALL('Raw Data'!O341:U341, 4), 0), 0)</f>
        <v>0</v>
      </c>
      <c r="BH346">
        <f>IF(ISBLANK('Raw Data'!D341)=FALSE, 1, 0)</f>
        <v>0</v>
      </c>
      <c r="BI346">
        <f>IF(ISNUMBER('Raw Data'!D341), IF(_xlfn.XLOOKUP(SMALL('Raw Data'!O341:U341, 5), Analysis!Y346:AK346, Analysis!Y346:AK346, 0)&gt;0, SMALL('Raw Data'!O341:U341, 5), 0), 0)</f>
        <v>0</v>
      </c>
      <c r="BJ346">
        <f>IF(ISBLANK('Raw Data'!D341)=FALSE, 1, 0)</f>
        <v>0</v>
      </c>
      <c r="BK346">
        <f>IF(ISNUMBER('Raw Data'!D341), IF(_xlfn.XLOOKUP(SMALL('Raw Data'!O341:U341, 6), Analysis!Y346:AK346, Analysis!Y346:AK346, 0)&gt;0, SMALL('Raw Data'!O341:U341, 6), 0), 0)</f>
        <v>0</v>
      </c>
      <c r="BL346">
        <f>IF(ISBLANK('Raw Data'!D341)=FALSE, 1, 0)</f>
        <v>0</v>
      </c>
      <c r="BM346">
        <f>IF(ISNUMBER('Raw Data'!D341), IF(_xlfn.XLOOKUP(SMALL('Raw Data'!O341:U341, 7), Analysis!Y346:AK346, Analysis!Y346:AK346, 0)&gt;0, SMALL('Raw Data'!O341:U341, 7), 0), 0)</f>
        <v>0</v>
      </c>
    </row>
    <row r="347" spans="1:65" x14ac:dyDescent="0.3">
      <c r="A347" s="2">
        <f>'Raw Data'!A342</f>
        <v>0</v>
      </c>
      <c r="B347" s="2">
        <f>IF(ISBLANK('Raw Data'!D342)=FALSE, 1, 0)</f>
        <v>0</v>
      </c>
      <c r="C347">
        <f>IF('Raw Data'!E342&gt;'Raw Data'!D342, 'Raw Data'!K342, 0)</f>
        <v>0</v>
      </c>
      <c r="D347">
        <f>IF(ISBLANK('Raw Data'!D342)=FALSE, 1, 0)</f>
        <v>0</v>
      </c>
      <c r="E347">
        <f>IF('Raw Data'!E342&lt;'Raw Data'!D342, 'Raw Data'!J342, 0)</f>
        <v>0</v>
      </c>
      <c r="F347">
        <f>IF(ISBLANK('Raw Data'!D342)=FALSE, 1, 0)</f>
        <v>0</v>
      </c>
      <c r="G347">
        <f>IF(AND('Raw Data'!D342&gt;0, 'Raw Data'!E342&gt;0), 'Raw Data'!V342, 0)</f>
        <v>0</v>
      </c>
      <c r="H347">
        <f>IF(ISBLANK('Raw Data'!D342)=FALSE, 1, 0)</f>
        <v>0</v>
      </c>
      <c r="I347">
        <f>IF(AND(ISBLANK('Raw Data'!D342)=FALSE, OR('Raw Data'!D342=0, 'Raw Data'!E342=0)), 'Raw Data'!W342, 0)</f>
        <v>0</v>
      </c>
      <c r="J347">
        <f>IF(ISBLANK('Raw Data'!D342)=FALSE, 1, 0)</f>
        <v>0</v>
      </c>
      <c r="K347">
        <f>IF(SUM('Raw Data'!D342:E342)&gt;'Raw Data'!G342, 'Raw Data'!H342, 0)</f>
        <v>0</v>
      </c>
      <c r="L347">
        <f>IF(ISBLANK('Raw Data'!D342)=FALSE, 1, 0)</f>
        <v>0</v>
      </c>
      <c r="M347">
        <f>IF(AND(SUM('Raw Data'!D342:E342)&lt;'Raw Data'!G342, ISBLANK('Raw Data'!D342)=FALSE), 'Raw Data'!I342, 0)</f>
        <v>0</v>
      </c>
      <c r="N347">
        <f>IF(ISBLANK('Raw Data'!D342)=FALSE, 1, 0)</f>
        <v>0</v>
      </c>
      <c r="O347">
        <f>IF('Raw Data'!F342, 'Raw Data'!Z342, 0)</f>
        <v>0</v>
      </c>
      <c r="P347">
        <f>IF(ISBLANK('Raw Data'!D342)=FALSE, 1, 0)</f>
        <v>0</v>
      </c>
      <c r="Q347">
        <f>IF(AND(NOT('Raw Data'!F342), P347), 'Raw Data'!AA342, 0)</f>
        <v>0</v>
      </c>
      <c r="R347">
        <f>IF(ISBLANK('Raw Data'!D342)=FALSE, 1, 0)</f>
        <v>0</v>
      </c>
      <c r="S347">
        <f>IF(AND('Raw Data'!F342=0, 'Raw Data'!D342&gt;'Raw Data'!E342), 'Raw Data'!L342, 0)</f>
        <v>0</v>
      </c>
      <c r="T347">
        <f>IF(ISBLANK('Raw Data'!D342)=FALSE, 1, 0)</f>
        <v>0</v>
      </c>
      <c r="U347">
        <f>IF('Raw Data'!F342=1, 'Raw Data'!M342, 0)</f>
        <v>0</v>
      </c>
      <c r="V347">
        <f>IF(ISBLANK('Raw Data'!D342)=FALSE, 1, 0)</f>
        <v>0</v>
      </c>
      <c r="W347">
        <f>IF(AND('Raw Data'!F342=0, 'Raw Data'!E342&gt;'Raw Data'!D342), 'Raw Data'!N342, 0)</f>
        <v>0</v>
      </c>
      <c r="X347">
        <f>IF(ISBLANK('Raw Data'!D342)=FALSE, 1, 0)</f>
        <v>0</v>
      </c>
      <c r="Y347">
        <f>IF(AND('Raw Data'!F342=0,'Raw Data'!D342&gt;'Raw Data'!E342,'Raw Data'!D342-'Raw Data'!E342=1),'Raw Data'!O342,IF(AND('Raw Data'!F342,'Raw Data'!D342&gt;'Raw Data'!E342),'Raw Data'!O342,0))</f>
        <v>0</v>
      </c>
      <c r="Z347">
        <f>IF(ISBLANK('Raw Data'!D342)=FALSE, 1, 0)</f>
        <v>0</v>
      </c>
      <c r="AA347">
        <f>IF(AND('Raw Data'!F342=0, 'Raw Data'!D342&gt;'Raw Data'!E342, 'Raw Data'!D342-'Raw Data'!E342=2), 'Raw Data'!P342, 0)</f>
        <v>0</v>
      </c>
      <c r="AB347">
        <f>IF(ISBLANK('Raw Data'!D342)=FALSE, 1, 0)</f>
        <v>0</v>
      </c>
      <c r="AC347">
        <f>IF(AND('Raw Data'!F342=0, 'Raw Data'!D342&gt;'Raw Data'!E342, 'Raw Data'!D342-'Raw Data'!E342&gt;2), 'Raw Data'!Q342, 0)</f>
        <v>0</v>
      </c>
      <c r="AD347">
        <f>IF(ISBLANK('Raw Data'!D342)=FALSE, 1, 0)</f>
        <v>0</v>
      </c>
      <c r="AE347">
        <f>IF(AND('Raw Data'!F342=0,'Raw Data'!D342&lt;'Raw Data'!E342,'Raw Data'!E342-'Raw Data'!D342=1),'Raw Data'!R342,IF(AND('Raw Data'!F342,'Raw Data'!D342&gt;'Raw Data'!E342),'Raw Data'!R342,0))</f>
        <v>0</v>
      </c>
      <c r="AF347">
        <f>IF(ISBLANK('Raw Data'!D342)=FALSE, 1, 0)</f>
        <v>0</v>
      </c>
      <c r="AG347">
        <f>IF(AND('Raw Data'!F342=0, 'Raw Data'!D342&lt;'Raw Data'!E342, 'Raw Data'!E342-'Raw Data'!D342=2), 'Raw Data'!S342, 0)</f>
        <v>0</v>
      </c>
      <c r="AH347">
        <f>IF(ISBLANK('Raw Data'!D342)=FALSE, 1, 0)</f>
        <v>0</v>
      </c>
      <c r="AI347">
        <f>IF(AND('Raw Data'!F342=0, 'Raw Data'!D342&lt;'Raw Data'!E342, 'Raw Data'!E342-'Raw Data'!D342&gt;2), 'Raw Data'!T342, 0)</f>
        <v>0</v>
      </c>
      <c r="AJ347">
        <f>IF(ISBLANK('Raw Data'!D342)=FALSE, 1, 0)</f>
        <v>0</v>
      </c>
      <c r="AK347">
        <f>IF('Raw Data'!F342=1, 'Raw Data'!M342, 0)</f>
        <v>0</v>
      </c>
      <c r="AL347">
        <f>IF(OR('Raw Data'!D342=0, O347&gt;0), 0, 1)</f>
        <v>0</v>
      </c>
      <c r="AM347">
        <f>IF(AND(AL347, 'Raw Data'!D342&gt;'Raw Data'!E342), 'Raw Data'!X342, 0)</f>
        <v>0</v>
      </c>
      <c r="AN347">
        <f>IF(OR('Raw Data'!D342=0, O347&gt;0), 0, 1)</f>
        <v>0</v>
      </c>
      <c r="AO347">
        <f>IF(AND(AL347, 'Raw Data'!D342&lt;'Raw Data'!E342), 'Raw Data'!Y342, 0)</f>
        <v>0</v>
      </c>
      <c r="AP347">
        <f>IF(ISBLANK('Raw Data'!D342)=FALSE, 1, 0)</f>
        <v>0</v>
      </c>
      <c r="AQ347">
        <f>IF(AND('Raw Data'!J342&lt;'Raw Data'!K342,'Raw Data'!D342&gt;'Raw Data'!E342),'Raw Data'!J342,IF(AND('Raw Data'!K342&lt;'Raw Data'!J342,'Raw Data'!E342&gt;'Raw Data'!D342),'Raw Data'!K342,0))</f>
        <v>0</v>
      </c>
      <c r="AR347">
        <f>IF(ISBLANK('Raw Data'!D342)=FALSE, 1, 0)</f>
        <v>0</v>
      </c>
      <c r="AS347">
        <f>IF(AND('Raw Data'!J342&gt;'Raw Data'!K342,'Raw Data'!D342&gt;'Raw Data'!E342),'Raw Data'!J342,IF(AND('Raw Data'!K342&gt;'Raw Data'!J342,'Raw Data'!E342&gt;'Raw Data'!D342),'Raw Data'!K342,))</f>
        <v>0</v>
      </c>
      <c r="AT347">
        <f>IF(ISBLANK('Raw Data'!D342)=FALSE, 1, 0)</f>
        <v>0</v>
      </c>
      <c r="AU347">
        <f>IF(ISNUMBER('Raw Data'!D342), IF(_xlfn.XLOOKUP(SMALL('Raw Data'!L342:N342, 1), Analysis!S347:W347, Analysis!S347:W347, 0)&gt;0, SMALL('Raw Data'!L342:N342, 1), 0), 0)</f>
        <v>0</v>
      </c>
      <c r="AV347">
        <f>IF(ISBLANK('Raw Data'!D342)=FALSE, 1, 0)</f>
        <v>0</v>
      </c>
      <c r="AW347">
        <f>IF(ISNUMBER('Raw Data'!D342), IF(_xlfn.XLOOKUP(SMALL('Raw Data'!L342:N342, 2), Analysis!S347:W347, Analysis!S347:W347, 0)&gt;0, SMALL('Raw Data'!L342:N342, 2), 0), 0)</f>
        <v>0</v>
      </c>
      <c r="AX347">
        <f>IF(ISBLANK('Raw Data'!D342)=FALSE, 1, 0)</f>
        <v>0</v>
      </c>
      <c r="AY347">
        <f>IF(ISNUMBER('Raw Data'!D342), IF(_xlfn.XLOOKUP(SMALL('Raw Data'!L342:N342, 3), Analysis!S347:W347, Analysis!S347:W347, 0)&gt;0, SMALL('Raw Data'!L342:N342, 3), 0), 0)</f>
        <v>0</v>
      </c>
      <c r="AZ347">
        <f>IF(ISBLANK('Raw Data'!D342)=FALSE, 1, 0)</f>
        <v>0</v>
      </c>
      <c r="BA347">
        <f>IF(ISNUMBER('Raw Data'!D342), IF(_xlfn.XLOOKUP(SMALL('Raw Data'!O342:U342, 1), Analysis!Y347:AK347, Analysis!Y347:AK347, 0)&gt;0, SMALL('Raw Data'!O342:U342, 1), 0), 0)</f>
        <v>0</v>
      </c>
      <c r="BB347">
        <f>IF(ISBLANK('Raw Data'!D342)=FALSE, 1, 0)</f>
        <v>0</v>
      </c>
      <c r="BC347">
        <f>IF(ISNUMBER('Raw Data'!D342), IF(_xlfn.XLOOKUP(SMALL('Raw Data'!O342:U342, 2), Analysis!Y347:AK347, Analysis!Y347:AK347, 0)&gt;0, SMALL('Raw Data'!O342:U342, 2), 0), 0)</f>
        <v>0</v>
      </c>
      <c r="BD347">
        <f>IF(ISBLANK('Raw Data'!D342)=FALSE, 1, 0)</f>
        <v>0</v>
      </c>
      <c r="BE347">
        <f>IF(ISNUMBER('Raw Data'!D342), IF(_xlfn.XLOOKUP(SMALL('Raw Data'!O342:U342, 3), Analysis!Y347:AK347, Analysis!Y347:AK347, 0)&gt;0, SMALL('Raw Data'!O342:U342, 3), 0), 0)</f>
        <v>0</v>
      </c>
      <c r="BF347">
        <f>IF(ISBLANK('Raw Data'!D342)=FALSE, 1, 0)</f>
        <v>0</v>
      </c>
      <c r="BG347">
        <f>IF(ISNUMBER('Raw Data'!D342), IF(_xlfn.XLOOKUP(SMALL('Raw Data'!O342:U342, 4), Analysis!Y347:AK347, Analysis!Y347:AK347, 0)&gt;0, SMALL('Raw Data'!O342:U342, 4), 0), 0)</f>
        <v>0</v>
      </c>
      <c r="BH347">
        <f>IF(ISBLANK('Raw Data'!D342)=FALSE, 1, 0)</f>
        <v>0</v>
      </c>
      <c r="BI347">
        <f>IF(ISNUMBER('Raw Data'!D342), IF(_xlfn.XLOOKUP(SMALL('Raw Data'!O342:U342, 5), Analysis!Y347:AK347, Analysis!Y347:AK347, 0)&gt;0, SMALL('Raw Data'!O342:U342, 5), 0), 0)</f>
        <v>0</v>
      </c>
      <c r="BJ347">
        <f>IF(ISBLANK('Raw Data'!D342)=FALSE, 1, 0)</f>
        <v>0</v>
      </c>
      <c r="BK347">
        <f>IF(ISNUMBER('Raw Data'!D342), IF(_xlfn.XLOOKUP(SMALL('Raw Data'!O342:U342, 6), Analysis!Y347:AK347, Analysis!Y347:AK347, 0)&gt;0, SMALL('Raw Data'!O342:U342, 6), 0), 0)</f>
        <v>0</v>
      </c>
      <c r="BL347">
        <f>IF(ISBLANK('Raw Data'!D342)=FALSE, 1, 0)</f>
        <v>0</v>
      </c>
      <c r="BM347">
        <f>IF(ISNUMBER('Raw Data'!D342), IF(_xlfn.XLOOKUP(SMALL('Raw Data'!O342:U342, 7), Analysis!Y347:AK347, Analysis!Y347:AK347, 0)&gt;0, SMALL('Raw Data'!O342:U342, 7), 0), 0)</f>
        <v>0</v>
      </c>
    </row>
    <row r="348" spans="1:65" x14ac:dyDescent="0.3">
      <c r="A348" s="2">
        <f>'Raw Data'!A343</f>
        <v>0</v>
      </c>
      <c r="B348" s="2">
        <f>IF(ISBLANK('Raw Data'!D343)=FALSE, 1, 0)</f>
        <v>0</v>
      </c>
      <c r="C348">
        <f>IF('Raw Data'!E343&gt;'Raw Data'!D343, 'Raw Data'!K343, 0)</f>
        <v>0</v>
      </c>
      <c r="D348">
        <f>IF(ISBLANK('Raw Data'!D343)=FALSE, 1, 0)</f>
        <v>0</v>
      </c>
      <c r="E348">
        <f>IF('Raw Data'!E343&lt;'Raw Data'!D343, 'Raw Data'!J343, 0)</f>
        <v>0</v>
      </c>
      <c r="F348">
        <f>IF(ISBLANK('Raw Data'!D343)=FALSE, 1, 0)</f>
        <v>0</v>
      </c>
      <c r="G348">
        <f>IF(AND('Raw Data'!D343&gt;0, 'Raw Data'!E343&gt;0), 'Raw Data'!V343, 0)</f>
        <v>0</v>
      </c>
      <c r="H348">
        <f>IF(ISBLANK('Raw Data'!D343)=FALSE, 1, 0)</f>
        <v>0</v>
      </c>
      <c r="I348">
        <f>IF(AND(ISBLANK('Raw Data'!D343)=FALSE, OR('Raw Data'!D343=0, 'Raw Data'!E343=0)), 'Raw Data'!W343, 0)</f>
        <v>0</v>
      </c>
      <c r="J348">
        <f>IF(ISBLANK('Raw Data'!D343)=FALSE, 1, 0)</f>
        <v>0</v>
      </c>
      <c r="K348">
        <f>IF(SUM('Raw Data'!D343:E343)&gt;'Raw Data'!G343, 'Raw Data'!H343, 0)</f>
        <v>0</v>
      </c>
      <c r="L348">
        <f>IF(ISBLANK('Raw Data'!D343)=FALSE, 1, 0)</f>
        <v>0</v>
      </c>
      <c r="M348">
        <f>IF(AND(SUM('Raw Data'!D343:E343)&lt;'Raw Data'!G343, ISBLANK('Raw Data'!D343)=FALSE), 'Raw Data'!I343, 0)</f>
        <v>0</v>
      </c>
      <c r="N348">
        <f>IF(ISBLANK('Raw Data'!D343)=FALSE, 1, 0)</f>
        <v>0</v>
      </c>
      <c r="O348">
        <f>IF('Raw Data'!F343, 'Raw Data'!Z343, 0)</f>
        <v>0</v>
      </c>
      <c r="P348">
        <f>IF(ISBLANK('Raw Data'!D343)=FALSE, 1, 0)</f>
        <v>0</v>
      </c>
      <c r="Q348">
        <f>IF(AND(NOT('Raw Data'!F343), P348), 'Raw Data'!AA343, 0)</f>
        <v>0</v>
      </c>
      <c r="R348">
        <f>IF(ISBLANK('Raw Data'!D343)=FALSE, 1, 0)</f>
        <v>0</v>
      </c>
      <c r="S348">
        <f>IF(AND('Raw Data'!F343=0, 'Raw Data'!D343&gt;'Raw Data'!E343), 'Raw Data'!L343, 0)</f>
        <v>0</v>
      </c>
      <c r="T348">
        <f>IF(ISBLANK('Raw Data'!D343)=FALSE, 1, 0)</f>
        <v>0</v>
      </c>
      <c r="U348">
        <f>IF('Raw Data'!F343=1, 'Raw Data'!M343, 0)</f>
        <v>0</v>
      </c>
      <c r="V348">
        <f>IF(ISBLANK('Raw Data'!D343)=FALSE, 1, 0)</f>
        <v>0</v>
      </c>
      <c r="W348">
        <f>IF(AND('Raw Data'!F343=0, 'Raw Data'!E343&gt;'Raw Data'!D343), 'Raw Data'!N343, 0)</f>
        <v>0</v>
      </c>
      <c r="X348">
        <f>IF(ISBLANK('Raw Data'!D343)=FALSE, 1, 0)</f>
        <v>0</v>
      </c>
      <c r="Y348">
        <f>IF(AND('Raw Data'!F343=0,'Raw Data'!D343&gt;'Raw Data'!E343,'Raw Data'!D343-'Raw Data'!E343=1),'Raw Data'!O343,IF(AND('Raw Data'!F343,'Raw Data'!D343&gt;'Raw Data'!E343),'Raw Data'!O343,0))</f>
        <v>0</v>
      </c>
      <c r="Z348">
        <f>IF(ISBLANK('Raw Data'!D343)=FALSE, 1, 0)</f>
        <v>0</v>
      </c>
      <c r="AA348">
        <f>IF(AND('Raw Data'!F343=0, 'Raw Data'!D343&gt;'Raw Data'!E343, 'Raw Data'!D343-'Raw Data'!E343=2), 'Raw Data'!P343, 0)</f>
        <v>0</v>
      </c>
      <c r="AB348">
        <f>IF(ISBLANK('Raw Data'!D343)=FALSE, 1, 0)</f>
        <v>0</v>
      </c>
      <c r="AC348">
        <f>IF(AND('Raw Data'!F343=0, 'Raw Data'!D343&gt;'Raw Data'!E343, 'Raw Data'!D343-'Raw Data'!E343&gt;2), 'Raw Data'!Q343, 0)</f>
        <v>0</v>
      </c>
      <c r="AD348">
        <f>IF(ISBLANK('Raw Data'!D343)=FALSE, 1, 0)</f>
        <v>0</v>
      </c>
      <c r="AE348">
        <f>IF(AND('Raw Data'!F343=0,'Raw Data'!D343&lt;'Raw Data'!E343,'Raw Data'!E343-'Raw Data'!D343=1),'Raw Data'!R343,IF(AND('Raw Data'!F343,'Raw Data'!D343&gt;'Raw Data'!E343),'Raw Data'!R343,0))</f>
        <v>0</v>
      </c>
      <c r="AF348">
        <f>IF(ISBLANK('Raw Data'!D343)=FALSE, 1, 0)</f>
        <v>0</v>
      </c>
      <c r="AG348">
        <f>IF(AND('Raw Data'!F343=0, 'Raw Data'!D343&lt;'Raw Data'!E343, 'Raw Data'!E343-'Raw Data'!D343=2), 'Raw Data'!S343, 0)</f>
        <v>0</v>
      </c>
      <c r="AH348">
        <f>IF(ISBLANK('Raw Data'!D343)=FALSE, 1, 0)</f>
        <v>0</v>
      </c>
      <c r="AI348">
        <f>IF(AND('Raw Data'!F343=0, 'Raw Data'!D343&lt;'Raw Data'!E343, 'Raw Data'!E343-'Raw Data'!D343&gt;2), 'Raw Data'!T343, 0)</f>
        <v>0</v>
      </c>
      <c r="AJ348">
        <f>IF(ISBLANK('Raw Data'!D343)=FALSE, 1, 0)</f>
        <v>0</v>
      </c>
      <c r="AK348">
        <f>IF('Raw Data'!F343=1, 'Raw Data'!M343, 0)</f>
        <v>0</v>
      </c>
      <c r="AL348">
        <f>IF(OR('Raw Data'!D343=0, O348&gt;0), 0, 1)</f>
        <v>0</v>
      </c>
      <c r="AM348">
        <f>IF(AND(AL348, 'Raw Data'!D343&gt;'Raw Data'!E343), 'Raw Data'!X343, 0)</f>
        <v>0</v>
      </c>
      <c r="AN348">
        <f>IF(OR('Raw Data'!D343=0, O348&gt;0), 0, 1)</f>
        <v>0</v>
      </c>
      <c r="AO348">
        <f>IF(AND(AL348, 'Raw Data'!D343&lt;'Raw Data'!E343), 'Raw Data'!Y343, 0)</f>
        <v>0</v>
      </c>
      <c r="AP348">
        <f>IF(ISBLANK('Raw Data'!D343)=FALSE, 1, 0)</f>
        <v>0</v>
      </c>
      <c r="AQ348">
        <f>IF(AND('Raw Data'!J343&lt;'Raw Data'!K343,'Raw Data'!D343&gt;'Raw Data'!E343),'Raw Data'!J343,IF(AND('Raw Data'!K343&lt;'Raw Data'!J343,'Raw Data'!E343&gt;'Raw Data'!D343),'Raw Data'!K343,0))</f>
        <v>0</v>
      </c>
      <c r="AR348">
        <f>IF(ISBLANK('Raw Data'!D343)=FALSE, 1, 0)</f>
        <v>0</v>
      </c>
      <c r="AS348">
        <f>IF(AND('Raw Data'!J343&gt;'Raw Data'!K343,'Raw Data'!D343&gt;'Raw Data'!E343),'Raw Data'!J343,IF(AND('Raw Data'!K343&gt;'Raw Data'!J343,'Raw Data'!E343&gt;'Raw Data'!D343),'Raw Data'!K343,))</f>
        <v>0</v>
      </c>
      <c r="AT348">
        <f>IF(ISBLANK('Raw Data'!D343)=FALSE, 1, 0)</f>
        <v>0</v>
      </c>
      <c r="AU348">
        <f>IF(ISNUMBER('Raw Data'!D343), IF(_xlfn.XLOOKUP(SMALL('Raw Data'!L343:N343, 1), Analysis!S348:W348, Analysis!S348:W348, 0)&gt;0, SMALL('Raw Data'!L343:N343, 1), 0), 0)</f>
        <v>0</v>
      </c>
      <c r="AV348">
        <f>IF(ISBLANK('Raw Data'!D343)=FALSE, 1, 0)</f>
        <v>0</v>
      </c>
      <c r="AW348">
        <f>IF(ISNUMBER('Raw Data'!D343), IF(_xlfn.XLOOKUP(SMALL('Raw Data'!L343:N343, 2), Analysis!S348:W348, Analysis!S348:W348, 0)&gt;0, SMALL('Raw Data'!L343:N343, 2), 0), 0)</f>
        <v>0</v>
      </c>
      <c r="AX348">
        <f>IF(ISBLANK('Raw Data'!D343)=FALSE, 1, 0)</f>
        <v>0</v>
      </c>
      <c r="AY348">
        <f>IF(ISNUMBER('Raw Data'!D343), IF(_xlfn.XLOOKUP(SMALL('Raw Data'!L343:N343, 3), Analysis!S348:W348, Analysis!S348:W348, 0)&gt;0, SMALL('Raw Data'!L343:N343, 3), 0), 0)</f>
        <v>0</v>
      </c>
      <c r="AZ348">
        <f>IF(ISBLANK('Raw Data'!D343)=FALSE, 1, 0)</f>
        <v>0</v>
      </c>
      <c r="BA348">
        <f>IF(ISNUMBER('Raw Data'!D343), IF(_xlfn.XLOOKUP(SMALL('Raw Data'!O343:U343, 1), Analysis!Y348:AK348, Analysis!Y348:AK348, 0)&gt;0, SMALL('Raw Data'!O343:U343, 1), 0), 0)</f>
        <v>0</v>
      </c>
      <c r="BB348">
        <f>IF(ISBLANK('Raw Data'!D343)=FALSE, 1, 0)</f>
        <v>0</v>
      </c>
      <c r="BC348">
        <f>IF(ISNUMBER('Raw Data'!D343), IF(_xlfn.XLOOKUP(SMALL('Raw Data'!O343:U343, 2), Analysis!Y348:AK348, Analysis!Y348:AK348, 0)&gt;0, SMALL('Raw Data'!O343:U343, 2), 0), 0)</f>
        <v>0</v>
      </c>
      <c r="BD348">
        <f>IF(ISBLANK('Raw Data'!D343)=FALSE, 1, 0)</f>
        <v>0</v>
      </c>
      <c r="BE348">
        <f>IF(ISNUMBER('Raw Data'!D343), IF(_xlfn.XLOOKUP(SMALL('Raw Data'!O343:U343, 3), Analysis!Y348:AK348, Analysis!Y348:AK348, 0)&gt;0, SMALL('Raw Data'!O343:U343, 3), 0), 0)</f>
        <v>0</v>
      </c>
      <c r="BF348">
        <f>IF(ISBLANK('Raw Data'!D343)=FALSE, 1, 0)</f>
        <v>0</v>
      </c>
      <c r="BG348">
        <f>IF(ISNUMBER('Raw Data'!D343), IF(_xlfn.XLOOKUP(SMALL('Raw Data'!O343:U343, 4), Analysis!Y348:AK348, Analysis!Y348:AK348, 0)&gt;0, SMALL('Raw Data'!O343:U343, 4), 0), 0)</f>
        <v>0</v>
      </c>
      <c r="BH348">
        <f>IF(ISBLANK('Raw Data'!D343)=FALSE, 1, 0)</f>
        <v>0</v>
      </c>
      <c r="BI348">
        <f>IF(ISNUMBER('Raw Data'!D343), IF(_xlfn.XLOOKUP(SMALL('Raw Data'!O343:U343, 5), Analysis!Y348:AK348, Analysis!Y348:AK348, 0)&gt;0, SMALL('Raw Data'!O343:U343, 5), 0), 0)</f>
        <v>0</v>
      </c>
      <c r="BJ348">
        <f>IF(ISBLANK('Raw Data'!D343)=FALSE, 1, 0)</f>
        <v>0</v>
      </c>
      <c r="BK348">
        <f>IF(ISNUMBER('Raw Data'!D343), IF(_xlfn.XLOOKUP(SMALL('Raw Data'!O343:U343, 6), Analysis!Y348:AK348, Analysis!Y348:AK348, 0)&gt;0, SMALL('Raw Data'!O343:U343, 6), 0), 0)</f>
        <v>0</v>
      </c>
      <c r="BL348">
        <f>IF(ISBLANK('Raw Data'!D343)=FALSE, 1, 0)</f>
        <v>0</v>
      </c>
      <c r="BM348">
        <f>IF(ISNUMBER('Raw Data'!D343), IF(_xlfn.XLOOKUP(SMALL('Raw Data'!O343:U343, 7), Analysis!Y348:AK348, Analysis!Y348:AK348, 0)&gt;0, SMALL('Raw Data'!O343:U343, 7), 0), 0)</f>
        <v>0</v>
      </c>
    </row>
    <row r="349" spans="1:65" x14ac:dyDescent="0.3">
      <c r="A349" s="2">
        <f>'Raw Data'!A344</f>
        <v>0</v>
      </c>
      <c r="B349" s="2">
        <f>IF(ISBLANK('Raw Data'!D344)=FALSE, 1, 0)</f>
        <v>0</v>
      </c>
      <c r="C349">
        <f>IF('Raw Data'!E344&gt;'Raw Data'!D344, 'Raw Data'!K344, 0)</f>
        <v>0</v>
      </c>
      <c r="D349">
        <f>IF(ISBLANK('Raw Data'!D344)=FALSE, 1, 0)</f>
        <v>0</v>
      </c>
      <c r="E349">
        <f>IF('Raw Data'!E344&lt;'Raw Data'!D344, 'Raw Data'!J344, 0)</f>
        <v>0</v>
      </c>
      <c r="F349">
        <f>IF(ISBLANK('Raw Data'!D344)=FALSE, 1, 0)</f>
        <v>0</v>
      </c>
      <c r="G349">
        <f>IF(AND('Raw Data'!D344&gt;0, 'Raw Data'!E344&gt;0), 'Raw Data'!V344, 0)</f>
        <v>0</v>
      </c>
      <c r="H349">
        <f>IF(ISBLANK('Raw Data'!D344)=FALSE, 1, 0)</f>
        <v>0</v>
      </c>
      <c r="I349">
        <f>IF(AND(ISBLANK('Raw Data'!D344)=FALSE, OR('Raw Data'!D344=0, 'Raw Data'!E344=0)), 'Raw Data'!W344, 0)</f>
        <v>0</v>
      </c>
      <c r="J349">
        <f>IF(ISBLANK('Raw Data'!D344)=FALSE, 1, 0)</f>
        <v>0</v>
      </c>
      <c r="K349">
        <f>IF(SUM('Raw Data'!D344:E344)&gt;'Raw Data'!G344, 'Raw Data'!H344, 0)</f>
        <v>0</v>
      </c>
      <c r="L349">
        <f>IF(ISBLANK('Raw Data'!D344)=FALSE, 1, 0)</f>
        <v>0</v>
      </c>
      <c r="M349">
        <f>IF(AND(SUM('Raw Data'!D344:E344)&lt;'Raw Data'!G344, ISBLANK('Raw Data'!D344)=FALSE), 'Raw Data'!I344, 0)</f>
        <v>0</v>
      </c>
      <c r="N349">
        <f>IF(ISBLANK('Raw Data'!D344)=FALSE, 1, 0)</f>
        <v>0</v>
      </c>
      <c r="O349">
        <f>IF('Raw Data'!F344, 'Raw Data'!Z344, 0)</f>
        <v>0</v>
      </c>
      <c r="P349">
        <f>IF(ISBLANK('Raw Data'!D344)=FALSE, 1, 0)</f>
        <v>0</v>
      </c>
      <c r="Q349">
        <f>IF(AND(NOT('Raw Data'!F344), P349), 'Raw Data'!AA344, 0)</f>
        <v>0</v>
      </c>
      <c r="R349">
        <f>IF(ISBLANK('Raw Data'!D344)=FALSE, 1, 0)</f>
        <v>0</v>
      </c>
      <c r="S349">
        <f>IF(AND('Raw Data'!F344=0, 'Raw Data'!D344&gt;'Raw Data'!E344), 'Raw Data'!L344, 0)</f>
        <v>0</v>
      </c>
      <c r="T349">
        <f>IF(ISBLANK('Raw Data'!D344)=FALSE, 1, 0)</f>
        <v>0</v>
      </c>
      <c r="U349">
        <f>IF('Raw Data'!F344=1, 'Raw Data'!M344, 0)</f>
        <v>0</v>
      </c>
      <c r="V349">
        <f>IF(ISBLANK('Raw Data'!D344)=FALSE, 1, 0)</f>
        <v>0</v>
      </c>
      <c r="W349">
        <f>IF(AND('Raw Data'!F344=0, 'Raw Data'!E344&gt;'Raw Data'!D344), 'Raw Data'!N344, 0)</f>
        <v>0</v>
      </c>
      <c r="X349">
        <f>IF(ISBLANK('Raw Data'!D344)=FALSE, 1, 0)</f>
        <v>0</v>
      </c>
      <c r="Y349">
        <f>IF(AND('Raw Data'!F344=0,'Raw Data'!D344&gt;'Raw Data'!E344,'Raw Data'!D344-'Raw Data'!E344=1),'Raw Data'!O344,IF(AND('Raw Data'!F344,'Raw Data'!D344&gt;'Raw Data'!E344),'Raw Data'!O344,0))</f>
        <v>0</v>
      </c>
      <c r="Z349">
        <f>IF(ISBLANK('Raw Data'!D344)=FALSE, 1, 0)</f>
        <v>0</v>
      </c>
      <c r="AA349">
        <f>IF(AND('Raw Data'!F344=0, 'Raw Data'!D344&gt;'Raw Data'!E344, 'Raw Data'!D344-'Raw Data'!E344=2), 'Raw Data'!P344, 0)</f>
        <v>0</v>
      </c>
      <c r="AB349">
        <f>IF(ISBLANK('Raw Data'!D344)=FALSE, 1, 0)</f>
        <v>0</v>
      </c>
      <c r="AC349">
        <f>IF(AND('Raw Data'!F344=0, 'Raw Data'!D344&gt;'Raw Data'!E344, 'Raw Data'!D344-'Raw Data'!E344&gt;2), 'Raw Data'!Q344, 0)</f>
        <v>0</v>
      </c>
      <c r="AD349">
        <f>IF(ISBLANK('Raw Data'!D344)=FALSE, 1, 0)</f>
        <v>0</v>
      </c>
      <c r="AE349">
        <f>IF(AND('Raw Data'!F344=0,'Raw Data'!D344&lt;'Raw Data'!E344,'Raw Data'!E344-'Raw Data'!D344=1),'Raw Data'!R344,IF(AND('Raw Data'!F344,'Raw Data'!D344&gt;'Raw Data'!E344),'Raw Data'!R344,0))</f>
        <v>0</v>
      </c>
      <c r="AF349">
        <f>IF(ISBLANK('Raw Data'!D344)=FALSE, 1, 0)</f>
        <v>0</v>
      </c>
      <c r="AG349">
        <f>IF(AND('Raw Data'!F344=0, 'Raw Data'!D344&lt;'Raw Data'!E344, 'Raw Data'!E344-'Raw Data'!D344=2), 'Raw Data'!S344, 0)</f>
        <v>0</v>
      </c>
      <c r="AH349">
        <f>IF(ISBLANK('Raw Data'!D344)=FALSE, 1, 0)</f>
        <v>0</v>
      </c>
      <c r="AI349">
        <f>IF(AND('Raw Data'!F344=0, 'Raw Data'!D344&lt;'Raw Data'!E344, 'Raw Data'!E344-'Raw Data'!D344&gt;2), 'Raw Data'!T344, 0)</f>
        <v>0</v>
      </c>
      <c r="AJ349">
        <f>IF(ISBLANK('Raw Data'!D344)=FALSE, 1, 0)</f>
        <v>0</v>
      </c>
      <c r="AK349">
        <f>IF('Raw Data'!F344=1, 'Raw Data'!M344, 0)</f>
        <v>0</v>
      </c>
      <c r="AL349">
        <f>IF(OR('Raw Data'!D344=0, O349&gt;0), 0, 1)</f>
        <v>0</v>
      </c>
      <c r="AM349">
        <f>IF(AND(AL349, 'Raw Data'!D344&gt;'Raw Data'!E344), 'Raw Data'!X344, 0)</f>
        <v>0</v>
      </c>
      <c r="AN349">
        <f>IF(OR('Raw Data'!D344=0, O349&gt;0), 0, 1)</f>
        <v>0</v>
      </c>
      <c r="AO349">
        <f>IF(AND(AL349, 'Raw Data'!D344&lt;'Raw Data'!E344), 'Raw Data'!Y344, 0)</f>
        <v>0</v>
      </c>
      <c r="AP349">
        <f>IF(ISBLANK('Raw Data'!D344)=FALSE, 1, 0)</f>
        <v>0</v>
      </c>
      <c r="AQ349">
        <f>IF(AND('Raw Data'!J344&lt;'Raw Data'!K344,'Raw Data'!D344&gt;'Raw Data'!E344),'Raw Data'!J344,IF(AND('Raw Data'!K344&lt;'Raw Data'!J344,'Raw Data'!E344&gt;'Raw Data'!D344),'Raw Data'!K344,0))</f>
        <v>0</v>
      </c>
      <c r="AR349">
        <f>IF(ISBLANK('Raw Data'!D344)=FALSE, 1, 0)</f>
        <v>0</v>
      </c>
      <c r="AS349">
        <f>IF(AND('Raw Data'!J344&gt;'Raw Data'!K344,'Raw Data'!D344&gt;'Raw Data'!E344),'Raw Data'!J344,IF(AND('Raw Data'!K344&gt;'Raw Data'!J344,'Raw Data'!E344&gt;'Raw Data'!D344),'Raw Data'!K344,))</f>
        <v>0</v>
      </c>
      <c r="AT349">
        <f>IF(ISBLANK('Raw Data'!D344)=FALSE, 1, 0)</f>
        <v>0</v>
      </c>
      <c r="AU349">
        <f>IF(ISNUMBER('Raw Data'!D344), IF(_xlfn.XLOOKUP(SMALL('Raw Data'!L344:N344, 1), Analysis!S349:W349, Analysis!S349:W349, 0)&gt;0, SMALL('Raw Data'!L344:N344, 1), 0), 0)</f>
        <v>0</v>
      </c>
      <c r="AV349">
        <f>IF(ISBLANK('Raw Data'!D344)=FALSE, 1, 0)</f>
        <v>0</v>
      </c>
      <c r="AW349">
        <f>IF(ISNUMBER('Raw Data'!D344), IF(_xlfn.XLOOKUP(SMALL('Raw Data'!L344:N344, 2), Analysis!S349:W349, Analysis!S349:W349, 0)&gt;0, SMALL('Raw Data'!L344:N344, 2), 0), 0)</f>
        <v>0</v>
      </c>
      <c r="AX349">
        <f>IF(ISBLANK('Raw Data'!D344)=FALSE, 1, 0)</f>
        <v>0</v>
      </c>
      <c r="AY349">
        <f>IF(ISNUMBER('Raw Data'!D344), IF(_xlfn.XLOOKUP(SMALL('Raw Data'!L344:N344, 3), Analysis!S349:W349, Analysis!S349:W349, 0)&gt;0, SMALL('Raw Data'!L344:N344, 3), 0), 0)</f>
        <v>0</v>
      </c>
      <c r="AZ349">
        <f>IF(ISBLANK('Raw Data'!D344)=FALSE, 1, 0)</f>
        <v>0</v>
      </c>
      <c r="BA349">
        <f>IF(ISNUMBER('Raw Data'!D344), IF(_xlfn.XLOOKUP(SMALL('Raw Data'!O344:U344, 1), Analysis!Y349:AK349, Analysis!Y349:AK349, 0)&gt;0, SMALL('Raw Data'!O344:U344, 1), 0), 0)</f>
        <v>0</v>
      </c>
      <c r="BB349">
        <f>IF(ISBLANK('Raw Data'!D344)=FALSE, 1, 0)</f>
        <v>0</v>
      </c>
      <c r="BC349">
        <f>IF(ISNUMBER('Raw Data'!D344), IF(_xlfn.XLOOKUP(SMALL('Raw Data'!O344:U344, 2), Analysis!Y349:AK349, Analysis!Y349:AK349, 0)&gt;0, SMALL('Raw Data'!O344:U344, 2), 0), 0)</f>
        <v>0</v>
      </c>
      <c r="BD349">
        <f>IF(ISBLANK('Raw Data'!D344)=FALSE, 1, 0)</f>
        <v>0</v>
      </c>
      <c r="BE349">
        <f>IF(ISNUMBER('Raw Data'!D344), IF(_xlfn.XLOOKUP(SMALL('Raw Data'!O344:U344, 3), Analysis!Y349:AK349, Analysis!Y349:AK349, 0)&gt;0, SMALL('Raw Data'!O344:U344, 3), 0), 0)</f>
        <v>0</v>
      </c>
      <c r="BF349">
        <f>IF(ISBLANK('Raw Data'!D344)=FALSE, 1, 0)</f>
        <v>0</v>
      </c>
      <c r="BG349">
        <f>IF(ISNUMBER('Raw Data'!D344), IF(_xlfn.XLOOKUP(SMALL('Raw Data'!O344:U344, 4), Analysis!Y349:AK349, Analysis!Y349:AK349, 0)&gt;0, SMALL('Raw Data'!O344:U344, 4), 0), 0)</f>
        <v>0</v>
      </c>
      <c r="BH349">
        <f>IF(ISBLANK('Raw Data'!D344)=FALSE, 1, 0)</f>
        <v>0</v>
      </c>
      <c r="BI349">
        <f>IF(ISNUMBER('Raw Data'!D344), IF(_xlfn.XLOOKUP(SMALL('Raw Data'!O344:U344, 5), Analysis!Y349:AK349, Analysis!Y349:AK349, 0)&gt;0, SMALL('Raw Data'!O344:U344, 5), 0), 0)</f>
        <v>0</v>
      </c>
      <c r="BJ349">
        <f>IF(ISBLANK('Raw Data'!D344)=FALSE, 1, 0)</f>
        <v>0</v>
      </c>
      <c r="BK349">
        <f>IF(ISNUMBER('Raw Data'!D344), IF(_xlfn.XLOOKUP(SMALL('Raw Data'!O344:U344, 6), Analysis!Y349:AK349, Analysis!Y349:AK349, 0)&gt;0, SMALL('Raw Data'!O344:U344, 6), 0), 0)</f>
        <v>0</v>
      </c>
      <c r="BL349">
        <f>IF(ISBLANK('Raw Data'!D344)=FALSE, 1, 0)</f>
        <v>0</v>
      </c>
      <c r="BM349">
        <f>IF(ISNUMBER('Raw Data'!D344), IF(_xlfn.XLOOKUP(SMALL('Raw Data'!O344:U344, 7), Analysis!Y349:AK349, Analysis!Y349:AK349, 0)&gt;0, SMALL('Raw Data'!O344:U344, 7), 0), 0)</f>
        <v>0</v>
      </c>
    </row>
    <row r="350" spans="1:65" x14ac:dyDescent="0.3">
      <c r="A350" s="2">
        <f>'Raw Data'!A345</f>
        <v>0</v>
      </c>
      <c r="B350" s="2">
        <f>IF(ISBLANK('Raw Data'!D345)=FALSE, 1, 0)</f>
        <v>0</v>
      </c>
      <c r="C350">
        <f>IF('Raw Data'!E345&gt;'Raw Data'!D345, 'Raw Data'!K345, 0)</f>
        <v>0</v>
      </c>
      <c r="D350">
        <f>IF(ISBLANK('Raw Data'!D345)=FALSE, 1, 0)</f>
        <v>0</v>
      </c>
      <c r="E350">
        <f>IF('Raw Data'!E345&lt;'Raw Data'!D345, 'Raw Data'!J345, 0)</f>
        <v>0</v>
      </c>
      <c r="F350">
        <f>IF(ISBLANK('Raw Data'!D345)=FALSE, 1, 0)</f>
        <v>0</v>
      </c>
      <c r="G350">
        <f>IF(AND('Raw Data'!D345&gt;0, 'Raw Data'!E345&gt;0), 'Raw Data'!V345, 0)</f>
        <v>0</v>
      </c>
      <c r="H350">
        <f>IF(ISBLANK('Raw Data'!D345)=FALSE, 1, 0)</f>
        <v>0</v>
      </c>
      <c r="I350">
        <f>IF(AND(ISBLANK('Raw Data'!D345)=FALSE, OR('Raw Data'!D345=0, 'Raw Data'!E345=0)), 'Raw Data'!W345, 0)</f>
        <v>0</v>
      </c>
      <c r="J350">
        <f>IF(ISBLANK('Raw Data'!D345)=FALSE, 1, 0)</f>
        <v>0</v>
      </c>
      <c r="K350">
        <f>IF(SUM('Raw Data'!D345:E345)&gt;'Raw Data'!G345, 'Raw Data'!H345, 0)</f>
        <v>0</v>
      </c>
      <c r="L350">
        <f>IF(ISBLANK('Raw Data'!D345)=FALSE, 1, 0)</f>
        <v>0</v>
      </c>
      <c r="M350">
        <f>IF(AND(SUM('Raw Data'!D345:E345)&lt;'Raw Data'!G345, ISBLANK('Raw Data'!D345)=FALSE), 'Raw Data'!I345, 0)</f>
        <v>0</v>
      </c>
      <c r="N350">
        <f>IF(ISBLANK('Raw Data'!D345)=FALSE, 1, 0)</f>
        <v>0</v>
      </c>
      <c r="O350">
        <f>IF('Raw Data'!F345, 'Raw Data'!Z345, 0)</f>
        <v>0</v>
      </c>
      <c r="P350">
        <f>IF(ISBLANK('Raw Data'!D345)=FALSE, 1, 0)</f>
        <v>0</v>
      </c>
      <c r="Q350">
        <f>IF(AND(NOT('Raw Data'!F345), P350), 'Raw Data'!AA345, 0)</f>
        <v>0</v>
      </c>
      <c r="R350">
        <f>IF(ISBLANK('Raw Data'!D345)=FALSE, 1, 0)</f>
        <v>0</v>
      </c>
      <c r="S350">
        <f>IF(AND('Raw Data'!F345=0, 'Raw Data'!D345&gt;'Raw Data'!E345), 'Raw Data'!L345, 0)</f>
        <v>0</v>
      </c>
      <c r="T350">
        <f>IF(ISBLANK('Raw Data'!D345)=FALSE, 1, 0)</f>
        <v>0</v>
      </c>
      <c r="U350">
        <f>IF('Raw Data'!F345=1, 'Raw Data'!M345, 0)</f>
        <v>0</v>
      </c>
      <c r="V350">
        <f>IF(ISBLANK('Raw Data'!D345)=FALSE, 1, 0)</f>
        <v>0</v>
      </c>
      <c r="W350">
        <f>IF(AND('Raw Data'!F345=0, 'Raw Data'!E345&gt;'Raw Data'!D345), 'Raw Data'!N345, 0)</f>
        <v>0</v>
      </c>
      <c r="X350">
        <f>IF(ISBLANK('Raw Data'!D345)=FALSE, 1, 0)</f>
        <v>0</v>
      </c>
      <c r="Y350">
        <f>IF(AND('Raw Data'!F345=0,'Raw Data'!D345&gt;'Raw Data'!E345,'Raw Data'!D345-'Raw Data'!E345=1),'Raw Data'!O345,IF(AND('Raw Data'!F345,'Raw Data'!D345&gt;'Raw Data'!E345),'Raw Data'!O345,0))</f>
        <v>0</v>
      </c>
      <c r="Z350">
        <f>IF(ISBLANK('Raw Data'!D345)=FALSE, 1, 0)</f>
        <v>0</v>
      </c>
      <c r="AA350">
        <f>IF(AND('Raw Data'!F345=0, 'Raw Data'!D345&gt;'Raw Data'!E345, 'Raw Data'!D345-'Raw Data'!E345=2), 'Raw Data'!P345, 0)</f>
        <v>0</v>
      </c>
      <c r="AB350">
        <f>IF(ISBLANK('Raw Data'!D345)=FALSE, 1, 0)</f>
        <v>0</v>
      </c>
      <c r="AC350">
        <f>IF(AND('Raw Data'!F345=0, 'Raw Data'!D345&gt;'Raw Data'!E345, 'Raw Data'!D345-'Raw Data'!E345&gt;2), 'Raw Data'!Q345, 0)</f>
        <v>0</v>
      </c>
      <c r="AD350">
        <f>IF(ISBLANK('Raw Data'!D345)=FALSE, 1, 0)</f>
        <v>0</v>
      </c>
      <c r="AE350">
        <f>IF(AND('Raw Data'!F345=0,'Raw Data'!D345&lt;'Raw Data'!E345,'Raw Data'!E345-'Raw Data'!D345=1),'Raw Data'!R345,IF(AND('Raw Data'!F345,'Raw Data'!D345&gt;'Raw Data'!E345),'Raw Data'!R345,0))</f>
        <v>0</v>
      </c>
      <c r="AF350">
        <f>IF(ISBLANK('Raw Data'!D345)=FALSE, 1, 0)</f>
        <v>0</v>
      </c>
      <c r="AG350">
        <f>IF(AND('Raw Data'!F345=0, 'Raw Data'!D345&lt;'Raw Data'!E345, 'Raw Data'!E345-'Raw Data'!D345=2), 'Raw Data'!S345, 0)</f>
        <v>0</v>
      </c>
      <c r="AH350">
        <f>IF(ISBLANK('Raw Data'!D345)=FALSE, 1, 0)</f>
        <v>0</v>
      </c>
      <c r="AI350">
        <f>IF(AND('Raw Data'!F345=0, 'Raw Data'!D345&lt;'Raw Data'!E345, 'Raw Data'!E345-'Raw Data'!D345&gt;2), 'Raw Data'!T345, 0)</f>
        <v>0</v>
      </c>
      <c r="AJ350">
        <f>IF(ISBLANK('Raw Data'!D345)=FALSE, 1, 0)</f>
        <v>0</v>
      </c>
      <c r="AK350">
        <f>IF('Raw Data'!F345=1, 'Raw Data'!M345, 0)</f>
        <v>0</v>
      </c>
      <c r="AL350">
        <f>IF(OR('Raw Data'!D345=0, O350&gt;0), 0, 1)</f>
        <v>0</v>
      </c>
      <c r="AM350">
        <f>IF(AND(AL350, 'Raw Data'!D345&gt;'Raw Data'!E345), 'Raw Data'!X345, 0)</f>
        <v>0</v>
      </c>
      <c r="AN350">
        <f>IF(OR('Raw Data'!D345=0, O350&gt;0), 0, 1)</f>
        <v>0</v>
      </c>
      <c r="AO350">
        <f>IF(AND(AL350, 'Raw Data'!D345&lt;'Raw Data'!E345), 'Raw Data'!Y345, 0)</f>
        <v>0</v>
      </c>
      <c r="AP350">
        <f>IF(ISBLANK('Raw Data'!D345)=FALSE, 1, 0)</f>
        <v>0</v>
      </c>
      <c r="AQ350">
        <f>IF(AND('Raw Data'!J345&lt;'Raw Data'!K345,'Raw Data'!D345&gt;'Raw Data'!E345),'Raw Data'!J345,IF(AND('Raw Data'!K345&lt;'Raw Data'!J345,'Raw Data'!E345&gt;'Raw Data'!D345),'Raw Data'!K345,0))</f>
        <v>0</v>
      </c>
      <c r="AR350">
        <f>IF(ISBLANK('Raw Data'!D345)=FALSE, 1, 0)</f>
        <v>0</v>
      </c>
      <c r="AS350">
        <f>IF(AND('Raw Data'!J345&gt;'Raw Data'!K345,'Raw Data'!D345&gt;'Raw Data'!E345),'Raw Data'!J345,IF(AND('Raw Data'!K345&gt;'Raw Data'!J345,'Raw Data'!E345&gt;'Raw Data'!D345),'Raw Data'!K345,))</f>
        <v>0</v>
      </c>
      <c r="AT350">
        <f>IF(ISBLANK('Raw Data'!D345)=FALSE, 1, 0)</f>
        <v>0</v>
      </c>
      <c r="AU350">
        <f>IF(ISNUMBER('Raw Data'!D345), IF(_xlfn.XLOOKUP(SMALL('Raw Data'!L345:N345, 1), Analysis!S350:W350, Analysis!S350:W350, 0)&gt;0, SMALL('Raw Data'!L345:N345, 1), 0), 0)</f>
        <v>0</v>
      </c>
      <c r="AV350">
        <f>IF(ISBLANK('Raw Data'!D345)=FALSE, 1, 0)</f>
        <v>0</v>
      </c>
      <c r="AW350">
        <f>IF(ISNUMBER('Raw Data'!D345), IF(_xlfn.XLOOKUP(SMALL('Raw Data'!L345:N345, 2), Analysis!S350:W350, Analysis!S350:W350, 0)&gt;0, SMALL('Raw Data'!L345:N345, 2), 0), 0)</f>
        <v>0</v>
      </c>
      <c r="AX350">
        <f>IF(ISBLANK('Raw Data'!D345)=FALSE, 1, 0)</f>
        <v>0</v>
      </c>
      <c r="AY350">
        <f>IF(ISNUMBER('Raw Data'!D345), IF(_xlfn.XLOOKUP(SMALL('Raw Data'!L345:N345, 3), Analysis!S350:W350, Analysis!S350:W350, 0)&gt;0, SMALL('Raw Data'!L345:N345, 3), 0), 0)</f>
        <v>0</v>
      </c>
      <c r="AZ350">
        <f>IF(ISBLANK('Raw Data'!D345)=FALSE, 1, 0)</f>
        <v>0</v>
      </c>
      <c r="BA350">
        <f>IF(ISNUMBER('Raw Data'!D345), IF(_xlfn.XLOOKUP(SMALL('Raw Data'!O345:U345, 1), Analysis!Y350:AK350, Analysis!Y350:AK350, 0)&gt;0, SMALL('Raw Data'!O345:U345, 1), 0), 0)</f>
        <v>0</v>
      </c>
      <c r="BB350">
        <f>IF(ISBLANK('Raw Data'!D345)=FALSE, 1, 0)</f>
        <v>0</v>
      </c>
      <c r="BC350">
        <f>IF(ISNUMBER('Raw Data'!D345), IF(_xlfn.XLOOKUP(SMALL('Raw Data'!O345:U345, 2), Analysis!Y350:AK350, Analysis!Y350:AK350, 0)&gt;0, SMALL('Raw Data'!O345:U345, 2), 0), 0)</f>
        <v>0</v>
      </c>
      <c r="BD350">
        <f>IF(ISBLANK('Raw Data'!D345)=FALSE, 1, 0)</f>
        <v>0</v>
      </c>
      <c r="BE350">
        <f>IF(ISNUMBER('Raw Data'!D345), IF(_xlfn.XLOOKUP(SMALL('Raw Data'!O345:U345, 3), Analysis!Y350:AK350, Analysis!Y350:AK350, 0)&gt;0, SMALL('Raw Data'!O345:U345, 3), 0), 0)</f>
        <v>0</v>
      </c>
      <c r="BF350">
        <f>IF(ISBLANK('Raw Data'!D345)=FALSE, 1, 0)</f>
        <v>0</v>
      </c>
      <c r="BG350">
        <f>IF(ISNUMBER('Raw Data'!D345), IF(_xlfn.XLOOKUP(SMALL('Raw Data'!O345:U345, 4), Analysis!Y350:AK350, Analysis!Y350:AK350, 0)&gt;0, SMALL('Raw Data'!O345:U345, 4), 0), 0)</f>
        <v>0</v>
      </c>
      <c r="BH350">
        <f>IF(ISBLANK('Raw Data'!D345)=FALSE, 1, 0)</f>
        <v>0</v>
      </c>
      <c r="BI350">
        <f>IF(ISNUMBER('Raw Data'!D345), IF(_xlfn.XLOOKUP(SMALL('Raw Data'!O345:U345, 5), Analysis!Y350:AK350, Analysis!Y350:AK350, 0)&gt;0, SMALL('Raw Data'!O345:U345, 5), 0), 0)</f>
        <v>0</v>
      </c>
      <c r="BJ350">
        <f>IF(ISBLANK('Raw Data'!D345)=FALSE, 1, 0)</f>
        <v>0</v>
      </c>
      <c r="BK350">
        <f>IF(ISNUMBER('Raw Data'!D345), IF(_xlfn.XLOOKUP(SMALL('Raw Data'!O345:U345, 6), Analysis!Y350:AK350, Analysis!Y350:AK350, 0)&gt;0, SMALL('Raw Data'!O345:U345, 6), 0), 0)</f>
        <v>0</v>
      </c>
      <c r="BL350">
        <f>IF(ISBLANK('Raw Data'!D345)=FALSE, 1, 0)</f>
        <v>0</v>
      </c>
      <c r="BM350">
        <f>IF(ISNUMBER('Raw Data'!D345), IF(_xlfn.XLOOKUP(SMALL('Raw Data'!O345:U345, 7), Analysis!Y350:AK350, Analysis!Y350:AK350, 0)&gt;0, SMALL('Raw Data'!O345:U345, 7), 0), 0)</f>
        <v>0</v>
      </c>
    </row>
    <row r="351" spans="1:65" x14ac:dyDescent="0.3">
      <c r="A351" s="2">
        <f>'Raw Data'!A346</f>
        <v>0</v>
      </c>
      <c r="B351" s="2">
        <f>IF(ISBLANK('Raw Data'!D346)=FALSE, 1, 0)</f>
        <v>0</v>
      </c>
      <c r="C351">
        <f>IF('Raw Data'!E346&gt;'Raw Data'!D346, 'Raw Data'!K346, 0)</f>
        <v>0</v>
      </c>
      <c r="D351">
        <f>IF(ISBLANK('Raw Data'!D346)=FALSE, 1, 0)</f>
        <v>0</v>
      </c>
      <c r="E351">
        <f>IF('Raw Data'!E346&lt;'Raw Data'!D346, 'Raw Data'!J346, 0)</f>
        <v>0</v>
      </c>
      <c r="F351">
        <f>IF(ISBLANK('Raw Data'!D346)=FALSE, 1, 0)</f>
        <v>0</v>
      </c>
      <c r="G351">
        <f>IF(AND('Raw Data'!D346&gt;0, 'Raw Data'!E346&gt;0), 'Raw Data'!V346, 0)</f>
        <v>0</v>
      </c>
      <c r="H351">
        <f>IF(ISBLANK('Raw Data'!D346)=FALSE, 1, 0)</f>
        <v>0</v>
      </c>
      <c r="I351">
        <f>IF(AND(ISBLANK('Raw Data'!D346)=FALSE, OR('Raw Data'!D346=0, 'Raw Data'!E346=0)), 'Raw Data'!W346, 0)</f>
        <v>0</v>
      </c>
      <c r="J351">
        <f>IF(ISBLANK('Raw Data'!D346)=FALSE, 1, 0)</f>
        <v>0</v>
      </c>
      <c r="K351">
        <f>IF(SUM('Raw Data'!D346:E346)&gt;'Raw Data'!G346, 'Raw Data'!H346, 0)</f>
        <v>0</v>
      </c>
      <c r="L351">
        <f>IF(ISBLANK('Raw Data'!D346)=FALSE, 1, 0)</f>
        <v>0</v>
      </c>
      <c r="M351">
        <f>IF(AND(SUM('Raw Data'!D346:E346)&lt;'Raw Data'!G346, ISBLANK('Raw Data'!D346)=FALSE), 'Raw Data'!I346, 0)</f>
        <v>0</v>
      </c>
      <c r="N351">
        <f>IF(ISBLANK('Raw Data'!D346)=FALSE, 1, 0)</f>
        <v>0</v>
      </c>
      <c r="O351">
        <f>IF('Raw Data'!F346, 'Raw Data'!Z346, 0)</f>
        <v>0</v>
      </c>
      <c r="P351">
        <f>IF(ISBLANK('Raw Data'!D346)=FALSE, 1, 0)</f>
        <v>0</v>
      </c>
      <c r="Q351">
        <f>IF(AND(NOT('Raw Data'!F346), P351), 'Raw Data'!AA346, 0)</f>
        <v>0</v>
      </c>
      <c r="R351">
        <f>IF(ISBLANK('Raw Data'!D346)=FALSE, 1, 0)</f>
        <v>0</v>
      </c>
      <c r="S351">
        <f>IF(AND('Raw Data'!F346=0, 'Raw Data'!D346&gt;'Raw Data'!E346), 'Raw Data'!L346, 0)</f>
        <v>0</v>
      </c>
      <c r="T351">
        <f>IF(ISBLANK('Raw Data'!D346)=FALSE, 1, 0)</f>
        <v>0</v>
      </c>
      <c r="U351">
        <f>IF('Raw Data'!F346=1, 'Raw Data'!M346, 0)</f>
        <v>0</v>
      </c>
      <c r="V351">
        <f>IF(ISBLANK('Raw Data'!D346)=FALSE, 1, 0)</f>
        <v>0</v>
      </c>
      <c r="W351">
        <f>IF(AND('Raw Data'!F346=0, 'Raw Data'!E346&gt;'Raw Data'!D346), 'Raw Data'!N346, 0)</f>
        <v>0</v>
      </c>
      <c r="X351">
        <f>IF(ISBLANK('Raw Data'!D346)=FALSE, 1, 0)</f>
        <v>0</v>
      </c>
      <c r="Y351">
        <f>IF(AND('Raw Data'!F346=0,'Raw Data'!D346&gt;'Raw Data'!E346,'Raw Data'!D346-'Raw Data'!E346=1),'Raw Data'!O346,IF(AND('Raw Data'!F346,'Raw Data'!D346&gt;'Raw Data'!E346),'Raw Data'!O346,0))</f>
        <v>0</v>
      </c>
      <c r="Z351">
        <f>IF(ISBLANK('Raw Data'!D346)=FALSE, 1, 0)</f>
        <v>0</v>
      </c>
      <c r="AA351">
        <f>IF(AND('Raw Data'!F346=0, 'Raw Data'!D346&gt;'Raw Data'!E346, 'Raw Data'!D346-'Raw Data'!E346=2), 'Raw Data'!P346, 0)</f>
        <v>0</v>
      </c>
      <c r="AB351">
        <f>IF(ISBLANK('Raw Data'!D346)=FALSE, 1, 0)</f>
        <v>0</v>
      </c>
      <c r="AC351">
        <f>IF(AND('Raw Data'!F346=0, 'Raw Data'!D346&gt;'Raw Data'!E346, 'Raw Data'!D346-'Raw Data'!E346&gt;2), 'Raw Data'!Q346, 0)</f>
        <v>0</v>
      </c>
      <c r="AD351">
        <f>IF(ISBLANK('Raw Data'!D346)=FALSE, 1, 0)</f>
        <v>0</v>
      </c>
      <c r="AE351">
        <f>IF(AND('Raw Data'!F346=0,'Raw Data'!D346&lt;'Raw Data'!E346,'Raw Data'!E346-'Raw Data'!D346=1),'Raw Data'!R346,IF(AND('Raw Data'!F346,'Raw Data'!D346&gt;'Raw Data'!E346),'Raw Data'!R346,0))</f>
        <v>0</v>
      </c>
      <c r="AF351">
        <f>IF(ISBLANK('Raw Data'!D346)=FALSE, 1, 0)</f>
        <v>0</v>
      </c>
      <c r="AG351">
        <f>IF(AND('Raw Data'!F346=0, 'Raw Data'!D346&lt;'Raw Data'!E346, 'Raw Data'!E346-'Raw Data'!D346=2), 'Raw Data'!S346, 0)</f>
        <v>0</v>
      </c>
      <c r="AH351">
        <f>IF(ISBLANK('Raw Data'!D346)=FALSE, 1, 0)</f>
        <v>0</v>
      </c>
      <c r="AI351">
        <f>IF(AND('Raw Data'!F346=0, 'Raw Data'!D346&lt;'Raw Data'!E346, 'Raw Data'!E346-'Raw Data'!D346&gt;2), 'Raw Data'!T346, 0)</f>
        <v>0</v>
      </c>
      <c r="AJ351">
        <f>IF(ISBLANK('Raw Data'!D346)=FALSE, 1, 0)</f>
        <v>0</v>
      </c>
      <c r="AK351">
        <f>IF('Raw Data'!F346=1, 'Raw Data'!M346, 0)</f>
        <v>0</v>
      </c>
      <c r="AL351">
        <f>IF(OR('Raw Data'!D346=0, O351&gt;0), 0, 1)</f>
        <v>0</v>
      </c>
      <c r="AM351">
        <f>IF(AND(AL351, 'Raw Data'!D346&gt;'Raw Data'!E346), 'Raw Data'!X346, 0)</f>
        <v>0</v>
      </c>
      <c r="AN351">
        <f>IF(OR('Raw Data'!D346=0, O351&gt;0), 0, 1)</f>
        <v>0</v>
      </c>
      <c r="AO351">
        <f>IF(AND(AL351, 'Raw Data'!D346&lt;'Raw Data'!E346), 'Raw Data'!Y346, 0)</f>
        <v>0</v>
      </c>
      <c r="AP351">
        <f>IF(ISBLANK('Raw Data'!D346)=FALSE, 1, 0)</f>
        <v>0</v>
      </c>
      <c r="AQ351">
        <f>IF(AND('Raw Data'!J346&lt;'Raw Data'!K346,'Raw Data'!D346&gt;'Raw Data'!E346),'Raw Data'!J346,IF(AND('Raw Data'!K346&lt;'Raw Data'!J346,'Raw Data'!E346&gt;'Raw Data'!D346),'Raw Data'!K346,0))</f>
        <v>0</v>
      </c>
      <c r="AR351">
        <f>IF(ISBLANK('Raw Data'!D346)=FALSE, 1, 0)</f>
        <v>0</v>
      </c>
      <c r="AS351">
        <f>IF(AND('Raw Data'!J346&gt;'Raw Data'!K346,'Raw Data'!D346&gt;'Raw Data'!E346),'Raw Data'!J346,IF(AND('Raw Data'!K346&gt;'Raw Data'!J346,'Raw Data'!E346&gt;'Raw Data'!D346),'Raw Data'!K346,))</f>
        <v>0</v>
      </c>
      <c r="AT351">
        <f>IF(ISBLANK('Raw Data'!D346)=FALSE, 1, 0)</f>
        <v>0</v>
      </c>
      <c r="AU351">
        <f>IF(ISNUMBER('Raw Data'!D346), IF(_xlfn.XLOOKUP(SMALL('Raw Data'!L346:N346, 1), Analysis!S351:W351, Analysis!S351:W351, 0)&gt;0, SMALL('Raw Data'!L346:N346, 1), 0), 0)</f>
        <v>0</v>
      </c>
      <c r="AV351">
        <f>IF(ISBLANK('Raw Data'!D346)=FALSE, 1, 0)</f>
        <v>0</v>
      </c>
      <c r="AW351">
        <f>IF(ISNUMBER('Raw Data'!D346), IF(_xlfn.XLOOKUP(SMALL('Raw Data'!L346:N346, 2), Analysis!S351:W351, Analysis!S351:W351, 0)&gt;0, SMALL('Raw Data'!L346:N346, 2), 0), 0)</f>
        <v>0</v>
      </c>
      <c r="AX351">
        <f>IF(ISBLANK('Raw Data'!D346)=FALSE, 1, 0)</f>
        <v>0</v>
      </c>
      <c r="AY351">
        <f>IF(ISNUMBER('Raw Data'!D346), IF(_xlfn.XLOOKUP(SMALL('Raw Data'!L346:N346, 3), Analysis!S351:W351, Analysis!S351:W351, 0)&gt;0, SMALL('Raw Data'!L346:N346, 3), 0), 0)</f>
        <v>0</v>
      </c>
      <c r="AZ351">
        <f>IF(ISBLANK('Raw Data'!D346)=FALSE, 1, 0)</f>
        <v>0</v>
      </c>
      <c r="BA351">
        <f>IF(ISNUMBER('Raw Data'!D346), IF(_xlfn.XLOOKUP(SMALL('Raw Data'!O346:U346, 1), Analysis!Y351:AK351, Analysis!Y351:AK351, 0)&gt;0, SMALL('Raw Data'!O346:U346, 1), 0), 0)</f>
        <v>0</v>
      </c>
      <c r="BB351">
        <f>IF(ISBLANK('Raw Data'!D346)=FALSE, 1, 0)</f>
        <v>0</v>
      </c>
      <c r="BC351">
        <f>IF(ISNUMBER('Raw Data'!D346), IF(_xlfn.XLOOKUP(SMALL('Raw Data'!O346:U346, 2), Analysis!Y351:AK351, Analysis!Y351:AK351, 0)&gt;0, SMALL('Raw Data'!O346:U346, 2), 0), 0)</f>
        <v>0</v>
      </c>
      <c r="BD351">
        <f>IF(ISBLANK('Raw Data'!D346)=FALSE, 1, 0)</f>
        <v>0</v>
      </c>
      <c r="BE351">
        <f>IF(ISNUMBER('Raw Data'!D346), IF(_xlfn.XLOOKUP(SMALL('Raw Data'!O346:U346, 3), Analysis!Y351:AK351, Analysis!Y351:AK351, 0)&gt;0, SMALL('Raw Data'!O346:U346, 3), 0), 0)</f>
        <v>0</v>
      </c>
      <c r="BF351">
        <f>IF(ISBLANK('Raw Data'!D346)=FALSE, 1, 0)</f>
        <v>0</v>
      </c>
      <c r="BG351">
        <f>IF(ISNUMBER('Raw Data'!D346), IF(_xlfn.XLOOKUP(SMALL('Raw Data'!O346:U346, 4), Analysis!Y351:AK351, Analysis!Y351:AK351, 0)&gt;0, SMALL('Raw Data'!O346:U346, 4), 0), 0)</f>
        <v>0</v>
      </c>
      <c r="BH351">
        <f>IF(ISBLANK('Raw Data'!D346)=FALSE, 1, 0)</f>
        <v>0</v>
      </c>
      <c r="BI351">
        <f>IF(ISNUMBER('Raw Data'!D346), IF(_xlfn.XLOOKUP(SMALL('Raw Data'!O346:U346, 5), Analysis!Y351:AK351, Analysis!Y351:AK351, 0)&gt;0, SMALL('Raw Data'!O346:U346, 5), 0), 0)</f>
        <v>0</v>
      </c>
      <c r="BJ351">
        <f>IF(ISBLANK('Raw Data'!D346)=FALSE, 1, 0)</f>
        <v>0</v>
      </c>
      <c r="BK351">
        <f>IF(ISNUMBER('Raw Data'!D346), IF(_xlfn.XLOOKUP(SMALL('Raw Data'!O346:U346, 6), Analysis!Y351:AK351, Analysis!Y351:AK351, 0)&gt;0, SMALL('Raw Data'!O346:U346, 6), 0), 0)</f>
        <v>0</v>
      </c>
      <c r="BL351">
        <f>IF(ISBLANK('Raw Data'!D346)=FALSE, 1, 0)</f>
        <v>0</v>
      </c>
      <c r="BM351">
        <f>IF(ISNUMBER('Raw Data'!D346), IF(_xlfn.XLOOKUP(SMALL('Raw Data'!O346:U346, 7), Analysis!Y351:AK351, Analysis!Y351:AK351, 0)&gt;0, SMALL('Raw Data'!O346:U346, 7), 0), 0)</f>
        <v>0</v>
      </c>
    </row>
    <row r="352" spans="1:65" x14ac:dyDescent="0.3">
      <c r="A352" s="2">
        <f>'Raw Data'!A347</f>
        <v>0</v>
      </c>
      <c r="B352" s="2">
        <f>IF(ISBLANK('Raw Data'!D347)=FALSE, 1, 0)</f>
        <v>0</v>
      </c>
      <c r="C352">
        <f>IF('Raw Data'!E347&gt;'Raw Data'!D347, 'Raw Data'!K347, 0)</f>
        <v>0</v>
      </c>
      <c r="D352">
        <f>IF(ISBLANK('Raw Data'!D347)=FALSE, 1, 0)</f>
        <v>0</v>
      </c>
      <c r="E352">
        <f>IF('Raw Data'!E347&lt;'Raw Data'!D347, 'Raw Data'!J347, 0)</f>
        <v>0</v>
      </c>
      <c r="F352">
        <f>IF(ISBLANK('Raw Data'!D347)=FALSE, 1, 0)</f>
        <v>0</v>
      </c>
      <c r="G352">
        <f>IF(AND('Raw Data'!D347&gt;0, 'Raw Data'!E347&gt;0), 'Raw Data'!V347, 0)</f>
        <v>0</v>
      </c>
      <c r="H352">
        <f>IF(ISBLANK('Raw Data'!D347)=FALSE, 1, 0)</f>
        <v>0</v>
      </c>
      <c r="I352">
        <f>IF(AND(ISBLANK('Raw Data'!D347)=FALSE, OR('Raw Data'!D347=0, 'Raw Data'!E347=0)), 'Raw Data'!W347, 0)</f>
        <v>0</v>
      </c>
      <c r="J352">
        <f>IF(ISBLANK('Raw Data'!D347)=FALSE, 1, 0)</f>
        <v>0</v>
      </c>
      <c r="K352">
        <f>IF(SUM('Raw Data'!D347:E347)&gt;'Raw Data'!G347, 'Raw Data'!H347, 0)</f>
        <v>0</v>
      </c>
      <c r="L352">
        <f>IF(ISBLANK('Raw Data'!D347)=FALSE, 1, 0)</f>
        <v>0</v>
      </c>
      <c r="M352">
        <f>IF(AND(SUM('Raw Data'!D347:E347)&lt;'Raw Data'!G347, ISBLANK('Raw Data'!D347)=FALSE), 'Raw Data'!I347, 0)</f>
        <v>0</v>
      </c>
      <c r="N352">
        <f>IF(ISBLANK('Raw Data'!D347)=FALSE, 1, 0)</f>
        <v>0</v>
      </c>
      <c r="O352">
        <f>IF('Raw Data'!F347, 'Raw Data'!Z347, 0)</f>
        <v>0</v>
      </c>
      <c r="P352">
        <f>IF(ISBLANK('Raw Data'!D347)=FALSE, 1, 0)</f>
        <v>0</v>
      </c>
      <c r="Q352">
        <f>IF(AND(NOT('Raw Data'!F347), P352), 'Raw Data'!AA347, 0)</f>
        <v>0</v>
      </c>
      <c r="R352">
        <f>IF(ISBLANK('Raw Data'!D347)=FALSE, 1, 0)</f>
        <v>0</v>
      </c>
      <c r="S352">
        <f>IF(AND('Raw Data'!F347=0, 'Raw Data'!D347&gt;'Raw Data'!E347), 'Raw Data'!L347, 0)</f>
        <v>0</v>
      </c>
      <c r="T352">
        <f>IF(ISBLANK('Raw Data'!D347)=FALSE, 1, 0)</f>
        <v>0</v>
      </c>
      <c r="U352">
        <f>IF('Raw Data'!F347=1, 'Raw Data'!M347, 0)</f>
        <v>0</v>
      </c>
      <c r="V352">
        <f>IF(ISBLANK('Raw Data'!D347)=FALSE, 1, 0)</f>
        <v>0</v>
      </c>
      <c r="W352">
        <f>IF(AND('Raw Data'!F347=0, 'Raw Data'!E347&gt;'Raw Data'!D347), 'Raw Data'!N347, 0)</f>
        <v>0</v>
      </c>
      <c r="X352">
        <f>IF(ISBLANK('Raw Data'!D347)=FALSE, 1, 0)</f>
        <v>0</v>
      </c>
      <c r="Y352">
        <f>IF(AND('Raw Data'!F347=0,'Raw Data'!D347&gt;'Raw Data'!E347,'Raw Data'!D347-'Raw Data'!E347=1),'Raw Data'!O347,IF(AND('Raw Data'!F347,'Raw Data'!D347&gt;'Raw Data'!E347),'Raw Data'!O347,0))</f>
        <v>0</v>
      </c>
      <c r="Z352">
        <f>IF(ISBLANK('Raw Data'!D347)=FALSE, 1, 0)</f>
        <v>0</v>
      </c>
      <c r="AA352">
        <f>IF(AND('Raw Data'!F347=0, 'Raw Data'!D347&gt;'Raw Data'!E347, 'Raw Data'!D347-'Raw Data'!E347=2), 'Raw Data'!P347, 0)</f>
        <v>0</v>
      </c>
      <c r="AB352">
        <f>IF(ISBLANK('Raw Data'!D347)=FALSE, 1, 0)</f>
        <v>0</v>
      </c>
      <c r="AC352">
        <f>IF(AND('Raw Data'!F347=0, 'Raw Data'!D347&gt;'Raw Data'!E347, 'Raw Data'!D347-'Raw Data'!E347&gt;2), 'Raw Data'!Q347, 0)</f>
        <v>0</v>
      </c>
      <c r="AD352">
        <f>IF(ISBLANK('Raw Data'!D347)=FALSE, 1, 0)</f>
        <v>0</v>
      </c>
      <c r="AE352">
        <f>IF(AND('Raw Data'!F347=0,'Raw Data'!D347&lt;'Raw Data'!E347,'Raw Data'!E347-'Raw Data'!D347=1),'Raw Data'!R347,IF(AND('Raw Data'!F347,'Raw Data'!D347&gt;'Raw Data'!E347),'Raw Data'!R347,0))</f>
        <v>0</v>
      </c>
      <c r="AF352">
        <f>IF(ISBLANK('Raw Data'!D347)=FALSE, 1, 0)</f>
        <v>0</v>
      </c>
      <c r="AG352">
        <f>IF(AND('Raw Data'!F347=0, 'Raw Data'!D347&lt;'Raw Data'!E347, 'Raw Data'!E347-'Raw Data'!D347=2), 'Raw Data'!S347, 0)</f>
        <v>0</v>
      </c>
      <c r="AH352">
        <f>IF(ISBLANK('Raw Data'!D347)=FALSE, 1, 0)</f>
        <v>0</v>
      </c>
      <c r="AI352">
        <f>IF(AND('Raw Data'!F347=0, 'Raw Data'!D347&lt;'Raw Data'!E347, 'Raw Data'!E347-'Raw Data'!D347&gt;2), 'Raw Data'!T347, 0)</f>
        <v>0</v>
      </c>
      <c r="AJ352">
        <f>IF(ISBLANK('Raw Data'!D347)=FALSE, 1, 0)</f>
        <v>0</v>
      </c>
      <c r="AK352">
        <f>IF('Raw Data'!F347=1, 'Raw Data'!M347, 0)</f>
        <v>0</v>
      </c>
      <c r="AL352">
        <f>IF(OR('Raw Data'!D347=0, O352&gt;0), 0, 1)</f>
        <v>0</v>
      </c>
      <c r="AM352">
        <f>IF(AND(AL352, 'Raw Data'!D347&gt;'Raw Data'!E347), 'Raw Data'!X347, 0)</f>
        <v>0</v>
      </c>
      <c r="AN352">
        <f>IF(OR('Raw Data'!D347=0, O352&gt;0), 0, 1)</f>
        <v>0</v>
      </c>
      <c r="AO352">
        <f>IF(AND(AL352, 'Raw Data'!D347&lt;'Raw Data'!E347), 'Raw Data'!Y347, 0)</f>
        <v>0</v>
      </c>
      <c r="AP352">
        <f>IF(ISBLANK('Raw Data'!D347)=FALSE, 1, 0)</f>
        <v>0</v>
      </c>
      <c r="AQ352">
        <f>IF(AND('Raw Data'!J347&lt;'Raw Data'!K347,'Raw Data'!D347&gt;'Raw Data'!E347),'Raw Data'!J347,IF(AND('Raw Data'!K347&lt;'Raw Data'!J347,'Raw Data'!E347&gt;'Raw Data'!D347),'Raw Data'!K347,0))</f>
        <v>0</v>
      </c>
      <c r="AR352">
        <f>IF(ISBLANK('Raw Data'!D347)=FALSE, 1, 0)</f>
        <v>0</v>
      </c>
      <c r="AS352">
        <f>IF(AND('Raw Data'!J347&gt;'Raw Data'!K347,'Raw Data'!D347&gt;'Raw Data'!E347),'Raw Data'!J347,IF(AND('Raw Data'!K347&gt;'Raw Data'!J347,'Raw Data'!E347&gt;'Raw Data'!D347),'Raw Data'!K347,))</f>
        <v>0</v>
      </c>
      <c r="AT352">
        <f>IF(ISBLANK('Raw Data'!D347)=FALSE, 1, 0)</f>
        <v>0</v>
      </c>
      <c r="AU352">
        <f>IF(ISNUMBER('Raw Data'!D347), IF(_xlfn.XLOOKUP(SMALL('Raw Data'!L347:N347, 1), Analysis!S352:W352, Analysis!S352:W352, 0)&gt;0, SMALL('Raw Data'!L347:N347, 1), 0), 0)</f>
        <v>0</v>
      </c>
      <c r="AV352">
        <f>IF(ISBLANK('Raw Data'!D347)=FALSE, 1, 0)</f>
        <v>0</v>
      </c>
      <c r="AW352">
        <f>IF(ISNUMBER('Raw Data'!D347), IF(_xlfn.XLOOKUP(SMALL('Raw Data'!L347:N347, 2), Analysis!S352:W352, Analysis!S352:W352, 0)&gt;0, SMALL('Raw Data'!L347:N347, 2), 0), 0)</f>
        <v>0</v>
      </c>
      <c r="AX352">
        <f>IF(ISBLANK('Raw Data'!D347)=FALSE, 1, 0)</f>
        <v>0</v>
      </c>
      <c r="AY352">
        <f>IF(ISNUMBER('Raw Data'!D347), IF(_xlfn.XLOOKUP(SMALL('Raw Data'!L347:N347, 3), Analysis!S352:W352, Analysis!S352:W352, 0)&gt;0, SMALL('Raw Data'!L347:N347, 3), 0), 0)</f>
        <v>0</v>
      </c>
      <c r="AZ352">
        <f>IF(ISBLANK('Raw Data'!D347)=FALSE, 1, 0)</f>
        <v>0</v>
      </c>
      <c r="BA352">
        <f>IF(ISNUMBER('Raw Data'!D347), IF(_xlfn.XLOOKUP(SMALL('Raw Data'!O347:U347, 1), Analysis!Y352:AK352, Analysis!Y352:AK352, 0)&gt;0, SMALL('Raw Data'!O347:U347, 1), 0), 0)</f>
        <v>0</v>
      </c>
      <c r="BB352">
        <f>IF(ISBLANK('Raw Data'!D347)=FALSE, 1, 0)</f>
        <v>0</v>
      </c>
      <c r="BC352">
        <f>IF(ISNUMBER('Raw Data'!D347), IF(_xlfn.XLOOKUP(SMALL('Raw Data'!O347:U347, 2), Analysis!Y352:AK352, Analysis!Y352:AK352, 0)&gt;0, SMALL('Raw Data'!O347:U347, 2), 0), 0)</f>
        <v>0</v>
      </c>
      <c r="BD352">
        <f>IF(ISBLANK('Raw Data'!D347)=FALSE, 1, 0)</f>
        <v>0</v>
      </c>
      <c r="BE352">
        <f>IF(ISNUMBER('Raw Data'!D347), IF(_xlfn.XLOOKUP(SMALL('Raw Data'!O347:U347, 3), Analysis!Y352:AK352, Analysis!Y352:AK352, 0)&gt;0, SMALL('Raw Data'!O347:U347, 3), 0), 0)</f>
        <v>0</v>
      </c>
      <c r="BF352">
        <f>IF(ISBLANK('Raw Data'!D347)=FALSE, 1, 0)</f>
        <v>0</v>
      </c>
      <c r="BG352">
        <f>IF(ISNUMBER('Raw Data'!D347), IF(_xlfn.XLOOKUP(SMALL('Raw Data'!O347:U347, 4), Analysis!Y352:AK352, Analysis!Y352:AK352, 0)&gt;0, SMALL('Raw Data'!O347:U347, 4), 0), 0)</f>
        <v>0</v>
      </c>
      <c r="BH352">
        <f>IF(ISBLANK('Raw Data'!D347)=FALSE, 1, 0)</f>
        <v>0</v>
      </c>
      <c r="BI352">
        <f>IF(ISNUMBER('Raw Data'!D347), IF(_xlfn.XLOOKUP(SMALL('Raw Data'!O347:U347, 5), Analysis!Y352:AK352, Analysis!Y352:AK352, 0)&gt;0, SMALL('Raw Data'!O347:U347, 5), 0), 0)</f>
        <v>0</v>
      </c>
      <c r="BJ352">
        <f>IF(ISBLANK('Raw Data'!D347)=FALSE, 1, 0)</f>
        <v>0</v>
      </c>
      <c r="BK352">
        <f>IF(ISNUMBER('Raw Data'!D347), IF(_xlfn.XLOOKUP(SMALL('Raw Data'!O347:U347, 6), Analysis!Y352:AK352, Analysis!Y352:AK352, 0)&gt;0, SMALL('Raw Data'!O347:U347, 6), 0), 0)</f>
        <v>0</v>
      </c>
      <c r="BL352">
        <f>IF(ISBLANK('Raw Data'!D347)=FALSE, 1, 0)</f>
        <v>0</v>
      </c>
      <c r="BM352">
        <f>IF(ISNUMBER('Raw Data'!D347), IF(_xlfn.XLOOKUP(SMALL('Raw Data'!O347:U347, 7), Analysis!Y352:AK352, Analysis!Y352:AK352, 0)&gt;0, SMALL('Raw Data'!O347:U347, 7), 0), 0)</f>
        <v>0</v>
      </c>
    </row>
    <row r="353" spans="1:65" x14ac:dyDescent="0.3">
      <c r="A353" s="2">
        <f>'Raw Data'!A348</f>
        <v>0</v>
      </c>
      <c r="B353" s="2">
        <f>IF(ISBLANK('Raw Data'!D348)=FALSE, 1, 0)</f>
        <v>0</v>
      </c>
      <c r="C353">
        <f>IF('Raw Data'!E348&gt;'Raw Data'!D348, 'Raw Data'!K348, 0)</f>
        <v>0</v>
      </c>
      <c r="D353">
        <f>IF(ISBLANK('Raw Data'!D348)=FALSE, 1, 0)</f>
        <v>0</v>
      </c>
      <c r="E353">
        <f>IF('Raw Data'!E348&lt;'Raw Data'!D348, 'Raw Data'!J348, 0)</f>
        <v>0</v>
      </c>
      <c r="F353">
        <f>IF(ISBLANK('Raw Data'!D348)=FALSE, 1, 0)</f>
        <v>0</v>
      </c>
      <c r="G353">
        <f>IF(AND('Raw Data'!D348&gt;0, 'Raw Data'!E348&gt;0), 'Raw Data'!V348, 0)</f>
        <v>0</v>
      </c>
      <c r="H353">
        <f>IF(ISBLANK('Raw Data'!D348)=FALSE, 1, 0)</f>
        <v>0</v>
      </c>
      <c r="I353">
        <f>IF(AND(ISBLANK('Raw Data'!D348)=FALSE, OR('Raw Data'!D348=0, 'Raw Data'!E348=0)), 'Raw Data'!W348, 0)</f>
        <v>0</v>
      </c>
      <c r="J353">
        <f>IF(ISBLANK('Raw Data'!D348)=FALSE, 1, 0)</f>
        <v>0</v>
      </c>
      <c r="K353">
        <f>IF(SUM('Raw Data'!D348:E348)&gt;'Raw Data'!G348, 'Raw Data'!H348, 0)</f>
        <v>0</v>
      </c>
      <c r="L353">
        <f>IF(ISBLANK('Raw Data'!D348)=FALSE, 1, 0)</f>
        <v>0</v>
      </c>
      <c r="M353">
        <f>IF(AND(SUM('Raw Data'!D348:E348)&lt;'Raw Data'!G348, ISBLANK('Raw Data'!D348)=FALSE), 'Raw Data'!I348, 0)</f>
        <v>0</v>
      </c>
      <c r="N353">
        <f>IF(ISBLANK('Raw Data'!D348)=FALSE, 1, 0)</f>
        <v>0</v>
      </c>
      <c r="O353">
        <f>IF('Raw Data'!F348, 'Raw Data'!Z348, 0)</f>
        <v>0</v>
      </c>
      <c r="P353">
        <f>IF(ISBLANK('Raw Data'!D348)=FALSE, 1, 0)</f>
        <v>0</v>
      </c>
      <c r="Q353">
        <f>IF(AND(NOT('Raw Data'!F348), P353), 'Raw Data'!AA348, 0)</f>
        <v>0</v>
      </c>
      <c r="R353">
        <f>IF(ISBLANK('Raw Data'!D348)=FALSE, 1, 0)</f>
        <v>0</v>
      </c>
      <c r="S353">
        <f>IF(AND('Raw Data'!F348=0, 'Raw Data'!D348&gt;'Raw Data'!E348), 'Raw Data'!L348, 0)</f>
        <v>0</v>
      </c>
      <c r="T353">
        <f>IF(ISBLANK('Raw Data'!D348)=FALSE, 1, 0)</f>
        <v>0</v>
      </c>
      <c r="U353">
        <f>IF('Raw Data'!F348=1, 'Raw Data'!M348, 0)</f>
        <v>0</v>
      </c>
      <c r="V353">
        <f>IF(ISBLANK('Raw Data'!D348)=FALSE, 1, 0)</f>
        <v>0</v>
      </c>
      <c r="W353">
        <f>IF(AND('Raw Data'!F348=0, 'Raw Data'!E348&gt;'Raw Data'!D348), 'Raw Data'!N348, 0)</f>
        <v>0</v>
      </c>
      <c r="X353">
        <f>IF(ISBLANK('Raw Data'!D348)=FALSE, 1, 0)</f>
        <v>0</v>
      </c>
      <c r="Y353">
        <f>IF(AND('Raw Data'!F348=0,'Raw Data'!D348&gt;'Raw Data'!E348,'Raw Data'!D348-'Raw Data'!E348=1),'Raw Data'!O348,IF(AND('Raw Data'!F348,'Raw Data'!D348&gt;'Raw Data'!E348),'Raw Data'!O348,0))</f>
        <v>0</v>
      </c>
      <c r="Z353">
        <f>IF(ISBLANK('Raw Data'!D348)=FALSE, 1, 0)</f>
        <v>0</v>
      </c>
      <c r="AA353">
        <f>IF(AND('Raw Data'!F348=0, 'Raw Data'!D348&gt;'Raw Data'!E348, 'Raw Data'!D348-'Raw Data'!E348=2), 'Raw Data'!P348, 0)</f>
        <v>0</v>
      </c>
      <c r="AB353">
        <f>IF(ISBLANK('Raw Data'!D348)=FALSE, 1, 0)</f>
        <v>0</v>
      </c>
      <c r="AC353">
        <f>IF(AND('Raw Data'!F348=0, 'Raw Data'!D348&gt;'Raw Data'!E348, 'Raw Data'!D348-'Raw Data'!E348&gt;2), 'Raw Data'!Q348, 0)</f>
        <v>0</v>
      </c>
      <c r="AD353">
        <f>IF(ISBLANK('Raw Data'!D348)=FALSE, 1, 0)</f>
        <v>0</v>
      </c>
      <c r="AE353">
        <f>IF(AND('Raw Data'!F348=0,'Raw Data'!D348&lt;'Raw Data'!E348,'Raw Data'!E348-'Raw Data'!D348=1),'Raw Data'!R348,IF(AND('Raw Data'!F348,'Raw Data'!D348&gt;'Raw Data'!E348),'Raw Data'!R348,0))</f>
        <v>0</v>
      </c>
      <c r="AF353">
        <f>IF(ISBLANK('Raw Data'!D348)=FALSE, 1, 0)</f>
        <v>0</v>
      </c>
      <c r="AG353">
        <f>IF(AND('Raw Data'!F348=0, 'Raw Data'!D348&lt;'Raw Data'!E348, 'Raw Data'!E348-'Raw Data'!D348=2), 'Raw Data'!S348, 0)</f>
        <v>0</v>
      </c>
      <c r="AH353">
        <f>IF(ISBLANK('Raw Data'!D348)=FALSE, 1, 0)</f>
        <v>0</v>
      </c>
      <c r="AI353">
        <f>IF(AND('Raw Data'!F348=0, 'Raw Data'!D348&lt;'Raw Data'!E348, 'Raw Data'!E348-'Raw Data'!D348&gt;2), 'Raw Data'!T348, 0)</f>
        <v>0</v>
      </c>
      <c r="AJ353">
        <f>IF(ISBLANK('Raw Data'!D348)=FALSE, 1, 0)</f>
        <v>0</v>
      </c>
      <c r="AK353">
        <f>IF('Raw Data'!F348=1, 'Raw Data'!M348, 0)</f>
        <v>0</v>
      </c>
      <c r="AL353">
        <f>IF(OR('Raw Data'!D348=0, O353&gt;0), 0, 1)</f>
        <v>0</v>
      </c>
      <c r="AM353">
        <f>IF(AND(AL353, 'Raw Data'!D348&gt;'Raw Data'!E348), 'Raw Data'!X348, 0)</f>
        <v>0</v>
      </c>
      <c r="AN353">
        <f>IF(OR('Raw Data'!D348=0, O353&gt;0), 0, 1)</f>
        <v>0</v>
      </c>
      <c r="AO353">
        <f>IF(AND(AL353, 'Raw Data'!D348&lt;'Raw Data'!E348), 'Raw Data'!Y348, 0)</f>
        <v>0</v>
      </c>
      <c r="AP353">
        <f>IF(ISBLANK('Raw Data'!D348)=FALSE, 1, 0)</f>
        <v>0</v>
      </c>
      <c r="AQ353">
        <f>IF(AND('Raw Data'!J348&lt;'Raw Data'!K348,'Raw Data'!D348&gt;'Raw Data'!E348),'Raw Data'!J348,IF(AND('Raw Data'!K348&lt;'Raw Data'!J348,'Raw Data'!E348&gt;'Raw Data'!D348),'Raw Data'!K348,0))</f>
        <v>0</v>
      </c>
      <c r="AR353">
        <f>IF(ISBLANK('Raw Data'!D348)=FALSE, 1, 0)</f>
        <v>0</v>
      </c>
      <c r="AS353">
        <f>IF(AND('Raw Data'!J348&gt;'Raw Data'!K348,'Raw Data'!D348&gt;'Raw Data'!E348),'Raw Data'!J348,IF(AND('Raw Data'!K348&gt;'Raw Data'!J348,'Raw Data'!E348&gt;'Raw Data'!D348),'Raw Data'!K348,))</f>
        <v>0</v>
      </c>
      <c r="AT353">
        <f>IF(ISBLANK('Raw Data'!D348)=FALSE, 1, 0)</f>
        <v>0</v>
      </c>
      <c r="AU353">
        <f>IF(ISNUMBER('Raw Data'!D348), IF(_xlfn.XLOOKUP(SMALL('Raw Data'!L348:N348, 1), Analysis!S353:W353, Analysis!S353:W353, 0)&gt;0, SMALL('Raw Data'!L348:N348, 1), 0), 0)</f>
        <v>0</v>
      </c>
      <c r="AV353">
        <f>IF(ISBLANK('Raw Data'!D348)=FALSE, 1, 0)</f>
        <v>0</v>
      </c>
      <c r="AW353">
        <f>IF(ISNUMBER('Raw Data'!D348), IF(_xlfn.XLOOKUP(SMALL('Raw Data'!L348:N348, 2), Analysis!S353:W353, Analysis!S353:W353, 0)&gt;0, SMALL('Raw Data'!L348:N348, 2), 0), 0)</f>
        <v>0</v>
      </c>
      <c r="AX353">
        <f>IF(ISBLANK('Raw Data'!D348)=FALSE, 1, 0)</f>
        <v>0</v>
      </c>
      <c r="AY353">
        <f>IF(ISNUMBER('Raw Data'!D348), IF(_xlfn.XLOOKUP(SMALL('Raw Data'!L348:N348, 3), Analysis!S353:W353, Analysis!S353:W353, 0)&gt;0, SMALL('Raw Data'!L348:N348, 3), 0), 0)</f>
        <v>0</v>
      </c>
      <c r="AZ353">
        <f>IF(ISBLANK('Raw Data'!D348)=FALSE, 1, 0)</f>
        <v>0</v>
      </c>
      <c r="BA353">
        <f>IF(ISNUMBER('Raw Data'!D348), IF(_xlfn.XLOOKUP(SMALL('Raw Data'!O348:U348, 1), Analysis!Y353:AK353, Analysis!Y353:AK353, 0)&gt;0, SMALL('Raw Data'!O348:U348, 1), 0), 0)</f>
        <v>0</v>
      </c>
      <c r="BB353">
        <f>IF(ISBLANK('Raw Data'!D348)=FALSE, 1, 0)</f>
        <v>0</v>
      </c>
      <c r="BC353">
        <f>IF(ISNUMBER('Raw Data'!D348), IF(_xlfn.XLOOKUP(SMALL('Raw Data'!O348:U348, 2), Analysis!Y353:AK353, Analysis!Y353:AK353, 0)&gt;0, SMALL('Raw Data'!O348:U348, 2), 0), 0)</f>
        <v>0</v>
      </c>
      <c r="BD353">
        <f>IF(ISBLANK('Raw Data'!D348)=FALSE, 1, 0)</f>
        <v>0</v>
      </c>
      <c r="BE353">
        <f>IF(ISNUMBER('Raw Data'!D348), IF(_xlfn.XLOOKUP(SMALL('Raw Data'!O348:U348, 3), Analysis!Y353:AK353, Analysis!Y353:AK353, 0)&gt;0, SMALL('Raw Data'!O348:U348, 3), 0), 0)</f>
        <v>0</v>
      </c>
      <c r="BF353">
        <f>IF(ISBLANK('Raw Data'!D348)=FALSE, 1, 0)</f>
        <v>0</v>
      </c>
      <c r="BG353">
        <f>IF(ISNUMBER('Raw Data'!D348), IF(_xlfn.XLOOKUP(SMALL('Raw Data'!O348:U348, 4), Analysis!Y353:AK353, Analysis!Y353:AK353, 0)&gt;0, SMALL('Raw Data'!O348:U348, 4), 0), 0)</f>
        <v>0</v>
      </c>
      <c r="BH353">
        <f>IF(ISBLANK('Raw Data'!D348)=FALSE, 1, 0)</f>
        <v>0</v>
      </c>
      <c r="BI353">
        <f>IF(ISNUMBER('Raw Data'!D348), IF(_xlfn.XLOOKUP(SMALL('Raw Data'!O348:U348, 5), Analysis!Y353:AK353, Analysis!Y353:AK353, 0)&gt;0, SMALL('Raw Data'!O348:U348, 5), 0), 0)</f>
        <v>0</v>
      </c>
      <c r="BJ353">
        <f>IF(ISBLANK('Raw Data'!D348)=FALSE, 1, 0)</f>
        <v>0</v>
      </c>
      <c r="BK353">
        <f>IF(ISNUMBER('Raw Data'!D348), IF(_xlfn.XLOOKUP(SMALL('Raw Data'!O348:U348, 6), Analysis!Y353:AK353, Analysis!Y353:AK353, 0)&gt;0, SMALL('Raw Data'!O348:U348, 6), 0), 0)</f>
        <v>0</v>
      </c>
      <c r="BL353">
        <f>IF(ISBLANK('Raw Data'!D348)=FALSE, 1, 0)</f>
        <v>0</v>
      </c>
      <c r="BM353">
        <f>IF(ISNUMBER('Raw Data'!D348), IF(_xlfn.XLOOKUP(SMALL('Raw Data'!O348:U348, 7), Analysis!Y353:AK353, Analysis!Y353:AK353, 0)&gt;0, SMALL('Raw Data'!O348:U348, 7), 0), 0)</f>
        <v>0</v>
      </c>
    </row>
    <row r="354" spans="1:65" x14ac:dyDescent="0.3">
      <c r="A354" s="2">
        <f>'Raw Data'!A349</f>
        <v>0</v>
      </c>
      <c r="B354" s="2">
        <f>IF(ISBLANK('Raw Data'!D349)=FALSE, 1, 0)</f>
        <v>0</v>
      </c>
      <c r="C354">
        <f>IF('Raw Data'!E349&gt;'Raw Data'!D349, 'Raw Data'!K349, 0)</f>
        <v>0</v>
      </c>
      <c r="D354">
        <f>IF(ISBLANK('Raw Data'!D349)=FALSE, 1, 0)</f>
        <v>0</v>
      </c>
      <c r="E354">
        <f>IF('Raw Data'!E349&lt;'Raw Data'!D349, 'Raw Data'!J349, 0)</f>
        <v>0</v>
      </c>
      <c r="F354">
        <f>IF(ISBLANK('Raw Data'!D349)=FALSE, 1, 0)</f>
        <v>0</v>
      </c>
      <c r="G354">
        <f>IF(AND('Raw Data'!D349&gt;0, 'Raw Data'!E349&gt;0), 'Raw Data'!V349, 0)</f>
        <v>0</v>
      </c>
      <c r="H354">
        <f>IF(ISBLANK('Raw Data'!D349)=FALSE, 1, 0)</f>
        <v>0</v>
      </c>
      <c r="I354">
        <f>IF(AND(ISBLANK('Raw Data'!D349)=FALSE, OR('Raw Data'!D349=0, 'Raw Data'!E349=0)), 'Raw Data'!W349, 0)</f>
        <v>0</v>
      </c>
      <c r="J354">
        <f>IF(ISBLANK('Raw Data'!D349)=FALSE, 1, 0)</f>
        <v>0</v>
      </c>
      <c r="K354">
        <f>IF(SUM('Raw Data'!D349:E349)&gt;'Raw Data'!G349, 'Raw Data'!H349, 0)</f>
        <v>0</v>
      </c>
      <c r="L354">
        <f>IF(ISBLANK('Raw Data'!D349)=FALSE, 1, 0)</f>
        <v>0</v>
      </c>
      <c r="M354">
        <f>IF(AND(SUM('Raw Data'!D349:E349)&lt;'Raw Data'!G349, ISBLANK('Raw Data'!D349)=FALSE), 'Raw Data'!I349, 0)</f>
        <v>0</v>
      </c>
      <c r="N354">
        <f>IF(ISBLANK('Raw Data'!D349)=FALSE, 1, 0)</f>
        <v>0</v>
      </c>
      <c r="O354">
        <f>IF('Raw Data'!F349, 'Raw Data'!Z349, 0)</f>
        <v>0</v>
      </c>
      <c r="P354">
        <f>IF(ISBLANK('Raw Data'!D349)=FALSE, 1, 0)</f>
        <v>0</v>
      </c>
      <c r="Q354">
        <f>IF(AND(NOT('Raw Data'!F349), P354), 'Raw Data'!AA349, 0)</f>
        <v>0</v>
      </c>
      <c r="R354">
        <f>IF(ISBLANK('Raw Data'!D349)=FALSE, 1, 0)</f>
        <v>0</v>
      </c>
      <c r="S354">
        <f>IF(AND('Raw Data'!F349=0, 'Raw Data'!D349&gt;'Raw Data'!E349), 'Raw Data'!L349, 0)</f>
        <v>0</v>
      </c>
      <c r="T354">
        <f>IF(ISBLANK('Raw Data'!D349)=FALSE, 1, 0)</f>
        <v>0</v>
      </c>
      <c r="U354">
        <f>IF('Raw Data'!F349=1, 'Raw Data'!M349, 0)</f>
        <v>0</v>
      </c>
      <c r="V354">
        <f>IF(ISBLANK('Raw Data'!D349)=FALSE, 1, 0)</f>
        <v>0</v>
      </c>
      <c r="W354">
        <f>IF(AND('Raw Data'!F349=0, 'Raw Data'!E349&gt;'Raw Data'!D349), 'Raw Data'!N349, 0)</f>
        <v>0</v>
      </c>
      <c r="X354">
        <f>IF(ISBLANK('Raw Data'!D349)=FALSE, 1, 0)</f>
        <v>0</v>
      </c>
      <c r="Y354">
        <f>IF(AND('Raw Data'!F349=0,'Raw Data'!D349&gt;'Raw Data'!E349,'Raw Data'!D349-'Raw Data'!E349=1),'Raw Data'!O349,IF(AND('Raw Data'!F349,'Raw Data'!D349&gt;'Raw Data'!E349),'Raw Data'!O349,0))</f>
        <v>0</v>
      </c>
      <c r="Z354">
        <f>IF(ISBLANK('Raw Data'!D349)=FALSE, 1, 0)</f>
        <v>0</v>
      </c>
      <c r="AA354">
        <f>IF(AND('Raw Data'!F349=0, 'Raw Data'!D349&gt;'Raw Data'!E349, 'Raw Data'!D349-'Raw Data'!E349=2), 'Raw Data'!P349, 0)</f>
        <v>0</v>
      </c>
      <c r="AB354">
        <f>IF(ISBLANK('Raw Data'!D349)=FALSE, 1, 0)</f>
        <v>0</v>
      </c>
      <c r="AC354">
        <f>IF(AND('Raw Data'!F349=0, 'Raw Data'!D349&gt;'Raw Data'!E349, 'Raw Data'!D349-'Raw Data'!E349&gt;2), 'Raw Data'!Q349, 0)</f>
        <v>0</v>
      </c>
      <c r="AD354">
        <f>IF(ISBLANK('Raw Data'!D349)=FALSE, 1, 0)</f>
        <v>0</v>
      </c>
      <c r="AE354">
        <f>IF(AND('Raw Data'!F349=0,'Raw Data'!D349&lt;'Raw Data'!E349,'Raw Data'!E349-'Raw Data'!D349=1),'Raw Data'!R349,IF(AND('Raw Data'!F349,'Raw Data'!D349&gt;'Raw Data'!E349),'Raw Data'!R349,0))</f>
        <v>0</v>
      </c>
      <c r="AF354">
        <f>IF(ISBLANK('Raw Data'!D349)=FALSE, 1, 0)</f>
        <v>0</v>
      </c>
      <c r="AG354">
        <f>IF(AND('Raw Data'!F349=0, 'Raw Data'!D349&lt;'Raw Data'!E349, 'Raw Data'!E349-'Raw Data'!D349=2), 'Raw Data'!S349, 0)</f>
        <v>0</v>
      </c>
      <c r="AH354">
        <f>IF(ISBLANK('Raw Data'!D349)=FALSE, 1, 0)</f>
        <v>0</v>
      </c>
      <c r="AI354">
        <f>IF(AND('Raw Data'!F349=0, 'Raw Data'!D349&lt;'Raw Data'!E349, 'Raw Data'!E349-'Raw Data'!D349&gt;2), 'Raw Data'!T349, 0)</f>
        <v>0</v>
      </c>
      <c r="AJ354">
        <f>IF(ISBLANK('Raw Data'!D349)=FALSE, 1, 0)</f>
        <v>0</v>
      </c>
      <c r="AK354">
        <f>IF('Raw Data'!F349=1, 'Raw Data'!M349, 0)</f>
        <v>0</v>
      </c>
      <c r="AL354">
        <f>IF(OR('Raw Data'!D349=0, O354&gt;0), 0, 1)</f>
        <v>0</v>
      </c>
      <c r="AM354">
        <f>IF(AND(AL354, 'Raw Data'!D349&gt;'Raw Data'!E349), 'Raw Data'!X349, 0)</f>
        <v>0</v>
      </c>
      <c r="AN354">
        <f>IF(OR('Raw Data'!D349=0, O354&gt;0), 0, 1)</f>
        <v>0</v>
      </c>
      <c r="AO354">
        <f>IF(AND(AL354, 'Raw Data'!D349&lt;'Raw Data'!E349), 'Raw Data'!Y349, 0)</f>
        <v>0</v>
      </c>
      <c r="AP354">
        <f>IF(ISBLANK('Raw Data'!D349)=FALSE, 1, 0)</f>
        <v>0</v>
      </c>
      <c r="AQ354">
        <f>IF(AND('Raw Data'!J349&lt;'Raw Data'!K349,'Raw Data'!D349&gt;'Raw Data'!E349),'Raw Data'!J349,IF(AND('Raw Data'!K349&lt;'Raw Data'!J349,'Raw Data'!E349&gt;'Raw Data'!D349),'Raw Data'!K349,0))</f>
        <v>0</v>
      </c>
      <c r="AR354">
        <f>IF(ISBLANK('Raw Data'!D349)=FALSE, 1, 0)</f>
        <v>0</v>
      </c>
      <c r="AS354">
        <f>IF(AND('Raw Data'!J349&gt;'Raw Data'!K349,'Raw Data'!D349&gt;'Raw Data'!E349),'Raw Data'!J349,IF(AND('Raw Data'!K349&gt;'Raw Data'!J349,'Raw Data'!E349&gt;'Raw Data'!D349),'Raw Data'!K349,))</f>
        <v>0</v>
      </c>
      <c r="AT354">
        <f>IF(ISBLANK('Raw Data'!D349)=FALSE, 1, 0)</f>
        <v>0</v>
      </c>
      <c r="AU354">
        <f>IF(ISNUMBER('Raw Data'!D349), IF(_xlfn.XLOOKUP(SMALL('Raw Data'!L349:N349, 1), Analysis!S354:W354, Analysis!S354:W354, 0)&gt;0, SMALL('Raw Data'!L349:N349, 1), 0), 0)</f>
        <v>0</v>
      </c>
      <c r="AV354">
        <f>IF(ISBLANK('Raw Data'!D349)=FALSE, 1, 0)</f>
        <v>0</v>
      </c>
      <c r="AW354">
        <f>IF(ISNUMBER('Raw Data'!D349), IF(_xlfn.XLOOKUP(SMALL('Raw Data'!L349:N349, 2), Analysis!S354:W354, Analysis!S354:W354, 0)&gt;0, SMALL('Raw Data'!L349:N349, 2), 0), 0)</f>
        <v>0</v>
      </c>
      <c r="AX354">
        <f>IF(ISBLANK('Raw Data'!D349)=FALSE, 1, 0)</f>
        <v>0</v>
      </c>
      <c r="AY354">
        <f>IF(ISNUMBER('Raw Data'!D349), IF(_xlfn.XLOOKUP(SMALL('Raw Data'!L349:N349, 3), Analysis!S354:W354, Analysis!S354:W354, 0)&gt;0, SMALL('Raw Data'!L349:N349, 3), 0), 0)</f>
        <v>0</v>
      </c>
      <c r="AZ354">
        <f>IF(ISBLANK('Raw Data'!D349)=FALSE, 1, 0)</f>
        <v>0</v>
      </c>
      <c r="BA354">
        <f>IF(ISNUMBER('Raw Data'!D349), IF(_xlfn.XLOOKUP(SMALL('Raw Data'!O349:U349, 1), Analysis!Y354:AK354, Analysis!Y354:AK354, 0)&gt;0, SMALL('Raw Data'!O349:U349, 1), 0), 0)</f>
        <v>0</v>
      </c>
      <c r="BB354">
        <f>IF(ISBLANK('Raw Data'!D349)=FALSE, 1, 0)</f>
        <v>0</v>
      </c>
      <c r="BC354">
        <f>IF(ISNUMBER('Raw Data'!D349), IF(_xlfn.XLOOKUP(SMALL('Raw Data'!O349:U349, 2), Analysis!Y354:AK354, Analysis!Y354:AK354, 0)&gt;0, SMALL('Raw Data'!O349:U349, 2), 0), 0)</f>
        <v>0</v>
      </c>
      <c r="BD354">
        <f>IF(ISBLANK('Raw Data'!D349)=FALSE, 1, 0)</f>
        <v>0</v>
      </c>
      <c r="BE354">
        <f>IF(ISNUMBER('Raw Data'!D349), IF(_xlfn.XLOOKUP(SMALL('Raw Data'!O349:U349, 3), Analysis!Y354:AK354, Analysis!Y354:AK354, 0)&gt;0, SMALL('Raw Data'!O349:U349, 3), 0), 0)</f>
        <v>0</v>
      </c>
      <c r="BF354">
        <f>IF(ISBLANK('Raw Data'!D349)=FALSE, 1, 0)</f>
        <v>0</v>
      </c>
      <c r="BG354">
        <f>IF(ISNUMBER('Raw Data'!D349), IF(_xlfn.XLOOKUP(SMALL('Raw Data'!O349:U349, 4), Analysis!Y354:AK354, Analysis!Y354:AK354, 0)&gt;0, SMALL('Raw Data'!O349:U349, 4), 0), 0)</f>
        <v>0</v>
      </c>
      <c r="BH354">
        <f>IF(ISBLANK('Raw Data'!D349)=FALSE, 1, 0)</f>
        <v>0</v>
      </c>
      <c r="BI354">
        <f>IF(ISNUMBER('Raw Data'!D349), IF(_xlfn.XLOOKUP(SMALL('Raw Data'!O349:U349, 5), Analysis!Y354:AK354, Analysis!Y354:AK354, 0)&gt;0, SMALL('Raw Data'!O349:U349, 5), 0), 0)</f>
        <v>0</v>
      </c>
      <c r="BJ354">
        <f>IF(ISBLANK('Raw Data'!D349)=FALSE, 1, 0)</f>
        <v>0</v>
      </c>
      <c r="BK354">
        <f>IF(ISNUMBER('Raw Data'!D349), IF(_xlfn.XLOOKUP(SMALL('Raw Data'!O349:U349, 6), Analysis!Y354:AK354, Analysis!Y354:AK354, 0)&gt;0, SMALL('Raw Data'!O349:U349, 6), 0), 0)</f>
        <v>0</v>
      </c>
      <c r="BL354">
        <f>IF(ISBLANK('Raw Data'!D349)=FALSE, 1, 0)</f>
        <v>0</v>
      </c>
      <c r="BM354">
        <f>IF(ISNUMBER('Raw Data'!D349), IF(_xlfn.XLOOKUP(SMALL('Raw Data'!O349:U349, 7), Analysis!Y354:AK354, Analysis!Y354:AK354, 0)&gt;0, SMALL('Raw Data'!O349:U349, 7), 0), 0)</f>
        <v>0</v>
      </c>
    </row>
    <row r="355" spans="1:65" x14ac:dyDescent="0.3">
      <c r="A355" s="2">
        <f>'Raw Data'!A350</f>
        <v>0</v>
      </c>
      <c r="B355" s="2">
        <f>IF(ISBLANK('Raw Data'!D350)=FALSE, 1, 0)</f>
        <v>0</v>
      </c>
      <c r="C355">
        <f>IF('Raw Data'!E350&gt;'Raw Data'!D350, 'Raw Data'!K350, 0)</f>
        <v>0</v>
      </c>
      <c r="D355">
        <f>IF(ISBLANK('Raw Data'!D350)=FALSE, 1, 0)</f>
        <v>0</v>
      </c>
      <c r="E355">
        <f>IF('Raw Data'!E350&lt;'Raw Data'!D350, 'Raw Data'!J350, 0)</f>
        <v>0</v>
      </c>
      <c r="F355">
        <f>IF(ISBLANK('Raw Data'!D350)=FALSE, 1, 0)</f>
        <v>0</v>
      </c>
      <c r="G355">
        <f>IF(AND('Raw Data'!D350&gt;0, 'Raw Data'!E350&gt;0), 'Raw Data'!V350, 0)</f>
        <v>0</v>
      </c>
      <c r="H355">
        <f>IF(ISBLANK('Raw Data'!D350)=FALSE, 1, 0)</f>
        <v>0</v>
      </c>
      <c r="I355">
        <f>IF(AND(ISBLANK('Raw Data'!D350)=FALSE, OR('Raw Data'!D350=0, 'Raw Data'!E350=0)), 'Raw Data'!W350, 0)</f>
        <v>0</v>
      </c>
      <c r="J355">
        <f>IF(ISBLANK('Raw Data'!D350)=FALSE, 1, 0)</f>
        <v>0</v>
      </c>
      <c r="K355">
        <f>IF(SUM('Raw Data'!D350:E350)&gt;'Raw Data'!G350, 'Raw Data'!H350, 0)</f>
        <v>0</v>
      </c>
      <c r="L355">
        <f>IF(ISBLANK('Raw Data'!D350)=FALSE, 1, 0)</f>
        <v>0</v>
      </c>
      <c r="M355">
        <f>IF(AND(SUM('Raw Data'!D350:E350)&lt;'Raw Data'!G350, ISBLANK('Raw Data'!D350)=FALSE), 'Raw Data'!I350, 0)</f>
        <v>0</v>
      </c>
      <c r="N355">
        <f>IF(ISBLANK('Raw Data'!D350)=FALSE, 1, 0)</f>
        <v>0</v>
      </c>
      <c r="O355">
        <f>IF('Raw Data'!F350, 'Raw Data'!Z350, 0)</f>
        <v>0</v>
      </c>
      <c r="P355">
        <f>IF(ISBLANK('Raw Data'!D350)=FALSE, 1, 0)</f>
        <v>0</v>
      </c>
      <c r="Q355">
        <f>IF(AND(NOT('Raw Data'!F350), P355), 'Raw Data'!AA350, 0)</f>
        <v>0</v>
      </c>
      <c r="R355">
        <f>IF(ISBLANK('Raw Data'!D350)=FALSE, 1, 0)</f>
        <v>0</v>
      </c>
      <c r="S355">
        <f>IF(AND('Raw Data'!F350=0, 'Raw Data'!D350&gt;'Raw Data'!E350), 'Raw Data'!L350, 0)</f>
        <v>0</v>
      </c>
      <c r="T355">
        <f>IF(ISBLANK('Raw Data'!D350)=FALSE, 1, 0)</f>
        <v>0</v>
      </c>
      <c r="U355">
        <f>IF('Raw Data'!F350=1, 'Raw Data'!M350, 0)</f>
        <v>0</v>
      </c>
      <c r="V355">
        <f>IF(ISBLANK('Raw Data'!D350)=FALSE, 1, 0)</f>
        <v>0</v>
      </c>
      <c r="W355">
        <f>IF(AND('Raw Data'!F350=0, 'Raw Data'!E350&gt;'Raw Data'!D350), 'Raw Data'!N350, 0)</f>
        <v>0</v>
      </c>
      <c r="X355">
        <f>IF(ISBLANK('Raw Data'!D350)=FALSE, 1, 0)</f>
        <v>0</v>
      </c>
      <c r="Y355">
        <f>IF(AND('Raw Data'!F350=0,'Raw Data'!D350&gt;'Raw Data'!E350,'Raw Data'!D350-'Raw Data'!E350=1),'Raw Data'!O350,IF(AND('Raw Data'!F350,'Raw Data'!D350&gt;'Raw Data'!E350),'Raw Data'!O350,0))</f>
        <v>0</v>
      </c>
      <c r="Z355">
        <f>IF(ISBLANK('Raw Data'!D350)=FALSE, 1, 0)</f>
        <v>0</v>
      </c>
      <c r="AA355">
        <f>IF(AND('Raw Data'!F350=0, 'Raw Data'!D350&gt;'Raw Data'!E350, 'Raw Data'!D350-'Raw Data'!E350=2), 'Raw Data'!P350, 0)</f>
        <v>0</v>
      </c>
      <c r="AB355">
        <f>IF(ISBLANK('Raw Data'!D350)=FALSE, 1, 0)</f>
        <v>0</v>
      </c>
      <c r="AC355">
        <f>IF(AND('Raw Data'!F350=0, 'Raw Data'!D350&gt;'Raw Data'!E350, 'Raw Data'!D350-'Raw Data'!E350&gt;2), 'Raw Data'!Q350, 0)</f>
        <v>0</v>
      </c>
      <c r="AD355">
        <f>IF(ISBLANK('Raw Data'!D350)=FALSE, 1, 0)</f>
        <v>0</v>
      </c>
      <c r="AE355">
        <f>IF(AND('Raw Data'!F350=0,'Raw Data'!D350&lt;'Raw Data'!E350,'Raw Data'!E350-'Raw Data'!D350=1),'Raw Data'!R350,IF(AND('Raw Data'!F350,'Raw Data'!D350&gt;'Raw Data'!E350),'Raw Data'!R350,0))</f>
        <v>0</v>
      </c>
      <c r="AF355">
        <f>IF(ISBLANK('Raw Data'!D350)=FALSE, 1, 0)</f>
        <v>0</v>
      </c>
      <c r="AG355">
        <f>IF(AND('Raw Data'!F350=0, 'Raw Data'!D350&lt;'Raw Data'!E350, 'Raw Data'!E350-'Raw Data'!D350=2), 'Raw Data'!S350, 0)</f>
        <v>0</v>
      </c>
      <c r="AH355">
        <f>IF(ISBLANK('Raw Data'!D350)=FALSE, 1, 0)</f>
        <v>0</v>
      </c>
      <c r="AI355">
        <f>IF(AND('Raw Data'!F350=0, 'Raw Data'!D350&lt;'Raw Data'!E350, 'Raw Data'!E350-'Raw Data'!D350&gt;2), 'Raw Data'!T350, 0)</f>
        <v>0</v>
      </c>
      <c r="AJ355">
        <f>IF(ISBLANK('Raw Data'!D350)=FALSE, 1, 0)</f>
        <v>0</v>
      </c>
      <c r="AK355">
        <f>IF('Raw Data'!F350=1, 'Raw Data'!M350, 0)</f>
        <v>0</v>
      </c>
      <c r="AL355">
        <f>IF(OR('Raw Data'!D350=0, O355&gt;0), 0, 1)</f>
        <v>0</v>
      </c>
      <c r="AM355">
        <f>IF(AND(AL355, 'Raw Data'!D350&gt;'Raw Data'!E350), 'Raw Data'!X350, 0)</f>
        <v>0</v>
      </c>
      <c r="AN355">
        <f>IF(OR('Raw Data'!D350=0, O355&gt;0), 0, 1)</f>
        <v>0</v>
      </c>
      <c r="AO355">
        <f>IF(AND(AL355, 'Raw Data'!D350&lt;'Raw Data'!E350), 'Raw Data'!Y350, 0)</f>
        <v>0</v>
      </c>
      <c r="AP355">
        <f>IF(ISBLANK('Raw Data'!D350)=FALSE, 1, 0)</f>
        <v>0</v>
      </c>
      <c r="AQ355">
        <f>IF(AND('Raw Data'!J350&lt;'Raw Data'!K350,'Raw Data'!D350&gt;'Raw Data'!E350),'Raw Data'!J350,IF(AND('Raw Data'!K350&lt;'Raw Data'!J350,'Raw Data'!E350&gt;'Raw Data'!D350),'Raw Data'!K350,0))</f>
        <v>0</v>
      </c>
      <c r="AR355">
        <f>IF(ISBLANK('Raw Data'!D350)=FALSE, 1, 0)</f>
        <v>0</v>
      </c>
      <c r="AS355">
        <f>IF(AND('Raw Data'!J350&gt;'Raw Data'!K350,'Raw Data'!D350&gt;'Raw Data'!E350),'Raw Data'!J350,IF(AND('Raw Data'!K350&gt;'Raw Data'!J350,'Raw Data'!E350&gt;'Raw Data'!D350),'Raw Data'!K350,))</f>
        <v>0</v>
      </c>
      <c r="AT355">
        <f>IF(ISBLANK('Raw Data'!D350)=FALSE, 1, 0)</f>
        <v>0</v>
      </c>
      <c r="AU355">
        <f>IF(ISNUMBER('Raw Data'!D350), IF(_xlfn.XLOOKUP(SMALL('Raw Data'!L350:N350, 1), Analysis!S355:W355, Analysis!S355:W355, 0)&gt;0, SMALL('Raw Data'!L350:N350, 1), 0), 0)</f>
        <v>0</v>
      </c>
      <c r="AV355">
        <f>IF(ISBLANK('Raw Data'!D350)=FALSE, 1, 0)</f>
        <v>0</v>
      </c>
      <c r="AW355">
        <f>IF(ISNUMBER('Raw Data'!D350), IF(_xlfn.XLOOKUP(SMALL('Raw Data'!L350:N350, 2), Analysis!S355:W355, Analysis!S355:W355, 0)&gt;0, SMALL('Raw Data'!L350:N350, 2), 0), 0)</f>
        <v>0</v>
      </c>
      <c r="AX355">
        <f>IF(ISBLANK('Raw Data'!D350)=FALSE, 1, 0)</f>
        <v>0</v>
      </c>
      <c r="AY355">
        <f>IF(ISNUMBER('Raw Data'!D350), IF(_xlfn.XLOOKUP(SMALL('Raw Data'!L350:N350, 3), Analysis!S355:W355, Analysis!S355:W355, 0)&gt;0, SMALL('Raw Data'!L350:N350, 3), 0), 0)</f>
        <v>0</v>
      </c>
      <c r="AZ355">
        <f>IF(ISBLANK('Raw Data'!D350)=FALSE, 1, 0)</f>
        <v>0</v>
      </c>
      <c r="BA355">
        <f>IF(ISNUMBER('Raw Data'!D350), IF(_xlfn.XLOOKUP(SMALL('Raw Data'!O350:U350, 1), Analysis!Y355:AK355, Analysis!Y355:AK355, 0)&gt;0, SMALL('Raw Data'!O350:U350, 1), 0), 0)</f>
        <v>0</v>
      </c>
      <c r="BB355">
        <f>IF(ISBLANK('Raw Data'!D350)=FALSE, 1, 0)</f>
        <v>0</v>
      </c>
      <c r="BC355">
        <f>IF(ISNUMBER('Raw Data'!D350), IF(_xlfn.XLOOKUP(SMALL('Raw Data'!O350:U350, 2), Analysis!Y355:AK355, Analysis!Y355:AK355, 0)&gt;0, SMALL('Raw Data'!O350:U350, 2), 0), 0)</f>
        <v>0</v>
      </c>
      <c r="BD355">
        <f>IF(ISBLANK('Raw Data'!D350)=FALSE, 1, 0)</f>
        <v>0</v>
      </c>
      <c r="BE355">
        <f>IF(ISNUMBER('Raw Data'!D350), IF(_xlfn.XLOOKUP(SMALL('Raw Data'!O350:U350, 3), Analysis!Y355:AK355, Analysis!Y355:AK355, 0)&gt;0, SMALL('Raw Data'!O350:U350, 3), 0), 0)</f>
        <v>0</v>
      </c>
      <c r="BF355">
        <f>IF(ISBLANK('Raw Data'!D350)=FALSE, 1, 0)</f>
        <v>0</v>
      </c>
      <c r="BG355">
        <f>IF(ISNUMBER('Raw Data'!D350), IF(_xlfn.XLOOKUP(SMALL('Raw Data'!O350:U350, 4), Analysis!Y355:AK355, Analysis!Y355:AK355, 0)&gt;0, SMALL('Raw Data'!O350:U350, 4), 0), 0)</f>
        <v>0</v>
      </c>
      <c r="BH355">
        <f>IF(ISBLANK('Raw Data'!D350)=FALSE, 1, 0)</f>
        <v>0</v>
      </c>
      <c r="BI355">
        <f>IF(ISNUMBER('Raw Data'!D350), IF(_xlfn.XLOOKUP(SMALL('Raw Data'!O350:U350, 5), Analysis!Y355:AK355, Analysis!Y355:AK355, 0)&gt;0, SMALL('Raw Data'!O350:U350, 5), 0), 0)</f>
        <v>0</v>
      </c>
      <c r="BJ355">
        <f>IF(ISBLANK('Raw Data'!D350)=FALSE, 1, 0)</f>
        <v>0</v>
      </c>
      <c r="BK355">
        <f>IF(ISNUMBER('Raw Data'!D350), IF(_xlfn.XLOOKUP(SMALL('Raw Data'!O350:U350, 6), Analysis!Y355:AK355, Analysis!Y355:AK355, 0)&gt;0, SMALL('Raw Data'!O350:U350, 6), 0), 0)</f>
        <v>0</v>
      </c>
      <c r="BL355">
        <f>IF(ISBLANK('Raw Data'!D350)=FALSE, 1, 0)</f>
        <v>0</v>
      </c>
      <c r="BM355">
        <f>IF(ISNUMBER('Raw Data'!D350), IF(_xlfn.XLOOKUP(SMALL('Raw Data'!O350:U350, 7), Analysis!Y355:AK355, Analysis!Y355:AK355, 0)&gt;0, SMALL('Raw Data'!O350:U350, 7), 0), 0)</f>
        <v>0</v>
      </c>
    </row>
    <row r="356" spans="1:65" x14ac:dyDescent="0.3">
      <c r="A356" s="2">
        <f>'Raw Data'!A351</f>
        <v>0</v>
      </c>
      <c r="B356" s="2">
        <f>IF(ISBLANK('Raw Data'!D351)=FALSE, 1, 0)</f>
        <v>0</v>
      </c>
      <c r="C356">
        <f>IF('Raw Data'!E351&gt;'Raw Data'!D351, 'Raw Data'!K351, 0)</f>
        <v>0</v>
      </c>
      <c r="D356">
        <f>IF(ISBLANK('Raw Data'!D351)=FALSE, 1, 0)</f>
        <v>0</v>
      </c>
      <c r="E356">
        <f>IF('Raw Data'!E351&lt;'Raw Data'!D351, 'Raw Data'!J351, 0)</f>
        <v>0</v>
      </c>
      <c r="F356">
        <f>IF(ISBLANK('Raw Data'!D351)=FALSE, 1, 0)</f>
        <v>0</v>
      </c>
      <c r="G356">
        <f>IF(AND('Raw Data'!D351&gt;0, 'Raw Data'!E351&gt;0), 'Raw Data'!V351, 0)</f>
        <v>0</v>
      </c>
      <c r="H356">
        <f>IF(ISBLANK('Raw Data'!D351)=FALSE, 1, 0)</f>
        <v>0</v>
      </c>
      <c r="I356">
        <f>IF(AND(ISBLANK('Raw Data'!D351)=FALSE, OR('Raw Data'!D351=0, 'Raw Data'!E351=0)), 'Raw Data'!W351, 0)</f>
        <v>0</v>
      </c>
      <c r="J356">
        <f>IF(ISBLANK('Raw Data'!D351)=FALSE, 1, 0)</f>
        <v>0</v>
      </c>
      <c r="K356">
        <f>IF(SUM('Raw Data'!D351:E351)&gt;'Raw Data'!G351, 'Raw Data'!H351, 0)</f>
        <v>0</v>
      </c>
      <c r="L356">
        <f>IF(ISBLANK('Raw Data'!D351)=FALSE, 1, 0)</f>
        <v>0</v>
      </c>
      <c r="M356">
        <f>IF(AND(SUM('Raw Data'!D351:E351)&lt;'Raw Data'!G351, ISBLANK('Raw Data'!D351)=FALSE), 'Raw Data'!I351, 0)</f>
        <v>0</v>
      </c>
      <c r="N356">
        <f>IF(ISBLANK('Raw Data'!D351)=FALSE, 1, 0)</f>
        <v>0</v>
      </c>
      <c r="O356">
        <f>IF('Raw Data'!F351, 'Raw Data'!Z351, 0)</f>
        <v>0</v>
      </c>
      <c r="P356">
        <f>IF(ISBLANK('Raw Data'!D351)=FALSE, 1, 0)</f>
        <v>0</v>
      </c>
      <c r="Q356">
        <f>IF(AND(NOT('Raw Data'!F351), P356), 'Raw Data'!AA351, 0)</f>
        <v>0</v>
      </c>
      <c r="R356">
        <f>IF(ISBLANK('Raw Data'!D351)=FALSE, 1, 0)</f>
        <v>0</v>
      </c>
      <c r="S356">
        <f>IF(AND('Raw Data'!F351=0, 'Raw Data'!D351&gt;'Raw Data'!E351), 'Raw Data'!L351, 0)</f>
        <v>0</v>
      </c>
      <c r="T356">
        <f>IF(ISBLANK('Raw Data'!D351)=FALSE, 1, 0)</f>
        <v>0</v>
      </c>
      <c r="U356">
        <f>IF('Raw Data'!F351=1, 'Raw Data'!M351, 0)</f>
        <v>0</v>
      </c>
      <c r="V356">
        <f>IF(ISBLANK('Raw Data'!D351)=FALSE, 1, 0)</f>
        <v>0</v>
      </c>
      <c r="W356">
        <f>IF(AND('Raw Data'!F351=0, 'Raw Data'!E351&gt;'Raw Data'!D351), 'Raw Data'!N351, 0)</f>
        <v>0</v>
      </c>
      <c r="X356">
        <f>IF(ISBLANK('Raw Data'!D351)=FALSE, 1, 0)</f>
        <v>0</v>
      </c>
      <c r="Y356">
        <f>IF(AND('Raw Data'!F351=0,'Raw Data'!D351&gt;'Raw Data'!E351,'Raw Data'!D351-'Raw Data'!E351=1),'Raw Data'!O351,IF(AND('Raw Data'!F351,'Raw Data'!D351&gt;'Raw Data'!E351),'Raw Data'!O351,0))</f>
        <v>0</v>
      </c>
      <c r="Z356">
        <f>IF(ISBLANK('Raw Data'!D351)=FALSE, 1, 0)</f>
        <v>0</v>
      </c>
      <c r="AA356">
        <f>IF(AND('Raw Data'!F351=0, 'Raw Data'!D351&gt;'Raw Data'!E351, 'Raw Data'!D351-'Raw Data'!E351=2), 'Raw Data'!P351, 0)</f>
        <v>0</v>
      </c>
      <c r="AB356">
        <f>IF(ISBLANK('Raw Data'!D351)=FALSE, 1, 0)</f>
        <v>0</v>
      </c>
      <c r="AC356">
        <f>IF(AND('Raw Data'!F351=0, 'Raw Data'!D351&gt;'Raw Data'!E351, 'Raw Data'!D351-'Raw Data'!E351&gt;2), 'Raw Data'!Q351, 0)</f>
        <v>0</v>
      </c>
      <c r="AD356">
        <f>IF(ISBLANK('Raw Data'!D351)=FALSE, 1, 0)</f>
        <v>0</v>
      </c>
      <c r="AE356">
        <f>IF(AND('Raw Data'!F351=0,'Raw Data'!D351&lt;'Raw Data'!E351,'Raw Data'!E351-'Raw Data'!D351=1),'Raw Data'!R351,IF(AND('Raw Data'!F351,'Raw Data'!D351&gt;'Raw Data'!E351),'Raw Data'!R351,0))</f>
        <v>0</v>
      </c>
      <c r="AF356">
        <f>IF(ISBLANK('Raw Data'!D351)=FALSE, 1, 0)</f>
        <v>0</v>
      </c>
      <c r="AG356">
        <f>IF(AND('Raw Data'!F351=0, 'Raw Data'!D351&lt;'Raw Data'!E351, 'Raw Data'!E351-'Raw Data'!D351=2), 'Raw Data'!S351, 0)</f>
        <v>0</v>
      </c>
      <c r="AH356">
        <f>IF(ISBLANK('Raw Data'!D351)=FALSE, 1, 0)</f>
        <v>0</v>
      </c>
      <c r="AI356">
        <f>IF(AND('Raw Data'!F351=0, 'Raw Data'!D351&lt;'Raw Data'!E351, 'Raw Data'!E351-'Raw Data'!D351&gt;2), 'Raw Data'!T351, 0)</f>
        <v>0</v>
      </c>
      <c r="AJ356">
        <f>IF(ISBLANK('Raw Data'!D351)=FALSE, 1, 0)</f>
        <v>0</v>
      </c>
      <c r="AK356">
        <f>IF('Raw Data'!F351=1, 'Raw Data'!M351, 0)</f>
        <v>0</v>
      </c>
      <c r="AL356">
        <f>IF(OR('Raw Data'!D351=0, O356&gt;0), 0, 1)</f>
        <v>0</v>
      </c>
      <c r="AM356">
        <f>IF(AND(AL356, 'Raw Data'!D351&gt;'Raw Data'!E351), 'Raw Data'!X351, 0)</f>
        <v>0</v>
      </c>
      <c r="AN356">
        <f>IF(OR('Raw Data'!D351=0, O356&gt;0), 0, 1)</f>
        <v>0</v>
      </c>
      <c r="AO356">
        <f>IF(AND(AL356, 'Raw Data'!D351&lt;'Raw Data'!E351), 'Raw Data'!Y351, 0)</f>
        <v>0</v>
      </c>
      <c r="AP356">
        <f>IF(ISBLANK('Raw Data'!D351)=FALSE, 1, 0)</f>
        <v>0</v>
      </c>
      <c r="AQ356">
        <f>IF(AND('Raw Data'!J351&lt;'Raw Data'!K351,'Raw Data'!D351&gt;'Raw Data'!E351),'Raw Data'!J351,IF(AND('Raw Data'!K351&lt;'Raw Data'!J351,'Raw Data'!E351&gt;'Raw Data'!D351),'Raw Data'!K351,0))</f>
        <v>0</v>
      </c>
      <c r="AR356">
        <f>IF(ISBLANK('Raw Data'!D351)=FALSE, 1, 0)</f>
        <v>0</v>
      </c>
      <c r="AS356">
        <f>IF(AND('Raw Data'!J351&gt;'Raw Data'!K351,'Raw Data'!D351&gt;'Raw Data'!E351),'Raw Data'!J351,IF(AND('Raw Data'!K351&gt;'Raw Data'!J351,'Raw Data'!E351&gt;'Raw Data'!D351),'Raw Data'!K351,))</f>
        <v>0</v>
      </c>
      <c r="AT356">
        <f>IF(ISBLANK('Raw Data'!D351)=FALSE, 1, 0)</f>
        <v>0</v>
      </c>
      <c r="AU356">
        <f>IF(ISNUMBER('Raw Data'!D351), IF(_xlfn.XLOOKUP(SMALL('Raw Data'!L351:N351, 1), Analysis!S356:W356, Analysis!S356:W356, 0)&gt;0, SMALL('Raw Data'!L351:N351, 1), 0), 0)</f>
        <v>0</v>
      </c>
      <c r="AV356">
        <f>IF(ISBLANK('Raw Data'!D351)=FALSE, 1, 0)</f>
        <v>0</v>
      </c>
      <c r="AW356">
        <f>IF(ISNUMBER('Raw Data'!D351), IF(_xlfn.XLOOKUP(SMALL('Raw Data'!L351:N351, 2), Analysis!S356:W356, Analysis!S356:W356, 0)&gt;0, SMALL('Raw Data'!L351:N351, 2), 0), 0)</f>
        <v>0</v>
      </c>
      <c r="AX356">
        <f>IF(ISBLANK('Raw Data'!D351)=FALSE, 1, 0)</f>
        <v>0</v>
      </c>
      <c r="AY356">
        <f>IF(ISNUMBER('Raw Data'!D351), IF(_xlfn.XLOOKUP(SMALL('Raw Data'!L351:N351, 3), Analysis!S356:W356, Analysis!S356:W356, 0)&gt;0, SMALL('Raw Data'!L351:N351, 3), 0), 0)</f>
        <v>0</v>
      </c>
      <c r="AZ356">
        <f>IF(ISBLANK('Raw Data'!D351)=FALSE, 1, 0)</f>
        <v>0</v>
      </c>
      <c r="BA356">
        <f>IF(ISNUMBER('Raw Data'!D351), IF(_xlfn.XLOOKUP(SMALL('Raw Data'!O351:U351, 1), Analysis!Y356:AK356, Analysis!Y356:AK356, 0)&gt;0, SMALL('Raw Data'!O351:U351, 1), 0), 0)</f>
        <v>0</v>
      </c>
      <c r="BB356">
        <f>IF(ISBLANK('Raw Data'!D351)=FALSE, 1, 0)</f>
        <v>0</v>
      </c>
      <c r="BC356">
        <f>IF(ISNUMBER('Raw Data'!D351), IF(_xlfn.XLOOKUP(SMALL('Raw Data'!O351:U351, 2), Analysis!Y356:AK356, Analysis!Y356:AK356, 0)&gt;0, SMALL('Raw Data'!O351:U351, 2), 0), 0)</f>
        <v>0</v>
      </c>
      <c r="BD356">
        <f>IF(ISBLANK('Raw Data'!D351)=FALSE, 1, 0)</f>
        <v>0</v>
      </c>
      <c r="BE356">
        <f>IF(ISNUMBER('Raw Data'!D351), IF(_xlfn.XLOOKUP(SMALL('Raw Data'!O351:U351, 3), Analysis!Y356:AK356, Analysis!Y356:AK356, 0)&gt;0, SMALL('Raw Data'!O351:U351, 3), 0), 0)</f>
        <v>0</v>
      </c>
      <c r="BF356">
        <f>IF(ISBLANK('Raw Data'!D351)=FALSE, 1, 0)</f>
        <v>0</v>
      </c>
      <c r="BG356">
        <f>IF(ISNUMBER('Raw Data'!D351), IF(_xlfn.XLOOKUP(SMALL('Raw Data'!O351:U351, 4), Analysis!Y356:AK356, Analysis!Y356:AK356, 0)&gt;0, SMALL('Raw Data'!O351:U351, 4), 0), 0)</f>
        <v>0</v>
      </c>
      <c r="BH356">
        <f>IF(ISBLANK('Raw Data'!D351)=FALSE, 1, 0)</f>
        <v>0</v>
      </c>
      <c r="BI356">
        <f>IF(ISNUMBER('Raw Data'!D351), IF(_xlfn.XLOOKUP(SMALL('Raw Data'!O351:U351, 5), Analysis!Y356:AK356, Analysis!Y356:AK356, 0)&gt;0, SMALL('Raw Data'!O351:U351, 5), 0), 0)</f>
        <v>0</v>
      </c>
      <c r="BJ356">
        <f>IF(ISBLANK('Raw Data'!D351)=FALSE, 1, 0)</f>
        <v>0</v>
      </c>
      <c r="BK356">
        <f>IF(ISNUMBER('Raw Data'!D351), IF(_xlfn.XLOOKUP(SMALL('Raw Data'!O351:U351, 6), Analysis!Y356:AK356, Analysis!Y356:AK356, 0)&gt;0, SMALL('Raw Data'!O351:U351, 6), 0), 0)</f>
        <v>0</v>
      </c>
      <c r="BL356">
        <f>IF(ISBLANK('Raw Data'!D351)=FALSE, 1, 0)</f>
        <v>0</v>
      </c>
      <c r="BM356">
        <f>IF(ISNUMBER('Raw Data'!D351), IF(_xlfn.XLOOKUP(SMALL('Raw Data'!O351:U351, 7), Analysis!Y356:AK356, Analysis!Y356:AK356, 0)&gt;0, SMALL('Raw Data'!O351:U351, 7), 0), 0)</f>
        <v>0</v>
      </c>
    </row>
    <row r="357" spans="1:65" x14ac:dyDescent="0.3">
      <c r="A357" s="2">
        <f>'Raw Data'!A352</f>
        <v>0</v>
      </c>
      <c r="B357" s="2">
        <f>IF(ISBLANK('Raw Data'!D352)=FALSE, 1, 0)</f>
        <v>0</v>
      </c>
      <c r="C357">
        <f>IF('Raw Data'!E352&gt;'Raw Data'!D352, 'Raw Data'!K352, 0)</f>
        <v>0</v>
      </c>
      <c r="D357">
        <f>IF(ISBLANK('Raw Data'!D352)=FALSE, 1, 0)</f>
        <v>0</v>
      </c>
      <c r="E357">
        <f>IF('Raw Data'!E352&lt;'Raw Data'!D352, 'Raw Data'!J352, 0)</f>
        <v>0</v>
      </c>
      <c r="F357">
        <f>IF(ISBLANK('Raw Data'!D352)=FALSE, 1, 0)</f>
        <v>0</v>
      </c>
      <c r="G357">
        <f>IF(AND('Raw Data'!D352&gt;0, 'Raw Data'!E352&gt;0), 'Raw Data'!V352, 0)</f>
        <v>0</v>
      </c>
      <c r="H357">
        <f>IF(ISBLANK('Raw Data'!D352)=FALSE, 1, 0)</f>
        <v>0</v>
      </c>
      <c r="I357">
        <f>IF(AND(ISBLANK('Raw Data'!D352)=FALSE, OR('Raw Data'!D352=0, 'Raw Data'!E352=0)), 'Raw Data'!W352, 0)</f>
        <v>0</v>
      </c>
      <c r="J357">
        <f>IF(ISBLANK('Raw Data'!D352)=FALSE, 1, 0)</f>
        <v>0</v>
      </c>
      <c r="K357">
        <f>IF(SUM('Raw Data'!D352:E352)&gt;'Raw Data'!G352, 'Raw Data'!H352, 0)</f>
        <v>0</v>
      </c>
      <c r="L357">
        <f>IF(ISBLANK('Raw Data'!D352)=FALSE, 1, 0)</f>
        <v>0</v>
      </c>
      <c r="M357">
        <f>IF(AND(SUM('Raw Data'!D352:E352)&lt;'Raw Data'!G352, ISBLANK('Raw Data'!D352)=FALSE), 'Raw Data'!I352, 0)</f>
        <v>0</v>
      </c>
      <c r="N357">
        <f>IF(ISBLANK('Raw Data'!D352)=FALSE, 1, 0)</f>
        <v>0</v>
      </c>
      <c r="O357">
        <f>IF('Raw Data'!F352, 'Raw Data'!Z352, 0)</f>
        <v>0</v>
      </c>
      <c r="P357">
        <f>IF(ISBLANK('Raw Data'!D352)=FALSE, 1, 0)</f>
        <v>0</v>
      </c>
      <c r="Q357">
        <f>IF(AND(NOT('Raw Data'!F352), P357), 'Raw Data'!AA352, 0)</f>
        <v>0</v>
      </c>
      <c r="R357">
        <f>IF(ISBLANK('Raw Data'!D352)=FALSE, 1, 0)</f>
        <v>0</v>
      </c>
      <c r="S357">
        <f>IF(AND('Raw Data'!F352=0, 'Raw Data'!D352&gt;'Raw Data'!E352), 'Raw Data'!L352, 0)</f>
        <v>0</v>
      </c>
      <c r="T357">
        <f>IF(ISBLANK('Raw Data'!D352)=FALSE, 1, 0)</f>
        <v>0</v>
      </c>
      <c r="U357">
        <f>IF('Raw Data'!F352=1, 'Raw Data'!M352, 0)</f>
        <v>0</v>
      </c>
      <c r="V357">
        <f>IF(ISBLANK('Raw Data'!D352)=FALSE, 1, 0)</f>
        <v>0</v>
      </c>
      <c r="W357">
        <f>IF(AND('Raw Data'!F352=0, 'Raw Data'!E352&gt;'Raw Data'!D352), 'Raw Data'!N352, 0)</f>
        <v>0</v>
      </c>
      <c r="X357">
        <f>IF(ISBLANK('Raw Data'!D352)=FALSE, 1, 0)</f>
        <v>0</v>
      </c>
      <c r="Y357">
        <f>IF(AND('Raw Data'!F352=0,'Raw Data'!D352&gt;'Raw Data'!E352,'Raw Data'!D352-'Raw Data'!E352=1),'Raw Data'!O352,IF(AND('Raw Data'!F352,'Raw Data'!D352&gt;'Raw Data'!E352),'Raw Data'!O352,0))</f>
        <v>0</v>
      </c>
      <c r="Z357">
        <f>IF(ISBLANK('Raw Data'!D352)=FALSE, 1, 0)</f>
        <v>0</v>
      </c>
      <c r="AA357">
        <f>IF(AND('Raw Data'!F352=0, 'Raw Data'!D352&gt;'Raw Data'!E352, 'Raw Data'!D352-'Raw Data'!E352=2), 'Raw Data'!P352, 0)</f>
        <v>0</v>
      </c>
      <c r="AB357">
        <f>IF(ISBLANK('Raw Data'!D352)=FALSE, 1, 0)</f>
        <v>0</v>
      </c>
      <c r="AC357">
        <f>IF(AND('Raw Data'!F352=0, 'Raw Data'!D352&gt;'Raw Data'!E352, 'Raw Data'!D352-'Raw Data'!E352&gt;2), 'Raw Data'!Q352, 0)</f>
        <v>0</v>
      </c>
      <c r="AD357">
        <f>IF(ISBLANK('Raw Data'!D352)=FALSE, 1, 0)</f>
        <v>0</v>
      </c>
      <c r="AE357">
        <f>IF(AND('Raw Data'!F352=0,'Raw Data'!D352&lt;'Raw Data'!E352,'Raw Data'!E352-'Raw Data'!D352=1),'Raw Data'!R352,IF(AND('Raw Data'!F352,'Raw Data'!D352&gt;'Raw Data'!E352),'Raw Data'!R352,0))</f>
        <v>0</v>
      </c>
      <c r="AF357">
        <f>IF(ISBLANK('Raw Data'!D352)=FALSE, 1, 0)</f>
        <v>0</v>
      </c>
      <c r="AG357">
        <f>IF(AND('Raw Data'!F352=0, 'Raw Data'!D352&lt;'Raw Data'!E352, 'Raw Data'!E352-'Raw Data'!D352=2), 'Raw Data'!S352, 0)</f>
        <v>0</v>
      </c>
      <c r="AH357">
        <f>IF(ISBLANK('Raw Data'!D352)=FALSE, 1, 0)</f>
        <v>0</v>
      </c>
      <c r="AI357">
        <f>IF(AND('Raw Data'!F352=0, 'Raw Data'!D352&lt;'Raw Data'!E352, 'Raw Data'!E352-'Raw Data'!D352&gt;2), 'Raw Data'!T352, 0)</f>
        <v>0</v>
      </c>
      <c r="AJ357">
        <f>IF(ISBLANK('Raw Data'!D352)=FALSE, 1, 0)</f>
        <v>0</v>
      </c>
      <c r="AK357">
        <f>IF('Raw Data'!F352=1, 'Raw Data'!M352, 0)</f>
        <v>0</v>
      </c>
      <c r="AL357">
        <f>IF(OR('Raw Data'!D352=0, O357&gt;0), 0, 1)</f>
        <v>0</v>
      </c>
      <c r="AM357">
        <f>IF(AND(AL357, 'Raw Data'!D352&gt;'Raw Data'!E352), 'Raw Data'!X352, 0)</f>
        <v>0</v>
      </c>
      <c r="AN357">
        <f>IF(OR('Raw Data'!D352=0, O357&gt;0), 0, 1)</f>
        <v>0</v>
      </c>
      <c r="AO357">
        <f>IF(AND(AL357, 'Raw Data'!D352&lt;'Raw Data'!E352), 'Raw Data'!Y352, 0)</f>
        <v>0</v>
      </c>
      <c r="AP357">
        <f>IF(ISBLANK('Raw Data'!D352)=FALSE, 1, 0)</f>
        <v>0</v>
      </c>
      <c r="AQ357">
        <f>IF(AND('Raw Data'!J352&lt;'Raw Data'!K352,'Raw Data'!D352&gt;'Raw Data'!E352),'Raw Data'!J352,IF(AND('Raw Data'!K352&lt;'Raw Data'!J352,'Raw Data'!E352&gt;'Raw Data'!D352),'Raw Data'!K352,0))</f>
        <v>0</v>
      </c>
      <c r="AR357">
        <f>IF(ISBLANK('Raw Data'!D352)=FALSE, 1, 0)</f>
        <v>0</v>
      </c>
      <c r="AS357">
        <f>IF(AND('Raw Data'!J352&gt;'Raw Data'!K352,'Raw Data'!D352&gt;'Raw Data'!E352),'Raw Data'!J352,IF(AND('Raw Data'!K352&gt;'Raw Data'!J352,'Raw Data'!E352&gt;'Raw Data'!D352),'Raw Data'!K352,))</f>
        <v>0</v>
      </c>
      <c r="AT357">
        <f>IF(ISBLANK('Raw Data'!D352)=FALSE, 1, 0)</f>
        <v>0</v>
      </c>
      <c r="AU357">
        <f>IF(ISNUMBER('Raw Data'!D352), IF(_xlfn.XLOOKUP(SMALL('Raw Data'!L352:N352, 1), Analysis!S357:W357, Analysis!S357:W357, 0)&gt;0, SMALL('Raw Data'!L352:N352, 1), 0), 0)</f>
        <v>0</v>
      </c>
      <c r="AV357">
        <f>IF(ISBLANK('Raw Data'!D352)=FALSE, 1, 0)</f>
        <v>0</v>
      </c>
      <c r="AW357">
        <f>IF(ISNUMBER('Raw Data'!D352), IF(_xlfn.XLOOKUP(SMALL('Raw Data'!L352:N352, 2), Analysis!S357:W357, Analysis!S357:W357, 0)&gt;0, SMALL('Raw Data'!L352:N352, 2), 0), 0)</f>
        <v>0</v>
      </c>
      <c r="AX357">
        <f>IF(ISBLANK('Raw Data'!D352)=FALSE, 1, 0)</f>
        <v>0</v>
      </c>
      <c r="AY357">
        <f>IF(ISNUMBER('Raw Data'!D352), IF(_xlfn.XLOOKUP(SMALL('Raw Data'!L352:N352, 3), Analysis!S357:W357, Analysis!S357:W357, 0)&gt;0, SMALL('Raw Data'!L352:N352, 3), 0), 0)</f>
        <v>0</v>
      </c>
      <c r="AZ357">
        <f>IF(ISBLANK('Raw Data'!D352)=FALSE, 1, 0)</f>
        <v>0</v>
      </c>
      <c r="BA357">
        <f>IF(ISNUMBER('Raw Data'!D352), IF(_xlfn.XLOOKUP(SMALL('Raw Data'!O352:U352, 1), Analysis!Y357:AK357, Analysis!Y357:AK357, 0)&gt;0, SMALL('Raw Data'!O352:U352, 1), 0), 0)</f>
        <v>0</v>
      </c>
      <c r="BB357">
        <f>IF(ISBLANK('Raw Data'!D352)=FALSE, 1, 0)</f>
        <v>0</v>
      </c>
      <c r="BC357">
        <f>IF(ISNUMBER('Raw Data'!D352), IF(_xlfn.XLOOKUP(SMALL('Raw Data'!O352:U352, 2), Analysis!Y357:AK357, Analysis!Y357:AK357, 0)&gt;0, SMALL('Raw Data'!O352:U352, 2), 0), 0)</f>
        <v>0</v>
      </c>
      <c r="BD357">
        <f>IF(ISBLANK('Raw Data'!D352)=FALSE, 1, 0)</f>
        <v>0</v>
      </c>
      <c r="BE357">
        <f>IF(ISNUMBER('Raw Data'!D352), IF(_xlfn.XLOOKUP(SMALL('Raw Data'!O352:U352, 3), Analysis!Y357:AK357, Analysis!Y357:AK357, 0)&gt;0, SMALL('Raw Data'!O352:U352, 3), 0), 0)</f>
        <v>0</v>
      </c>
      <c r="BF357">
        <f>IF(ISBLANK('Raw Data'!D352)=FALSE, 1, 0)</f>
        <v>0</v>
      </c>
      <c r="BG357">
        <f>IF(ISNUMBER('Raw Data'!D352), IF(_xlfn.XLOOKUP(SMALL('Raw Data'!O352:U352, 4), Analysis!Y357:AK357, Analysis!Y357:AK357, 0)&gt;0, SMALL('Raw Data'!O352:U352, 4), 0), 0)</f>
        <v>0</v>
      </c>
      <c r="BH357">
        <f>IF(ISBLANK('Raw Data'!D352)=FALSE, 1, 0)</f>
        <v>0</v>
      </c>
      <c r="BI357">
        <f>IF(ISNUMBER('Raw Data'!D352), IF(_xlfn.XLOOKUP(SMALL('Raw Data'!O352:U352, 5), Analysis!Y357:AK357, Analysis!Y357:AK357, 0)&gt;0, SMALL('Raw Data'!O352:U352, 5), 0), 0)</f>
        <v>0</v>
      </c>
      <c r="BJ357">
        <f>IF(ISBLANK('Raw Data'!D352)=FALSE, 1, 0)</f>
        <v>0</v>
      </c>
      <c r="BK357">
        <f>IF(ISNUMBER('Raw Data'!D352), IF(_xlfn.XLOOKUP(SMALL('Raw Data'!O352:U352, 6), Analysis!Y357:AK357, Analysis!Y357:AK357, 0)&gt;0, SMALL('Raw Data'!O352:U352, 6), 0), 0)</f>
        <v>0</v>
      </c>
      <c r="BL357">
        <f>IF(ISBLANK('Raw Data'!D352)=FALSE, 1, 0)</f>
        <v>0</v>
      </c>
      <c r="BM357">
        <f>IF(ISNUMBER('Raw Data'!D352), IF(_xlfn.XLOOKUP(SMALL('Raw Data'!O352:U352, 7), Analysis!Y357:AK357, Analysis!Y357:AK357, 0)&gt;0, SMALL('Raw Data'!O352:U352, 7), 0), 0)</f>
        <v>0</v>
      </c>
    </row>
    <row r="358" spans="1:65" x14ac:dyDescent="0.3">
      <c r="A358" s="2">
        <f>'Raw Data'!A353</f>
        <v>0</v>
      </c>
      <c r="B358" s="2">
        <f>IF(ISBLANK('Raw Data'!D353)=FALSE, 1, 0)</f>
        <v>0</v>
      </c>
      <c r="C358">
        <f>IF('Raw Data'!E353&gt;'Raw Data'!D353, 'Raw Data'!K353, 0)</f>
        <v>0</v>
      </c>
      <c r="D358">
        <f>IF(ISBLANK('Raw Data'!D353)=FALSE, 1, 0)</f>
        <v>0</v>
      </c>
      <c r="E358">
        <f>IF('Raw Data'!E353&lt;'Raw Data'!D353, 'Raw Data'!J353, 0)</f>
        <v>0</v>
      </c>
      <c r="F358">
        <f>IF(ISBLANK('Raw Data'!D353)=FALSE, 1, 0)</f>
        <v>0</v>
      </c>
      <c r="G358">
        <f>IF(AND('Raw Data'!D353&gt;0, 'Raw Data'!E353&gt;0), 'Raw Data'!V353, 0)</f>
        <v>0</v>
      </c>
      <c r="H358">
        <f>IF(ISBLANK('Raw Data'!D353)=FALSE, 1, 0)</f>
        <v>0</v>
      </c>
      <c r="I358">
        <f>IF(AND(ISBLANK('Raw Data'!D353)=FALSE, OR('Raw Data'!D353=0, 'Raw Data'!E353=0)), 'Raw Data'!W353, 0)</f>
        <v>0</v>
      </c>
      <c r="J358">
        <f>IF(ISBLANK('Raw Data'!D353)=FALSE, 1, 0)</f>
        <v>0</v>
      </c>
      <c r="K358">
        <f>IF(SUM('Raw Data'!D353:E353)&gt;'Raw Data'!G353, 'Raw Data'!H353, 0)</f>
        <v>0</v>
      </c>
      <c r="L358">
        <f>IF(ISBLANK('Raw Data'!D353)=FALSE, 1, 0)</f>
        <v>0</v>
      </c>
      <c r="M358">
        <f>IF(AND(SUM('Raw Data'!D353:E353)&lt;'Raw Data'!G353, ISBLANK('Raw Data'!D353)=FALSE), 'Raw Data'!I353, 0)</f>
        <v>0</v>
      </c>
      <c r="N358">
        <f>IF(ISBLANK('Raw Data'!D353)=FALSE, 1, 0)</f>
        <v>0</v>
      </c>
      <c r="O358">
        <f>IF('Raw Data'!F353, 'Raw Data'!Z353, 0)</f>
        <v>0</v>
      </c>
      <c r="P358">
        <f>IF(ISBLANK('Raw Data'!D353)=FALSE, 1, 0)</f>
        <v>0</v>
      </c>
      <c r="Q358">
        <f>IF(AND(NOT('Raw Data'!F353), P358), 'Raw Data'!AA353, 0)</f>
        <v>0</v>
      </c>
      <c r="R358">
        <f>IF(ISBLANK('Raw Data'!D353)=FALSE, 1, 0)</f>
        <v>0</v>
      </c>
      <c r="S358">
        <f>IF(AND('Raw Data'!F353=0, 'Raw Data'!D353&gt;'Raw Data'!E353), 'Raw Data'!L353, 0)</f>
        <v>0</v>
      </c>
      <c r="T358">
        <f>IF(ISBLANK('Raw Data'!D353)=FALSE, 1, 0)</f>
        <v>0</v>
      </c>
      <c r="U358">
        <f>IF('Raw Data'!F353=1, 'Raw Data'!M353, 0)</f>
        <v>0</v>
      </c>
      <c r="V358">
        <f>IF(ISBLANK('Raw Data'!D353)=FALSE, 1, 0)</f>
        <v>0</v>
      </c>
      <c r="W358">
        <f>IF(AND('Raw Data'!F353=0, 'Raw Data'!E353&gt;'Raw Data'!D353), 'Raw Data'!N353, 0)</f>
        <v>0</v>
      </c>
      <c r="X358">
        <f>IF(ISBLANK('Raw Data'!D353)=FALSE, 1, 0)</f>
        <v>0</v>
      </c>
      <c r="Y358">
        <f>IF(AND('Raw Data'!F353=0,'Raw Data'!D353&gt;'Raw Data'!E353,'Raw Data'!D353-'Raw Data'!E353=1),'Raw Data'!O353,IF(AND('Raw Data'!F353,'Raw Data'!D353&gt;'Raw Data'!E353),'Raw Data'!O353,0))</f>
        <v>0</v>
      </c>
      <c r="Z358">
        <f>IF(ISBLANK('Raw Data'!D353)=FALSE, 1, 0)</f>
        <v>0</v>
      </c>
      <c r="AA358">
        <f>IF(AND('Raw Data'!F353=0, 'Raw Data'!D353&gt;'Raw Data'!E353, 'Raw Data'!D353-'Raw Data'!E353=2), 'Raw Data'!P353, 0)</f>
        <v>0</v>
      </c>
      <c r="AB358">
        <f>IF(ISBLANK('Raw Data'!D353)=FALSE, 1, 0)</f>
        <v>0</v>
      </c>
      <c r="AC358">
        <f>IF(AND('Raw Data'!F353=0, 'Raw Data'!D353&gt;'Raw Data'!E353, 'Raw Data'!D353-'Raw Data'!E353&gt;2), 'Raw Data'!Q353, 0)</f>
        <v>0</v>
      </c>
      <c r="AD358">
        <f>IF(ISBLANK('Raw Data'!D353)=FALSE, 1, 0)</f>
        <v>0</v>
      </c>
      <c r="AE358">
        <f>IF(AND('Raw Data'!F353=0,'Raw Data'!D353&lt;'Raw Data'!E353,'Raw Data'!E353-'Raw Data'!D353=1),'Raw Data'!R353,IF(AND('Raw Data'!F353,'Raw Data'!D353&gt;'Raw Data'!E353),'Raw Data'!R353,0))</f>
        <v>0</v>
      </c>
      <c r="AF358">
        <f>IF(ISBLANK('Raw Data'!D353)=FALSE, 1, 0)</f>
        <v>0</v>
      </c>
      <c r="AG358">
        <f>IF(AND('Raw Data'!F353=0, 'Raw Data'!D353&lt;'Raw Data'!E353, 'Raw Data'!E353-'Raw Data'!D353=2), 'Raw Data'!S353, 0)</f>
        <v>0</v>
      </c>
      <c r="AH358">
        <f>IF(ISBLANK('Raw Data'!D353)=FALSE, 1, 0)</f>
        <v>0</v>
      </c>
      <c r="AI358">
        <f>IF(AND('Raw Data'!F353=0, 'Raw Data'!D353&lt;'Raw Data'!E353, 'Raw Data'!E353-'Raw Data'!D353&gt;2), 'Raw Data'!T353, 0)</f>
        <v>0</v>
      </c>
      <c r="AJ358">
        <f>IF(ISBLANK('Raw Data'!D353)=FALSE, 1, 0)</f>
        <v>0</v>
      </c>
      <c r="AK358">
        <f>IF('Raw Data'!F353=1, 'Raw Data'!M353, 0)</f>
        <v>0</v>
      </c>
      <c r="AL358">
        <f>IF(OR('Raw Data'!D353=0, O358&gt;0), 0, 1)</f>
        <v>0</v>
      </c>
      <c r="AM358">
        <f>IF(AND(AL358, 'Raw Data'!D353&gt;'Raw Data'!E353), 'Raw Data'!X353, 0)</f>
        <v>0</v>
      </c>
      <c r="AN358">
        <f>IF(OR('Raw Data'!D353=0, O358&gt;0), 0, 1)</f>
        <v>0</v>
      </c>
      <c r="AO358">
        <f>IF(AND(AL358, 'Raw Data'!D353&lt;'Raw Data'!E353), 'Raw Data'!Y353, 0)</f>
        <v>0</v>
      </c>
      <c r="AP358">
        <f>IF(ISBLANK('Raw Data'!D353)=FALSE, 1, 0)</f>
        <v>0</v>
      </c>
      <c r="AQ358">
        <f>IF(AND('Raw Data'!J353&lt;'Raw Data'!K353,'Raw Data'!D353&gt;'Raw Data'!E353),'Raw Data'!J353,IF(AND('Raw Data'!K353&lt;'Raw Data'!J353,'Raw Data'!E353&gt;'Raw Data'!D353),'Raw Data'!K353,0))</f>
        <v>0</v>
      </c>
      <c r="AR358">
        <f>IF(ISBLANK('Raw Data'!D353)=FALSE, 1, 0)</f>
        <v>0</v>
      </c>
      <c r="AS358">
        <f>IF(AND('Raw Data'!J353&gt;'Raw Data'!K353,'Raw Data'!D353&gt;'Raw Data'!E353),'Raw Data'!J353,IF(AND('Raw Data'!K353&gt;'Raw Data'!J353,'Raw Data'!E353&gt;'Raw Data'!D353),'Raw Data'!K353,))</f>
        <v>0</v>
      </c>
      <c r="AT358">
        <f>IF(ISBLANK('Raw Data'!D353)=FALSE, 1, 0)</f>
        <v>0</v>
      </c>
      <c r="AU358">
        <f>IF(ISNUMBER('Raw Data'!D353), IF(_xlfn.XLOOKUP(SMALL('Raw Data'!L353:N353, 1), Analysis!S358:W358, Analysis!S358:W358, 0)&gt;0, SMALL('Raw Data'!L353:N353, 1), 0), 0)</f>
        <v>0</v>
      </c>
      <c r="AV358">
        <f>IF(ISBLANK('Raw Data'!D353)=FALSE, 1, 0)</f>
        <v>0</v>
      </c>
      <c r="AW358">
        <f>IF(ISNUMBER('Raw Data'!D353), IF(_xlfn.XLOOKUP(SMALL('Raw Data'!L353:N353, 2), Analysis!S358:W358, Analysis!S358:W358, 0)&gt;0, SMALL('Raw Data'!L353:N353, 2), 0), 0)</f>
        <v>0</v>
      </c>
      <c r="AX358">
        <f>IF(ISBLANK('Raw Data'!D353)=FALSE, 1, 0)</f>
        <v>0</v>
      </c>
      <c r="AY358">
        <f>IF(ISNUMBER('Raw Data'!D353), IF(_xlfn.XLOOKUP(SMALL('Raw Data'!L353:N353, 3), Analysis!S358:W358, Analysis!S358:W358, 0)&gt;0, SMALL('Raw Data'!L353:N353, 3), 0), 0)</f>
        <v>0</v>
      </c>
      <c r="AZ358">
        <f>IF(ISBLANK('Raw Data'!D353)=FALSE, 1, 0)</f>
        <v>0</v>
      </c>
      <c r="BA358">
        <f>IF(ISNUMBER('Raw Data'!D353), IF(_xlfn.XLOOKUP(SMALL('Raw Data'!O353:U353, 1), Analysis!Y358:AK358, Analysis!Y358:AK358, 0)&gt;0, SMALL('Raw Data'!O353:U353, 1), 0), 0)</f>
        <v>0</v>
      </c>
      <c r="BB358">
        <f>IF(ISBLANK('Raw Data'!D353)=FALSE, 1, 0)</f>
        <v>0</v>
      </c>
      <c r="BC358">
        <f>IF(ISNUMBER('Raw Data'!D353), IF(_xlfn.XLOOKUP(SMALL('Raw Data'!O353:U353, 2), Analysis!Y358:AK358, Analysis!Y358:AK358, 0)&gt;0, SMALL('Raw Data'!O353:U353, 2), 0), 0)</f>
        <v>0</v>
      </c>
      <c r="BD358">
        <f>IF(ISBLANK('Raw Data'!D353)=FALSE, 1, 0)</f>
        <v>0</v>
      </c>
      <c r="BE358">
        <f>IF(ISNUMBER('Raw Data'!D353), IF(_xlfn.XLOOKUP(SMALL('Raw Data'!O353:U353, 3), Analysis!Y358:AK358, Analysis!Y358:AK358, 0)&gt;0, SMALL('Raw Data'!O353:U353, 3), 0), 0)</f>
        <v>0</v>
      </c>
      <c r="BF358">
        <f>IF(ISBLANK('Raw Data'!D353)=FALSE, 1, 0)</f>
        <v>0</v>
      </c>
      <c r="BG358">
        <f>IF(ISNUMBER('Raw Data'!D353), IF(_xlfn.XLOOKUP(SMALL('Raw Data'!O353:U353, 4), Analysis!Y358:AK358, Analysis!Y358:AK358, 0)&gt;0, SMALL('Raw Data'!O353:U353, 4), 0), 0)</f>
        <v>0</v>
      </c>
      <c r="BH358">
        <f>IF(ISBLANK('Raw Data'!D353)=FALSE, 1, 0)</f>
        <v>0</v>
      </c>
      <c r="BI358">
        <f>IF(ISNUMBER('Raw Data'!D353), IF(_xlfn.XLOOKUP(SMALL('Raw Data'!O353:U353, 5), Analysis!Y358:AK358, Analysis!Y358:AK358, 0)&gt;0, SMALL('Raw Data'!O353:U353, 5), 0), 0)</f>
        <v>0</v>
      </c>
      <c r="BJ358">
        <f>IF(ISBLANK('Raw Data'!D353)=FALSE, 1, 0)</f>
        <v>0</v>
      </c>
      <c r="BK358">
        <f>IF(ISNUMBER('Raw Data'!D353), IF(_xlfn.XLOOKUP(SMALL('Raw Data'!O353:U353, 6), Analysis!Y358:AK358, Analysis!Y358:AK358, 0)&gt;0, SMALL('Raw Data'!O353:U353, 6), 0), 0)</f>
        <v>0</v>
      </c>
      <c r="BL358">
        <f>IF(ISBLANK('Raw Data'!D353)=FALSE, 1, 0)</f>
        <v>0</v>
      </c>
      <c r="BM358">
        <f>IF(ISNUMBER('Raw Data'!D353), IF(_xlfn.XLOOKUP(SMALL('Raw Data'!O353:U353, 7), Analysis!Y358:AK358, Analysis!Y358:AK358, 0)&gt;0, SMALL('Raw Data'!O353:U353, 7), 0), 0)</f>
        <v>0</v>
      </c>
    </row>
    <row r="359" spans="1:65" x14ac:dyDescent="0.3">
      <c r="A359" s="2">
        <f>'Raw Data'!A354</f>
        <v>0</v>
      </c>
      <c r="B359" s="2">
        <f>IF(ISBLANK('Raw Data'!D354)=FALSE, 1, 0)</f>
        <v>0</v>
      </c>
      <c r="C359">
        <f>IF('Raw Data'!E354&gt;'Raw Data'!D354, 'Raw Data'!K354, 0)</f>
        <v>0</v>
      </c>
      <c r="D359">
        <f>IF(ISBLANK('Raw Data'!D354)=FALSE, 1, 0)</f>
        <v>0</v>
      </c>
      <c r="E359">
        <f>IF('Raw Data'!E354&lt;'Raw Data'!D354, 'Raw Data'!J354, 0)</f>
        <v>0</v>
      </c>
      <c r="F359">
        <f>IF(ISBLANK('Raw Data'!D354)=FALSE, 1, 0)</f>
        <v>0</v>
      </c>
      <c r="G359">
        <f>IF(AND('Raw Data'!D354&gt;0, 'Raw Data'!E354&gt;0), 'Raw Data'!V354, 0)</f>
        <v>0</v>
      </c>
      <c r="H359">
        <f>IF(ISBLANK('Raw Data'!D354)=FALSE, 1, 0)</f>
        <v>0</v>
      </c>
      <c r="I359">
        <f>IF(AND(ISBLANK('Raw Data'!D354)=FALSE, OR('Raw Data'!D354=0, 'Raw Data'!E354=0)), 'Raw Data'!W354, 0)</f>
        <v>0</v>
      </c>
      <c r="J359">
        <f>IF(ISBLANK('Raw Data'!D354)=FALSE, 1, 0)</f>
        <v>0</v>
      </c>
      <c r="K359">
        <f>IF(SUM('Raw Data'!D354:E354)&gt;'Raw Data'!G354, 'Raw Data'!H354, 0)</f>
        <v>0</v>
      </c>
      <c r="L359">
        <f>IF(ISBLANK('Raw Data'!D354)=FALSE, 1, 0)</f>
        <v>0</v>
      </c>
      <c r="M359">
        <f>IF(AND(SUM('Raw Data'!D354:E354)&lt;'Raw Data'!G354, ISBLANK('Raw Data'!D354)=FALSE), 'Raw Data'!I354, 0)</f>
        <v>0</v>
      </c>
      <c r="N359">
        <f>IF(ISBLANK('Raw Data'!D354)=FALSE, 1, 0)</f>
        <v>0</v>
      </c>
      <c r="O359">
        <f>IF('Raw Data'!F354, 'Raw Data'!Z354, 0)</f>
        <v>0</v>
      </c>
      <c r="P359">
        <f>IF(ISBLANK('Raw Data'!D354)=FALSE, 1, 0)</f>
        <v>0</v>
      </c>
      <c r="Q359">
        <f>IF(AND(NOT('Raw Data'!F354), P359), 'Raw Data'!AA354, 0)</f>
        <v>0</v>
      </c>
      <c r="R359">
        <f>IF(ISBLANK('Raw Data'!D354)=FALSE, 1, 0)</f>
        <v>0</v>
      </c>
      <c r="S359">
        <f>IF(AND('Raw Data'!F354=0, 'Raw Data'!D354&gt;'Raw Data'!E354), 'Raw Data'!L354, 0)</f>
        <v>0</v>
      </c>
      <c r="T359">
        <f>IF(ISBLANK('Raw Data'!D354)=FALSE, 1, 0)</f>
        <v>0</v>
      </c>
      <c r="U359">
        <f>IF('Raw Data'!F354=1, 'Raw Data'!M354, 0)</f>
        <v>0</v>
      </c>
      <c r="V359">
        <f>IF(ISBLANK('Raw Data'!D354)=FALSE, 1, 0)</f>
        <v>0</v>
      </c>
      <c r="W359">
        <f>IF(AND('Raw Data'!F354=0, 'Raw Data'!E354&gt;'Raw Data'!D354), 'Raw Data'!N354, 0)</f>
        <v>0</v>
      </c>
      <c r="X359">
        <f>IF(ISBLANK('Raw Data'!D354)=FALSE, 1, 0)</f>
        <v>0</v>
      </c>
      <c r="Y359">
        <f>IF(AND('Raw Data'!F354=0,'Raw Data'!D354&gt;'Raw Data'!E354,'Raw Data'!D354-'Raw Data'!E354=1),'Raw Data'!O354,IF(AND('Raw Data'!F354,'Raw Data'!D354&gt;'Raw Data'!E354),'Raw Data'!O354,0))</f>
        <v>0</v>
      </c>
      <c r="Z359">
        <f>IF(ISBLANK('Raw Data'!D354)=FALSE, 1, 0)</f>
        <v>0</v>
      </c>
      <c r="AA359">
        <f>IF(AND('Raw Data'!F354=0, 'Raw Data'!D354&gt;'Raw Data'!E354, 'Raw Data'!D354-'Raw Data'!E354=2), 'Raw Data'!P354, 0)</f>
        <v>0</v>
      </c>
      <c r="AB359">
        <f>IF(ISBLANK('Raw Data'!D354)=FALSE, 1, 0)</f>
        <v>0</v>
      </c>
      <c r="AC359">
        <f>IF(AND('Raw Data'!F354=0, 'Raw Data'!D354&gt;'Raw Data'!E354, 'Raw Data'!D354-'Raw Data'!E354&gt;2), 'Raw Data'!Q354, 0)</f>
        <v>0</v>
      </c>
      <c r="AD359">
        <f>IF(ISBLANK('Raw Data'!D354)=FALSE, 1, 0)</f>
        <v>0</v>
      </c>
      <c r="AE359">
        <f>IF(AND('Raw Data'!F354=0,'Raw Data'!D354&lt;'Raw Data'!E354,'Raw Data'!E354-'Raw Data'!D354=1),'Raw Data'!R354,IF(AND('Raw Data'!F354,'Raw Data'!D354&gt;'Raw Data'!E354),'Raw Data'!R354,0))</f>
        <v>0</v>
      </c>
      <c r="AF359">
        <f>IF(ISBLANK('Raw Data'!D354)=FALSE, 1, 0)</f>
        <v>0</v>
      </c>
      <c r="AG359">
        <f>IF(AND('Raw Data'!F354=0, 'Raw Data'!D354&lt;'Raw Data'!E354, 'Raw Data'!E354-'Raw Data'!D354=2), 'Raw Data'!S354, 0)</f>
        <v>0</v>
      </c>
      <c r="AH359">
        <f>IF(ISBLANK('Raw Data'!D354)=FALSE, 1, 0)</f>
        <v>0</v>
      </c>
      <c r="AI359">
        <f>IF(AND('Raw Data'!F354=0, 'Raw Data'!D354&lt;'Raw Data'!E354, 'Raw Data'!E354-'Raw Data'!D354&gt;2), 'Raw Data'!T354, 0)</f>
        <v>0</v>
      </c>
      <c r="AJ359">
        <f>IF(ISBLANK('Raw Data'!D354)=FALSE, 1, 0)</f>
        <v>0</v>
      </c>
      <c r="AK359">
        <f>IF('Raw Data'!F354=1, 'Raw Data'!M354, 0)</f>
        <v>0</v>
      </c>
      <c r="AL359">
        <f>IF(OR('Raw Data'!D354=0, O359&gt;0), 0, 1)</f>
        <v>0</v>
      </c>
      <c r="AM359">
        <f>IF(AND(AL359, 'Raw Data'!D354&gt;'Raw Data'!E354), 'Raw Data'!X354, 0)</f>
        <v>0</v>
      </c>
      <c r="AN359">
        <f>IF(OR('Raw Data'!D354=0, O359&gt;0), 0, 1)</f>
        <v>0</v>
      </c>
      <c r="AO359">
        <f>IF(AND(AL359, 'Raw Data'!D354&lt;'Raw Data'!E354), 'Raw Data'!Y354, 0)</f>
        <v>0</v>
      </c>
      <c r="AP359">
        <f>IF(ISBLANK('Raw Data'!D354)=FALSE, 1, 0)</f>
        <v>0</v>
      </c>
      <c r="AQ359">
        <f>IF(AND('Raw Data'!J354&lt;'Raw Data'!K354,'Raw Data'!D354&gt;'Raw Data'!E354),'Raw Data'!J354,IF(AND('Raw Data'!K354&lt;'Raw Data'!J354,'Raw Data'!E354&gt;'Raw Data'!D354),'Raw Data'!K354,0))</f>
        <v>0</v>
      </c>
      <c r="AR359">
        <f>IF(ISBLANK('Raw Data'!D354)=FALSE, 1, 0)</f>
        <v>0</v>
      </c>
      <c r="AS359">
        <f>IF(AND('Raw Data'!J354&gt;'Raw Data'!K354,'Raw Data'!D354&gt;'Raw Data'!E354),'Raw Data'!J354,IF(AND('Raw Data'!K354&gt;'Raw Data'!J354,'Raw Data'!E354&gt;'Raw Data'!D354),'Raw Data'!K354,))</f>
        <v>0</v>
      </c>
      <c r="AT359">
        <f>IF(ISBLANK('Raw Data'!D354)=FALSE, 1, 0)</f>
        <v>0</v>
      </c>
      <c r="AU359">
        <f>IF(ISNUMBER('Raw Data'!D354), IF(_xlfn.XLOOKUP(SMALL('Raw Data'!L354:N354, 1), Analysis!S359:W359, Analysis!S359:W359, 0)&gt;0, SMALL('Raw Data'!L354:N354, 1), 0), 0)</f>
        <v>0</v>
      </c>
      <c r="AV359">
        <f>IF(ISBLANK('Raw Data'!D354)=FALSE, 1, 0)</f>
        <v>0</v>
      </c>
      <c r="AW359">
        <f>IF(ISNUMBER('Raw Data'!D354), IF(_xlfn.XLOOKUP(SMALL('Raw Data'!L354:N354, 2), Analysis!S359:W359, Analysis!S359:W359, 0)&gt;0, SMALL('Raw Data'!L354:N354, 2), 0), 0)</f>
        <v>0</v>
      </c>
      <c r="AX359">
        <f>IF(ISBLANK('Raw Data'!D354)=FALSE, 1, 0)</f>
        <v>0</v>
      </c>
      <c r="AY359">
        <f>IF(ISNUMBER('Raw Data'!D354), IF(_xlfn.XLOOKUP(SMALL('Raw Data'!L354:N354, 3), Analysis!S359:W359, Analysis!S359:W359, 0)&gt;0, SMALL('Raw Data'!L354:N354, 3), 0), 0)</f>
        <v>0</v>
      </c>
      <c r="AZ359">
        <f>IF(ISBLANK('Raw Data'!D354)=FALSE, 1, 0)</f>
        <v>0</v>
      </c>
      <c r="BA359">
        <f>IF(ISNUMBER('Raw Data'!D354), IF(_xlfn.XLOOKUP(SMALL('Raw Data'!O354:U354, 1), Analysis!Y359:AK359, Analysis!Y359:AK359, 0)&gt;0, SMALL('Raw Data'!O354:U354, 1), 0), 0)</f>
        <v>0</v>
      </c>
      <c r="BB359">
        <f>IF(ISBLANK('Raw Data'!D354)=FALSE, 1, 0)</f>
        <v>0</v>
      </c>
      <c r="BC359">
        <f>IF(ISNUMBER('Raw Data'!D354), IF(_xlfn.XLOOKUP(SMALL('Raw Data'!O354:U354, 2), Analysis!Y359:AK359, Analysis!Y359:AK359, 0)&gt;0, SMALL('Raw Data'!O354:U354, 2), 0), 0)</f>
        <v>0</v>
      </c>
      <c r="BD359">
        <f>IF(ISBLANK('Raw Data'!D354)=FALSE, 1, 0)</f>
        <v>0</v>
      </c>
      <c r="BE359">
        <f>IF(ISNUMBER('Raw Data'!D354), IF(_xlfn.XLOOKUP(SMALL('Raw Data'!O354:U354, 3), Analysis!Y359:AK359, Analysis!Y359:AK359, 0)&gt;0, SMALL('Raw Data'!O354:U354, 3), 0), 0)</f>
        <v>0</v>
      </c>
      <c r="BF359">
        <f>IF(ISBLANK('Raw Data'!D354)=FALSE, 1, 0)</f>
        <v>0</v>
      </c>
      <c r="BG359">
        <f>IF(ISNUMBER('Raw Data'!D354), IF(_xlfn.XLOOKUP(SMALL('Raw Data'!O354:U354, 4), Analysis!Y359:AK359, Analysis!Y359:AK359, 0)&gt;0, SMALL('Raw Data'!O354:U354, 4), 0), 0)</f>
        <v>0</v>
      </c>
      <c r="BH359">
        <f>IF(ISBLANK('Raw Data'!D354)=FALSE, 1, 0)</f>
        <v>0</v>
      </c>
      <c r="BI359">
        <f>IF(ISNUMBER('Raw Data'!D354), IF(_xlfn.XLOOKUP(SMALL('Raw Data'!O354:U354, 5), Analysis!Y359:AK359, Analysis!Y359:AK359, 0)&gt;0, SMALL('Raw Data'!O354:U354, 5), 0), 0)</f>
        <v>0</v>
      </c>
      <c r="BJ359">
        <f>IF(ISBLANK('Raw Data'!D354)=FALSE, 1, 0)</f>
        <v>0</v>
      </c>
      <c r="BK359">
        <f>IF(ISNUMBER('Raw Data'!D354), IF(_xlfn.XLOOKUP(SMALL('Raw Data'!O354:U354, 6), Analysis!Y359:AK359, Analysis!Y359:AK359, 0)&gt;0, SMALL('Raw Data'!O354:U354, 6), 0), 0)</f>
        <v>0</v>
      </c>
      <c r="BL359">
        <f>IF(ISBLANK('Raw Data'!D354)=FALSE, 1, 0)</f>
        <v>0</v>
      </c>
      <c r="BM359">
        <f>IF(ISNUMBER('Raw Data'!D354), IF(_xlfn.XLOOKUP(SMALL('Raw Data'!O354:U354, 7), Analysis!Y359:AK359, Analysis!Y359:AK359, 0)&gt;0, SMALL('Raw Data'!O354:U354, 7), 0), 0)</f>
        <v>0</v>
      </c>
    </row>
    <row r="360" spans="1:65" x14ac:dyDescent="0.3">
      <c r="A360" s="2">
        <f>'Raw Data'!A355</f>
        <v>0</v>
      </c>
      <c r="B360" s="2">
        <f>IF(ISBLANK('Raw Data'!D355)=FALSE, 1, 0)</f>
        <v>0</v>
      </c>
      <c r="C360">
        <f>IF('Raw Data'!E355&gt;'Raw Data'!D355, 'Raw Data'!K355, 0)</f>
        <v>0</v>
      </c>
      <c r="D360">
        <f>IF(ISBLANK('Raw Data'!D355)=FALSE, 1, 0)</f>
        <v>0</v>
      </c>
      <c r="E360">
        <f>IF('Raw Data'!E355&lt;'Raw Data'!D355, 'Raw Data'!J355, 0)</f>
        <v>0</v>
      </c>
      <c r="F360">
        <f>IF(ISBLANK('Raw Data'!D355)=FALSE, 1, 0)</f>
        <v>0</v>
      </c>
      <c r="G360">
        <f>IF(AND('Raw Data'!D355&gt;0, 'Raw Data'!E355&gt;0), 'Raw Data'!V355, 0)</f>
        <v>0</v>
      </c>
      <c r="H360">
        <f>IF(ISBLANK('Raw Data'!D355)=FALSE, 1, 0)</f>
        <v>0</v>
      </c>
      <c r="I360">
        <f>IF(AND(ISBLANK('Raw Data'!D355)=FALSE, OR('Raw Data'!D355=0, 'Raw Data'!E355=0)), 'Raw Data'!W355, 0)</f>
        <v>0</v>
      </c>
      <c r="J360">
        <f>IF(ISBLANK('Raw Data'!D355)=FALSE, 1, 0)</f>
        <v>0</v>
      </c>
      <c r="K360">
        <f>IF(SUM('Raw Data'!D355:E355)&gt;'Raw Data'!G355, 'Raw Data'!H355, 0)</f>
        <v>0</v>
      </c>
      <c r="L360">
        <f>IF(ISBLANK('Raw Data'!D355)=FALSE, 1, 0)</f>
        <v>0</v>
      </c>
      <c r="M360">
        <f>IF(AND(SUM('Raw Data'!D355:E355)&lt;'Raw Data'!G355, ISBLANK('Raw Data'!D355)=FALSE), 'Raw Data'!I355, 0)</f>
        <v>0</v>
      </c>
      <c r="N360">
        <f>IF(ISBLANK('Raw Data'!D355)=FALSE, 1, 0)</f>
        <v>0</v>
      </c>
      <c r="O360">
        <f>IF('Raw Data'!F355, 'Raw Data'!Z355, 0)</f>
        <v>0</v>
      </c>
      <c r="P360">
        <f>IF(ISBLANK('Raw Data'!D355)=FALSE, 1, 0)</f>
        <v>0</v>
      </c>
      <c r="Q360">
        <f>IF(AND(NOT('Raw Data'!F355), P360), 'Raw Data'!AA355, 0)</f>
        <v>0</v>
      </c>
      <c r="R360">
        <f>IF(ISBLANK('Raw Data'!D355)=FALSE, 1, 0)</f>
        <v>0</v>
      </c>
      <c r="S360">
        <f>IF(AND('Raw Data'!F355=0, 'Raw Data'!D355&gt;'Raw Data'!E355), 'Raw Data'!L355, 0)</f>
        <v>0</v>
      </c>
      <c r="T360">
        <f>IF(ISBLANK('Raw Data'!D355)=FALSE, 1, 0)</f>
        <v>0</v>
      </c>
      <c r="U360">
        <f>IF('Raw Data'!F355=1, 'Raw Data'!M355, 0)</f>
        <v>0</v>
      </c>
      <c r="V360">
        <f>IF(ISBLANK('Raw Data'!D355)=FALSE, 1, 0)</f>
        <v>0</v>
      </c>
      <c r="W360">
        <f>IF(AND('Raw Data'!F355=0, 'Raw Data'!E355&gt;'Raw Data'!D355), 'Raw Data'!N355, 0)</f>
        <v>0</v>
      </c>
      <c r="X360">
        <f>IF(ISBLANK('Raw Data'!D355)=FALSE, 1, 0)</f>
        <v>0</v>
      </c>
      <c r="Y360">
        <f>IF(AND('Raw Data'!F355=0,'Raw Data'!D355&gt;'Raw Data'!E355,'Raw Data'!D355-'Raw Data'!E355=1),'Raw Data'!O355,IF(AND('Raw Data'!F355,'Raw Data'!D355&gt;'Raw Data'!E355),'Raw Data'!O355,0))</f>
        <v>0</v>
      </c>
      <c r="Z360">
        <f>IF(ISBLANK('Raw Data'!D355)=FALSE, 1, 0)</f>
        <v>0</v>
      </c>
      <c r="AA360">
        <f>IF(AND('Raw Data'!F355=0, 'Raw Data'!D355&gt;'Raw Data'!E355, 'Raw Data'!D355-'Raw Data'!E355=2), 'Raw Data'!P355, 0)</f>
        <v>0</v>
      </c>
      <c r="AB360">
        <f>IF(ISBLANK('Raw Data'!D355)=FALSE, 1, 0)</f>
        <v>0</v>
      </c>
      <c r="AC360">
        <f>IF(AND('Raw Data'!F355=0, 'Raw Data'!D355&gt;'Raw Data'!E355, 'Raw Data'!D355-'Raw Data'!E355&gt;2), 'Raw Data'!Q355, 0)</f>
        <v>0</v>
      </c>
      <c r="AD360">
        <f>IF(ISBLANK('Raw Data'!D355)=FALSE, 1, 0)</f>
        <v>0</v>
      </c>
      <c r="AE360">
        <f>IF(AND('Raw Data'!F355=0,'Raw Data'!D355&lt;'Raw Data'!E355,'Raw Data'!E355-'Raw Data'!D355=1),'Raw Data'!R355,IF(AND('Raw Data'!F355,'Raw Data'!D355&gt;'Raw Data'!E355),'Raw Data'!R355,0))</f>
        <v>0</v>
      </c>
      <c r="AF360">
        <f>IF(ISBLANK('Raw Data'!D355)=FALSE, 1, 0)</f>
        <v>0</v>
      </c>
      <c r="AG360">
        <f>IF(AND('Raw Data'!F355=0, 'Raw Data'!D355&lt;'Raw Data'!E355, 'Raw Data'!E355-'Raw Data'!D355=2), 'Raw Data'!S355, 0)</f>
        <v>0</v>
      </c>
      <c r="AH360">
        <f>IF(ISBLANK('Raw Data'!D355)=FALSE, 1, 0)</f>
        <v>0</v>
      </c>
      <c r="AI360">
        <f>IF(AND('Raw Data'!F355=0, 'Raw Data'!D355&lt;'Raw Data'!E355, 'Raw Data'!E355-'Raw Data'!D355&gt;2), 'Raw Data'!T355, 0)</f>
        <v>0</v>
      </c>
      <c r="AJ360">
        <f>IF(ISBLANK('Raw Data'!D355)=FALSE, 1, 0)</f>
        <v>0</v>
      </c>
      <c r="AK360">
        <f>IF('Raw Data'!F355=1, 'Raw Data'!M355, 0)</f>
        <v>0</v>
      </c>
      <c r="AL360">
        <f>IF(OR('Raw Data'!D355=0, O360&gt;0), 0, 1)</f>
        <v>0</v>
      </c>
      <c r="AM360">
        <f>IF(AND(AL360, 'Raw Data'!D355&gt;'Raw Data'!E355), 'Raw Data'!X355, 0)</f>
        <v>0</v>
      </c>
      <c r="AN360">
        <f>IF(OR('Raw Data'!D355=0, O360&gt;0), 0, 1)</f>
        <v>0</v>
      </c>
      <c r="AO360">
        <f>IF(AND(AL360, 'Raw Data'!D355&lt;'Raw Data'!E355), 'Raw Data'!Y355, 0)</f>
        <v>0</v>
      </c>
      <c r="AP360">
        <f>IF(ISBLANK('Raw Data'!D355)=FALSE, 1, 0)</f>
        <v>0</v>
      </c>
      <c r="AQ360">
        <f>IF(AND('Raw Data'!J355&lt;'Raw Data'!K355,'Raw Data'!D355&gt;'Raw Data'!E355),'Raw Data'!J355,IF(AND('Raw Data'!K355&lt;'Raw Data'!J355,'Raw Data'!E355&gt;'Raw Data'!D355),'Raw Data'!K355,0))</f>
        <v>0</v>
      </c>
      <c r="AR360">
        <f>IF(ISBLANK('Raw Data'!D355)=FALSE, 1, 0)</f>
        <v>0</v>
      </c>
      <c r="AS360">
        <f>IF(AND('Raw Data'!J355&gt;'Raw Data'!K355,'Raw Data'!D355&gt;'Raw Data'!E355),'Raw Data'!J355,IF(AND('Raw Data'!K355&gt;'Raw Data'!J355,'Raw Data'!E355&gt;'Raw Data'!D355),'Raw Data'!K355,))</f>
        <v>0</v>
      </c>
      <c r="AT360">
        <f>IF(ISBLANK('Raw Data'!D355)=FALSE, 1, 0)</f>
        <v>0</v>
      </c>
      <c r="AU360">
        <f>IF(ISNUMBER('Raw Data'!D355), IF(_xlfn.XLOOKUP(SMALL('Raw Data'!L355:N355, 1), Analysis!S360:W360, Analysis!S360:W360, 0)&gt;0, SMALL('Raw Data'!L355:N355, 1), 0), 0)</f>
        <v>0</v>
      </c>
      <c r="AV360">
        <f>IF(ISBLANK('Raw Data'!D355)=FALSE, 1, 0)</f>
        <v>0</v>
      </c>
      <c r="AW360">
        <f>IF(ISNUMBER('Raw Data'!D355), IF(_xlfn.XLOOKUP(SMALL('Raw Data'!L355:N355, 2), Analysis!S360:W360, Analysis!S360:W360, 0)&gt;0, SMALL('Raw Data'!L355:N355, 2), 0), 0)</f>
        <v>0</v>
      </c>
      <c r="AX360">
        <f>IF(ISBLANK('Raw Data'!D355)=FALSE, 1, 0)</f>
        <v>0</v>
      </c>
      <c r="AY360">
        <f>IF(ISNUMBER('Raw Data'!D355), IF(_xlfn.XLOOKUP(SMALL('Raw Data'!L355:N355, 3), Analysis!S360:W360, Analysis!S360:W360, 0)&gt;0, SMALL('Raw Data'!L355:N355, 3), 0), 0)</f>
        <v>0</v>
      </c>
      <c r="AZ360">
        <f>IF(ISBLANK('Raw Data'!D355)=FALSE, 1, 0)</f>
        <v>0</v>
      </c>
      <c r="BA360">
        <f>IF(ISNUMBER('Raw Data'!D355), IF(_xlfn.XLOOKUP(SMALL('Raw Data'!O355:U355, 1), Analysis!Y360:AK360, Analysis!Y360:AK360, 0)&gt;0, SMALL('Raw Data'!O355:U355, 1), 0), 0)</f>
        <v>0</v>
      </c>
      <c r="BB360">
        <f>IF(ISBLANK('Raw Data'!D355)=FALSE, 1, 0)</f>
        <v>0</v>
      </c>
      <c r="BC360">
        <f>IF(ISNUMBER('Raw Data'!D355), IF(_xlfn.XLOOKUP(SMALL('Raw Data'!O355:U355, 2), Analysis!Y360:AK360, Analysis!Y360:AK360, 0)&gt;0, SMALL('Raw Data'!O355:U355, 2), 0), 0)</f>
        <v>0</v>
      </c>
      <c r="BD360">
        <f>IF(ISBLANK('Raw Data'!D355)=FALSE, 1, 0)</f>
        <v>0</v>
      </c>
      <c r="BE360">
        <f>IF(ISNUMBER('Raw Data'!D355), IF(_xlfn.XLOOKUP(SMALL('Raw Data'!O355:U355, 3), Analysis!Y360:AK360, Analysis!Y360:AK360, 0)&gt;0, SMALL('Raw Data'!O355:U355, 3), 0), 0)</f>
        <v>0</v>
      </c>
      <c r="BF360">
        <f>IF(ISBLANK('Raw Data'!D355)=FALSE, 1, 0)</f>
        <v>0</v>
      </c>
      <c r="BG360">
        <f>IF(ISNUMBER('Raw Data'!D355), IF(_xlfn.XLOOKUP(SMALL('Raw Data'!O355:U355, 4), Analysis!Y360:AK360, Analysis!Y360:AK360, 0)&gt;0, SMALL('Raw Data'!O355:U355, 4), 0), 0)</f>
        <v>0</v>
      </c>
      <c r="BH360">
        <f>IF(ISBLANK('Raw Data'!D355)=FALSE, 1, 0)</f>
        <v>0</v>
      </c>
      <c r="BI360">
        <f>IF(ISNUMBER('Raw Data'!D355), IF(_xlfn.XLOOKUP(SMALL('Raw Data'!O355:U355, 5), Analysis!Y360:AK360, Analysis!Y360:AK360, 0)&gt;0, SMALL('Raw Data'!O355:U355, 5), 0), 0)</f>
        <v>0</v>
      </c>
      <c r="BJ360">
        <f>IF(ISBLANK('Raw Data'!D355)=FALSE, 1, 0)</f>
        <v>0</v>
      </c>
      <c r="BK360">
        <f>IF(ISNUMBER('Raw Data'!D355), IF(_xlfn.XLOOKUP(SMALL('Raw Data'!O355:U355, 6), Analysis!Y360:AK360, Analysis!Y360:AK360, 0)&gt;0, SMALL('Raw Data'!O355:U355, 6), 0), 0)</f>
        <v>0</v>
      </c>
      <c r="BL360">
        <f>IF(ISBLANK('Raw Data'!D355)=FALSE, 1, 0)</f>
        <v>0</v>
      </c>
      <c r="BM360">
        <f>IF(ISNUMBER('Raw Data'!D355), IF(_xlfn.XLOOKUP(SMALL('Raw Data'!O355:U355, 7), Analysis!Y360:AK360, Analysis!Y360:AK360, 0)&gt;0, SMALL('Raw Data'!O355:U355, 7), 0), 0)</f>
        <v>0</v>
      </c>
    </row>
    <row r="361" spans="1:65" x14ac:dyDescent="0.3">
      <c r="A361" s="2">
        <f>'Raw Data'!A356</f>
        <v>0</v>
      </c>
      <c r="B361" s="2">
        <f>IF(ISBLANK('Raw Data'!D356)=FALSE, 1, 0)</f>
        <v>0</v>
      </c>
      <c r="C361">
        <f>IF('Raw Data'!E356&gt;'Raw Data'!D356, 'Raw Data'!K356, 0)</f>
        <v>0</v>
      </c>
      <c r="D361">
        <f>IF(ISBLANK('Raw Data'!D356)=FALSE, 1, 0)</f>
        <v>0</v>
      </c>
      <c r="E361">
        <f>IF('Raw Data'!E356&lt;'Raw Data'!D356, 'Raw Data'!J356, 0)</f>
        <v>0</v>
      </c>
      <c r="F361">
        <f>IF(ISBLANK('Raw Data'!D356)=FALSE, 1, 0)</f>
        <v>0</v>
      </c>
      <c r="G361">
        <f>IF(AND('Raw Data'!D356&gt;0, 'Raw Data'!E356&gt;0), 'Raw Data'!V356, 0)</f>
        <v>0</v>
      </c>
      <c r="H361">
        <f>IF(ISBLANK('Raw Data'!D356)=FALSE, 1, 0)</f>
        <v>0</v>
      </c>
      <c r="I361">
        <f>IF(AND(ISBLANK('Raw Data'!D356)=FALSE, OR('Raw Data'!D356=0, 'Raw Data'!E356=0)), 'Raw Data'!W356, 0)</f>
        <v>0</v>
      </c>
      <c r="J361">
        <f>IF(ISBLANK('Raw Data'!D356)=FALSE, 1, 0)</f>
        <v>0</v>
      </c>
      <c r="K361">
        <f>IF(SUM('Raw Data'!D356:E356)&gt;'Raw Data'!G356, 'Raw Data'!H356, 0)</f>
        <v>0</v>
      </c>
      <c r="L361">
        <f>IF(ISBLANK('Raw Data'!D356)=FALSE, 1, 0)</f>
        <v>0</v>
      </c>
      <c r="M361">
        <f>IF(AND(SUM('Raw Data'!D356:E356)&lt;'Raw Data'!G356, ISBLANK('Raw Data'!D356)=FALSE), 'Raw Data'!I356, 0)</f>
        <v>0</v>
      </c>
      <c r="N361">
        <f>IF(ISBLANK('Raw Data'!D356)=FALSE, 1, 0)</f>
        <v>0</v>
      </c>
      <c r="O361">
        <f>IF('Raw Data'!F356, 'Raw Data'!Z356, 0)</f>
        <v>0</v>
      </c>
      <c r="P361">
        <f>IF(ISBLANK('Raw Data'!D356)=FALSE, 1, 0)</f>
        <v>0</v>
      </c>
      <c r="Q361">
        <f>IF(AND(NOT('Raw Data'!F356), P361), 'Raw Data'!AA356, 0)</f>
        <v>0</v>
      </c>
      <c r="R361">
        <f>IF(ISBLANK('Raw Data'!D356)=FALSE, 1, 0)</f>
        <v>0</v>
      </c>
      <c r="S361">
        <f>IF(AND('Raw Data'!F356=0, 'Raw Data'!D356&gt;'Raw Data'!E356), 'Raw Data'!L356, 0)</f>
        <v>0</v>
      </c>
      <c r="T361">
        <f>IF(ISBLANK('Raw Data'!D356)=FALSE, 1, 0)</f>
        <v>0</v>
      </c>
      <c r="U361">
        <f>IF('Raw Data'!F356=1, 'Raw Data'!M356, 0)</f>
        <v>0</v>
      </c>
      <c r="V361">
        <f>IF(ISBLANK('Raw Data'!D356)=FALSE, 1, 0)</f>
        <v>0</v>
      </c>
      <c r="W361">
        <f>IF(AND('Raw Data'!F356=0, 'Raw Data'!E356&gt;'Raw Data'!D356), 'Raw Data'!N356, 0)</f>
        <v>0</v>
      </c>
      <c r="X361">
        <f>IF(ISBLANK('Raw Data'!D356)=FALSE, 1, 0)</f>
        <v>0</v>
      </c>
      <c r="Y361">
        <f>IF(AND('Raw Data'!F356=0,'Raw Data'!D356&gt;'Raw Data'!E356,'Raw Data'!D356-'Raw Data'!E356=1),'Raw Data'!O356,IF(AND('Raw Data'!F356,'Raw Data'!D356&gt;'Raw Data'!E356),'Raw Data'!O356,0))</f>
        <v>0</v>
      </c>
      <c r="Z361">
        <f>IF(ISBLANK('Raw Data'!D356)=FALSE, 1, 0)</f>
        <v>0</v>
      </c>
      <c r="AA361">
        <f>IF(AND('Raw Data'!F356=0, 'Raw Data'!D356&gt;'Raw Data'!E356, 'Raw Data'!D356-'Raw Data'!E356=2), 'Raw Data'!P356, 0)</f>
        <v>0</v>
      </c>
      <c r="AB361">
        <f>IF(ISBLANK('Raw Data'!D356)=FALSE, 1, 0)</f>
        <v>0</v>
      </c>
      <c r="AC361">
        <f>IF(AND('Raw Data'!F356=0, 'Raw Data'!D356&gt;'Raw Data'!E356, 'Raw Data'!D356-'Raw Data'!E356&gt;2), 'Raw Data'!Q356, 0)</f>
        <v>0</v>
      </c>
      <c r="AD361">
        <f>IF(ISBLANK('Raw Data'!D356)=FALSE, 1, 0)</f>
        <v>0</v>
      </c>
      <c r="AE361">
        <f>IF(AND('Raw Data'!F356=0,'Raw Data'!D356&lt;'Raw Data'!E356,'Raw Data'!E356-'Raw Data'!D356=1),'Raw Data'!R356,IF(AND('Raw Data'!F356,'Raw Data'!D356&gt;'Raw Data'!E356),'Raw Data'!R356,0))</f>
        <v>0</v>
      </c>
      <c r="AF361">
        <f>IF(ISBLANK('Raw Data'!D356)=FALSE, 1, 0)</f>
        <v>0</v>
      </c>
      <c r="AG361">
        <f>IF(AND('Raw Data'!F356=0, 'Raw Data'!D356&lt;'Raw Data'!E356, 'Raw Data'!E356-'Raw Data'!D356=2), 'Raw Data'!S356, 0)</f>
        <v>0</v>
      </c>
      <c r="AH361">
        <f>IF(ISBLANK('Raw Data'!D356)=FALSE, 1, 0)</f>
        <v>0</v>
      </c>
      <c r="AI361">
        <f>IF(AND('Raw Data'!F356=0, 'Raw Data'!D356&lt;'Raw Data'!E356, 'Raw Data'!E356-'Raw Data'!D356&gt;2), 'Raw Data'!T356, 0)</f>
        <v>0</v>
      </c>
      <c r="AJ361">
        <f>IF(ISBLANK('Raw Data'!D356)=FALSE, 1, 0)</f>
        <v>0</v>
      </c>
      <c r="AK361">
        <f>IF('Raw Data'!F356=1, 'Raw Data'!M356, 0)</f>
        <v>0</v>
      </c>
      <c r="AL361">
        <f>IF(OR('Raw Data'!D356=0, O361&gt;0), 0, 1)</f>
        <v>0</v>
      </c>
      <c r="AM361">
        <f>IF(AND(AL361, 'Raw Data'!D356&gt;'Raw Data'!E356), 'Raw Data'!X356, 0)</f>
        <v>0</v>
      </c>
      <c r="AN361">
        <f>IF(OR('Raw Data'!D356=0, O361&gt;0), 0, 1)</f>
        <v>0</v>
      </c>
      <c r="AO361">
        <f>IF(AND(AL361, 'Raw Data'!D356&lt;'Raw Data'!E356), 'Raw Data'!Y356, 0)</f>
        <v>0</v>
      </c>
      <c r="AP361">
        <f>IF(ISBLANK('Raw Data'!D356)=FALSE, 1, 0)</f>
        <v>0</v>
      </c>
      <c r="AQ361">
        <f>IF(AND('Raw Data'!J356&lt;'Raw Data'!K356,'Raw Data'!D356&gt;'Raw Data'!E356),'Raw Data'!J356,IF(AND('Raw Data'!K356&lt;'Raw Data'!J356,'Raw Data'!E356&gt;'Raw Data'!D356),'Raw Data'!K356,0))</f>
        <v>0</v>
      </c>
      <c r="AR361">
        <f>IF(ISBLANK('Raw Data'!D356)=FALSE, 1, 0)</f>
        <v>0</v>
      </c>
      <c r="AS361">
        <f>IF(AND('Raw Data'!J356&gt;'Raw Data'!K356,'Raw Data'!D356&gt;'Raw Data'!E356),'Raw Data'!J356,IF(AND('Raw Data'!K356&gt;'Raw Data'!J356,'Raw Data'!E356&gt;'Raw Data'!D356),'Raw Data'!K356,))</f>
        <v>0</v>
      </c>
      <c r="AT361">
        <f>IF(ISBLANK('Raw Data'!D356)=FALSE, 1, 0)</f>
        <v>0</v>
      </c>
      <c r="AU361">
        <f>IF(ISNUMBER('Raw Data'!D356), IF(_xlfn.XLOOKUP(SMALL('Raw Data'!L356:N356, 1), Analysis!S361:W361, Analysis!S361:W361, 0)&gt;0, SMALL('Raw Data'!L356:N356, 1), 0), 0)</f>
        <v>0</v>
      </c>
      <c r="AV361">
        <f>IF(ISBLANK('Raw Data'!D356)=FALSE, 1, 0)</f>
        <v>0</v>
      </c>
      <c r="AW361">
        <f>IF(ISNUMBER('Raw Data'!D356), IF(_xlfn.XLOOKUP(SMALL('Raw Data'!L356:N356, 2), Analysis!S361:W361, Analysis!S361:W361, 0)&gt;0, SMALL('Raw Data'!L356:N356, 2), 0), 0)</f>
        <v>0</v>
      </c>
      <c r="AX361">
        <f>IF(ISBLANK('Raw Data'!D356)=FALSE, 1, 0)</f>
        <v>0</v>
      </c>
      <c r="AY361">
        <f>IF(ISNUMBER('Raw Data'!D356), IF(_xlfn.XLOOKUP(SMALL('Raw Data'!L356:N356, 3), Analysis!S361:W361, Analysis!S361:W361, 0)&gt;0, SMALL('Raw Data'!L356:N356, 3), 0), 0)</f>
        <v>0</v>
      </c>
      <c r="AZ361">
        <f>IF(ISBLANK('Raw Data'!D356)=FALSE, 1, 0)</f>
        <v>0</v>
      </c>
      <c r="BA361">
        <f>IF(ISNUMBER('Raw Data'!D356), IF(_xlfn.XLOOKUP(SMALL('Raw Data'!O356:U356, 1), Analysis!Y361:AK361, Analysis!Y361:AK361, 0)&gt;0, SMALL('Raw Data'!O356:U356, 1), 0), 0)</f>
        <v>0</v>
      </c>
      <c r="BB361">
        <f>IF(ISBLANK('Raw Data'!D356)=FALSE, 1, 0)</f>
        <v>0</v>
      </c>
      <c r="BC361">
        <f>IF(ISNUMBER('Raw Data'!D356), IF(_xlfn.XLOOKUP(SMALL('Raw Data'!O356:U356, 2), Analysis!Y361:AK361, Analysis!Y361:AK361, 0)&gt;0, SMALL('Raw Data'!O356:U356, 2), 0), 0)</f>
        <v>0</v>
      </c>
      <c r="BD361">
        <f>IF(ISBLANK('Raw Data'!D356)=FALSE, 1, 0)</f>
        <v>0</v>
      </c>
      <c r="BE361">
        <f>IF(ISNUMBER('Raw Data'!D356), IF(_xlfn.XLOOKUP(SMALL('Raw Data'!O356:U356, 3), Analysis!Y361:AK361, Analysis!Y361:AK361, 0)&gt;0, SMALL('Raw Data'!O356:U356, 3), 0), 0)</f>
        <v>0</v>
      </c>
      <c r="BF361">
        <f>IF(ISBLANK('Raw Data'!D356)=FALSE, 1, 0)</f>
        <v>0</v>
      </c>
      <c r="BG361">
        <f>IF(ISNUMBER('Raw Data'!D356), IF(_xlfn.XLOOKUP(SMALL('Raw Data'!O356:U356, 4), Analysis!Y361:AK361, Analysis!Y361:AK361, 0)&gt;0, SMALL('Raw Data'!O356:U356, 4), 0), 0)</f>
        <v>0</v>
      </c>
      <c r="BH361">
        <f>IF(ISBLANK('Raw Data'!D356)=FALSE, 1, 0)</f>
        <v>0</v>
      </c>
      <c r="BI361">
        <f>IF(ISNUMBER('Raw Data'!D356), IF(_xlfn.XLOOKUP(SMALL('Raw Data'!O356:U356, 5), Analysis!Y361:AK361, Analysis!Y361:AK361, 0)&gt;0, SMALL('Raw Data'!O356:U356, 5), 0), 0)</f>
        <v>0</v>
      </c>
      <c r="BJ361">
        <f>IF(ISBLANK('Raw Data'!D356)=FALSE, 1, 0)</f>
        <v>0</v>
      </c>
      <c r="BK361">
        <f>IF(ISNUMBER('Raw Data'!D356), IF(_xlfn.XLOOKUP(SMALL('Raw Data'!O356:U356, 6), Analysis!Y361:AK361, Analysis!Y361:AK361, 0)&gt;0, SMALL('Raw Data'!O356:U356, 6), 0), 0)</f>
        <v>0</v>
      </c>
      <c r="BL361">
        <f>IF(ISBLANK('Raw Data'!D356)=FALSE, 1, 0)</f>
        <v>0</v>
      </c>
      <c r="BM361">
        <f>IF(ISNUMBER('Raw Data'!D356), IF(_xlfn.XLOOKUP(SMALL('Raw Data'!O356:U356, 7), Analysis!Y361:AK361, Analysis!Y361:AK361, 0)&gt;0, SMALL('Raw Data'!O356:U356, 7), 0), 0)</f>
        <v>0</v>
      </c>
    </row>
    <row r="362" spans="1:65" x14ac:dyDescent="0.3">
      <c r="A362" s="2">
        <f>'Raw Data'!A357</f>
        <v>0</v>
      </c>
      <c r="B362" s="2">
        <f>IF(ISBLANK('Raw Data'!D357)=FALSE, 1, 0)</f>
        <v>0</v>
      </c>
      <c r="C362">
        <f>IF('Raw Data'!E357&gt;'Raw Data'!D357, 'Raw Data'!K357, 0)</f>
        <v>0</v>
      </c>
      <c r="D362">
        <f>IF(ISBLANK('Raw Data'!D357)=FALSE, 1, 0)</f>
        <v>0</v>
      </c>
      <c r="E362">
        <f>IF('Raw Data'!E357&lt;'Raw Data'!D357, 'Raw Data'!J357, 0)</f>
        <v>0</v>
      </c>
      <c r="F362">
        <f>IF(ISBLANK('Raw Data'!D357)=FALSE, 1, 0)</f>
        <v>0</v>
      </c>
      <c r="G362">
        <f>IF(AND('Raw Data'!D357&gt;0, 'Raw Data'!E357&gt;0), 'Raw Data'!V357, 0)</f>
        <v>0</v>
      </c>
      <c r="H362">
        <f>IF(ISBLANK('Raw Data'!D357)=FALSE, 1, 0)</f>
        <v>0</v>
      </c>
      <c r="I362">
        <f>IF(AND(ISBLANK('Raw Data'!D357)=FALSE, OR('Raw Data'!D357=0, 'Raw Data'!E357=0)), 'Raw Data'!W357, 0)</f>
        <v>0</v>
      </c>
      <c r="J362">
        <f>IF(ISBLANK('Raw Data'!D357)=FALSE, 1, 0)</f>
        <v>0</v>
      </c>
      <c r="K362">
        <f>IF(SUM('Raw Data'!D357:E357)&gt;'Raw Data'!G357, 'Raw Data'!H357, 0)</f>
        <v>0</v>
      </c>
      <c r="L362">
        <f>IF(ISBLANK('Raw Data'!D357)=FALSE, 1, 0)</f>
        <v>0</v>
      </c>
      <c r="M362">
        <f>IF(AND(SUM('Raw Data'!D357:E357)&lt;'Raw Data'!G357, ISBLANK('Raw Data'!D357)=FALSE), 'Raw Data'!I357, 0)</f>
        <v>0</v>
      </c>
      <c r="N362">
        <f>IF(ISBLANK('Raw Data'!D357)=FALSE, 1, 0)</f>
        <v>0</v>
      </c>
      <c r="O362">
        <f>IF('Raw Data'!F357, 'Raw Data'!Z357, 0)</f>
        <v>0</v>
      </c>
      <c r="P362">
        <f>IF(ISBLANK('Raw Data'!D357)=FALSE, 1, 0)</f>
        <v>0</v>
      </c>
      <c r="Q362">
        <f>IF(AND(NOT('Raw Data'!F357), P362), 'Raw Data'!AA357, 0)</f>
        <v>0</v>
      </c>
      <c r="R362">
        <f>IF(ISBLANK('Raw Data'!D357)=FALSE, 1, 0)</f>
        <v>0</v>
      </c>
      <c r="S362">
        <f>IF(AND('Raw Data'!F357=0, 'Raw Data'!D357&gt;'Raw Data'!E357), 'Raw Data'!L357, 0)</f>
        <v>0</v>
      </c>
      <c r="T362">
        <f>IF(ISBLANK('Raw Data'!D357)=FALSE, 1, 0)</f>
        <v>0</v>
      </c>
      <c r="U362">
        <f>IF('Raw Data'!F357=1, 'Raw Data'!M357, 0)</f>
        <v>0</v>
      </c>
      <c r="V362">
        <f>IF(ISBLANK('Raw Data'!D357)=FALSE, 1, 0)</f>
        <v>0</v>
      </c>
      <c r="W362">
        <f>IF(AND('Raw Data'!F357=0, 'Raw Data'!E357&gt;'Raw Data'!D357), 'Raw Data'!N357, 0)</f>
        <v>0</v>
      </c>
      <c r="X362">
        <f>IF(ISBLANK('Raw Data'!D357)=FALSE, 1, 0)</f>
        <v>0</v>
      </c>
      <c r="Y362">
        <f>IF(AND('Raw Data'!F357=0,'Raw Data'!D357&gt;'Raw Data'!E357,'Raw Data'!D357-'Raw Data'!E357=1),'Raw Data'!O357,IF(AND('Raw Data'!F357,'Raw Data'!D357&gt;'Raw Data'!E357),'Raw Data'!O357,0))</f>
        <v>0</v>
      </c>
      <c r="Z362">
        <f>IF(ISBLANK('Raw Data'!D357)=FALSE, 1, 0)</f>
        <v>0</v>
      </c>
      <c r="AA362">
        <f>IF(AND('Raw Data'!F357=0, 'Raw Data'!D357&gt;'Raw Data'!E357, 'Raw Data'!D357-'Raw Data'!E357=2), 'Raw Data'!P357, 0)</f>
        <v>0</v>
      </c>
      <c r="AB362">
        <f>IF(ISBLANK('Raw Data'!D357)=FALSE, 1, 0)</f>
        <v>0</v>
      </c>
      <c r="AC362">
        <f>IF(AND('Raw Data'!F357=0, 'Raw Data'!D357&gt;'Raw Data'!E357, 'Raw Data'!D357-'Raw Data'!E357&gt;2), 'Raw Data'!Q357, 0)</f>
        <v>0</v>
      </c>
      <c r="AD362">
        <f>IF(ISBLANK('Raw Data'!D357)=FALSE, 1, 0)</f>
        <v>0</v>
      </c>
      <c r="AE362">
        <f>IF(AND('Raw Data'!F357=0,'Raw Data'!D357&lt;'Raw Data'!E357,'Raw Data'!E357-'Raw Data'!D357=1),'Raw Data'!R357,IF(AND('Raw Data'!F357,'Raw Data'!D357&gt;'Raw Data'!E357),'Raw Data'!R357,0))</f>
        <v>0</v>
      </c>
      <c r="AF362">
        <f>IF(ISBLANK('Raw Data'!D357)=FALSE, 1, 0)</f>
        <v>0</v>
      </c>
      <c r="AG362">
        <f>IF(AND('Raw Data'!F357=0, 'Raw Data'!D357&lt;'Raw Data'!E357, 'Raw Data'!E357-'Raw Data'!D357=2), 'Raw Data'!S357, 0)</f>
        <v>0</v>
      </c>
      <c r="AH362">
        <f>IF(ISBLANK('Raw Data'!D357)=FALSE, 1, 0)</f>
        <v>0</v>
      </c>
      <c r="AI362">
        <f>IF(AND('Raw Data'!F357=0, 'Raw Data'!D357&lt;'Raw Data'!E357, 'Raw Data'!E357-'Raw Data'!D357&gt;2), 'Raw Data'!T357, 0)</f>
        <v>0</v>
      </c>
      <c r="AJ362">
        <f>IF(ISBLANK('Raw Data'!D357)=FALSE, 1, 0)</f>
        <v>0</v>
      </c>
      <c r="AK362">
        <f>IF('Raw Data'!F357=1, 'Raw Data'!M357, 0)</f>
        <v>0</v>
      </c>
      <c r="AL362">
        <f>IF(OR('Raw Data'!D357=0, O362&gt;0), 0, 1)</f>
        <v>0</v>
      </c>
      <c r="AM362">
        <f>IF(AND(AL362, 'Raw Data'!D357&gt;'Raw Data'!E357), 'Raw Data'!X357, 0)</f>
        <v>0</v>
      </c>
      <c r="AN362">
        <f>IF(OR('Raw Data'!D357=0, O362&gt;0), 0, 1)</f>
        <v>0</v>
      </c>
      <c r="AO362">
        <f>IF(AND(AL362, 'Raw Data'!D357&lt;'Raw Data'!E357), 'Raw Data'!Y357, 0)</f>
        <v>0</v>
      </c>
      <c r="AP362">
        <f>IF(ISBLANK('Raw Data'!D357)=FALSE, 1, 0)</f>
        <v>0</v>
      </c>
      <c r="AQ362">
        <f>IF(AND('Raw Data'!J357&lt;'Raw Data'!K357,'Raw Data'!D357&gt;'Raw Data'!E357),'Raw Data'!J357,IF(AND('Raw Data'!K357&lt;'Raw Data'!J357,'Raw Data'!E357&gt;'Raw Data'!D357),'Raw Data'!K357,0))</f>
        <v>0</v>
      </c>
      <c r="AR362">
        <f>IF(ISBLANK('Raw Data'!D357)=FALSE, 1, 0)</f>
        <v>0</v>
      </c>
      <c r="AS362">
        <f>IF(AND('Raw Data'!J357&gt;'Raw Data'!K357,'Raw Data'!D357&gt;'Raw Data'!E357),'Raw Data'!J357,IF(AND('Raw Data'!K357&gt;'Raw Data'!J357,'Raw Data'!E357&gt;'Raw Data'!D357),'Raw Data'!K357,))</f>
        <v>0</v>
      </c>
      <c r="AT362">
        <f>IF(ISBLANK('Raw Data'!D357)=FALSE, 1, 0)</f>
        <v>0</v>
      </c>
      <c r="AU362">
        <f>IF(ISNUMBER('Raw Data'!D357), IF(_xlfn.XLOOKUP(SMALL('Raw Data'!L357:N357, 1), Analysis!S362:W362, Analysis!S362:W362, 0)&gt;0, SMALL('Raw Data'!L357:N357, 1), 0), 0)</f>
        <v>0</v>
      </c>
      <c r="AV362">
        <f>IF(ISBLANK('Raw Data'!D357)=FALSE, 1, 0)</f>
        <v>0</v>
      </c>
      <c r="AW362">
        <f>IF(ISNUMBER('Raw Data'!D357), IF(_xlfn.XLOOKUP(SMALL('Raw Data'!L357:N357, 2), Analysis!S362:W362, Analysis!S362:W362, 0)&gt;0, SMALL('Raw Data'!L357:N357, 2), 0), 0)</f>
        <v>0</v>
      </c>
      <c r="AX362">
        <f>IF(ISBLANK('Raw Data'!D357)=FALSE, 1, 0)</f>
        <v>0</v>
      </c>
      <c r="AY362">
        <f>IF(ISNUMBER('Raw Data'!D357), IF(_xlfn.XLOOKUP(SMALL('Raw Data'!L357:N357, 3), Analysis!S362:W362, Analysis!S362:W362, 0)&gt;0, SMALL('Raw Data'!L357:N357, 3), 0), 0)</f>
        <v>0</v>
      </c>
      <c r="AZ362">
        <f>IF(ISBLANK('Raw Data'!D357)=FALSE, 1, 0)</f>
        <v>0</v>
      </c>
      <c r="BA362">
        <f>IF(ISNUMBER('Raw Data'!D357), IF(_xlfn.XLOOKUP(SMALL('Raw Data'!O357:U357, 1), Analysis!Y362:AK362, Analysis!Y362:AK362, 0)&gt;0, SMALL('Raw Data'!O357:U357, 1), 0), 0)</f>
        <v>0</v>
      </c>
      <c r="BB362">
        <f>IF(ISBLANK('Raw Data'!D357)=FALSE, 1, 0)</f>
        <v>0</v>
      </c>
      <c r="BC362">
        <f>IF(ISNUMBER('Raw Data'!D357), IF(_xlfn.XLOOKUP(SMALL('Raw Data'!O357:U357, 2), Analysis!Y362:AK362, Analysis!Y362:AK362, 0)&gt;0, SMALL('Raw Data'!O357:U357, 2), 0), 0)</f>
        <v>0</v>
      </c>
      <c r="BD362">
        <f>IF(ISBLANK('Raw Data'!D357)=FALSE, 1, 0)</f>
        <v>0</v>
      </c>
      <c r="BE362">
        <f>IF(ISNUMBER('Raw Data'!D357), IF(_xlfn.XLOOKUP(SMALL('Raw Data'!O357:U357, 3), Analysis!Y362:AK362, Analysis!Y362:AK362, 0)&gt;0, SMALL('Raw Data'!O357:U357, 3), 0), 0)</f>
        <v>0</v>
      </c>
      <c r="BF362">
        <f>IF(ISBLANK('Raw Data'!D357)=FALSE, 1, 0)</f>
        <v>0</v>
      </c>
      <c r="BG362">
        <f>IF(ISNUMBER('Raw Data'!D357), IF(_xlfn.XLOOKUP(SMALL('Raw Data'!O357:U357, 4), Analysis!Y362:AK362, Analysis!Y362:AK362, 0)&gt;0, SMALL('Raw Data'!O357:U357, 4), 0), 0)</f>
        <v>0</v>
      </c>
      <c r="BH362">
        <f>IF(ISBLANK('Raw Data'!D357)=FALSE, 1, 0)</f>
        <v>0</v>
      </c>
      <c r="BI362">
        <f>IF(ISNUMBER('Raw Data'!D357), IF(_xlfn.XLOOKUP(SMALL('Raw Data'!O357:U357, 5), Analysis!Y362:AK362, Analysis!Y362:AK362, 0)&gt;0, SMALL('Raw Data'!O357:U357, 5), 0), 0)</f>
        <v>0</v>
      </c>
      <c r="BJ362">
        <f>IF(ISBLANK('Raw Data'!D357)=FALSE, 1, 0)</f>
        <v>0</v>
      </c>
      <c r="BK362">
        <f>IF(ISNUMBER('Raw Data'!D357), IF(_xlfn.XLOOKUP(SMALL('Raw Data'!O357:U357, 6), Analysis!Y362:AK362, Analysis!Y362:AK362, 0)&gt;0, SMALL('Raw Data'!O357:U357, 6), 0), 0)</f>
        <v>0</v>
      </c>
      <c r="BL362">
        <f>IF(ISBLANK('Raw Data'!D357)=FALSE, 1, 0)</f>
        <v>0</v>
      </c>
      <c r="BM362">
        <f>IF(ISNUMBER('Raw Data'!D357), IF(_xlfn.XLOOKUP(SMALL('Raw Data'!O357:U357, 7), Analysis!Y362:AK362, Analysis!Y362:AK362, 0)&gt;0, SMALL('Raw Data'!O357:U357, 7), 0), 0)</f>
        <v>0</v>
      </c>
    </row>
    <row r="363" spans="1:65" x14ac:dyDescent="0.3">
      <c r="A363" s="2">
        <f>'Raw Data'!A358</f>
        <v>0</v>
      </c>
      <c r="B363" s="2">
        <f>IF(ISBLANK('Raw Data'!D358)=FALSE, 1, 0)</f>
        <v>0</v>
      </c>
      <c r="C363">
        <f>IF('Raw Data'!E358&gt;'Raw Data'!D358, 'Raw Data'!K358, 0)</f>
        <v>0</v>
      </c>
      <c r="D363">
        <f>IF(ISBLANK('Raw Data'!D358)=FALSE, 1, 0)</f>
        <v>0</v>
      </c>
      <c r="E363">
        <f>IF('Raw Data'!E358&lt;'Raw Data'!D358, 'Raw Data'!J358, 0)</f>
        <v>0</v>
      </c>
      <c r="F363">
        <f>IF(ISBLANK('Raw Data'!D358)=FALSE, 1, 0)</f>
        <v>0</v>
      </c>
      <c r="G363">
        <f>IF(AND('Raw Data'!D358&gt;0, 'Raw Data'!E358&gt;0), 'Raw Data'!V358, 0)</f>
        <v>0</v>
      </c>
      <c r="H363">
        <f>IF(ISBLANK('Raw Data'!D358)=FALSE, 1, 0)</f>
        <v>0</v>
      </c>
      <c r="I363">
        <f>IF(AND(ISBLANK('Raw Data'!D358)=FALSE, OR('Raw Data'!D358=0, 'Raw Data'!E358=0)), 'Raw Data'!W358, 0)</f>
        <v>0</v>
      </c>
      <c r="J363">
        <f>IF(ISBLANK('Raw Data'!D358)=FALSE, 1, 0)</f>
        <v>0</v>
      </c>
      <c r="K363">
        <f>IF(SUM('Raw Data'!D358:E358)&gt;'Raw Data'!G358, 'Raw Data'!H358, 0)</f>
        <v>0</v>
      </c>
      <c r="L363">
        <f>IF(ISBLANK('Raw Data'!D358)=FALSE, 1, 0)</f>
        <v>0</v>
      </c>
      <c r="M363">
        <f>IF(AND(SUM('Raw Data'!D358:E358)&lt;'Raw Data'!G358, ISBLANK('Raw Data'!D358)=FALSE), 'Raw Data'!I358, 0)</f>
        <v>0</v>
      </c>
      <c r="N363">
        <f>IF(ISBLANK('Raw Data'!D358)=FALSE, 1, 0)</f>
        <v>0</v>
      </c>
      <c r="O363">
        <f>IF('Raw Data'!F358, 'Raw Data'!Z358, 0)</f>
        <v>0</v>
      </c>
      <c r="P363">
        <f>IF(ISBLANK('Raw Data'!D358)=FALSE, 1, 0)</f>
        <v>0</v>
      </c>
      <c r="Q363">
        <f>IF(AND(NOT('Raw Data'!F358), P363), 'Raw Data'!AA358, 0)</f>
        <v>0</v>
      </c>
      <c r="R363">
        <f>IF(ISBLANK('Raw Data'!D358)=FALSE, 1, 0)</f>
        <v>0</v>
      </c>
      <c r="S363">
        <f>IF(AND('Raw Data'!F358=0, 'Raw Data'!D358&gt;'Raw Data'!E358), 'Raw Data'!L358, 0)</f>
        <v>0</v>
      </c>
      <c r="T363">
        <f>IF(ISBLANK('Raw Data'!D358)=FALSE, 1, 0)</f>
        <v>0</v>
      </c>
      <c r="U363">
        <f>IF('Raw Data'!F358=1, 'Raw Data'!M358, 0)</f>
        <v>0</v>
      </c>
      <c r="V363">
        <f>IF(ISBLANK('Raw Data'!D358)=FALSE, 1, 0)</f>
        <v>0</v>
      </c>
      <c r="W363">
        <f>IF(AND('Raw Data'!F358=0, 'Raw Data'!E358&gt;'Raw Data'!D358), 'Raw Data'!N358, 0)</f>
        <v>0</v>
      </c>
      <c r="X363">
        <f>IF(ISBLANK('Raw Data'!D358)=FALSE, 1, 0)</f>
        <v>0</v>
      </c>
      <c r="Y363">
        <f>IF(AND('Raw Data'!F358=0,'Raw Data'!D358&gt;'Raw Data'!E358,'Raw Data'!D358-'Raw Data'!E358=1),'Raw Data'!O358,IF(AND('Raw Data'!F358,'Raw Data'!D358&gt;'Raw Data'!E358),'Raw Data'!O358,0))</f>
        <v>0</v>
      </c>
      <c r="Z363">
        <f>IF(ISBLANK('Raw Data'!D358)=FALSE, 1, 0)</f>
        <v>0</v>
      </c>
      <c r="AA363">
        <f>IF(AND('Raw Data'!F358=0, 'Raw Data'!D358&gt;'Raw Data'!E358, 'Raw Data'!D358-'Raw Data'!E358=2), 'Raw Data'!P358, 0)</f>
        <v>0</v>
      </c>
      <c r="AB363">
        <f>IF(ISBLANK('Raw Data'!D358)=FALSE, 1, 0)</f>
        <v>0</v>
      </c>
      <c r="AC363">
        <f>IF(AND('Raw Data'!F358=0, 'Raw Data'!D358&gt;'Raw Data'!E358, 'Raw Data'!D358-'Raw Data'!E358&gt;2), 'Raw Data'!Q358, 0)</f>
        <v>0</v>
      </c>
      <c r="AD363">
        <f>IF(ISBLANK('Raw Data'!D358)=FALSE, 1, 0)</f>
        <v>0</v>
      </c>
      <c r="AE363">
        <f>IF(AND('Raw Data'!F358=0,'Raw Data'!D358&lt;'Raw Data'!E358,'Raw Data'!E358-'Raw Data'!D358=1),'Raw Data'!R358,IF(AND('Raw Data'!F358,'Raw Data'!D358&gt;'Raw Data'!E358),'Raw Data'!R358,0))</f>
        <v>0</v>
      </c>
      <c r="AF363">
        <f>IF(ISBLANK('Raw Data'!D358)=FALSE, 1, 0)</f>
        <v>0</v>
      </c>
      <c r="AG363">
        <f>IF(AND('Raw Data'!F358=0, 'Raw Data'!D358&lt;'Raw Data'!E358, 'Raw Data'!E358-'Raw Data'!D358=2), 'Raw Data'!S358, 0)</f>
        <v>0</v>
      </c>
      <c r="AH363">
        <f>IF(ISBLANK('Raw Data'!D358)=FALSE, 1, 0)</f>
        <v>0</v>
      </c>
      <c r="AI363">
        <f>IF(AND('Raw Data'!F358=0, 'Raw Data'!D358&lt;'Raw Data'!E358, 'Raw Data'!E358-'Raw Data'!D358&gt;2), 'Raw Data'!T358, 0)</f>
        <v>0</v>
      </c>
      <c r="AJ363">
        <f>IF(ISBLANK('Raw Data'!D358)=FALSE, 1, 0)</f>
        <v>0</v>
      </c>
      <c r="AK363">
        <f>IF('Raw Data'!F358=1, 'Raw Data'!M358, 0)</f>
        <v>0</v>
      </c>
      <c r="AL363">
        <f>IF(OR('Raw Data'!D358=0, O363&gt;0), 0, 1)</f>
        <v>0</v>
      </c>
      <c r="AM363">
        <f>IF(AND(AL363, 'Raw Data'!D358&gt;'Raw Data'!E358), 'Raw Data'!X358, 0)</f>
        <v>0</v>
      </c>
      <c r="AN363">
        <f>IF(OR('Raw Data'!D358=0, O363&gt;0), 0, 1)</f>
        <v>0</v>
      </c>
      <c r="AO363">
        <f>IF(AND(AL363, 'Raw Data'!D358&lt;'Raw Data'!E358), 'Raw Data'!Y358, 0)</f>
        <v>0</v>
      </c>
      <c r="AP363">
        <f>IF(ISBLANK('Raw Data'!D358)=FALSE, 1, 0)</f>
        <v>0</v>
      </c>
      <c r="AQ363">
        <f>IF(AND('Raw Data'!J358&lt;'Raw Data'!K358,'Raw Data'!D358&gt;'Raw Data'!E358),'Raw Data'!J358,IF(AND('Raw Data'!K358&lt;'Raw Data'!J358,'Raw Data'!E358&gt;'Raw Data'!D358),'Raw Data'!K358,0))</f>
        <v>0</v>
      </c>
      <c r="AR363">
        <f>IF(ISBLANK('Raw Data'!D358)=FALSE, 1, 0)</f>
        <v>0</v>
      </c>
      <c r="AS363">
        <f>IF(AND('Raw Data'!J358&gt;'Raw Data'!K358,'Raw Data'!D358&gt;'Raw Data'!E358),'Raw Data'!J358,IF(AND('Raw Data'!K358&gt;'Raw Data'!J358,'Raw Data'!E358&gt;'Raw Data'!D358),'Raw Data'!K358,))</f>
        <v>0</v>
      </c>
      <c r="AT363">
        <f>IF(ISBLANK('Raw Data'!D358)=FALSE, 1, 0)</f>
        <v>0</v>
      </c>
      <c r="AU363">
        <f>IF(ISNUMBER('Raw Data'!D358), IF(_xlfn.XLOOKUP(SMALL('Raw Data'!L358:N358, 1), Analysis!S363:W363, Analysis!S363:W363, 0)&gt;0, SMALL('Raw Data'!L358:N358, 1), 0), 0)</f>
        <v>0</v>
      </c>
      <c r="AV363">
        <f>IF(ISBLANK('Raw Data'!D358)=FALSE, 1, 0)</f>
        <v>0</v>
      </c>
      <c r="AW363">
        <f>IF(ISNUMBER('Raw Data'!D358), IF(_xlfn.XLOOKUP(SMALL('Raw Data'!L358:N358, 2), Analysis!S363:W363, Analysis!S363:W363, 0)&gt;0, SMALL('Raw Data'!L358:N358, 2), 0), 0)</f>
        <v>0</v>
      </c>
      <c r="AX363">
        <f>IF(ISBLANK('Raw Data'!D358)=FALSE, 1, 0)</f>
        <v>0</v>
      </c>
      <c r="AY363">
        <f>IF(ISNUMBER('Raw Data'!D358), IF(_xlfn.XLOOKUP(SMALL('Raw Data'!L358:N358, 3), Analysis!S363:W363, Analysis!S363:W363, 0)&gt;0, SMALL('Raw Data'!L358:N358, 3), 0), 0)</f>
        <v>0</v>
      </c>
      <c r="AZ363">
        <f>IF(ISBLANK('Raw Data'!D358)=FALSE, 1, 0)</f>
        <v>0</v>
      </c>
      <c r="BA363">
        <f>IF(ISNUMBER('Raw Data'!D358), IF(_xlfn.XLOOKUP(SMALL('Raw Data'!O358:U358, 1), Analysis!Y363:AK363, Analysis!Y363:AK363, 0)&gt;0, SMALL('Raw Data'!O358:U358, 1), 0), 0)</f>
        <v>0</v>
      </c>
      <c r="BB363">
        <f>IF(ISBLANK('Raw Data'!D358)=FALSE, 1, 0)</f>
        <v>0</v>
      </c>
      <c r="BC363">
        <f>IF(ISNUMBER('Raw Data'!D358), IF(_xlfn.XLOOKUP(SMALL('Raw Data'!O358:U358, 2), Analysis!Y363:AK363, Analysis!Y363:AK363, 0)&gt;0, SMALL('Raw Data'!O358:U358, 2), 0), 0)</f>
        <v>0</v>
      </c>
      <c r="BD363">
        <f>IF(ISBLANK('Raw Data'!D358)=FALSE, 1, 0)</f>
        <v>0</v>
      </c>
      <c r="BE363">
        <f>IF(ISNUMBER('Raw Data'!D358), IF(_xlfn.XLOOKUP(SMALL('Raw Data'!O358:U358, 3), Analysis!Y363:AK363, Analysis!Y363:AK363, 0)&gt;0, SMALL('Raw Data'!O358:U358, 3), 0), 0)</f>
        <v>0</v>
      </c>
      <c r="BF363">
        <f>IF(ISBLANK('Raw Data'!D358)=FALSE, 1, 0)</f>
        <v>0</v>
      </c>
      <c r="BG363">
        <f>IF(ISNUMBER('Raw Data'!D358), IF(_xlfn.XLOOKUP(SMALL('Raw Data'!O358:U358, 4), Analysis!Y363:AK363, Analysis!Y363:AK363, 0)&gt;0, SMALL('Raw Data'!O358:U358, 4), 0), 0)</f>
        <v>0</v>
      </c>
      <c r="BH363">
        <f>IF(ISBLANK('Raw Data'!D358)=FALSE, 1, 0)</f>
        <v>0</v>
      </c>
      <c r="BI363">
        <f>IF(ISNUMBER('Raw Data'!D358), IF(_xlfn.XLOOKUP(SMALL('Raw Data'!O358:U358, 5), Analysis!Y363:AK363, Analysis!Y363:AK363, 0)&gt;0, SMALL('Raw Data'!O358:U358, 5), 0), 0)</f>
        <v>0</v>
      </c>
      <c r="BJ363">
        <f>IF(ISBLANK('Raw Data'!D358)=FALSE, 1, 0)</f>
        <v>0</v>
      </c>
      <c r="BK363">
        <f>IF(ISNUMBER('Raw Data'!D358), IF(_xlfn.XLOOKUP(SMALL('Raw Data'!O358:U358, 6), Analysis!Y363:AK363, Analysis!Y363:AK363, 0)&gt;0, SMALL('Raw Data'!O358:U358, 6), 0), 0)</f>
        <v>0</v>
      </c>
      <c r="BL363">
        <f>IF(ISBLANK('Raw Data'!D358)=FALSE, 1, 0)</f>
        <v>0</v>
      </c>
      <c r="BM363">
        <f>IF(ISNUMBER('Raw Data'!D358), IF(_xlfn.XLOOKUP(SMALL('Raw Data'!O358:U358, 7), Analysis!Y363:AK363, Analysis!Y363:AK363, 0)&gt;0, SMALL('Raw Data'!O358:U358, 7), 0), 0)</f>
        <v>0</v>
      </c>
    </row>
    <row r="364" spans="1:65" x14ac:dyDescent="0.3">
      <c r="A364" s="2">
        <f>'Raw Data'!A359</f>
        <v>0</v>
      </c>
      <c r="B364" s="2">
        <f>IF(ISBLANK('Raw Data'!D359)=FALSE, 1, 0)</f>
        <v>0</v>
      </c>
      <c r="C364">
        <f>IF('Raw Data'!E359&gt;'Raw Data'!D359, 'Raw Data'!K359, 0)</f>
        <v>0</v>
      </c>
      <c r="D364">
        <f>IF(ISBLANK('Raw Data'!D359)=FALSE, 1, 0)</f>
        <v>0</v>
      </c>
      <c r="E364">
        <f>IF('Raw Data'!E359&lt;'Raw Data'!D359, 'Raw Data'!J359, 0)</f>
        <v>0</v>
      </c>
      <c r="F364">
        <f>IF(ISBLANK('Raw Data'!D359)=FALSE, 1, 0)</f>
        <v>0</v>
      </c>
      <c r="G364">
        <f>IF(AND('Raw Data'!D359&gt;0, 'Raw Data'!E359&gt;0), 'Raw Data'!V359, 0)</f>
        <v>0</v>
      </c>
      <c r="H364">
        <f>IF(ISBLANK('Raw Data'!D359)=FALSE, 1, 0)</f>
        <v>0</v>
      </c>
      <c r="I364">
        <f>IF(AND(ISBLANK('Raw Data'!D359)=FALSE, OR('Raw Data'!D359=0, 'Raw Data'!E359=0)), 'Raw Data'!W359, 0)</f>
        <v>0</v>
      </c>
      <c r="J364">
        <f>IF(ISBLANK('Raw Data'!D359)=FALSE, 1, 0)</f>
        <v>0</v>
      </c>
      <c r="K364">
        <f>IF(SUM('Raw Data'!D359:E359)&gt;'Raw Data'!G359, 'Raw Data'!H359, 0)</f>
        <v>0</v>
      </c>
      <c r="L364">
        <f>IF(ISBLANK('Raw Data'!D359)=FALSE, 1, 0)</f>
        <v>0</v>
      </c>
      <c r="M364">
        <f>IF(AND(SUM('Raw Data'!D359:E359)&lt;'Raw Data'!G359, ISBLANK('Raw Data'!D359)=FALSE), 'Raw Data'!I359, 0)</f>
        <v>0</v>
      </c>
      <c r="N364">
        <f>IF(ISBLANK('Raw Data'!D359)=FALSE, 1, 0)</f>
        <v>0</v>
      </c>
      <c r="O364">
        <f>IF('Raw Data'!F359, 'Raw Data'!Z359, 0)</f>
        <v>0</v>
      </c>
      <c r="P364">
        <f>IF(ISBLANK('Raw Data'!D359)=FALSE, 1, 0)</f>
        <v>0</v>
      </c>
      <c r="Q364">
        <f>IF(AND(NOT('Raw Data'!F359), P364), 'Raw Data'!AA359, 0)</f>
        <v>0</v>
      </c>
      <c r="R364">
        <f>IF(ISBLANK('Raw Data'!D359)=FALSE, 1, 0)</f>
        <v>0</v>
      </c>
      <c r="S364">
        <f>IF(AND('Raw Data'!F359=0, 'Raw Data'!D359&gt;'Raw Data'!E359), 'Raw Data'!L359, 0)</f>
        <v>0</v>
      </c>
      <c r="T364">
        <f>IF(ISBLANK('Raw Data'!D359)=FALSE, 1, 0)</f>
        <v>0</v>
      </c>
      <c r="U364">
        <f>IF('Raw Data'!F359=1, 'Raw Data'!M359, 0)</f>
        <v>0</v>
      </c>
      <c r="V364">
        <f>IF(ISBLANK('Raw Data'!D359)=FALSE, 1, 0)</f>
        <v>0</v>
      </c>
      <c r="W364">
        <f>IF(AND('Raw Data'!F359=0, 'Raw Data'!E359&gt;'Raw Data'!D359), 'Raw Data'!N359, 0)</f>
        <v>0</v>
      </c>
      <c r="X364">
        <f>IF(ISBLANK('Raw Data'!D359)=FALSE, 1, 0)</f>
        <v>0</v>
      </c>
      <c r="Y364">
        <f>IF(AND('Raw Data'!F359=0,'Raw Data'!D359&gt;'Raw Data'!E359,'Raw Data'!D359-'Raw Data'!E359=1),'Raw Data'!O359,IF(AND('Raw Data'!F359,'Raw Data'!D359&gt;'Raw Data'!E359),'Raw Data'!O359,0))</f>
        <v>0</v>
      </c>
      <c r="Z364">
        <f>IF(ISBLANK('Raw Data'!D359)=FALSE, 1, 0)</f>
        <v>0</v>
      </c>
      <c r="AA364">
        <f>IF(AND('Raw Data'!F359=0, 'Raw Data'!D359&gt;'Raw Data'!E359, 'Raw Data'!D359-'Raw Data'!E359=2), 'Raw Data'!P359, 0)</f>
        <v>0</v>
      </c>
      <c r="AB364">
        <f>IF(ISBLANK('Raw Data'!D359)=FALSE, 1, 0)</f>
        <v>0</v>
      </c>
      <c r="AC364">
        <f>IF(AND('Raw Data'!F359=0, 'Raw Data'!D359&gt;'Raw Data'!E359, 'Raw Data'!D359-'Raw Data'!E359&gt;2), 'Raw Data'!Q359, 0)</f>
        <v>0</v>
      </c>
      <c r="AD364">
        <f>IF(ISBLANK('Raw Data'!D359)=FALSE, 1, 0)</f>
        <v>0</v>
      </c>
      <c r="AE364">
        <f>IF(AND('Raw Data'!F359=0,'Raw Data'!D359&lt;'Raw Data'!E359,'Raw Data'!E359-'Raw Data'!D359=1),'Raw Data'!R359,IF(AND('Raw Data'!F359,'Raw Data'!D359&gt;'Raw Data'!E359),'Raw Data'!R359,0))</f>
        <v>0</v>
      </c>
      <c r="AF364">
        <f>IF(ISBLANK('Raw Data'!D359)=FALSE, 1, 0)</f>
        <v>0</v>
      </c>
      <c r="AG364">
        <f>IF(AND('Raw Data'!F359=0, 'Raw Data'!D359&lt;'Raw Data'!E359, 'Raw Data'!E359-'Raw Data'!D359=2), 'Raw Data'!S359, 0)</f>
        <v>0</v>
      </c>
      <c r="AH364">
        <f>IF(ISBLANK('Raw Data'!D359)=FALSE, 1, 0)</f>
        <v>0</v>
      </c>
      <c r="AI364">
        <f>IF(AND('Raw Data'!F359=0, 'Raw Data'!D359&lt;'Raw Data'!E359, 'Raw Data'!E359-'Raw Data'!D359&gt;2), 'Raw Data'!T359, 0)</f>
        <v>0</v>
      </c>
      <c r="AJ364">
        <f>IF(ISBLANK('Raw Data'!D359)=FALSE, 1, 0)</f>
        <v>0</v>
      </c>
      <c r="AK364">
        <f>IF('Raw Data'!F359=1, 'Raw Data'!M359, 0)</f>
        <v>0</v>
      </c>
      <c r="AL364">
        <f>IF(OR('Raw Data'!D359=0, O364&gt;0), 0, 1)</f>
        <v>0</v>
      </c>
      <c r="AM364">
        <f>IF(AND(AL364, 'Raw Data'!D359&gt;'Raw Data'!E359), 'Raw Data'!X359, 0)</f>
        <v>0</v>
      </c>
      <c r="AN364">
        <f>IF(OR('Raw Data'!D359=0, O364&gt;0), 0, 1)</f>
        <v>0</v>
      </c>
      <c r="AO364">
        <f>IF(AND(AL364, 'Raw Data'!D359&lt;'Raw Data'!E359), 'Raw Data'!Y359, 0)</f>
        <v>0</v>
      </c>
      <c r="AP364">
        <f>IF(ISBLANK('Raw Data'!D359)=FALSE, 1, 0)</f>
        <v>0</v>
      </c>
      <c r="AQ364">
        <f>IF(AND('Raw Data'!J359&lt;'Raw Data'!K359,'Raw Data'!D359&gt;'Raw Data'!E359),'Raw Data'!J359,IF(AND('Raw Data'!K359&lt;'Raw Data'!J359,'Raw Data'!E359&gt;'Raw Data'!D359),'Raw Data'!K359,0))</f>
        <v>0</v>
      </c>
      <c r="AR364">
        <f>IF(ISBLANK('Raw Data'!D359)=FALSE, 1, 0)</f>
        <v>0</v>
      </c>
      <c r="AS364">
        <f>IF(AND('Raw Data'!J359&gt;'Raw Data'!K359,'Raw Data'!D359&gt;'Raw Data'!E359),'Raw Data'!J359,IF(AND('Raw Data'!K359&gt;'Raw Data'!J359,'Raw Data'!E359&gt;'Raw Data'!D359),'Raw Data'!K359,))</f>
        <v>0</v>
      </c>
      <c r="AT364">
        <f>IF(ISBLANK('Raw Data'!D359)=FALSE, 1, 0)</f>
        <v>0</v>
      </c>
      <c r="AU364">
        <f>IF(ISNUMBER('Raw Data'!D359), IF(_xlfn.XLOOKUP(SMALL('Raw Data'!L359:N359, 1), Analysis!S364:W364, Analysis!S364:W364, 0)&gt;0, SMALL('Raw Data'!L359:N359, 1), 0), 0)</f>
        <v>0</v>
      </c>
      <c r="AV364">
        <f>IF(ISBLANK('Raw Data'!D359)=FALSE, 1, 0)</f>
        <v>0</v>
      </c>
      <c r="AW364">
        <f>IF(ISNUMBER('Raw Data'!D359), IF(_xlfn.XLOOKUP(SMALL('Raw Data'!L359:N359, 2), Analysis!S364:W364, Analysis!S364:W364, 0)&gt;0, SMALL('Raw Data'!L359:N359, 2), 0), 0)</f>
        <v>0</v>
      </c>
      <c r="AX364">
        <f>IF(ISBLANK('Raw Data'!D359)=FALSE, 1, 0)</f>
        <v>0</v>
      </c>
      <c r="AY364">
        <f>IF(ISNUMBER('Raw Data'!D359), IF(_xlfn.XLOOKUP(SMALL('Raw Data'!L359:N359, 3), Analysis!S364:W364, Analysis!S364:W364, 0)&gt;0, SMALL('Raw Data'!L359:N359, 3), 0), 0)</f>
        <v>0</v>
      </c>
      <c r="AZ364">
        <f>IF(ISBLANK('Raw Data'!D359)=FALSE, 1, 0)</f>
        <v>0</v>
      </c>
      <c r="BA364">
        <f>IF(ISNUMBER('Raw Data'!D359), IF(_xlfn.XLOOKUP(SMALL('Raw Data'!O359:U359, 1), Analysis!Y364:AK364, Analysis!Y364:AK364, 0)&gt;0, SMALL('Raw Data'!O359:U359, 1), 0), 0)</f>
        <v>0</v>
      </c>
      <c r="BB364">
        <f>IF(ISBLANK('Raw Data'!D359)=FALSE, 1, 0)</f>
        <v>0</v>
      </c>
      <c r="BC364">
        <f>IF(ISNUMBER('Raw Data'!D359), IF(_xlfn.XLOOKUP(SMALL('Raw Data'!O359:U359, 2), Analysis!Y364:AK364, Analysis!Y364:AK364, 0)&gt;0, SMALL('Raw Data'!O359:U359, 2), 0), 0)</f>
        <v>0</v>
      </c>
      <c r="BD364">
        <f>IF(ISBLANK('Raw Data'!D359)=FALSE, 1, 0)</f>
        <v>0</v>
      </c>
      <c r="BE364">
        <f>IF(ISNUMBER('Raw Data'!D359), IF(_xlfn.XLOOKUP(SMALL('Raw Data'!O359:U359, 3), Analysis!Y364:AK364, Analysis!Y364:AK364, 0)&gt;0, SMALL('Raw Data'!O359:U359, 3), 0), 0)</f>
        <v>0</v>
      </c>
      <c r="BF364">
        <f>IF(ISBLANK('Raw Data'!D359)=FALSE, 1, 0)</f>
        <v>0</v>
      </c>
      <c r="BG364">
        <f>IF(ISNUMBER('Raw Data'!D359), IF(_xlfn.XLOOKUP(SMALL('Raw Data'!O359:U359, 4), Analysis!Y364:AK364, Analysis!Y364:AK364, 0)&gt;0, SMALL('Raw Data'!O359:U359, 4), 0), 0)</f>
        <v>0</v>
      </c>
      <c r="BH364">
        <f>IF(ISBLANK('Raw Data'!D359)=FALSE, 1, 0)</f>
        <v>0</v>
      </c>
      <c r="BI364">
        <f>IF(ISNUMBER('Raw Data'!D359), IF(_xlfn.XLOOKUP(SMALL('Raw Data'!O359:U359, 5), Analysis!Y364:AK364, Analysis!Y364:AK364, 0)&gt;0, SMALL('Raw Data'!O359:U359, 5), 0), 0)</f>
        <v>0</v>
      </c>
      <c r="BJ364">
        <f>IF(ISBLANK('Raw Data'!D359)=FALSE, 1, 0)</f>
        <v>0</v>
      </c>
      <c r="BK364">
        <f>IF(ISNUMBER('Raw Data'!D359), IF(_xlfn.XLOOKUP(SMALL('Raw Data'!O359:U359, 6), Analysis!Y364:AK364, Analysis!Y364:AK364, 0)&gt;0, SMALL('Raw Data'!O359:U359, 6), 0), 0)</f>
        <v>0</v>
      </c>
      <c r="BL364">
        <f>IF(ISBLANK('Raw Data'!D359)=FALSE, 1, 0)</f>
        <v>0</v>
      </c>
      <c r="BM364">
        <f>IF(ISNUMBER('Raw Data'!D359), IF(_xlfn.XLOOKUP(SMALL('Raw Data'!O359:U359, 7), Analysis!Y364:AK364, Analysis!Y364:AK364, 0)&gt;0, SMALL('Raw Data'!O359:U359, 7), 0), 0)</f>
        <v>0</v>
      </c>
    </row>
    <row r="365" spans="1:65" x14ac:dyDescent="0.3">
      <c r="A365" s="2">
        <f>'Raw Data'!A360</f>
        <v>0</v>
      </c>
      <c r="B365" s="2">
        <f>IF(ISBLANK('Raw Data'!D360)=FALSE, 1, 0)</f>
        <v>0</v>
      </c>
      <c r="C365">
        <f>IF('Raw Data'!E360&gt;'Raw Data'!D360, 'Raw Data'!K360, 0)</f>
        <v>0</v>
      </c>
      <c r="D365">
        <f>IF(ISBLANK('Raw Data'!D360)=FALSE, 1, 0)</f>
        <v>0</v>
      </c>
      <c r="E365">
        <f>IF('Raw Data'!E360&lt;'Raw Data'!D360, 'Raw Data'!J360, 0)</f>
        <v>0</v>
      </c>
      <c r="F365">
        <f>IF(ISBLANK('Raw Data'!D360)=FALSE, 1, 0)</f>
        <v>0</v>
      </c>
      <c r="G365">
        <f>IF(AND('Raw Data'!D360&gt;0, 'Raw Data'!E360&gt;0), 'Raw Data'!V360, 0)</f>
        <v>0</v>
      </c>
      <c r="H365">
        <f>IF(ISBLANK('Raw Data'!D360)=FALSE, 1, 0)</f>
        <v>0</v>
      </c>
      <c r="I365">
        <f>IF(AND(ISBLANK('Raw Data'!D360)=FALSE, OR('Raw Data'!D360=0, 'Raw Data'!E360=0)), 'Raw Data'!W360, 0)</f>
        <v>0</v>
      </c>
      <c r="J365">
        <f>IF(ISBLANK('Raw Data'!D360)=FALSE, 1, 0)</f>
        <v>0</v>
      </c>
      <c r="K365">
        <f>IF(SUM('Raw Data'!D360:E360)&gt;'Raw Data'!G360, 'Raw Data'!H360, 0)</f>
        <v>0</v>
      </c>
      <c r="L365">
        <f>IF(ISBLANK('Raw Data'!D360)=FALSE, 1, 0)</f>
        <v>0</v>
      </c>
      <c r="M365">
        <f>IF(AND(SUM('Raw Data'!D360:E360)&lt;'Raw Data'!G360, ISBLANK('Raw Data'!D360)=FALSE), 'Raw Data'!I360, 0)</f>
        <v>0</v>
      </c>
      <c r="N365">
        <f>IF(ISBLANK('Raw Data'!D360)=FALSE, 1, 0)</f>
        <v>0</v>
      </c>
      <c r="O365">
        <f>IF('Raw Data'!F360, 'Raw Data'!Z360, 0)</f>
        <v>0</v>
      </c>
      <c r="P365">
        <f>IF(ISBLANK('Raw Data'!D360)=FALSE, 1, 0)</f>
        <v>0</v>
      </c>
      <c r="Q365">
        <f>IF(AND(NOT('Raw Data'!F360), P365), 'Raw Data'!AA360, 0)</f>
        <v>0</v>
      </c>
      <c r="R365">
        <f>IF(ISBLANK('Raw Data'!D360)=FALSE, 1, 0)</f>
        <v>0</v>
      </c>
      <c r="S365">
        <f>IF(AND('Raw Data'!F360=0, 'Raw Data'!D360&gt;'Raw Data'!E360), 'Raw Data'!L360, 0)</f>
        <v>0</v>
      </c>
      <c r="T365">
        <f>IF(ISBLANK('Raw Data'!D360)=FALSE, 1, 0)</f>
        <v>0</v>
      </c>
      <c r="U365">
        <f>IF('Raw Data'!F360=1, 'Raw Data'!M360, 0)</f>
        <v>0</v>
      </c>
      <c r="V365">
        <f>IF(ISBLANK('Raw Data'!D360)=FALSE, 1, 0)</f>
        <v>0</v>
      </c>
      <c r="W365">
        <f>IF(AND('Raw Data'!F360=0, 'Raw Data'!E360&gt;'Raw Data'!D360), 'Raw Data'!N360, 0)</f>
        <v>0</v>
      </c>
      <c r="X365">
        <f>IF(ISBLANK('Raw Data'!D360)=FALSE, 1, 0)</f>
        <v>0</v>
      </c>
      <c r="Y365">
        <f>IF(AND('Raw Data'!F360=0,'Raw Data'!D360&gt;'Raw Data'!E360,'Raw Data'!D360-'Raw Data'!E360=1),'Raw Data'!O360,IF(AND('Raw Data'!F360,'Raw Data'!D360&gt;'Raw Data'!E360),'Raw Data'!O360,0))</f>
        <v>0</v>
      </c>
      <c r="Z365">
        <f>IF(ISBLANK('Raw Data'!D360)=FALSE, 1, 0)</f>
        <v>0</v>
      </c>
      <c r="AA365">
        <f>IF(AND('Raw Data'!F360=0, 'Raw Data'!D360&gt;'Raw Data'!E360, 'Raw Data'!D360-'Raw Data'!E360=2), 'Raw Data'!P360, 0)</f>
        <v>0</v>
      </c>
      <c r="AB365">
        <f>IF(ISBLANK('Raw Data'!D360)=FALSE, 1, 0)</f>
        <v>0</v>
      </c>
      <c r="AC365">
        <f>IF(AND('Raw Data'!F360=0, 'Raw Data'!D360&gt;'Raw Data'!E360, 'Raw Data'!D360-'Raw Data'!E360&gt;2), 'Raw Data'!Q360, 0)</f>
        <v>0</v>
      </c>
      <c r="AD365">
        <f>IF(ISBLANK('Raw Data'!D360)=FALSE, 1, 0)</f>
        <v>0</v>
      </c>
      <c r="AE365">
        <f>IF(AND('Raw Data'!F360=0,'Raw Data'!D360&lt;'Raw Data'!E360,'Raw Data'!E360-'Raw Data'!D360=1),'Raw Data'!R360,IF(AND('Raw Data'!F360,'Raw Data'!D360&gt;'Raw Data'!E360),'Raw Data'!R360,0))</f>
        <v>0</v>
      </c>
      <c r="AF365">
        <f>IF(ISBLANK('Raw Data'!D360)=FALSE, 1, 0)</f>
        <v>0</v>
      </c>
      <c r="AG365">
        <f>IF(AND('Raw Data'!F360=0, 'Raw Data'!D360&lt;'Raw Data'!E360, 'Raw Data'!E360-'Raw Data'!D360=2), 'Raw Data'!S360, 0)</f>
        <v>0</v>
      </c>
      <c r="AH365">
        <f>IF(ISBLANK('Raw Data'!D360)=FALSE, 1, 0)</f>
        <v>0</v>
      </c>
      <c r="AI365">
        <f>IF(AND('Raw Data'!F360=0, 'Raw Data'!D360&lt;'Raw Data'!E360, 'Raw Data'!E360-'Raw Data'!D360&gt;2), 'Raw Data'!T360, 0)</f>
        <v>0</v>
      </c>
      <c r="AJ365">
        <f>IF(ISBLANK('Raw Data'!D360)=FALSE, 1, 0)</f>
        <v>0</v>
      </c>
      <c r="AK365">
        <f>IF('Raw Data'!F360=1, 'Raw Data'!M360, 0)</f>
        <v>0</v>
      </c>
      <c r="AL365">
        <f>IF(OR('Raw Data'!D360=0, O365&gt;0), 0, 1)</f>
        <v>0</v>
      </c>
      <c r="AM365">
        <f>IF(AND(AL365, 'Raw Data'!D360&gt;'Raw Data'!E360), 'Raw Data'!X360, 0)</f>
        <v>0</v>
      </c>
      <c r="AN365">
        <f>IF(OR('Raw Data'!D360=0, O365&gt;0), 0, 1)</f>
        <v>0</v>
      </c>
      <c r="AO365">
        <f>IF(AND(AL365, 'Raw Data'!D360&lt;'Raw Data'!E360), 'Raw Data'!Y360, 0)</f>
        <v>0</v>
      </c>
      <c r="AP365">
        <f>IF(ISBLANK('Raw Data'!D360)=FALSE, 1, 0)</f>
        <v>0</v>
      </c>
      <c r="AQ365">
        <f>IF(AND('Raw Data'!J360&lt;'Raw Data'!K360,'Raw Data'!D360&gt;'Raw Data'!E360),'Raw Data'!J360,IF(AND('Raw Data'!K360&lt;'Raw Data'!J360,'Raw Data'!E360&gt;'Raw Data'!D360),'Raw Data'!K360,0))</f>
        <v>0</v>
      </c>
      <c r="AR365">
        <f>IF(ISBLANK('Raw Data'!D360)=FALSE, 1, 0)</f>
        <v>0</v>
      </c>
      <c r="AS365">
        <f>IF(AND('Raw Data'!J360&gt;'Raw Data'!K360,'Raw Data'!D360&gt;'Raw Data'!E360),'Raw Data'!J360,IF(AND('Raw Data'!K360&gt;'Raw Data'!J360,'Raw Data'!E360&gt;'Raw Data'!D360),'Raw Data'!K360,))</f>
        <v>0</v>
      </c>
      <c r="AT365">
        <f>IF(ISBLANK('Raw Data'!D360)=FALSE, 1, 0)</f>
        <v>0</v>
      </c>
      <c r="AU365">
        <f>IF(ISNUMBER('Raw Data'!D360), IF(_xlfn.XLOOKUP(SMALL('Raw Data'!L360:N360, 1), Analysis!S365:W365, Analysis!S365:W365, 0)&gt;0, SMALL('Raw Data'!L360:N360, 1), 0), 0)</f>
        <v>0</v>
      </c>
      <c r="AV365">
        <f>IF(ISBLANK('Raw Data'!D360)=FALSE, 1, 0)</f>
        <v>0</v>
      </c>
      <c r="AW365">
        <f>IF(ISNUMBER('Raw Data'!D360), IF(_xlfn.XLOOKUP(SMALL('Raw Data'!L360:N360, 2), Analysis!S365:W365, Analysis!S365:W365, 0)&gt;0, SMALL('Raw Data'!L360:N360, 2), 0), 0)</f>
        <v>0</v>
      </c>
      <c r="AX365">
        <f>IF(ISBLANK('Raw Data'!D360)=FALSE, 1, 0)</f>
        <v>0</v>
      </c>
      <c r="AY365">
        <f>IF(ISNUMBER('Raw Data'!D360), IF(_xlfn.XLOOKUP(SMALL('Raw Data'!L360:N360, 3), Analysis!S365:W365, Analysis!S365:W365, 0)&gt;0, SMALL('Raw Data'!L360:N360, 3), 0), 0)</f>
        <v>0</v>
      </c>
      <c r="AZ365">
        <f>IF(ISBLANK('Raw Data'!D360)=FALSE, 1, 0)</f>
        <v>0</v>
      </c>
      <c r="BA365">
        <f>IF(ISNUMBER('Raw Data'!D360), IF(_xlfn.XLOOKUP(SMALL('Raw Data'!O360:U360, 1), Analysis!Y365:AK365, Analysis!Y365:AK365, 0)&gt;0, SMALL('Raw Data'!O360:U360, 1), 0), 0)</f>
        <v>0</v>
      </c>
      <c r="BB365">
        <f>IF(ISBLANK('Raw Data'!D360)=FALSE, 1, 0)</f>
        <v>0</v>
      </c>
      <c r="BC365">
        <f>IF(ISNUMBER('Raw Data'!D360), IF(_xlfn.XLOOKUP(SMALL('Raw Data'!O360:U360, 2), Analysis!Y365:AK365, Analysis!Y365:AK365, 0)&gt;0, SMALL('Raw Data'!O360:U360, 2), 0), 0)</f>
        <v>0</v>
      </c>
      <c r="BD365">
        <f>IF(ISBLANK('Raw Data'!D360)=FALSE, 1, 0)</f>
        <v>0</v>
      </c>
      <c r="BE365">
        <f>IF(ISNUMBER('Raw Data'!D360), IF(_xlfn.XLOOKUP(SMALL('Raw Data'!O360:U360, 3), Analysis!Y365:AK365, Analysis!Y365:AK365, 0)&gt;0, SMALL('Raw Data'!O360:U360, 3), 0), 0)</f>
        <v>0</v>
      </c>
      <c r="BF365">
        <f>IF(ISBLANK('Raw Data'!D360)=FALSE, 1, 0)</f>
        <v>0</v>
      </c>
      <c r="BG365">
        <f>IF(ISNUMBER('Raw Data'!D360), IF(_xlfn.XLOOKUP(SMALL('Raw Data'!O360:U360, 4), Analysis!Y365:AK365, Analysis!Y365:AK365, 0)&gt;0, SMALL('Raw Data'!O360:U360, 4), 0), 0)</f>
        <v>0</v>
      </c>
      <c r="BH365">
        <f>IF(ISBLANK('Raw Data'!D360)=FALSE, 1, 0)</f>
        <v>0</v>
      </c>
      <c r="BI365">
        <f>IF(ISNUMBER('Raw Data'!D360), IF(_xlfn.XLOOKUP(SMALL('Raw Data'!O360:U360, 5), Analysis!Y365:AK365, Analysis!Y365:AK365, 0)&gt;0, SMALL('Raw Data'!O360:U360, 5), 0), 0)</f>
        <v>0</v>
      </c>
      <c r="BJ365">
        <f>IF(ISBLANK('Raw Data'!D360)=FALSE, 1, 0)</f>
        <v>0</v>
      </c>
      <c r="BK365">
        <f>IF(ISNUMBER('Raw Data'!D360), IF(_xlfn.XLOOKUP(SMALL('Raw Data'!O360:U360, 6), Analysis!Y365:AK365, Analysis!Y365:AK365, 0)&gt;0, SMALL('Raw Data'!O360:U360, 6), 0), 0)</f>
        <v>0</v>
      </c>
      <c r="BL365">
        <f>IF(ISBLANK('Raw Data'!D360)=FALSE, 1, 0)</f>
        <v>0</v>
      </c>
      <c r="BM365">
        <f>IF(ISNUMBER('Raw Data'!D360), IF(_xlfn.XLOOKUP(SMALL('Raw Data'!O360:U360, 7), Analysis!Y365:AK365, Analysis!Y365:AK365, 0)&gt;0, SMALL('Raw Data'!O360:U360, 7), 0), 0)</f>
        <v>0</v>
      </c>
    </row>
    <row r="366" spans="1:65" x14ac:dyDescent="0.3">
      <c r="A366" s="2">
        <f>'Raw Data'!A361</f>
        <v>0</v>
      </c>
      <c r="B366" s="2">
        <f>IF(ISBLANK('Raw Data'!D361)=FALSE, 1, 0)</f>
        <v>0</v>
      </c>
      <c r="C366">
        <f>IF('Raw Data'!E361&gt;'Raw Data'!D361, 'Raw Data'!K361, 0)</f>
        <v>0</v>
      </c>
      <c r="D366">
        <f>IF(ISBLANK('Raw Data'!D361)=FALSE, 1, 0)</f>
        <v>0</v>
      </c>
      <c r="E366">
        <f>IF('Raw Data'!E361&lt;'Raw Data'!D361, 'Raw Data'!J361, 0)</f>
        <v>0</v>
      </c>
      <c r="F366">
        <f>IF(ISBLANK('Raw Data'!D361)=FALSE, 1, 0)</f>
        <v>0</v>
      </c>
      <c r="G366">
        <f>IF(AND('Raw Data'!D361&gt;0, 'Raw Data'!E361&gt;0), 'Raw Data'!V361, 0)</f>
        <v>0</v>
      </c>
      <c r="H366">
        <f>IF(ISBLANK('Raw Data'!D361)=FALSE, 1, 0)</f>
        <v>0</v>
      </c>
      <c r="I366">
        <f>IF(AND(ISBLANK('Raw Data'!D361)=FALSE, OR('Raw Data'!D361=0, 'Raw Data'!E361=0)), 'Raw Data'!W361, 0)</f>
        <v>0</v>
      </c>
      <c r="J366">
        <f>IF(ISBLANK('Raw Data'!D361)=FALSE, 1, 0)</f>
        <v>0</v>
      </c>
      <c r="K366">
        <f>IF(SUM('Raw Data'!D361:E361)&gt;'Raw Data'!G361, 'Raw Data'!H361, 0)</f>
        <v>0</v>
      </c>
      <c r="L366">
        <f>IF(ISBLANK('Raw Data'!D361)=FALSE, 1, 0)</f>
        <v>0</v>
      </c>
      <c r="M366">
        <f>IF(AND(SUM('Raw Data'!D361:E361)&lt;'Raw Data'!G361, ISBLANK('Raw Data'!D361)=FALSE), 'Raw Data'!I361, 0)</f>
        <v>0</v>
      </c>
      <c r="N366">
        <f>IF(ISBLANK('Raw Data'!D361)=FALSE, 1, 0)</f>
        <v>0</v>
      </c>
      <c r="O366">
        <f>IF('Raw Data'!F361, 'Raw Data'!Z361, 0)</f>
        <v>0</v>
      </c>
      <c r="P366">
        <f>IF(ISBLANK('Raw Data'!D361)=FALSE, 1, 0)</f>
        <v>0</v>
      </c>
      <c r="Q366">
        <f>IF(AND(NOT('Raw Data'!F361), P366), 'Raw Data'!AA361, 0)</f>
        <v>0</v>
      </c>
      <c r="R366">
        <f>IF(ISBLANK('Raw Data'!D361)=FALSE, 1, 0)</f>
        <v>0</v>
      </c>
      <c r="S366">
        <f>IF(AND('Raw Data'!F361=0, 'Raw Data'!D361&gt;'Raw Data'!E361), 'Raw Data'!L361, 0)</f>
        <v>0</v>
      </c>
      <c r="T366">
        <f>IF(ISBLANK('Raw Data'!D361)=FALSE, 1, 0)</f>
        <v>0</v>
      </c>
      <c r="U366">
        <f>IF('Raw Data'!F361=1, 'Raw Data'!M361, 0)</f>
        <v>0</v>
      </c>
      <c r="V366">
        <f>IF(ISBLANK('Raw Data'!D361)=FALSE, 1, 0)</f>
        <v>0</v>
      </c>
      <c r="W366">
        <f>IF(AND('Raw Data'!F361=0, 'Raw Data'!E361&gt;'Raw Data'!D361), 'Raw Data'!N361, 0)</f>
        <v>0</v>
      </c>
      <c r="X366">
        <f>IF(ISBLANK('Raw Data'!D361)=FALSE, 1, 0)</f>
        <v>0</v>
      </c>
      <c r="Y366">
        <f>IF(AND('Raw Data'!F361=0,'Raw Data'!D361&gt;'Raw Data'!E361,'Raw Data'!D361-'Raw Data'!E361=1),'Raw Data'!O361,IF(AND('Raw Data'!F361,'Raw Data'!D361&gt;'Raw Data'!E361),'Raw Data'!O361,0))</f>
        <v>0</v>
      </c>
      <c r="Z366">
        <f>IF(ISBLANK('Raw Data'!D361)=FALSE, 1, 0)</f>
        <v>0</v>
      </c>
      <c r="AA366">
        <f>IF(AND('Raw Data'!F361=0, 'Raw Data'!D361&gt;'Raw Data'!E361, 'Raw Data'!D361-'Raw Data'!E361=2), 'Raw Data'!P361, 0)</f>
        <v>0</v>
      </c>
      <c r="AB366">
        <f>IF(ISBLANK('Raw Data'!D361)=FALSE, 1, 0)</f>
        <v>0</v>
      </c>
      <c r="AC366">
        <f>IF(AND('Raw Data'!F361=0, 'Raw Data'!D361&gt;'Raw Data'!E361, 'Raw Data'!D361-'Raw Data'!E361&gt;2), 'Raw Data'!Q361, 0)</f>
        <v>0</v>
      </c>
      <c r="AD366">
        <f>IF(ISBLANK('Raw Data'!D361)=FALSE, 1, 0)</f>
        <v>0</v>
      </c>
      <c r="AE366">
        <f>IF(AND('Raw Data'!F361=0,'Raw Data'!D361&lt;'Raw Data'!E361,'Raw Data'!E361-'Raw Data'!D361=1),'Raw Data'!R361,IF(AND('Raw Data'!F361,'Raw Data'!D361&gt;'Raw Data'!E361),'Raw Data'!R361,0))</f>
        <v>0</v>
      </c>
      <c r="AF366">
        <f>IF(ISBLANK('Raw Data'!D361)=FALSE, 1, 0)</f>
        <v>0</v>
      </c>
      <c r="AG366">
        <f>IF(AND('Raw Data'!F361=0, 'Raw Data'!D361&lt;'Raw Data'!E361, 'Raw Data'!E361-'Raw Data'!D361=2), 'Raw Data'!S361, 0)</f>
        <v>0</v>
      </c>
      <c r="AH366">
        <f>IF(ISBLANK('Raw Data'!D361)=FALSE, 1, 0)</f>
        <v>0</v>
      </c>
      <c r="AI366">
        <f>IF(AND('Raw Data'!F361=0, 'Raw Data'!D361&lt;'Raw Data'!E361, 'Raw Data'!E361-'Raw Data'!D361&gt;2), 'Raw Data'!T361, 0)</f>
        <v>0</v>
      </c>
      <c r="AJ366">
        <f>IF(ISBLANK('Raw Data'!D361)=FALSE, 1, 0)</f>
        <v>0</v>
      </c>
      <c r="AK366">
        <f>IF('Raw Data'!F361=1, 'Raw Data'!M361, 0)</f>
        <v>0</v>
      </c>
      <c r="AL366">
        <f>IF(OR('Raw Data'!D361=0, O366&gt;0), 0, 1)</f>
        <v>0</v>
      </c>
      <c r="AM366">
        <f>IF(AND(AL366, 'Raw Data'!D361&gt;'Raw Data'!E361), 'Raw Data'!X361, 0)</f>
        <v>0</v>
      </c>
      <c r="AN366">
        <f>IF(OR('Raw Data'!D361=0, O366&gt;0), 0, 1)</f>
        <v>0</v>
      </c>
      <c r="AO366">
        <f>IF(AND(AL366, 'Raw Data'!D361&lt;'Raw Data'!E361), 'Raw Data'!Y361, 0)</f>
        <v>0</v>
      </c>
      <c r="AP366">
        <f>IF(ISBLANK('Raw Data'!D361)=FALSE, 1, 0)</f>
        <v>0</v>
      </c>
      <c r="AQ366">
        <f>IF(AND('Raw Data'!J361&lt;'Raw Data'!K361,'Raw Data'!D361&gt;'Raw Data'!E361),'Raw Data'!J361,IF(AND('Raw Data'!K361&lt;'Raw Data'!J361,'Raw Data'!E361&gt;'Raw Data'!D361),'Raw Data'!K361,0))</f>
        <v>0</v>
      </c>
      <c r="AR366">
        <f>IF(ISBLANK('Raw Data'!D361)=FALSE, 1, 0)</f>
        <v>0</v>
      </c>
      <c r="AS366">
        <f>IF(AND('Raw Data'!J361&gt;'Raw Data'!K361,'Raw Data'!D361&gt;'Raw Data'!E361),'Raw Data'!J361,IF(AND('Raw Data'!K361&gt;'Raw Data'!J361,'Raw Data'!E361&gt;'Raw Data'!D361),'Raw Data'!K361,))</f>
        <v>0</v>
      </c>
      <c r="AT366">
        <f>IF(ISBLANK('Raw Data'!D361)=FALSE, 1, 0)</f>
        <v>0</v>
      </c>
      <c r="AU366">
        <f>IF(ISNUMBER('Raw Data'!D361), IF(_xlfn.XLOOKUP(SMALL('Raw Data'!L361:N361, 1), Analysis!S366:W366, Analysis!S366:W366, 0)&gt;0, SMALL('Raw Data'!L361:N361, 1), 0), 0)</f>
        <v>0</v>
      </c>
      <c r="AV366">
        <f>IF(ISBLANK('Raw Data'!D361)=FALSE, 1, 0)</f>
        <v>0</v>
      </c>
      <c r="AW366">
        <f>IF(ISNUMBER('Raw Data'!D361), IF(_xlfn.XLOOKUP(SMALL('Raw Data'!L361:N361, 2), Analysis!S366:W366, Analysis!S366:W366, 0)&gt;0, SMALL('Raw Data'!L361:N361, 2), 0), 0)</f>
        <v>0</v>
      </c>
      <c r="AX366">
        <f>IF(ISBLANK('Raw Data'!D361)=FALSE, 1, 0)</f>
        <v>0</v>
      </c>
      <c r="AY366">
        <f>IF(ISNUMBER('Raw Data'!D361), IF(_xlfn.XLOOKUP(SMALL('Raw Data'!L361:N361, 3), Analysis!S366:W366, Analysis!S366:W366, 0)&gt;0, SMALL('Raw Data'!L361:N361, 3), 0), 0)</f>
        <v>0</v>
      </c>
      <c r="AZ366">
        <f>IF(ISBLANK('Raw Data'!D361)=FALSE, 1, 0)</f>
        <v>0</v>
      </c>
      <c r="BA366">
        <f>IF(ISNUMBER('Raw Data'!D361), IF(_xlfn.XLOOKUP(SMALL('Raw Data'!O361:U361, 1), Analysis!Y366:AK366, Analysis!Y366:AK366, 0)&gt;0, SMALL('Raw Data'!O361:U361, 1), 0), 0)</f>
        <v>0</v>
      </c>
      <c r="BB366">
        <f>IF(ISBLANK('Raw Data'!D361)=FALSE, 1, 0)</f>
        <v>0</v>
      </c>
      <c r="BC366">
        <f>IF(ISNUMBER('Raw Data'!D361), IF(_xlfn.XLOOKUP(SMALL('Raw Data'!O361:U361, 2), Analysis!Y366:AK366, Analysis!Y366:AK366, 0)&gt;0, SMALL('Raw Data'!O361:U361, 2), 0), 0)</f>
        <v>0</v>
      </c>
      <c r="BD366">
        <f>IF(ISBLANK('Raw Data'!D361)=FALSE, 1, 0)</f>
        <v>0</v>
      </c>
      <c r="BE366">
        <f>IF(ISNUMBER('Raw Data'!D361), IF(_xlfn.XLOOKUP(SMALL('Raw Data'!O361:U361, 3), Analysis!Y366:AK366, Analysis!Y366:AK366, 0)&gt;0, SMALL('Raw Data'!O361:U361, 3), 0), 0)</f>
        <v>0</v>
      </c>
      <c r="BF366">
        <f>IF(ISBLANK('Raw Data'!D361)=FALSE, 1, 0)</f>
        <v>0</v>
      </c>
      <c r="BG366">
        <f>IF(ISNUMBER('Raw Data'!D361), IF(_xlfn.XLOOKUP(SMALL('Raw Data'!O361:U361, 4), Analysis!Y366:AK366, Analysis!Y366:AK366, 0)&gt;0, SMALL('Raw Data'!O361:U361, 4), 0), 0)</f>
        <v>0</v>
      </c>
      <c r="BH366">
        <f>IF(ISBLANK('Raw Data'!D361)=FALSE, 1, 0)</f>
        <v>0</v>
      </c>
      <c r="BI366">
        <f>IF(ISNUMBER('Raw Data'!D361), IF(_xlfn.XLOOKUP(SMALL('Raw Data'!O361:U361, 5), Analysis!Y366:AK366, Analysis!Y366:AK366, 0)&gt;0, SMALL('Raw Data'!O361:U361, 5), 0), 0)</f>
        <v>0</v>
      </c>
      <c r="BJ366">
        <f>IF(ISBLANK('Raw Data'!D361)=FALSE, 1, 0)</f>
        <v>0</v>
      </c>
      <c r="BK366">
        <f>IF(ISNUMBER('Raw Data'!D361), IF(_xlfn.XLOOKUP(SMALL('Raw Data'!O361:U361, 6), Analysis!Y366:AK366, Analysis!Y366:AK366, 0)&gt;0, SMALL('Raw Data'!O361:U361, 6), 0), 0)</f>
        <v>0</v>
      </c>
      <c r="BL366">
        <f>IF(ISBLANK('Raw Data'!D361)=FALSE, 1, 0)</f>
        <v>0</v>
      </c>
      <c r="BM366">
        <f>IF(ISNUMBER('Raw Data'!D361), IF(_xlfn.XLOOKUP(SMALL('Raw Data'!O361:U361, 7), Analysis!Y366:AK366, Analysis!Y366:AK366, 0)&gt;0, SMALL('Raw Data'!O361:U361, 7), 0), 0)</f>
        <v>0</v>
      </c>
    </row>
    <row r="367" spans="1:65" x14ac:dyDescent="0.3">
      <c r="A367" s="2">
        <f>'Raw Data'!A362</f>
        <v>0</v>
      </c>
      <c r="B367" s="2">
        <f>IF(ISBLANK('Raw Data'!D362)=FALSE, 1, 0)</f>
        <v>0</v>
      </c>
      <c r="C367">
        <f>IF('Raw Data'!E362&gt;'Raw Data'!D362, 'Raw Data'!K362, 0)</f>
        <v>0</v>
      </c>
      <c r="D367">
        <f>IF(ISBLANK('Raw Data'!D362)=FALSE, 1, 0)</f>
        <v>0</v>
      </c>
      <c r="E367">
        <f>IF('Raw Data'!E362&lt;'Raw Data'!D362, 'Raw Data'!J362, 0)</f>
        <v>0</v>
      </c>
      <c r="F367">
        <f>IF(ISBLANK('Raw Data'!D362)=FALSE, 1, 0)</f>
        <v>0</v>
      </c>
      <c r="G367">
        <f>IF(AND('Raw Data'!D362&gt;0, 'Raw Data'!E362&gt;0), 'Raw Data'!V362, 0)</f>
        <v>0</v>
      </c>
      <c r="H367">
        <f>IF(ISBLANK('Raw Data'!D362)=FALSE, 1, 0)</f>
        <v>0</v>
      </c>
      <c r="I367">
        <f>IF(AND(ISBLANK('Raw Data'!D362)=FALSE, OR('Raw Data'!D362=0, 'Raw Data'!E362=0)), 'Raw Data'!W362, 0)</f>
        <v>0</v>
      </c>
      <c r="J367">
        <f>IF(ISBLANK('Raw Data'!D362)=FALSE, 1, 0)</f>
        <v>0</v>
      </c>
      <c r="K367">
        <f>IF(SUM('Raw Data'!D362:E362)&gt;'Raw Data'!G362, 'Raw Data'!H362, 0)</f>
        <v>0</v>
      </c>
      <c r="L367">
        <f>IF(ISBLANK('Raw Data'!D362)=FALSE, 1, 0)</f>
        <v>0</v>
      </c>
      <c r="M367">
        <f>IF(AND(SUM('Raw Data'!D362:E362)&lt;'Raw Data'!G362, ISBLANK('Raw Data'!D362)=FALSE), 'Raw Data'!I362, 0)</f>
        <v>0</v>
      </c>
      <c r="N367">
        <f>IF(ISBLANK('Raw Data'!D362)=FALSE, 1, 0)</f>
        <v>0</v>
      </c>
      <c r="O367">
        <f>IF('Raw Data'!F362, 'Raw Data'!Z362, 0)</f>
        <v>0</v>
      </c>
      <c r="P367">
        <f>IF(ISBLANK('Raw Data'!D362)=FALSE, 1, 0)</f>
        <v>0</v>
      </c>
      <c r="Q367">
        <f>IF(AND(NOT('Raw Data'!F362), P367), 'Raw Data'!AA362, 0)</f>
        <v>0</v>
      </c>
      <c r="R367">
        <f>IF(ISBLANK('Raw Data'!D362)=FALSE, 1, 0)</f>
        <v>0</v>
      </c>
      <c r="S367">
        <f>IF(AND('Raw Data'!F362=0, 'Raw Data'!D362&gt;'Raw Data'!E362), 'Raw Data'!L362, 0)</f>
        <v>0</v>
      </c>
      <c r="T367">
        <f>IF(ISBLANK('Raw Data'!D362)=FALSE, 1, 0)</f>
        <v>0</v>
      </c>
      <c r="U367">
        <f>IF('Raw Data'!F362=1, 'Raw Data'!M362, 0)</f>
        <v>0</v>
      </c>
      <c r="V367">
        <f>IF(ISBLANK('Raw Data'!D362)=FALSE, 1, 0)</f>
        <v>0</v>
      </c>
      <c r="W367">
        <f>IF(AND('Raw Data'!F362=0, 'Raw Data'!E362&gt;'Raw Data'!D362), 'Raw Data'!N362, 0)</f>
        <v>0</v>
      </c>
      <c r="X367">
        <f>IF(ISBLANK('Raw Data'!D362)=FALSE, 1, 0)</f>
        <v>0</v>
      </c>
      <c r="Y367">
        <f>IF(AND('Raw Data'!F362=0,'Raw Data'!D362&gt;'Raw Data'!E362,'Raw Data'!D362-'Raw Data'!E362=1),'Raw Data'!O362,IF(AND('Raw Data'!F362,'Raw Data'!D362&gt;'Raw Data'!E362),'Raw Data'!O362,0))</f>
        <v>0</v>
      </c>
      <c r="Z367">
        <f>IF(ISBLANK('Raw Data'!D362)=FALSE, 1, 0)</f>
        <v>0</v>
      </c>
      <c r="AA367">
        <f>IF(AND('Raw Data'!F362=0, 'Raw Data'!D362&gt;'Raw Data'!E362, 'Raw Data'!D362-'Raw Data'!E362=2), 'Raw Data'!P362, 0)</f>
        <v>0</v>
      </c>
      <c r="AB367">
        <f>IF(ISBLANK('Raw Data'!D362)=FALSE, 1, 0)</f>
        <v>0</v>
      </c>
      <c r="AC367">
        <f>IF(AND('Raw Data'!F362=0, 'Raw Data'!D362&gt;'Raw Data'!E362, 'Raw Data'!D362-'Raw Data'!E362&gt;2), 'Raw Data'!Q362, 0)</f>
        <v>0</v>
      </c>
      <c r="AD367">
        <f>IF(ISBLANK('Raw Data'!D362)=FALSE, 1, 0)</f>
        <v>0</v>
      </c>
      <c r="AE367">
        <f>IF(AND('Raw Data'!F362=0,'Raw Data'!D362&lt;'Raw Data'!E362,'Raw Data'!E362-'Raw Data'!D362=1),'Raw Data'!R362,IF(AND('Raw Data'!F362,'Raw Data'!D362&gt;'Raw Data'!E362),'Raw Data'!R362,0))</f>
        <v>0</v>
      </c>
      <c r="AF367">
        <f>IF(ISBLANK('Raw Data'!D362)=FALSE, 1, 0)</f>
        <v>0</v>
      </c>
      <c r="AG367">
        <f>IF(AND('Raw Data'!F362=0, 'Raw Data'!D362&lt;'Raw Data'!E362, 'Raw Data'!E362-'Raw Data'!D362=2), 'Raw Data'!S362, 0)</f>
        <v>0</v>
      </c>
      <c r="AH367">
        <f>IF(ISBLANK('Raw Data'!D362)=FALSE, 1, 0)</f>
        <v>0</v>
      </c>
      <c r="AI367">
        <f>IF(AND('Raw Data'!F362=0, 'Raw Data'!D362&lt;'Raw Data'!E362, 'Raw Data'!E362-'Raw Data'!D362&gt;2), 'Raw Data'!T362, 0)</f>
        <v>0</v>
      </c>
      <c r="AJ367">
        <f>IF(ISBLANK('Raw Data'!D362)=FALSE, 1, 0)</f>
        <v>0</v>
      </c>
      <c r="AK367">
        <f>IF('Raw Data'!F362=1, 'Raw Data'!M362, 0)</f>
        <v>0</v>
      </c>
      <c r="AL367">
        <f>IF(OR('Raw Data'!D362=0, O367&gt;0), 0, 1)</f>
        <v>0</v>
      </c>
      <c r="AM367">
        <f>IF(AND(AL367, 'Raw Data'!D362&gt;'Raw Data'!E362), 'Raw Data'!X362, 0)</f>
        <v>0</v>
      </c>
      <c r="AN367">
        <f>IF(OR('Raw Data'!D362=0, O367&gt;0), 0, 1)</f>
        <v>0</v>
      </c>
      <c r="AO367">
        <f>IF(AND(AL367, 'Raw Data'!D362&lt;'Raw Data'!E362), 'Raw Data'!Y362, 0)</f>
        <v>0</v>
      </c>
      <c r="AP367">
        <f>IF(ISBLANK('Raw Data'!D362)=FALSE, 1, 0)</f>
        <v>0</v>
      </c>
      <c r="AQ367">
        <f>IF(AND('Raw Data'!J362&lt;'Raw Data'!K362,'Raw Data'!D362&gt;'Raw Data'!E362),'Raw Data'!J362,IF(AND('Raw Data'!K362&lt;'Raw Data'!J362,'Raw Data'!E362&gt;'Raw Data'!D362),'Raw Data'!K362,0))</f>
        <v>0</v>
      </c>
      <c r="AR367">
        <f>IF(ISBLANK('Raw Data'!D362)=FALSE, 1, 0)</f>
        <v>0</v>
      </c>
      <c r="AS367">
        <f>IF(AND('Raw Data'!J362&gt;'Raw Data'!K362,'Raw Data'!D362&gt;'Raw Data'!E362),'Raw Data'!J362,IF(AND('Raw Data'!K362&gt;'Raw Data'!J362,'Raw Data'!E362&gt;'Raw Data'!D362),'Raw Data'!K362,))</f>
        <v>0</v>
      </c>
      <c r="AT367">
        <f>IF(ISBLANK('Raw Data'!D362)=FALSE, 1, 0)</f>
        <v>0</v>
      </c>
      <c r="AU367">
        <f>IF(ISNUMBER('Raw Data'!D362), IF(_xlfn.XLOOKUP(SMALL('Raw Data'!L362:N362, 1), Analysis!S367:W367, Analysis!S367:W367, 0)&gt;0, SMALL('Raw Data'!L362:N362, 1), 0), 0)</f>
        <v>0</v>
      </c>
      <c r="AV367">
        <f>IF(ISBLANK('Raw Data'!D362)=FALSE, 1, 0)</f>
        <v>0</v>
      </c>
      <c r="AW367">
        <f>IF(ISNUMBER('Raw Data'!D362), IF(_xlfn.XLOOKUP(SMALL('Raw Data'!L362:N362, 2), Analysis!S367:W367, Analysis!S367:W367, 0)&gt;0, SMALL('Raw Data'!L362:N362, 2), 0), 0)</f>
        <v>0</v>
      </c>
      <c r="AX367">
        <f>IF(ISBLANK('Raw Data'!D362)=FALSE, 1, 0)</f>
        <v>0</v>
      </c>
      <c r="AY367">
        <f>IF(ISNUMBER('Raw Data'!D362), IF(_xlfn.XLOOKUP(SMALL('Raw Data'!L362:N362, 3), Analysis!S367:W367, Analysis!S367:W367, 0)&gt;0, SMALL('Raw Data'!L362:N362, 3), 0), 0)</f>
        <v>0</v>
      </c>
      <c r="AZ367">
        <f>IF(ISBLANK('Raw Data'!D362)=FALSE, 1, 0)</f>
        <v>0</v>
      </c>
      <c r="BA367">
        <f>IF(ISNUMBER('Raw Data'!D362), IF(_xlfn.XLOOKUP(SMALL('Raw Data'!O362:U362, 1), Analysis!Y367:AK367, Analysis!Y367:AK367, 0)&gt;0, SMALL('Raw Data'!O362:U362, 1), 0), 0)</f>
        <v>0</v>
      </c>
      <c r="BB367">
        <f>IF(ISBLANK('Raw Data'!D362)=FALSE, 1, 0)</f>
        <v>0</v>
      </c>
      <c r="BC367">
        <f>IF(ISNUMBER('Raw Data'!D362), IF(_xlfn.XLOOKUP(SMALL('Raw Data'!O362:U362, 2), Analysis!Y367:AK367, Analysis!Y367:AK367, 0)&gt;0, SMALL('Raw Data'!O362:U362, 2), 0), 0)</f>
        <v>0</v>
      </c>
      <c r="BD367">
        <f>IF(ISBLANK('Raw Data'!D362)=FALSE, 1, 0)</f>
        <v>0</v>
      </c>
      <c r="BE367">
        <f>IF(ISNUMBER('Raw Data'!D362), IF(_xlfn.XLOOKUP(SMALL('Raw Data'!O362:U362, 3), Analysis!Y367:AK367, Analysis!Y367:AK367, 0)&gt;0, SMALL('Raw Data'!O362:U362, 3), 0), 0)</f>
        <v>0</v>
      </c>
      <c r="BF367">
        <f>IF(ISBLANK('Raw Data'!D362)=FALSE, 1, 0)</f>
        <v>0</v>
      </c>
      <c r="BG367">
        <f>IF(ISNUMBER('Raw Data'!D362), IF(_xlfn.XLOOKUP(SMALL('Raw Data'!O362:U362, 4), Analysis!Y367:AK367, Analysis!Y367:AK367, 0)&gt;0, SMALL('Raw Data'!O362:U362, 4), 0), 0)</f>
        <v>0</v>
      </c>
      <c r="BH367">
        <f>IF(ISBLANK('Raw Data'!D362)=FALSE, 1, 0)</f>
        <v>0</v>
      </c>
      <c r="BI367">
        <f>IF(ISNUMBER('Raw Data'!D362), IF(_xlfn.XLOOKUP(SMALL('Raw Data'!O362:U362, 5), Analysis!Y367:AK367, Analysis!Y367:AK367, 0)&gt;0, SMALL('Raw Data'!O362:U362, 5), 0), 0)</f>
        <v>0</v>
      </c>
      <c r="BJ367">
        <f>IF(ISBLANK('Raw Data'!D362)=FALSE, 1, 0)</f>
        <v>0</v>
      </c>
      <c r="BK367">
        <f>IF(ISNUMBER('Raw Data'!D362), IF(_xlfn.XLOOKUP(SMALL('Raw Data'!O362:U362, 6), Analysis!Y367:AK367, Analysis!Y367:AK367, 0)&gt;0, SMALL('Raw Data'!O362:U362, 6), 0), 0)</f>
        <v>0</v>
      </c>
      <c r="BL367">
        <f>IF(ISBLANK('Raw Data'!D362)=FALSE, 1, 0)</f>
        <v>0</v>
      </c>
      <c r="BM367">
        <f>IF(ISNUMBER('Raw Data'!D362), IF(_xlfn.XLOOKUP(SMALL('Raw Data'!O362:U362, 7), Analysis!Y367:AK367, Analysis!Y367:AK367, 0)&gt;0, SMALL('Raw Data'!O362:U362, 7), 0), 0)</f>
        <v>0</v>
      </c>
    </row>
    <row r="368" spans="1:65" x14ac:dyDescent="0.3">
      <c r="A368" s="2">
        <f>'Raw Data'!A363</f>
        <v>0</v>
      </c>
      <c r="B368" s="2">
        <f>IF(ISBLANK('Raw Data'!D363)=FALSE, 1, 0)</f>
        <v>0</v>
      </c>
      <c r="C368">
        <f>IF('Raw Data'!E363&gt;'Raw Data'!D363, 'Raw Data'!K363, 0)</f>
        <v>0</v>
      </c>
      <c r="D368">
        <f>IF(ISBLANK('Raw Data'!D363)=FALSE, 1, 0)</f>
        <v>0</v>
      </c>
      <c r="E368">
        <f>IF('Raw Data'!E363&lt;'Raw Data'!D363, 'Raw Data'!J363, 0)</f>
        <v>0</v>
      </c>
      <c r="F368">
        <f>IF(ISBLANK('Raw Data'!D363)=FALSE, 1, 0)</f>
        <v>0</v>
      </c>
      <c r="G368">
        <f>IF(AND('Raw Data'!D363&gt;0, 'Raw Data'!E363&gt;0), 'Raw Data'!V363, 0)</f>
        <v>0</v>
      </c>
      <c r="H368">
        <f>IF(ISBLANK('Raw Data'!D363)=FALSE, 1, 0)</f>
        <v>0</v>
      </c>
      <c r="I368">
        <f>IF(AND(ISBLANK('Raw Data'!D363)=FALSE, OR('Raw Data'!D363=0, 'Raw Data'!E363=0)), 'Raw Data'!W363, 0)</f>
        <v>0</v>
      </c>
      <c r="J368">
        <f>IF(ISBLANK('Raw Data'!D363)=FALSE, 1, 0)</f>
        <v>0</v>
      </c>
      <c r="K368">
        <f>IF(SUM('Raw Data'!D363:E363)&gt;'Raw Data'!G363, 'Raw Data'!H363, 0)</f>
        <v>0</v>
      </c>
      <c r="L368">
        <f>IF(ISBLANK('Raw Data'!D363)=FALSE, 1, 0)</f>
        <v>0</v>
      </c>
      <c r="M368">
        <f>IF(AND(SUM('Raw Data'!D363:E363)&lt;'Raw Data'!G363, ISBLANK('Raw Data'!D363)=FALSE), 'Raw Data'!I363, 0)</f>
        <v>0</v>
      </c>
      <c r="N368">
        <f>IF(ISBLANK('Raw Data'!D363)=FALSE, 1, 0)</f>
        <v>0</v>
      </c>
      <c r="O368">
        <f>IF('Raw Data'!F363, 'Raw Data'!Z363, 0)</f>
        <v>0</v>
      </c>
      <c r="P368">
        <f>IF(ISBLANK('Raw Data'!D363)=FALSE, 1, 0)</f>
        <v>0</v>
      </c>
      <c r="Q368">
        <f>IF(AND(NOT('Raw Data'!F363), P368), 'Raw Data'!AA363, 0)</f>
        <v>0</v>
      </c>
      <c r="R368">
        <f>IF(ISBLANK('Raw Data'!D363)=FALSE, 1, 0)</f>
        <v>0</v>
      </c>
      <c r="S368">
        <f>IF(AND('Raw Data'!F363=0, 'Raw Data'!D363&gt;'Raw Data'!E363), 'Raw Data'!L363, 0)</f>
        <v>0</v>
      </c>
      <c r="T368">
        <f>IF(ISBLANK('Raw Data'!D363)=FALSE, 1, 0)</f>
        <v>0</v>
      </c>
      <c r="U368">
        <f>IF('Raw Data'!F363=1, 'Raw Data'!M363, 0)</f>
        <v>0</v>
      </c>
      <c r="V368">
        <f>IF(ISBLANK('Raw Data'!D363)=FALSE, 1, 0)</f>
        <v>0</v>
      </c>
      <c r="W368">
        <f>IF(AND('Raw Data'!F363=0, 'Raw Data'!E363&gt;'Raw Data'!D363), 'Raw Data'!N363, 0)</f>
        <v>0</v>
      </c>
      <c r="X368">
        <f>IF(ISBLANK('Raw Data'!D363)=FALSE, 1, 0)</f>
        <v>0</v>
      </c>
      <c r="Y368">
        <f>IF(AND('Raw Data'!F363=0,'Raw Data'!D363&gt;'Raw Data'!E363,'Raw Data'!D363-'Raw Data'!E363=1),'Raw Data'!O363,IF(AND('Raw Data'!F363,'Raw Data'!D363&gt;'Raw Data'!E363),'Raw Data'!O363,0))</f>
        <v>0</v>
      </c>
      <c r="Z368">
        <f>IF(ISBLANK('Raw Data'!D363)=FALSE, 1, 0)</f>
        <v>0</v>
      </c>
      <c r="AA368">
        <f>IF(AND('Raw Data'!F363=0, 'Raw Data'!D363&gt;'Raw Data'!E363, 'Raw Data'!D363-'Raw Data'!E363=2), 'Raw Data'!P363, 0)</f>
        <v>0</v>
      </c>
      <c r="AB368">
        <f>IF(ISBLANK('Raw Data'!D363)=FALSE, 1, 0)</f>
        <v>0</v>
      </c>
      <c r="AC368">
        <f>IF(AND('Raw Data'!F363=0, 'Raw Data'!D363&gt;'Raw Data'!E363, 'Raw Data'!D363-'Raw Data'!E363&gt;2), 'Raw Data'!Q363, 0)</f>
        <v>0</v>
      </c>
      <c r="AD368">
        <f>IF(ISBLANK('Raw Data'!D363)=FALSE, 1, 0)</f>
        <v>0</v>
      </c>
      <c r="AE368">
        <f>IF(AND('Raw Data'!F363=0,'Raw Data'!D363&lt;'Raw Data'!E363,'Raw Data'!E363-'Raw Data'!D363=1),'Raw Data'!R363,IF(AND('Raw Data'!F363,'Raw Data'!D363&gt;'Raw Data'!E363),'Raw Data'!R363,0))</f>
        <v>0</v>
      </c>
      <c r="AF368">
        <f>IF(ISBLANK('Raw Data'!D363)=FALSE, 1, 0)</f>
        <v>0</v>
      </c>
      <c r="AG368">
        <f>IF(AND('Raw Data'!F363=0, 'Raw Data'!D363&lt;'Raw Data'!E363, 'Raw Data'!E363-'Raw Data'!D363=2), 'Raw Data'!S363, 0)</f>
        <v>0</v>
      </c>
      <c r="AH368">
        <f>IF(ISBLANK('Raw Data'!D363)=FALSE, 1, 0)</f>
        <v>0</v>
      </c>
      <c r="AI368">
        <f>IF(AND('Raw Data'!F363=0, 'Raw Data'!D363&lt;'Raw Data'!E363, 'Raw Data'!E363-'Raw Data'!D363&gt;2), 'Raw Data'!T363, 0)</f>
        <v>0</v>
      </c>
      <c r="AJ368">
        <f>IF(ISBLANK('Raw Data'!D363)=FALSE, 1, 0)</f>
        <v>0</v>
      </c>
      <c r="AK368">
        <f>IF('Raw Data'!F363=1, 'Raw Data'!M363, 0)</f>
        <v>0</v>
      </c>
      <c r="AL368">
        <f>IF(OR('Raw Data'!D363=0, O368&gt;0), 0, 1)</f>
        <v>0</v>
      </c>
      <c r="AM368">
        <f>IF(AND(AL368, 'Raw Data'!D363&gt;'Raw Data'!E363), 'Raw Data'!X363, 0)</f>
        <v>0</v>
      </c>
      <c r="AN368">
        <f>IF(OR('Raw Data'!D363=0, O368&gt;0), 0, 1)</f>
        <v>0</v>
      </c>
      <c r="AO368">
        <f>IF(AND(AL368, 'Raw Data'!D363&lt;'Raw Data'!E363), 'Raw Data'!Y363, 0)</f>
        <v>0</v>
      </c>
      <c r="AP368">
        <f>IF(ISBLANK('Raw Data'!D363)=FALSE, 1, 0)</f>
        <v>0</v>
      </c>
      <c r="AQ368">
        <f>IF(AND('Raw Data'!J363&lt;'Raw Data'!K363,'Raw Data'!D363&gt;'Raw Data'!E363),'Raw Data'!J363,IF(AND('Raw Data'!K363&lt;'Raw Data'!J363,'Raw Data'!E363&gt;'Raw Data'!D363),'Raw Data'!K363,0))</f>
        <v>0</v>
      </c>
      <c r="AR368">
        <f>IF(ISBLANK('Raw Data'!D363)=FALSE, 1, 0)</f>
        <v>0</v>
      </c>
      <c r="AS368">
        <f>IF(AND('Raw Data'!J363&gt;'Raw Data'!K363,'Raw Data'!D363&gt;'Raw Data'!E363),'Raw Data'!J363,IF(AND('Raw Data'!K363&gt;'Raw Data'!J363,'Raw Data'!E363&gt;'Raw Data'!D363),'Raw Data'!K363,))</f>
        <v>0</v>
      </c>
      <c r="AT368">
        <f>IF(ISBLANK('Raw Data'!D363)=FALSE, 1, 0)</f>
        <v>0</v>
      </c>
      <c r="AU368">
        <f>IF(ISNUMBER('Raw Data'!D363), IF(_xlfn.XLOOKUP(SMALL('Raw Data'!L363:N363, 1), Analysis!S368:W368, Analysis!S368:W368, 0)&gt;0, SMALL('Raw Data'!L363:N363, 1), 0), 0)</f>
        <v>0</v>
      </c>
      <c r="AV368">
        <f>IF(ISBLANK('Raw Data'!D363)=FALSE, 1, 0)</f>
        <v>0</v>
      </c>
      <c r="AW368">
        <f>IF(ISNUMBER('Raw Data'!D363), IF(_xlfn.XLOOKUP(SMALL('Raw Data'!L363:N363, 2), Analysis!S368:W368, Analysis!S368:W368, 0)&gt;0, SMALL('Raw Data'!L363:N363, 2), 0), 0)</f>
        <v>0</v>
      </c>
      <c r="AX368">
        <f>IF(ISBLANK('Raw Data'!D363)=FALSE, 1, 0)</f>
        <v>0</v>
      </c>
      <c r="AY368">
        <f>IF(ISNUMBER('Raw Data'!D363), IF(_xlfn.XLOOKUP(SMALL('Raw Data'!L363:N363, 3), Analysis!S368:W368, Analysis!S368:W368, 0)&gt;0, SMALL('Raw Data'!L363:N363, 3), 0), 0)</f>
        <v>0</v>
      </c>
      <c r="AZ368">
        <f>IF(ISBLANK('Raw Data'!D363)=FALSE, 1, 0)</f>
        <v>0</v>
      </c>
      <c r="BA368">
        <f>IF(ISNUMBER('Raw Data'!D363), IF(_xlfn.XLOOKUP(SMALL('Raw Data'!O363:U363, 1), Analysis!Y368:AK368, Analysis!Y368:AK368, 0)&gt;0, SMALL('Raw Data'!O363:U363, 1), 0), 0)</f>
        <v>0</v>
      </c>
      <c r="BB368">
        <f>IF(ISBLANK('Raw Data'!D363)=FALSE, 1, 0)</f>
        <v>0</v>
      </c>
      <c r="BC368">
        <f>IF(ISNUMBER('Raw Data'!D363), IF(_xlfn.XLOOKUP(SMALL('Raw Data'!O363:U363, 2), Analysis!Y368:AK368, Analysis!Y368:AK368, 0)&gt;0, SMALL('Raw Data'!O363:U363, 2), 0), 0)</f>
        <v>0</v>
      </c>
      <c r="BD368">
        <f>IF(ISBLANK('Raw Data'!D363)=FALSE, 1, 0)</f>
        <v>0</v>
      </c>
      <c r="BE368">
        <f>IF(ISNUMBER('Raw Data'!D363), IF(_xlfn.XLOOKUP(SMALL('Raw Data'!O363:U363, 3), Analysis!Y368:AK368, Analysis!Y368:AK368, 0)&gt;0, SMALL('Raw Data'!O363:U363, 3), 0), 0)</f>
        <v>0</v>
      </c>
      <c r="BF368">
        <f>IF(ISBLANK('Raw Data'!D363)=FALSE, 1, 0)</f>
        <v>0</v>
      </c>
      <c r="BG368">
        <f>IF(ISNUMBER('Raw Data'!D363), IF(_xlfn.XLOOKUP(SMALL('Raw Data'!O363:U363, 4), Analysis!Y368:AK368, Analysis!Y368:AK368, 0)&gt;0, SMALL('Raw Data'!O363:U363, 4), 0), 0)</f>
        <v>0</v>
      </c>
      <c r="BH368">
        <f>IF(ISBLANK('Raw Data'!D363)=FALSE, 1, 0)</f>
        <v>0</v>
      </c>
      <c r="BI368">
        <f>IF(ISNUMBER('Raw Data'!D363), IF(_xlfn.XLOOKUP(SMALL('Raw Data'!O363:U363, 5), Analysis!Y368:AK368, Analysis!Y368:AK368, 0)&gt;0, SMALL('Raw Data'!O363:U363, 5), 0), 0)</f>
        <v>0</v>
      </c>
      <c r="BJ368">
        <f>IF(ISBLANK('Raw Data'!D363)=FALSE, 1, 0)</f>
        <v>0</v>
      </c>
      <c r="BK368">
        <f>IF(ISNUMBER('Raw Data'!D363), IF(_xlfn.XLOOKUP(SMALL('Raw Data'!O363:U363, 6), Analysis!Y368:AK368, Analysis!Y368:AK368, 0)&gt;0, SMALL('Raw Data'!O363:U363, 6), 0), 0)</f>
        <v>0</v>
      </c>
      <c r="BL368">
        <f>IF(ISBLANK('Raw Data'!D363)=FALSE, 1, 0)</f>
        <v>0</v>
      </c>
      <c r="BM368">
        <f>IF(ISNUMBER('Raw Data'!D363), IF(_xlfn.XLOOKUP(SMALL('Raw Data'!O363:U363, 7), Analysis!Y368:AK368, Analysis!Y368:AK368, 0)&gt;0, SMALL('Raw Data'!O363:U363, 7), 0), 0)</f>
        <v>0</v>
      </c>
    </row>
    <row r="369" spans="1:65" x14ac:dyDescent="0.3">
      <c r="A369" s="2">
        <f>'Raw Data'!A364</f>
        <v>0</v>
      </c>
      <c r="B369" s="2">
        <f>IF(ISBLANK('Raw Data'!D364)=FALSE, 1, 0)</f>
        <v>0</v>
      </c>
      <c r="C369">
        <f>IF('Raw Data'!E364&gt;'Raw Data'!D364, 'Raw Data'!K364, 0)</f>
        <v>0</v>
      </c>
      <c r="D369">
        <f>IF(ISBLANK('Raw Data'!D364)=FALSE, 1, 0)</f>
        <v>0</v>
      </c>
      <c r="E369">
        <f>IF('Raw Data'!E364&lt;'Raw Data'!D364, 'Raw Data'!J364, 0)</f>
        <v>0</v>
      </c>
      <c r="F369">
        <f>IF(ISBLANK('Raw Data'!D364)=FALSE, 1, 0)</f>
        <v>0</v>
      </c>
      <c r="G369">
        <f>IF(AND('Raw Data'!D364&gt;0, 'Raw Data'!E364&gt;0), 'Raw Data'!V364, 0)</f>
        <v>0</v>
      </c>
      <c r="H369">
        <f>IF(ISBLANK('Raw Data'!D364)=FALSE, 1, 0)</f>
        <v>0</v>
      </c>
      <c r="I369">
        <f>IF(AND(ISBLANK('Raw Data'!D364)=FALSE, OR('Raw Data'!D364=0, 'Raw Data'!E364=0)), 'Raw Data'!W364, 0)</f>
        <v>0</v>
      </c>
      <c r="J369">
        <f>IF(ISBLANK('Raw Data'!D364)=FALSE, 1, 0)</f>
        <v>0</v>
      </c>
      <c r="K369">
        <f>IF(SUM('Raw Data'!D364:E364)&gt;'Raw Data'!G364, 'Raw Data'!H364, 0)</f>
        <v>0</v>
      </c>
      <c r="L369">
        <f>IF(ISBLANK('Raw Data'!D364)=FALSE, 1, 0)</f>
        <v>0</v>
      </c>
      <c r="M369">
        <f>IF(AND(SUM('Raw Data'!D364:E364)&lt;'Raw Data'!G364, ISBLANK('Raw Data'!D364)=FALSE), 'Raw Data'!I364, 0)</f>
        <v>0</v>
      </c>
      <c r="N369">
        <f>IF(ISBLANK('Raw Data'!D364)=FALSE, 1, 0)</f>
        <v>0</v>
      </c>
      <c r="O369">
        <f>IF('Raw Data'!F364, 'Raw Data'!Z364, 0)</f>
        <v>0</v>
      </c>
      <c r="P369">
        <f>IF(ISBLANK('Raw Data'!D364)=FALSE, 1, 0)</f>
        <v>0</v>
      </c>
      <c r="Q369">
        <f>IF(AND(NOT('Raw Data'!F364), P369), 'Raw Data'!AA364, 0)</f>
        <v>0</v>
      </c>
      <c r="R369">
        <f>IF(ISBLANK('Raw Data'!D364)=FALSE, 1, 0)</f>
        <v>0</v>
      </c>
      <c r="S369">
        <f>IF(AND('Raw Data'!F364=0, 'Raw Data'!D364&gt;'Raw Data'!E364), 'Raw Data'!L364, 0)</f>
        <v>0</v>
      </c>
      <c r="T369">
        <f>IF(ISBLANK('Raw Data'!D364)=FALSE, 1, 0)</f>
        <v>0</v>
      </c>
      <c r="U369">
        <f>IF('Raw Data'!F364=1, 'Raw Data'!M364, 0)</f>
        <v>0</v>
      </c>
      <c r="V369">
        <f>IF(ISBLANK('Raw Data'!D364)=FALSE, 1, 0)</f>
        <v>0</v>
      </c>
      <c r="W369">
        <f>IF(AND('Raw Data'!F364=0, 'Raw Data'!E364&gt;'Raw Data'!D364), 'Raw Data'!N364, 0)</f>
        <v>0</v>
      </c>
      <c r="X369">
        <f>IF(ISBLANK('Raw Data'!D364)=FALSE, 1, 0)</f>
        <v>0</v>
      </c>
      <c r="Y369">
        <f>IF(AND('Raw Data'!F364=0,'Raw Data'!D364&gt;'Raw Data'!E364,'Raw Data'!D364-'Raw Data'!E364=1),'Raw Data'!O364,IF(AND('Raw Data'!F364,'Raw Data'!D364&gt;'Raw Data'!E364),'Raw Data'!O364,0))</f>
        <v>0</v>
      </c>
      <c r="Z369">
        <f>IF(ISBLANK('Raw Data'!D364)=FALSE, 1, 0)</f>
        <v>0</v>
      </c>
      <c r="AA369">
        <f>IF(AND('Raw Data'!F364=0, 'Raw Data'!D364&gt;'Raw Data'!E364, 'Raw Data'!D364-'Raw Data'!E364=2), 'Raw Data'!P364, 0)</f>
        <v>0</v>
      </c>
      <c r="AB369">
        <f>IF(ISBLANK('Raw Data'!D364)=FALSE, 1, 0)</f>
        <v>0</v>
      </c>
      <c r="AC369">
        <f>IF(AND('Raw Data'!F364=0, 'Raw Data'!D364&gt;'Raw Data'!E364, 'Raw Data'!D364-'Raw Data'!E364&gt;2), 'Raw Data'!Q364, 0)</f>
        <v>0</v>
      </c>
      <c r="AD369">
        <f>IF(ISBLANK('Raw Data'!D364)=FALSE, 1, 0)</f>
        <v>0</v>
      </c>
      <c r="AE369">
        <f>IF(AND('Raw Data'!F364=0,'Raw Data'!D364&lt;'Raw Data'!E364,'Raw Data'!E364-'Raw Data'!D364=1),'Raw Data'!R364,IF(AND('Raw Data'!F364,'Raw Data'!D364&gt;'Raw Data'!E364),'Raw Data'!R364,0))</f>
        <v>0</v>
      </c>
      <c r="AF369">
        <f>IF(ISBLANK('Raw Data'!D364)=FALSE, 1, 0)</f>
        <v>0</v>
      </c>
      <c r="AG369">
        <f>IF(AND('Raw Data'!F364=0, 'Raw Data'!D364&lt;'Raw Data'!E364, 'Raw Data'!E364-'Raw Data'!D364=2), 'Raw Data'!S364, 0)</f>
        <v>0</v>
      </c>
      <c r="AH369">
        <f>IF(ISBLANK('Raw Data'!D364)=FALSE, 1, 0)</f>
        <v>0</v>
      </c>
      <c r="AI369">
        <f>IF(AND('Raw Data'!F364=0, 'Raw Data'!D364&lt;'Raw Data'!E364, 'Raw Data'!E364-'Raw Data'!D364&gt;2), 'Raw Data'!T364, 0)</f>
        <v>0</v>
      </c>
      <c r="AJ369">
        <f>IF(ISBLANK('Raw Data'!D364)=FALSE, 1, 0)</f>
        <v>0</v>
      </c>
      <c r="AK369">
        <f>IF('Raw Data'!F364=1, 'Raw Data'!M364, 0)</f>
        <v>0</v>
      </c>
      <c r="AL369">
        <f>IF(OR('Raw Data'!D364=0, O369&gt;0), 0, 1)</f>
        <v>0</v>
      </c>
      <c r="AM369">
        <f>IF(AND(AL369, 'Raw Data'!D364&gt;'Raw Data'!E364), 'Raw Data'!X364, 0)</f>
        <v>0</v>
      </c>
      <c r="AN369">
        <f>IF(OR('Raw Data'!D364=0, O369&gt;0), 0, 1)</f>
        <v>0</v>
      </c>
      <c r="AO369">
        <f>IF(AND(AL369, 'Raw Data'!D364&lt;'Raw Data'!E364), 'Raw Data'!Y364, 0)</f>
        <v>0</v>
      </c>
      <c r="AP369">
        <f>IF(ISBLANK('Raw Data'!D364)=FALSE, 1, 0)</f>
        <v>0</v>
      </c>
      <c r="AQ369">
        <f>IF(AND('Raw Data'!J364&lt;'Raw Data'!K364,'Raw Data'!D364&gt;'Raw Data'!E364),'Raw Data'!J364,IF(AND('Raw Data'!K364&lt;'Raw Data'!J364,'Raw Data'!E364&gt;'Raw Data'!D364),'Raw Data'!K364,0))</f>
        <v>0</v>
      </c>
      <c r="AR369">
        <f>IF(ISBLANK('Raw Data'!D364)=FALSE, 1, 0)</f>
        <v>0</v>
      </c>
      <c r="AS369">
        <f>IF(AND('Raw Data'!J364&gt;'Raw Data'!K364,'Raw Data'!D364&gt;'Raw Data'!E364),'Raw Data'!J364,IF(AND('Raw Data'!K364&gt;'Raw Data'!J364,'Raw Data'!E364&gt;'Raw Data'!D364),'Raw Data'!K364,))</f>
        <v>0</v>
      </c>
      <c r="AT369">
        <f>IF(ISBLANK('Raw Data'!D364)=FALSE, 1, 0)</f>
        <v>0</v>
      </c>
      <c r="AU369">
        <f>IF(ISNUMBER('Raw Data'!D364), IF(_xlfn.XLOOKUP(SMALL('Raw Data'!L364:N364, 1), Analysis!S369:W369, Analysis!S369:W369, 0)&gt;0, SMALL('Raw Data'!L364:N364, 1), 0), 0)</f>
        <v>0</v>
      </c>
      <c r="AV369">
        <f>IF(ISBLANK('Raw Data'!D364)=FALSE, 1, 0)</f>
        <v>0</v>
      </c>
      <c r="AW369">
        <f>IF(ISNUMBER('Raw Data'!D364), IF(_xlfn.XLOOKUP(SMALL('Raw Data'!L364:N364, 2), Analysis!S369:W369, Analysis!S369:W369, 0)&gt;0, SMALL('Raw Data'!L364:N364, 2), 0), 0)</f>
        <v>0</v>
      </c>
      <c r="AX369">
        <f>IF(ISBLANK('Raw Data'!D364)=FALSE, 1, 0)</f>
        <v>0</v>
      </c>
      <c r="AY369">
        <f>IF(ISNUMBER('Raw Data'!D364), IF(_xlfn.XLOOKUP(SMALL('Raw Data'!L364:N364, 3), Analysis!S369:W369, Analysis!S369:W369, 0)&gt;0, SMALL('Raw Data'!L364:N364, 3), 0), 0)</f>
        <v>0</v>
      </c>
      <c r="AZ369">
        <f>IF(ISBLANK('Raw Data'!D364)=FALSE, 1, 0)</f>
        <v>0</v>
      </c>
      <c r="BA369">
        <f>IF(ISNUMBER('Raw Data'!D364), IF(_xlfn.XLOOKUP(SMALL('Raw Data'!O364:U364, 1), Analysis!Y369:AK369, Analysis!Y369:AK369, 0)&gt;0, SMALL('Raw Data'!O364:U364, 1), 0), 0)</f>
        <v>0</v>
      </c>
      <c r="BB369">
        <f>IF(ISBLANK('Raw Data'!D364)=FALSE, 1, 0)</f>
        <v>0</v>
      </c>
      <c r="BC369">
        <f>IF(ISNUMBER('Raw Data'!D364), IF(_xlfn.XLOOKUP(SMALL('Raw Data'!O364:U364, 2), Analysis!Y369:AK369, Analysis!Y369:AK369, 0)&gt;0, SMALL('Raw Data'!O364:U364, 2), 0), 0)</f>
        <v>0</v>
      </c>
      <c r="BD369">
        <f>IF(ISBLANK('Raw Data'!D364)=FALSE, 1, 0)</f>
        <v>0</v>
      </c>
      <c r="BE369">
        <f>IF(ISNUMBER('Raw Data'!D364), IF(_xlfn.XLOOKUP(SMALL('Raw Data'!O364:U364, 3), Analysis!Y369:AK369, Analysis!Y369:AK369, 0)&gt;0, SMALL('Raw Data'!O364:U364, 3), 0), 0)</f>
        <v>0</v>
      </c>
      <c r="BF369">
        <f>IF(ISBLANK('Raw Data'!D364)=FALSE, 1, 0)</f>
        <v>0</v>
      </c>
      <c r="BG369">
        <f>IF(ISNUMBER('Raw Data'!D364), IF(_xlfn.XLOOKUP(SMALL('Raw Data'!O364:U364, 4), Analysis!Y369:AK369, Analysis!Y369:AK369, 0)&gt;0, SMALL('Raw Data'!O364:U364, 4), 0), 0)</f>
        <v>0</v>
      </c>
      <c r="BH369">
        <f>IF(ISBLANK('Raw Data'!D364)=FALSE, 1, 0)</f>
        <v>0</v>
      </c>
      <c r="BI369">
        <f>IF(ISNUMBER('Raw Data'!D364), IF(_xlfn.XLOOKUP(SMALL('Raw Data'!O364:U364, 5), Analysis!Y369:AK369, Analysis!Y369:AK369, 0)&gt;0, SMALL('Raw Data'!O364:U364, 5), 0), 0)</f>
        <v>0</v>
      </c>
      <c r="BJ369">
        <f>IF(ISBLANK('Raw Data'!D364)=FALSE, 1, 0)</f>
        <v>0</v>
      </c>
      <c r="BK369">
        <f>IF(ISNUMBER('Raw Data'!D364), IF(_xlfn.XLOOKUP(SMALL('Raw Data'!O364:U364, 6), Analysis!Y369:AK369, Analysis!Y369:AK369, 0)&gt;0, SMALL('Raw Data'!O364:U364, 6), 0), 0)</f>
        <v>0</v>
      </c>
      <c r="BL369">
        <f>IF(ISBLANK('Raw Data'!D364)=FALSE, 1, 0)</f>
        <v>0</v>
      </c>
      <c r="BM369">
        <f>IF(ISNUMBER('Raw Data'!D364), IF(_xlfn.XLOOKUP(SMALL('Raw Data'!O364:U364, 7), Analysis!Y369:AK369, Analysis!Y369:AK369, 0)&gt;0, SMALL('Raw Data'!O364:U364, 7), 0), 0)</f>
        <v>0</v>
      </c>
    </row>
    <row r="370" spans="1:65" x14ac:dyDescent="0.3">
      <c r="A370" s="2">
        <f>'Raw Data'!A365</f>
        <v>0</v>
      </c>
      <c r="B370" s="2">
        <f>IF(ISBLANK('Raw Data'!D365)=FALSE, 1, 0)</f>
        <v>0</v>
      </c>
      <c r="C370">
        <f>IF('Raw Data'!E365&gt;'Raw Data'!D365, 'Raw Data'!K365, 0)</f>
        <v>0</v>
      </c>
      <c r="D370">
        <f>IF(ISBLANK('Raw Data'!D365)=FALSE, 1, 0)</f>
        <v>0</v>
      </c>
      <c r="E370">
        <f>IF('Raw Data'!E365&lt;'Raw Data'!D365, 'Raw Data'!J365, 0)</f>
        <v>0</v>
      </c>
      <c r="F370">
        <f>IF(ISBLANK('Raw Data'!D365)=FALSE, 1, 0)</f>
        <v>0</v>
      </c>
      <c r="G370">
        <f>IF(AND('Raw Data'!D365&gt;0, 'Raw Data'!E365&gt;0), 'Raw Data'!V365, 0)</f>
        <v>0</v>
      </c>
      <c r="H370">
        <f>IF(ISBLANK('Raw Data'!D365)=FALSE, 1, 0)</f>
        <v>0</v>
      </c>
      <c r="I370">
        <f>IF(AND(ISBLANK('Raw Data'!D365)=FALSE, OR('Raw Data'!D365=0, 'Raw Data'!E365=0)), 'Raw Data'!W365, 0)</f>
        <v>0</v>
      </c>
      <c r="J370">
        <f>IF(ISBLANK('Raw Data'!D365)=FALSE, 1, 0)</f>
        <v>0</v>
      </c>
      <c r="K370">
        <f>IF(SUM('Raw Data'!D365:E365)&gt;'Raw Data'!G365, 'Raw Data'!H365, 0)</f>
        <v>0</v>
      </c>
      <c r="L370">
        <f>IF(ISBLANK('Raw Data'!D365)=FALSE, 1, 0)</f>
        <v>0</v>
      </c>
      <c r="M370">
        <f>IF(AND(SUM('Raw Data'!D365:E365)&lt;'Raw Data'!G365, ISBLANK('Raw Data'!D365)=FALSE), 'Raw Data'!I365, 0)</f>
        <v>0</v>
      </c>
      <c r="N370">
        <f>IF(ISBLANK('Raw Data'!D365)=FALSE, 1, 0)</f>
        <v>0</v>
      </c>
      <c r="O370">
        <f>IF('Raw Data'!F365, 'Raw Data'!Z365, 0)</f>
        <v>0</v>
      </c>
      <c r="P370">
        <f>IF(ISBLANK('Raw Data'!D365)=FALSE, 1, 0)</f>
        <v>0</v>
      </c>
      <c r="Q370">
        <f>IF(AND(NOT('Raw Data'!F365), P370), 'Raw Data'!AA365, 0)</f>
        <v>0</v>
      </c>
      <c r="R370">
        <f>IF(ISBLANK('Raw Data'!D365)=FALSE, 1, 0)</f>
        <v>0</v>
      </c>
      <c r="S370">
        <f>IF(AND('Raw Data'!F365=0, 'Raw Data'!D365&gt;'Raw Data'!E365), 'Raw Data'!L365, 0)</f>
        <v>0</v>
      </c>
      <c r="T370">
        <f>IF(ISBLANK('Raw Data'!D365)=FALSE, 1, 0)</f>
        <v>0</v>
      </c>
      <c r="U370">
        <f>IF('Raw Data'!F365=1, 'Raw Data'!M365, 0)</f>
        <v>0</v>
      </c>
      <c r="V370">
        <f>IF(ISBLANK('Raw Data'!D365)=FALSE, 1, 0)</f>
        <v>0</v>
      </c>
      <c r="W370">
        <f>IF(AND('Raw Data'!F365=0, 'Raw Data'!E365&gt;'Raw Data'!D365), 'Raw Data'!N365, 0)</f>
        <v>0</v>
      </c>
      <c r="X370">
        <f>IF(ISBLANK('Raw Data'!D365)=FALSE, 1, 0)</f>
        <v>0</v>
      </c>
      <c r="Y370">
        <f>IF(AND('Raw Data'!F365=0,'Raw Data'!D365&gt;'Raw Data'!E365,'Raw Data'!D365-'Raw Data'!E365=1),'Raw Data'!O365,IF(AND('Raw Data'!F365,'Raw Data'!D365&gt;'Raw Data'!E365),'Raw Data'!O365,0))</f>
        <v>0</v>
      </c>
      <c r="Z370">
        <f>IF(ISBLANK('Raw Data'!D365)=FALSE, 1, 0)</f>
        <v>0</v>
      </c>
      <c r="AA370">
        <f>IF(AND('Raw Data'!F365=0, 'Raw Data'!D365&gt;'Raw Data'!E365, 'Raw Data'!D365-'Raw Data'!E365=2), 'Raw Data'!P365, 0)</f>
        <v>0</v>
      </c>
      <c r="AB370">
        <f>IF(ISBLANK('Raw Data'!D365)=FALSE, 1, 0)</f>
        <v>0</v>
      </c>
      <c r="AC370">
        <f>IF(AND('Raw Data'!F365=0, 'Raw Data'!D365&gt;'Raw Data'!E365, 'Raw Data'!D365-'Raw Data'!E365&gt;2), 'Raw Data'!Q365, 0)</f>
        <v>0</v>
      </c>
      <c r="AD370">
        <f>IF(ISBLANK('Raw Data'!D365)=FALSE, 1, 0)</f>
        <v>0</v>
      </c>
      <c r="AE370">
        <f>IF(AND('Raw Data'!F365=0,'Raw Data'!D365&lt;'Raw Data'!E365,'Raw Data'!E365-'Raw Data'!D365=1),'Raw Data'!R365,IF(AND('Raw Data'!F365,'Raw Data'!D365&gt;'Raw Data'!E365),'Raw Data'!R365,0))</f>
        <v>0</v>
      </c>
      <c r="AF370">
        <f>IF(ISBLANK('Raw Data'!D365)=FALSE, 1, 0)</f>
        <v>0</v>
      </c>
      <c r="AG370">
        <f>IF(AND('Raw Data'!F365=0, 'Raw Data'!D365&lt;'Raw Data'!E365, 'Raw Data'!E365-'Raw Data'!D365=2), 'Raw Data'!S365, 0)</f>
        <v>0</v>
      </c>
      <c r="AH370">
        <f>IF(ISBLANK('Raw Data'!D365)=FALSE, 1, 0)</f>
        <v>0</v>
      </c>
      <c r="AI370">
        <f>IF(AND('Raw Data'!F365=0, 'Raw Data'!D365&lt;'Raw Data'!E365, 'Raw Data'!E365-'Raw Data'!D365&gt;2), 'Raw Data'!T365, 0)</f>
        <v>0</v>
      </c>
      <c r="AJ370">
        <f>IF(ISBLANK('Raw Data'!D365)=FALSE, 1, 0)</f>
        <v>0</v>
      </c>
      <c r="AK370">
        <f>IF('Raw Data'!F365=1, 'Raw Data'!M365, 0)</f>
        <v>0</v>
      </c>
      <c r="AL370">
        <f>IF(OR('Raw Data'!D365=0, O370&gt;0), 0, 1)</f>
        <v>0</v>
      </c>
      <c r="AM370">
        <f>IF(AND(AL370, 'Raw Data'!D365&gt;'Raw Data'!E365), 'Raw Data'!X365, 0)</f>
        <v>0</v>
      </c>
      <c r="AN370">
        <f>IF(OR('Raw Data'!D365=0, O370&gt;0), 0, 1)</f>
        <v>0</v>
      </c>
      <c r="AO370">
        <f>IF(AND(AL370, 'Raw Data'!D365&lt;'Raw Data'!E365), 'Raw Data'!Y365, 0)</f>
        <v>0</v>
      </c>
      <c r="AP370">
        <f>IF(ISBLANK('Raw Data'!D365)=FALSE, 1, 0)</f>
        <v>0</v>
      </c>
      <c r="AQ370">
        <f>IF(AND('Raw Data'!J365&lt;'Raw Data'!K365,'Raw Data'!D365&gt;'Raw Data'!E365),'Raw Data'!J365,IF(AND('Raw Data'!K365&lt;'Raw Data'!J365,'Raw Data'!E365&gt;'Raw Data'!D365),'Raw Data'!K365,0))</f>
        <v>0</v>
      </c>
      <c r="AR370">
        <f>IF(ISBLANK('Raw Data'!D365)=FALSE, 1, 0)</f>
        <v>0</v>
      </c>
      <c r="AS370">
        <f>IF(AND('Raw Data'!J365&gt;'Raw Data'!K365,'Raw Data'!D365&gt;'Raw Data'!E365),'Raw Data'!J365,IF(AND('Raw Data'!K365&gt;'Raw Data'!J365,'Raw Data'!E365&gt;'Raw Data'!D365),'Raw Data'!K365,))</f>
        <v>0</v>
      </c>
      <c r="AT370">
        <f>IF(ISBLANK('Raw Data'!D365)=FALSE, 1, 0)</f>
        <v>0</v>
      </c>
      <c r="AU370">
        <f>IF(ISNUMBER('Raw Data'!D365), IF(_xlfn.XLOOKUP(SMALL('Raw Data'!L365:N365, 1), Analysis!S370:W370, Analysis!S370:W370, 0)&gt;0, SMALL('Raw Data'!L365:N365, 1), 0), 0)</f>
        <v>0</v>
      </c>
      <c r="AV370">
        <f>IF(ISBLANK('Raw Data'!D365)=FALSE, 1, 0)</f>
        <v>0</v>
      </c>
      <c r="AW370">
        <f>IF(ISNUMBER('Raw Data'!D365), IF(_xlfn.XLOOKUP(SMALL('Raw Data'!L365:N365, 2), Analysis!S370:W370, Analysis!S370:W370, 0)&gt;0, SMALL('Raw Data'!L365:N365, 2), 0), 0)</f>
        <v>0</v>
      </c>
      <c r="AX370">
        <f>IF(ISBLANK('Raw Data'!D365)=FALSE, 1, 0)</f>
        <v>0</v>
      </c>
      <c r="AY370">
        <f>IF(ISNUMBER('Raw Data'!D365), IF(_xlfn.XLOOKUP(SMALL('Raw Data'!L365:N365, 3), Analysis!S370:W370, Analysis!S370:W370, 0)&gt;0, SMALL('Raw Data'!L365:N365, 3), 0), 0)</f>
        <v>0</v>
      </c>
      <c r="AZ370">
        <f>IF(ISBLANK('Raw Data'!D365)=FALSE, 1, 0)</f>
        <v>0</v>
      </c>
      <c r="BA370">
        <f>IF(ISNUMBER('Raw Data'!D365), IF(_xlfn.XLOOKUP(SMALL('Raw Data'!O365:U365, 1), Analysis!Y370:AK370, Analysis!Y370:AK370, 0)&gt;0, SMALL('Raw Data'!O365:U365, 1), 0), 0)</f>
        <v>0</v>
      </c>
      <c r="BB370">
        <f>IF(ISBLANK('Raw Data'!D365)=FALSE, 1, 0)</f>
        <v>0</v>
      </c>
      <c r="BC370">
        <f>IF(ISNUMBER('Raw Data'!D365), IF(_xlfn.XLOOKUP(SMALL('Raw Data'!O365:U365, 2), Analysis!Y370:AK370, Analysis!Y370:AK370, 0)&gt;0, SMALL('Raw Data'!O365:U365, 2), 0), 0)</f>
        <v>0</v>
      </c>
      <c r="BD370">
        <f>IF(ISBLANK('Raw Data'!D365)=FALSE, 1, 0)</f>
        <v>0</v>
      </c>
      <c r="BE370">
        <f>IF(ISNUMBER('Raw Data'!D365), IF(_xlfn.XLOOKUP(SMALL('Raw Data'!O365:U365, 3), Analysis!Y370:AK370, Analysis!Y370:AK370, 0)&gt;0, SMALL('Raw Data'!O365:U365, 3), 0), 0)</f>
        <v>0</v>
      </c>
      <c r="BF370">
        <f>IF(ISBLANK('Raw Data'!D365)=FALSE, 1, 0)</f>
        <v>0</v>
      </c>
      <c r="BG370">
        <f>IF(ISNUMBER('Raw Data'!D365), IF(_xlfn.XLOOKUP(SMALL('Raw Data'!O365:U365, 4), Analysis!Y370:AK370, Analysis!Y370:AK370, 0)&gt;0, SMALL('Raw Data'!O365:U365, 4), 0), 0)</f>
        <v>0</v>
      </c>
      <c r="BH370">
        <f>IF(ISBLANK('Raw Data'!D365)=FALSE, 1, 0)</f>
        <v>0</v>
      </c>
      <c r="BI370">
        <f>IF(ISNUMBER('Raw Data'!D365), IF(_xlfn.XLOOKUP(SMALL('Raw Data'!O365:U365, 5), Analysis!Y370:AK370, Analysis!Y370:AK370, 0)&gt;0, SMALL('Raw Data'!O365:U365, 5), 0), 0)</f>
        <v>0</v>
      </c>
      <c r="BJ370">
        <f>IF(ISBLANK('Raw Data'!D365)=FALSE, 1, 0)</f>
        <v>0</v>
      </c>
      <c r="BK370">
        <f>IF(ISNUMBER('Raw Data'!D365), IF(_xlfn.XLOOKUP(SMALL('Raw Data'!O365:U365, 6), Analysis!Y370:AK370, Analysis!Y370:AK370, 0)&gt;0, SMALL('Raw Data'!O365:U365, 6), 0), 0)</f>
        <v>0</v>
      </c>
      <c r="BL370">
        <f>IF(ISBLANK('Raw Data'!D365)=FALSE, 1, 0)</f>
        <v>0</v>
      </c>
      <c r="BM370">
        <f>IF(ISNUMBER('Raw Data'!D365), IF(_xlfn.XLOOKUP(SMALL('Raw Data'!O365:U365, 7), Analysis!Y370:AK370, Analysis!Y370:AK370, 0)&gt;0, SMALL('Raw Data'!O365:U365, 7), 0), 0)</f>
        <v>0</v>
      </c>
    </row>
    <row r="371" spans="1:65" x14ac:dyDescent="0.3">
      <c r="A371" s="2">
        <f>'Raw Data'!A366</f>
        <v>0</v>
      </c>
      <c r="B371" s="2">
        <f>IF(ISBLANK('Raw Data'!D366)=FALSE, 1, 0)</f>
        <v>0</v>
      </c>
      <c r="C371">
        <f>IF('Raw Data'!E366&gt;'Raw Data'!D366, 'Raw Data'!K366, 0)</f>
        <v>0</v>
      </c>
      <c r="D371">
        <f>IF(ISBLANK('Raw Data'!D366)=FALSE, 1, 0)</f>
        <v>0</v>
      </c>
      <c r="E371">
        <f>IF('Raw Data'!E366&lt;'Raw Data'!D366, 'Raw Data'!J366, 0)</f>
        <v>0</v>
      </c>
      <c r="F371">
        <f>IF(ISBLANK('Raw Data'!D366)=FALSE, 1, 0)</f>
        <v>0</v>
      </c>
      <c r="G371">
        <f>IF(AND('Raw Data'!D366&gt;0, 'Raw Data'!E366&gt;0), 'Raw Data'!V366, 0)</f>
        <v>0</v>
      </c>
      <c r="H371">
        <f>IF(ISBLANK('Raw Data'!D366)=FALSE, 1, 0)</f>
        <v>0</v>
      </c>
      <c r="I371">
        <f>IF(AND(ISBLANK('Raw Data'!D366)=FALSE, OR('Raw Data'!D366=0, 'Raw Data'!E366=0)), 'Raw Data'!W366, 0)</f>
        <v>0</v>
      </c>
      <c r="J371">
        <f>IF(ISBLANK('Raw Data'!D366)=FALSE, 1, 0)</f>
        <v>0</v>
      </c>
      <c r="K371">
        <f>IF(SUM('Raw Data'!D366:E366)&gt;'Raw Data'!G366, 'Raw Data'!H366, 0)</f>
        <v>0</v>
      </c>
      <c r="L371">
        <f>IF(ISBLANK('Raw Data'!D366)=FALSE, 1, 0)</f>
        <v>0</v>
      </c>
      <c r="M371">
        <f>IF(AND(SUM('Raw Data'!D366:E366)&lt;'Raw Data'!G366, ISBLANK('Raw Data'!D366)=FALSE), 'Raw Data'!I366, 0)</f>
        <v>0</v>
      </c>
      <c r="N371">
        <f>IF(ISBLANK('Raw Data'!D366)=FALSE, 1, 0)</f>
        <v>0</v>
      </c>
      <c r="O371">
        <f>IF('Raw Data'!F366, 'Raw Data'!Z366, 0)</f>
        <v>0</v>
      </c>
      <c r="P371">
        <f>IF(ISBLANK('Raw Data'!D366)=FALSE, 1, 0)</f>
        <v>0</v>
      </c>
      <c r="Q371">
        <f>IF(AND(NOT('Raw Data'!F366), P371), 'Raw Data'!AA366, 0)</f>
        <v>0</v>
      </c>
      <c r="R371">
        <f>IF(ISBLANK('Raw Data'!D366)=FALSE, 1, 0)</f>
        <v>0</v>
      </c>
      <c r="S371">
        <f>IF(AND('Raw Data'!F366=0, 'Raw Data'!D366&gt;'Raw Data'!E366), 'Raw Data'!L366, 0)</f>
        <v>0</v>
      </c>
      <c r="T371">
        <f>IF(ISBLANK('Raw Data'!D366)=FALSE, 1, 0)</f>
        <v>0</v>
      </c>
      <c r="U371">
        <f>IF('Raw Data'!F366=1, 'Raw Data'!M366, 0)</f>
        <v>0</v>
      </c>
      <c r="V371">
        <f>IF(ISBLANK('Raw Data'!D366)=FALSE, 1, 0)</f>
        <v>0</v>
      </c>
      <c r="W371">
        <f>IF(AND('Raw Data'!F366=0, 'Raw Data'!E366&gt;'Raw Data'!D366), 'Raw Data'!N366, 0)</f>
        <v>0</v>
      </c>
      <c r="X371">
        <f>IF(ISBLANK('Raw Data'!D366)=FALSE, 1, 0)</f>
        <v>0</v>
      </c>
      <c r="Y371">
        <f>IF(AND('Raw Data'!F366=0,'Raw Data'!D366&gt;'Raw Data'!E366,'Raw Data'!D366-'Raw Data'!E366=1),'Raw Data'!O366,IF(AND('Raw Data'!F366,'Raw Data'!D366&gt;'Raw Data'!E366),'Raw Data'!O366,0))</f>
        <v>0</v>
      </c>
      <c r="Z371">
        <f>IF(ISBLANK('Raw Data'!D366)=FALSE, 1, 0)</f>
        <v>0</v>
      </c>
      <c r="AA371">
        <f>IF(AND('Raw Data'!F366=0, 'Raw Data'!D366&gt;'Raw Data'!E366, 'Raw Data'!D366-'Raw Data'!E366=2), 'Raw Data'!P366, 0)</f>
        <v>0</v>
      </c>
      <c r="AB371">
        <f>IF(ISBLANK('Raw Data'!D366)=FALSE, 1, 0)</f>
        <v>0</v>
      </c>
      <c r="AC371">
        <f>IF(AND('Raw Data'!F366=0, 'Raw Data'!D366&gt;'Raw Data'!E366, 'Raw Data'!D366-'Raw Data'!E366&gt;2), 'Raw Data'!Q366, 0)</f>
        <v>0</v>
      </c>
      <c r="AD371">
        <f>IF(ISBLANK('Raw Data'!D366)=FALSE, 1, 0)</f>
        <v>0</v>
      </c>
      <c r="AE371">
        <f>IF(AND('Raw Data'!F366=0,'Raw Data'!D366&lt;'Raw Data'!E366,'Raw Data'!E366-'Raw Data'!D366=1),'Raw Data'!R366,IF(AND('Raw Data'!F366,'Raw Data'!D366&gt;'Raw Data'!E366),'Raw Data'!R366,0))</f>
        <v>0</v>
      </c>
      <c r="AF371">
        <f>IF(ISBLANK('Raw Data'!D366)=FALSE, 1, 0)</f>
        <v>0</v>
      </c>
      <c r="AG371">
        <f>IF(AND('Raw Data'!F366=0, 'Raw Data'!D366&lt;'Raw Data'!E366, 'Raw Data'!E366-'Raw Data'!D366=2), 'Raw Data'!S366, 0)</f>
        <v>0</v>
      </c>
      <c r="AH371">
        <f>IF(ISBLANK('Raw Data'!D366)=FALSE, 1, 0)</f>
        <v>0</v>
      </c>
      <c r="AI371">
        <f>IF(AND('Raw Data'!F366=0, 'Raw Data'!D366&lt;'Raw Data'!E366, 'Raw Data'!E366-'Raw Data'!D366&gt;2), 'Raw Data'!T366, 0)</f>
        <v>0</v>
      </c>
      <c r="AJ371">
        <f>IF(ISBLANK('Raw Data'!D366)=FALSE, 1, 0)</f>
        <v>0</v>
      </c>
      <c r="AK371">
        <f>IF('Raw Data'!F366=1, 'Raw Data'!M366, 0)</f>
        <v>0</v>
      </c>
      <c r="AL371">
        <f>IF(OR('Raw Data'!D366=0, O371&gt;0), 0, 1)</f>
        <v>0</v>
      </c>
      <c r="AM371">
        <f>IF(AND(AL371, 'Raw Data'!D366&gt;'Raw Data'!E366), 'Raw Data'!X366, 0)</f>
        <v>0</v>
      </c>
      <c r="AN371">
        <f>IF(OR('Raw Data'!D366=0, O371&gt;0), 0, 1)</f>
        <v>0</v>
      </c>
      <c r="AO371">
        <f>IF(AND(AL371, 'Raw Data'!D366&lt;'Raw Data'!E366), 'Raw Data'!Y366, 0)</f>
        <v>0</v>
      </c>
      <c r="AP371">
        <f>IF(ISBLANK('Raw Data'!D366)=FALSE, 1, 0)</f>
        <v>0</v>
      </c>
      <c r="AQ371">
        <f>IF(AND('Raw Data'!J366&lt;'Raw Data'!K366,'Raw Data'!D366&gt;'Raw Data'!E366),'Raw Data'!J366,IF(AND('Raw Data'!K366&lt;'Raw Data'!J366,'Raw Data'!E366&gt;'Raw Data'!D366),'Raw Data'!K366,0))</f>
        <v>0</v>
      </c>
      <c r="AR371">
        <f>IF(ISBLANK('Raw Data'!D366)=FALSE, 1, 0)</f>
        <v>0</v>
      </c>
      <c r="AS371">
        <f>IF(AND('Raw Data'!J366&gt;'Raw Data'!K366,'Raw Data'!D366&gt;'Raw Data'!E366),'Raw Data'!J366,IF(AND('Raw Data'!K366&gt;'Raw Data'!J366,'Raw Data'!E366&gt;'Raw Data'!D366),'Raw Data'!K366,))</f>
        <v>0</v>
      </c>
      <c r="AT371">
        <f>IF(ISBLANK('Raw Data'!D366)=FALSE, 1, 0)</f>
        <v>0</v>
      </c>
      <c r="AU371">
        <f>IF(ISNUMBER('Raw Data'!D366), IF(_xlfn.XLOOKUP(SMALL('Raw Data'!L366:N366, 1), Analysis!S371:W371, Analysis!S371:W371, 0)&gt;0, SMALL('Raw Data'!L366:N366, 1), 0), 0)</f>
        <v>0</v>
      </c>
      <c r="AV371">
        <f>IF(ISBLANK('Raw Data'!D366)=FALSE, 1, 0)</f>
        <v>0</v>
      </c>
      <c r="AW371">
        <f>IF(ISNUMBER('Raw Data'!D366), IF(_xlfn.XLOOKUP(SMALL('Raw Data'!L366:N366, 2), Analysis!S371:W371, Analysis!S371:W371, 0)&gt;0, SMALL('Raw Data'!L366:N366, 2), 0), 0)</f>
        <v>0</v>
      </c>
      <c r="AX371">
        <f>IF(ISBLANK('Raw Data'!D366)=FALSE, 1, 0)</f>
        <v>0</v>
      </c>
      <c r="AY371">
        <f>IF(ISNUMBER('Raw Data'!D366), IF(_xlfn.XLOOKUP(SMALL('Raw Data'!L366:N366, 3), Analysis!S371:W371, Analysis!S371:W371, 0)&gt;0, SMALL('Raw Data'!L366:N366, 3), 0), 0)</f>
        <v>0</v>
      </c>
      <c r="AZ371">
        <f>IF(ISBLANK('Raw Data'!D366)=FALSE, 1, 0)</f>
        <v>0</v>
      </c>
      <c r="BA371">
        <f>IF(ISNUMBER('Raw Data'!D366), IF(_xlfn.XLOOKUP(SMALL('Raw Data'!O366:U366, 1), Analysis!Y371:AK371, Analysis!Y371:AK371, 0)&gt;0, SMALL('Raw Data'!O366:U366, 1), 0), 0)</f>
        <v>0</v>
      </c>
      <c r="BB371">
        <f>IF(ISBLANK('Raw Data'!D366)=FALSE, 1, 0)</f>
        <v>0</v>
      </c>
      <c r="BC371">
        <f>IF(ISNUMBER('Raw Data'!D366), IF(_xlfn.XLOOKUP(SMALL('Raw Data'!O366:U366, 2), Analysis!Y371:AK371, Analysis!Y371:AK371, 0)&gt;0, SMALL('Raw Data'!O366:U366, 2), 0), 0)</f>
        <v>0</v>
      </c>
      <c r="BD371">
        <f>IF(ISBLANK('Raw Data'!D366)=FALSE, 1, 0)</f>
        <v>0</v>
      </c>
      <c r="BE371">
        <f>IF(ISNUMBER('Raw Data'!D366), IF(_xlfn.XLOOKUP(SMALL('Raw Data'!O366:U366, 3), Analysis!Y371:AK371, Analysis!Y371:AK371, 0)&gt;0, SMALL('Raw Data'!O366:U366, 3), 0), 0)</f>
        <v>0</v>
      </c>
      <c r="BF371">
        <f>IF(ISBLANK('Raw Data'!D366)=FALSE, 1, 0)</f>
        <v>0</v>
      </c>
      <c r="BG371">
        <f>IF(ISNUMBER('Raw Data'!D366), IF(_xlfn.XLOOKUP(SMALL('Raw Data'!O366:U366, 4), Analysis!Y371:AK371, Analysis!Y371:AK371, 0)&gt;0, SMALL('Raw Data'!O366:U366, 4), 0), 0)</f>
        <v>0</v>
      </c>
      <c r="BH371">
        <f>IF(ISBLANK('Raw Data'!D366)=FALSE, 1, 0)</f>
        <v>0</v>
      </c>
      <c r="BI371">
        <f>IF(ISNUMBER('Raw Data'!D366), IF(_xlfn.XLOOKUP(SMALL('Raw Data'!O366:U366, 5), Analysis!Y371:AK371, Analysis!Y371:AK371, 0)&gt;0, SMALL('Raw Data'!O366:U366, 5), 0), 0)</f>
        <v>0</v>
      </c>
      <c r="BJ371">
        <f>IF(ISBLANK('Raw Data'!D366)=FALSE, 1, 0)</f>
        <v>0</v>
      </c>
      <c r="BK371">
        <f>IF(ISNUMBER('Raw Data'!D366), IF(_xlfn.XLOOKUP(SMALL('Raw Data'!O366:U366, 6), Analysis!Y371:AK371, Analysis!Y371:AK371, 0)&gt;0, SMALL('Raw Data'!O366:U366, 6), 0), 0)</f>
        <v>0</v>
      </c>
      <c r="BL371">
        <f>IF(ISBLANK('Raw Data'!D366)=FALSE, 1, 0)</f>
        <v>0</v>
      </c>
      <c r="BM371">
        <f>IF(ISNUMBER('Raw Data'!D366), IF(_xlfn.XLOOKUP(SMALL('Raw Data'!O366:U366, 7), Analysis!Y371:AK371, Analysis!Y371:AK371, 0)&gt;0, SMALL('Raw Data'!O366:U366, 7), 0), 0)</f>
        <v>0</v>
      </c>
    </row>
    <row r="372" spans="1:65" x14ac:dyDescent="0.3">
      <c r="A372" s="2">
        <f>'Raw Data'!A367</f>
        <v>0</v>
      </c>
      <c r="B372" s="2">
        <f>IF(ISBLANK('Raw Data'!D367)=FALSE, 1, 0)</f>
        <v>0</v>
      </c>
      <c r="C372">
        <f>IF('Raw Data'!E367&gt;'Raw Data'!D367, 'Raw Data'!K367, 0)</f>
        <v>0</v>
      </c>
      <c r="D372">
        <f>IF(ISBLANK('Raw Data'!D367)=FALSE, 1, 0)</f>
        <v>0</v>
      </c>
      <c r="E372">
        <f>IF('Raw Data'!E367&lt;'Raw Data'!D367, 'Raw Data'!J367, 0)</f>
        <v>0</v>
      </c>
      <c r="F372">
        <f>IF(ISBLANK('Raw Data'!D367)=FALSE, 1, 0)</f>
        <v>0</v>
      </c>
      <c r="G372">
        <f>IF(AND('Raw Data'!D367&gt;0, 'Raw Data'!E367&gt;0), 'Raw Data'!V367, 0)</f>
        <v>0</v>
      </c>
      <c r="H372">
        <f>IF(ISBLANK('Raw Data'!D367)=FALSE, 1, 0)</f>
        <v>0</v>
      </c>
      <c r="I372">
        <f>IF(AND(ISBLANK('Raw Data'!D367)=FALSE, OR('Raw Data'!D367=0, 'Raw Data'!E367=0)), 'Raw Data'!W367, 0)</f>
        <v>0</v>
      </c>
      <c r="J372">
        <f>IF(ISBLANK('Raw Data'!D367)=FALSE, 1, 0)</f>
        <v>0</v>
      </c>
      <c r="K372">
        <f>IF(SUM('Raw Data'!D367:E367)&gt;'Raw Data'!G367, 'Raw Data'!H367, 0)</f>
        <v>0</v>
      </c>
      <c r="L372">
        <f>IF(ISBLANK('Raw Data'!D367)=FALSE, 1, 0)</f>
        <v>0</v>
      </c>
      <c r="M372">
        <f>IF(AND(SUM('Raw Data'!D367:E367)&lt;'Raw Data'!G367, ISBLANK('Raw Data'!D367)=FALSE), 'Raw Data'!I367, 0)</f>
        <v>0</v>
      </c>
      <c r="N372">
        <f>IF(ISBLANK('Raw Data'!D367)=FALSE, 1, 0)</f>
        <v>0</v>
      </c>
      <c r="O372">
        <f>IF('Raw Data'!F367, 'Raw Data'!Z367, 0)</f>
        <v>0</v>
      </c>
      <c r="P372">
        <f>IF(ISBLANK('Raw Data'!D367)=FALSE, 1, 0)</f>
        <v>0</v>
      </c>
      <c r="Q372">
        <f>IF(AND(NOT('Raw Data'!F367), P372), 'Raw Data'!AA367, 0)</f>
        <v>0</v>
      </c>
      <c r="R372">
        <f>IF(ISBLANK('Raw Data'!D367)=FALSE, 1, 0)</f>
        <v>0</v>
      </c>
      <c r="S372">
        <f>IF(AND('Raw Data'!F367=0, 'Raw Data'!D367&gt;'Raw Data'!E367), 'Raw Data'!L367, 0)</f>
        <v>0</v>
      </c>
      <c r="T372">
        <f>IF(ISBLANK('Raw Data'!D367)=FALSE, 1, 0)</f>
        <v>0</v>
      </c>
      <c r="U372">
        <f>IF('Raw Data'!F367=1, 'Raw Data'!M367, 0)</f>
        <v>0</v>
      </c>
      <c r="V372">
        <f>IF(ISBLANK('Raw Data'!D367)=FALSE, 1, 0)</f>
        <v>0</v>
      </c>
      <c r="W372">
        <f>IF(AND('Raw Data'!F367=0, 'Raw Data'!E367&gt;'Raw Data'!D367), 'Raw Data'!N367, 0)</f>
        <v>0</v>
      </c>
      <c r="X372">
        <f>IF(ISBLANK('Raw Data'!D367)=FALSE, 1, 0)</f>
        <v>0</v>
      </c>
      <c r="Y372">
        <f>IF(AND('Raw Data'!F367=0,'Raw Data'!D367&gt;'Raw Data'!E367,'Raw Data'!D367-'Raw Data'!E367=1),'Raw Data'!O367,IF(AND('Raw Data'!F367,'Raw Data'!D367&gt;'Raw Data'!E367),'Raw Data'!O367,0))</f>
        <v>0</v>
      </c>
      <c r="Z372">
        <f>IF(ISBLANK('Raw Data'!D367)=FALSE, 1, 0)</f>
        <v>0</v>
      </c>
      <c r="AA372">
        <f>IF(AND('Raw Data'!F367=0, 'Raw Data'!D367&gt;'Raw Data'!E367, 'Raw Data'!D367-'Raw Data'!E367=2), 'Raw Data'!P367, 0)</f>
        <v>0</v>
      </c>
      <c r="AB372">
        <f>IF(ISBLANK('Raw Data'!D367)=FALSE, 1, 0)</f>
        <v>0</v>
      </c>
      <c r="AC372">
        <f>IF(AND('Raw Data'!F367=0, 'Raw Data'!D367&gt;'Raw Data'!E367, 'Raw Data'!D367-'Raw Data'!E367&gt;2), 'Raw Data'!Q367, 0)</f>
        <v>0</v>
      </c>
      <c r="AD372">
        <f>IF(ISBLANK('Raw Data'!D367)=FALSE, 1, 0)</f>
        <v>0</v>
      </c>
      <c r="AE372">
        <f>IF(AND('Raw Data'!F367=0,'Raw Data'!D367&lt;'Raw Data'!E367,'Raw Data'!E367-'Raw Data'!D367=1),'Raw Data'!R367,IF(AND('Raw Data'!F367,'Raw Data'!D367&gt;'Raw Data'!E367),'Raw Data'!R367,0))</f>
        <v>0</v>
      </c>
      <c r="AF372">
        <f>IF(ISBLANK('Raw Data'!D367)=FALSE, 1, 0)</f>
        <v>0</v>
      </c>
      <c r="AG372">
        <f>IF(AND('Raw Data'!F367=0, 'Raw Data'!D367&lt;'Raw Data'!E367, 'Raw Data'!E367-'Raw Data'!D367=2), 'Raw Data'!S367, 0)</f>
        <v>0</v>
      </c>
      <c r="AH372">
        <f>IF(ISBLANK('Raw Data'!D367)=FALSE, 1, 0)</f>
        <v>0</v>
      </c>
      <c r="AI372">
        <f>IF(AND('Raw Data'!F367=0, 'Raw Data'!D367&lt;'Raw Data'!E367, 'Raw Data'!E367-'Raw Data'!D367&gt;2), 'Raw Data'!T367, 0)</f>
        <v>0</v>
      </c>
      <c r="AJ372">
        <f>IF(ISBLANK('Raw Data'!D367)=FALSE, 1, 0)</f>
        <v>0</v>
      </c>
      <c r="AK372">
        <f>IF('Raw Data'!F367=1, 'Raw Data'!M367, 0)</f>
        <v>0</v>
      </c>
      <c r="AL372">
        <f>IF(OR('Raw Data'!D367=0, O372&gt;0), 0, 1)</f>
        <v>0</v>
      </c>
      <c r="AM372">
        <f>IF(AND(AL372, 'Raw Data'!D367&gt;'Raw Data'!E367), 'Raw Data'!X367, 0)</f>
        <v>0</v>
      </c>
      <c r="AN372">
        <f>IF(OR('Raw Data'!D367=0, O372&gt;0), 0, 1)</f>
        <v>0</v>
      </c>
      <c r="AO372">
        <f>IF(AND(AL372, 'Raw Data'!D367&lt;'Raw Data'!E367), 'Raw Data'!Y367, 0)</f>
        <v>0</v>
      </c>
      <c r="AP372">
        <f>IF(ISBLANK('Raw Data'!D367)=FALSE, 1, 0)</f>
        <v>0</v>
      </c>
      <c r="AQ372">
        <f>IF(AND('Raw Data'!J367&lt;'Raw Data'!K367,'Raw Data'!D367&gt;'Raw Data'!E367),'Raw Data'!J367,IF(AND('Raw Data'!K367&lt;'Raw Data'!J367,'Raw Data'!E367&gt;'Raw Data'!D367),'Raw Data'!K367,0))</f>
        <v>0</v>
      </c>
      <c r="AR372">
        <f>IF(ISBLANK('Raw Data'!D367)=FALSE, 1, 0)</f>
        <v>0</v>
      </c>
      <c r="AS372">
        <f>IF(AND('Raw Data'!J367&gt;'Raw Data'!K367,'Raw Data'!D367&gt;'Raw Data'!E367),'Raw Data'!J367,IF(AND('Raw Data'!K367&gt;'Raw Data'!J367,'Raw Data'!E367&gt;'Raw Data'!D367),'Raw Data'!K367,))</f>
        <v>0</v>
      </c>
      <c r="AT372">
        <f>IF(ISBLANK('Raw Data'!D367)=FALSE, 1, 0)</f>
        <v>0</v>
      </c>
      <c r="AU372">
        <f>IF(ISNUMBER('Raw Data'!D367), IF(_xlfn.XLOOKUP(SMALL('Raw Data'!L367:N367, 1), Analysis!S372:W372, Analysis!S372:W372, 0)&gt;0, SMALL('Raw Data'!L367:N367, 1), 0), 0)</f>
        <v>0</v>
      </c>
      <c r="AV372">
        <f>IF(ISBLANK('Raw Data'!D367)=FALSE, 1, 0)</f>
        <v>0</v>
      </c>
      <c r="AW372">
        <f>IF(ISNUMBER('Raw Data'!D367), IF(_xlfn.XLOOKUP(SMALL('Raw Data'!L367:N367, 2), Analysis!S372:W372, Analysis!S372:W372, 0)&gt;0, SMALL('Raw Data'!L367:N367, 2), 0), 0)</f>
        <v>0</v>
      </c>
      <c r="AX372">
        <f>IF(ISBLANK('Raw Data'!D367)=FALSE, 1, 0)</f>
        <v>0</v>
      </c>
      <c r="AY372">
        <f>IF(ISNUMBER('Raw Data'!D367), IF(_xlfn.XLOOKUP(SMALL('Raw Data'!L367:N367, 3), Analysis!S372:W372, Analysis!S372:W372, 0)&gt;0, SMALL('Raw Data'!L367:N367, 3), 0), 0)</f>
        <v>0</v>
      </c>
      <c r="AZ372">
        <f>IF(ISBLANK('Raw Data'!D367)=FALSE, 1, 0)</f>
        <v>0</v>
      </c>
      <c r="BA372">
        <f>IF(ISNUMBER('Raw Data'!D367), IF(_xlfn.XLOOKUP(SMALL('Raw Data'!O367:U367, 1), Analysis!Y372:AK372, Analysis!Y372:AK372, 0)&gt;0, SMALL('Raw Data'!O367:U367, 1), 0), 0)</f>
        <v>0</v>
      </c>
      <c r="BB372">
        <f>IF(ISBLANK('Raw Data'!D367)=FALSE, 1, 0)</f>
        <v>0</v>
      </c>
      <c r="BC372">
        <f>IF(ISNUMBER('Raw Data'!D367), IF(_xlfn.XLOOKUP(SMALL('Raw Data'!O367:U367, 2), Analysis!Y372:AK372, Analysis!Y372:AK372, 0)&gt;0, SMALL('Raw Data'!O367:U367, 2), 0), 0)</f>
        <v>0</v>
      </c>
      <c r="BD372">
        <f>IF(ISBLANK('Raw Data'!D367)=FALSE, 1, 0)</f>
        <v>0</v>
      </c>
      <c r="BE372">
        <f>IF(ISNUMBER('Raw Data'!D367), IF(_xlfn.XLOOKUP(SMALL('Raw Data'!O367:U367, 3), Analysis!Y372:AK372, Analysis!Y372:AK372, 0)&gt;0, SMALL('Raw Data'!O367:U367, 3), 0), 0)</f>
        <v>0</v>
      </c>
      <c r="BF372">
        <f>IF(ISBLANK('Raw Data'!D367)=FALSE, 1, 0)</f>
        <v>0</v>
      </c>
      <c r="BG372">
        <f>IF(ISNUMBER('Raw Data'!D367), IF(_xlfn.XLOOKUP(SMALL('Raw Data'!O367:U367, 4), Analysis!Y372:AK372, Analysis!Y372:AK372, 0)&gt;0, SMALL('Raw Data'!O367:U367, 4), 0), 0)</f>
        <v>0</v>
      </c>
      <c r="BH372">
        <f>IF(ISBLANK('Raw Data'!D367)=FALSE, 1, 0)</f>
        <v>0</v>
      </c>
      <c r="BI372">
        <f>IF(ISNUMBER('Raw Data'!D367), IF(_xlfn.XLOOKUP(SMALL('Raw Data'!O367:U367, 5), Analysis!Y372:AK372, Analysis!Y372:AK372, 0)&gt;0, SMALL('Raw Data'!O367:U367, 5), 0), 0)</f>
        <v>0</v>
      </c>
      <c r="BJ372">
        <f>IF(ISBLANK('Raw Data'!D367)=FALSE, 1, 0)</f>
        <v>0</v>
      </c>
      <c r="BK372">
        <f>IF(ISNUMBER('Raw Data'!D367), IF(_xlfn.XLOOKUP(SMALL('Raw Data'!O367:U367, 6), Analysis!Y372:AK372, Analysis!Y372:AK372, 0)&gt;0, SMALL('Raw Data'!O367:U367, 6), 0), 0)</f>
        <v>0</v>
      </c>
      <c r="BL372">
        <f>IF(ISBLANK('Raw Data'!D367)=FALSE, 1, 0)</f>
        <v>0</v>
      </c>
      <c r="BM372">
        <f>IF(ISNUMBER('Raw Data'!D367), IF(_xlfn.XLOOKUP(SMALL('Raw Data'!O367:U367, 7), Analysis!Y372:AK372, Analysis!Y372:AK372, 0)&gt;0, SMALL('Raw Data'!O367:U367, 7), 0), 0)</f>
        <v>0</v>
      </c>
    </row>
    <row r="373" spans="1:65" x14ac:dyDescent="0.3">
      <c r="A373" s="2">
        <f>'Raw Data'!A368</f>
        <v>0</v>
      </c>
      <c r="B373" s="2">
        <f>IF(ISBLANK('Raw Data'!D368)=FALSE, 1, 0)</f>
        <v>0</v>
      </c>
      <c r="C373">
        <f>IF('Raw Data'!E368&gt;'Raw Data'!D368, 'Raw Data'!K368, 0)</f>
        <v>0</v>
      </c>
      <c r="D373">
        <f>IF(ISBLANK('Raw Data'!D368)=FALSE, 1, 0)</f>
        <v>0</v>
      </c>
      <c r="E373">
        <f>IF('Raw Data'!E368&lt;'Raw Data'!D368, 'Raw Data'!J368, 0)</f>
        <v>0</v>
      </c>
      <c r="F373">
        <f>IF(ISBLANK('Raw Data'!D368)=FALSE, 1, 0)</f>
        <v>0</v>
      </c>
      <c r="G373">
        <f>IF(AND('Raw Data'!D368&gt;0, 'Raw Data'!E368&gt;0), 'Raw Data'!V368, 0)</f>
        <v>0</v>
      </c>
      <c r="H373">
        <f>IF(ISBLANK('Raw Data'!D368)=FALSE, 1, 0)</f>
        <v>0</v>
      </c>
      <c r="I373">
        <f>IF(AND(ISBLANK('Raw Data'!D368)=FALSE, OR('Raw Data'!D368=0, 'Raw Data'!E368=0)), 'Raw Data'!W368, 0)</f>
        <v>0</v>
      </c>
      <c r="J373">
        <f>IF(ISBLANK('Raw Data'!D368)=FALSE, 1, 0)</f>
        <v>0</v>
      </c>
      <c r="K373">
        <f>IF(SUM('Raw Data'!D368:E368)&gt;'Raw Data'!G368, 'Raw Data'!H368, 0)</f>
        <v>0</v>
      </c>
      <c r="L373">
        <f>IF(ISBLANK('Raw Data'!D368)=FALSE, 1, 0)</f>
        <v>0</v>
      </c>
      <c r="M373">
        <f>IF(AND(SUM('Raw Data'!D368:E368)&lt;'Raw Data'!G368, ISBLANK('Raw Data'!D368)=FALSE), 'Raw Data'!I368, 0)</f>
        <v>0</v>
      </c>
      <c r="N373">
        <f>IF(ISBLANK('Raw Data'!D368)=FALSE, 1, 0)</f>
        <v>0</v>
      </c>
      <c r="O373">
        <f>IF('Raw Data'!F368, 'Raw Data'!Z368, 0)</f>
        <v>0</v>
      </c>
      <c r="P373">
        <f>IF(ISBLANK('Raw Data'!D368)=FALSE, 1, 0)</f>
        <v>0</v>
      </c>
      <c r="Q373">
        <f>IF(AND(NOT('Raw Data'!F368), P373), 'Raw Data'!AA368, 0)</f>
        <v>0</v>
      </c>
      <c r="R373">
        <f>IF(ISBLANK('Raw Data'!D368)=FALSE, 1, 0)</f>
        <v>0</v>
      </c>
      <c r="S373">
        <f>IF(AND('Raw Data'!F368=0, 'Raw Data'!D368&gt;'Raw Data'!E368), 'Raw Data'!L368, 0)</f>
        <v>0</v>
      </c>
      <c r="T373">
        <f>IF(ISBLANK('Raw Data'!D368)=FALSE, 1, 0)</f>
        <v>0</v>
      </c>
      <c r="U373">
        <f>IF('Raw Data'!F368=1, 'Raw Data'!M368, 0)</f>
        <v>0</v>
      </c>
      <c r="V373">
        <f>IF(ISBLANK('Raw Data'!D368)=FALSE, 1, 0)</f>
        <v>0</v>
      </c>
      <c r="W373">
        <f>IF(AND('Raw Data'!F368=0, 'Raw Data'!E368&gt;'Raw Data'!D368), 'Raw Data'!N368, 0)</f>
        <v>0</v>
      </c>
      <c r="X373">
        <f>IF(ISBLANK('Raw Data'!D368)=FALSE, 1, 0)</f>
        <v>0</v>
      </c>
      <c r="Y373">
        <f>IF(AND('Raw Data'!F368=0,'Raw Data'!D368&gt;'Raw Data'!E368,'Raw Data'!D368-'Raw Data'!E368=1),'Raw Data'!O368,IF(AND('Raw Data'!F368,'Raw Data'!D368&gt;'Raw Data'!E368),'Raw Data'!O368,0))</f>
        <v>0</v>
      </c>
      <c r="Z373">
        <f>IF(ISBLANK('Raw Data'!D368)=FALSE, 1, 0)</f>
        <v>0</v>
      </c>
      <c r="AA373">
        <f>IF(AND('Raw Data'!F368=0, 'Raw Data'!D368&gt;'Raw Data'!E368, 'Raw Data'!D368-'Raw Data'!E368=2), 'Raw Data'!P368, 0)</f>
        <v>0</v>
      </c>
      <c r="AB373">
        <f>IF(ISBLANK('Raw Data'!D368)=FALSE, 1, 0)</f>
        <v>0</v>
      </c>
      <c r="AC373">
        <f>IF(AND('Raw Data'!F368=0, 'Raw Data'!D368&gt;'Raw Data'!E368, 'Raw Data'!D368-'Raw Data'!E368&gt;2), 'Raw Data'!Q368, 0)</f>
        <v>0</v>
      </c>
      <c r="AD373">
        <f>IF(ISBLANK('Raw Data'!D368)=FALSE, 1, 0)</f>
        <v>0</v>
      </c>
      <c r="AE373">
        <f>IF(AND('Raw Data'!F368=0,'Raw Data'!D368&lt;'Raw Data'!E368,'Raw Data'!E368-'Raw Data'!D368=1),'Raw Data'!R368,IF(AND('Raw Data'!F368,'Raw Data'!D368&gt;'Raw Data'!E368),'Raw Data'!R368,0))</f>
        <v>0</v>
      </c>
      <c r="AF373">
        <f>IF(ISBLANK('Raw Data'!D368)=FALSE, 1, 0)</f>
        <v>0</v>
      </c>
      <c r="AG373">
        <f>IF(AND('Raw Data'!F368=0, 'Raw Data'!D368&lt;'Raw Data'!E368, 'Raw Data'!E368-'Raw Data'!D368=2), 'Raw Data'!S368, 0)</f>
        <v>0</v>
      </c>
      <c r="AH373">
        <f>IF(ISBLANK('Raw Data'!D368)=FALSE, 1, 0)</f>
        <v>0</v>
      </c>
      <c r="AI373">
        <f>IF(AND('Raw Data'!F368=0, 'Raw Data'!D368&lt;'Raw Data'!E368, 'Raw Data'!E368-'Raw Data'!D368&gt;2), 'Raw Data'!T368, 0)</f>
        <v>0</v>
      </c>
      <c r="AJ373">
        <f>IF(ISBLANK('Raw Data'!D368)=FALSE, 1, 0)</f>
        <v>0</v>
      </c>
      <c r="AK373">
        <f>IF('Raw Data'!F368=1, 'Raw Data'!M368, 0)</f>
        <v>0</v>
      </c>
      <c r="AL373">
        <f>IF(OR('Raw Data'!D368=0, O373&gt;0), 0, 1)</f>
        <v>0</v>
      </c>
      <c r="AM373">
        <f>IF(AND(AL373, 'Raw Data'!D368&gt;'Raw Data'!E368), 'Raw Data'!X368, 0)</f>
        <v>0</v>
      </c>
      <c r="AN373">
        <f>IF(OR('Raw Data'!D368=0, O373&gt;0), 0, 1)</f>
        <v>0</v>
      </c>
      <c r="AO373">
        <f>IF(AND(AL373, 'Raw Data'!D368&lt;'Raw Data'!E368), 'Raw Data'!Y368, 0)</f>
        <v>0</v>
      </c>
      <c r="AP373">
        <f>IF(ISBLANK('Raw Data'!D368)=FALSE, 1, 0)</f>
        <v>0</v>
      </c>
      <c r="AQ373">
        <f>IF(AND('Raw Data'!J368&lt;'Raw Data'!K368,'Raw Data'!D368&gt;'Raw Data'!E368),'Raw Data'!J368,IF(AND('Raw Data'!K368&lt;'Raw Data'!J368,'Raw Data'!E368&gt;'Raw Data'!D368),'Raw Data'!K368,0))</f>
        <v>0</v>
      </c>
      <c r="AR373">
        <f>IF(ISBLANK('Raw Data'!D368)=FALSE, 1, 0)</f>
        <v>0</v>
      </c>
      <c r="AS373">
        <f>IF(AND('Raw Data'!J368&gt;'Raw Data'!K368,'Raw Data'!D368&gt;'Raw Data'!E368),'Raw Data'!J368,IF(AND('Raw Data'!K368&gt;'Raw Data'!J368,'Raw Data'!E368&gt;'Raw Data'!D368),'Raw Data'!K368,))</f>
        <v>0</v>
      </c>
      <c r="AT373">
        <f>IF(ISBLANK('Raw Data'!D368)=FALSE, 1, 0)</f>
        <v>0</v>
      </c>
      <c r="AU373">
        <f>IF(ISNUMBER('Raw Data'!D368), IF(_xlfn.XLOOKUP(SMALL('Raw Data'!L368:N368, 1), Analysis!S373:W373, Analysis!S373:W373, 0)&gt;0, SMALL('Raw Data'!L368:N368, 1), 0), 0)</f>
        <v>0</v>
      </c>
      <c r="AV373">
        <f>IF(ISBLANK('Raw Data'!D368)=FALSE, 1, 0)</f>
        <v>0</v>
      </c>
      <c r="AW373">
        <f>IF(ISNUMBER('Raw Data'!D368), IF(_xlfn.XLOOKUP(SMALL('Raw Data'!L368:N368, 2), Analysis!S373:W373, Analysis!S373:W373, 0)&gt;0, SMALL('Raw Data'!L368:N368, 2), 0), 0)</f>
        <v>0</v>
      </c>
      <c r="AX373">
        <f>IF(ISBLANK('Raw Data'!D368)=FALSE, 1, 0)</f>
        <v>0</v>
      </c>
      <c r="AY373">
        <f>IF(ISNUMBER('Raw Data'!D368), IF(_xlfn.XLOOKUP(SMALL('Raw Data'!L368:N368, 3), Analysis!S373:W373, Analysis!S373:W373, 0)&gt;0, SMALL('Raw Data'!L368:N368, 3), 0), 0)</f>
        <v>0</v>
      </c>
      <c r="AZ373">
        <f>IF(ISBLANK('Raw Data'!D368)=FALSE, 1, 0)</f>
        <v>0</v>
      </c>
      <c r="BA373">
        <f>IF(ISNUMBER('Raw Data'!D368), IF(_xlfn.XLOOKUP(SMALL('Raw Data'!O368:U368, 1), Analysis!Y373:AK373, Analysis!Y373:AK373, 0)&gt;0, SMALL('Raw Data'!O368:U368, 1), 0), 0)</f>
        <v>0</v>
      </c>
      <c r="BB373">
        <f>IF(ISBLANK('Raw Data'!D368)=FALSE, 1, 0)</f>
        <v>0</v>
      </c>
      <c r="BC373">
        <f>IF(ISNUMBER('Raw Data'!D368), IF(_xlfn.XLOOKUP(SMALL('Raw Data'!O368:U368, 2), Analysis!Y373:AK373, Analysis!Y373:AK373, 0)&gt;0, SMALL('Raw Data'!O368:U368, 2), 0), 0)</f>
        <v>0</v>
      </c>
      <c r="BD373">
        <f>IF(ISBLANK('Raw Data'!D368)=FALSE, 1, 0)</f>
        <v>0</v>
      </c>
      <c r="BE373">
        <f>IF(ISNUMBER('Raw Data'!D368), IF(_xlfn.XLOOKUP(SMALL('Raw Data'!O368:U368, 3), Analysis!Y373:AK373, Analysis!Y373:AK373, 0)&gt;0, SMALL('Raw Data'!O368:U368, 3), 0), 0)</f>
        <v>0</v>
      </c>
      <c r="BF373">
        <f>IF(ISBLANK('Raw Data'!D368)=FALSE, 1, 0)</f>
        <v>0</v>
      </c>
      <c r="BG373">
        <f>IF(ISNUMBER('Raw Data'!D368), IF(_xlfn.XLOOKUP(SMALL('Raw Data'!O368:U368, 4), Analysis!Y373:AK373, Analysis!Y373:AK373, 0)&gt;0, SMALL('Raw Data'!O368:U368, 4), 0), 0)</f>
        <v>0</v>
      </c>
      <c r="BH373">
        <f>IF(ISBLANK('Raw Data'!D368)=FALSE, 1, 0)</f>
        <v>0</v>
      </c>
      <c r="BI373">
        <f>IF(ISNUMBER('Raw Data'!D368), IF(_xlfn.XLOOKUP(SMALL('Raw Data'!O368:U368, 5), Analysis!Y373:AK373, Analysis!Y373:AK373, 0)&gt;0, SMALL('Raw Data'!O368:U368, 5), 0), 0)</f>
        <v>0</v>
      </c>
      <c r="BJ373">
        <f>IF(ISBLANK('Raw Data'!D368)=FALSE, 1, 0)</f>
        <v>0</v>
      </c>
      <c r="BK373">
        <f>IF(ISNUMBER('Raw Data'!D368), IF(_xlfn.XLOOKUP(SMALL('Raw Data'!O368:U368, 6), Analysis!Y373:AK373, Analysis!Y373:AK373, 0)&gt;0, SMALL('Raw Data'!O368:U368, 6), 0), 0)</f>
        <v>0</v>
      </c>
      <c r="BL373">
        <f>IF(ISBLANK('Raw Data'!D368)=FALSE, 1, 0)</f>
        <v>0</v>
      </c>
      <c r="BM373">
        <f>IF(ISNUMBER('Raw Data'!D368), IF(_xlfn.XLOOKUP(SMALL('Raw Data'!O368:U368, 7), Analysis!Y373:AK373, Analysis!Y373:AK373, 0)&gt;0, SMALL('Raw Data'!O368:U368, 7), 0), 0)</f>
        <v>0</v>
      </c>
    </row>
    <row r="374" spans="1:65" x14ac:dyDescent="0.3">
      <c r="A374" s="2">
        <f>'Raw Data'!A369</f>
        <v>0</v>
      </c>
      <c r="B374" s="2">
        <f>IF(ISBLANK('Raw Data'!D369)=FALSE, 1, 0)</f>
        <v>0</v>
      </c>
      <c r="C374">
        <f>IF('Raw Data'!E369&gt;'Raw Data'!D369, 'Raw Data'!K369, 0)</f>
        <v>0</v>
      </c>
      <c r="D374">
        <f>IF(ISBLANK('Raw Data'!D369)=FALSE, 1, 0)</f>
        <v>0</v>
      </c>
      <c r="E374">
        <f>IF('Raw Data'!E369&lt;'Raw Data'!D369, 'Raw Data'!J369, 0)</f>
        <v>0</v>
      </c>
      <c r="F374">
        <f>IF(ISBLANK('Raw Data'!D369)=FALSE, 1, 0)</f>
        <v>0</v>
      </c>
      <c r="G374">
        <f>IF(AND('Raw Data'!D369&gt;0, 'Raw Data'!E369&gt;0), 'Raw Data'!V369, 0)</f>
        <v>0</v>
      </c>
      <c r="H374">
        <f>IF(ISBLANK('Raw Data'!D369)=FALSE, 1, 0)</f>
        <v>0</v>
      </c>
      <c r="I374">
        <f>IF(AND(ISBLANK('Raw Data'!D369)=FALSE, OR('Raw Data'!D369=0, 'Raw Data'!E369=0)), 'Raw Data'!W369, 0)</f>
        <v>0</v>
      </c>
      <c r="J374">
        <f>IF(ISBLANK('Raw Data'!D369)=FALSE, 1, 0)</f>
        <v>0</v>
      </c>
      <c r="K374">
        <f>IF(SUM('Raw Data'!D369:E369)&gt;'Raw Data'!G369, 'Raw Data'!H369, 0)</f>
        <v>0</v>
      </c>
      <c r="L374">
        <f>IF(ISBLANK('Raw Data'!D369)=FALSE, 1, 0)</f>
        <v>0</v>
      </c>
      <c r="M374">
        <f>IF(AND(SUM('Raw Data'!D369:E369)&lt;'Raw Data'!G369, ISBLANK('Raw Data'!D369)=FALSE), 'Raw Data'!I369, 0)</f>
        <v>0</v>
      </c>
      <c r="N374">
        <f>IF(ISBLANK('Raw Data'!D369)=FALSE, 1, 0)</f>
        <v>0</v>
      </c>
      <c r="O374">
        <f>IF('Raw Data'!F369, 'Raw Data'!Z369, 0)</f>
        <v>0</v>
      </c>
      <c r="P374">
        <f>IF(ISBLANK('Raw Data'!D369)=FALSE, 1, 0)</f>
        <v>0</v>
      </c>
      <c r="Q374">
        <f>IF(AND(NOT('Raw Data'!F369), P374), 'Raw Data'!AA369, 0)</f>
        <v>0</v>
      </c>
      <c r="R374">
        <f>IF(ISBLANK('Raw Data'!D369)=FALSE, 1, 0)</f>
        <v>0</v>
      </c>
      <c r="S374">
        <f>IF(AND('Raw Data'!F369=0, 'Raw Data'!D369&gt;'Raw Data'!E369), 'Raw Data'!L369, 0)</f>
        <v>0</v>
      </c>
      <c r="T374">
        <f>IF(ISBLANK('Raw Data'!D369)=FALSE, 1, 0)</f>
        <v>0</v>
      </c>
      <c r="U374">
        <f>IF('Raw Data'!F369=1, 'Raw Data'!M369, 0)</f>
        <v>0</v>
      </c>
      <c r="V374">
        <f>IF(ISBLANK('Raw Data'!D369)=FALSE, 1, 0)</f>
        <v>0</v>
      </c>
      <c r="W374">
        <f>IF(AND('Raw Data'!F369=0, 'Raw Data'!E369&gt;'Raw Data'!D369), 'Raw Data'!N369, 0)</f>
        <v>0</v>
      </c>
      <c r="X374">
        <f>IF(ISBLANK('Raw Data'!D369)=FALSE, 1, 0)</f>
        <v>0</v>
      </c>
      <c r="Y374">
        <f>IF(AND('Raw Data'!F369=0,'Raw Data'!D369&gt;'Raw Data'!E369,'Raw Data'!D369-'Raw Data'!E369=1),'Raw Data'!O369,IF(AND('Raw Data'!F369,'Raw Data'!D369&gt;'Raw Data'!E369),'Raw Data'!O369,0))</f>
        <v>0</v>
      </c>
      <c r="Z374">
        <f>IF(ISBLANK('Raw Data'!D369)=FALSE, 1, 0)</f>
        <v>0</v>
      </c>
      <c r="AA374">
        <f>IF(AND('Raw Data'!F369=0, 'Raw Data'!D369&gt;'Raw Data'!E369, 'Raw Data'!D369-'Raw Data'!E369=2), 'Raw Data'!P369, 0)</f>
        <v>0</v>
      </c>
      <c r="AB374">
        <f>IF(ISBLANK('Raw Data'!D369)=FALSE, 1, 0)</f>
        <v>0</v>
      </c>
      <c r="AC374">
        <f>IF(AND('Raw Data'!F369=0, 'Raw Data'!D369&gt;'Raw Data'!E369, 'Raw Data'!D369-'Raw Data'!E369&gt;2), 'Raw Data'!Q369, 0)</f>
        <v>0</v>
      </c>
      <c r="AD374">
        <f>IF(ISBLANK('Raw Data'!D369)=FALSE, 1, 0)</f>
        <v>0</v>
      </c>
      <c r="AE374">
        <f>IF(AND('Raw Data'!F369=0,'Raw Data'!D369&lt;'Raw Data'!E369,'Raw Data'!E369-'Raw Data'!D369=1),'Raw Data'!R369,IF(AND('Raw Data'!F369,'Raw Data'!D369&gt;'Raw Data'!E369),'Raw Data'!R369,0))</f>
        <v>0</v>
      </c>
      <c r="AF374">
        <f>IF(ISBLANK('Raw Data'!D369)=FALSE, 1, 0)</f>
        <v>0</v>
      </c>
      <c r="AG374">
        <f>IF(AND('Raw Data'!F369=0, 'Raw Data'!D369&lt;'Raw Data'!E369, 'Raw Data'!E369-'Raw Data'!D369=2), 'Raw Data'!S369, 0)</f>
        <v>0</v>
      </c>
      <c r="AH374">
        <f>IF(ISBLANK('Raw Data'!D369)=FALSE, 1, 0)</f>
        <v>0</v>
      </c>
      <c r="AI374">
        <f>IF(AND('Raw Data'!F369=0, 'Raw Data'!D369&lt;'Raw Data'!E369, 'Raw Data'!E369-'Raw Data'!D369&gt;2), 'Raw Data'!T369, 0)</f>
        <v>0</v>
      </c>
      <c r="AJ374">
        <f>IF(ISBLANK('Raw Data'!D369)=FALSE, 1, 0)</f>
        <v>0</v>
      </c>
      <c r="AK374">
        <f>IF('Raw Data'!F369=1, 'Raw Data'!M369, 0)</f>
        <v>0</v>
      </c>
      <c r="AL374">
        <f>IF(OR('Raw Data'!D369=0, O374&gt;0), 0, 1)</f>
        <v>0</v>
      </c>
      <c r="AM374">
        <f>IF(AND(AL374, 'Raw Data'!D369&gt;'Raw Data'!E369), 'Raw Data'!X369, 0)</f>
        <v>0</v>
      </c>
      <c r="AN374">
        <f>IF(OR('Raw Data'!D369=0, O374&gt;0), 0, 1)</f>
        <v>0</v>
      </c>
      <c r="AO374">
        <f>IF(AND(AL374, 'Raw Data'!D369&lt;'Raw Data'!E369), 'Raw Data'!Y369, 0)</f>
        <v>0</v>
      </c>
      <c r="AP374">
        <f>IF(ISBLANK('Raw Data'!D369)=FALSE, 1, 0)</f>
        <v>0</v>
      </c>
      <c r="AQ374">
        <f>IF(AND('Raw Data'!J369&lt;'Raw Data'!K369,'Raw Data'!D369&gt;'Raw Data'!E369),'Raw Data'!J369,IF(AND('Raw Data'!K369&lt;'Raw Data'!J369,'Raw Data'!E369&gt;'Raw Data'!D369),'Raw Data'!K369,0))</f>
        <v>0</v>
      </c>
      <c r="AR374">
        <f>IF(ISBLANK('Raw Data'!D369)=FALSE, 1, 0)</f>
        <v>0</v>
      </c>
      <c r="AS374">
        <f>IF(AND('Raw Data'!J369&gt;'Raw Data'!K369,'Raw Data'!D369&gt;'Raw Data'!E369),'Raw Data'!J369,IF(AND('Raw Data'!K369&gt;'Raw Data'!J369,'Raw Data'!E369&gt;'Raw Data'!D369),'Raw Data'!K369,))</f>
        <v>0</v>
      </c>
      <c r="AT374">
        <f>IF(ISBLANK('Raw Data'!D369)=FALSE, 1, 0)</f>
        <v>0</v>
      </c>
      <c r="AU374">
        <f>IF(ISNUMBER('Raw Data'!D369), IF(_xlfn.XLOOKUP(SMALL('Raw Data'!L369:N369, 1), Analysis!S374:W374, Analysis!S374:W374, 0)&gt;0, SMALL('Raw Data'!L369:N369, 1), 0), 0)</f>
        <v>0</v>
      </c>
      <c r="AV374">
        <f>IF(ISBLANK('Raw Data'!D369)=FALSE, 1, 0)</f>
        <v>0</v>
      </c>
      <c r="AW374">
        <f>IF(ISNUMBER('Raw Data'!D369), IF(_xlfn.XLOOKUP(SMALL('Raw Data'!L369:N369, 2), Analysis!S374:W374, Analysis!S374:W374, 0)&gt;0, SMALL('Raw Data'!L369:N369, 2), 0), 0)</f>
        <v>0</v>
      </c>
      <c r="AX374">
        <f>IF(ISBLANK('Raw Data'!D369)=FALSE, 1, 0)</f>
        <v>0</v>
      </c>
      <c r="AY374">
        <f>IF(ISNUMBER('Raw Data'!D369), IF(_xlfn.XLOOKUP(SMALL('Raw Data'!L369:N369, 3), Analysis!S374:W374, Analysis!S374:W374, 0)&gt;0, SMALL('Raw Data'!L369:N369, 3), 0), 0)</f>
        <v>0</v>
      </c>
      <c r="AZ374">
        <f>IF(ISBLANK('Raw Data'!D369)=FALSE, 1, 0)</f>
        <v>0</v>
      </c>
      <c r="BA374">
        <f>IF(ISNUMBER('Raw Data'!D369), IF(_xlfn.XLOOKUP(SMALL('Raw Data'!O369:U369, 1), Analysis!Y374:AK374, Analysis!Y374:AK374, 0)&gt;0, SMALL('Raw Data'!O369:U369, 1), 0), 0)</f>
        <v>0</v>
      </c>
      <c r="BB374">
        <f>IF(ISBLANK('Raw Data'!D369)=FALSE, 1, 0)</f>
        <v>0</v>
      </c>
      <c r="BC374">
        <f>IF(ISNUMBER('Raw Data'!D369), IF(_xlfn.XLOOKUP(SMALL('Raw Data'!O369:U369, 2), Analysis!Y374:AK374, Analysis!Y374:AK374, 0)&gt;0, SMALL('Raw Data'!O369:U369, 2), 0), 0)</f>
        <v>0</v>
      </c>
      <c r="BD374">
        <f>IF(ISBLANK('Raw Data'!D369)=FALSE, 1, 0)</f>
        <v>0</v>
      </c>
      <c r="BE374">
        <f>IF(ISNUMBER('Raw Data'!D369), IF(_xlfn.XLOOKUP(SMALL('Raw Data'!O369:U369, 3), Analysis!Y374:AK374, Analysis!Y374:AK374, 0)&gt;0, SMALL('Raw Data'!O369:U369, 3), 0), 0)</f>
        <v>0</v>
      </c>
      <c r="BF374">
        <f>IF(ISBLANK('Raw Data'!D369)=FALSE, 1, 0)</f>
        <v>0</v>
      </c>
      <c r="BG374">
        <f>IF(ISNUMBER('Raw Data'!D369), IF(_xlfn.XLOOKUP(SMALL('Raw Data'!O369:U369, 4), Analysis!Y374:AK374, Analysis!Y374:AK374, 0)&gt;0, SMALL('Raw Data'!O369:U369, 4), 0), 0)</f>
        <v>0</v>
      </c>
      <c r="BH374">
        <f>IF(ISBLANK('Raw Data'!D369)=FALSE, 1, 0)</f>
        <v>0</v>
      </c>
      <c r="BI374">
        <f>IF(ISNUMBER('Raw Data'!D369), IF(_xlfn.XLOOKUP(SMALL('Raw Data'!O369:U369, 5), Analysis!Y374:AK374, Analysis!Y374:AK374, 0)&gt;0, SMALL('Raw Data'!O369:U369, 5), 0), 0)</f>
        <v>0</v>
      </c>
      <c r="BJ374">
        <f>IF(ISBLANK('Raw Data'!D369)=FALSE, 1, 0)</f>
        <v>0</v>
      </c>
      <c r="BK374">
        <f>IF(ISNUMBER('Raw Data'!D369), IF(_xlfn.XLOOKUP(SMALL('Raw Data'!O369:U369, 6), Analysis!Y374:AK374, Analysis!Y374:AK374, 0)&gt;0, SMALL('Raw Data'!O369:U369, 6), 0), 0)</f>
        <v>0</v>
      </c>
      <c r="BL374">
        <f>IF(ISBLANK('Raw Data'!D369)=FALSE, 1, 0)</f>
        <v>0</v>
      </c>
      <c r="BM374">
        <f>IF(ISNUMBER('Raw Data'!D369), IF(_xlfn.XLOOKUP(SMALL('Raw Data'!O369:U369, 7), Analysis!Y374:AK374, Analysis!Y374:AK374, 0)&gt;0, SMALL('Raw Data'!O369:U369, 7), 0), 0)</f>
        <v>0</v>
      </c>
    </row>
    <row r="375" spans="1:65" x14ac:dyDescent="0.3">
      <c r="A375" s="2">
        <f>'Raw Data'!A370</f>
        <v>0</v>
      </c>
      <c r="B375" s="2">
        <f>IF(ISBLANK('Raw Data'!D370)=FALSE, 1, 0)</f>
        <v>0</v>
      </c>
      <c r="C375">
        <f>IF('Raw Data'!E370&gt;'Raw Data'!D370, 'Raw Data'!K370, 0)</f>
        <v>0</v>
      </c>
      <c r="D375">
        <f>IF(ISBLANK('Raw Data'!D370)=FALSE, 1, 0)</f>
        <v>0</v>
      </c>
      <c r="E375">
        <f>IF('Raw Data'!E370&lt;'Raw Data'!D370, 'Raw Data'!J370, 0)</f>
        <v>0</v>
      </c>
      <c r="F375">
        <f>IF(ISBLANK('Raw Data'!D370)=FALSE, 1, 0)</f>
        <v>0</v>
      </c>
      <c r="G375">
        <f>IF(AND('Raw Data'!D370&gt;0, 'Raw Data'!E370&gt;0), 'Raw Data'!V370, 0)</f>
        <v>0</v>
      </c>
      <c r="H375">
        <f>IF(ISBLANK('Raw Data'!D370)=FALSE, 1, 0)</f>
        <v>0</v>
      </c>
      <c r="I375">
        <f>IF(AND(ISBLANK('Raw Data'!D370)=FALSE, OR('Raw Data'!D370=0, 'Raw Data'!E370=0)), 'Raw Data'!W370, 0)</f>
        <v>0</v>
      </c>
      <c r="J375">
        <f>IF(ISBLANK('Raw Data'!D370)=FALSE, 1, 0)</f>
        <v>0</v>
      </c>
      <c r="K375">
        <f>IF(SUM('Raw Data'!D370:E370)&gt;'Raw Data'!G370, 'Raw Data'!H370, 0)</f>
        <v>0</v>
      </c>
      <c r="L375">
        <f>IF(ISBLANK('Raw Data'!D370)=FALSE, 1, 0)</f>
        <v>0</v>
      </c>
      <c r="M375">
        <f>IF(AND(SUM('Raw Data'!D370:E370)&lt;'Raw Data'!G370, ISBLANK('Raw Data'!D370)=FALSE), 'Raw Data'!I370, 0)</f>
        <v>0</v>
      </c>
      <c r="N375">
        <f>IF(ISBLANK('Raw Data'!D370)=FALSE, 1, 0)</f>
        <v>0</v>
      </c>
      <c r="O375">
        <f>IF('Raw Data'!F370, 'Raw Data'!Z370, 0)</f>
        <v>0</v>
      </c>
      <c r="P375">
        <f>IF(ISBLANK('Raw Data'!D370)=FALSE, 1, 0)</f>
        <v>0</v>
      </c>
      <c r="Q375">
        <f>IF(AND(NOT('Raw Data'!F370), P375), 'Raw Data'!AA370, 0)</f>
        <v>0</v>
      </c>
      <c r="R375">
        <f>IF(ISBLANK('Raw Data'!D370)=FALSE, 1, 0)</f>
        <v>0</v>
      </c>
      <c r="S375">
        <f>IF(AND('Raw Data'!F370=0, 'Raw Data'!D370&gt;'Raw Data'!E370), 'Raw Data'!L370, 0)</f>
        <v>0</v>
      </c>
      <c r="T375">
        <f>IF(ISBLANK('Raw Data'!D370)=FALSE, 1, 0)</f>
        <v>0</v>
      </c>
      <c r="U375">
        <f>IF('Raw Data'!F370=1, 'Raw Data'!M370, 0)</f>
        <v>0</v>
      </c>
      <c r="V375">
        <f>IF(ISBLANK('Raw Data'!D370)=FALSE, 1, 0)</f>
        <v>0</v>
      </c>
      <c r="W375">
        <f>IF(AND('Raw Data'!F370=0, 'Raw Data'!E370&gt;'Raw Data'!D370), 'Raw Data'!N370, 0)</f>
        <v>0</v>
      </c>
      <c r="X375">
        <f>IF(ISBLANK('Raw Data'!D370)=FALSE, 1, 0)</f>
        <v>0</v>
      </c>
      <c r="Y375">
        <f>IF(AND('Raw Data'!F370=0,'Raw Data'!D370&gt;'Raw Data'!E370,'Raw Data'!D370-'Raw Data'!E370=1),'Raw Data'!O370,IF(AND('Raw Data'!F370,'Raw Data'!D370&gt;'Raw Data'!E370),'Raw Data'!O370,0))</f>
        <v>0</v>
      </c>
      <c r="Z375">
        <f>IF(ISBLANK('Raw Data'!D370)=FALSE, 1, 0)</f>
        <v>0</v>
      </c>
      <c r="AA375">
        <f>IF(AND('Raw Data'!F370=0, 'Raw Data'!D370&gt;'Raw Data'!E370, 'Raw Data'!D370-'Raw Data'!E370=2), 'Raw Data'!P370, 0)</f>
        <v>0</v>
      </c>
      <c r="AB375">
        <f>IF(ISBLANK('Raw Data'!D370)=FALSE, 1, 0)</f>
        <v>0</v>
      </c>
      <c r="AC375">
        <f>IF(AND('Raw Data'!F370=0, 'Raw Data'!D370&gt;'Raw Data'!E370, 'Raw Data'!D370-'Raw Data'!E370&gt;2), 'Raw Data'!Q370, 0)</f>
        <v>0</v>
      </c>
      <c r="AD375">
        <f>IF(ISBLANK('Raw Data'!D370)=FALSE, 1, 0)</f>
        <v>0</v>
      </c>
      <c r="AE375">
        <f>IF(AND('Raw Data'!F370=0,'Raw Data'!D370&lt;'Raw Data'!E370,'Raw Data'!E370-'Raw Data'!D370=1),'Raw Data'!R370,IF(AND('Raw Data'!F370,'Raw Data'!D370&gt;'Raw Data'!E370),'Raw Data'!R370,0))</f>
        <v>0</v>
      </c>
      <c r="AF375">
        <f>IF(ISBLANK('Raw Data'!D370)=FALSE, 1, 0)</f>
        <v>0</v>
      </c>
      <c r="AG375">
        <f>IF(AND('Raw Data'!F370=0, 'Raw Data'!D370&lt;'Raw Data'!E370, 'Raw Data'!E370-'Raw Data'!D370=2), 'Raw Data'!S370, 0)</f>
        <v>0</v>
      </c>
      <c r="AH375">
        <f>IF(ISBLANK('Raw Data'!D370)=FALSE, 1, 0)</f>
        <v>0</v>
      </c>
      <c r="AI375">
        <f>IF(AND('Raw Data'!F370=0, 'Raw Data'!D370&lt;'Raw Data'!E370, 'Raw Data'!E370-'Raw Data'!D370&gt;2), 'Raw Data'!T370, 0)</f>
        <v>0</v>
      </c>
      <c r="AJ375">
        <f>IF(ISBLANK('Raw Data'!D370)=FALSE, 1, 0)</f>
        <v>0</v>
      </c>
      <c r="AK375">
        <f>IF('Raw Data'!F370=1, 'Raw Data'!M370, 0)</f>
        <v>0</v>
      </c>
      <c r="AL375">
        <f>IF(OR('Raw Data'!D370=0, O375&gt;0), 0, 1)</f>
        <v>0</v>
      </c>
      <c r="AM375">
        <f>IF(AND(AL375, 'Raw Data'!D370&gt;'Raw Data'!E370), 'Raw Data'!X370, 0)</f>
        <v>0</v>
      </c>
      <c r="AN375">
        <f>IF(OR('Raw Data'!D370=0, O375&gt;0), 0, 1)</f>
        <v>0</v>
      </c>
      <c r="AO375">
        <f>IF(AND(AL375, 'Raw Data'!D370&lt;'Raw Data'!E370), 'Raw Data'!Y370, 0)</f>
        <v>0</v>
      </c>
      <c r="AP375">
        <f>IF(ISBLANK('Raw Data'!D370)=FALSE, 1, 0)</f>
        <v>0</v>
      </c>
      <c r="AQ375">
        <f>IF(AND('Raw Data'!J370&lt;'Raw Data'!K370,'Raw Data'!D370&gt;'Raw Data'!E370),'Raw Data'!J370,IF(AND('Raw Data'!K370&lt;'Raw Data'!J370,'Raw Data'!E370&gt;'Raw Data'!D370),'Raw Data'!K370,0))</f>
        <v>0</v>
      </c>
      <c r="AR375">
        <f>IF(ISBLANK('Raw Data'!D370)=FALSE, 1, 0)</f>
        <v>0</v>
      </c>
      <c r="AS375">
        <f>IF(AND('Raw Data'!J370&gt;'Raw Data'!K370,'Raw Data'!D370&gt;'Raw Data'!E370),'Raw Data'!J370,IF(AND('Raw Data'!K370&gt;'Raw Data'!J370,'Raw Data'!E370&gt;'Raw Data'!D370),'Raw Data'!K370,))</f>
        <v>0</v>
      </c>
      <c r="AT375">
        <f>IF(ISBLANK('Raw Data'!D370)=FALSE, 1, 0)</f>
        <v>0</v>
      </c>
      <c r="AU375">
        <f>IF(ISNUMBER('Raw Data'!D370), IF(_xlfn.XLOOKUP(SMALL('Raw Data'!L370:N370, 1), Analysis!S375:W375, Analysis!S375:W375, 0)&gt;0, SMALL('Raw Data'!L370:N370, 1), 0), 0)</f>
        <v>0</v>
      </c>
      <c r="AV375">
        <f>IF(ISBLANK('Raw Data'!D370)=FALSE, 1, 0)</f>
        <v>0</v>
      </c>
      <c r="AW375">
        <f>IF(ISNUMBER('Raw Data'!D370), IF(_xlfn.XLOOKUP(SMALL('Raw Data'!L370:N370, 2), Analysis!S375:W375, Analysis!S375:W375, 0)&gt;0, SMALL('Raw Data'!L370:N370, 2), 0), 0)</f>
        <v>0</v>
      </c>
      <c r="AX375">
        <f>IF(ISBLANK('Raw Data'!D370)=FALSE, 1, 0)</f>
        <v>0</v>
      </c>
      <c r="AY375">
        <f>IF(ISNUMBER('Raw Data'!D370), IF(_xlfn.XLOOKUP(SMALL('Raw Data'!L370:N370, 3), Analysis!S375:W375, Analysis!S375:W375, 0)&gt;0, SMALL('Raw Data'!L370:N370, 3), 0), 0)</f>
        <v>0</v>
      </c>
      <c r="AZ375">
        <f>IF(ISBLANK('Raw Data'!D370)=FALSE, 1, 0)</f>
        <v>0</v>
      </c>
      <c r="BA375">
        <f>IF(ISNUMBER('Raw Data'!D370), IF(_xlfn.XLOOKUP(SMALL('Raw Data'!O370:U370, 1), Analysis!Y375:AK375, Analysis!Y375:AK375, 0)&gt;0, SMALL('Raw Data'!O370:U370, 1), 0), 0)</f>
        <v>0</v>
      </c>
      <c r="BB375">
        <f>IF(ISBLANK('Raw Data'!D370)=FALSE, 1, 0)</f>
        <v>0</v>
      </c>
      <c r="BC375">
        <f>IF(ISNUMBER('Raw Data'!D370), IF(_xlfn.XLOOKUP(SMALL('Raw Data'!O370:U370, 2), Analysis!Y375:AK375, Analysis!Y375:AK375, 0)&gt;0, SMALL('Raw Data'!O370:U370, 2), 0), 0)</f>
        <v>0</v>
      </c>
      <c r="BD375">
        <f>IF(ISBLANK('Raw Data'!D370)=FALSE, 1, 0)</f>
        <v>0</v>
      </c>
      <c r="BE375">
        <f>IF(ISNUMBER('Raw Data'!D370), IF(_xlfn.XLOOKUP(SMALL('Raw Data'!O370:U370, 3), Analysis!Y375:AK375, Analysis!Y375:AK375, 0)&gt;0, SMALL('Raw Data'!O370:U370, 3), 0), 0)</f>
        <v>0</v>
      </c>
      <c r="BF375">
        <f>IF(ISBLANK('Raw Data'!D370)=FALSE, 1, 0)</f>
        <v>0</v>
      </c>
      <c r="BG375">
        <f>IF(ISNUMBER('Raw Data'!D370), IF(_xlfn.XLOOKUP(SMALL('Raw Data'!O370:U370, 4), Analysis!Y375:AK375, Analysis!Y375:AK375, 0)&gt;0, SMALL('Raw Data'!O370:U370, 4), 0), 0)</f>
        <v>0</v>
      </c>
      <c r="BH375">
        <f>IF(ISBLANK('Raw Data'!D370)=FALSE, 1, 0)</f>
        <v>0</v>
      </c>
      <c r="BI375">
        <f>IF(ISNUMBER('Raw Data'!D370), IF(_xlfn.XLOOKUP(SMALL('Raw Data'!O370:U370, 5), Analysis!Y375:AK375, Analysis!Y375:AK375, 0)&gt;0, SMALL('Raw Data'!O370:U370, 5), 0), 0)</f>
        <v>0</v>
      </c>
      <c r="BJ375">
        <f>IF(ISBLANK('Raw Data'!D370)=FALSE, 1, 0)</f>
        <v>0</v>
      </c>
      <c r="BK375">
        <f>IF(ISNUMBER('Raw Data'!D370), IF(_xlfn.XLOOKUP(SMALL('Raw Data'!O370:U370, 6), Analysis!Y375:AK375, Analysis!Y375:AK375, 0)&gt;0, SMALL('Raw Data'!O370:U370, 6), 0), 0)</f>
        <v>0</v>
      </c>
      <c r="BL375">
        <f>IF(ISBLANK('Raw Data'!D370)=FALSE, 1, 0)</f>
        <v>0</v>
      </c>
      <c r="BM375">
        <f>IF(ISNUMBER('Raw Data'!D370), IF(_xlfn.XLOOKUP(SMALL('Raw Data'!O370:U370, 7), Analysis!Y375:AK375, Analysis!Y375:AK375, 0)&gt;0, SMALL('Raw Data'!O370:U370, 7), 0), 0)</f>
        <v>0</v>
      </c>
    </row>
    <row r="376" spans="1:65" x14ac:dyDescent="0.3">
      <c r="A376" s="2">
        <f>'Raw Data'!A371</f>
        <v>0</v>
      </c>
      <c r="B376" s="2">
        <f>IF(ISBLANK('Raw Data'!D371)=FALSE, 1, 0)</f>
        <v>0</v>
      </c>
      <c r="C376">
        <f>IF('Raw Data'!E371&gt;'Raw Data'!D371, 'Raw Data'!K371, 0)</f>
        <v>0</v>
      </c>
      <c r="D376">
        <f>IF(ISBLANK('Raw Data'!D371)=FALSE, 1, 0)</f>
        <v>0</v>
      </c>
      <c r="E376">
        <f>IF('Raw Data'!E371&lt;'Raw Data'!D371, 'Raw Data'!J371, 0)</f>
        <v>0</v>
      </c>
      <c r="F376">
        <f>IF(ISBLANK('Raw Data'!D371)=FALSE, 1, 0)</f>
        <v>0</v>
      </c>
      <c r="G376">
        <f>IF(AND('Raw Data'!D371&gt;0, 'Raw Data'!E371&gt;0), 'Raw Data'!V371, 0)</f>
        <v>0</v>
      </c>
      <c r="H376">
        <f>IF(ISBLANK('Raw Data'!D371)=FALSE, 1, 0)</f>
        <v>0</v>
      </c>
      <c r="I376">
        <f>IF(AND(ISBLANK('Raw Data'!D371)=FALSE, OR('Raw Data'!D371=0, 'Raw Data'!E371=0)), 'Raw Data'!W371, 0)</f>
        <v>0</v>
      </c>
      <c r="J376">
        <f>IF(ISBLANK('Raw Data'!D371)=FALSE, 1, 0)</f>
        <v>0</v>
      </c>
      <c r="K376">
        <f>IF(SUM('Raw Data'!D371:E371)&gt;'Raw Data'!G371, 'Raw Data'!H371, 0)</f>
        <v>0</v>
      </c>
      <c r="L376">
        <f>IF(ISBLANK('Raw Data'!D371)=FALSE, 1, 0)</f>
        <v>0</v>
      </c>
      <c r="M376">
        <f>IF(AND(SUM('Raw Data'!D371:E371)&lt;'Raw Data'!G371, ISBLANK('Raw Data'!D371)=FALSE), 'Raw Data'!I371, 0)</f>
        <v>0</v>
      </c>
      <c r="N376">
        <f>IF(ISBLANK('Raw Data'!D371)=FALSE, 1, 0)</f>
        <v>0</v>
      </c>
      <c r="O376">
        <f>IF('Raw Data'!F371, 'Raw Data'!Z371, 0)</f>
        <v>0</v>
      </c>
      <c r="P376">
        <f>IF(ISBLANK('Raw Data'!D371)=FALSE, 1, 0)</f>
        <v>0</v>
      </c>
      <c r="Q376">
        <f>IF(AND(NOT('Raw Data'!F371), P376), 'Raw Data'!AA371, 0)</f>
        <v>0</v>
      </c>
      <c r="R376">
        <f>IF(ISBLANK('Raw Data'!D371)=FALSE, 1, 0)</f>
        <v>0</v>
      </c>
      <c r="S376">
        <f>IF(AND('Raw Data'!F371=0, 'Raw Data'!D371&gt;'Raw Data'!E371), 'Raw Data'!L371, 0)</f>
        <v>0</v>
      </c>
      <c r="T376">
        <f>IF(ISBLANK('Raw Data'!D371)=FALSE, 1, 0)</f>
        <v>0</v>
      </c>
      <c r="U376">
        <f>IF('Raw Data'!F371=1, 'Raw Data'!M371, 0)</f>
        <v>0</v>
      </c>
      <c r="V376">
        <f>IF(ISBLANK('Raw Data'!D371)=FALSE, 1, 0)</f>
        <v>0</v>
      </c>
      <c r="W376">
        <f>IF(AND('Raw Data'!F371=0, 'Raw Data'!E371&gt;'Raw Data'!D371), 'Raw Data'!N371, 0)</f>
        <v>0</v>
      </c>
      <c r="X376">
        <f>IF(ISBLANK('Raw Data'!D371)=FALSE, 1, 0)</f>
        <v>0</v>
      </c>
      <c r="Y376">
        <f>IF(AND('Raw Data'!F371=0,'Raw Data'!D371&gt;'Raw Data'!E371,'Raw Data'!D371-'Raw Data'!E371=1),'Raw Data'!O371,IF(AND('Raw Data'!F371,'Raw Data'!D371&gt;'Raw Data'!E371),'Raw Data'!O371,0))</f>
        <v>0</v>
      </c>
      <c r="Z376">
        <f>IF(ISBLANK('Raw Data'!D371)=FALSE, 1, 0)</f>
        <v>0</v>
      </c>
      <c r="AA376">
        <f>IF(AND('Raw Data'!F371=0, 'Raw Data'!D371&gt;'Raw Data'!E371, 'Raw Data'!D371-'Raw Data'!E371=2), 'Raw Data'!P371, 0)</f>
        <v>0</v>
      </c>
      <c r="AB376">
        <f>IF(ISBLANK('Raw Data'!D371)=FALSE, 1, 0)</f>
        <v>0</v>
      </c>
      <c r="AC376">
        <f>IF(AND('Raw Data'!F371=0, 'Raw Data'!D371&gt;'Raw Data'!E371, 'Raw Data'!D371-'Raw Data'!E371&gt;2), 'Raw Data'!Q371, 0)</f>
        <v>0</v>
      </c>
      <c r="AD376">
        <f>IF(ISBLANK('Raw Data'!D371)=FALSE, 1, 0)</f>
        <v>0</v>
      </c>
      <c r="AE376">
        <f>IF(AND('Raw Data'!F371=0,'Raw Data'!D371&lt;'Raw Data'!E371,'Raw Data'!E371-'Raw Data'!D371=1),'Raw Data'!R371,IF(AND('Raw Data'!F371,'Raw Data'!D371&gt;'Raw Data'!E371),'Raw Data'!R371,0))</f>
        <v>0</v>
      </c>
      <c r="AF376">
        <f>IF(ISBLANK('Raw Data'!D371)=FALSE, 1, 0)</f>
        <v>0</v>
      </c>
      <c r="AG376">
        <f>IF(AND('Raw Data'!F371=0, 'Raw Data'!D371&lt;'Raw Data'!E371, 'Raw Data'!E371-'Raw Data'!D371=2), 'Raw Data'!S371, 0)</f>
        <v>0</v>
      </c>
      <c r="AH376">
        <f>IF(ISBLANK('Raw Data'!D371)=FALSE, 1, 0)</f>
        <v>0</v>
      </c>
      <c r="AI376">
        <f>IF(AND('Raw Data'!F371=0, 'Raw Data'!D371&lt;'Raw Data'!E371, 'Raw Data'!E371-'Raw Data'!D371&gt;2), 'Raw Data'!T371, 0)</f>
        <v>0</v>
      </c>
      <c r="AJ376">
        <f>IF(ISBLANK('Raw Data'!D371)=FALSE, 1, 0)</f>
        <v>0</v>
      </c>
      <c r="AK376">
        <f>IF('Raw Data'!F371=1, 'Raw Data'!M371, 0)</f>
        <v>0</v>
      </c>
      <c r="AL376">
        <f>IF(OR('Raw Data'!D371=0, O376&gt;0), 0, 1)</f>
        <v>0</v>
      </c>
      <c r="AM376">
        <f>IF(AND(AL376, 'Raw Data'!D371&gt;'Raw Data'!E371), 'Raw Data'!X371, 0)</f>
        <v>0</v>
      </c>
      <c r="AN376">
        <f>IF(OR('Raw Data'!D371=0, O376&gt;0), 0, 1)</f>
        <v>0</v>
      </c>
      <c r="AO376">
        <f>IF(AND(AL376, 'Raw Data'!D371&lt;'Raw Data'!E371), 'Raw Data'!Y371, 0)</f>
        <v>0</v>
      </c>
      <c r="AP376">
        <f>IF(ISBLANK('Raw Data'!D371)=FALSE, 1, 0)</f>
        <v>0</v>
      </c>
      <c r="AQ376">
        <f>IF(AND('Raw Data'!J371&lt;'Raw Data'!K371,'Raw Data'!D371&gt;'Raw Data'!E371),'Raw Data'!J371,IF(AND('Raw Data'!K371&lt;'Raw Data'!J371,'Raw Data'!E371&gt;'Raw Data'!D371),'Raw Data'!K371,0))</f>
        <v>0</v>
      </c>
      <c r="AR376">
        <f>IF(ISBLANK('Raw Data'!D371)=FALSE, 1, 0)</f>
        <v>0</v>
      </c>
      <c r="AS376">
        <f>IF(AND('Raw Data'!J371&gt;'Raw Data'!K371,'Raw Data'!D371&gt;'Raw Data'!E371),'Raw Data'!J371,IF(AND('Raw Data'!K371&gt;'Raw Data'!J371,'Raw Data'!E371&gt;'Raw Data'!D371),'Raw Data'!K371,))</f>
        <v>0</v>
      </c>
      <c r="AT376">
        <f>IF(ISBLANK('Raw Data'!D371)=FALSE, 1, 0)</f>
        <v>0</v>
      </c>
      <c r="AU376">
        <f>IF(ISNUMBER('Raw Data'!D371), IF(_xlfn.XLOOKUP(SMALL('Raw Data'!L371:N371, 1), Analysis!S376:W376, Analysis!S376:W376, 0)&gt;0, SMALL('Raw Data'!L371:N371, 1), 0), 0)</f>
        <v>0</v>
      </c>
      <c r="AV376">
        <f>IF(ISBLANK('Raw Data'!D371)=FALSE, 1, 0)</f>
        <v>0</v>
      </c>
      <c r="AW376">
        <f>IF(ISNUMBER('Raw Data'!D371), IF(_xlfn.XLOOKUP(SMALL('Raw Data'!L371:N371, 2), Analysis!S376:W376, Analysis!S376:W376, 0)&gt;0, SMALL('Raw Data'!L371:N371, 2), 0), 0)</f>
        <v>0</v>
      </c>
      <c r="AX376">
        <f>IF(ISBLANK('Raw Data'!D371)=FALSE, 1, 0)</f>
        <v>0</v>
      </c>
      <c r="AY376">
        <f>IF(ISNUMBER('Raw Data'!D371), IF(_xlfn.XLOOKUP(SMALL('Raw Data'!L371:N371, 3), Analysis!S376:W376, Analysis!S376:W376, 0)&gt;0, SMALL('Raw Data'!L371:N371, 3), 0), 0)</f>
        <v>0</v>
      </c>
      <c r="AZ376">
        <f>IF(ISBLANK('Raw Data'!D371)=FALSE, 1, 0)</f>
        <v>0</v>
      </c>
      <c r="BA376">
        <f>IF(ISNUMBER('Raw Data'!D371), IF(_xlfn.XLOOKUP(SMALL('Raw Data'!O371:U371, 1), Analysis!Y376:AK376, Analysis!Y376:AK376, 0)&gt;0, SMALL('Raw Data'!O371:U371, 1), 0), 0)</f>
        <v>0</v>
      </c>
      <c r="BB376">
        <f>IF(ISBLANK('Raw Data'!D371)=FALSE, 1, 0)</f>
        <v>0</v>
      </c>
      <c r="BC376">
        <f>IF(ISNUMBER('Raw Data'!D371), IF(_xlfn.XLOOKUP(SMALL('Raw Data'!O371:U371, 2), Analysis!Y376:AK376, Analysis!Y376:AK376, 0)&gt;0, SMALL('Raw Data'!O371:U371, 2), 0), 0)</f>
        <v>0</v>
      </c>
      <c r="BD376">
        <f>IF(ISBLANK('Raw Data'!D371)=FALSE, 1, 0)</f>
        <v>0</v>
      </c>
      <c r="BE376">
        <f>IF(ISNUMBER('Raw Data'!D371), IF(_xlfn.XLOOKUP(SMALL('Raw Data'!O371:U371, 3), Analysis!Y376:AK376, Analysis!Y376:AK376, 0)&gt;0, SMALL('Raw Data'!O371:U371, 3), 0), 0)</f>
        <v>0</v>
      </c>
      <c r="BF376">
        <f>IF(ISBLANK('Raw Data'!D371)=FALSE, 1, 0)</f>
        <v>0</v>
      </c>
      <c r="BG376">
        <f>IF(ISNUMBER('Raw Data'!D371), IF(_xlfn.XLOOKUP(SMALL('Raw Data'!O371:U371, 4), Analysis!Y376:AK376, Analysis!Y376:AK376, 0)&gt;0, SMALL('Raw Data'!O371:U371, 4), 0), 0)</f>
        <v>0</v>
      </c>
      <c r="BH376">
        <f>IF(ISBLANK('Raw Data'!D371)=FALSE, 1, 0)</f>
        <v>0</v>
      </c>
      <c r="BI376">
        <f>IF(ISNUMBER('Raw Data'!D371), IF(_xlfn.XLOOKUP(SMALL('Raw Data'!O371:U371, 5), Analysis!Y376:AK376, Analysis!Y376:AK376, 0)&gt;0, SMALL('Raw Data'!O371:U371, 5), 0), 0)</f>
        <v>0</v>
      </c>
      <c r="BJ376">
        <f>IF(ISBLANK('Raw Data'!D371)=FALSE, 1, 0)</f>
        <v>0</v>
      </c>
      <c r="BK376">
        <f>IF(ISNUMBER('Raw Data'!D371), IF(_xlfn.XLOOKUP(SMALL('Raw Data'!O371:U371, 6), Analysis!Y376:AK376, Analysis!Y376:AK376, 0)&gt;0, SMALL('Raw Data'!O371:U371, 6), 0), 0)</f>
        <v>0</v>
      </c>
      <c r="BL376">
        <f>IF(ISBLANK('Raw Data'!D371)=FALSE, 1, 0)</f>
        <v>0</v>
      </c>
      <c r="BM376">
        <f>IF(ISNUMBER('Raw Data'!D371), IF(_xlfn.XLOOKUP(SMALL('Raw Data'!O371:U371, 7), Analysis!Y376:AK376, Analysis!Y376:AK376, 0)&gt;0, SMALL('Raw Data'!O371:U371, 7), 0), 0)</f>
        <v>0</v>
      </c>
    </row>
    <row r="377" spans="1:65" x14ac:dyDescent="0.3">
      <c r="A377" s="2">
        <f>'Raw Data'!A372</f>
        <v>0</v>
      </c>
      <c r="B377" s="2">
        <f>IF(ISBLANK('Raw Data'!D372)=FALSE, 1, 0)</f>
        <v>0</v>
      </c>
      <c r="C377">
        <f>IF('Raw Data'!E372&gt;'Raw Data'!D372, 'Raw Data'!K372, 0)</f>
        <v>0</v>
      </c>
      <c r="D377">
        <f>IF(ISBLANK('Raw Data'!D372)=FALSE, 1, 0)</f>
        <v>0</v>
      </c>
      <c r="E377">
        <f>IF('Raw Data'!E372&lt;'Raw Data'!D372, 'Raw Data'!J372, 0)</f>
        <v>0</v>
      </c>
      <c r="F377">
        <f>IF(ISBLANK('Raw Data'!D372)=FALSE, 1, 0)</f>
        <v>0</v>
      </c>
      <c r="G377">
        <f>IF(AND('Raw Data'!D372&gt;0, 'Raw Data'!E372&gt;0), 'Raw Data'!V372, 0)</f>
        <v>0</v>
      </c>
      <c r="H377">
        <f>IF(ISBLANK('Raw Data'!D372)=FALSE, 1, 0)</f>
        <v>0</v>
      </c>
      <c r="I377">
        <f>IF(AND(ISBLANK('Raw Data'!D372)=FALSE, OR('Raw Data'!D372=0, 'Raw Data'!E372=0)), 'Raw Data'!W372, 0)</f>
        <v>0</v>
      </c>
      <c r="J377">
        <f>IF(ISBLANK('Raw Data'!D372)=FALSE, 1, 0)</f>
        <v>0</v>
      </c>
      <c r="K377">
        <f>IF(SUM('Raw Data'!D372:E372)&gt;'Raw Data'!G372, 'Raw Data'!H372, 0)</f>
        <v>0</v>
      </c>
      <c r="L377">
        <f>IF(ISBLANK('Raw Data'!D372)=FALSE, 1, 0)</f>
        <v>0</v>
      </c>
      <c r="M377">
        <f>IF(AND(SUM('Raw Data'!D372:E372)&lt;'Raw Data'!G372, ISBLANK('Raw Data'!D372)=FALSE), 'Raw Data'!I372, 0)</f>
        <v>0</v>
      </c>
      <c r="N377">
        <f>IF(ISBLANK('Raw Data'!D372)=FALSE, 1, 0)</f>
        <v>0</v>
      </c>
      <c r="O377">
        <f>IF('Raw Data'!F372, 'Raw Data'!Z372, 0)</f>
        <v>0</v>
      </c>
      <c r="P377">
        <f>IF(ISBLANK('Raw Data'!D372)=FALSE, 1, 0)</f>
        <v>0</v>
      </c>
      <c r="Q377">
        <f>IF(AND(NOT('Raw Data'!F372), P377), 'Raw Data'!AA372, 0)</f>
        <v>0</v>
      </c>
      <c r="R377">
        <f>IF(ISBLANK('Raw Data'!D372)=FALSE, 1, 0)</f>
        <v>0</v>
      </c>
      <c r="S377">
        <f>IF(AND('Raw Data'!F372=0, 'Raw Data'!D372&gt;'Raw Data'!E372), 'Raw Data'!L372, 0)</f>
        <v>0</v>
      </c>
      <c r="T377">
        <f>IF(ISBLANK('Raw Data'!D372)=FALSE, 1, 0)</f>
        <v>0</v>
      </c>
      <c r="U377">
        <f>IF('Raw Data'!F372=1, 'Raw Data'!M372, 0)</f>
        <v>0</v>
      </c>
      <c r="V377">
        <f>IF(ISBLANK('Raw Data'!D372)=FALSE, 1, 0)</f>
        <v>0</v>
      </c>
      <c r="W377">
        <f>IF(AND('Raw Data'!F372=0, 'Raw Data'!E372&gt;'Raw Data'!D372), 'Raw Data'!N372, 0)</f>
        <v>0</v>
      </c>
      <c r="X377">
        <f>IF(ISBLANK('Raw Data'!D372)=FALSE, 1, 0)</f>
        <v>0</v>
      </c>
      <c r="Y377">
        <f>IF(AND('Raw Data'!F372=0,'Raw Data'!D372&gt;'Raw Data'!E372,'Raw Data'!D372-'Raw Data'!E372=1),'Raw Data'!O372,IF(AND('Raw Data'!F372,'Raw Data'!D372&gt;'Raw Data'!E372),'Raw Data'!O372,0))</f>
        <v>0</v>
      </c>
      <c r="Z377">
        <f>IF(ISBLANK('Raw Data'!D372)=FALSE, 1, 0)</f>
        <v>0</v>
      </c>
      <c r="AA377">
        <f>IF(AND('Raw Data'!F372=0, 'Raw Data'!D372&gt;'Raw Data'!E372, 'Raw Data'!D372-'Raw Data'!E372=2), 'Raw Data'!P372, 0)</f>
        <v>0</v>
      </c>
      <c r="AB377">
        <f>IF(ISBLANK('Raw Data'!D372)=FALSE, 1, 0)</f>
        <v>0</v>
      </c>
      <c r="AC377">
        <f>IF(AND('Raw Data'!F372=0, 'Raw Data'!D372&gt;'Raw Data'!E372, 'Raw Data'!D372-'Raw Data'!E372&gt;2), 'Raw Data'!Q372, 0)</f>
        <v>0</v>
      </c>
      <c r="AD377">
        <f>IF(ISBLANK('Raw Data'!D372)=FALSE, 1, 0)</f>
        <v>0</v>
      </c>
      <c r="AE377">
        <f>IF(AND('Raw Data'!F372=0,'Raw Data'!D372&lt;'Raw Data'!E372,'Raw Data'!E372-'Raw Data'!D372=1),'Raw Data'!R372,IF(AND('Raw Data'!F372,'Raw Data'!D372&gt;'Raw Data'!E372),'Raw Data'!R372,0))</f>
        <v>0</v>
      </c>
      <c r="AF377">
        <f>IF(ISBLANK('Raw Data'!D372)=FALSE, 1, 0)</f>
        <v>0</v>
      </c>
      <c r="AG377">
        <f>IF(AND('Raw Data'!F372=0, 'Raw Data'!D372&lt;'Raw Data'!E372, 'Raw Data'!E372-'Raw Data'!D372=2), 'Raw Data'!S372, 0)</f>
        <v>0</v>
      </c>
      <c r="AH377">
        <f>IF(ISBLANK('Raw Data'!D372)=FALSE, 1, 0)</f>
        <v>0</v>
      </c>
      <c r="AI377">
        <f>IF(AND('Raw Data'!F372=0, 'Raw Data'!D372&lt;'Raw Data'!E372, 'Raw Data'!E372-'Raw Data'!D372&gt;2), 'Raw Data'!T372, 0)</f>
        <v>0</v>
      </c>
      <c r="AJ377">
        <f>IF(ISBLANK('Raw Data'!D372)=FALSE, 1, 0)</f>
        <v>0</v>
      </c>
      <c r="AK377">
        <f>IF('Raw Data'!F372=1, 'Raw Data'!M372, 0)</f>
        <v>0</v>
      </c>
      <c r="AL377">
        <f>IF(OR('Raw Data'!D372=0, O377&gt;0), 0, 1)</f>
        <v>0</v>
      </c>
      <c r="AM377">
        <f>IF(AND(AL377, 'Raw Data'!D372&gt;'Raw Data'!E372), 'Raw Data'!X372, 0)</f>
        <v>0</v>
      </c>
      <c r="AN377">
        <f>IF(OR('Raw Data'!D372=0, O377&gt;0), 0, 1)</f>
        <v>0</v>
      </c>
      <c r="AO377">
        <f>IF(AND(AL377, 'Raw Data'!D372&lt;'Raw Data'!E372), 'Raw Data'!Y372, 0)</f>
        <v>0</v>
      </c>
      <c r="AP377">
        <f>IF(ISBLANK('Raw Data'!D372)=FALSE, 1, 0)</f>
        <v>0</v>
      </c>
      <c r="AQ377">
        <f>IF(AND('Raw Data'!J372&lt;'Raw Data'!K372,'Raw Data'!D372&gt;'Raw Data'!E372),'Raw Data'!J372,IF(AND('Raw Data'!K372&lt;'Raw Data'!J372,'Raw Data'!E372&gt;'Raw Data'!D372),'Raw Data'!K372,0))</f>
        <v>0</v>
      </c>
      <c r="AR377">
        <f>IF(ISBLANK('Raw Data'!D372)=FALSE, 1, 0)</f>
        <v>0</v>
      </c>
      <c r="AS377">
        <f>IF(AND('Raw Data'!J372&gt;'Raw Data'!K372,'Raw Data'!D372&gt;'Raw Data'!E372),'Raw Data'!J372,IF(AND('Raw Data'!K372&gt;'Raw Data'!J372,'Raw Data'!E372&gt;'Raw Data'!D372),'Raw Data'!K372,))</f>
        <v>0</v>
      </c>
      <c r="AT377">
        <f>IF(ISBLANK('Raw Data'!D372)=FALSE, 1, 0)</f>
        <v>0</v>
      </c>
      <c r="AU377">
        <f>IF(ISNUMBER('Raw Data'!D372), IF(_xlfn.XLOOKUP(SMALL('Raw Data'!L372:N372, 1), Analysis!S377:W377, Analysis!S377:W377, 0)&gt;0, SMALL('Raw Data'!L372:N372, 1), 0), 0)</f>
        <v>0</v>
      </c>
      <c r="AV377">
        <f>IF(ISBLANK('Raw Data'!D372)=FALSE, 1, 0)</f>
        <v>0</v>
      </c>
      <c r="AW377">
        <f>IF(ISNUMBER('Raw Data'!D372), IF(_xlfn.XLOOKUP(SMALL('Raw Data'!L372:N372, 2), Analysis!S377:W377, Analysis!S377:W377, 0)&gt;0, SMALL('Raw Data'!L372:N372, 2), 0), 0)</f>
        <v>0</v>
      </c>
      <c r="AX377">
        <f>IF(ISBLANK('Raw Data'!D372)=FALSE, 1, 0)</f>
        <v>0</v>
      </c>
      <c r="AY377">
        <f>IF(ISNUMBER('Raw Data'!D372), IF(_xlfn.XLOOKUP(SMALL('Raw Data'!L372:N372, 3), Analysis!S377:W377, Analysis!S377:W377, 0)&gt;0, SMALL('Raw Data'!L372:N372, 3), 0), 0)</f>
        <v>0</v>
      </c>
      <c r="AZ377">
        <f>IF(ISBLANK('Raw Data'!D372)=FALSE, 1, 0)</f>
        <v>0</v>
      </c>
      <c r="BA377">
        <f>IF(ISNUMBER('Raw Data'!D372), IF(_xlfn.XLOOKUP(SMALL('Raw Data'!O372:U372, 1), Analysis!Y377:AK377, Analysis!Y377:AK377, 0)&gt;0, SMALL('Raw Data'!O372:U372, 1), 0), 0)</f>
        <v>0</v>
      </c>
      <c r="BB377">
        <f>IF(ISBLANK('Raw Data'!D372)=FALSE, 1, 0)</f>
        <v>0</v>
      </c>
      <c r="BC377">
        <f>IF(ISNUMBER('Raw Data'!D372), IF(_xlfn.XLOOKUP(SMALL('Raw Data'!O372:U372, 2), Analysis!Y377:AK377, Analysis!Y377:AK377, 0)&gt;0, SMALL('Raw Data'!O372:U372, 2), 0), 0)</f>
        <v>0</v>
      </c>
      <c r="BD377">
        <f>IF(ISBLANK('Raw Data'!D372)=FALSE, 1, 0)</f>
        <v>0</v>
      </c>
      <c r="BE377">
        <f>IF(ISNUMBER('Raw Data'!D372), IF(_xlfn.XLOOKUP(SMALL('Raw Data'!O372:U372, 3), Analysis!Y377:AK377, Analysis!Y377:AK377, 0)&gt;0, SMALL('Raw Data'!O372:U372, 3), 0), 0)</f>
        <v>0</v>
      </c>
      <c r="BF377">
        <f>IF(ISBLANK('Raw Data'!D372)=FALSE, 1, 0)</f>
        <v>0</v>
      </c>
      <c r="BG377">
        <f>IF(ISNUMBER('Raw Data'!D372), IF(_xlfn.XLOOKUP(SMALL('Raw Data'!O372:U372, 4), Analysis!Y377:AK377, Analysis!Y377:AK377, 0)&gt;0, SMALL('Raw Data'!O372:U372, 4), 0), 0)</f>
        <v>0</v>
      </c>
      <c r="BH377">
        <f>IF(ISBLANK('Raw Data'!D372)=FALSE, 1, 0)</f>
        <v>0</v>
      </c>
      <c r="BI377">
        <f>IF(ISNUMBER('Raw Data'!D372), IF(_xlfn.XLOOKUP(SMALL('Raw Data'!O372:U372, 5), Analysis!Y377:AK377, Analysis!Y377:AK377, 0)&gt;0, SMALL('Raw Data'!O372:U372, 5), 0), 0)</f>
        <v>0</v>
      </c>
      <c r="BJ377">
        <f>IF(ISBLANK('Raw Data'!D372)=FALSE, 1, 0)</f>
        <v>0</v>
      </c>
      <c r="BK377">
        <f>IF(ISNUMBER('Raw Data'!D372), IF(_xlfn.XLOOKUP(SMALL('Raw Data'!O372:U372, 6), Analysis!Y377:AK377, Analysis!Y377:AK377, 0)&gt;0, SMALL('Raw Data'!O372:U372, 6), 0), 0)</f>
        <v>0</v>
      </c>
      <c r="BL377">
        <f>IF(ISBLANK('Raw Data'!D372)=FALSE, 1, 0)</f>
        <v>0</v>
      </c>
      <c r="BM377">
        <f>IF(ISNUMBER('Raw Data'!D372), IF(_xlfn.XLOOKUP(SMALL('Raw Data'!O372:U372, 7), Analysis!Y377:AK377, Analysis!Y377:AK377, 0)&gt;0, SMALL('Raw Data'!O372:U372, 7), 0), 0)</f>
        <v>0</v>
      </c>
    </row>
    <row r="378" spans="1:65" x14ac:dyDescent="0.3">
      <c r="A378" s="2">
        <f>'Raw Data'!A373</f>
        <v>0</v>
      </c>
      <c r="B378" s="2">
        <f>IF(ISBLANK('Raw Data'!D373)=FALSE, 1, 0)</f>
        <v>0</v>
      </c>
      <c r="C378">
        <f>IF('Raw Data'!E373&gt;'Raw Data'!D373, 'Raw Data'!K373, 0)</f>
        <v>0</v>
      </c>
      <c r="D378">
        <f>IF(ISBLANK('Raw Data'!D373)=FALSE, 1, 0)</f>
        <v>0</v>
      </c>
      <c r="E378">
        <f>IF('Raw Data'!E373&lt;'Raw Data'!D373, 'Raw Data'!J373, 0)</f>
        <v>0</v>
      </c>
      <c r="F378">
        <f>IF(ISBLANK('Raw Data'!D373)=FALSE, 1, 0)</f>
        <v>0</v>
      </c>
      <c r="G378">
        <f>IF(AND('Raw Data'!D373&gt;0, 'Raw Data'!E373&gt;0), 'Raw Data'!V373, 0)</f>
        <v>0</v>
      </c>
      <c r="H378">
        <f>IF(ISBLANK('Raw Data'!D373)=FALSE, 1, 0)</f>
        <v>0</v>
      </c>
      <c r="I378">
        <f>IF(AND(ISBLANK('Raw Data'!D373)=FALSE, OR('Raw Data'!D373=0, 'Raw Data'!E373=0)), 'Raw Data'!W373, 0)</f>
        <v>0</v>
      </c>
      <c r="J378">
        <f>IF(ISBLANK('Raw Data'!D373)=FALSE, 1, 0)</f>
        <v>0</v>
      </c>
      <c r="K378">
        <f>IF(SUM('Raw Data'!D373:E373)&gt;'Raw Data'!G373, 'Raw Data'!H373, 0)</f>
        <v>0</v>
      </c>
      <c r="L378">
        <f>IF(ISBLANK('Raw Data'!D373)=FALSE, 1, 0)</f>
        <v>0</v>
      </c>
      <c r="M378">
        <f>IF(AND(SUM('Raw Data'!D373:E373)&lt;'Raw Data'!G373, ISBLANK('Raw Data'!D373)=FALSE), 'Raw Data'!I373, 0)</f>
        <v>0</v>
      </c>
      <c r="N378">
        <f>IF(ISBLANK('Raw Data'!D373)=FALSE, 1, 0)</f>
        <v>0</v>
      </c>
      <c r="O378">
        <f>IF('Raw Data'!F373, 'Raw Data'!Z373, 0)</f>
        <v>0</v>
      </c>
      <c r="P378">
        <f>IF(ISBLANK('Raw Data'!D373)=FALSE, 1, 0)</f>
        <v>0</v>
      </c>
      <c r="Q378">
        <f>IF(AND(NOT('Raw Data'!F373), P378), 'Raw Data'!AA373, 0)</f>
        <v>0</v>
      </c>
      <c r="R378">
        <f>IF(ISBLANK('Raw Data'!D373)=FALSE, 1, 0)</f>
        <v>0</v>
      </c>
      <c r="S378">
        <f>IF(AND('Raw Data'!F373=0, 'Raw Data'!D373&gt;'Raw Data'!E373), 'Raw Data'!L373, 0)</f>
        <v>0</v>
      </c>
      <c r="T378">
        <f>IF(ISBLANK('Raw Data'!D373)=FALSE, 1, 0)</f>
        <v>0</v>
      </c>
      <c r="U378">
        <f>IF('Raw Data'!F373=1, 'Raw Data'!M373, 0)</f>
        <v>0</v>
      </c>
      <c r="V378">
        <f>IF(ISBLANK('Raw Data'!D373)=FALSE, 1, 0)</f>
        <v>0</v>
      </c>
      <c r="W378">
        <f>IF(AND('Raw Data'!F373=0, 'Raw Data'!E373&gt;'Raw Data'!D373), 'Raw Data'!N373, 0)</f>
        <v>0</v>
      </c>
      <c r="X378">
        <f>IF(ISBLANK('Raw Data'!D373)=FALSE, 1, 0)</f>
        <v>0</v>
      </c>
      <c r="Y378">
        <f>IF(AND('Raw Data'!F373=0,'Raw Data'!D373&gt;'Raw Data'!E373,'Raw Data'!D373-'Raw Data'!E373=1),'Raw Data'!O373,IF(AND('Raw Data'!F373,'Raw Data'!D373&gt;'Raw Data'!E373),'Raw Data'!O373,0))</f>
        <v>0</v>
      </c>
      <c r="Z378">
        <f>IF(ISBLANK('Raw Data'!D373)=FALSE, 1, 0)</f>
        <v>0</v>
      </c>
      <c r="AA378">
        <f>IF(AND('Raw Data'!F373=0, 'Raw Data'!D373&gt;'Raw Data'!E373, 'Raw Data'!D373-'Raw Data'!E373=2), 'Raw Data'!P373, 0)</f>
        <v>0</v>
      </c>
      <c r="AB378">
        <f>IF(ISBLANK('Raw Data'!D373)=FALSE, 1, 0)</f>
        <v>0</v>
      </c>
      <c r="AC378">
        <f>IF(AND('Raw Data'!F373=0, 'Raw Data'!D373&gt;'Raw Data'!E373, 'Raw Data'!D373-'Raw Data'!E373&gt;2), 'Raw Data'!Q373, 0)</f>
        <v>0</v>
      </c>
      <c r="AD378">
        <f>IF(ISBLANK('Raw Data'!D373)=FALSE, 1, 0)</f>
        <v>0</v>
      </c>
      <c r="AE378">
        <f>IF(AND('Raw Data'!F373=0,'Raw Data'!D373&lt;'Raw Data'!E373,'Raw Data'!E373-'Raw Data'!D373=1),'Raw Data'!R373,IF(AND('Raw Data'!F373,'Raw Data'!D373&gt;'Raw Data'!E373),'Raw Data'!R373,0))</f>
        <v>0</v>
      </c>
      <c r="AF378">
        <f>IF(ISBLANK('Raw Data'!D373)=FALSE, 1, 0)</f>
        <v>0</v>
      </c>
      <c r="AG378">
        <f>IF(AND('Raw Data'!F373=0, 'Raw Data'!D373&lt;'Raw Data'!E373, 'Raw Data'!E373-'Raw Data'!D373=2), 'Raw Data'!S373, 0)</f>
        <v>0</v>
      </c>
      <c r="AH378">
        <f>IF(ISBLANK('Raw Data'!D373)=FALSE, 1, 0)</f>
        <v>0</v>
      </c>
      <c r="AI378">
        <f>IF(AND('Raw Data'!F373=0, 'Raw Data'!D373&lt;'Raw Data'!E373, 'Raw Data'!E373-'Raw Data'!D373&gt;2), 'Raw Data'!T373, 0)</f>
        <v>0</v>
      </c>
      <c r="AJ378">
        <f>IF(ISBLANK('Raw Data'!D373)=FALSE, 1, 0)</f>
        <v>0</v>
      </c>
      <c r="AK378">
        <f>IF('Raw Data'!F373=1, 'Raw Data'!M373, 0)</f>
        <v>0</v>
      </c>
      <c r="AL378">
        <f>IF(OR('Raw Data'!D373=0, O378&gt;0), 0, 1)</f>
        <v>0</v>
      </c>
      <c r="AM378">
        <f>IF(AND(AL378, 'Raw Data'!D373&gt;'Raw Data'!E373), 'Raw Data'!X373, 0)</f>
        <v>0</v>
      </c>
      <c r="AN378">
        <f>IF(OR('Raw Data'!D373=0, O378&gt;0), 0, 1)</f>
        <v>0</v>
      </c>
      <c r="AO378">
        <f>IF(AND(AL378, 'Raw Data'!D373&lt;'Raw Data'!E373), 'Raw Data'!Y373, 0)</f>
        <v>0</v>
      </c>
      <c r="AP378">
        <f>IF(ISBLANK('Raw Data'!D373)=FALSE, 1, 0)</f>
        <v>0</v>
      </c>
      <c r="AQ378">
        <f>IF(AND('Raw Data'!J373&lt;'Raw Data'!K373,'Raw Data'!D373&gt;'Raw Data'!E373),'Raw Data'!J373,IF(AND('Raw Data'!K373&lt;'Raw Data'!J373,'Raw Data'!E373&gt;'Raw Data'!D373),'Raw Data'!K373,0))</f>
        <v>0</v>
      </c>
      <c r="AR378">
        <f>IF(ISBLANK('Raw Data'!D373)=FALSE, 1, 0)</f>
        <v>0</v>
      </c>
      <c r="AS378">
        <f>IF(AND('Raw Data'!J373&gt;'Raw Data'!K373,'Raw Data'!D373&gt;'Raw Data'!E373),'Raw Data'!J373,IF(AND('Raw Data'!K373&gt;'Raw Data'!J373,'Raw Data'!E373&gt;'Raw Data'!D373),'Raw Data'!K373,))</f>
        <v>0</v>
      </c>
      <c r="AT378">
        <f>IF(ISBLANK('Raw Data'!D373)=FALSE, 1, 0)</f>
        <v>0</v>
      </c>
      <c r="AU378">
        <f>IF(ISNUMBER('Raw Data'!D373), IF(_xlfn.XLOOKUP(SMALL('Raw Data'!L373:N373, 1), Analysis!S378:W378, Analysis!S378:W378, 0)&gt;0, SMALL('Raw Data'!L373:N373, 1), 0), 0)</f>
        <v>0</v>
      </c>
      <c r="AV378">
        <f>IF(ISBLANK('Raw Data'!D373)=FALSE, 1, 0)</f>
        <v>0</v>
      </c>
      <c r="AW378">
        <f>IF(ISNUMBER('Raw Data'!D373), IF(_xlfn.XLOOKUP(SMALL('Raw Data'!L373:N373, 2), Analysis!S378:W378, Analysis!S378:W378, 0)&gt;0, SMALL('Raw Data'!L373:N373, 2), 0), 0)</f>
        <v>0</v>
      </c>
      <c r="AX378">
        <f>IF(ISBLANK('Raw Data'!D373)=FALSE, 1, 0)</f>
        <v>0</v>
      </c>
      <c r="AY378">
        <f>IF(ISNUMBER('Raw Data'!D373), IF(_xlfn.XLOOKUP(SMALL('Raw Data'!L373:N373, 3), Analysis!S378:W378, Analysis!S378:W378, 0)&gt;0, SMALL('Raw Data'!L373:N373, 3), 0), 0)</f>
        <v>0</v>
      </c>
      <c r="AZ378">
        <f>IF(ISBLANK('Raw Data'!D373)=FALSE, 1, 0)</f>
        <v>0</v>
      </c>
      <c r="BA378">
        <f>IF(ISNUMBER('Raw Data'!D373), IF(_xlfn.XLOOKUP(SMALL('Raw Data'!O373:U373, 1), Analysis!Y378:AK378, Analysis!Y378:AK378, 0)&gt;0, SMALL('Raw Data'!O373:U373, 1), 0), 0)</f>
        <v>0</v>
      </c>
      <c r="BB378">
        <f>IF(ISBLANK('Raw Data'!D373)=FALSE, 1, 0)</f>
        <v>0</v>
      </c>
      <c r="BC378">
        <f>IF(ISNUMBER('Raw Data'!D373), IF(_xlfn.XLOOKUP(SMALL('Raw Data'!O373:U373, 2), Analysis!Y378:AK378, Analysis!Y378:AK378, 0)&gt;0, SMALL('Raw Data'!O373:U373, 2), 0), 0)</f>
        <v>0</v>
      </c>
      <c r="BD378">
        <f>IF(ISBLANK('Raw Data'!D373)=FALSE, 1, 0)</f>
        <v>0</v>
      </c>
      <c r="BE378">
        <f>IF(ISNUMBER('Raw Data'!D373), IF(_xlfn.XLOOKUP(SMALL('Raw Data'!O373:U373, 3), Analysis!Y378:AK378, Analysis!Y378:AK378, 0)&gt;0, SMALL('Raw Data'!O373:U373, 3), 0), 0)</f>
        <v>0</v>
      </c>
      <c r="BF378">
        <f>IF(ISBLANK('Raw Data'!D373)=FALSE, 1, 0)</f>
        <v>0</v>
      </c>
      <c r="BG378">
        <f>IF(ISNUMBER('Raw Data'!D373), IF(_xlfn.XLOOKUP(SMALL('Raw Data'!O373:U373, 4), Analysis!Y378:AK378, Analysis!Y378:AK378, 0)&gt;0, SMALL('Raw Data'!O373:U373, 4), 0), 0)</f>
        <v>0</v>
      </c>
      <c r="BH378">
        <f>IF(ISBLANK('Raw Data'!D373)=FALSE, 1, 0)</f>
        <v>0</v>
      </c>
      <c r="BI378">
        <f>IF(ISNUMBER('Raw Data'!D373), IF(_xlfn.XLOOKUP(SMALL('Raw Data'!O373:U373, 5), Analysis!Y378:AK378, Analysis!Y378:AK378, 0)&gt;0, SMALL('Raw Data'!O373:U373, 5), 0), 0)</f>
        <v>0</v>
      </c>
      <c r="BJ378">
        <f>IF(ISBLANK('Raw Data'!D373)=FALSE, 1, 0)</f>
        <v>0</v>
      </c>
      <c r="BK378">
        <f>IF(ISNUMBER('Raw Data'!D373), IF(_xlfn.XLOOKUP(SMALL('Raw Data'!O373:U373, 6), Analysis!Y378:AK378, Analysis!Y378:AK378, 0)&gt;0, SMALL('Raw Data'!O373:U373, 6), 0), 0)</f>
        <v>0</v>
      </c>
      <c r="BL378">
        <f>IF(ISBLANK('Raw Data'!D373)=FALSE, 1, 0)</f>
        <v>0</v>
      </c>
      <c r="BM378">
        <f>IF(ISNUMBER('Raw Data'!D373), IF(_xlfn.XLOOKUP(SMALL('Raw Data'!O373:U373, 7), Analysis!Y378:AK378, Analysis!Y378:AK378, 0)&gt;0, SMALL('Raw Data'!O373:U373, 7), 0), 0)</f>
        <v>0</v>
      </c>
    </row>
    <row r="379" spans="1:65" x14ac:dyDescent="0.3">
      <c r="A379" s="2">
        <f>'Raw Data'!A374</f>
        <v>0</v>
      </c>
      <c r="B379" s="2">
        <f>IF(ISBLANK('Raw Data'!D374)=FALSE, 1, 0)</f>
        <v>0</v>
      </c>
      <c r="C379">
        <f>IF('Raw Data'!E374&gt;'Raw Data'!D374, 'Raw Data'!K374, 0)</f>
        <v>0</v>
      </c>
      <c r="D379">
        <f>IF(ISBLANK('Raw Data'!D374)=FALSE, 1, 0)</f>
        <v>0</v>
      </c>
      <c r="E379">
        <f>IF('Raw Data'!E374&lt;'Raw Data'!D374, 'Raw Data'!J374, 0)</f>
        <v>0</v>
      </c>
      <c r="F379">
        <f>IF(ISBLANK('Raw Data'!D374)=FALSE, 1, 0)</f>
        <v>0</v>
      </c>
      <c r="G379">
        <f>IF(AND('Raw Data'!D374&gt;0, 'Raw Data'!E374&gt;0), 'Raw Data'!V374, 0)</f>
        <v>0</v>
      </c>
      <c r="H379">
        <f>IF(ISBLANK('Raw Data'!D374)=FALSE, 1, 0)</f>
        <v>0</v>
      </c>
      <c r="I379">
        <f>IF(AND(ISBLANK('Raw Data'!D374)=FALSE, OR('Raw Data'!D374=0, 'Raw Data'!E374=0)), 'Raw Data'!W374, 0)</f>
        <v>0</v>
      </c>
      <c r="J379">
        <f>IF(ISBLANK('Raw Data'!D374)=FALSE, 1, 0)</f>
        <v>0</v>
      </c>
      <c r="K379">
        <f>IF(SUM('Raw Data'!D374:E374)&gt;'Raw Data'!G374, 'Raw Data'!H374, 0)</f>
        <v>0</v>
      </c>
      <c r="L379">
        <f>IF(ISBLANK('Raw Data'!D374)=FALSE, 1, 0)</f>
        <v>0</v>
      </c>
      <c r="M379">
        <f>IF(AND(SUM('Raw Data'!D374:E374)&lt;'Raw Data'!G374, ISBLANK('Raw Data'!D374)=FALSE), 'Raw Data'!I374, 0)</f>
        <v>0</v>
      </c>
      <c r="N379">
        <f>IF(ISBLANK('Raw Data'!D374)=FALSE, 1, 0)</f>
        <v>0</v>
      </c>
      <c r="O379">
        <f>IF('Raw Data'!F374, 'Raw Data'!Z374, 0)</f>
        <v>0</v>
      </c>
      <c r="P379">
        <f>IF(ISBLANK('Raw Data'!D374)=FALSE, 1, 0)</f>
        <v>0</v>
      </c>
      <c r="Q379">
        <f>IF(AND(NOT('Raw Data'!F374), P379), 'Raw Data'!AA374, 0)</f>
        <v>0</v>
      </c>
      <c r="R379">
        <f>IF(ISBLANK('Raw Data'!D374)=FALSE, 1, 0)</f>
        <v>0</v>
      </c>
      <c r="S379">
        <f>IF(AND('Raw Data'!F374=0, 'Raw Data'!D374&gt;'Raw Data'!E374), 'Raw Data'!L374, 0)</f>
        <v>0</v>
      </c>
      <c r="T379">
        <f>IF(ISBLANK('Raw Data'!D374)=FALSE, 1, 0)</f>
        <v>0</v>
      </c>
      <c r="U379">
        <f>IF('Raw Data'!F374=1, 'Raw Data'!M374, 0)</f>
        <v>0</v>
      </c>
      <c r="V379">
        <f>IF(ISBLANK('Raw Data'!D374)=FALSE, 1, 0)</f>
        <v>0</v>
      </c>
      <c r="W379">
        <f>IF(AND('Raw Data'!F374=0, 'Raw Data'!E374&gt;'Raw Data'!D374), 'Raw Data'!N374, 0)</f>
        <v>0</v>
      </c>
      <c r="X379">
        <f>IF(ISBLANK('Raw Data'!D374)=FALSE, 1, 0)</f>
        <v>0</v>
      </c>
      <c r="Y379">
        <f>IF(AND('Raw Data'!F374=0,'Raw Data'!D374&gt;'Raw Data'!E374,'Raw Data'!D374-'Raw Data'!E374=1),'Raw Data'!O374,IF(AND('Raw Data'!F374,'Raw Data'!D374&gt;'Raw Data'!E374),'Raw Data'!O374,0))</f>
        <v>0</v>
      </c>
      <c r="Z379">
        <f>IF(ISBLANK('Raw Data'!D374)=FALSE, 1, 0)</f>
        <v>0</v>
      </c>
      <c r="AA379">
        <f>IF(AND('Raw Data'!F374=0, 'Raw Data'!D374&gt;'Raw Data'!E374, 'Raw Data'!D374-'Raw Data'!E374=2), 'Raw Data'!P374, 0)</f>
        <v>0</v>
      </c>
      <c r="AB379">
        <f>IF(ISBLANK('Raw Data'!D374)=FALSE, 1, 0)</f>
        <v>0</v>
      </c>
      <c r="AC379">
        <f>IF(AND('Raw Data'!F374=0, 'Raw Data'!D374&gt;'Raw Data'!E374, 'Raw Data'!D374-'Raw Data'!E374&gt;2), 'Raw Data'!Q374, 0)</f>
        <v>0</v>
      </c>
      <c r="AD379">
        <f>IF(ISBLANK('Raw Data'!D374)=FALSE, 1, 0)</f>
        <v>0</v>
      </c>
      <c r="AE379">
        <f>IF(AND('Raw Data'!F374=0,'Raw Data'!D374&lt;'Raw Data'!E374,'Raw Data'!E374-'Raw Data'!D374=1),'Raw Data'!R374,IF(AND('Raw Data'!F374,'Raw Data'!D374&gt;'Raw Data'!E374),'Raw Data'!R374,0))</f>
        <v>0</v>
      </c>
      <c r="AF379">
        <f>IF(ISBLANK('Raw Data'!D374)=FALSE, 1, 0)</f>
        <v>0</v>
      </c>
      <c r="AG379">
        <f>IF(AND('Raw Data'!F374=0, 'Raw Data'!D374&lt;'Raw Data'!E374, 'Raw Data'!E374-'Raw Data'!D374=2), 'Raw Data'!S374, 0)</f>
        <v>0</v>
      </c>
      <c r="AH379">
        <f>IF(ISBLANK('Raw Data'!D374)=FALSE, 1, 0)</f>
        <v>0</v>
      </c>
      <c r="AI379">
        <f>IF(AND('Raw Data'!F374=0, 'Raw Data'!D374&lt;'Raw Data'!E374, 'Raw Data'!E374-'Raw Data'!D374&gt;2), 'Raw Data'!T374, 0)</f>
        <v>0</v>
      </c>
      <c r="AJ379">
        <f>IF(ISBLANK('Raw Data'!D374)=FALSE, 1, 0)</f>
        <v>0</v>
      </c>
      <c r="AK379">
        <f>IF('Raw Data'!F374=1, 'Raw Data'!M374, 0)</f>
        <v>0</v>
      </c>
      <c r="AL379">
        <f>IF(OR('Raw Data'!D374=0, O379&gt;0), 0, 1)</f>
        <v>0</v>
      </c>
      <c r="AM379">
        <f>IF(AND(AL379, 'Raw Data'!D374&gt;'Raw Data'!E374), 'Raw Data'!X374, 0)</f>
        <v>0</v>
      </c>
      <c r="AN379">
        <f>IF(OR('Raw Data'!D374=0, O379&gt;0), 0, 1)</f>
        <v>0</v>
      </c>
      <c r="AO379">
        <f>IF(AND(AL379, 'Raw Data'!D374&lt;'Raw Data'!E374), 'Raw Data'!Y374, 0)</f>
        <v>0</v>
      </c>
      <c r="AP379">
        <f>IF(ISBLANK('Raw Data'!D374)=FALSE, 1, 0)</f>
        <v>0</v>
      </c>
      <c r="AQ379">
        <f>IF(AND('Raw Data'!J374&lt;'Raw Data'!K374,'Raw Data'!D374&gt;'Raw Data'!E374),'Raw Data'!J374,IF(AND('Raw Data'!K374&lt;'Raw Data'!J374,'Raw Data'!E374&gt;'Raw Data'!D374),'Raw Data'!K374,0))</f>
        <v>0</v>
      </c>
      <c r="AR379">
        <f>IF(ISBLANK('Raw Data'!D374)=FALSE, 1, 0)</f>
        <v>0</v>
      </c>
      <c r="AS379">
        <f>IF(AND('Raw Data'!J374&gt;'Raw Data'!K374,'Raw Data'!D374&gt;'Raw Data'!E374),'Raw Data'!J374,IF(AND('Raw Data'!K374&gt;'Raw Data'!J374,'Raw Data'!E374&gt;'Raw Data'!D374),'Raw Data'!K374,))</f>
        <v>0</v>
      </c>
      <c r="AT379">
        <f>IF(ISBLANK('Raw Data'!D374)=FALSE, 1, 0)</f>
        <v>0</v>
      </c>
      <c r="AU379">
        <f>IF(ISNUMBER('Raw Data'!D374), IF(_xlfn.XLOOKUP(SMALL('Raw Data'!L374:N374, 1), Analysis!S379:W379, Analysis!S379:W379, 0)&gt;0, SMALL('Raw Data'!L374:N374, 1), 0), 0)</f>
        <v>0</v>
      </c>
      <c r="AV379">
        <f>IF(ISBLANK('Raw Data'!D374)=FALSE, 1, 0)</f>
        <v>0</v>
      </c>
      <c r="AW379">
        <f>IF(ISNUMBER('Raw Data'!D374), IF(_xlfn.XLOOKUP(SMALL('Raw Data'!L374:N374, 2), Analysis!S379:W379, Analysis!S379:W379, 0)&gt;0, SMALL('Raw Data'!L374:N374, 2), 0), 0)</f>
        <v>0</v>
      </c>
      <c r="AX379">
        <f>IF(ISBLANK('Raw Data'!D374)=FALSE, 1, 0)</f>
        <v>0</v>
      </c>
      <c r="AY379">
        <f>IF(ISNUMBER('Raw Data'!D374), IF(_xlfn.XLOOKUP(SMALL('Raw Data'!L374:N374, 3), Analysis!S379:W379, Analysis!S379:W379, 0)&gt;0, SMALL('Raw Data'!L374:N374, 3), 0), 0)</f>
        <v>0</v>
      </c>
      <c r="AZ379">
        <f>IF(ISBLANK('Raw Data'!D374)=FALSE, 1, 0)</f>
        <v>0</v>
      </c>
      <c r="BA379">
        <f>IF(ISNUMBER('Raw Data'!D374), IF(_xlfn.XLOOKUP(SMALL('Raw Data'!O374:U374, 1), Analysis!Y379:AK379, Analysis!Y379:AK379, 0)&gt;0, SMALL('Raw Data'!O374:U374, 1), 0), 0)</f>
        <v>0</v>
      </c>
      <c r="BB379">
        <f>IF(ISBLANK('Raw Data'!D374)=FALSE, 1, 0)</f>
        <v>0</v>
      </c>
      <c r="BC379">
        <f>IF(ISNUMBER('Raw Data'!D374), IF(_xlfn.XLOOKUP(SMALL('Raw Data'!O374:U374, 2), Analysis!Y379:AK379, Analysis!Y379:AK379, 0)&gt;0, SMALL('Raw Data'!O374:U374, 2), 0), 0)</f>
        <v>0</v>
      </c>
      <c r="BD379">
        <f>IF(ISBLANK('Raw Data'!D374)=FALSE, 1, 0)</f>
        <v>0</v>
      </c>
      <c r="BE379">
        <f>IF(ISNUMBER('Raw Data'!D374), IF(_xlfn.XLOOKUP(SMALL('Raw Data'!O374:U374, 3), Analysis!Y379:AK379, Analysis!Y379:AK379, 0)&gt;0, SMALL('Raw Data'!O374:U374, 3), 0), 0)</f>
        <v>0</v>
      </c>
      <c r="BF379">
        <f>IF(ISBLANK('Raw Data'!D374)=FALSE, 1, 0)</f>
        <v>0</v>
      </c>
      <c r="BG379">
        <f>IF(ISNUMBER('Raw Data'!D374), IF(_xlfn.XLOOKUP(SMALL('Raw Data'!O374:U374, 4), Analysis!Y379:AK379, Analysis!Y379:AK379, 0)&gt;0, SMALL('Raw Data'!O374:U374, 4), 0), 0)</f>
        <v>0</v>
      </c>
      <c r="BH379">
        <f>IF(ISBLANK('Raw Data'!D374)=FALSE, 1, 0)</f>
        <v>0</v>
      </c>
      <c r="BI379">
        <f>IF(ISNUMBER('Raw Data'!D374), IF(_xlfn.XLOOKUP(SMALL('Raw Data'!O374:U374, 5), Analysis!Y379:AK379, Analysis!Y379:AK379, 0)&gt;0, SMALL('Raw Data'!O374:U374, 5), 0), 0)</f>
        <v>0</v>
      </c>
      <c r="BJ379">
        <f>IF(ISBLANK('Raw Data'!D374)=FALSE, 1, 0)</f>
        <v>0</v>
      </c>
      <c r="BK379">
        <f>IF(ISNUMBER('Raw Data'!D374), IF(_xlfn.XLOOKUP(SMALL('Raw Data'!O374:U374, 6), Analysis!Y379:AK379, Analysis!Y379:AK379, 0)&gt;0, SMALL('Raw Data'!O374:U374, 6), 0), 0)</f>
        <v>0</v>
      </c>
      <c r="BL379">
        <f>IF(ISBLANK('Raw Data'!D374)=FALSE, 1, 0)</f>
        <v>0</v>
      </c>
      <c r="BM379">
        <f>IF(ISNUMBER('Raw Data'!D374), IF(_xlfn.XLOOKUP(SMALL('Raw Data'!O374:U374, 7), Analysis!Y379:AK379, Analysis!Y379:AK379, 0)&gt;0, SMALL('Raw Data'!O374:U374, 7), 0), 0)</f>
        <v>0</v>
      </c>
    </row>
    <row r="380" spans="1:65" x14ac:dyDescent="0.3">
      <c r="A380" s="2">
        <f>'Raw Data'!A375</f>
        <v>0</v>
      </c>
      <c r="B380" s="2">
        <f>IF(ISBLANK('Raw Data'!D375)=FALSE, 1, 0)</f>
        <v>0</v>
      </c>
      <c r="C380">
        <f>IF('Raw Data'!E375&gt;'Raw Data'!D375, 'Raw Data'!K375, 0)</f>
        <v>0</v>
      </c>
      <c r="D380">
        <f>IF(ISBLANK('Raw Data'!D375)=FALSE, 1, 0)</f>
        <v>0</v>
      </c>
      <c r="E380">
        <f>IF('Raw Data'!E375&lt;'Raw Data'!D375, 'Raw Data'!J375, 0)</f>
        <v>0</v>
      </c>
      <c r="F380">
        <f>IF(ISBLANK('Raw Data'!D375)=FALSE, 1, 0)</f>
        <v>0</v>
      </c>
      <c r="G380">
        <f>IF(AND('Raw Data'!D375&gt;0, 'Raw Data'!E375&gt;0), 'Raw Data'!V375, 0)</f>
        <v>0</v>
      </c>
      <c r="H380">
        <f>IF(ISBLANK('Raw Data'!D375)=FALSE, 1, 0)</f>
        <v>0</v>
      </c>
      <c r="I380">
        <f>IF(AND(ISBLANK('Raw Data'!D375)=FALSE, OR('Raw Data'!D375=0, 'Raw Data'!E375=0)), 'Raw Data'!W375, 0)</f>
        <v>0</v>
      </c>
      <c r="J380">
        <f>IF(ISBLANK('Raw Data'!D375)=FALSE, 1, 0)</f>
        <v>0</v>
      </c>
      <c r="K380">
        <f>IF(SUM('Raw Data'!D375:E375)&gt;'Raw Data'!G375, 'Raw Data'!H375, 0)</f>
        <v>0</v>
      </c>
      <c r="L380">
        <f>IF(ISBLANK('Raw Data'!D375)=FALSE, 1, 0)</f>
        <v>0</v>
      </c>
      <c r="M380">
        <f>IF(AND(SUM('Raw Data'!D375:E375)&lt;'Raw Data'!G375, ISBLANK('Raw Data'!D375)=FALSE), 'Raw Data'!I375, 0)</f>
        <v>0</v>
      </c>
      <c r="N380">
        <f>IF(ISBLANK('Raw Data'!D375)=FALSE, 1, 0)</f>
        <v>0</v>
      </c>
      <c r="O380">
        <f>IF('Raw Data'!F375, 'Raw Data'!Z375, 0)</f>
        <v>0</v>
      </c>
      <c r="P380">
        <f>IF(ISBLANK('Raw Data'!D375)=FALSE, 1, 0)</f>
        <v>0</v>
      </c>
      <c r="Q380">
        <f>IF(AND(NOT('Raw Data'!F375), P380), 'Raw Data'!AA375, 0)</f>
        <v>0</v>
      </c>
      <c r="R380">
        <f>IF(ISBLANK('Raw Data'!D375)=FALSE, 1, 0)</f>
        <v>0</v>
      </c>
      <c r="S380">
        <f>IF(AND('Raw Data'!F375=0, 'Raw Data'!D375&gt;'Raw Data'!E375), 'Raw Data'!L375, 0)</f>
        <v>0</v>
      </c>
      <c r="T380">
        <f>IF(ISBLANK('Raw Data'!D375)=FALSE, 1, 0)</f>
        <v>0</v>
      </c>
      <c r="U380">
        <f>IF('Raw Data'!F375=1, 'Raw Data'!M375, 0)</f>
        <v>0</v>
      </c>
      <c r="V380">
        <f>IF(ISBLANK('Raw Data'!D375)=FALSE, 1, 0)</f>
        <v>0</v>
      </c>
      <c r="W380">
        <f>IF(AND('Raw Data'!F375=0, 'Raw Data'!E375&gt;'Raw Data'!D375), 'Raw Data'!N375, 0)</f>
        <v>0</v>
      </c>
      <c r="X380">
        <f>IF(ISBLANK('Raw Data'!D375)=FALSE, 1, 0)</f>
        <v>0</v>
      </c>
      <c r="Y380">
        <f>IF(AND('Raw Data'!F375=0,'Raw Data'!D375&gt;'Raw Data'!E375,'Raw Data'!D375-'Raw Data'!E375=1),'Raw Data'!O375,IF(AND('Raw Data'!F375,'Raw Data'!D375&gt;'Raw Data'!E375),'Raw Data'!O375,0))</f>
        <v>0</v>
      </c>
      <c r="Z380">
        <f>IF(ISBLANK('Raw Data'!D375)=FALSE, 1, 0)</f>
        <v>0</v>
      </c>
      <c r="AA380">
        <f>IF(AND('Raw Data'!F375=0, 'Raw Data'!D375&gt;'Raw Data'!E375, 'Raw Data'!D375-'Raw Data'!E375=2), 'Raw Data'!P375, 0)</f>
        <v>0</v>
      </c>
      <c r="AB380">
        <f>IF(ISBLANK('Raw Data'!D375)=FALSE, 1, 0)</f>
        <v>0</v>
      </c>
      <c r="AC380">
        <f>IF(AND('Raw Data'!F375=0, 'Raw Data'!D375&gt;'Raw Data'!E375, 'Raw Data'!D375-'Raw Data'!E375&gt;2), 'Raw Data'!Q375, 0)</f>
        <v>0</v>
      </c>
      <c r="AD380">
        <f>IF(ISBLANK('Raw Data'!D375)=FALSE, 1, 0)</f>
        <v>0</v>
      </c>
      <c r="AE380">
        <f>IF(AND('Raw Data'!F375=0,'Raw Data'!D375&lt;'Raw Data'!E375,'Raw Data'!E375-'Raw Data'!D375=1),'Raw Data'!R375,IF(AND('Raw Data'!F375,'Raw Data'!D375&gt;'Raw Data'!E375),'Raw Data'!R375,0))</f>
        <v>0</v>
      </c>
      <c r="AF380">
        <f>IF(ISBLANK('Raw Data'!D375)=FALSE, 1, 0)</f>
        <v>0</v>
      </c>
      <c r="AG380">
        <f>IF(AND('Raw Data'!F375=0, 'Raw Data'!D375&lt;'Raw Data'!E375, 'Raw Data'!E375-'Raw Data'!D375=2), 'Raw Data'!S375, 0)</f>
        <v>0</v>
      </c>
      <c r="AH380">
        <f>IF(ISBLANK('Raw Data'!D375)=FALSE, 1, 0)</f>
        <v>0</v>
      </c>
      <c r="AI380">
        <f>IF(AND('Raw Data'!F375=0, 'Raw Data'!D375&lt;'Raw Data'!E375, 'Raw Data'!E375-'Raw Data'!D375&gt;2), 'Raw Data'!T375, 0)</f>
        <v>0</v>
      </c>
      <c r="AJ380">
        <f>IF(ISBLANK('Raw Data'!D375)=FALSE, 1, 0)</f>
        <v>0</v>
      </c>
      <c r="AK380">
        <f>IF('Raw Data'!F375=1, 'Raw Data'!M375, 0)</f>
        <v>0</v>
      </c>
      <c r="AL380">
        <f>IF(OR('Raw Data'!D375=0, O380&gt;0), 0, 1)</f>
        <v>0</v>
      </c>
      <c r="AM380">
        <f>IF(AND(AL380, 'Raw Data'!D375&gt;'Raw Data'!E375), 'Raw Data'!X375, 0)</f>
        <v>0</v>
      </c>
      <c r="AN380">
        <f>IF(OR('Raw Data'!D375=0, O380&gt;0), 0, 1)</f>
        <v>0</v>
      </c>
      <c r="AO380">
        <f>IF(AND(AL380, 'Raw Data'!D375&lt;'Raw Data'!E375), 'Raw Data'!Y375, 0)</f>
        <v>0</v>
      </c>
      <c r="AP380">
        <f>IF(ISBLANK('Raw Data'!D375)=FALSE, 1, 0)</f>
        <v>0</v>
      </c>
      <c r="AQ380">
        <f>IF(AND('Raw Data'!J375&lt;'Raw Data'!K375,'Raw Data'!D375&gt;'Raw Data'!E375),'Raw Data'!J375,IF(AND('Raw Data'!K375&lt;'Raw Data'!J375,'Raw Data'!E375&gt;'Raw Data'!D375),'Raw Data'!K375,0))</f>
        <v>0</v>
      </c>
      <c r="AR380">
        <f>IF(ISBLANK('Raw Data'!D375)=FALSE, 1, 0)</f>
        <v>0</v>
      </c>
      <c r="AS380">
        <f>IF(AND('Raw Data'!J375&gt;'Raw Data'!K375,'Raw Data'!D375&gt;'Raw Data'!E375),'Raw Data'!J375,IF(AND('Raw Data'!K375&gt;'Raw Data'!J375,'Raw Data'!E375&gt;'Raw Data'!D375),'Raw Data'!K375,))</f>
        <v>0</v>
      </c>
      <c r="AT380">
        <f>IF(ISBLANK('Raw Data'!D375)=FALSE, 1, 0)</f>
        <v>0</v>
      </c>
      <c r="AU380">
        <f>IF(ISNUMBER('Raw Data'!D375), IF(_xlfn.XLOOKUP(SMALL('Raw Data'!L375:N375, 1), Analysis!S380:W380, Analysis!S380:W380, 0)&gt;0, SMALL('Raw Data'!L375:N375, 1), 0), 0)</f>
        <v>0</v>
      </c>
      <c r="AV380">
        <f>IF(ISBLANK('Raw Data'!D375)=FALSE, 1, 0)</f>
        <v>0</v>
      </c>
      <c r="AW380">
        <f>IF(ISNUMBER('Raw Data'!D375), IF(_xlfn.XLOOKUP(SMALL('Raw Data'!L375:N375, 2), Analysis!S380:W380, Analysis!S380:W380, 0)&gt;0, SMALL('Raw Data'!L375:N375, 2), 0), 0)</f>
        <v>0</v>
      </c>
      <c r="AX380">
        <f>IF(ISBLANK('Raw Data'!D375)=FALSE, 1, 0)</f>
        <v>0</v>
      </c>
      <c r="AY380">
        <f>IF(ISNUMBER('Raw Data'!D375), IF(_xlfn.XLOOKUP(SMALL('Raw Data'!L375:N375, 3), Analysis!S380:W380, Analysis!S380:W380, 0)&gt;0, SMALL('Raw Data'!L375:N375, 3), 0), 0)</f>
        <v>0</v>
      </c>
      <c r="AZ380">
        <f>IF(ISBLANK('Raw Data'!D375)=FALSE, 1, 0)</f>
        <v>0</v>
      </c>
      <c r="BA380">
        <f>IF(ISNUMBER('Raw Data'!D375), IF(_xlfn.XLOOKUP(SMALL('Raw Data'!O375:U375, 1), Analysis!Y380:AK380, Analysis!Y380:AK380, 0)&gt;0, SMALL('Raw Data'!O375:U375, 1), 0), 0)</f>
        <v>0</v>
      </c>
      <c r="BB380">
        <f>IF(ISBLANK('Raw Data'!D375)=FALSE, 1, 0)</f>
        <v>0</v>
      </c>
      <c r="BC380">
        <f>IF(ISNUMBER('Raw Data'!D375), IF(_xlfn.XLOOKUP(SMALL('Raw Data'!O375:U375, 2), Analysis!Y380:AK380, Analysis!Y380:AK380, 0)&gt;0, SMALL('Raw Data'!O375:U375, 2), 0), 0)</f>
        <v>0</v>
      </c>
      <c r="BD380">
        <f>IF(ISBLANK('Raw Data'!D375)=FALSE, 1, 0)</f>
        <v>0</v>
      </c>
      <c r="BE380">
        <f>IF(ISNUMBER('Raw Data'!D375), IF(_xlfn.XLOOKUP(SMALL('Raw Data'!O375:U375, 3), Analysis!Y380:AK380, Analysis!Y380:AK380, 0)&gt;0, SMALL('Raw Data'!O375:U375, 3), 0), 0)</f>
        <v>0</v>
      </c>
      <c r="BF380">
        <f>IF(ISBLANK('Raw Data'!D375)=FALSE, 1, 0)</f>
        <v>0</v>
      </c>
      <c r="BG380">
        <f>IF(ISNUMBER('Raw Data'!D375), IF(_xlfn.XLOOKUP(SMALL('Raw Data'!O375:U375, 4), Analysis!Y380:AK380, Analysis!Y380:AK380, 0)&gt;0, SMALL('Raw Data'!O375:U375, 4), 0), 0)</f>
        <v>0</v>
      </c>
      <c r="BH380">
        <f>IF(ISBLANK('Raw Data'!D375)=FALSE, 1, 0)</f>
        <v>0</v>
      </c>
      <c r="BI380">
        <f>IF(ISNUMBER('Raw Data'!D375), IF(_xlfn.XLOOKUP(SMALL('Raw Data'!O375:U375, 5), Analysis!Y380:AK380, Analysis!Y380:AK380, 0)&gt;0, SMALL('Raw Data'!O375:U375, 5), 0), 0)</f>
        <v>0</v>
      </c>
      <c r="BJ380">
        <f>IF(ISBLANK('Raw Data'!D375)=FALSE, 1, 0)</f>
        <v>0</v>
      </c>
      <c r="BK380">
        <f>IF(ISNUMBER('Raw Data'!D375), IF(_xlfn.XLOOKUP(SMALL('Raw Data'!O375:U375, 6), Analysis!Y380:AK380, Analysis!Y380:AK380, 0)&gt;0, SMALL('Raw Data'!O375:U375, 6), 0), 0)</f>
        <v>0</v>
      </c>
      <c r="BL380">
        <f>IF(ISBLANK('Raw Data'!D375)=FALSE, 1, 0)</f>
        <v>0</v>
      </c>
      <c r="BM380">
        <f>IF(ISNUMBER('Raw Data'!D375), IF(_xlfn.XLOOKUP(SMALL('Raw Data'!O375:U375, 7), Analysis!Y380:AK380, Analysis!Y380:AK380, 0)&gt;0, SMALL('Raw Data'!O375:U375, 7), 0), 0)</f>
        <v>0</v>
      </c>
    </row>
    <row r="381" spans="1:65" x14ac:dyDescent="0.3">
      <c r="A381" s="2">
        <f>'Raw Data'!A376</f>
        <v>0</v>
      </c>
      <c r="B381" s="2">
        <f>IF(ISBLANK('Raw Data'!D376)=FALSE, 1, 0)</f>
        <v>0</v>
      </c>
      <c r="C381">
        <f>IF('Raw Data'!E376&gt;'Raw Data'!D376, 'Raw Data'!K376, 0)</f>
        <v>0</v>
      </c>
      <c r="D381">
        <f>IF(ISBLANK('Raw Data'!D376)=FALSE, 1, 0)</f>
        <v>0</v>
      </c>
      <c r="E381">
        <f>IF('Raw Data'!E376&lt;'Raw Data'!D376, 'Raw Data'!J376, 0)</f>
        <v>0</v>
      </c>
      <c r="F381">
        <f>IF(ISBLANK('Raw Data'!D376)=FALSE, 1, 0)</f>
        <v>0</v>
      </c>
      <c r="G381">
        <f>IF(AND('Raw Data'!D376&gt;0, 'Raw Data'!E376&gt;0), 'Raw Data'!V376, 0)</f>
        <v>0</v>
      </c>
      <c r="H381">
        <f>IF(ISBLANK('Raw Data'!D376)=FALSE, 1, 0)</f>
        <v>0</v>
      </c>
      <c r="I381">
        <f>IF(AND(ISBLANK('Raw Data'!D376)=FALSE, OR('Raw Data'!D376=0, 'Raw Data'!E376=0)), 'Raw Data'!W376, 0)</f>
        <v>0</v>
      </c>
      <c r="J381">
        <f>IF(ISBLANK('Raw Data'!D376)=FALSE, 1, 0)</f>
        <v>0</v>
      </c>
      <c r="K381">
        <f>IF(SUM('Raw Data'!D376:E376)&gt;'Raw Data'!G376, 'Raw Data'!H376, 0)</f>
        <v>0</v>
      </c>
      <c r="L381">
        <f>IF(ISBLANK('Raw Data'!D376)=FALSE, 1, 0)</f>
        <v>0</v>
      </c>
      <c r="M381">
        <f>IF(AND(SUM('Raw Data'!D376:E376)&lt;'Raw Data'!G376, ISBLANK('Raw Data'!D376)=FALSE), 'Raw Data'!I376, 0)</f>
        <v>0</v>
      </c>
      <c r="N381">
        <f>IF(ISBLANK('Raw Data'!D376)=FALSE, 1, 0)</f>
        <v>0</v>
      </c>
      <c r="O381">
        <f>IF('Raw Data'!F376, 'Raw Data'!Z376, 0)</f>
        <v>0</v>
      </c>
      <c r="P381">
        <f>IF(ISBLANK('Raw Data'!D376)=FALSE, 1, 0)</f>
        <v>0</v>
      </c>
      <c r="Q381">
        <f>IF(AND(NOT('Raw Data'!F376), P381), 'Raw Data'!AA376, 0)</f>
        <v>0</v>
      </c>
      <c r="R381">
        <f>IF(ISBLANK('Raw Data'!D376)=FALSE, 1, 0)</f>
        <v>0</v>
      </c>
      <c r="S381">
        <f>IF(AND('Raw Data'!F376=0, 'Raw Data'!D376&gt;'Raw Data'!E376), 'Raw Data'!L376, 0)</f>
        <v>0</v>
      </c>
      <c r="T381">
        <f>IF(ISBLANK('Raw Data'!D376)=FALSE, 1, 0)</f>
        <v>0</v>
      </c>
      <c r="U381">
        <f>IF('Raw Data'!F376=1, 'Raw Data'!M376, 0)</f>
        <v>0</v>
      </c>
      <c r="V381">
        <f>IF(ISBLANK('Raw Data'!D376)=FALSE, 1, 0)</f>
        <v>0</v>
      </c>
      <c r="W381">
        <f>IF(AND('Raw Data'!F376=0, 'Raw Data'!E376&gt;'Raw Data'!D376), 'Raw Data'!N376, 0)</f>
        <v>0</v>
      </c>
      <c r="X381">
        <f>IF(ISBLANK('Raw Data'!D376)=FALSE, 1, 0)</f>
        <v>0</v>
      </c>
      <c r="Y381">
        <f>IF(AND('Raw Data'!F376=0,'Raw Data'!D376&gt;'Raw Data'!E376,'Raw Data'!D376-'Raw Data'!E376=1),'Raw Data'!O376,IF(AND('Raw Data'!F376,'Raw Data'!D376&gt;'Raw Data'!E376),'Raw Data'!O376,0))</f>
        <v>0</v>
      </c>
      <c r="Z381">
        <f>IF(ISBLANK('Raw Data'!D376)=FALSE, 1, 0)</f>
        <v>0</v>
      </c>
      <c r="AA381">
        <f>IF(AND('Raw Data'!F376=0, 'Raw Data'!D376&gt;'Raw Data'!E376, 'Raw Data'!D376-'Raw Data'!E376=2), 'Raw Data'!P376, 0)</f>
        <v>0</v>
      </c>
      <c r="AB381">
        <f>IF(ISBLANK('Raw Data'!D376)=FALSE, 1, 0)</f>
        <v>0</v>
      </c>
      <c r="AC381">
        <f>IF(AND('Raw Data'!F376=0, 'Raw Data'!D376&gt;'Raw Data'!E376, 'Raw Data'!D376-'Raw Data'!E376&gt;2), 'Raw Data'!Q376, 0)</f>
        <v>0</v>
      </c>
      <c r="AD381">
        <f>IF(ISBLANK('Raw Data'!D376)=FALSE, 1, 0)</f>
        <v>0</v>
      </c>
      <c r="AE381">
        <f>IF(AND('Raw Data'!F376=0,'Raw Data'!D376&lt;'Raw Data'!E376,'Raw Data'!E376-'Raw Data'!D376=1),'Raw Data'!R376,IF(AND('Raw Data'!F376,'Raw Data'!D376&gt;'Raw Data'!E376),'Raw Data'!R376,0))</f>
        <v>0</v>
      </c>
      <c r="AF381">
        <f>IF(ISBLANK('Raw Data'!D376)=FALSE, 1, 0)</f>
        <v>0</v>
      </c>
      <c r="AG381">
        <f>IF(AND('Raw Data'!F376=0, 'Raw Data'!D376&lt;'Raw Data'!E376, 'Raw Data'!E376-'Raw Data'!D376=2), 'Raw Data'!S376, 0)</f>
        <v>0</v>
      </c>
      <c r="AH381">
        <f>IF(ISBLANK('Raw Data'!D376)=FALSE, 1, 0)</f>
        <v>0</v>
      </c>
      <c r="AI381">
        <f>IF(AND('Raw Data'!F376=0, 'Raw Data'!D376&lt;'Raw Data'!E376, 'Raw Data'!E376-'Raw Data'!D376&gt;2), 'Raw Data'!T376, 0)</f>
        <v>0</v>
      </c>
      <c r="AJ381">
        <f>IF(ISBLANK('Raw Data'!D376)=FALSE, 1, 0)</f>
        <v>0</v>
      </c>
      <c r="AK381">
        <f>IF('Raw Data'!F376=1, 'Raw Data'!M376, 0)</f>
        <v>0</v>
      </c>
      <c r="AL381">
        <f>IF(OR('Raw Data'!D376=0, O381&gt;0), 0, 1)</f>
        <v>0</v>
      </c>
      <c r="AM381">
        <f>IF(AND(AL381, 'Raw Data'!D376&gt;'Raw Data'!E376), 'Raw Data'!X376, 0)</f>
        <v>0</v>
      </c>
      <c r="AN381">
        <f>IF(OR('Raw Data'!D376=0, O381&gt;0), 0, 1)</f>
        <v>0</v>
      </c>
      <c r="AO381">
        <f>IF(AND(AL381, 'Raw Data'!D376&lt;'Raw Data'!E376), 'Raw Data'!Y376, 0)</f>
        <v>0</v>
      </c>
      <c r="AP381">
        <f>IF(ISBLANK('Raw Data'!D376)=FALSE, 1, 0)</f>
        <v>0</v>
      </c>
      <c r="AQ381">
        <f>IF(AND('Raw Data'!J376&lt;'Raw Data'!K376,'Raw Data'!D376&gt;'Raw Data'!E376),'Raw Data'!J376,IF(AND('Raw Data'!K376&lt;'Raw Data'!J376,'Raw Data'!E376&gt;'Raw Data'!D376),'Raw Data'!K376,0))</f>
        <v>0</v>
      </c>
      <c r="AR381">
        <f>IF(ISBLANK('Raw Data'!D376)=FALSE, 1, 0)</f>
        <v>0</v>
      </c>
      <c r="AS381">
        <f>IF(AND('Raw Data'!J376&gt;'Raw Data'!K376,'Raw Data'!D376&gt;'Raw Data'!E376),'Raw Data'!J376,IF(AND('Raw Data'!K376&gt;'Raw Data'!J376,'Raw Data'!E376&gt;'Raw Data'!D376),'Raw Data'!K376,))</f>
        <v>0</v>
      </c>
      <c r="AT381">
        <f>IF(ISBLANK('Raw Data'!D376)=FALSE, 1, 0)</f>
        <v>0</v>
      </c>
      <c r="AU381">
        <f>IF(ISNUMBER('Raw Data'!D376), IF(_xlfn.XLOOKUP(SMALL('Raw Data'!L376:N376, 1), Analysis!S381:W381, Analysis!S381:W381, 0)&gt;0, SMALL('Raw Data'!L376:N376, 1), 0), 0)</f>
        <v>0</v>
      </c>
      <c r="AV381">
        <f>IF(ISBLANK('Raw Data'!D376)=FALSE, 1, 0)</f>
        <v>0</v>
      </c>
      <c r="AW381">
        <f>IF(ISNUMBER('Raw Data'!D376), IF(_xlfn.XLOOKUP(SMALL('Raw Data'!L376:N376, 2), Analysis!S381:W381, Analysis!S381:W381, 0)&gt;0, SMALL('Raw Data'!L376:N376, 2), 0), 0)</f>
        <v>0</v>
      </c>
      <c r="AX381">
        <f>IF(ISBLANK('Raw Data'!D376)=FALSE, 1, 0)</f>
        <v>0</v>
      </c>
      <c r="AY381">
        <f>IF(ISNUMBER('Raw Data'!D376), IF(_xlfn.XLOOKUP(SMALL('Raw Data'!L376:N376, 3), Analysis!S381:W381, Analysis!S381:W381, 0)&gt;0, SMALL('Raw Data'!L376:N376, 3), 0), 0)</f>
        <v>0</v>
      </c>
      <c r="AZ381">
        <f>IF(ISBLANK('Raw Data'!D376)=FALSE, 1, 0)</f>
        <v>0</v>
      </c>
      <c r="BA381">
        <f>IF(ISNUMBER('Raw Data'!D376), IF(_xlfn.XLOOKUP(SMALL('Raw Data'!O376:U376, 1), Analysis!Y381:AK381, Analysis!Y381:AK381, 0)&gt;0, SMALL('Raw Data'!O376:U376, 1), 0), 0)</f>
        <v>0</v>
      </c>
      <c r="BB381">
        <f>IF(ISBLANK('Raw Data'!D376)=FALSE, 1, 0)</f>
        <v>0</v>
      </c>
      <c r="BC381">
        <f>IF(ISNUMBER('Raw Data'!D376), IF(_xlfn.XLOOKUP(SMALL('Raw Data'!O376:U376, 2), Analysis!Y381:AK381, Analysis!Y381:AK381, 0)&gt;0, SMALL('Raw Data'!O376:U376, 2), 0), 0)</f>
        <v>0</v>
      </c>
      <c r="BD381">
        <f>IF(ISBLANK('Raw Data'!D376)=FALSE, 1, 0)</f>
        <v>0</v>
      </c>
      <c r="BE381">
        <f>IF(ISNUMBER('Raw Data'!D376), IF(_xlfn.XLOOKUP(SMALL('Raw Data'!O376:U376, 3), Analysis!Y381:AK381, Analysis!Y381:AK381, 0)&gt;0, SMALL('Raw Data'!O376:U376, 3), 0), 0)</f>
        <v>0</v>
      </c>
      <c r="BF381">
        <f>IF(ISBLANK('Raw Data'!D376)=FALSE, 1, 0)</f>
        <v>0</v>
      </c>
      <c r="BG381">
        <f>IF(ISNUMBER('Raw Data'!D376), IF(_xlfn.XLOOKUP(SMALL('Raw Data'!O376:U376, 4), Analysis!Y381:AK381, Analysis!Y381:AK381, 0)&gt;0, SMALL('Raw Data'!O376:U376, 4), 0), 0)</f>
        <v>0</v>
      </c>
      <c r="BH381">
        <f>IF(ISBLANK('Raw Data'!D376)=FALSE, 1, 0)</f>
        <v>0</v>
      </c>
      <c r="BI381">
        <f>IF(ISNUMBER('Raw Data'!D376), IF(_xlfn.XLOOKUP(SMALL('Raw Data'!O376:U376, 5), Analysis!Y381:AK381, Analysis!Y381:AK381, 0)&gt;0, SMALL('Raw Data'!O376:U376, 5), 0), 0)</f>
        <v>0</v>
      </c>
      <c r="BJ381">
        <f>IF(ISBLANK('Raw Data'!D376)=FALSE, 1, 0)</f>
        <v>0</v>
      </c>
      <c r="BK381">
        <f>IF(ISNUMBER('Raw Data'!D376), IF(_xlfn.XLOOKUP(SMALL('Raw Data'!O376:U376, 6), Analysis!Y381:AK381, Analysis!Y381:AK381, 0)&gt;0, SMALL('Raw Data'!O376:U376, 6), 0), 0)</f>
        <v>0</v>
      </c>
      <c r="BL381">
        <f>IF(ISBLANK('Raw Data'!D376)=FALSE, 1, 0)</f>
        <v>0</v>
      </c>
      <c r="BM381">
        <f>IF(ISNUMBER('Raw Data'!D376), IF(_xlfn.XLOOKUP(SMALL('Raw Data'!O376:U376, 7), Analysis!Y381:AK381, Analysis!Y381:AK381, 0)&gt;0, SMALL('Raw Data'!O376:U376, 7), 0), 0)</f>
        <v>0</v>
      </c>
    </row>
    <row r="382" spans="1:65" x14ac:dyDescent="0.3">
      <c r="A382" s="2">
        <f>'Raw Data'!A377</f>
        <v>0</v>
      </c>
      <c r="B382" s="2">
        <f>IF(ISBLANK('Raw Data'!D377)=FALSE, 1, 0)</f>
        <v>0</v>
      </c>
      <c r="C382">
        <f>IF('Raw Data'!E377&gt;'Raw Data'!D377, 'Raw Data'!K377, 0)</f>
        <v>0</v>
      </c>
      <c r="D382">
        <f>IF(ISBLANK('Raw Data'!D377)=FALSE, 1, 0)</f>
        <v>0</v>
      </c>
      <c r="E382">
        <f>IF('Raw Data'!E377&lt;'Raw Data'!D377, 'Raw Data'!J377, 0)</f>
        <v>0</v>
      </c>
      <c r="F382">
        <f>IF(ISBLANK('Raw Data'!D377)=FALSE, 1, 0)</f>
        <v>0</v>
      </c>
      <c r="G382">
        <f>IF(AND('Raw Data'!D377&gt;0, 'Raw Data'!E377&gt;0), 'Raw Data'!V377, 0)</f>
        <v>0</v>
      </c>
      <c r="H382">
        <f>IF(ISBLANK('Raw Data'!D377)=FALSE, 1, 0)</f>
        <v>0</v>
      </c>
      <c r="I382">
        <f>IF(AND(ISBLANK('Raw Data'!D377)=FALSE, OR('Raw Data'!D377=0, 'Raw Data'!E377=0)), 'Raw Data'!W377, 0)</f>
        <v>0</v>
      </c>
      <c r="J382">
        <f>IF(ISBLANK('Raw Data'!D377)=FALSE, 1, 0)</f>
        <v>0</v>
      </c>
      <c r="K382">
        <f>IF(SUM('Raw Data'!D377:E377)&gt;'Raw Data'!G377, 'Raw Data'!H377, 0)</f>
        <v>0</v>
      </c>
      <c r="L382">
        <f>IF(ISBLANK('Raw Data'!D377)=FALSE, 1, 0)</f>
        <v>0</v>
      </c>
      <c r="M382">
        <f>IF(AND(SUM('Raw Data'!D377:E377)&lt;'Raw Data'!G377, ISBLANK('Raw Data'!D377)=FALSE), 'Raw Data'!I377, 0)</f>
        <v>0</v>
      </c>
      <c r="N382">
        <f>IF(ISBLANK('Raw Data'!D377)=FALSE, 1, 0)</f>
        <v>0</v>
      </c>
      <c r="O382">
        <f>IF('Raw Data'!F377, 'Raw Data'!Z377, 0)</f>
        <v>0</v>
      </c>
      <c r="P382">
        <f>IF(ISBLANK('Raw Data'!D377)=FALSE, 1, 0)</f>
        <v>0</v>
      </c>
      <c r="Q382">
        <f>IF(AND(NOT('Raw Data'!F377), P382), 'Raw Data'!AA377, 0)</f>
        <v>0</v>
      </c>
      <c r="R382">
        <f>IF(ISBLANK('Raw Data'!D377)=FALSE, 1, 0)</f>
        <v>0</v>
      </c>
      <c r="S382">
        <f>IF(AND('Raw Data'!F377=0, 'Raw Data'!D377&gt;'Raw Data'!E377), 'Raw Data'!L377, 0)</f>
        <v>0</v>
      </c>
      <c r="T382">
        <f>IF(ISBLANK('Raw Data'!D377)=FALSE, 1, 0)</f>
        <v>0</v>
      </c>
      <c r="U382">
        <f>IF('Raw Data'!F377=1, 'Raw Data'!M377, 0)</f>
        <v>0</v>
      </c>
      <c r="V382">
        <f>IF(ISBLANK('Raw Data'!D377)=FALSE, 1, 0)</f>
        <v>0</v>
      </c>
      <c r="W382">
        <f>IF(AND('Raw Data'!F377=0, 'Raw Data'!E377&gt;'Raw Data'!D377), 'Raw Data'!N377, 0)</f>
        <v>0</v>
      </c>
      <c r="X382">
        <f>IF(ISBLANK('Raw Data'!D377)=FALSE, 1, 0)</f>
        <v>0</v>
      </c>
      <c r="Y382">
        <f>IF(AND('Raw Data'!F377=0,'Raw Data'!D377&gt;'Raw Data'!E377,'Raw Data'!D377-'Raw Data'!E377=1),'Raw Data'!O377,IF(AND('Raw Data'!F377,'Raw Data'!D377&gt;'Raw Data'!E377),'Raw Data'!O377,0))</f>
        <v>0</v>
      </c>
      <c r="Z382">
        <f>IF(ISBLANK('Raw Data'!D377)=FALSE, 1, 0)</f>
        <v>0</v>
      </c>
      <c r="AA382">
        <f>IF(AND('Raw Data'!F377=0, 'Raw Data'!D377&gt;'Raw Data'!E377, 'Raw Data'!D377-'Raw Data'!E377=2), 'Raw Data'!P377, 0)</f>
        <v>0</v>
      </c>
      <c r="AB382">
        <f>IF(ISBLANK('Raw Data'!D377)=FALSE, 1, 0)</f>
        <v>0</v>
      </c>
      <c r="AC382">
        <f>IF(AND('Raw Data'!F377=0, 'Raw Data'!D377&gt;'Raw Data'!E377, 'Raw Data'!D377-'Raw Data'!E377&gt;2), 'Raw Data'!Q377, 0)</f>
        <v>0</v>
      </c>
      <c r="AD382">
        <f>IF(ISBLANK('Raw Data'!D377)=FALSE, 1, 0)</f>
        <v>0</v>
      </c>
      <c r="AE382">
        <f>IF(AND('Raw Data'!F377=0,'Raw Data'!D377&lt;'Raw Data'!E377,'Raw Data'!E377-'Raw Data'!D377=1),'Raw Data'!R377,IF(AND('Raw Data'!F377,'Raw Data'!D377&gt;'Raw Data'!E377),'Raw Data'!R377,0))</f>
        <v>0</v>
      </c>
      <c r="AF382">
        <f>IF(ISBLANK('Raw Data'!D377)=FALSE, 1, 0)</f>
        <v>0</v>
      </c>
      <c r="AG382">
        <f>IF(AND('Raw Data'!F377=0, 'Raw Data'!D377&lt;'Raw Data'!E377, 'Raw Data'!E377-'Raw Data'!D377=2), 'Raw Data'!S377, 0)</f>
        <v>0</v>
      </c>
      <c r="AH382">
        <f>IF(ISBLANK('Raw Data'!D377)=FALSE, 1, 0)</f>
        <v>0</v>
      </c>
      <c r="AI382">
        <f>IF(AND('Raw Data'!F377=0, 'Raw Data'!D377&lt;'Raw Data'!E377, 'Raw Data'!E377-'Raw Data'!D377&gt;2), 'Raw Data'!T377, 0)</f>
        <v>0</v>
      </c>
      <c r="AJ382">
        <f>IF(ISBLANK('Raw Data'!D377)=FALSE, 1, 0)</f>
        <v>0</v>
      </c>
      <c r="AK382">
        <f>IF('Raw Data'!F377=1, 'Raw Data'!M377, 0)</f>
        <v>0</v>
      </c>
      <c r="AL382">
        <f>IF(OR('Raw Data'!D377=0, O382&gt;0), 0, 1)</f>
        <v>0</v>
      </c>
      <c r="AM382">
        <f>IF(AND(AL382, 'Raw Data'!D377&gt;'Raw Data'!E377), 'Raw Data'!X377, 0)</f>
        <v>0</v>
      </c>
      <c r="AN382">
        <f>IF(OR('Raw Data'!D377=0, O382&gt;0), 0, 1)</f>
        <v>0</v>
      </c>
      <c r="AO382">
        <f>IF(AND(AL382, 'Raw Data'!D377&lt;'Raw Data'!E377), 'Raw Data'!Y377, 0)</f>
        <v>0</v>
      </c>
      <c r="AP382">
        <f>IF(ISBLANK('Raw Data'!D377)=FALSE, 1, 0)</f>
        <v>0</v>
      </c>
      <c r="AQ382">
        <f>IF(AND('Raw Data'!J377&lt;'Raw Data'!K377,'Raw Data'!D377&gt;'Raw Data'!E377),'Raw Data'!J377,IF(AND('Raw Data'!K377&lt;'Raw Data'!J377,'Raw Data'!E377&gt;'Raw Data'!D377),'Raw Data'!K377,0))</f>
        <v>0</v>
      </c>
      <c r="AR382">
        <f>IF(ISBLANK('Raw Data'!D377)=FALSE, 1, 0)</f>
        <v>0</v>
      </c>
      <c r="AS382">
        <f>IF(AND('Raw Data'!J377&gt;'Raw Data'!K377,'Raw Data'!D377&gt;'Raw Data'!E377),'Raw Data'!J377,IF(AND('Raw Data'!K377&gt;'Raw Data'!J377,'Raw Data'!E377&gt;'Raw Data'!D377),'Raw Data'!K377,))</f>
        <v>0</v>
      </c>
      <c r="AT382">
        <f>IF(ISBLANK('Raw Data'!D377)=FALSE, 1, 0)</f>
        <v>0</v>
      </c>
      <c r="AU382">
        <f>IF(ISNUMBER('Raw Data'!D377), IF(_xlfn.XLOOKUP(SMALL('Raw Data'!L377:N377, 1), Analysis!S382:W382, Analysis!S382:W382, 0)&gt;0, SMALL('Raw Data'!L377:N377, 1), 0), 0)</f>
        <v>0</v>
      </c>
      <c r="AV382">
        <f>IF(ISBLANK('Raw Data'!D377)=FALSE, 1, 0)</f>
        <v>0</v>
      </c>
      <c r="AW382">
        <f>IF(ISNUMBER('Raw Data'!D377), IF(_xlfn.XLOOKUP(SMALL('Raw Data'!L377:N377, 2), Analysis!S382:W382, Analysis!S382:W382, 0)&gt;0, SMALL('Raw Data'!L377:N377, 2), 0), 0)</f>
        <v>0</v>
      </c>
      <c r="AX382">
        <f>IF(ISBLANK('Raw Data'!D377)=FALSE, 1, 0)</f>
        <v>0</v>
      </c>
      <c r="AY382">
        <f>IF(ISNUMBER('Raw Data'!D377), IF(_xlfn.XLOOKUP(SMALL('Raw Data'!L377:N377, 3), Analysis!S382:W382, Analysis!S382:W382, 0)&gt;0, SMALL('Raw Data'!L377:N377, 3), 0), 0)</f>
        <v>0</v>
      </c>
      <c r="AZ382">
        <f>IF(ISBLANK('Raw Data'!D377)=FALSE, 1, 0)</f>
        <v>0</v>
      </c>
      <c r="BA382">
        <f>IF(ISNUMBER('Raw Data'!D377), IF(_xlfn.XLOOKUP(SMALL('Raw Data'!O377:U377, 1), Analysis!Y382:AK382, Analysis!Y382:AK382, 0)&gt;0, SMALL('Raw Data'!O377:U377, 1), 0), 0)</f>
        <v>0</v>
      </c>
      <c r="BB382">
        <f>IF(ISBLANK('Raw Data'!D377)=FALSE, 1, 0)</f>
        <v>0</v>
      </c>
      <c r="BC382">
        <f>IF(ISNUMBER('Raw Data'!D377), IF(_xlfn.XLOOKUP(SMALL('Raw Data'!O377:U377, 2), Analysis!Y382:AK382, Analysis!Y382:AK382, 0)&gt;0, SMALL('Raw Data'!O377:U377, 2), 0), 0)</f>
        <v>0</v>
      </c>
      <c r="BD382">
        <f>IF(ISBLANK('Raw Data'!D377)=FALSE, 1, 0)</f>
        <v>0</v>
      </c>
      <c r="BE382">
        <f>IF(ISNUMBER('Raw Data'!D377), IF(_xlfn.XLOOKUP(SMALL('Raw Data'!O377:U377, 3), Analysis!Y382:AK382, Analysis!Y382:AK382, 0)&gt;0, SMALL('Raw Data'!O377:U377, 3), 0), 0)</f>
        <v>0</v>
      </c>
      <c r="BF382">
        <f>IF(ISBLANK('Raw Data'!D377)=FALSE, 1, 0)</f>
        <v>0</v>
      </c>
      <c r="BG382">
        <f>IF(ISNUMBER('Raw Data'!D377), IF(_xlfn.XLOOKUP(SMALL('Raw Data'!O377:U377, 4), Analysis!Y382:AK382, Analysis!Y382:AK382, 0)&gt;0, SMALL('Raw Data'!O377:U377, 4), 0), 0)</f>
        <v>0</v>
      </c>
      <c r="BH382">
        <f>IF(ISBLANK('Raw Data'!D377)=FALSE, 1, 0)</f>
        <v>0</v>
      </c>
      <c r="BI382">
        <f>IF(ISNUMBER('Raw Data'!D377), IF(_xlfn.XLOOKUP(SMALL('Raw Data'!O377:U377, 5), Analysis!Y382:AK382, Analysis!Y382:AK382, 0)&gt;0, SMALL('Raw Data'!O377:U377, 5), 0), 0)</f>
        <v>0</v>
      </c>
      <c r="BJ382">
        <f>IF(ISBLANK('Raw Data'!D377)=FALSE, 1, 0)</f>
        <v>0</v>
      </c>
      <c r="BK382">
        <f>IF(ISNUMBER('Raw Data'!D377), IF(_xlfn.XLOOKUP(SMALL('Raw Data'!O377:U377, 6), Analysis!Y382:AK382, Analysis!Y382:AK382, 0)&gt;0, SMALL('Raw Data'!O377:U377, 6), 0), 0)</f>
        <v>0</v>
      </c>
      <c r="BL382">
        <f>IF(ISBLANK('Raw Data'!D377)=FALSE, 1, 0)</f>
        <v>0</v>
      </c>
      <c r="BM382">
        <f>IF(ISNUMBER('Raw Data'!D377), IF(_xlfn.XLOOKUP(SMALL('Raw Data'!O377:U377, 7), Analysis!Y382:AK382, Analysis!Y382:AK382, 0)&gt;0, SMALL('Raw Data'!O377:U377, 7), 0), 0)</f>
        <v>0</v>
      </c>
    </row>
    <row r="383" spans="1:65" x14ac:dyDescent="0.3">
      <c r="A383" s="2">
        <f>'Raw Data'!A378</f>
        <v>0</v>
      </c>
      <c r="B383" s="2">
        <f>IF(ISBLANK('Raw Data'!D378)=FALSE, 1, 0)</f>
        <v>0</v>
      </c>
      <c r="C383">
        <f>IF('Raw Data'!E378&gt;'Raw Data'!D378, 'Raw Data'!K378, 0)</f>
        <v>0</v>
      </c>
      <c r="D383">
        <f>IF(ISBLANK('Raw Data'!D378)=FALSE, 1, 0)</f>
        <v>0</v>
      </c>
      <c r="E383">
        <f>IF('Raw Data'!E378&lt;'Raw Data'!D378, 'Raw Data'!J378, 0)</f>
        <v>0</v>
      </c>
      <c r="F383">
        <f>IF(ISBLANK('Raw Data'!D378)=FALSE, 1, 0)</f>
        <v>0</v>
      </c>
      <c r="G383">
        <f>IF(AND('Raw Data'!D378&gt;0, 'Raw Data'!E378&gt;0), 'Raw Data'!V378, 0)</f>
        <v>0</v>
      </c>
      <c r="H383">
        <f>IF(ISBLANK('Raw Data'!D378)=FALSE, 1, 0)</f>
        <v>0</v>
      </c>
      <c r="I383">
        <f>IF(AND(ISBLANK('Raw Data'!D378)=FALSE, OR('Raw Data'!D378=0, 'Raw Data'!E378=0)), 'Raw Data'!W378, 0)</f>
        <v>0</v>
      </c>
      <c r="J383">
        <f>IF(ISBLANK('Raw Data'!D378)=FALSE, 1, 0)</f>
        <v>0</v>
      </c>
      <c r="K383">
        <f>IF(SUM('Raw Data'!D378:E378)&gt;'Raw Data'!G378, 'Raw Data'!H378, 0)</f>
        <v>0</v>
      </c>
      <c r="L383">
        <f>IF(ISBLANK('Raw Data'!D378)=FALSE, 1, 0)</f>
        <v>0</v>
      </c>
      <c r="M383">
        <f>IF(AND(SUM('Raw Data'!D378:E378)&lt;'Raw Data'!G378, ISBLANK('Raw Data'!D378)=FALSE), 'Raw Data'!I378, 0)</f>
        <v>0</v>
      </c>
      <c r="N383">
        <f>IF(ISBLANK('Raw Data'!D378)=FALSE, 1, 0)</f>
        <v>0</v>
      </c>
      <c r="O383">
        <f>IF('Raw Data'!F378, 'Raw Data'!Z378, 0)</f>
        <v>0</v>
      </c>
      <c r="P383">
        <f>IF(ISBLANK('Raw Data'!D378)=FALSE, 1, 0)</f>
        <v>0</v>
      </c>
      <c r="Q383">
        <f>IF(AND(NOT('Raw Data'!F378), P383), 'Raw Data'!AA378, 0)</f>
        <v>0</v>
      </c>
      <c r="R383">
        <f>IF(ISBLANK('Raw Data'!D378)=FALSE, 1, 0)</f>
        <v>0</v>
      </c>
      <c r="S383">
        <f>IF(AND('Raw Data'!F378=0, 'Raw Data'!D378&gt;'Raw Data'!E378), 'Raw Data'!L378, 0)</f>
        <v>0</v>
      </c>
      <c r="T383">
        <f>IF(ISBLANK('Raw Data'!D378)=FALSE, 1, 0)</f>
        <v>0</v>
      </c>
      <c r="U383">
        <f>IF('Raw Data'!F378=1, 'Raw Data'!M378, 0)</f>
        <v>0</v>
      </c>
      <c r="V383">
        <f>IF(ISBLANK('Raw Data'!D378)=FALSE, 1, 0)</f>
        <v>0</v>
      </c>
      <c r="W383">
        <f>IF(AND('Raw Data'!F378=0, 'Raw Data'!E378&gt;'Raw Data'!D378), 'Raw Data'!N378, 0)</f>
        <v>0</v>
      </c>
      <c r="X383">
        <f>IF(ISBLANK('Raw Data'!D378)=FALSE, 1, 0)</f>
        <v>0</v>
      </c>
      <c r="Y383">
        <f>IF(AND('Raw Data'!F378=0,'Raw Data'!D378&gt;'Raw Data'!E378,'Raw Data'!D378-'Raw Data'!E378=1),'Raw Data'!O378,IF(AND('Raw Data'!F378,'Raw Data'!D378&gt;'Raw Data'!E378),'Raw Data'!O378,0))</f>
        <v>0</v>
      </c>
      <c r="Z383">
        <f>IF(ISBLANK('Raw Data'!D378)=FALSE, 1, 0)</f>
        <v>0</v>
      </c>
      <c r="AA383">
        <f>IF(AND('Raw Data'!F378=0, 'Raw Data'!D378&gt;'Raw Data'!E378, 'Raw Data'!D378-'Raw Data'!E378=2), 'Raw Data'!P378, 0)</f>
        <v>0</v>
      </c>
      <c r="AB383">
        <f>IF(ISBLANK('Raw Data'!D378)=FALSE, 1, 0)</f>
        <v>0</v>
      </c>
      <c r="AC383">
        <f>IF(AND('Raw Data'!F378=0, 'Raw Data'!D378&gt;'Raw Data'!E378, 'Raw Data'!D378-'Raw Data'!E378&gt;2), 'Raw Data'!Q378, 0)</f>
        <v>0</v>
      </c>
      <c r="AD383">
        <f>IF(ISBLANK('Raw Data'!D378)=FALSE, 1, 0)</f>
        <v>0</v>
      </c>
      <c r="AE383">
        <f>IF(AND('Raw Data'!F378=0,'Raw Data'!D378&lt;'Raw Data'!E378,'Raw Data'!E378-'Raw Data'!D378=1),'Raw Data'!R378,IF(AND('Raw Data'!F378,'Raw Data'!D378&gt;'Raw Data'!E378),'Raw Data'!R378,0))</f>
        <v>0</v>
      </c>
      <c r="AF383">
        <f>IF(ISBLANK('Raw Data'!D378)=FALSE, 1, 0)</f>
        <v>0</v>
      </c>
      <c r="AG383">
        <f>IF(AND('Raw Data'!F378=0, 'Raw Data'!D378&lt;'Raw Data'!E378, 'Raw Data'!E378-'Raw Data'!D378=2), 'Raw Data'!S378, 0)</f>
        <v>0</v>
      </c>
      <c r="AH383">
        <f>IF(ISBLANK('Raw Data'!D378)=FALSE, 1, 0)</f>
        <v>0</v>
      </c>
      <c r="AI383">
        <f>IF(AND('Raw Data'!F378=0, 'Raw Data'!D378&lt;'Raw Data'!E378, 'Raw Data'!E378-'Raw Data'!D378&gt;2), 'Raw Data'!T378, 0)</f>
        <v>0</v>
      </c>
      <c r="AJ383">
        <f>IF(ISBLANK('Raw Data'!D378)=FALSE, 1, 0)</f>
        <v>0</v>
      </c>
      <c r="AK383">
        <f>IF('Raw Data'!F378=1, 'Raw Data'!M378, 0)</f>
        <v>0</v>
      </c>
      <c r="AL383">
        <f>IF(OR('Raw Data'!D378=0, O383&gt;0), 0, 1)</f>
        <v>0</v>
      </c>
      <c r="AM383">
        <f>IF(AND(AL383, 'Raw Data'!D378&gt;'Raw Data'!E378), 'Raw Data'!X378, 0)</f>
        <v>0</v>
      </c>
      <c r="AN383">
        <f>IF(OR('Raw Data'!D378=0, O383&gt;0), 0, 1)</f>
        <v>0</v>
      </c>
      <c r="AO383">
        <f>IF(AND(AL383, 'Raw Data'!D378&lt;'Raw Data'!E378), 'Raw Data'!Y378, 0)</f>
        <v>0</v>
      </c>
      <c r="AP383">
        <f>IF(ISBLANK('Raw Data'!D378)=FALSE, 1, 0)</f>
        <v>0</v>
      </c>
      <c r="AQ383">
        <f>IF(AND('Raw Data'!J378&lt;'Raw Data'!K378,'Raw Data'!D378&gt;'Raw Data'!E378),'Raw Data'!J378,IF(AND('Raw Data'!K378&lt;'Raw Data'!J378,'Raw Data'!E378&gt;'Raw Data'!D378),'Raw Data'!K378,0))</f>
        <v>0</v>
      </c>
      <c r="AR383">
        <f>IF(ISBLANK('Raw Data'!D378)=FALSE, 1, 0)</f>
        <v>0</v>
      </c>
      <c r="AS383">
        <f>IF(AND('Raw Data'!J378&gt;'Raw Data'!K378,'Raw Data'!D378&gt;'Raw Data'!E378),'Raw Data'!J378,IF(AND('Raw Data'!K378&gt;'Raw Data'!J378,'Raw Data'!E378&gt;'Raw Data'!D378),'Raw Data'!K378,))</f>
        <v>0</v>
      </c>
      <c r="AT383">
        <f>IF(ISBLANK('Raw Data'!D378)=FALSE, 1, 0)</f>
        <v>0</v>
      </c>
      <c r="AU383">
        <f>IF(ISNUMBER('Raw Data'!D378), IF(_xlfn.XLOOKUP(SMALL('Raw Data'!L378:N378, 1), Analysis!S383:W383, Analysis!S383:W383, 0)&gt;0, SMALL('Raw Data'!L378:N378, 1), 0), 0)</f>
        <v>0</v>
      </c>
      <c r="AV383">
        <f>IF(ISBLANK('Raw Data'!D378)=FALSE, 1, 0)</f>
        <v>0</v>
      </c>
      <c r="AW383">
        <f>IF(ISNUMBER('Raw Data'!D378), IF(_xlfn.XLOOKUP(SMALL('Raw Data'!L378:N378, 2), Analysis!S383:W383, Analysis!S383:W383, 0)&gt;0, SMALL('Raw Data'!L378:N378, 2), 0), 0)</f>
        <v>0</v>
      </c>
      <c r="AX383">
        <f>IF(ISBLANK('Raw Data'!D378)=FALSE, 1, 0)</f>
        <v>0</v>
      </c>
      <c r="AY383">
        <f>IF(ISNUMBER('Raw Data'!D378), IF(_xlfn.XLOOKUP(SMALL('Raw Data'!L378:N378, 3), Analysis!S383:W383, Analysis!S383:W383, 0)&gt;0, SMALL('Raw Data'!L378:N378, 3), 0), 0)</f>
        <v>0</v>
      </c>
      <c r="AZ383">
        <f>IF(ISBLANK('Raw Data'!D378)=FALSE, 1, 0)</f>
        <v>0</v>
      </c>
      <c r="BA383">
        <f>IF(ISNUMBER('Raw Data'!D378), IF(_xlfn.XLOOKUP(SMALL('Raw Data'!O378:U378, 1), Analysis!Y383:AK383, Analysis!Y383:AK383, 0)&gt;0, SMALL('Raw Data'!O378:U378, 1), 0), 0)</f>
        <v>0</v>
      </c>
      <c r="BB383">
        <f>IF(ISBLANK('Raw Data'!D378)=FALSE, 1, 0)</f>
        <v>0</v>
      </c>
      <c r="BC383">
        <f>IF(ISNUMBER('Raw Data'!D378), IF(_xlfn.XLOOKUP(SMALL('Raw Data'!O378:U378, 2), Analysis!Y383:AK383, Analysis!Y383:AK383, 0)&gt;0, SMALL('Raw Data'!O378:U378, 2), 0), 0)</f>
        <v>0</v>
      </c>
      <c r="BD383">
        <f>IF(ISBLANK('Raw Data'!D378)=FALSE, 1, 0)</f>
        <v>0</v>
      </c>
      <c r="BE383">
        <f>IF(ISNUMBER('Raw Data'!D378), IF(_xlfn.XLOOKUP(SMALL('Raw Data'!O378:U378, 3), Analysis!Y383:AK383, Analysis!Y383:AK383, 0)&gt;0, SMALL('Raw Data'!O378:U378, 3), 0), 0)</f>
        <v>0</v>
      </c>
      <c r="BF383">
        <f>IF(ISBLANK('Raw Data'!D378)=FALSE, 1, 0)</f>
        <v>0</v>
      </c>
      <c r="BG383">
        <f>IF(ISNUMBER('Raw Data'!D378), IF(_xlfn.XLOOKUP(SMALL('Raw Data'!O378:U378, 4), Analysis!Y383:AK383, Analysis!Y383:AK383, 0)&gt;0, SMALL('Raw Data'!O378:U378, 4), 0), 0)</f>
        <v>0</v>
      </c>
      <c r="BH383">
        <f>IF(ISBLANK('Raw Data'!D378)=FALSE, 1, 0)</f>
        <v>0</v>
      </c>
      <c r="BI383">
        <f>IF(ISNUMBER('Raw Data'!D378), IF(_xlfn.XLOOKUP(SMALL('Raw Data'!O378:U378, 5), Analysis!Y383:AK383, Analysis!Y383:AK383, 0)&gt;0, SMALL('Raw Data'!O378:U378, 5), 0), 0)</f>
        <v>0</v>
      </c>
      <c r="BJ383">
        <f>IF(ISBLANK('Raw Data'!D378)=FALSE, 1, 0)</f>
        <v>0</v>
      </c>
      <c r="BK383">
        <f>IF(ISNUMBER('Raw Data'!D378), IF(_xlfn.XLOOKUP(SMALL('Raw Data'!O378:U378, 6), Analysis!Y383:AK383, Analysis!Y383:AK383, 0)&gt;0, SMALL('Raw Data'!O378:U378, 6), 0), 0)</f>
        <v>0</v>
      </c>
      <c r="BL383">
        <f>IF(ISBLANK('Raw Data'!D378)=FALSE, 1, 0)</f>
        <v>0</v>
      </c>
      <c r="BM383">
        <f>IF(ISNUMBER('Raw Data'!D378), IF(_xlfn.XLOOKUP(SMALL('Raw Data'!O378:U378, 7), Analysis!Y383:AK383, Analysis!Y383:AK383, 0)&gt;0, SMALL('Raw Data'!O378:U378, 7), 0), 0)</f>
        <v>0</v>
      </c>
    </row>
    <row r="384" spans="1:65" x14ac:dyDescent="0.3">
      <c r="A384" s="2">
        <f>'Raw Data'!A379</f>
        <v>0</v>
      </c>
      <c r="B384" s="2">
        <f>IF(ISBLANK('Raw Data'!D379)=FALSE, 1, 0)</f>
        <v>0</v>
      </c>
      <c r="C384">
        <f>IF('Raw Data'!E379&gt;'Raw Data'!D379, 'Raw Data'!K379, 0)</f>
        <v>0</v>
      </c>
      <c r="D384">
        <f>IF(ISBLANK('Raw Data'!D379)=FALSE, 1, 0)</f>
        <v>0</v>
      </c>
      <c r="E384">
        <f>IF('Raw Data'!E379&lt;'Raw Data'!D379, 'Raw Data'!J379, 0)</f>
        <v>0</v>
      </c>
      <c r="F384">
        <f>IF(ISBLANK('Raw Data'!D379)=FALSE, 1, 0)</f>
        <v>0</v>
      </c>
      <c r="G384">
        <f>IF(AND('Raw Data'!D379&gt;0, 'Raw Data'!E379&gt;0), 'Raw Data'!V379, 0)</f>
        <v>0</v>
      </c>
      <c r="H384">
        <f>IF(ISBLANK('Raw Data'!D379)=FALSE, 1, 0)</f>
        <v>0</v>
      </c>
      <c r="I384">
        <f>IF(AND(ISBLANK('Raw Data'!D379)=FALSE, OR('Raw Data'!D379=0, 'Raw Data'!E379=0)), 'Raw Data'!W379, 0)</f>
        <v>0</v>
      </c>
      <c r="J384">
        <f>IF(ISBLANK('Raw Data'!D379)=FALSE, 1, 0)</f>
        <v>0</v>
      </c>
      <c r="K384">
        <f>IF(SUM('Raw Data'!D379:E379)&gt;'Raw Data'!G379, 'Raw Data'!H379, 0)</f>
        <v>0</v>
      </c>
      <c r="L384">
        <f>IF(ISBLANK('Raw Data'!D379)=FALSE, 1, 0)</f>
        <v>0</v>
      </c>
      <c r="M384">
        <f>IF(AND(SUM('Raw Data'!D379:E379)&lt;'Raw Data'!G379, ISBLANK('Raw Data'!D379)=FALSE), 'Raw Data'!I379, 0)</f>
        <v>0</v>
      </c>
      <c r="N384">
        <f>IF(ISBLANK('Raw Data'!D379)=FALSE, 1, 0)</f>
        <v>0</v>
      </c>
      <c r="O384">
        <f>IF('Raw Data'!F379, 'Raw Data'!Z379, 0)</f>
        <v>0</v>
      </c>
      <c r="P384">
        <f>IF(ISBLANK('Raw Data'!D379)=FALSE, 1, 0)</f>
        <v>0</v>
      </c>
      <c r="Q384">
        <f>IF(AND(NOT('Raw Data'!F379), P384), 'Raw Data'!AA379, 0)</f>
        <v>0</v>
      </c>
      <c r="R384">
        <f>IF(ISBLANK('Raw Data'!D379)=FALSE, 1, 0)</f>
        <v>0</v>
      </c>
      <c r="S384">
        <f>IF(AND('Raw Data'!F379=0, 'Raw Data'!D379&gt;'Raw Data'!E379), 'Raw Data'!L379, 0)</f>
        <v>0</v>
      </c>
      <c r="T384">
        <f>IF(ISBLANK('Raw Data'!D379)=FALSE, 1, 0)</f>
        <v>0</v>
      </c>
      <c r="U384">
        <f>IF('Raw Data'!F379=1, 'Raw Data'!M379, 0)</f>
        <v>0</v>
      </c>
      <c r="V384">
        <f>IF(ISBLANK('Raw Data'!D379)=FALSE, 1, 0)</f>
        <v>0</v>
      </c>
      <c r="W384">
        <f>IF(AND('Raw Data'!F379=0, 'Raw Data'!E379&gt;'Raw Data'!D379), 'Raw Data'!N379, 0)</f>
        <v>0</v>
      </c>
      <c r="X384">
        <f>IF(ISBLANK('Raw Data'!D379)=FALSE, 1, 0)</f>
        <v>0</v>
      </c>
      <c r="Y384">
        <f>IF(AND('Raw Data'!F379=0,'Raw Data'!D379&gt;'Raw Data'!E379,'Raw Data'!D379-'Raw Data'!E379=1),'Raw Data'!O379,IF(AND('Raw Data'!F379,'Raw Data'!D379&gt;'Raw Data'!E379),'Raw Data'!O379,0))</f>
        <v>0</v>
      </c>
      <c r="Z384">
        <f>IF(ISBLANK('Raw Data'!D379)=FALSE, 1, 0)</f>
        <v>0</v>
      </c>
      <c r="AA384">
        <f>IF(AND('Raw Data'!F379=0, 'Raw Data'!D379&gt;'Raw Data'!E379, 'Raw Data'!D379-'Raw Data'!E379=2), 'Raw Data'!P379, 0)</f>
        <v>0</v>
      </c>
      <c r="AB384">
        <f>IF(ISBLANK('Raw Data'!D379)=FALSE, 1, 0)</f>
        <v>0</v>
      </c>
      <c r="AC384">
        <f>IF(AND('Raw Data'!F379=0, 'Raw Data'!D379&gt;'Raw Data'!E379, 'Raw Data'!D379-'Raw Data'!E379&gt;2), 'Raw Data'!Q379, 0)</f>
        <v>0</v>
      </c>
      <c r="AD384">
        <f>IF(ISBLANK('Raw Data'!D379)=FALSE, 1, 0)</f>
        <v>0</v>
      </c>
      <c r="AE384">
        <f>IF(AND('Raw Data'!F379=0,'Raw Data'!D379&lt;'Raw Data'!E379,'Raw Data'!E379-'Raw Data'!D379=1),'Raw Data'!R379,IF(AND('Raw Data'!F379,'Raw Data'!D379&gt;'Raw Data'!E379),'Raw Data'!R379,0))</f>
        <v>0</v>
      </c>
      <c r="AF384">
        <f>IF(ISBLANK('Raw Data'!D379)=FALSE, 1, 0)</f>
        <v>0</v>
      </c>
      <c r="AG384">
        <f>IF(AND('Raw Data'!F379=0, 'Raw Data'!D379&lt;'Raw Data'!E379, 'Raw Data'!E379-'Raw Data'!D379=2), 'Raw Data'!S379, 0)</f>
        <v>0</v>
      </c>
      <c r="AH384">
        <f>IF(ISBLANK('Raw Data'!D379)=FALSE, 1, 0)</f>
        <v>0</v>
      </c>
      <c r="AI384">
        <f>IF(AND('Raw Data'!F379=0, 'Raw Data'!D379&lt;'Raw Data'!E379, 'Raw Data'!E379-'Raw Data'!D379&gt;2), 'Raw Data'!T379, 0)</f>
        <v>0</v>
      </c>
      <c r="AJ384">
        <f>IF(ISBLANK('Raw Data'!D379)=FALSE, 1, 0)</f>
        <v>0</v>
      </c>
      <c r="AK384">
        <f>IF('Raw Data'!F379=1, 'Raw Data'!M379, 0)</f>
        <v>0</v>
      </c>
      <c r="AL384">
        <f>IF(OR('Raw Data'!D379=0, O384&gt;0), 0, 1)</f>
        <v>0</v>
      </c>
      <c r="AM384">
        <f>IF(AND(AL384, 'Raw Data'!D379&gt;'Raw Data'!E379), 'Raw Data'!X379, 0)</f>
        <v>0</v>
      </c>
      <c r="AN384">
        <f>IF(OR('Raw Data'!D379=0, O384&gt;0), 0, 1)</f>
        <v>0</v>
      </c>
      <c r="AO384">
        <f>IF(AND(AL384, 'Raw Data'!D379&lt;'Raw Data'!E379), 'Raw Data'!Y379, 0)</f>
        <v>0</v>
      </c>
      <c r="AP384">
        <f>IF(ISBLANK('Raw Data'!D379)=FALSE, 1, 0)</f>
        <v>0</v>
      </c>
      <c r="AQ384">
        <f>IF(AND('Raw Data'!J379&lt;'Raw Data'!K379,'Raw Data'!D379&gt;'Raw Data'!E379),'Raw Data'!J379,IF(AND('Raw Data'!K379&lt;'Raw Data'!J379,'Raw Data'!E379&gt;'Raw Data'!D379),'Raw Data'!K379,0))</f>
        <v>0</v>
      </c>
      <c r="AR384">
        <f>IF(ISBLANK('Raw Data'!D379)=FALSE, 1, 0)</f>
        <v>0</v>
      </c>
      <c r="AS384">
        <f>IF(AND('Raw Data'!J379&gt;'Raw Data'!K379,'Raw Data'!D379&gt;'Raw Data'!E379),'Raw Data'!J379,IF(AND('Raw Data'!K379&gt;'Raw Data'!J379,'Raw Data'!E379&gt;'Raw Data'!D379),'Raw Data'!K379,))</f>
        <v>0</v>
      </c>
      <c r="AT384">
        <f>IF(ISBLANK('Raw Data'!D379)=FALSE, 1, 0)</f>
        <v>0</v>
      </c>
      <c r="AU384">
        <f>IF(ISNUMBER('Raw Data'!D379), IF(_xlfn.XLOOKUP(SMALL('Raw Data'!L379:N379, 1), Analysis!S384:W384, Analysis!S384:W384, 0)&gt;0, SMALL('Raw Data'!L379:N379, 1), 0), 0)</f>
        <v>0</v>
      </c>
      <c r="AV384">
        <f>IF(ISBLANK('Raw Data'!D379)=FALSE, 1, 0)</f>
        <v>0</v>
      </c>
      <c r="AW384">
        <f>IF(ISNUMBER('Raw Data'!D379), IF(_xlfn.XLOOKUP(SMALL('Raw Data'!L379:N379, 2), Analysis!S384:W384, Analysis!S384:W384, 0)&gt;0, SMALL('Raw Data'!L379:N379, 2), 0), 0)</f>
        <v>0</v>
      </c>
      <c r="AX384">
        <f>IF(ISBLANK('Raw Data'!D379)=FALSE, 1, 0)</f>
        <v>0</v>
      </c>
      <c r="AY384">
        <f>IF(ISNUMBER('Raw Data'!D379), IF(_xlfn.XLOOKUP(SMALL('Raw Data'!L379:N379, 3), Analysis!S384:W384, Analysis!S384:W384, 0)&gt;0, SMALL('Raw Data'!L379:N379, 3), 0), 0)</f>
        <v>0</v>
      </c>
      <c r="AZ384">
        <f>IF(ISBLANK('Raw Data'!D379)=FALSE, 1, 0)</f>
        <v>0</v>
      </c>
      <c r="BA384">
        <f>IF(ISNUMBER('Raw Data'!D379), IF(_xlfn.XLOOKUP(SMALL('Raw Data'!O379:U379, 1), Analysis!Y384:AK384, Analysis!Y384:AK384, 0)&gt;0, SMALL('Raw Data'!O379:U379, 1), 0), 0)</f>
        <v>0</v>
      </c>
      <c r="BB384">
        <f>IF(ISBLANK('Raw Data'!D379)=FALSE, 1, 0)</f>
        <v>0</v>
      </c>
      <c r="BC384">
        <f>IF(ISNUMBER('Raw Data'!D379), IF(_xlfn.XLOOKUP(SMALL('Raw Data'!O379:U379, 2), Analysis!Y384:AK384, Analysis!Y384:AK384, 0)&gt;0, SMALL('Raw Data'!O379:U379, 2), 0), 0)</f>
        <v>0</v>
      </c>
      <c r="BD384">
        <f>IF(ISBLANK('Raw Data'!D379)=FALSE, 1, 0)</f>
        <v>0</v>
      </c>
      <c r="BE384">
        <f>IF(ISNUMBER('Raw Data'!D379), IF(_xlfn.XLOOKUP(SMALL('Raw Data'!O379:U379, 3), Analysis!Y384:AK384, Analysis!Y384:AK384, 0)&gt;0, SMALL('Raw Data'!O379:U379, 3), 0), 0)</f>
        <v>0</v>
      </c>
      <c r="BF384">
        <f>IF(ISBLANK('Raw Data'!D379)=FALSE, 1, 0)</f>
        <v>0</v>
      </c>
      <c r="BG384">
        <f>IF(ISNUMBER('Raw Data'!D379), IF(_xlfn.XLOOKUP(SMALL('Raw Data'!O379:U379, 4), Analysis!Y384:AK384, Analysis!Y384:AK384, 0)&gt;0, SMALL('Raw Data'!O379:U379, 4), 0), 0)</f>
        <v>0</v>
      </c>
      <c r="BH384">
        <f>IF(ISBLANK('Raw Data'!D379)=FALSE, 1, 0)</f>
        <v>0</v>
      </c>
      <c r="BI384">
        <f>IF(ISNUMBER('Raw Data'!D379), IF(_xlfn.XLOOKUP(SMALL('Raw Data'!O379:U379, 5), Analysis!Y384:AK384, Analysis!Y384:AK384, 0)&gt;0, SMALL('Raw Data'!O379:U379, 5), 0), 0)</f>
        <v>0</v>
      </c>
      <c r="BJ384">
        <f>IF(ISBLANK('Raw Data'!D379)=FALSE, 1, 0)</f>
        <v>0</v>
      </c>
      <c r="BK384">
        <f>IF(ISNUMBER('Raw Data'!D379), IF(_xlfn.XLOOKUP(SMALL('Raw Data'!O379:U379, 6), Analysis!Y384:AK384, Analysis!Y384:AK384, 0)&gt;0, SMALL('Raw Data'!O379:U379, 6), 0), 0)</f>
        <v>0</v>
      </c>
      <c r="BL384">
        <f>IF(ISBLANK('Raw Data'!D379)=FALSE, 1, 0)</f>
        <v>0</v>
      </c>
      <c r="BM384">
        <f>IF(ISNUMBER('Raw Data'!D379), IF(_xlfn.XLOOKUP(SMALL('Raw Data'!O379:U379, 7), Analysis!Y384:AK384, Analysis!Y384:AK384, 0)&gt;0, SMALL('Raw Data'!O379:U379, 7), 0), 0)</f>
        <v>0</v>
      </c>
    </row>
    <row r="385" spans="1:65" x14ac:dyDescent="0.3">
      <c r="A385" s="2">
        <f>'Raw Data'!A380</f>
        <v>0</v>
      </c>
      <c r="B385" s="2">
        <f>IF(ISBLANK('Raw Data'!D380)=FALSE, 1, 0)</f>
        <v>0</v>
      </c>
      <c r="C385">
        <f>IF('Raw Data'!E380&gt;'Raw Data'!D380, 'Raw Data'!K380, 0)</f>
        <v>0</v>
      </c>
      <c r="D385">
        <f>IF(ISBLANK('Raw Data'!D380)=FALSE, 1, 0)</f>
        <v>0</v>
      </c>
      <c r="E385">
        <f>IF('Raw Data'!E380&lt;'Raw Data'!D380, 'Raw Data'!J380, 0)</f>
        <v>0</v>
      </c>
      <c r="F385">
        <f>IF(ISBLANK('Raw Data'!D380)=FALSE, 1, 0)</f>
        <v>0</v>
      </c>
      <c r="G385">
        <f>IF(AND('Raw Data'!D380&gt;0, 'Raw Data'!E380&gt;0), 'Raw Data'!V380, 0)</f>
        <v>0</v>
      </c>
      <c r="H385">
        <f>IF(ISBLANK('Raw Data'!D380)=FALSE, 1, 0)</f>
        <v>0</v>
      </c>
      <c r="I385">
        <f>IF(AND(ISBLANK('Raw Data'!D380)=FALSE, OR('Raw Data'!D380=0, 'Raw Data'!E380=0)), 'Raw Data'!W380, 0)</f>
        <v>0</v>
      </c>
      <c r="J385">
        <f>IF(ISBLANK('Raw Data'!D380)=FALSE, 1, 0)</f>
        <v>0</v>
      </c>
      <c r="K385">
        <f>IF(SUM('Raw Data'!D380:E380)&gt;'Raw Data'!G380, 'Raw Data'!H380, 0)</f>
        <v>0</v>
      </c>
      <c r="L385">
        <f>IF(ISBLANK('Raw Data'!D380)=FALSE, 1, 0)</f>
        <v>0</v>
      </c>
      <c r="M385">
        <f>IF(AND(SUM('Raw Data'!D380:E380)&lt;'Raw Data'!G380, ISBLANK('Raw Data'!D380)=FALSE), 'Raw Data'!I380, 0)</f>
        <v>0</v>
      </c>
      <c r="N385">
        <f>IF(ISBLANK('Raw Data'!D380)=FALSE, 1, 0)</f>
        <v>0</v>
      </c>
      <c r="O385">
        <f>IF('Raw Data'!F380, 'Raw Data'!Z380, 0)</f>
        <v>0</v>
      </c>
      <c r="P385">
        <f>IF(ISBLANK('Raw Data'!D380)=FALSE, 1, 0)</f>
        <v>0</v>
      </c>
      <c r="Q385">
        <f>IF(AND(NOT('Raw Data'!F380), P385), 'Raw Data'!AA380, 0)</f>
        <v>0</v>
      </c>
      <c r="R385">
        <f>IF(ISBLANK('Raw Data'!D380)=FALSE, 1, 0)</f>
        <v>0</v>
      </c>
      <c r="S385">
        <f>IF(AND('Raw Data'!F380=0, 'Raw Data'!D380&gt;'Raw Data'!E380), 'Raw Data'!L380, 0)</f>
        <v>0</v>
      </c>
      <c r="T385">
        <f>IF(ISBLANK('Raw Data'!D380)=FALSE, 1, 0)</f>
        <v>0</v>
      </c>
      <c r="U385">
        <f>IF('Raw Data'!F380=1, 'Raw Data'!M380, 0)</f>
        <v>0</v>
      </c>
      <c r="V385">
        <f>IF(ISBLANK('Raw Data'!D380)=FALSE, 1, 0)</f>
        <v>0</v>
      </c>
      <c r="W385">
        <f>IF(AND('Raw Data'!F380=0, 'Raw Data'!E380&gt;'Raw Data'!D380), 'Raw Data'!N380, 0)</f>
        <v>0</v>
      </c>
      <c r="X385">
        <f>IF(ISBLANK('Raw Data'!D380)=FALSE, 1, 0)</f>
        <v>0</v>
      </c>
      <c r="Y385">
        <f>IF(AND('Raw Data'!F380=0,'Raw Data'!D380&gt;'Raw Data'!E380,'Raw Data'!D380-'Raw Data'!E380=1),'Raw Data'!O380,IF(AND('Raw Data'!F380,'Raw Data'!D380&gt;'Raw Data'!E380),'Raw Data'!O380,0))</f>
        <v>0</v>
      </c>
      <c r="Z385">
        <f>IF(ISBLANK('Raw Data'!D380)=FALSE, 1, 0)</f>
        <v>0</v>
      </c>
      <c r="AA385">
        <f>IF(AND('Raw Data'!F380=0, 'Raw Data'!D380&gt;'Raw Data'!E380, 'Raw Data'!D380-'Raw Data'!E380=2), 'Raw Data'!P380, 0)</f>
        <v>0</v>
      </c>
      <c r="AB385">
        <f>IF(ISBLANK('Raw Data'!D380)=FALSE, 1, 0)</f>
        <v>0</v>
      </c>
      <c r="AC385">
        <f>IF(AND('Raw Data'!F380=0, 'Raw Data'!D380&gt;'Raw Data'!E380, 'Raw Data'!D380-'Raw Data'!E380&gt;2), 'Raw Data'!Q380, 0)</f>
        <v>0</v>
      </c>
      <c r="AD385">
        <f>IF(ISBLANK('Raw Data'!D380)=FALSE, 1, 0)</f>
        <v>0</v>
      </c>
      <c r="AE385">
        <f>IF(AND('Raw Data'!F380=0,'Raw Data'!D380&lt;'Raw Data'!E380,'Raw Data'!E380-'Raw Data'!D380=1),'Raw Data'!R380,IF(AND('Raw Data'!F380,'Raw Data'!D380&gt;'Raw Data'!E380),'Raw Data'!R380,0))</f>
        <v>0</v>
      </c>
      <c r="AF385">
        <f>IF(ISBLANK('Raw Data'!D380)=FALSE, 1, 0)</f>
        <v>0</v>
      </c>
      <c r="AG385">
        <f>IF(AND('Raw Data'!F380=0, 'Raw Data'!D380&lt;'Raw Data'!E380, 'Raw Data'!E380-'Raw Data'!D380=2), 'Raw Data'!S380, 0)</f>
        <v>0</v>
      </c>
      <c r="AH385">
        <f>IF(ISBLANK('Raw Data'!D380)=FALSE, 1, 0)</f>
        <v>0</v>
      </c>
      <c r="AI385">
        <f>IF(AND('Raw Data'!F380=0, 'Raw Data'!D380&lt;'Raw Data'!E380, 'Raw Data'!E380-'Raw Data'!D380&gt;2), 'Raw Data'!T380, 0)</f>
        <v>0</v>
      </c>
      <c r="AJ385">
        <f>IF(ISBLANK('Raw Data'!D380)=FALSE, 1, 0)</f>
        <v>0</v>
      </c>
      <c r="AK385">
        <f>IF('Raw Data'!F380=1, 'Raw Data'!M380, 0)</f>
        <v>0</v>
      </c>
      <c r="AL385">
        <f>IF(OR('Raw Data'!D380=0, O385&gt;0), 0, 1)</f>
        <v>0</v>
      </c>
      <c r="AM385">
        <f>IF(AND(AL385, 'Raw Data'!D380&gt;'Raw Data'!E380), 'Raw Data'!X380, 0)</f>
        <v>0</v>
      </c>
      <c r="AN385">
        <f>IF(OR('Raw Data'!D380=0, O385&gt;0), 0, 1)</f>
        <v>0</v>
      </c>
      <c r="AO385">
        <f>IF(AND(AL385, 'Raw Data'!D380&lt;'Raw Data'!E380), 'Raw Data'!Y380, 0)</f>
        <v>0</v>
      </c>
      <c r="AP385">
        <f>IF(ISBLANK('Raw Data'!D380)=FALSE, 1, 0)</f>
        <v>0</v>
      </c>
      <c r="AQ385">
        <f>IF(AND('Raw Data'!J380&lt;'Raw Data'!K380,'Raw Data'!D380&gt;'Raw Data'!E380),'Raw Data'!J380,IF(AND('Raw Data'!K380&lt;'Raw Data'!J380,'Raw Data'!E380&gt;'Raw Data'!D380),'Raw Data'!K380,0))</f>
        <v>0</v>
      </c>
      <c r="AR385">
        <f>IF(ISBLANK('Raw Data'!D380)=FALSE, 1, 0)</f>
        <v>0</v>
      </c>
      <c r="AS385">
        <f>IF(AND('Raw Data'!J380&gt;'Raw Data'!K380,'Raw Data'!D380&gt;'Raw Data'!E380),'Raw Data'!J380,IF(AND('Raw Data'!K380&gt;'Raw Data'!J380,'Raw Data'!E380&gt;'Raw Data'!D380),'Raw Data'!K380,))</f>
        <v>0</v>
      </c>
      <c r="AT385">
        <f>IF(ISBLANK('Raw Data'!D380)=FALSE, 1, 0)</f>
        <v>0</v>
      </c>
      <c r="AU385">
        <f>IF(ISNUMBER('Raw Data'!D380), IF(_xlfn.XLOOKUP(SMALL('Raw Data'!L380:N380, 1), Analysis!S385:W385, Analysis!S385:W385, 0)&gt;0, SMALL('Raw Data'!L380:N380, 1), 0), 0)</f>
        <v>0</v>
      </c>
      <c r="AV385">
        <f>IF(ISBLANK('Raw Data'!D380)=FALSE, 1, 0)</f>
        <v>0</v>
      </c>
      <c r="AW385">
        <f>IF(ISNUMBER('Raw Data'!D380), IF(_xlfn.XLOOKUP(SMALL('Raw Data'!L380:N380, 2), Analysis!S385:W385, Analysis!S385:W385, 0)&gt;0, SMALL('Raw Data'!L380:N380, 2), 0), 0)</f>
        <v>0</v>
      </c>
      <c r="AX385">
        <f>IF(ISBLANK('Raw Data'!D380)=FALSE, 1, 0)</f>
        <v>0</v>
      </c>
      <c r="AY385">
        <f>IF(ISNUMBER('Raw Data'!D380), IF(_xlfn.XLOOKUP(SMALL('Raw Data'!L380:N380, 3), Analysis!S385:W385, Analysis!S385:W385, 0)&gt;0, SMALL('Raw Data'!L380:N380, 3), 0), 0)</f>
        <v>0</v>
      </c>
      <c r="AZ385">
        <f>IF(ISBLANK('Raw Data'!D380)=FALSE, 1, 0)</f>
        <v>0</v>
      </c>
      <c r="BA385">
        <f>IF(ISNUMBER('Raw Data'!D380), IF(_xlfn.XLOOKUP(SMALL('Raw Data'!O380:U380, 1), Analysis!Y385:AK385, Analysis!Y385:AK385, 0)&gt;0, SMALL('Raw Data'!O380:U380, 1), 0), 0)</f>
        <v>0</v>
      </c>
      <c r="BB385">
        <f>IF(ISBLANK('Raw Data'!D380)=FALSE, 1, 0)</f>
        <v>0</v>
      </c>
      <c r="BC385">
        <f>IF(ISNUMBER('Raw Data'!D380), IF(_xlfn.XLOOKUP(SMALL('Raw Data'!O380:U380, 2), Analysis!Y385:AK385, Analysis!Y385:AK385, 0)&gt;0, SMALL('Raw Data'!O380:U380, 2), 0), 0)</f>
        <v>0</v>
      </c>
      <c r="BD385">
        <f>IF(ISBLANK('Raw Data'!D380)=FALSE, 1, 0)</f>
        <v>0</v>
      </c>
      <c r="BE385">
        <f>IF(ISNUMBER('Raw Data'!D380), IF(_xlfn.XLOOKUP(SMALL('Raw Data'!O380:U380, 3), Analysis!Y385:AK385, Analysis!Y385:AK385, 0)&gt;0, SMALL('Raw Data'!O380:U380, 3), 0), 0)</f>
        <v>0</v>
      </c>
      <c r="BF385">
        <f>IF(ISBLANK('Raw Data'!D380)=FALSE, 1, 0)</f>
        <v>0</v>
      </c>
      <c r="BG385">
        <f>IF(ISNUMBER('Raw Data'!D380), IF(_xlfn.XLOOKUP(SMALL('Raw Data'!O380:U380, 4), Analysis!Y385:AK385, Analysis!Y385:AK385, 0)&gt;0, SMALL('Raw Data'!O380:U380, 4), 0), 0)</f>
        <v>0</v>
      </c>
      <c r="BH385">
        <f>IF(ISBLANK('Raw Data'!D380)=FALSE, 1, 0)</f>
        <v>0</v>
      </c>
      <c r="BI385">
        <f>IF(ISNUMBER('Raw Data'!D380), IF(_xlfn.XLOOKUP(SMALL('Raw Data'!O380:U380, 5), Analysis!Y385:AK385, Analysis!Y385:AK385, 0)&gt;0, SMALL('Raw Data'!O380:U380, 5), 0), 0)</f>
        <v>0</v>
      </c>
      <c r="BJ385">
        <f>IF(ISBLANK('Raw Data'!D380)=FALSE, 1, 0)</f>
        <v>0</v>
      </c>
      <c r="BK385">
        <f>IF(ISNUMBER('Raw Data'!D380), IF(_xlfn.XLOOKUP(SMALL('Raw Data'!O380:U380, 6), Analysis!Y385:AK385, Analysis!Y385:AK385, 0)&gt;0, SMALL('Raw Data'!O380:U380, 6), 0), 0)</f>
        <v>0</v>
      </c>
      <c r="BL385">
        <f>IF(ISBLANK('Raw Data'!D380)=FALSE, 1, 0)</f>
        <v>0</v>
      </c>
      <c r="BM385">
        <f>IF(ISNUMBER('Raw Data'!D380), IF(_xlfn.XLOOKUP(SMALL('Raw Data'!O380:U380, 7), Analysis!Y385:AK385, Analysis!Y385:AK385, 0)&gt;0, SMALL('Raw Data'!O380:U380, 7), 0), 0)</f>
        <v>0</v>
      </c>
    </row>
    <row r="386" spans="1:65" x14ac:dyDescent="0.3">
      <c r="A386" s="2">
        <f>'Raw Data'!A381</f>
        <v>0</v>
      </c>
      <c r="B386" s="2">
        <f>IF(ISBLANK('Raw Data'!D381)=FALSE, 1, 0)</f>
        <v>0</v>
      </c>
      <c r="C386">
        <f>IF('Raw Data'!E381&gt;'Raw Data'!D381, 'Raw Data'!K381, 0)</f>
        <v>0</v>
      </c>
      <c r="D386">
        <f>IF(ISBLANK('Raw Data'!D381)=FALSE, 1, 0)</f>
        <v>0</v>
      </c>
      <c r="E386">
        <f>IF('Raw Data'!E381&lt;'Raw Data'!D381, 'Raw Data'!J381, 0)</f>
        <v>0</v>
      </c>
      <c r="F386">
        <f>IF(ISBLANK('Raw Data'!D381)=FALSE, 1, 0)</f>
        <v>0</v>
      </c>
      <c r="G386">
        <f>IF(AND('Raw Data'!D381&gt;0, 'Raw Data'!E381&gt;0), 'Raw Data'!V381, 0)</f>
        <v>0</v>
      </c>
      <c r="H386">
        <f>IF(ISBLANK('Raw Data'!D381)=FALSE, 1, 0)</f>
        <v>0</v>
      </c>
      <c r="I386">
        <f>IF(AND(ISBLANK('Raw Data'!D381)=FALSE, OR('Raw Data'!D381=0, 'Raw Data'!E381=0)), 'Raw Data'!W381, 0)</f>
        <v>0</v>
      </c>
      <c r="J386">
        <f>IF(ISBLANK('Raw Data'!D381)=FALSE, 1, 0)</f>
        <v>0</v>
      </c>
      <c r="K386">
        <f>IF(SUM('Raw Data'!D381:E381)&gt;'Raw Data'!G381, 'Raw Data'!H381, 0)</f>
        <v>0</v>
      </c>
      <c r="L386">
        <f>IF(ISBLANK('Raw Data'!D381)=FALSE, 1, 0)</f>
        <v>0</v>
      </c>
      <c r="M386">
        <f>IF(AND(SUM('Raw Data'!D381:E381)&lt;'Raw Data'!G381, ISBLANK('Raw Data'!D381)=FALSE), 'Raw Data'!I381, 0)</f>
        <v>0</v>
      </c>
      <c r="N386">
        <f>IF(ISBLANK('Raw Data'!D381)=FALSE, 1, 0)</f>
        <v>0</v>
      </c>
      <c r="O386">
        <f>IF('Raw Data'!F381, 'Raw Data'!Z381, 0)</f>
        <v>0</v>
      </c>
      <c r="P386">
        <f>IF(ISBLANK('Raw Data'!D381)=FALSE, 1, 0)</f>
        <v>0</v>
      </c>
      <c r="Q386">
        <f>IF(AND(NOT('Raw Data'!F381), P386), 'Raw Data'!AA381, 0)</f>
        <v>0</v>
      </c>
      <c r="R386">
        <f>IF(ISBLANK('Raw Data'!D381)=FALSE, 1, 0)</f>
        <v>0</v>
      </c>
      <c r="S386">
        <f>IF(AND('Raw Data'!F381=0, 'Raw Data'!D381&gt;'Raw Data'!E381), 'Raw Data'!L381, 0)</f>
        <v>0</v>
      </c>
      <c r="T386">
        <f>IF(ISBLANK('Raw Data'!D381)=FALSE, 1, 0)</f>
        <v>0</v>
      </c>
      <c r="U386">
        <f>IF('Raw Data'!F381=1, 'Raw Data'!M381, 0)</f>
        <v>0</v>
      </c>
      <c r="V386">
        <f>IF(ISBLANK('Raw Data'!D381)=FALSE, 1, 0)</f>
        <v>0</v>
      </c>
      <c r="W386">
        <f>IF(AND('Raw Data'!F381=0, 'Raw Data'!E381&gt;'Raw Data'!D381), 'Raw Data'!N381, 0)</f>
        <v>0</v>
      </c>
      <c r="X386">
        <f>IF(ISBLANK('Raw Data'!D381)=FALSE, 1, 0)</f>
        <v>0</v>
      </c>
      <c r="Y386">
        <f>IF(AND('Raw Data'!F381=0,'Raw Data'!D381&gt;'Raw Data'!E381,'Raw Data'!D381-'Raw Data'!E381=1),'Raw Data'!O381,IF(AND('Raw Data'!F381,'Raw Data'!D381&gt;'Raw Data'!E381),'Raw Data'!O381,0))</f>
        <v>0</v>
      </c>
      <c r="Z386">
        <f>IF(ISBLANK('Raw Data'!D381)=FALSE, 1, 0)</f>
        <v>0</v>
      </c>
      <c r="AA386">
        <f>IF(AND('Raw Data'!F381=0, 'Raw Data'!D381&gt;'Raw Data'!E381, 'Raw Data'!D381-'Raw Data'!E381=2), 'Raw Data'!P381, 0)</f>
        <v>0</v>
      </c>
      <c r="AB386">
        <f>IF(ISBLANK('Raw Data'!D381)=FALSE, 1, 0)</f>
        <v>0</v>
      </c>
      <c r="AC386">
        <f>IF(AND('Raw Data'!F381=0, 'Raw Data'!D381&gt;'Raw Data'!E381, 'Raw Data'!D381-'Raw Data'!E381&gt;2), 'Raw Data'!Q381, 0)</f>
        <v>0</v>
      </c>
      <c r="AD386">
        <f>IF(ISBLANK('Raw Data'!D381)=FALSE, 1, 0)</f>
        <v>0</v>
      </c>
      <c r="AE386">
        <f>IF(AND('Raw Data'!F381=0,'Raw Data'!D381&lt;'Raw Data'!E381,'Raw Data'!E381-'Raw Data'!D381=1),'Raw Data'!R381,IF(AND('Raw Data'!F381,'Raw Data'!D381&gt;'Raw Data'!E381),'Raw Data'!R381,0))</f>
        <v>0</v>
      </c>
      <c r="AF386">
        <f>IF(ISBLANK('Raw Data'!D381)=FALSE, 1, 0)</f>
        <v>0</v>
      </c>
      <c r="AG386">
        <f>IF(AND('Raw Data'!F381=0, 'Raw Data'!D381&lt;'Raw Data'!E381, 'Raw Data'!E381-'Raw Data'!D381=2), 'Raw Data'!S381, 0)</f>
        <v>0</v>
      </c>
      <c r="AH386">
        <f>IF(ISBLANK('Raw Data'!D381)=FALSE, 1, 0)</f>
        <v>0</v>
      </c>
      <c r="AI386">
        <f>IF(AND('Raw Data'!F381=0, 'Raw Data'!D381&lt;'Raw Data'!E381, 'Raw Data'!E381-'Raw Data'!D381&gt;2), 'Raw Data'!T381, 0)</f>
        <v>0</v>
      </c>
      <c r="AJ386">
        <f>IF(ISBLANK('Raw Data'!D381)=FALSE, 1, 0)</f>
        <v>0</v>
      </c>
      <c r="AK386">
        <f>IF('Raw Data'!F381=1, 'Raw Data'!M381, 0)</f>
        <v>0</v>
      </c>
      <c r="AL386">
        <f>IF(OR('Raw Data'!D381=0, O386&gt;0), 0, 1)</f>
        <v>0</v>
      </c>
      <c r="AM386">
        <f>IF(AND(AL386, 'Raw Data'!D381&gt;'Raw Data'!E381), 'Raw Data'!X381, 0)</f>
        <v>0</v>
      </c>
      <c r="AN386">
        <f>IF(OR('Raw Data'!D381=0, O386&gt;0), 0, 1)</f>
        <v>0</v>
      </c>
      <c r="AO386">
        <f>IF(AND(AL386, 'Raw Data'!D381&lt;'Raw Data'!E381), 'Raw Data'!Y381, 0)</f>
        <v>0</v>
      </c>
      <c r="AP386">
        <f>IF(ISBLANK('Raw Data'!D381)=FALSE, 1, 0)</f>
        <v>0</v>
      </c>
      <c r="AQ386">
        <f>IF(AND('Raw Data'!J381&lt;'Raw Data'!K381,'Raw Data'!D381&gt;'Raw Data'!E381),'Raw Data'!J381,IF(AND('Raw Data'!K381&lt;'Raw Data'!J381,'Raw Data'!E381&gt;'Raw Data'!D381),'Raw Data'!K381,0))</f>
        <v>0</v>
      </c>
      <c r="AR386">
        <f>IF(ISBLANK('Raw Data'!D381)=FALSE, 1, 0)</f>
        <v>0</v>
      </c>
      <c r="AS386">
        <f>IF(AND('Raw Data'!J381&gt;'Raw Data'!K381,'Raw Data'!D381&gt;'Raw Data'!E381),'Raw Data'!J381,IF(AND('Raw Data'!K381&gt;'Raw Data'!J381,'Raw Data'!E381&gt;'Raw Data'!D381),'Raw Data'!K381,))</f>
        <v>0</v>
      </c>
      <c r="AT386">
        <f>IF(ISBLANK('Raw Data'!D381)=FALSE, 1, 0)</f>
        <v>0</v>
      </c>
      <c r="AU386">
        <f>IF(ISNUMBER('Raw Data'!D381), IF(_xlfn.XLOOKUP(SMALL('Raw Data'!L381:N381, 1), Analysis!S386:W386, Analysis!S386:W386, 0)&gt;0, SMALL('Raw Data'!L381:N381, 1), 0), 0)</f>
        <v>0</v>
      </c>
      <c r="AV386">
        <f>IF(ISBLANK('Raw Data'!D381)=FALSE, 1, 0)</f>
        <v>0</v>
      </c>
      <c r="AW386">
        <f>IF(ISNUMBER('Raw Data'!D381), IF(_xlfn.XLOOKUP(SMALL('Raw Data'!L381:N381, 2), Analysis!S386:W386, Analysis!S386:W386, 0)&gt;0, SMALL('Raw Data'!L381:N381, 2), 0), 0)</f>
        <v>0</v>
      </c>
      <c r="AX386">
        <f>IF(ISBLANK('Raw Data'!D381)=FALSE, 1, 0)</f>
        <v>0</v>
      </c>
      <c r="AY386">
        <f>IF(ISNUMBER('Raw Data'!D381), IF(_xlfn.XLOOKUP(SMALL('Raw Data'!L381:N381, 3), Analysis!S386:W386, Analysis!S386:W386, 0)&gt;0, SMALL('Raw Data'!L381:N381, 3), 0), 0)</f>
        <v>0</v>
      </c>
      <c r="AZ386">
        <f>IF(ISBLANK('Raw Data'!D381)=FALSE, 1, 0)</f>
        <v>0</v>
      </c>
      <c r="BA386">
        <f>IF(ISNUMBER('Raw Data'!D381), IF(_xlfn.XLOOKUP(SMALL('Raw Data'!O381:U381, 1), Analysis!Y386:AK386, Analysis!Y386:AK386, 0)&gt;0, SMALL('Raw Data'!O381:U381, 1), 0), 0)</f>
        <v>0</v>
      </c>
      <c r="BB386">
        <f>IF(ISBLANK('Raw Data'!D381)=FALSE, 1, 0)</f>
        <v>0</v>
      </c>
      <c r="BC386">
        <f>IF(ISNUMBER('Raw Data'!D381), IF(_xlfn.XLOOKUP(SMALL('Raw Data'!O381:U381, 2), Analysis!Y386:AK386, Analysis!Y386:AK386, 0)&gt;0, SMALL('Raw Data'!O381:U381, 2), 0), 0)</f>
        <v>0</v>
      </c>
      <c r="BD386">
        <f>IF(ISBLANK('Raw Data'!D381)=FALSE, 1, 0)</f>
        <v>0</v>
      </c>
      <c r="BE386">
        <f>IF(ISNUMBER('Raw Data'!D381), IF(_xlfn.XLOOKUP(SMALL('Raw Data'!O381:U381, 3), Analysis!Y386:AK386, Analysis!Y386:AK386, 0)&gt;0, SMALL('Raw Data'!O381:U381, 3), 0), 0)</f>
        <v>0</v>
      </c>
      <c r="BF386">
        <f>IF(ISBLANK('Raw Data'!D381)=FALSE, 1, 0)</f>
        <v>0</v>
      </c>
      <c r="BG386">
        <f>IF(ISNUMBER('Raw Data'!D381), IF(_xlfn.XLOOKUP(SMALL('Raw Data'!O381:U381, 4), Analysis!Y386:AK386, Analysis!Y386:AK386, 0)&gt;0, SMALL('Raw Data'!O381:U381, 4), 0), 0)</f>
        <v>0</v>
      </c>
      <c r="BH386">
        <f>IF(ISBLANK('Raw Data'!D381)=FALSE, 1, 0)</f>
        <v>0</v>
      </c>
      <c r="BI386">
        <f>IF(ISNUMBER('Raw Data'!D381), IF(_xlfn.XLOOKUP(SMALL('Raw Data'!O381:U381, 5), Analysis!Y386:AK386, Analysis!Y386:AK386, 0)&gt;0, SMALL('Raw Data'!O381:U381, 5), 0), 0)</f>
        <v>0</v>
      </c>
      <c r="BJ386">
        <f>IF(ISBLANK('Raw Data'!D381)=FALSE, 1, 0)</f>
        <v>0</v>
      </c>
      <c r="BK386">
        <f>IF(ISNUMBER('Raw Data'!D381), IF(_xlfn.XLOOKUP(SMALL('Raw Data'!O381:U381, 6), Analysis!Y386:AK386, Analysis!Y386:AK386, 0)&gt;0, SMALL('Raw Data'!O381:U381, 6), 0), 0)</f>
        <v>0</v>
      </c>
      <c r="BL386">
        <f>IF(ISBLANK('Raw Data'!D381)=FALSE, 1, 0)</f>
        <v>0</v>
      </c>
      <c r="BM386">
        <f>IF(ISNUMBER('Raw Data'!D381), IF(_xlfn.XLOOKUP(SMALL('Raw Data'!O381:U381, 7), Analysis!Y386:AK386, Analysis!Y386:AK386, 0)&gt;0, SMALL('Raw Data'!O381:U381, 7), 0), 0)</f>
        <v>0</v>
      </c>
    </row>
    <row r="387" spans="1:65" x14ac:dyDescent="0.3">
      <c r="A387" s="2">
        <f>'Raw Data'!A382</f>
        <v>0</v>
      </c>
      <c r="B387" s="2">
        <f>IF(ISBLANK('Raw Data'!D382)=FALSE, 1, 0)</f>
        <v>0</v>
      </c>
      <c r="C387">
        <f>IF('Raw Data'!E382&gt;'Raw Data'!D382, 'Raw Data'!K382, 0)</f>
        <v>0</v>
      </c>
      <c r="D387">
        <f>IF(ISBLANK('Raw Data'!D382)=FALSE, 1, 0)</f>
        <v>0</v>
      </c>
      <c r="E387">
        <f>IF('Raw Data'!E382&lt;'Raw Data'!D382, 'Raw Data'!J382, 0)</f>
        <v>0</v>
      </c>
      <c r="F387">
        <f>IF(ISBLANK('Raw Data'!D382)=FALSE, 1, 0)</f>
        <v>0</v>
      </c>
      <c r="G387">
        <f>IF(AND('Raw Data'!D382&gt;0, 'Raw Data'!E382&gt;0), 'Raw Data'!V382, 0)</f>
        <v>0</v>
      </c>
      <c r="H387">
        <f>IF(ISBLANK('Raw Data'!D382)=FALSE, 1, 0)</f>
        <v>0</v>
      </c>
      <c r="I387">
        <f>IF(AND(ISBLANK('Raw Data'!D382)=FALSE, OR('Raw Data'!D382=0, 'Raw Data'!E382=0)), 'Raw Data'!W382, 0)</f>
        <v>0</v>
      </c>
      <c r="J387">
        <f>IF(ISBLANK('Raw Data'!D382)=FALSE, 1, 0)</f>
        <v>0</v>
      </c>
      <c r="K387">
        <f>IF(SUM('Raw Data'!D382:E382)&gt;'Raw Data'!G382, 'Raw Data'!H382, 0)</f>
        <v>0</v>
      </c>
      <c r="L387">
        <f>IF(ISBLANK('Raw Data'!D382)=FALSE, 1, 0)</f>
        <v>0</v>
      </c>
      <c r="M387">
        <f>IF(AND(SUM('Raw Data'!D382:E382)&lt;'Raw Data'!G382, ISBLANK('Raw Data'!D382)=FALSE), 'Raw Data'!I382, 0)</f>
        <v>0</v>
      </c>
      <c r="N387">
        <f>IF(ISBLANK('Raw Data'!D382)=FALSE, 1, 0)</f>
        <v>0</v>
      </c>
      <c r="O387">
        <f>IF('Raw Data'!F382, 'Raw Data'!Z382, 0)</f>
        <v>0</v>
      </c>
      <c r="P387">
        <f>IF(ISBLANK('Raw Data'!D382)=FALSE, 1, 0)</f>
        <v>0</v>
      </c>
      <c r="Q387">
        <f>IF(AND(NOT('Raw Data'!F382), P387), 'Raw Data'!AA382, 0)</f>
        <v>0</v>
      </c>
      <c r="R387">
        <f>IF(ISBLANK('Raw Data'!D382)=FALSE, 1, 0)</f>
        <v>0</v>
      </c>
      <c r="S387">
        <f>IF(AND('Raw Data'!F382=0, 'Raw Data'!D382&gt;'Raw Data'!E382), 'Raw Data'!L382, 0)</f>
        <v>0</v>
      </c>
      <c r="T387">
        <f>IF(ISBLANK('Raw Data'!D382)=FALSE, 1, 0)</f>
        <v>0</v>
      </c>
      <c r="U387">
        <f>IF('Raw Data'!F382=1, 'Raw Data'!M382, 0)</f>
        <v>0</v>
      </c>
      <c r="V387">
        <f>IF(ISBLANK('Raw Data'!D382)=FALSE, 1, 0)</f>
        <v>0</v>
      </c>
      <c r="W387">
        <f>IF(AND('Raw Data'!F382=0, 'Raw Data'!E382&gt;'Raw Data'!D382), 'Raw Data'!N382, 0)</f>
        <v>0</v>
      </c>
      <c r="X387">
        <f>IF(ISBLANK('Raw Data'!D382)=FALSE, 1, 0)</f>
        <v>0</v>
      </c>
      <c r="Y387">
        <f>IF(AND('Raw Data'!F382=0,'Raw Data'!D382&gt;'Raw Data'!E382,'Raw Data'!D382-'Raw Data'!E382=1),'Raw Data'!O382,IF(AND('Raw Data'!F382,'Raw Data'!D382&gt;'Raw Data'!E382),'Raw Data'!O382,0))</f>
        <v>0</v>
      </c>
      <c r="Z387">
        <f>IF(ISBLANK('Raw Data'!D382)=FALSE, 1, 0)</f>
        <v>0</v>
      </c>
      <c r="AA387">
        <f>IF(AND('Raw Data'!F382=0, 'Raw Data'!D382&gt;'Raw Data'!E382, 'Raw Data'!D382-'Raw Data'!E382=2), 'Raw Data'!P382, 0)</f>
        <v>0</v>
      </c>
      <c r="AB387">
        <f>IF(ISBLANK('Raw Data'!D382)=FALSE, 1, 0)</f>
        <v>0</v>
      </c>
      <c r="AC387">
        <f>IF(AND('Raw Data'!F382=0, 'Raw Data'!D382&gt;'Raw Data'!E382, 'Raw Data'!D382-'Raw Data'!E382&gt;2), 'Raw Data'!Q382, 0)</f>
        <v>0</v>
      </c>
      <c r="AD387">
        <f>IF(ISBLANK('Raw Data'!D382)=FALSE, 1, 0)</f>
        <v>0</v>
      </c>
      <c r="AE387">
        <f>IF(AND('Raw Data'!F382=0,'Raw Data'!D382&lt;'Raw Data'!E382,'Raw Data'!E382-'Raw Data'!D382=1),'Raw Data'!R382,IF(AND('Raw Data'!F382,'Raw Data'!D382&gt;'Raw Data'!E382),'Raw Data'!R382,0))</f>
        <v>0</v>
      </c>
      <c r="AF387">
        <f>IF(ISBLANK('Raw Data'!D382)=FALSE, 1, 0)</f>
        <v>0</v>
      </c>
      <c r="AG387">
        <f>IF(AND('Raw Data'!F382=0, 'Raw Data'!D382&lt;'Raw Data'!E382, 'Raw Data'!E382-'Raw Data'!D382=2), 'Raw Data'!S382, 0)</f>
        <v>0</v>
      </c>
      <c r="AH387">
        <f>IF(ISBLANK('Raw Data'!D382)=FALSE, 1, 0)</f>
        <v>0</v>
      </c>
      <c r="AI387">
        <f>IF(AND('Raw Data'!F382=0, 'Raw Data'!D382&lt;'Raw Data'!E382, 'Raw Data'!E382-'Raw Data'!D382&gt;2), 'Raw Data'!T382, 0)</f>
        <v>0</v>
      </c>
      <c r="AJ387">
        <f>IF(ISBLANK('Raw Data'!D382)=FALSE, 1, 0)</f>
        <v>0</v>
      </c>
      <c r="AK387">
        <f>IF('Raw Data'!F382=1, 'Raw Data'!M382, 0)</f>
        <v>0</v>
      </c>
      <c r="AL387">
        <f>IF(OR('Raw Data'!D382=0, O387&gt;0), 0, 1)</f>
        <v>0</v>
      </c>
      <c r="AM387">
        <f>IF(AND(AL387, 'Raw Data'!D382&gt;'Raw Data'!E382), 'Raw Data'!X382, 0)</f>
        <v>0</v>
      </c>
      <c r="AN387">
        <f>IF(OR('Raw Data'!D382=0, O387&gt;0), 0, 1)</f>
        <v>0</v>
      </c>
      <c r="AO387">
        <f>IF(AND(AL387, 'Raw Data'!D382&lt;'Raw Data'!E382), 'Raw Data'!Y382, 0)</f>
        <v>0</v>
      </c>
      <c r="AP387">
        <f>IF(ISBLANK('Raw Data'!D382)=FALSE, 1, 0)</f>
        <v>0</v>
      </c>
      <c r="AQ387">
        <f>IF(AND('Raw Data'!J382&lt;'Raw Data'!K382,'Raw Data'!D382&gt;'Raw Data'!E382),'Raw Data'!J382,IF(AND('Raw Data'!K382&lt;'Raw Data'!J382,'Raw Data'!E382&gt;'Raw Data'!D382),'Raw Data'!K382,0))</f>
        <v>0</v>
      </c>
      <c r="AR387">
        <f>IF(ISBLANK('Raw Data'!D382)=FALSE, 1, 0)</f>
        <v>0</v>
      </c>
      <c r="AS387">
        <f>IF(AND('Raw Data'!J382&gt;'Raw Data'!K382,'Raw Data'!D382&gt;'Raw Data'!E382),'Raw Data'!J382,IF(AND('Raw Data'!K382&gt;'Raw Data'!J382,'Raw Data'!E382&gt;'Raw Data'!D382),'Raw Data'!K382,))</f>
        <v>0</v>
      </c>
      <c r="AT387">
        <f>IF(ISBLANK('Raw Data'!D382)=FALSE, 1, 0)</f>
        <v>0</v>
      </c>
      <c r="AU387">
        <f>IF(ISNUMBER('Raw Data'!D382), IF(_xlfn.XLOOKUP(SMALL('Raw Data'!L382:N382, 1), Analysis!S387:W387, Analysis!S387:W387, 0)&gt;0, SMALL('Raw Data'!L382:N382, 1), 0), 0)</f>
        <v>0</v>
      </c>
      <c r="AV387">
        <f>IF(ISBLANK('Raw Data'!D382)=FALSE, 1, 0)</f>
        <v>0</v>
      </c>
      <c r="AW387">
        <f>IF(ISNUMBER('Raw Data'!D382), IF(_xlfn.XLOOKUP(SMALL('Raw Data'!L382:N382, 2), Analysis!S387:W387, Analysis!S387:W387, 0)&gt;0, SMALL('Raw Data'!L382:N382, 2), 0), 0)</f>
        <v>0</v>
      </c>
      <c r="AX387">
        <f>IF(ISBLANK('Raw Data'!D382)=FALSE, 1, 0)</f>
        <v>0</v>
      </c>
      <c r="AY387">
        <f>IF(ISNUMBER('Raw Data'!D382), IF(_xlfn.XLOOKUP(SMALL('Raw Data'!L382:N382, 3), Analysis!S387:W387, Analysis!S387:W387, 0)&gt;0, SMALL('Raw Data'!L382:N382, 3), 0), 0)</f>
        <v>0</v>
      </c>
      <c r="AZ387">
        <f>IF(ISBLANK('Raw Data'!D382)=FALSE, 1, 0)</f>
        <v>0</v>
      </c>
      <c r="BA387">
        <f>IF(ISNUMBER('Raw Data'!D382), IF(_xlfn.XLOOKUP(SMALL('Raw Data'!O382:U382, 1), Analysis!Y387:AK387, Analysis!Y387:AK387, 0)&gt;0, SMALL('Raw Data'!O382:U382, 1), 0), 0)</f>
        <v>0</v>
      </c>
      <c r="BB387">
        <f>IF(ISBLANK('Raw Data'!D382)=FALSE, 1, 0)</f>
        <v>0</v>
      </c>
      <c r="BC387">
        <f>IF(ISNUMBER('Raw Data'!D382), IF(_xlfn.XLOOKUP(SMALL('Raw Data'!O382:U382, 2), Analysis!Y387:AK387, Analysis!Y387:AK387, 0)&gt;0, SMALL('Raw Data'!O382:U382, 2), 0), 0)</f>
        <v>0</v>
      </c>
      <c r="BD387">
        <f>IF(ISBLANK('Raw Data'!D382)=FALSE, 1, 0)</f>
        <v>0</v>
      </c>
      <c r="BE387">
        <f>IF(ISNUMBER('Raw Data'!D382), IF(_xlfn.XLOOKUP(SMALL('Raw Data'!O382:U382, 3), Analysis!Y387:AK387, Analysis!Y387:AK387, 0)&gt;0, SMALL('Raw Data'!O382:U382, 3), 0), 0)</f>
        <v>0</v>
      </c>
      <c r="BF387">
        <f>IF(ISBLANK('Raw Data'!D382)=FALSE, 1, 0)</f>
        <v>0</v>
      </c>
      <c r="BG387">
        <f>IF(ISNUMBER('Raw Data'!D382), IF(_xlfn.XLOOKUP(SMALL('Raw Data'!O382:U382, 4), Analysis!Y387:AK387, Analysis!Y387:AK387, 0)&gt;0, SMALL('Raw Data'!O382:U382, 4), 0), 0)</f>
        <v>0</v>
      </c>
      <c r="BH387">
        <f>IF(ISBLANK('Raw Data'!D382)=FALSE, 1, 0)</f>
        <v>0</v>
      </c>
      <c r="BI387">
        <f>IF(ISNUMBER('Raw Data'!D382), IF(_xlfn.XLOOKUP(SMALL('Raw Data'!O382:U382, 5), Analysis!Y387:AK387, Analysis!Y387:AK387, 0)&gt;0, SMALL('Raw Data'!O382:U382, 5), 0), 0)</f>
        <v>0</v>
      </c>
      <c r="BJ387">
        <f>IF(ISBLANK('Raw Data'!D382)=FALSE, 1, 0)</f>
        <v>0</v>
      </c>
      <c r="BK387">
        <f>IF(ISNUMBER('Raw Data'!D382), IF(_xlfn.XLOOKUP(SMALL('Raw Data'!O382:U382, 6), Analysis!Y387:AK387, Analysis!Y387:AK387, 0)&gt;0, SMALL('Raw Data'!O382:U382, 6), 0), 0)</f>
        <v>0</v>
      </c>
      <c r="BL387">
        <f>IF(ISBLANK('Raw Data'!D382)=FALSE, 1, 0)</f>
        <v>0</v>
      </c>
      <c r="BM387">
        <f>IF(ISNUMBER('Raw Data'!D382), IF(_xlfn.XLOOKUP(SMALL('Raw Data'!O382:U382, 7), Analysis!Y387:AK387, Analysis!Y387:AK387, 0)&gt;0, SMALL('Raw Data'!O382:U382, 7), 0), 0)</f>
        <v>0</v>
      </c>
    </row>
    <row r="388" spans="1:65" x14ac:dyDescent="0.3">
      <c r="A388" s="2">
        <f>'Raw Data'!A383</f>
        <v>0</v>
      </c>
      <c r="B388" s="2">
        <f>IF(ISBLANK('Raw Data'!D383)=FALSE, 1, 0)</f>
        <v>0</v>
      </c>
      <c r="C388">
        <f>IF('Raw Data'!E383&gt;'Raw Data'!D383, 'Raw Data'!K383, 0)</f>
        <v>0</v>
      </c>
      <c r="D388">
        <f>IF(ISBLANK('Raw Data'!D383)=FALSE, 1, 0)</f>
        <v>0</v>
      </c>
      <c r="E388">
        <f>IF('Raw Data'!E383&lt;'Raw Data'!D383, 'Raw Data'!J383, 0)</f>
        <v>0</v>
      </c>
      <c r="F388">
        <f>IF(ISBLANK('Raw Data'!D383)=FALSE, 1, 0)</f>
        <v>0</v>
      </c>
      <c r="G388">
        <f>IF(AND('Raw Data'!D383&gt;0, 'Raw Data'!E383&gt;0), 'Raw Data'!V383, 0)</f>
        <v>0</v>
      </c>
      <c r="H388">
        <f>IF(ISBLANK('Raw Data'!D383)=FALSE, 1, 0)</f>
        <v>0</v>
      </c>
      <c r="I388">
        <f>IF(AND(ISBLANK('Raw Data'!D383)=FALSE, OR('Raw Data'!D383=0, 'Raw Data'!E383=0)), 'Raw Data'!W383, 0)</f>
        <v>0</v>
      </c>
      <c r="J388">
        <f>IF(ISBLANK('Raw Data'!D383)=FALSE, 1, 0)</f>
        <v>0</v>
      </c>
      <c r="K388">
        <f>IF(SUM('Raw Data'!D383:E383)&gt;'Raw Data'!G383, 'Raw Data'!H383, 0)</f>
        <v>0</v>
      </c>
      <c r="L388">
        <f>IF(ISBLANK('Raw Data'!D383)=FALSE, 1, 0)</f>
        <v>0</v>
      </c>
      <c r="M388">
        <f>IF(AND(SUM('Raw Data'!D383:E383)&lt;'Raw Data'!G383, ISBLANK('Raw Data'!D383)=FALSE), 'Raw Data'!I383, 0)</f>
        <v>0</v>
      </c>
      <c r="N388">
        <f>IF(ISBLANK('Raw Data'!D383)=FALSE, 1, 0)</f>
        <v>0</v>
      </c>
      <c r="O388">
        <f>IF('Raw Data'!F383, 'Raw Data'!Z383, 0)</f>
        <v>0</v>
      </c>
      <c r="P388">
        <f>IF(ISBLANK('Raw Data'!D383)=FALSE, 1, 0)</f>
        <v>0</v>
      </c>
      <c r="Q388">
        <f>IF(AND(NOT('Raw Data'!F383), P388), 'Raw Data'!AA383, 0)</f>
        <v>0</v>
      </c>
      <c r="R388">
        <f>IF(ISBLANK('Raw Data'!D383)=FALSE, 1, 0)</f>
        <v>0</v>
      </c>
      <c r="S388">
        <f>IF(AND('Raw Data'!F383=0, 'Raw Data'!D383&gt;'Raw Data'!E383), 'Raw Data'!L383, 0)</f>
        <v>0</v>
      </c>
      <c r="T388">
        <f>IF(ISBLANK('Raw Data'!D383)=FALSE, 1, 0)</f>
        <v>0</v>
      </c>
      <c r="U388">
        <f>IF('Raw Data'!F383=1, 'Raw Data'!M383, 0)</f>
        <v>0</v>
      </c>
      <c r="V388">
        <f>IF(ISBLANK('Raw Data'!D383)=FALSE, 1, 0)</f>
        <v>0</v>
      </c>
      <c r="W388">
        <f>IF(AND('Raw Data'!F383=0, 'Raw Data'!E383&gt;'Raw Data'!D383), 'Raw Data'!N383, 0)</f>
        <v>0</v>
      </c>
      <c r="X388">
        <f>IF(ISBLANK('Raw Data'!D383)=FALSE, 1, 0)</f>
        <v>0</v>
      </c>
      <c r="Y388">
        <f>IF(AND('Raw Data'!F383=0,'Raw Data'!D383&gt;'Raw Data'!E383,'Raw Data'!D383-'Raw Data'!E383=1),'Raw Data'!O383,IF(AND('Raw Data'!F383,'Raw Data'!D383&gt;'Raw Data'!E383),'Raw Data'!O383,0))</f>
        <v>0</v>
      </c>
      <c r="Z388">
        <f>IF(ISBLANK('Raw Data'!D383)=FALSE, 1, 0)</f>
        <v>0</v>
      </c>
      <c r="AA388">
        <f>IF(AND('Raw Data'!F383=0, 'Raw Data'!D383&gt;'Raw Data'!E383, 'Raw Data'!D383-'Raw Data'!E383=2), 'Raw Data'!P383, 0)</f>
        <v>0</v>
      </c>
      <c r="AB388">
        <f>IF(ISBLANK('Raw Data'!D383)=FALSE, 1, 0)</f>
        <v>0</v>
      </c>
      <c r="AC388">
        <f>IF(AND('Raw Data'!F383=0, 'Raw Data'!D383&gt;'Raw Data'!E383, 'Raw Data'!D383-'Raw Data'!E383&gt;2), 'Raw Data'!Q383, 0)</f>
        <v>0</v>
      </c>
      <c r="AD388">
        <f>IF(ISBLANK('Raw Data'!D383)=FALSE, 1, 0)</f>
        <v>0</v>
      </c>
      <c r="AE388">
        <f>IF(AND('Raw Data'!F383=0,'Raw Data'!D383&lt;'Raw Data'!E383,'Raw Data'!E383-'Raw Data'!D383=1),'Raw Data'!R383,IF(AND('Raw Data'!F383,'Raw Data'!D383&gt;'Raw Data'!E383),'Raw Data'!R383,0))</f>
        <v>0</v>
      </c>
      <c r="AF388">
        <f>IF(ISBLANK('Raw Data'!D383)=FALSE, 1, 0)</f>
        <v>0</v>
      </c>
      <c r="AG388">
        <f>IF(AND('Raw Data'!F383=0, 'Raw Data'!D383&lt;'Raw Data'!E383, 'Raw Data'!E383-'Raw Data'!D383=2), 'Raw Data'!S383, 0)</f>
        <v>0</v>
      </c>
      <c r="AH388">
        <f>IF(ISBLANK('Raw Data'!D383)=FALSE, 1, 0)</f>
        <v>0</v>
      </c>
      <c r="AI388">
        <f>IF(AND('Raw Data'!F383=0, 'Raw Data'!D383&lt;'Raw Data'!E383, 'Raw Data'!E383-'Raw Data'!D383&gt;2), 'Raw Data'!T383, 0)</f>
        <v>0</v>
      </c>
      <c r="AJ388">
        <f>IF(ISBLANK('Raw Data'!D383)=FALSE, 1, 0)</f>
        <v>0</v>
      </c>
      <c r="AK388">
        <f>IF('Raw Data'!F383=1, 'Raw Data'!M383, 0)</f>
        <v>0</v>
      </c>
      <c r="AL388">
        <f>IF(OR('Raw Data'!D383=0, O388&gt;0), 0, 1)</f>
        <v>0</v>
      </c>
      <c r="AM388">
        <f>IF(AND(AL388, 'Raw Data'!D383&gt;'Raw Data'!E383), 'Raw Data'!X383, 0)</f>
        <v>0</v>
      </c>
      <c r="AN388">
        <f>IF(OR('Raw Data'!D383=0, O388&gt;0), 0, 1)</f>
        <v>0</v>
      </c>
      <c r="AO388">
        <f>IF(AND(AL388, 'Raw Data'!D383&lt;'Raw Data'!E383), 'Raw Data'!Y383, 0)</f>
        <v>0</v>
      </c>
      <c r="AP388">
        <f>IF(ISBLANK('Raw Data'!D383)=FALSE, 1, 0)</f>
        <v>0</v>
      </c>
      <c r="AQ388">
        <f>IF(AND('Raw Data'!J383&lt;'Raw Data'!K383,'Raw Data'!D383&gt;'Raw Data'!E383),'Raw Data'!J383,IF(AND('Raw Data'!K383&lt;'Raw Data'!J383,'Raw Data'!E383&gt;'Raw Data'!D383),'Raw Data'!K383,0))</f>
        <v>0</v>
      </c>
      <c r="AR388">
        <f>IF(ISBLANK('Raw Data'!D383)=FALSE, 1, 0)</f>
        <v>0</v>
      </c>
      <c r="AS388">
        <f>IF(AND('Raw Data'!J383&gt;'Raw Data'!K383,'Raw Data'!D383&gt;'Raw Data'!E383),'Raw Data'!J383,IF(AND('Raw Data'!K383&gt;'Raw Data'!J383,'Raw Data'!E383&gt;'Raw Data'!D383),'Raw Data'!K383,))</f>
        <v>0</v>
      </c>
      <c r="AT388">
        <f>IF(ISBLANK('Raw Data'!D383)=FALSE, 1, 0)</f>
        <v>0</v>
      </c>
      <c r="AU388">
        <f>IF(ISNUMBER('Raw Data'!D383), IF(_xlfn.XLOOKUP(SMALL('Raw Data'!L383:N383, 1), Analysis!S388:W388, Analysis!S388:W388, 0)&gt;0, SMALL('Raw Data'!L383:N383, 1), 0), 0)</f>
        <v>0</v>
      </c>
      <c r="AV388">
        <f>IF(ISBLANK('Raw Data'!D383)=FALSE, 1, 0)</f>
        <v>0</v>
      </c>
      <c r="AW388">
        <f>IF(ISNUMBER('Raw Data'!D383), IF(_xlfn.XLOOKUP(SMALL('Raw Data'!L383:N383, 2), Analysis!S388:W388, Analysis!S388:W388, 0)&gt;0, SMALL('Raw Data'!L383:N383, 2), 0), 0)</f>
        <v>0</v>
      </c>
      <c r="AX388">
        <f>IF(ISBLANK('Raw Data'!D383)=FALSE, 1, 0)</f>
        <v>0</v>
      </c>
      <c r="AY388">
        <f>IF(ISNUMBER('Raw Data'!D383), IF(_xlfn.XLOOKUP(SMALL('Raw Data'!L383:N383, 3), Analysis!S388:W388, Analysis!S388:W388, 0)&gt;0, SMALL('Raw Data'!L383:N383, 3), 0), 0)</f>
        <v>0</v>
      </c>
      <c r="AZ388">
        <f>IF(ISBLANK('Raw Data'!D383)=FALSE, 1, 0)</f>
        <v>0</v>
      </c>
      <c r="BA388">
        <f>IF(ISNUMBER('Raw Data'!D383), IF(_xlfn.XLOOKUP(SMALL('Raw Data'!O383:U383, 1), Analysis!Y388:AK388, Analysis!Y388:AK388, 0)&gt;0, SMALL('Raw Data'!O383:U383, 1), 0), 0)</f>
        <v>0</v>
      </c>
      <c r="BB388">
        <f>IF(ISBLANK('Raw Data'!D383)=FALSE, 1, 0)</f>
        <v>0</v>
      </c>
      <c r="BC388">
        <f>IF(ISNUMBER('Raw Data'!D383), IF(_xlfn.XLOOKUP(SMALL('Raw Data'!O383:U383, 2), Analysis!Y388:AK388, Analysis!Y388:AK388, 0)&gt;0, SMALL('Raw Data'!O383:U383, 2), 0), 0)</f>
        <v>0</v>
      </c>
      <c r="BD388">
        <f>IF(ISBLANK('Raw Data'!D383)=FALSE, 1, 0)</f>
        <v>0</v>
      </c>
      <c r="BE388">
        <f>IF(ISNUMBER('Raw Data'!D383), IF(_xlfn.XLOOKUP(SMALL('Raw Data'!O383:U383, 3), Analysis!Y388:AK388, Analysis!Y388:AK388, 0)&gt;0, SMALL('Raw Data'!O383:U383, 3), 0), 0)</f>
        <v>0</v>
      </c>
      <c r="BF388">
        <f>IF(ISBLANK('Raw Data'!D383)=FALSE, 1, 0)</f>
        <v>0</v>
      </c>
      <c r="BG388">
        <f>IF(ISNUMBER('Raw Data'!D383), IF(_xlfn.XLOOKUP(SMALL('Raw Data'!O383:U383, 4), Analysis!Y388:AK388, Analysis!Y388:AK388, 0)&gt;0, SMALL('Raw Data'!O383:U383, 4), 0), 0)</f>
        <v>0</v>
      </c>
      <c r="BH388">
        <f>IF(ISBLANK('Raw Data'!D383)=FALSE, 1, 0)</f>
        <v>0</v>
      </c>
      <c r="BI388">
        <f>IF(ISNUMBER('Raw Data'!D383), IF(_xlfn.XLOOKUP(SMALL('Raw Data'!O383:U383, 5), Analysis!Y388:AK388, Analysis!Y388:AK388, 0)&gt;0, SMALL('Raw Data'!O383:U383, 5), 0), 0)</f>
        <v>0</v>
      </c>
      <c r="BJ388">
        <f>IF(ISBLANK('Raw Data'!D383)=FALSE, 1, 0)</f>
        <v>0</v>
      </c>
      <c r="BK388">
        <f>IF(ISNUMBER('Raw Data'!D383), IF(_xlfn.XLOOKUP(SMALL('Raw Data'!O383:U383, 6), Analysis!Y388:AK388, Analysis!Y388:AK388, 0)&gt;0, SMALL('Raw Data'!O383:U383, 6), 0), 0)</f>
        <v>0</v>
      </c>
      <c r="BL388">
        <f>IF(ISBLANK('Raw Data'!D383)=FALSE, 1, 0)</f>
        <v>0</v>
      </c>
      <c r="BM388">
        <f>IF(ISNUMBER('Raw Data'!D383), IF(_xlfn.XLOOKUP(SMALL('Raw Data'!O383:U383, 7), Analysis!Y388:AK388, Analysis!Y388:AK388, 0)&gt;0, SMALL('Raw Data'!O383:U383, 7), 0), 0)</f>
        <v>0</v>
      </c>
    </row>
    <row r="389" spans="1:65" x14ac:dyDescent="0.3">
      <c r="A389" s="2">
        <f>'Raw Data'!A384</f>
        <v>0</v>
      </c>
      <c r="B389" s="2">
        <f>IF(ISBLANK('Raw Data'!D384)=FALSE, 1, 0)</f>
        <v>0</v>
      </c>
      <c r="C389">
        <f>IF('Raw Data'!E384&gt;'Raw Data'!D384, 'Raw Data'!K384, 0)</f>
        <v>0</v>
      </c>
      <c r="D389">
        <f>IF(ISBLANK('Raw Data'!D384)=FALSE, 1, 0)</f>
        <v>0</v>
      </c>
      <c r="E389">
        <f>IF('Raw Data'!E384&lt;'Raw Data'!D384, 'Raw Data'!J384, 0)</f>
        <v>0</v>
      </c>
      <c r="F389">
        <f>IF(ISBLANK('Raw Data'!D384)=FALSE, 1, 0)</f>
        <v>0</v>
      </c>
      <c r="G389">
        <f>IF(AND('Raw Data'!D384&gt;0, 'Raw Data'!E384&gt;0), 'Raw Data'!V384, 0)</f>
        <v>0</v>
      </c>
      <c r="H389">
        <f>IF(ISBLANK('Raw Data'!D384)=FALSE, 1, 0)</f>
        <v>0</v>
      </c>
      <c r="I389">
        <f>IF(AND(ISBLANK('Raw Data'!D384)=FALSE, OR('Raw Data'!D384=0, 'Raw Data'!E384=0)), 'Raw Data'!W384, 0)</f>
        <v>0</v>
      </c>
      <c r="J389">
        <f>IF(ISBLANK('Raw Data'!D384)=FALSE, 1, 0)</f>
        <v>0</v>
      </c>
      <c r="K389">
        <f>IF(SUM('Raw Data'!D384:E384)&gt;'Raw Data'!G384, 'Raw Data'!H384, 0)</f>
        <v>0</v>
      </c>
      <c r="L389">
        <f>IF(ISBLANK('Raw Data'!D384)=FALSE, 1, 0)</f>
        <v>0</v>
      </c>
      <c r="M389">
        <f>IF(AND(SUM('Raw Data'!D384:E384)&lt;'Raw Data'!G384, ISBLANK('Raw Data'!D384)=FALSE), 'Raw Data'!I384, 0)</f>
        <v>0</v>
      </c>
      <c r="N389">
        <f>IF(ISBLANK('Raw Data'!D384)=FALSE, 1, 0)</f>
        <v>0</v>
      </c>
      <c r="O389">
        <f>IF('Raw Data'!F384, 'Raw Data'!Z384, 0)</f>
        <v>0</v>
      </c>
      <c r="P389">
        <f>IF(ISBLANK('Raw Data'!D384)=FALSE, 1, 0)</f>
        <v>0</v>
      </c>
      <c r="Q389">
        <f>IF(AND(NOT('Raw Data'!F384), P389), 'Raw Data'!AA384, 0)</f>
        <v>0</v>
      </c>
      <c r="R389">
        <f>IF(ISBLANK('Raw Data'!D384)=FALSE, 1, 0)</f>
        <v>0</v>
      </c>
      <c r="S389">
        <f>IF(AND('Raw Data'!F384=0, 'Raw Data'!D384&gt;'Raw Data'!E384), 'Raw Data'!L384, 0)</f>
        <v>0</v>
      </c>
      <c r="T389">
        <f>IF(ISBLANK('Raw Data'!D384)=FALSE, 1, 0)</f>
        <v>0</v>
      </c>
      <c r="U389">
        <f>IF('Raw Data'!F384=1, 'Raw Data'!M384, 0)</f>
        <v>0</v>
      </c>
      <c r="V389">
        <f>IF(ISBLANK('Raw Data'!D384)=FALSE, 1, 0)</f>
        <v>0</v>
      </c>
      <c r="W389">
        <f>IF(AND('Raw Data'!F384=0, 'Raw Data'!E384&gt;'Raw Data'!D384), 'Raw Data'!N384, 0)</f>
        <v>0</v>
      </c>
      <c r="X389">
        <f>IF(ISBLANK('Raw Data'!D384)=FALSE, 1, 0)</f>
        <v>0</v>
      </c>
      <c r="Y389">
        <f>IF(AND('Raw Data'!F384=0,'Raw Data'!D384&gt;'Raw Data'!E384,'Raw Data'!D384-'Raw Data'!E384=1),'Raw Data'!O384,IF(AND('Raw Data'!F384,'Raw Data'!D384&gt;'Raw Data'!E384),'Raw Data'!O384,0))</f>
        <v>0</v>
      </c>
      <c r="Z389">
        <f>IF(ISBLANK('Raw Data'!D384)=FALSE, 1, 0)</f>
        <v>0</v>
      </c>
      <c r="AA389">
        <f>IF(AND('Raw Data'!F384=0, 'Raw Data'!D384&gt;'Raw Data'!E384, 'Raw Data'!D384-'Raw Data'!E384=2), 'Raw Data'!P384, 0)</f>
        <v>0</v>
      </c>
      <c r="AB389">
        <f>IF(ISBLANK('Raw Data'!D384)=FALSE, 1, 0)</f>
        <v>0</v>
      </c>
      <c r="AC389">
        <f>IF(AND('Raw Data'!F384=0, 'Raw Data'!D384&gt;'Raw Data'!E384, 'Raw Data'!D384-'Raw Data'!E384&gt;2), 'Raw Data'!Q384, 0)</f>
        <v>0</v>
      </c>
      <c r="AD389">
        <f>IF(ISBLANK('Raw Data'!D384)=FALSE, 1, 0)</f>
        <v>0</v>
      </c>
      <c r="AE389">
        <f>IF(AND('Raw Data'!F384=0,'Raw Data'!D384&lt;'Raw Data'!E384,'Raw Data'!E384-'Raw Data'!D384=1),'Raw Data'!R384,IF(AND('Raw Data'!F384,'Raw Data'!D384&gt;'Raw Data'!E384),'Raw Data'!R384,0))</f>
        <v>0</v>
      </c>
      <c r="AF389">
        <f>IF(ISBLANK('Raw Data'!D384)=FALSE, 1, 0)</f>
        <v>0</v>
      </c>
      <c r="AG389">
        <f>IF(AND('Raw Data'!F384=0, 'Raw Data'!D384&lt;'Raw Data'!E384, 'Raw Data'!E384-'Raw Data'!D384=2), 'Raw Data'!S384, 0)</f>
        <v>0</v>
      </c>
      <c r="AH389">
        <f>IF(ISBLANK('Raw Data'!D384)=FALSE, 1, 0)</f>
        <v>0</v>
      </c>
      <c r="AI389">
        <f>IF(AND('Raw Data'!F384=0, 'Raw Data'!D384&lt;'Raw Data'!E384, 'Raw Data'!E384-'Raw Data'!D384&gt;2), 'Raw Data'!T384, 0)</f>
        <v>0</v>
      </c>
      <c r="AJ389">
        <f>IF(ISBLANK('Raw Data'!D384)=FALSE, 1, 0)</f>
        <v>0</v>
      </c>
      <c r="AK389">
        <f>IF('Raw Data'!F384=1, 'Raw Data'!M384, 0)</f>
        <v>0</v>
      </c>
      <c r="AL389">
        <f>IF(OR('Raw Data'!D384=0, O389&gt;0), 0, 1)</f>
        <v>0</v>
      </c>
      <c r="AM389">
        <f>IF(AND(AL389, 'Raw Data'!D384&gt;'Raw Data'!E384), 'Raw Data'!X384, 0)</f>
        <v>0</v>
      </c>
      <c r="AN389">
        <f>IF(OR('Raw Data'!D384=0, O389&gt;0), 0, 1)</f>
        <v>0</v>
      </c>
      <c r="AO389">
        <f>IF(AND(AL389, 'Raw Data'!D384&lt;'Raw Data'!E384), 'Raw Data'!Y384, 0)</f>
        <v>0</v>
      </c>
      <c r="AP389">
        <f>IF(ISBLANK('Raw Data'!D384)=FALSE, 1, 0)</f>
        <v>0</v>
      </c>
      <c r="AQ389">
        <f>IF(AND('Raw Data'!J384&lt;'Raw Data'!K384,'Raw Data'!D384&gt;'Raw Data'!E384),'Raw Data'!J384,IF(AND('Raw Data'!K384&lt;'Raw Data'!J384,'Raw Data'!E384&gt;'Raw Data'!D384),'Raw Data'!K384,0))</f>
        <v>0</v>
      </c>
      <c r="AR389">
        <f>IF(ISBLANK('Raw Data'!D384)=FALSE, 1, 0)</f>
        <v>0</v>
      </c>
      <c r="AS389">
        <f>IF(AND('Raw Data'!J384&gt;'Raw Data'!K384,'Raw Data'!D384&gt;'Raw Data'!E384),'Raw Data'!J384,IF(AND('Raw Data'!K384&gt;'Raw Data'!J384,'Raw Data'!E384&gt;'Raw Data'!D384),'Raw Data'!K384,))</f>
        <v>0</v>
      </c>
      <c r="AT389">
        <f>IF(ISBLANK('Raw Data'!D384)=FALSE, 1, 0)</f>
        <v>0</v>
      </c>
      <c r="AU389">
        <f>IF(ISNUMBER('Raw Data'!D384), IF(_xlfn.XLOOKUP(SMALL('Raw Data'!L384:N384, 1), Analysis!S389:W389, Analysis!S389:W389, 0)&gt;0, SMALL('Raw Data'!L384:N384, 1), 0), 0)</f>
        <v>0</v>
      </c>
      <c r="AV389">
        <f>IF(ISBLANK('Raw Data'!D384)=FALSE, 1, 0)</f>
        <v>0</v>
      </c>
      <c r="AW389">
        <f>IF(ISNUMBER('Raw Data'!D384), IF(_xlfn.XLOOKUP(SMALL('Raw Data'!L384:N384, 2), Analysis!S389:W389, Analysis!S389:W389, 0)&gt;0, SMALL('Raw Data'!L384:N384, 2), 0), 0)</f>
        <v>0</v>
      </c>
      <c r="AX389">
        <f>IF(ISBLANK('Raw Data'!D384)=FALSE, 1, 0)</f>
        <v>0</v>
      </c>
      <c r="AY389">
        <f>IF(ISNUMBER('Raw Data'!D384), IF(_xlfn.XLOOKUP(SMALL('Raw Data'!L384:N384, 3), Analysis!S389:W389, Analysis!S389:W389, 0)&gt;0, SMALL('Raw Data'!L384:N384, 3), 0), 0)</f>
        <v>0</v>
      </c>
      <c r="AZ389">
        <f>IF(ISBLANK('Raw Data'!D384)=FALSE, 1, 0)</f>
        <v>0</v>
      </c>
      <c r="BA389">
        <f>IF(ISNUMBER('Raw Data'!D384), IF(_xlfn.XLOOKUP(SMALL('Raw Data'!O384:U384, 1), Analysis!Y389:AK389, Analysis!Y389:AK389, 0)&gt;0, SMALL('Raw Data'!O384:U384, 1), 0), 0)</f>
        <v>0</v>
      </c>
      <c r="BB389">
        <f>IF(ISBLANK('Raw Data'!D384)=FALSE, 1, 0)</f>
        <v>0</v>
      </c>
      <c r="BC389">
        <f>IF(ISNUMBER('Raw Data'!D384), IF(_xlfn.XLOOKUP(SMALL('Raw Data'!O384:U384, 2), Analysis!Y389:AK389, Analysis!Y389:AK389, 0)&gt;0, SMALL('Raw Data'!O384:U384, 2), 0), 0)</f>
        <v>0</v>
      </c>
      <c r="BD389">
        <f>IF(ISBLANK('Raw Data'!D384)=FALSE, 1, 0)</f>
        <v>0</v>
      </c>
      <c r="BE389">
        <f>IF(ISNUMBER('Raw Data'!D384), IF(_xlfn.XLOOKUP(SMALL('Raw Data'!O384:U384, 3), Analysis!Y389:AK389, Analysis!Y389:AK389, 0)&gt;0, SMALL('Raw Data'!O384:U384, 3), 0), 0)</f>
        <v>0</v>
      </c>
      <c r="BF389">
        <f>IF(ISBLANK('Raw Data'!D384)=FALSE, 1, 0)</f>
        <v>0</v>
      </c>
      <c r="BG389">
        <f>IF(ISNUMBER('Raw Data'!D384), IF(_xlfn.XLOOKUP(SMALL('Raw Data'!O384:U384, 4), Analysis!Y389:AK389, Analysis!Y389:AK389, 0)&gt;0, SMALL('Raw Data'!O384:U384, 4), 0), 0)</f>
        <v>0</v>
      </c>
      <c r="BH389">
        <f>IF(ISBLANK('Raw Data'!D384)=FALSE, 1, 0)</f>
        <v>0</v>
      </c>
      <c r="BI389">
        <f>IF(ISNUMBER('Raw Data'!D384), IF(_xlfn.XLOOKUP(SMALL('Raw Data'!O384:U384, 5), Analysis!Y389:AK389, Analysis!Y389:AK389, 0)&gt;0, SMALL('Raw Data'!O384:U384, 5), 0), 0)</f>
        <v>0</v>
      </c>
      <c r="BJ389">
        <f>IF(ISBLANK('Raw Data'!D384)=FALSE, 1, 0)</f>
        <v>0</v>
      </c>
      <c r="BK389">
        <f>IF(ISNUMBER('Raw Data'!D384), IF(_xlfn.XLOOKUP(SMALL('Raw Data'!O384:U384, 6), Analysis!Y389:AK389, Analysis!Y389:AK389, 0)&gt;0, SMALL('Raw Data'!O384:U384, 6), 0), 0)</f>
        <v>0</v>
      </c>
      <c r="BL389">
        <f>IF(ISBLANK('Raw Data'!D384)=FALSE, 1, 0)</f>
        <v>0</v>
      </c>
      <c r="BM389">
        <f>IF(ISNUMBER('Raw Data'!D384), IF(_xlfn.XLOOKUP(SMALL('Raw Data'!O384:U384, 7), Analysis!Y389:AK389, Analysis!Y389:AK389, 0)&gt;0, SMALL('Raw Data'!O384:U384, 7), 0), 0)</f>
        <v>0</v>
      </c>
    </row>
    <row r="390" spans="1:65" x14ac:dyDescent="0.3">
      <c r="A390" s="2">
        <f>'Raw Data'!A385</f>
        <v>0</v>
      </c>
      <c r="B390" s="2">
        <f>IF(ISBLANK('Raw Data'!D385)=FALSE, 1, 0)</f>
        <v>0</v>
      </c>
      <c r="C390">
        <f>IF('Raw Data'!E385&gt;'Raw Data'!D385, 'Raw Data'!K385, 0)</f>
        <v>0</v>
      </c>
      <c r="D390">
        <f>IF(ISBLANK('Raw Data'!D385)=FALSE, 1, 0)</f>
        <v>0</v>
      </c>
      <c r="E390">
        <f>IF('Raw Data'!E385&lt;'Raw Data'!D385, 'Raw Data'!J385, 0)</f>
        <v>0</v>
      </c>
      <c r="F390">
        <f>IF(ISBLANK('Raw Data'!D385)=FALSE, 1, 0)</f>
        <v>0</v>
      </c>
      <c r="G390">
        <f>IF(AND('Raw Data'!D385&gt;0, 'Raw Data'!E385&gt;0), 'Raw Data'!V385, 0)</f>
        <v>0</v>
      </c>
      <c r="H390">
        <f>IF(ISBLANK('Raw Data'!D385)=FALSE, 1, 0)</f>
        <v>0</v>
      </c>
      <c r="I390">
        <f>IF(AND(ISBLANK('Raw Data'!D385)=FALSE, OR('Raw Data'!D385=0, 'Raw Data'!E385=0)), 'Raw Data'!W385, 0)</f>
        <v>0</v>
      </c>
      <c r="J390">
        <f>IF(ISBLANK('Raw Data'!D385)=FALSE, 1, 0)</f>
        <v>0</v>
      </c>
      <c r="K390">
        <f>IF(SUM('Raw Data'!D385:E385)&gt;'Raw Data'!G385, 'Raw Data'!H385, 0)</f>
        <v>0</v>
      </c>
      <c r="L390">
        <f>IF(ISBLANK('Raw Data'!D385)=FALSE, 1, 0)</f>
        <v>0</v>
      </c>
      <c r="M390">
        <f>IF(AND(SUM('Raw Data'!D385:E385)&lt;'Raw Data'!G385, ISBLANK('Raw Data'!D385)=FALSE), 'Raw Data'!I385, 0)</f>
        <v>0</v>
      </c>
      <c r="N390">
        <f>IF(ISBLANK('Raw Data'!D385)=FALSE, 1, 0)</f>
        <v>0</v>
      </c>
      <c r="O390">
        <f>IF('Raw Data'!F385, 'Raw Data'!Z385, 0)</f>
        <v>0</v>
      </c>
      <c r="P390">
        <f>IF(ISBLANK('Raw Data'!D385)=FALSE, 1, 0)</f>
        <v>0</v>
      </c>
      <c r="Q390">
        <f>IF(AND(NOT('Raw Data'!F385), P390), 'Raw Data'!AA385, 0)</f>
        <v>0</v>
      </c>
      <c r="R390">
        <f>IF(ISBLANK('Raw Data'!D385)=FALSE, 1, 0)</f>
        <v>0</v>
      </c>
      <c r="S390">
        <f>IF(AND('Raw Data'!F385=0, 'Raw Data'!D385&gt;'Raw Data'!E385), 'Raw Data'!L385, 0)</f>
        <v>0</v>
      </c>
      <c r="T390">
        <f>IF(ISBLANK('Raw Data'!D385)=FALSE, 1, 0)</f>
        <v>0</v>
      </c>
      <c r="U390">
        <f>IF('Raw Data'!F385=1, 'Raw Data'!M385, 0)</f>
        <v>0</v>
      </c>
      <c r="V390">
        <f>IF(ISBLANK('Raw Data'!D385)=FALSE, 1, 0)</f>
        <v>0</v>
      </c>
      <c r="W390">
        <f>IF(AND('Raw Data'!F385=0, 'Raw Data'!E385&gt;'Raw Data'!D385), 'Raw Data'!N385, 0)</f>
        <v>0</v>
      </c>
      <c r="X390">
        <f>IF(ISBLANK('Raw Data'!D385)=FALSE, 1, 0)</f>
        <v>0</v>
      </c>
      <c r="Y390">
        <f>IF(AND('Raw Data'!F385=0,'Raw Data'!D385&gt;'Raw Data'!E385,'Raw Data'!D385-'Raw Data'!E385=1),'Raw Data'!O385,IF(AND('Raw Data'!F385,'Raw Data'!D385&gt;'Raw Data'!E385),'Raw Data'!O385,0))</f>
        <v>0</v>
      </c>
      <c r="Z390">
        <f>IF(ISBLANK('Raw Data'!D385)=FALSE, 1, 0)</f>
        <v>0</v>
      </c>
      <c r="AA390">
        <f>IF(AND('Raw Data'!F385=0, 'Raw Data'!D385&gt;'Raw Data'!E385, 'Raw Data'!D385-'Raw Data'!E385=2), 'Raw Data'!P385, 0)</f>
        <v>0</v>
      </c>
      <c r="AB390">
        <f>IF(ISBLANK('Raw Data'!D385)=FALSE, 1, 0)</f>
        <v>0</v>
      </c>
      <c r="AC390">
        <f>IF(AND('Raw Data'!F385=0, 'Raw Data'!D385&gt;'Raw Data'!E385, 'Raw Data'!D385-'Raw Data'!E385&gt;2), 'Raw Data'!Q385, 0)</f>
        <v>0</v>
      </c>
      <c r="AD390">
        <f>IF(ISBLANK('Raw Data'!D385)=FALSE, 1, 0)</f>
        <v>0</v>
      </c>
      <c r="AE390">
        <f>IF(AND('Raw Data'!F385=0,'Raw Data'!D385&lt;'Raw Data'!E385,'Raw Data'!E385-'Raw Data'!D385=1),'Raw Data'!R385,IF(AND('Raw Data'!F385,'Raw Data'!D385&gt;'Raw Data'!E385),'Raw Data'!R385,0))</f>
        <v>0</v>
      </c>
      <c r="AF390">
        <f>IF(ISBLANK('Raw Data'!D385)=FALSE, 1, 0)</f>
        <v>0</v>
      </c>
      <c r="AG390">
        <f>IF(AND('Raw Data'!F385=0, 'Raw Data'!D385&lt;'Raw Data'!E385, 'Raw Data'!E385-'Raw Data'!D385=2), 'Raw Data'!S385, 0)</f>
        <v>0</v>
      </c>
      <c r="AH390">
        <f>IF(ISBLANK('Raw Data'!D385)=FALSE, 1, 0)</f>
        <v>0</v>
      </c>
      <c r="AI390">
        <f>IF(AND('Raw Data'!F385=0, 'Raw Data'!D385&lt;'Raw Data'!E385, 'Raw Data'!E385-'Raw Data'!D385&gt;2), 'Raw Data'!T385, 0)</f>
        <v>0</v>
      </c>
      <c r="AJ390">
        <f>IF(ISBLANK('Raw Data'!D385)=FALSE, 1, 0)</f>
        <v>0</v>
      </c>
      <c r="AK390">
        <f>IF('Raw Data'!F385=1, 'Raw Data'!M385, 0)</f>
        <v>0</v>
      </c>
      <c r="AL390">
        <f>IF(OR('Raw Data'!D385=0, O390&gt;0), 0, 1)</f>
        <v>0</v>
      </c>
      <c r="AM390">
        <f>IF(AND(AL390, 'Raw Data'!D385&gt;'Raw Data'!E385), 'Raw Data'!X385, 0)</f>
        <v>0</v>
      </c>
      <c r="AN390">
        <f>IF(OR('Raw Data'!D385=0, O390&gt;0), 0, 1)</f>
        <v>0</v>
      </c>
      <c r="AO390">
        <f>IF(AND(AL390, 'Raw Data'!D385&lt;'Raw Data'!E385), 'Raw Data'!Y385, 0)</f>
        <v>0</v>
      </c>
      <c r="AP390">
        <f>IF(ISBLANK('Raw Data'!D385)=FALSE, 1, 0)</f>
        <v>0</v>
      </c>
      <c r="AQ390">
        <f>IF(AND('Raw Data'!J385&lt;'Raw Data'!K385,'Raw Data'!D385&gt;'Raw Data'!E385),'Raw Data'!J385,IF(AND('Raw Data'!K385&lt;'Raw Data'!J385,'Raw Data'!E385&gt;'Raw Data'!D385),'Raw Data'!K385,0))</f>
        <v>0</v>
      </c>
      <c r="AR390">
        <f>IF(ISBLANK('Raw Data'!D385)=FALSE, 1, 0)</f>
        <v>0</v>
      </c>
      <c r="AS390">
        <f>IF(AND('Raw Data'!J385&gt;'Raw Data'!K385,'Raw Data'!D385&gt;'Raw Data'!E385),'Raw Data'!J385,IF(AND('Raw Data'!K385&gt;'Raw Data'!J385,'Raw Data'!E385&gt;'Raw Data'!D385),'Raw Data'!K385,))</f>
        <v>0</v>
      </c>
      <c r="AT390">
        <f>IF(ISBLANK('Raw Data'!D385)=FALSE, 1, 0)</f>
        <v>0</v>
      </c>
      <c r="AU390">
        <f>IF(ISNUMBER('Raw Data'!D385), IF(_xlfn.XLOOKUP(SMALL('Raw Data'!L385:N385, 1), Analysis!S390:W390, Analysis!S390:W390, 0)&gt;0, SMALL('Raw Data'!L385:N385, 1), 0), 0)</f>
        <v>0</v>
      </c>
      <c r="AV390">
        <f>IF(ISBLANK('Raw Data'!D385)=FALSE, 1, 0)</f>
        <v>0</v>
      </c>
      <c r="AW390">
        <f>IF(ISNUMBER('Raw Data'!D385), IF(_xlfn.XLOOKUP(SMALL('Raw Data'!L385:N385, 2), Analysis!S390:W390, Analysis!S390:W390, 0)&gt;0, SMALL('Raw Data'!L385:N385, 2), 0), 0)</f>
        <v>0</v>
      </c>
      <c r="AX390">
        <f>IF(ISBLANK('Raw Data'!D385)=FALSE, 1, 0)</f>
        <v>0</v>
      </c>
      <c r="AY390">
        <f>IF(ISNUMBER('Raw Data'!D385), IF(_xlfn.XLOOKUP(SMALL('Raw Data'!L385:N385, 3), Analysis!S390:W390, Analysis!S390:W390, 0)&gt;0, SMALL('Raw Data'!L385:N385, 3), 0), 0)</f>
        <v>0</v>
      </c>
      <c r="AZ390">
        <f>IF(ISBLANK('Raw Data'!D385)=FALSE, 1, 0)</f>
        <v>0</v>
      </c>
      <c r="BA390">
        <f>IF(ISNUMBER('Raw Data'!D385), IF(_xlfn.XLOOKUP(SMALL('Raw Data'!O385:U385, 1), Analysis!Y390:AK390, Analysis!Y390:AK390, 0)&gt;0, SMALL('Raw Data'!O385:U385, 1), 0), 0)</f>
        <v>0</v>
      </c>
      <c r="BB390">
        <f>IF(ISBLANK('Raw Data'!D385)=FALSE, 1, 0)</f>
        <v>0</v>
      </c>
      <c r="BC390">
        <f>IF(ISNUMBER('Raw Data'!D385), IF(_xlfn.XLOOKUP(SMALL('Raw Data'!O385:U385, 2), Analysis!Y390:AK390, Analysis!Y390:AK390, 0)&gt;0, SMALL('Raw Data'!O385:U385, 2), 0), 0)</f>
        <v>0</v>
      </c>
      <c r="BD390">
        <f>IF(ISBLANK('Raw Data'!D385)=FALSE, 1, 0)</f>
        <v>0</v>
      </c>
      <c r="BE390">
        <f>IF(ISNUMBER('Raw Data'!D385), IF(_xlfn.XLOOKUP(SMALL('Raw Data'!O385:U385, 3), Analysis!Y390:AK390, Analysis!Y390:AK390, 0)&gt;0, SMALL('Raw Data'!O385:U385, 3), 0), 0)</f>
        <v>0</v>
      </c>
      <c r="BF390">
        <f>IF(ISBLANK('Raw Data'!D385)=FALSE, 1, 0)</f>
        <v>0</v>
      </c>
      <c r="BG390">
        <f>IF(ISNUMBER('Raw Data'!D385), IF(_xlfn.XLOOKUP(SMALL('Raw Data'!O385:U385, 4), Analysis!Y390:AK390, Analysis!Y390:AK390, 0)&gt;0, SMALL('Raw Data'!O385:U385, 4), 0), 0)</f>
        <v>0</v>
      </c>
      <c r="BH390">
        <f>IF(ISBLANK('Raw Data'!D385)=FALSE, 1, 0)</f>
        <v>0</v>
      </c>
      <c r="BI390">
        <f>IF(ISNUMBER('Raw Data'!D385), IF(_xlfn.XLOOKUP(SMALL('Raw Data'!O385:U385, 5), Analysis!Y390:AK390, Analysis!Y390:AK390, 0)&gt;0, SMALL('Raw Data'!O385:U385, 5), 0), 0)</f>
        <v>0</v>
      </c>
      <c r="BJ390">
        <f>IF(ISBLANK('Raw Data'!D385)=FALSE, 1, 0)</f>
        <v>0</v>
      </c>
      <c r="BK390">
        <f>IF(ISNUMBER('Raw Data'!D385), IF(_xlfn.XLOOKUP(SMALL('Raw Data'!O385:U385, 6), Analysis!Y390:AK390, Analysis!Y390:AK390, 0)&gt;0, SMALL('Raw Data'!O385:U385, 6), 0), 0)</f>
        <v>0</v>
      </c>
      <c r="BL390">
        <f>IF(ISBLANK('Raw Data'!D385)=FALSE, 1, 0)</f>
        <v>0</v>
      </c>
      <c r="BM390">
        <f>IF(ISNUMBER('Raw Data'!D385), IF(_xlfn.XLOOKUP(SMALL('Raw Data'!O385:U385, 7), Analysis!Y390:AK390, Analysis!Y390:AK390, 0)&gt;0, SMALL('Raw Data'!O385:U385, 7), 0), 0)</f>
        <v>0</v>
      </c>
    </row>
    <row r="391" spans="1:65" x14ac:dyDescent="0.3">
      <c r="A391" s="2">
        <f>'Raw Data'!A386</f>
        <v>0</v>
      </c>
      <c r="B391" s="2">
        <f>IF(ISBLANK('Raw Data'!D386)=FALSE, 1, 0)</f>
        <v>0</v>
      </c>
      <c r="C391">
        <f>IF('Raw Data'!E386&gt;'Raw Data'!D386, 'Raw Data'!K386, 0)</f>
        <v>0</v>
      </c>
      <c r="D391">
        <f>IF(ISBLANK('Raw Data'!D386)=FALSE, 1, 0)</f>
        <v>0</v>
      </c>
      <c r="E391">
        <f>IF('Raw Data'!E386&lt;'Raw Data'!D386, 'Raw Data'!J386, 0)</f>
        <v>0</v>
      </c>
      <c r="F391">
        <f>IF(ISBLANK('Raw Data'!D386)=FALSE, 1, 0)</f>
        <v>0</v>
      </c>
      <c r="G391">
        <f>IF(AND('Raw Data'!D386&gt;0, 'Raw Data'!E386&gt;0), 'Raw Data'!V386, 0)</f>
        <v>0</v>
      </c>
      <c r="H391">
        <f>IF(ISBLANK('Raw Data'!D386)=FALSE, 1, 0)</f>
        <v>0</v>
      </c>
      <c r="I391">
        <f>IF(AND(ISBLANK('Raw Data'!D386)=FALSE, OR('Raw Data'!D386=0, 'Raw Data'!E386=0)), 'Raw Data'!W386, 0)</f>
        <v>0</v>
      </c>
      <c r="J391">
        <f>IF(ISBLANK('Raw Data'!D386)=FALSE, 1, 0)</f>
        <v>0</v>
      </c>
      <c r="K391">
        <f>IF(SUM('Raw Data'!D386:E386)&gt;'Raw Data'!G386, 'Raw Data'!H386, 0)</f>
        <v>0</v>
      </c>
      <c r="L391">
        <f>IF(ISBLANK('Raw Data'!D386)=FALSE, 1, 0)</f>
        <v>0</v>
      </c>
      <c r="M391">
        <f>IF(AND(SUM('Raw Data'!D386:E386)&lt;'Raw Data'!G386, ISBLANK('Raw Data'!D386)=FALSE), 'Raw Data'!I386, 0)</f>
        <v>0</v>
      </c>
      <c r="N391">
        <f>IF(ISBLANK('Raw Data'!D386)=FALSE, 1, 0)</f>
        <v>0</v>
      </c>
      <c r="O391">
        <f>IF('Raw Data'!F386, 'Raw Data'!Z386, 0)</f>
        <v>0</v>
      </c>
      <c r="P391">
        <f>IF(ISBLANK('Raw Data'!D386)=FALSE, 1, 0)</f>
        <v>0</v>
      </c>
      <c r="Q391">
        <f>IF(AND(NOT('Raw Data'!F386), P391), 'Raw Data'!AA386, 0)</f>
        <v>0</v>
      </c>
      <c r="R391">
        <f>IF(ISBLANK('Raw Data'!D386)=FALSE, 1, 0)</f>
        <v>0</v>
      </c>
      <c r="S391">
        <f>IF(AND('Raw Data'!F386=0, 'Raw Data'!D386&gt;'Raw Data'!E386), 'Raw Data'!L386, 0)</f>
        <v>0</v>
      </c>
      <c r="T391">
        <f>IF(ISBLANK('Raw Data'!D386)=FALSE, 1, 0)</f>
        <v>0</v>
      </c>
      <c r="U391">
        <f>IF('Raw Data'!F386=1, 'Raw Data'!M386, 0)</f>
        <v>0</v>
      </c>
      <c r="V391">
        <f>IF(ISBLANK('Raw Data'!D386)=FALSE, 1, 0)</f>
        <v>0</v>
      </c>
      <c r="W391">
        <f>IF(AND('Raw Data'!F386=0, 'Raw Data'!E386&gt;'Raw Data'!D386), 'Raw Data'!N386, 0)</f>
        <v>0</v>
      </c>
      <c r="X391">
        <f>IF(ISBLANK('Raw Data'!D386)=FALSE, 1, 0)</f>
        <v>0</v>
      </c>
      <c r="Y391">
        <f>IF(AND('Raw Data'!F386=0,'Raw Data'!D386&gt;'Raw Data'!E386,'Raw Data'!D386-'Raw Data'!E386=1),'Raw Data'!O386,IF(AND('Raw Data'!F386,'Raw Data'!D386&gt;'Raw Data'!E386),'Raw Data'!O386,0))</f>
        <v>0</v>
      </c>
      <c r="Z391">
        <f>IF(ISBLANK('Raw Data'!D386)=FALSE, 1, 0)</f>
        <v>0</v>
      </c>
      <c r="AA391">
        <f>IF(AND('Raw Data'!F386=0, 'Raw Data'!D386&gt;'Raw Data'!E386, 'Raw Data'!D386-'Raw Data'!E386=2), 'Raw Data'!P386, 0)</f>
        <v>0</v>
      </c>
      <c r="AB391">
        <f>IF(ISBLANK('Raw Data'!D386)=FALSE, 1, 0)</f>
        <v>0</v>
      </c>
      <c r="AC391">
        <f>IF(AND('Raw Data'!F386=0, 'Raw Data'!D386&gt;'Raw Data'!E386, 'Raw Data'!D386-'Raw Data'!E386&gt;2), 'Raw Data'!Q386, 0)</f>
        <v>0</v>
      </c>
      <c r="AD391">
        <f>IF(ISBLANK('Raw Data'!D386)=FALSE, 1, 0)</f>
        <v>0</v>
      </c>
      <c r="AE391">
        <f>IF(AND('Raw Data'!F386=0,'Raw Data'!D386&lt;'Raw Data'!E386,'Raw Data'!E386-'Raw Data'!D386=1),'Raw Data'!R386,IF(AND('Raw Data'!F386,'Raw Data'!D386&gt;'Raw Data'!E386),'Raw Data'!R386,0))</f>
        <v>0</v>
      </c>
      <c r="AF391">
        <f>IF(ISBLANK('Raw Data'!D386)=FALSE, 1, 0)</f>
        <v>0</v>
      </c>
      <c r="AG391">
        <f>IF(AND('Raw Data'!F386=0, 'Raw Data'!D386&lt;'Raw Data'!E386, 'Raw Data'!E386-'Raw Data'!D386=2), 'Raw Data'!S386, 0)</f>
        <v>0</v>
      </c>
      <c r="AH391">
        <f>IF(ISBLANK('Raw Data'!D386)=FALSE, 1, 0)</f>
        <v>0</v>
      </c>
      <c r="AI391">
        <f>IF(AND('Raw Data'!F386=0, 'Raw Data'!D386&lt;'Raw Data'!E386, 'Raw Data'!E386-'Raw Data'!D386&gt;2), 'Raw Data'!T386, 0)</f>
        <v>0</v>
      </c>
      <c r="AJ391">
        <f>IF(ISBLANK('Raw Data'!D386)=FALSE, 1, 0)</f>
        <v>0</v>
      </c>
      <c r="AK391">
        <f>IF('Raw Data'!F386=1, 'Raw Data'!M386, 0)</f>
        <v>0</v>
      </c>
      <c r="AL391">
        <f>IF(OR('Raw Data'!D386=0, O391&gt;0), 0, 1)</f>
        <v>0</v>
      </c>
      <c r="AM391">
        <f>IF(AND(AL391, 'Raw Data'!D386&gt;'Raw Data'!E386), 'Raw Data'!X386, 0)</f>
        <v>0</v>
      </c>
      <c r="AN391">
        <f>IF(OR('Raw Data'!D386=0, O391&gt;0), 0, 1)</f>
        <v>0</v>
      </c>
      <c r="AO391">
        <f>IF(AND(AL391, 'Raw Data'!D386&lt;'Raw Data'!E386), 'Raw Data'!Y386, 0)</f>
        <v>0</v>
      </c>
      <c r="AP391">
        <f>IF(ISBLANK('Raw Data'!D386)=FALSE, 1, 0)</f>
        <v>0</v>
      </c>
      <c r="AQ391">
        <f>IF(AND('Raw Data'!J386&lt;'Raw Data'!K386,'Raw Data'!D386&gt;'Raw Data'!E386),'Raw Data'!J386,IF(AND('Raw Data'!K386&lt;'Raw Data'!J386,'Raw Data'!E386&gt;'Raw Data'!D386),'Raw Data'!K386,0))</f>
        <v>0</v>
      </c>
      <c r="AR391">
        <f>IF(ISBLANK('Raw Data'!D386)=FALSE, 1, 0)</f>
        <v>0</v>
      </c>
      <c r="AS391">
        <f>IF(AND('Raw Data'!J386&gt;'Raw Data'!K386,'Raw Data'!D386&gt;'Raw Data'!E386),'Raw Data'!J386,IF(AND('Raw Data'!K386&gt;'Raw Data'!J386,'Raw Data'!E386&gt;'Raw Data'!D386),'Raw Data'!K386,))</f>
        <v>0</v>
      </c>
      <c r="AT391">
        <f>IF(ISBLANK('Raw Data'!D386)=FALSE, 1, 0)</f>
        <v>0</v>
      </c>
      <c r="AU391">
        <f>IF(ISNUMBER('Raw Data'!D386), IF(_xlfn.XLOOKUP(SMALL('Raw Data'!L386:N386, 1), Analysis!S391:W391, Analysis!S391:W391, 0)&gt;0, SMALL('Raw Data'!L386:N386, 1), 0), 0)</f>
        <v>0</v>
      </c>
      <c r="AV391">
        <f>IF(ISBLANK('Raw Data'!D386)=FALSE, 1, 0)</f>
        <v>0</v>
      </c>
      <c r="AW391">
        <f>IF(ISNUMBER('Raw Data'!D386), IF(_xlfn.XLOOKUP(SMALL('Raw Data'!L386:N386, 2), Analysis!S391:W391, Analysis!S391:W391, 0)&gt;0, SMALL('Raw Data'!L386:N386, 2), 0), 0)</f>
        <v>0</v>
      </c>
      <c r="AX391">
        <f>IF(ISBLANK('Raw Data'!D386)=FALSE, 1, 0)</f>
        <v>0</v>
      </c>
      <c r="AY391">
        <f>IF(ISNUMBER('Raw Data'!D386), IF(_xlfn.XLOOKUP(SMALL('Raw Data'!L386:N386, 3), Analysis!S391:W391, Analysis!S391:W391, 0)&gt;0, SMALL('Raw Data'!L386:N386, 3), 0), 0)</f>
        <v>0</v>
      </c>
      <c r="AZ391">
        <f>IF(ISBLANK('Raw Data'!D386)=FALSE, 1, 0)</f>
        <v>0</v>
      </c>
      <c r="BA391">
        <f>IF(ISNUMBER('Raw Data'!D386), IF(_xlfn.XLOOKUP(SMALL('Raw Data'!O386:U386, 1), Analysis!Y391:AK391, Analysis!Y391:AK391, 0)&gt;0, SMALL('Raw Data'!O386:U386, 1), 0), 0)</f>
        <v>0</v>
      </c>
      <c r="BB391">
        <f>IF(ISBLANK('Raw Data'!D386)=FALSE, 1, 0)</f>
        <v>0</v>
      </c>
      <c r="BC391">
        <f>IF(ISNUMBER('Raw Data'!D386), IF(_xlfn.XLOOKUP(SMALL('Raw Data'!O386:U386, 2), Analysis!Y391:AK391, Analysis!Y391:AK391, 0)&gt;0, SMALL('Raw Data'!O386:U386, 2), 0), 0)</f>
        <v>0</v>
      </c>
      <c r="BD391">
        <f>IF(ISBLANK('Raw Data'!D386)=FALSE, 1, 0)</f>
        <v>0</v>
      </c>
      <c r="BE391">
        <f>IF(ISNUMBER('Raw Data'!D386), IF(_xlfn.XLOOKUP(SMALL('Raw Data'!O386:U386, 3), Analysis!Y391:AK391, Analysis!Y391:AK391, 0)&gt;0, SMALL('Raw Data'!O386:U386, 3), 0), 0)</f>
        <v>0</v>
      </c>
      <c r="BF391">
        <f>IF(ISBLANK('Raw Data'!D386)=FALSE, 1, 0)</f>
        <v>0</v>
      </c>
      <c r="BG391">
        <f>IF(ISNUMBER('Raw Data'!D386), IF(_xlfn.XLOOKUP(SMALL('Raw Data'!O386:U386, 4), Analysis!Y391:AK391, Analysis!Y391:AK391, 0)&gt;0, SMALL('Raw Data'!O386:U386, 4), 0), 0)</f>
        <v>0</v>
      </c>
      <c r="BH391">
        <f>IF(ISBLANK('Raw Data'!D386)=FALSE, 1, 0)</f>
        <v>0</v>
      </c>
      <c r="BI391">
        <f>IF(ISNUMBER('Raw Data'!D386), IF(_xlfn.XLOOKUP(SMALL('Raw Data'!O386:U386, 5), Analysis!Y391:AK391, Analysis!Y391:AK391, 0)&gt;0, SMALL('Raw Data'!O386:U386, 5), 0), 0)</f>
        <v>0</v>
      </c>
      <c r="BJ391">
        <f>IF(ISBLANK('Raw Data'!D386)=FALSE, 1, 0)</f>
        <v>0</v>
      </c>
      <c r="BK391">
        <f>IF(ISNUMBER('Raw Data'!D386), IF(_xlfn.XLOOKUP(SMALL('Raw Data'!O386:U386, 6), Analysis!Y391:AK391, Analysis!Y391:AK391, 0)&gt;0, SMALL('Raw Data'!O386:U386, 6), 0), 0)</f>
        <v>0</v>
      </c>
      <c r="BL391">
        <f>IF(ISBLANK('Raw Data'!D386)=FALSE, 1, 0)</f>
        <v>0</v>
      </c>
      <c r="BM391">
        <f>IF(ISNUMBER('Raw Data'!D386), IF(_xlfn.XLOOKUP(SMALL('Raw Data'!O386:U386, 7), Analysis!Y391:AK391, Analysis!Y391:AK391, 0)&gt;0, SMALL('Raw Data'!O386:U386, 7), 0), 0)</f>
        <v>0</v>
      </c>
    </row>
    <row r="392" spans="1:65" x14ac:dyDescent="0.3">
      <c r="A392" s="2">
        <f>'Raw Data'!A387</f>
        <v>0</v>
      </c>
      <c r="B392" s="2">
        <f>IF(ISBLANK('Raw Data'!D387)=FALSE, 1, 0)</f>
        <v>0</v>
      </c>
      <c r="C392">
        <f>IF('Raw Data'!E387&gt;'Raw Data'!D387, 'Raw Data'!K387, 0)</f>
        <v>0</v>
      </c>
      <c r="D392">
        <f>IF(ISBLANK('Raw Data'!D387)=FALSE, 1, 0)</f>
        <v>0</v>
      </c>
      <c r="E392">
        <f>IF('Raw Data'!E387&lt;'Raw Data'!D387, 'Raw Data'!J387, 0)</f>
        <v>0</v>
      </c>
      <c r="F392">
        <f>IF(ISBLANK('Raw Data'!D387)=FALSE, 1, 0)</f>
        <v>0</v>
      </c>
      <c r="G392">
        <f>IF(AND('Raw Data'!D387&gt;0, 'Raw Data'!E387&gt;0), 'Raw Data'!V387, 0)</f>
        <v>0</v>
      </c>
      <c r="H392">
        <f>IF(ISBLANK('Raw Data'!D387)=FALSE, 1, 0)</f>
        <v>0</v>
      </c>
      <c r="I392">
        <f>IF(AND(ISBLANK('Raw Data'!D387)=FALSE, OR('Raw Data'!D387=0, 'Raw Data'!E387=0)), 'Raw Data'!W387, 0)</f>
        <v>0</v>
      </c>
      <c r="J392">
        <f>IF(ISBLANK('Raw Data'!D387)=FALSE, 1, 0)</f>
        <v>0</v>
      </c>
      <c r="K392">
        <f>IF(SUM('Raw Data'!D387:E387)&gt;'Raw Data'!G387, 'Raw Data'!H387, 0)</f>
        <v>0</v>
      </c>
      <c r="L392">
        <f>IF(ISBLANK('Raw Data'!D387)=FALSE, 1, 0)</f>
        <v>0</v>
      </c>
      <c r="M392">
        <f>IF(AND(SUM('Raw Data'!D387:E387)&lt;'Raw Data'!G387, ISBLANK('Raw Data'!D387)=FALSE), 'Raw Data'!I387, 0)</f>
        <v>0</v>
      </c>
      <c r="N392">
        <f>IF(ISBLANK('Raw Data'!D387)=FALSE, 1, 0)</f>
        <v>0</v>
      </c>
      <c r="O392">
        <f>IF('Raw Data'!F387, 'Raw Data'!Z387, 0)</f>
        <v>0</v>
      </c>
      <c r="P392">
        <f>IF(ISBLANK('Raw Data'!D387)=FALSE, 1, 0)</f>
        <v>0</v>
      </c>
      <c r="Q392">
        <f>IF(AND(NOT('Raw Data'!F387), P392), 'Raw Data'!AA387, 0)</f>
        <v>0</v>
      </c>
      <c r="R392">
        <f>IF(ISBLANK('Raw Data'!D387)=FALSE, 1, 0)</f>
        <v>0</v>
      </c>
      <c r="S392">
        <f>IF(AND('Raw Data'!F387=0, 'Raw Data'!D387&gt;'Raw Data'!E387), 'Raw Data'!L387, 0)</f>
        <v>0</v>
      </c>
      <c r="T392">
        <f>IF(ISBLANK('Raw Data'!D387)=FALSE, 1, 0)</f>
        <v>0</v>
      </c>
      <c r="U392">
        <f>IF('Raw Data'!F387=1, 'Raw Data'!M387, 0)</f>
        <v>0</v>
      </c>
      <c r="V392">
        <f>IF(ISBLANK('Raw Data'!D387)=FALSE, 1, 0)</f>
        <v>0</v>
      </c>
      <c r="W392">
        <f>IF(AND('Raw Data'!F387=0, 'Raw Data'!E387&gt;'Raw Data'!D387), 'Raw Data'!N387, 0)</f>
        <v>0</v>
      </c>
      <c r="X392">
        <f>IF(ISBLANK('Raw Data'!D387)=FALSE, 1, 0)</f>
        <v>0</v>
      </c>
      <c r="Y392">
        <f>IF(AND('Raw Data'!F387=0,'Raw Data'!D387&gt;'Raw Data'!E387,'Raw Data'!D387-'Raw Data'!E387=1),'Raw Data'!O387,IF(AND('Raw Data'!F387,'Raw Data'!D387&gt;'Raw Data'!E387),'Raw Data'!O387,0))</f>
        <v>0</v>
      </c>
      <c r="Z392">
        <f>IF(ISBLANK('Raw Data'!D387)=FALSE, 1, 0)</f>
        <v>0</v>
      </c>
      <c r="AA392">
        <f>IF(AND('Raw Data'!F387=0, 'Raw Data'!D387&gt;'Raw Data'!E387, 'Raw Data'!D387-'Raw Data'!E387=2), 'Raw Data'!P387, 0)</f>
        <v>0</v>
      </c>
      <c r="AB392">
        <f>IF(ISBLANK('Raw Data'!D387)=FALSE, 1, 0)</f>
        <v>0</v>
      </c>
      <c r="AC392">
        <f>IF(AND('Raw Data'!F387=0, 'Raw Data'!D387&gt;'Raw Data'!E387, 'Raw Data'!D387-'Raw Data'!E387&gt;2), 'Raw Data'!Q387, 0)</f>
        <v>0</v>
      </c>
      <c r="AD392">
        <f>IF(ISBLANK('Raw Data'!D387)=FALSE, 1, 0)</f>
        <v>0</v>
      </c>
      <c r="AE392">
        <f>IF(AND('Raw Data'!F387=0,'Raw Data'!D387&lt;'Raw Data'!E387,'Raw Data'!E387-'Raw Data'!D387=1),'Raw Data'!R387,IF(AND('Raw Data'!F387,'Raw Data'!D387&gt;'Raw Data'!E387),'Raw Data'!R387,0))</f>
        <v>0</v>
      </c>
      <c r="AF392">
        <f>IF(ISBLANK('Raw Data'!D387)=FALSE, 1, 0)</f>
        <v>0</v>
      </c>
      <c r="AG392">
        <f>IF(AND('Raw Data'!F387=0, 'Raw Data'!D387&lt;'Raw Data'!E387, 'Raw Data'!E387-'Raw Data'!D387=2), 'Raw Data'!S387, 0)</f>
        <v>0</v>
      </c>
      <c r="AH392">
        <f>IF(ISBLANK('Raw Data'!D387)=FALSE, 1, 0)</f>
        <v>0</v>
      </c>
      <c r="AI392">
        <f>IF(AND('Raw Data'!F387=0, 'Raw Data'!D387&lt;'Raw Data'!E387, 'Raw Data'!E387-'Raw Data'!D387&gt;2), 'Raw Data'!T387, 0)</f>
        <v>0</v>
      </c>
      <c r="AJ392">
        <f>IF(ISBLANK('Raw Data'!D387)=FALSE, 1, 0)</f>
        <v>0</v>
      </c>
      <c r="AK392">
        <f>IF('Raw Data'!F387=1, 'Raw Data'!M387, 0)</f>
        <v>0</v>
      </c>
      <c r="AL392">
        <f>IF(OR('Raw Data'!D387=0, O392&gt;0), 0, 1)</f>
        <v>0</v>
      </c>
      <c r="AM392">
        <f>IF(AND(AL392, 'Raw Data'!D387&gt;'Raw Data'!E387), 'Raw Data'!X387, 0)</f>
        <v>0</v>
      </c>
      <c r="AN392">
        <f>IF(OR('Raw Data'!D387=0, O392&gt;0), 0, 1)</f>
        <v>0</v>
      </c>
      <c r="AO392">
        <f>IF(AND(AL392, 'Raw Data'!D387&lt;'Raw Data'!E387), 'Raw Data'!Y387, 0)</f>
        <v>0</v>
      </c>
      <c r="AP392">
        <f>IF(ISBLANK('Raw Data'!D387)=FALSE, 1, 0)</f>
        <v>0</v>
      </c>
      <c r="AQ392">
        <f>IF(AND('Raw Data'!J387&lt;'Raw Data'!K387,'Raw Data'!D387&gt;'Raw Data'!E387),'Raw Data'!J387,IF(AND('Raw Data'!K387&lt;'Raw Data'!J387,'Raw Data'!E387&gt;'Raw Data'!D387),'Raw Data'!K387,0))</f>
        <v>0</v>
      </c>
      <c r="AR392">
        <f>IF(ISBLANK('Raw Data'!D387)=FALSE, 1, 0)</f>
        <v>0</v>
      </c>
      <c r="AS392">
        <f>IF(AND('Raw Data'!J387&gt;'Raw Data'!K387,'Raw Data'!D387&gt;'Raw Data'!E387),'Raw Data'!J387,IF(AND('Raw Data'!K387&gt;'Raw Data'!J387,'Raw Data'!E387&gt;'Raw Data'!D387),'Raw Data'!K387,))</f>
        <v>0</v>
      </c>
      <c r="AT392">
        <f>IF(ISBLANK('Raw Data'!D387)=FALSE, 1, 0)</f>
        <v>0</v>
      </c>
      <c r="AU392">
        <f>IF(ISNUMBER('Raw Data'!D387), IF(_xlfn.XLOOKUP(SMALL('Raw Data'!L387:N387, 1), Analysis!S392:W392, Analysis!S392:W392, 0)&gt;0, SMALL('Raw Data'!L387:N387, 1), 0), 0)</f>
        <v>0</v>
      </c>
      <c r="AV392">
        <f>IF(ISBLANK('Raw Data'!D387)=FALSE, 1, 0)</f>
        <v>0</v>
      </c>
      <c r="AW392">
        <f>IF(ISNUMBER('Raw Data'!D387), IF(_xlfn.XLOOKUP(SMALL('Raw Data'!L387:N387, 2), Analysis!S392:W392, Analysis!S392:W392, 0)&gt;0, SMALL('Raw Data'!L387:N387, 2), 0), 0)</f>
        <v>0</v>
      </c>
      <c r="AX392">
        <f>IF(ISBLANK('Raw Data'!D387)=FALSE, 1, 0)</f>
        <v>0</v>
      </c>
      <c r="AY392">
        <f>IF(ISNUMBER('Raw Data'!D387), IF(_xlfn.XLOOKUP(SMALL('Raw Data'!L387:N387, 3), Analysis!S392:W392, Analysis!S392:W392, 0)&gt;0, SMALL('Raw Data'!L387:N387, 3), 0), 0)</f>
        <v>0</v>
      </c>
      <c r="AZ392">
        <f>IF(ISBLANK('Raw Data'!D387)=FALSE, 1, 0)</f>
        <v>0</v>
      </c>
      <c r="BA392">
        <f>IF(ISNUMBER('Raw Data'!D387), IF(_xlfn.XLOOKUP(SMALL('Raw Data'!O387:U387, 1), Analysis!Y392:AK392, Analysis!Y392:AK392, 0)&gt;0, SMALL('Raw Data'!O387:U387, 1), 0), 0)</f>
        <v>0</v>
      </c>
      <c r="BB392">
        <f>IF(ISBLANK('Raw Data'!D387)=FALSE, 1, 0)</f>
        <v>0</v>
      </c>
      <c r="BC392">
        <f>IF(ISNUMBER('Raw Data'!D387), IF(_xlfn.XLOOKUP(SMALL('Raw Data'!O387:U387, 2), Analysis!Y392:AK392, Analysis!Y392:AK392, 0)&gt;0, SMALL('Raw Data'!O387:U387, 2), 0), 0)</f>
        <v>0</v>
      </c>
      <c r="BD392">
        <f>IF(ISBLANK('Raw Data'!D387)=FALSE, 1, 0)</f>
        <v>0</v>
      </c>
      <c r="BE392">
        <f>IF(ISNUMBER('Raw Data'!D387), IF(_xlfn.XLOOKUP(SMALL('Raw Data'!O387:U387, 3), Analysis!Y392:AK392, Analysis!Y392:AK392, 0)&gt;0, SMALL('Raw Data'!O387:U387, 3), 0), 0)</f>
        <v>0</v>
      </c>
      <c r="BF392">
        <f>IF(ISBLANK('Raw Data'!D387)=FALSE, 1, 0)</f>
        <v>0</v>
      </c>
      <c r="BG392">
        <f>IF(ISNUMBER('Raw Data'!D387), IF(_xlfn.XLOOKUP(SMALL('Raw Data'!O387:U387, 4), Analysis!Y392:AK392, Analysis!Y392:AK392, 0)&gt;0, SMALL('Raw Data'!O387:U387, 4), 0), 0)</f>
        <v>0</v>
      </c>
      <c r="BH392">
        <f>IF(ISBLANK('Raw Data'!D387)=FALSE, 1, 0)</f>
        <v>0</v>
      </c>
      <c r="BI392">
        <f>IF(ISNUMBER('Raw Data'!D387), IF(_xlfn.XLOOKUP(SMALL('Raw Data'!O387:U387, 5), Analysis!Y392:AK392, Analysis!Y392:AK392, 0)&gt;0, SMALL('Raw Data'!O387:U387, 5), 0), 0)</f>
        <v>0</v>
      </c>
      <c r="BJ392">
        <f>IF(ISBLANK('Raw Data'!D387)=FALSE, 1, 0)</f>
        <v>0</v>
      </c>
      <c r="BK392">
        <f>IF(ISNUMBER('Raw Data'!D387), IF(_xlfn.XLOOKUP(SMALL('Raw Data'!O387:U387, 6), Analysis!Y392:AK392, Analysis!Y392:AK392, 0)&gt;0, SMALL('Raw Data'!O387:U387, 6), 0), 0)</f>
        <v>0</v>
      </c>
      <c r="BL392">
        <f>IF(ISBLANK('Raw Data'!D387)=FALSE, 1, 0)</f>
        <v>0</v>
      </c>
      <c r="BM392">
        <f>IF(ISNUMBER('Raw Data'!D387), IF(_xlfn.XLOOKUP(SMALL('Raw Data'!O387:U387, 7), Analysis!Y392:AK392, Analysis!Y392:AK392, 0)&gt;0, SMALL('Raw Data'!O387:U387, 7), 0), 0)</f>
        <v>0</v>
      </c>
    </row>
    <row r="393" spans="1:65" x14ac:dyDescent="0.3">
      <c r="A393" s="2">
        <f>'Raw Data'!A388</f>
        <v>0</v>
      </c>
      <c r="B393" s="2">
        <f>IF(ISBLANK('Raw Data'!D388)=FALSE, 1, 0)</f>
        <v>0</v>
      </c>
      <c r="C393">
        <f>IF('Raw Data'!E388&gt;'Raw Data'!D388, 'Raw Data'!K388, 0)</f>
        <v>0</v>
      </c>
      <c r="D393">
        <f>IF(ISBLANK('Raw Data'!D388)=FALSE, 1, 0)</f>
        <v>0</v>
      </c>
      <c r="E393">
        <f>IF('Raw Data'!E388&lt;'Raw Data'!D388, 'Raw Data'!J388, 0)</f>
        <v>0</v>
      </c>
      <c r="F393">
        <f>IF(ISBLANK('Raw Data'!D388)=FALSE, 1, 0)</f>
        <v>0</v>
      </c>
      <c r="G393">
        <f>IF(AND('Raw Data'!D388&gt;0, 'Raw Data'!E388&gt;0), 'Raw Data'!V388, 0)</f>
        <v>0</v>
      </c>
      <c r="H393">
        <f>IF(ISBLANK('Raw Data'!D388)=FALSE, 1, 0)</f>
        <v>0</v>
      </c>
      <c r="I393">
        <f>IF(AND(ISBLANK('Raw Data'!D388)=FALSE, OR('Raw Data'!D388=0, 'Raw Data'!E388=0)), 'Raw Data'!W388, 0)</f>
        <v>0</v>
      </c>
      <c r="J393">
        <f>IF(ISBLANK('Raw Data'!D388)=FALSE, 1, 0)</f>
        <v>0</v>
      </c>
      <c r="K393">
        <f>IF(SUM('Raw Data'!D388:E388)&gt;'Raw Data'!G388, 'Raw Data'!H388, 0)</f>
        <v>0</v>
      </c>
      <c r="L393">
        <f>IF(ISBLANK('Raw Data'!D388)=FALSE, 1, 0)</f>
        <v>0</v>
      </c>
      <c r="M393">
        <f>IF(AND(SUM('Raw Data'!D388:E388)&lt;'Raw Data'!G388, ISBLANK('Raw Data'!D388)=FALSE), 'Raw Data'!I388, 0)</f>
        <v>0</v>
      </c>
      <c r="N393">
        <f>IF(ISBLANK('Raw Data'!D388)=FALSE, 1, 0)</f>
        <v>0</v>
      </c>
      <c r="O393">
        <f>IF('Raw Data'!F388, 'Raw Data'!Z388, 0)</f>
        <v>0</v>
      </c>
      <c r="P393">
        <f>IF(ISBLANK('Raw Data'!D388)=FALSE, 1, 0)</f>
        <v>0</v>
      </c>
      <c r="Q393">
        <f>IF(AND(NOT('Raw Data'!F388), P393), 'Raw Data'!AA388, 0)</f>
        <v>0</v>
      </c>
      <c r="R393">
        <f>IF(ISBLANK('Raw Data'!D388)=FALSE, 1, 0)</f>
        <v>0</v>
      </c>
      <c r="S393">
        <f>IF(AND('Raw Data'!F388=0, 'Raw Data'!D388&gt;'Raw Data'!E388), 'Raw Data'!L388, 0)</f>
        <v>0</v>
      </c>
      <c r="T393">
        <f>IF(ISBLANK('Raw Data'!D388)=FALSE, 1, 0)</f>
        <v>0</v>
      </c>
      <c r="U393">
        <f>IF('Raw Data'!F388=1, 'Raw Data'!M388, 0)</f>
        <v>0</v>
      </c>
      <c r="V393">
        <f>IF(ISBLANK('Raw Data'!D388)=FALSE, 1, 0)</f>
        <v>0</v>
      </c>
      <c r="W393">
        <f>IF(AND('Raw Data'!F388=0, 'Raw Data'!E388&gt;'Raw Data'!D388), 'Raw Data'!N388, 0)</f>
        <v>0</v>
      </c>
      <c r="X393">
        <f>IF(ISBLANK('Raw Data'!D388)=FALSE, 1, 0)</f>
        <v>0</v>
      </c>
      <c r="Y393">
        <f>IF(AND('Raw Data'!F388=0,'Raw Data'!D388&gt;'Raw Data'!E388,'Raw Data'!D388-'Raw Data'!E388=1),'Raw Data'!O388,IF(AND('Raw Data'!F388,'Raw Data'!D388&gt;'Raw Data'!E388),'Raw Data'!O388,0))</f>
        <v>0</v>
      </c>
      <c r="Z393">
        <f>IF(ISBLANK('Raw Data'!D388)=FALSE, 1, 0)</f>
        <v>0</v>
      </c>
      <c r="AA393">
        <f>IF(AND('Raw Data'!F388=0, 'Raw Data'!D388&gt;'Raw Data'!E388, 'Raw Data'!D388-'Raw Data'!E388=2), 'Raw Data'!P388, 0)</f>
        <v>0</v>
      </c>
      <c r="AB393">
        <f>IF(ISBLANK('Raw Data'!D388)=FALSE, 1, 0)</f>
        <v>0</v>
      </c>
      <c r="AC393">
        <f>IF(AND('Raw Data'!F388=0, 'Raw Data'!D388&gt;'Raw Data'!E388, 'Raw Data'!D388-'Raw Data'!E388&gt;2), 'Raw Data'!Q388, 0)</f>
        <v>0</v>
      </c>
      <c r="AD393">
        <f>IF(ISBLANK('Raw Data'!D388)=FALSE, 1, 0)</f>
        <v>0</v>
      </c>
      <c r="AE393">
        <f>IF(AND('Raw Data'!F388=0,'Raw Data'!D388&lt;'Raw Data'!E388,'Raw Data'!E388-'Raw Data'!D388=1),'Raw Data'!R388,IF(AND('Raw Data'!F388,'Raw Data'!D388&gt;'Raw Data'!E388),'Raw Data'!R388,0))</f>
        <v>0</v>
      </c>
      <c r="AF393">
        <f>IF(ISBLANK('Raw Data'!D388)=FALSE, 1, 0)</f>
        <v>0</v>
      </c>
      <c r="AG393">
        <f>IF(AND('Raw Data'!F388=0, 'Raw Data'!D388&lt;'Raw Data'!E388, 'Raw Data'!E388-'Raw Data'!D388=2), 'Raw Data'!S388, 0)</f>
        <v>0</v>
      </c>
      <c r="AH393">
        <f>IF(ISBLANK('Raw Data'!D388)=FALSE, 1, 0)</f>
        <v>0</v>
      </c>
      <c r="AI393">
        <f>IF(AND('Raw Data'!F388=0, 'Raw Data'!D388&lt;'Raw Data'!E388, 'Raw Data'!E388-'Raw Data'!D388&gt;2), 'Raw Data'!T388, 0)</f>
        <v>0</v>
      </c>
      <c r="AJ393">
        <f>IF(ISBLANK('Raw Data'!D388)=FALSE, 1, 0)</f>
        <v>0</v>
      </c>
      <c r="AK393">
        <f>IF('Raw Data'!F388=1, 'Raw Data'!M388, 0)</f>
        <v>0</v>
      </c>
      <c r="AL393">
        <f>IF(OR('Raw Data'!D388=0, O393&gt;0), 0, 1)</f>
        <v>0</v>
      </c>
      <c r="AM393">
        <f>IF(AND(AL393, 'Raw Data'!D388&gt;'Raw Data'!E388), 'Raw Data'!X388, 0)</f>
        <v>0</v>
      </c>
      <c r="AN393">
        <f>IF(OR('Raw Data'!D388=0, O393&gt;0), 0, 1)</f>
        <v>0</v>
      </c>
      <c r="AO393">
        <f>IF(AND(AL393, 'Raw Data'!D388&lt;'Raw Data'!E388), 'Raw Data'!Y388, 0)</f>
        <v>0</v>
      </c>
      <c r="AP393">
        <f>IF(ISBLANK('Raw Data'!D388)=FALSE, 1, 0)</f>
        <v>0</v>
      </c>
      <c r="AQ393">
        <f>IF(AND('Raw Data'!J388&lt;'Raw Data'!K388,'Raw Data'!D388&gt;'Raw Data'!E388),'Raw Data'!J388,IF(AND('Raw Data'!K388&lt;'Raw Data'!J388,'Raw Data'!E388&gt;'Raw Data'!D388),'Raw Data'!K388,0))</f>
        <v>0</v>
      </c>
      <c r="AR393">
        <f>IF(ISBLANK('Raw Data'!D388)=FALSE, 1, 0)</f>
        <v>0</v>
      </c>
      <c r="AS393">
        <f>IF(AND('Raw Data'!J388&gt;'Raw Data'!K388,'Raw Data'!D388&gt;'Raw Data'!E388),'Raw Data'!J388,IF(AND('Raw Data'!K388&gt;'Raw Data'!J388,'Raw Data'!E388&gt;'Raw Data'!D388),'Raw Data'!K388,))</f>
        <v>0</v>
      </c>
      <c r="AT393">
        <f>IF(ISBLANK('Raw Data'!D388)=FALSE, 1, 0)</f>
        <v>0</v>
      </c>
      <c r="AU393">
        <f>IF(ISNUMBER('Raw Data'!D388), IF(_xlfn.XLOOKUP(SMALL('Raw Data'!L388:N388, 1), Analysis!S393:W393, Analysis!S393:W393, 0)&gt;0, SMALL('Raw Data'!L388:N388, 1), 0), 0)</f>
        <v>0</v>
      </c>
      <c r="AV393">
        <f>IF(ISBLANK('Raw Data'!D388)=FALSE, 1, 0)</f>
        <v>0</v>
      </c>
      <c r="AW393">
        <f>IF(ISNUMBER('Raw Data'!D388), IF(_xlfn.XLOOKUP(SMALL('Raw Data'!L388:N388, 2), Analysis!S393:W393, Analysis!S393:W393, 0)&gt;0, SMALL('Raw Data'!L388:N388, 2), 0), 0)</f>
        <v>0</v>
      </c>
      <c r="AX393">
        <f>IF(ISBLANK('Raw Data'!D388)=FALSE, 1, 0)</f>
        <v>0</v>
      </c>
      <c r="AY393">
        <f>IF(ISNUMBER('Raw Data'!D388), IF(_xlfn.XLOOKUP(SMALL('Raw Data'!L388:N388, 3), Analysis!S393:W393, Analysis!S393:W393, 0)&gt;0, SMALL('Raw Data'!L388:N388, 3), 0), 0)</f>
        <v>0</v>
      </c>
      <c r="AZ393">
        <f>IF(ISBLANK('Raw Data'!D388)=FALSE, 1, 0)</f>
        <v>0</v>
      </c>
      <c r="BA393">
        <f>IF(ISNUMBER('Raw Data'!D388), IF(_xlfn.XLOOKUP(SMALL('Raw Data'!O388:U388, 1), Analysis!Y393:AK393, Analysis!Y393:AK393, 0)&gt;0, SMALL('Raw Data'!O388:U388, 1), 0), 0)</f>
        <v>0</v>
      </c>
      <c r="BB393">
        <f>IF(ISBLANK('Raw Data'!D388)=FALSE, 1, 0)</f>
        <v>0</v>
      </c>
      <c r="BC393">
        <f>IF(ISNUMBER('Raw Data'!D388), IF(_xlfn.XLOOKUP(SMALL('Raw Data'!O388:U388, 2), Analysis!Y393:AK393, Analysis!Y393:AK393, 0)&gt;0, SMALL('Raw Data'!O388:U388, 2), 0), 0)</f>
        <v>0</v>
      </c>
      <c r="BD393">
        <f>IF(ISBLANK('Raw Data'!D388)=FALSE, 1, 0)</f>
        <v>0</v>
      </c>
      <c r="BE393">
        <f>IF(ISNUMBER('Raw Data'!D388), IF(_xlfn.XLOOKUP(SMALL('Raw Data'!O388:U388, 3), Analysis!Y393:AK393, Analysis!Y393:AK393, 0)&gt;0, SMALL('Raw Data'!O388:U388, 3), 0), 0)</f>
        <v>0</v>
      </c>
      <c r="BF393">
        <f>IF(ISBLANK('Raw Data'!D388)=FALSE, 1, 0)</f>
        <v>0</v>
      </c>
      <c r="BG393">
        <f>IF(ISNUMBER('Raw Data'!D388), IF(_xlfn.XLOOKUP(SMALL('Raw Data'!O388:U388, 4), Analysis!Y393:AK393, Analysis!Y393:AK393, 0)&gt;0, SMALL('Raw Data'!O388:U388, 4), 0), 0)</f>
        <v>0</v>
      </c>
      <c r="BH393">
        <f>IF(ISBLANK('Raw Data'!D388)=FALSE, 1, 0)</f>
        <v>0</v>
      </c>
      <c r="BI393">
        <f>IF(ISNUMBER('Raw Data'!D388), IF(_xlfn.XLOOKUP(SMALL('Raw Data'!O388:U388, 5), Analysis!Y393:AK393, Analysis!Y393:AK393, 0)&gt;0, SMALL('Raw Data'!O388:U388, 5), 0), 0)</f>
        <v>0</v>
      </c>
      <c r="BJ393">
        <f>IF(ISBLANK('Raw Data'!D388)=FALSE, 1, 0)</f>
        <v>0</v>
      </c>
      <c r="BK393">
        <f>IF(ISNUMBER('Raw Data'!D388), IF(_xlfn.XLOOKUP(SMALL('Raw Data'!O388:U388, 6), Analysis!Y393:AK393, Analysis!Y393:AK393, 0)&gt;0, SMALL('Raw Data'!O388:U388, 6), 0), 0)</f>
        <v>0</v>
      </c>
      <c r="BL393">
        <f>IF(ISBLANK('Raw Data'!D388)=FALSE, 1, 0)</f>
        <v>0</v>
      </c>
      <c r="BM393">
        <f>IF(ISNUMBER('Raw Data'!D388), IF(_xlfn.XLOOKUP(SMALL('Raw Data'!O388:U388, 7), Analysis!Y393:AK393, Analysis!Y393:AK393, 0)&gt;0, SMALL('Raw Data'!O388:U388, 7), 0), 0)</f>
        <v>0</v>
      </c>
    </row>
    <row r="394" spans="1:65" x14ac:dyDescent="0.3">
      <c r="A394" s="2">
        <f>'Raw Data'!A389</f>
        <v>0</v>
      </c>
      <c r="B394" s="2">
        <f>IF(ISBLANK('Raw Data'!D389)=FALSE, 1, 0)</f>
        <v>0</v>
      </c>
      <c r="C394">
        <f>IF('Raw Data'!E389&gt;'Raw Data'!D389, 'Raw Data'!K389, 0)</f>
        <v>0</v>
      </c>
      <c r="D394">
        <f>IF(ISBLANK('Raw Data'!D389)=FALSE, 1, 0)</f>
        <v>0</v>
      </c>
      <c r="E394">
        <f>IF('Raw Data'!E389&lt;'Raw Data'!D389, 'Raw Data'!J389, 0)</f>
        <v>0</v>
      </c>
      <c r="F394">
        <f>IF(ISBLANK('Raw Data'!D389)=FALSE, 1, 0)</f>
        <v>0</v>
      </c>
      <c r="G394">
        <f>IF(AND('Raw Data'!D389&gt;0, 'Raw Data'!E389&gt;0), 'Raw Data'!V389, 0)</f>
        <v>0</v>
      </c>
      <c r="H394">
        <f>IF(ISBLANK('Raw Data'!D389)=FALSE, 1, 0)</f>
        <v>0</v>
      </c>
      <c r="I394">
        <f>IF(AND(ISBLANK('Raw Data'!D389)=FALSE, OR('Raw Data'!D389=0, 'Raw Data'!E389=0)), 'Raw Data'!W389, 0)</f>
        <v>0</v>
      </c>
      <c r="J394">
        <f>IF(ISBLANK('Raw Data'!D389)=FALSE, 1, 0)</f>
        <v>0</v>
      </c>
      <c r="K394">
        <f>IF(SUM('Raw Data'!D389:E389)&gt;'Raw Data'!G389, 'Raw Data'!H389, 0)</f>
        <v>0</v>
      </c>
      <c r="L394">
        <f>IF(ISBLANK('Raw Data'!D389)=FALSE, 1, 0)</f>
        <v>0</v>
      </c>
      <c r="M394">
        <f>IF(AND(SUM('Raw Data'!D389:E389)&lt;'Raw Data'!G389, ISBLANK('Raw Data'!D389)=FALSE), 'Raw Data'!I389, 0)</f>
        <v>0</v>
      </c>
      <c r="N394">
        <f>IF(ISBLANK('Raw Data'!D389)=FALSE, 1, 0)</f>
        <v>0</v>
      </c>
      <c r="O394">
        <f>IF('Raw Data'!F389, 'Raw Data'!Z389, 0)</f>
        <v>0</v>
      </c>
      <c r="P394">
        <f>IF(ISBLANK('Raw Data'!D389)=FALSE, 1, 0)</f>
        <v>0</v>
      </c>
      <c r="Q394">
        <f>IF(AND(NOT('Raw Data'!F389), P394), 'Raw Data'!AA389, 0)</f>
        <v>0</v>
      </c>
      <c r="R394">
        <f>IF(ISBLANK('Raw Data'!D389)=FALSE, 1, 0)</f>
        <v>0</v>
      </c>
      <c r="S394">
        <f>IF(AND('Raw Data'!F389=0, 'Raw Data'!D389&gt;'Raw Data'!E389), 'Raw Data'!L389, 0)</f>
        <v>0</v>
      </c>
      <c r="T394">
        <f>IF(ISBLANK('Raw Data'!D389)=FALSE, 1, 0)</f>
        <v>0</v>
      </c>
      <c r="U394">
        <f>IF('Raw Data'!F389=1, 'Raw Data'!M389, 0)</f>
        <v>0</v>
      </c>
      <c r="V394">
        <f>IF(ISBLANK('Raw Data'!D389)=FALSE, 1, 0)</f>
        <v>0</v>
      </c>
      <c r="W394">
        <f>IF(AND('Raw Data'!F389=0, 'Raw Data'!E389&gt;'Raw Data'!D389), 'Raw Data'!N389, 0)</f>
        <v>0</v>
      </c>
      <c r="X394">
        <f>IF(ISBLANK('Raw Data'!D389)=FALSE, 1, 0)</f>
        <v>0</v>
      </c>
      <c r="Y394">
        <f>IF(AND('Raw Data'!F389=0,'Raw Data'!D389&gt;'Raw Data'!E389,'Raw Data'!D389-'Raw Data'!E389=1),'Raw Data'!O389,IF(AND('Raw Data'!F389,'Raw Data'!D389&gt;'Raw Data'!E389),'Raw Data'!O389,0))</f>
        <v>0</v>
      </c>
      <c r="Z394">
        <f>IF(ISBLANK('Raw Data'!D389)=FALSE, 1, 0)</f>
        <v>0</v>
      </c>
      <c r="AA394">
        <f>IF(AND('Raw Data'!F389=0, 'Raw Data'!D389&gt;'Raw Data'!E389, 'Raw Data'!D389-'Raw Data'!E389=2), 'Raw Data'!P389, 0)</f>
        <v>0</v>
      </c>
      <c r="AB394">
        <f>IF(ISBLANK('Raw Data'!D389)=FALSE, 1, 0)</f>
        <v>0</v>
      </c>
      <c r="AC394">
        <f>IF(AND('Raw Data'!F389=0, 'Raw Data'!D389&gt;'Raw Data'!E389, 'Raw Data'!D389-'Raw Data'!E389&gt;2), 'Raw Data'!Q389, 0)</f>
        <v>0</v>
      </c>
      <c r="AD394">
        <f>IF(ISBLANK('Raw Data'!D389)=FALSE, 1, 0)</f>
        <v>0</v>
      </c>
      <c r="AE394">
        <f>IF(AND('Raw Data'!F389=0,'Raw Data'!D389&lt;'Raw Data'!E389,'Raw Data'!E389-'Raw Data'!D389=1),'Raw Data'!R389,IF(AND('Raw Data'!F389,'Raw Data'!D389&gt;'Raw Data'!E389),'Raw Data'!R389,0))</f>
        <v>0</v>
      </c>
      <c r="AF394">
        <f>IF(ISBLANK('Raw Data'!D389)=FALSE, 1, 0)</f>
        <v>0</v>
      </c>
      <c r="AG394">
        <f>IF(AND('Raw Data'!F389=0, 'Raw Data'!D389&lt;'Raw Data'!E389, 'Raw Data'!E389-'Raw Data'!D389=2), 'Raw Data'!S389, 0)</f>
        <v>0</v>
      </c>
      <c r="AH394">
        <f>IF(ISBLANK('Raw Data'!D389)=FALSE, 1, 0)</f>
        <v>0</v>
      </c>
      <c r="AI394">
        <f>IF(AND('Raw Data'!F389=0, 'Raw Data'!D389&lt;'Raw Data'!E389, 'Raw Data'!E389-'Raw Data'!D389&gt;2), 'Raw Data'!T389, 0)</f>
        <v>0</v>
      </c>
      <c r="AJ394">
        <f>IF(ISBLANK('Raw Data'!D389)=FALSE, 1, 0)</f>
        <v>0</v>
      </c>
      <c r="AK394">
        <f>IF('Raw Data'!F389=1, 'Raw Data'!M389, 0)</f>
        <v>0</v>
      </c>
      <c r="AL394">
        <f>IF(OR('Raw Data'!D389=0, O394&gt;0), 0, 1)</f>
        <v>0</v>
      </c>
      <c r="AM394">
        <f>IF(AND(AL394, 'Raw Data'!D389&gt;'Raw Data'!E389), 'Raw Data'!X389, 0)</f>
        <v>0</v>
      </c>
      <c r="AN394">
        <f>IF(OR('Raw Data'!D389=0, O394&gt;0), 0, 1)</f>
        <v>0</v>
      </c>
      <c r="AO394">
        <f>IF(AND(AL394, 'Raw Data'!D389&lt;'Raw Data'!E389), 'Raw Data'!Y389, 0)</f>
        <v>0</v>
      </c>
      <c r="AP394">
        <f>IF(ISBLANK('Raw Data'!D389)=FALSE, 1, 0)</f>
        <v>0</v>
      </c>
      <c r="AQ394">
        <f>IF(AND('Raw Data'!J389&lt;'Raw Data'!K389,'Raw Data'!D389&gt;'Raw Data'!E389),'Raw Data'!J389,IF(AND('Raw Data'!K389&lt;'Raw Data'!J389,'Raw Data'!E389&gt;'Raw Data'!D389),'Raw Data'!K389,0))</f>
        <v>0</v>
      </c>
      <c r="AR394">
        <f>IF(ISBLANK('Raw Data'!D389)=FALSE, 1, 0)</f>
        <v>0</v>
      </c>
      <c r="AS394">
        <f>IF(AND('Raw Data'!J389&gt;'Raw Data'!K389,'Raw Data'!D389&gt;'Raw Data'!E389),'Raw Data'!J389,IF(AND('Raw Data'!K389&gt;'Raw Data'!J389,'Raw Data'!E389&gt;'Raw Data'!D389),'Raw Data'!K389,))</f>
        <v>0</v>
      </c>
      <c r="AT394">
        <f>IF(ISBLANK('Raw Data'!D389)=FALSE, 1, 0)</f>
        <v>0</v>
      </c>
      <c r="AU394">
        <f>IF(ISNUMBER('Raw Data'!D389), IF(_xlfn.XLOOKUP(SMALL('Raw Data'!L389:N389, 1), Analysis!S394:W394, Analysis!S394:W394, 0)&gt;0, SMALL('Raw Data'!L389:N389, 1), 0), 0)</f>
        <v>0</v>
      </c>
      <c r="AV394">
        <f>IF(ISBLANK('Raw Data'!D389)=FALSE, 1, 0)</f>
        <v>0</v>
      </c>
      <c r="AW394">
        <f>IF(ISNUMBER('Raw Data'!D389), IF(_xlfn.XLOOKUP(SMALL('Raw Data'!L389:N389, 2), Analysis!S394:W394, Analysis!S394:W394, 0)&gt;0, SMALL('Raw Data'!L389:N389, 2), 0), 0)</f>
        <v>0</v>
      </c>
      <c r="AX394">
        <f>IF(ISBLANK('Raw Data'!D389)=FALSE, 1, 0)</f>
        <v>0</v>
      </c>
      <c r="AY394">
        <f>IF(ISNUMBER('Raw Data'!D389), IF(_xlfn.XLOOKUP(SMALL('Raw Data'!L389:N389, 3), Analysis!S394:W394, Analysis!S394:W394, 0)&gt;0, SMALL('Raw Data'!L389:N389, 3), 0), 0)</f>
        <v>0</v>
      </c>
      <c r="AZ394">
        <f>IF(ISBLANK('Raw Data'!D389)=FALSE, 1, 0)</f>
        <v>0</v>
      </c>
      <c r="BA394">
        <f>IF(ISNUMBER('Raw Data'!D389), IF(_xlfn.XLOOKUP(SMALL('Raw Data'!O389:U389, 1), Analysis!Y394:AK394, Analysis!Y394:AK394, 0)&gt;0, SMALL('Raw Data'!O389:U389, 1), 0), 0)</f>
        <v>0</v>
      </c>
      <c r="BB394">
        <f>IF(ISBLANK('Raw Data'!D389)=FALSE, 1, 0)</f>
        <v>0</v>
      </c>
      <c r="BC394">
        <f>IF(ISNUMBER('Raw Data'!D389), IF(_xlfn.XLOOKUP(SMALL('Raw Data'!O389:U389, 2), Analysis!Y394:AK394, Analysis!Y394:AK394, 0)&gt;0, SMALL('Raw Data'!O389:U389, 2), 0), 0)</f>
        <v>0</v>
      </c>
      <c r="BD394">
        <f>IF(ISBLANK('Raw Data'!D389)=FALSE, 1, 0)</f>
        <v>0</v>
      </c>
      <c r="BE394">
        <f>IF(ISNUMBER('Raw Data'!D389), IF(_xlfn.XLOOKUP(SMALL('Raw Data'!O389:U389, 3), Analysis!Y394:AK394, Analysis!Y394:AK394, 0)&gt;0, SMALL('Raw Data'!O389:U389, 3), 0), 0)</f>
        <v>0</v>
      </c>
      <c r="BF394">
        <f>IF(ISBLANK('Raw Data'!D389)=FALSE, 1, 0)</f>
        <v>0</v>
      </c>
      <c r="BG394">
        <f>IF(ISNUMBER('Raw Data'!D389), IF(_xlfn.XLOOKUP(SMALL('Raw Data'!O389:U389, 4), Analysis!Y394:AK394, Analysis!Y394:AK394, 0)&gt;0, SMALL('Raw Data'!O389:U389, 4), 0), 0)</f>
        <v>0</v>
      </c>
      <c r="BH394">
        <f>IF(ISBLANK('Raw Data'!D389)=FALSE, 1, 0)</f>
        <v>0</v>
      </c>
      <c r="BI394">
        <f>IF(ISNUMBER('Raw Data'!D389), IF(_xlfn.XLOOKUP(SMALL('Raw Data'!O389:U389, 5), Analysis!Y394:AK394, Analysis!Y394:AK394, 0)&gt;0, SMALL('Raw Data'!O389:U389, 5), 0), 0)</f>
        <v>0</v>
      </c>
      <c r="BJ394">
        <f>IF(ISBLANK('Raw Data'!D389)=FALSE, 1, 0)</f>
        <v>0</v>
      </c>
      <c r="BK394">
        <f>IF(ISNUMBER('Raw Data'!D389), IF(_xlfn.XLOOKUP(SMALL('Raw Data'!O389:U389, 6), Analysis!Y394:AK394, Analysis!Y394:AK394, 0)&gt;0, SMALL('Raw Data'!O389:U389, 6), 0), 0)</f>
        <v>0</v>
      </c>
      <c r="BL394">
        <f>IF(ISBLANK('Raw Data'!D389)=FALSE, 1, 0)</f>
        <v>0</v>
      </c>
      <c r="BM394">
        <f>IF(ISNUMBER('Raw Data'!D389), IF(_xlfn.XLOOKUP(SMALL('Raw Data'!O389:U389, 7), Analysis!Y394:AK394, Analysis!Y394:AK394, 0)&gt;0, SMALL('Raw Data'!O389:U389, 7), 0), 0)</f>
        <v>0</v>
      </c>
    </row>
    <row r="395" spans="1:65" x14ac:dyDescent="0.3">
      <c r="A395" s="2">
        <f>'Raw Data'!A390</f>
        <v>0</v>
      </c>
      <c r="B395" s="2">
        <f>IF(ISBLANK('Raw Data'!D390)=FALSE, 1, 0)</f>
        <v>0</v>
      </c>
      <c r="C395">
        <f>IF('Raw Data'!E390&gt;'Raw Data'!D390, 'Raw Data'!K390, 0)</f>
        <v>0</v>
      </c>
      <c r="D395">
        <f>IF(ISBLANK('Raw Data'!D390)=FALSE, 1, 0)</f>
        <v>0</v>
      </c>
      <c r="E395">
        <f>IF('Raw Data'!E390&lt;'Raw Data'!D390, 'Raw Data'!J390, 0)</f>
        <v>0</v>
      </c>
      <c r="F395">
        <f>IF(ISBLANK('Raw Data'!D390)=FALSE, 1, 0)</f>
        <v>0</v>
      </c>
      <c r="G395">
        <f>IF(AND('Raw Data'!D390&gt;0, 'Raw Data'!E390&gt;0), 'Raw Data'!V390, 0)</f>
        <v>0</v>
      </c>
      <c r="H395">
        <f>IF(ISBLANK('Raw Data'!D390)=FALSE, 1, 0)</f>
        <v>0</v>
      </c>
      <c r="I395">
        <f>IF(AND(ISBLANK('Raw Data'!D390)=FALSE, OR('Raw Data'!D390=0, 'Raw Data'!E390=0)), 'Raw Data'!W390, 0)</f>
        <v>0</v>
      </c>
      <c r="J395">
        <f>IF(ISBLANK('Raw Data'!D390)=FALSE, 1, 0)</f>
        <v>0</v>
      </c>
      <c r="K395">
        <f>IF(SUM('Raw Data'!D390:E390)&gt;'Raw Data'!G390, 'Raw Data'!H390, 0)</f>
        <v>0</v>
      </c>
      <c r="L395">
        <f>IF(ISBLANK('Raw Data'!D390)=FALSE, 1, 0)</f>
        <v>0</v>
      </c>
      <c r="M395">
        <f>IF(AND(SUM('Raw Data'!D390:E390)&lt;'Raw Data'!G390, ISBLANK('Raw Data'!D390)=FALSE), 'Raw Data'!I390, 0)</f>
        <v>0</v>
      </c>
      <c r="N395">
        <f>IF(ISBLANK('Raw Data'!D390)=FALSE, 1, 0)</f>
        <v>0</v>
      </c>
      <c r="O395">
        <f>IF('Raw Data'!F390, 'Raw Data'!Z390, 0)</f>
        <v>0</v>
      </c>
      <c r="P395">
        <f>IF(ISBLANK('Raw Data'!D390)=FALSE, 1, 0)</f>
        <v>0</v>
      </c>
      <c r="Q395">
        <f>IF(AND(NOT('Raw Data'!F390), P395), 'Raw Data'!AA390, 0)</f>
        <v>0</v>
      </c>
      <c r="R395">
        <f>IF(ISBLANK('Raw Data'!D390)=FALSE, 1, 0)</f>
        <v>0</v>
      </c>
      <c r="S395">
        <f>IF(AND('Raw Data'!F390=0, 'Raw Data'!D390&gt;'Raw Data'!E390), 'Raw Data'!L390, 0)</f>
        <v>0</v>
      </c>
      <c r="T395">
        <f>IF(ISBLANK('Raw Data'!D390)=FALSE, 1, 0)</f>
        <v>0</v>
      </c>
      <c r="U395">
        <f>IF('Raw Data'!F390=1, 'Raw Data'!M390, 0)</f>
        <v>0</v>
      </c>
      <c r="V395">
        <f>IF(ISBLANK('Raw Data'!D390)=FALSE, 1, 0)</f>
        <v>0</v>
      </c>
      <c r="W395">
        <f>IF(AND('Raw Data'!F390=0, 'Raw Data'!E390&gt;'Raw Data'!D390), 'Raw Data'!N390, 0)</f>
        <v>0</v>
      </c>
      <c r="X395">
        <f>IF(ISBLANK('Raw Data'!D390)=FALSE, 1, 0)</f>
        <v>0</v>
      </c>
      <c r="Y395">
        <f>IF(AND('Raw Data'!F390=0,'Raw Data'!D390&gt;'Raw Data'!E390,'Raw Data'!D390-'Raw Data'!E390=1),'Raw Data'!O390,IF(AND('Raw Data'!F390,'Raw Data'!D390&gt;'Raw Data'!E390),'Raw Data'!O390,0))</f>
        <v>0</v>
      </c>
      <c r="Z395">
        <f>IF(ISBLANK('Raw Data'!D390)=FALSE, 1, 0)</f>
        <v>0</v>
      </c>
      <c r="AA395">
        <f>IF(AND('Raw Data'!F390=0, 'Raw Data'!D390&gt;'Raw Data'!E390, 'Raw Data'!D390-'Raw Data'!E390=2), 'Raw Data'!P390, 0)</f>
        <v>0</v>
      </c>
      <c r="AB395">
        <f>IF(ISBLANK('Raw Data'!D390)=FALSE, 1, 0)</f>
        <v>0</v>
      </c>
      <c r="AC395">
        <f>IF(AND('Raw Data'!F390=0, 'Raw Data'!D390&gt;'Raw Data'!E390, 'Raw Data'!D390-'Raw Data'!E390&gt;2), 'Raw Data'!Q390, 0)</f>
        <v>0</v>
      </c>
      <c r="AD395">
        <f>IF(ISBLANK('Raw Data'!D390)=FALSE, 1, 0)</f>
        <v>0</v>
      </c>
      <c r="AE395">
        <f>IF(AND('Raw Data'!F390=0,'Raw Data'!D390&lt;'Raw Data'!E390,'Raw Data'!E390-'Raw Data'!D390=1),'Raw Data'!R390,IF(AND('Raw Data'!F390,'Raw Data'!D390&gt;'Raw Data'!E390),'Raw Data'!R390,0))</f>
        <v>0</v>
      </c>
      <c r="AF395">
        <f>IF(ISBLANK('Raw Data'!D390)=FALSE, 1, 0)</f>
        <v>0</v>
      </c>
      <c r="AG395">
        <f>IF(AND('Raw Data'!F390=0, 'Raw Data'!D390&lt;'Raw Data'!E390, 'Raw Data'!E390-'Raw Data'!D390=2), 'Raw Data'!S390, 0)</f>
        <v>0</v>
      </c>
      <c r="AH395">
        <f>IF(ISBLANK('Raw Data'!D390)=FALSE, 1, 0)</f>
        <v>0</v>
      </c>
      <c r="AI395">
        <f>IF(AND('Raw Data'!F390=0, 'Raw Data'!D390&lt;'Raw Data'!E390, 'Raw Data'!E390-'Raw Data'!D390&gt;2), 'Raw Data'!T390, 0)</f>
        <v>0</v>
      </c>
      <c r="AJ395">
        <f>IF(ISBLANK('Raw Data'!D390)=FALSE, 1, 0)</f>
        <v>0</v>
      </c>
      <c r="AK395">
        <f>IF('Raw Data'!F390=1, 'Raw Data'!M390, 0)</f>
        <v>0</v>
      </c>
      <c r="AL395">
        <f>IF(OR('Raw Data'!D390=0, O395&gt;0), 0, 1)</f>
        <v>0</v>
      </c>
      <c r="AM395">
        <f>IF(AND(AL395, 'Raw Data'!D390&gt;'Raw Data'!E390), 'Raw Data'!X390, 0)</f>
        <v>0</v>
      </c>
      <c r="AN395">
        <f>IF(OR('Raw Data'!D390=0, O395&gt;0), 0, 1)</f>
        <v>0</v>
      </c>
      <c r="AO395">
        <f>IF(AND(AL395, 'Raw Data'!D390&lt;'Raw Data'!E390), 'Raw Data'!Y390, 0)</f>
        <v>0</v>
      </c>
      <c r="AP395">
        <f>IF(ISBLANK('Raw Data'!D390)=FALSE, 1, 0)</f>
        <v>0</v>
      </c>
      <c r="AQ395">
        <f>IF(AND('Raw Data'!J390&lt;'Raw Data'!K390,'Raw Data'!D390&gt;'Raw Data'!E390),'Raw Data'!J390,IF(AND('Raw Data'!K390&lt;'Raw Data'!J390,'Raw Data'!E390&gt;'Raw Data'!D390),'Raw Data'!K390,0))</f>
        <v>0</v>
      </c>
      <c r="AR395">
        <f>IF(ISBLANK('Raw Data'!D390)=FALSE, 1, 0)</f>
        <v>0</v>
      </c>
      <c r="AS395">
        <f>IF(AND('Raw Data'!J390&gt;'Raw Data'!K390,'Raw Data'!D390&gt;'Raw Data'!E390),'Raw Data'!J390,IF(AND('Raw Data'!K390&gt;'Raw Data'!J390,'Raw Data'!E390&gt;'Raw Data'!D390),'Raw Data'!K390,))</f>
        <v>0</v>
      </c>
      <c r="AT395">
        <f>IF(ISBLANK('Raw Data'!D390)=FALSE, 1, 0)</f>
        <v>0</v>
      </c>
      <c r="AU395">
        <f>IF(ISNUMBER('Raw Data'!D390), IF(_xlfn.XLOOKUP(SMALL('Raw Data'!L390:N390, 1), Analysis!S395:W395, Analysis!S395:W395, 0)&gt;0, SMALL('Raw Data'!L390:N390, 1), 0), 0)</f>
        <v>0</v>
      </c>
      <c r="AV395">
        <f>IF(ISBLANK('Raw Data'!D390)=FALSE, 1, 0)</f>
        <v>0</v>
      </c>
      <c r="AW395">
        <f>IF(ISNUMBER('Raw Data'!D390), IF(_xlfn.XLOOKUP(SMALL('Raw Data'!L390:N390, 2), Analysis!S395:W395, Analysis!S395:W395, 0)&gt;0, SMALL('Raw Data'!L390:N390, 2), 0), 0)</f>
        <v>0</v>
      </c>
      <c r="AX395">
        <f>IF(ISBLANK('Raw Data'!D390)=FALSE, 1, 0)</f>
        <v>0</v>
      </c>
      <c r="AY395">
        <f>IF(ISNUMBER('Raw Data'!D390), IF(_xlfn.XLOOKUP(SMALL('Raw Data'!L390:N390, 3), Analysis!S395:W395, Analysis!S395:W395, 0)&gt;0, SMALL('Raw Data'!L390:N390, 3), 0), 0)</f>
        <v>0</v>
      </c>
      <c r="AZ395">
        <f>IF(ISBLANK('Raw Data'!D390)=FALSE, 1, 0)</f>
        <v>0</v>
      </c>
      <c r="BA395">
        <f>IF(ISNUMBER('Raw Data'!D390), IF(_xlfn.XLOOKUP(SMALL('Raw Data'!O390:U390, 1), Analysis!Y395:AK395, Analysis!Y395:AK395, 0)&gt;0, SMALL('Raw Data'!O390:U390, 1), 0), 0)</f>
        <v>0</v>
      </c>
      <c r="BB395">
        <f>IF(ISBLANK('Raw Data'!D390)=FALSE, 1, 0)</f>
        <v>0</v>
      </c>
      <c r="BC395">
        <f>IF(ISNUMBER('Raw Data'!D390), IF(_xlfn.XLOOKUP(SMALL('Raw Data'!O390:U390, 2), Analysis!Y395:AK395, Analysis!Y395:AK395, 0)&gt;0, SMALL('Raw Data'!O390:U390, 2), 0), 0)</f>
        <v>0</v>
      </c>
      <c r="BD395">
        <f>IF(ISBLANK('Raw Data'!D390)=FALSE, 1, 0)</f>
        <v>0</v>
      </c>
      <c r="BE395">
        <f>IF(ISNUMBER('Raw Data'!D390), IF(_xlfn.XLOOKUP(SMALL('Raw Data'!O390:U390, 3), Analysis!Y395:AK395, Analysis!Y395:AK395, 0)&gt;0, SMALL('Raw Data'!O390:U390, 3), 0), 0)</f>
        <v>0</v>
      </c>
      <c r="BF395">
        <f>IF(ISBLANK('Raw Data'!D390)=FALSE, 1, 0)</f>
        <v>0</v>
      </c>
      <c r="BG395">
        <f>IF(ISNUMBER('Raw Data'!D390), IF(_xlfn.XLOOKUP(SMALL('Raw Data'!O390:U390, 4), Analysis!Y395:AK395, Analysis!Y395:AK395, 0)&gt;0, SMALL('Raw Data'!O390:U390, 4), 0), 0)</f>
        <v>0</v>
      </c>
      <c r="BH395">
        <f>IF(ISBLANK('Raw Data'!D390)=FALSE, 1, 0)</f>
        <v>0</v>
      </c>
      <c r="BI395">
        <f>IF(ISNUMBER('Raw Data'!D390), IF(_xlfn.XLOOKUP(SMALL('Raw Data'!O390:U390, 5), Analysis!Y395:AK395, Analysis!Y395:AK395, 0)&gt;0, SMALL('Raw Data'!O390:U390, 5), 0), 0)</f>
        <v>0</v>
      </c>
      <c r="BJ395">
        <f>IF(ISBLANK('Raw Data'!D390)=FALSE, 1, 0)</f>
        <v>0</v>
      </c>
      <c r="BK395">
        <f>IF(ISNUMBER('Raw Data'!D390), IF(_xlfn.XLOOKUP(SMALL('Raw Data'!O390:U390, 6), Analysis!Y395:AK395, Analysis!Y395:AK395, 0)&gt;0, SMALL('Raw Data'!O390:U390, 6), 0), 0)</f>
        <v>0</v>
      </c>
      <c r="BL395">
        <f>IF(ISBLANK('Raw Data'!D390)=FALSE, 1, 0)</f>
        <v>0</v>
      </c>
      <c r="BM395">
        <f>IF(ISNUMBER('Raw Data'!D390), IF(_xlfn.XLOOKUP(SMALL('Raw Data'!O390:U390, 7), Analysis!Y395:AK395, Analysis!Y395:AK395, 0)&gt;0, SMALL('Raw Data'!O390:U390, 7), 0), 0)</f>
        <v>0</v>
      </c>
    </row>
    <row r="396" spans="1:65" x14ac:dyDescent="0.3">
      <c r="A396" s="2">
        <f>'Raw Data'!A391</f>
        <v>0</v>
      </c>
      <c r="B396" s="2">
        <f>IF(ISBLANK('Raw Data'!D391)=FALSE, 1, 0)</f>
        <v>0</v>
      </c>
      <c r="C396">
        <f>IF('Raw Data'!E391&gt;'Raw Data'!D391, 'Raw Data'!K391, 0)</f>
        <v>0</v>
      </c>
      <c r="D396">
        <f>IF(ISBLANK('Raw Data'!D391)=FALSE, 1, 0)</f>
        <v>0</v>
      </c>
      <c r="E396">
        <f>IF('Raw Data'!E391&lt;'Raw Data'!D391, 'Raw Data'!J391, 0)</f>
        <v>0</v>
      </c>
      <c r="F396">
        <f>IF(ISBLANK('Raw Data'!D391)=FALSE, 1, 0)</f>
        <v>0</v>
      </c>
      <c r="G396">
        <f>IF(AND('Raw Data'!D391&gt;0, 'Raw Data'!E391&gt;0), 'Raw Data'!V391, 0)</f>
        <v>0</v>
      </c>
      <c r="H396">
        <f>IF(ISBLANK('Raw Data'!D391)=FALSE, 1, 0)</f>
        <v>0</v>
      </c>
      <c r="I396">
        <f>IF(AND(ISBLANK('Raw Data'!D391)=FALSE, OR('Raw Data'!D391=0, 'Raw Data'!E391=0)), 'Raw Data'!W391, 0)</f>
        <v>0</v>
      </c>
      <c r="J396">
        <f>IF(ISBLANK('Raw Data'!D391)=FALSE, 1, 0)</f>
        <v>0</v>
      </c>
      <c r="K396">
        <f>IF(SUM('Raw Data'!D391:E391)&gt;'Raw Data'!G391, 'Raw Data'!H391, 0)</f>
        <v>0</v>
      </c>
      <c r="L396">
        <f>IF(ISBLANK('Raw Data'!D391)=FALSE, 1, 0)</f>
        <v>0</v>
      </c>
      <c r="M396">
        <f>IF(AND(SUM('Raw Data'!D391:E391)&lt;'Raw Data'!G391, ISBLANK('Raw Data'!D391)=FALSE), 'Raw Data'!I391, 0)</f>
        <v>0</v>
      </c>
      <c r="N396">
        <f>IF(ISBLANK('Raw Data'!D391)=FALSE, 1, 0)</f>
        <v>0</v>
      </c>
      <c r="O396">
        <f>IF('Raw Data'!F391, 'Raw Data'!Z391, 0)</f>
        <v>0</v>
      </c>
      <c r="P396">
        <f>IF(ISBLANK('Raw Data'!D391)=FALSE, 1, 0)</f>
        <v>0</v>
      </c>
      <c r="Q396">
        <f>IF(AND(NOT('Raw Data'!F391), P396), 'Raw Data'!AA391, 0)</f>
        <v>0</v>
      </c>
      <c r="R396">
        <f>IF(ISBLANK('Raw Data'!D391)=FALSE, 1, 0)</f>
        <v>0</v>
      </c>
      <c r="S396">
        <f>IF(AND('Raw Data'!F391=0, 'Raw Data'!D391&gt;'Raw Data'!E391), 'Raw Data'!L391, 0)</f>
        <v>0</v>
      </c>
      <c r="T396">
        <f>IF(ISBLANK('Raw Data'!D391)=FALSE, 1, 0)</f>
        <v>0</v>
      </c>
      <c r="U396">
        <f>IF('Raw Data'!F391=1, 'Raw Data'!M391, 0)</f>
        <v>0</v>
      </c>
      <c r="V396">
        <f>IF(ISBLANK('Raw Data'!D391)=FALSE, 1, 0)</f>
        <v>0</v>
      </c>
      <c r="W396">
        <f>IF(AND('Raw Data'!F391=0, 'Raw Data'!E391&gt;'Raw Data'!D391), 'Raw Data'!N391, 0)</f>
        <v>0</v>
      </c>
      <c r="X396">
        <f>IF(ISBLANK('Raw Data'!D391)=FALSE, 1, 0)</f>
        <v>0</v>
      </c>
      <c r="Y396">
        <f>IF(AND('Raw Data'!F391=0,'Raw Data'!D391&gt;'Raw Data'!E391,'Raw Data'!D391-'Raw Data'!E391=1),'Raw Data'!O391,IF(AND('Raw Data'!F391,'Raw Data'!D391&gt;'Raw Data'!E391),'Raw Data'!O391,0))</f>
        <v>0</v>
      </c>
      <c r="Z396">
        <f>IF(ISBLANK('Raw Data'!D391)=FALSE, 1, 0)</f>
        <v>0</v>
      </c>
      <c r="AA396">
        <f>IF(AND('Raw Data'!F391=0, 'Raw Data'!D391&gt;'Raw Data'!E391, 'Raw Data'!D391-'Raw Data'!E391=2), 'Raw Data'!P391, 0)</f>
        <v>0</v>
      </c>
      <c r="AB396">
        <f>IF(ISBLANK('Raw Data'!D391)=FALSE, 1, 0)</f>
        <v>0</v>
      </c>
      <c r="AC396">
        <f>IF(AND('Raw Data'!F391=0, 'Raw Data'!D391&gt;'Raw Data'!E391, 'Raw Data'!D391-'Raw Data'!E391&gt;2), 'Raw Data'!Q391, 0)</f>
        <v>0</v>
      </c>
      <c r="AD396">
        <f>IF(ISBLANK('Raw Data'!D391)=FALSE, 1, 0)</f>
        <v>0</v>
      </c>
      <c r="AE396">
        <f>IF(AND('Raw Data'!F391=0,'Raw Data'!D391&lt;'Raw Data'!E391,'Raw Data'!E391-'Raw Data'!D391=1),'Raw Data'!R391,IF(AND('Raw Data'!F391,'Raw Data'!D391&gt;'Raw Data'!E391),'Raw Data'!R391,0))</f>
        <v>0</v>
      </c>
      <c r="AF396">
        <f>IF(ISBLANK('Raw Data'!D391)=FALSE, 1, 0)</f>
        <v>0</v>
      </c>
      <c r="AG396">
        <f>IF(AND('Raw Data'!F391=0, 'Raw Data'!D391&lt;'Raw Data'!E391, 'Raw Data'!E391-'Raw Data'!D391=2), 'Raw Data'!S391, 0)</f>
        <v>0</v>
      </c>
      <c r="AH396">
        <f>IF(ISBLANK('Raw Data'!D391)=FALSE, 1, 0)</f>
        <v>0</v>
      </c>
      <c r="AI396">
        <f>IF(AND('Raw Data'!F391=0, 'Raw Data'!D391&lt;'Raw Data'!E391, 'Raw Data'!E391-'Raw Data'!D391&gt;2), 'Raw Data'!T391, 0)</f>
        <v>0</v>
      </c>
      <c r="AJ396">
        <f>IF(ISBLANK('Raw Data'!D391)=FALSE, 1, 0)</f>
        <v>0</v>
      </c>
      <c r="AK396">
        <f>IF('Raw Data'!F391=1, 'Raw Data'!M391, 0)</f>
        <v>0</v>
      </c>
      <c r="AL396">
        <f>IF(OR('Raw Data'!D391=0, O396&gt;0), 0, 1)</f>
        <v>0</v>
      </c>
      <c r="AM396">
        <f>IF(AND(AL396, 'Raw Data'!D391&gt;'Raw Data'!E391), 'Raw Data'!X391, 0)</f>
        <v>0</v>
      </c>
      <c r="AN396">
        <f>IF(OR('Raw Data'!D391=0, O396&gt;0), 0, 1)</f>
        <v>0</v>
      </c>
      <c r="AO396">
        <f>IF(AND(AL396, 'Raw Data'!D391&lt;'Raw Data'!E391), 'Raw Data'!Y391, 0)</f>
        <v>0</v>
      </c>
      <c r="AP396">
        <f>IF(ISBLANK('Raw Data'!D391)=FALSE, 1, 0)</f>
        <v>0</v>
      </c>
      <c r="AQ396">
        <f>IF(AND('Raw Data'!J391&lt;'Raw Data'!K391,'Raw Data'!D391&gt;'Raw Data'!E391),'Raw Data'!J391,IF(AND('Raw Data'!K391&lt;'Raw Data'!J391,'Raw Data'!E391&gt;'Raw Data'!D391),'Raw Data'!K391,0))</f>
        <v>0</v>
      </c>
      <c r="AR396">
        <f>IF(ISBLANK('Raw Data'!D391)=FALSE, 1, 0)</f>
        <v>0</v>
      </c>
      <c r="AS396">
        <f>IF(AND('Raw Data'!J391&gt;'Raw Data'!K391,'Raw Data'!D391&gt;'Raw Data'!E391),'Raw Data'!J391,IF(AND('Raw Data'!K391&gt;'Raw Data'!J391,'Raw Data'!E391&gt;'Raw Data'!D391),'Raw Data'!K391,))</f>
        <v>0</v>
      </c>
      <c r="AT396">
        <f>IF(ISBLANK('Raw Data'!D391)=FALSE, 1, 0)</f>
        <v>0</v>
      </c>
      <c r="AU396">
        <f>IF(ISNUMBER('Raw Data'!D391), IF(_xlfn.XLOOKUP(SMALL('Raw Data'!L391:N391, 1), Analysis!S396:W396, Analysis!S396:W396, 0)&gt;0, SMALL('Raw Data'!L391:N391, 1), 0), 0)</f>
        <v>0</v>
      </c>
      <c r="AV396">
        <f>IF(ISBLANK('Raw Data'!D391)=FALSE, 1, 0)</f>
        <v>0</v>
      </c>
      <c r="AW396">
        <f>IF(ISNUMBER('Raw Data'!D391), IF(_xlfn.XLOOKUP(SMALL('Raw Data'!L391:N391, 2), Analysis!S396:W396, Analysis!S396:W396, 0)&gt;0, SMALL('Raw Data'!L391:N391, 2), 0), 0)</f>
        <v>0</v>
      </c>
      <c r="AX396">
        <f>IF(ISBLANK('Raw Data'!D391)=FALSE, 1, 0)</f>
        <v>0</v>
      </c>
      <c r="AY396">
        <f>IF(ISNUMBER('Raw Data'!D391), IF(_xlfn.XLOOKUP(SMALL('Raw Data'!L391:N391, 3), Analysis!S396:W396, Analysis!S396:W396, 0)&gt;0, SMALL('Raw Data'!L391:N391, 3), 0), 0)</f>
        <v>0</v>
      </c>
      <c r="AZ396">
        <f>IF(ISBLANK('Raw Data'!D391)=FALSE, 1, 0)</f>
        <v>0</v>
      </c>
      <c r="BA396">
        <f>IF(ISNUMBER('Raw Data'!D391), IF(_xlfn.XLOOKUP(SMALL('Raw Data'!O391:U391, 1), Analysis!Y396:AK396, Analysis!Y396:AK396, 0)&gt;0, SMALL('Raw Data'!O391:U391, 1), 0), 0)</f>
        <v>0</v>
      </c>
      <c r="BB396">
        <f>IF(ISBLANK('Raw Data'!D391)=FALSE, 1, 0)</f>
        <v>0</v>
      </c>
      <c r="BC396">
        <f>IF(ISNUMBER('Raw Data'!D391), IF(_xlfn.XLOOKUP(SMALL('Raw Data'!O391:U391, 2), Analysis!Y396:AK396, Analysis!Y396:AK396, 0)&gt;0, SMALL('Raw Data'!O391:U391, 2), 0), 0)</f>
        <v>0</v>
      </c>
      <c r="BD396">
        <f>IF(ISBLANK('Raw Data'!D391)=FALSE, 1, 0)</f>
        <v>0</v>
      </c>
      <c r="BE396">
        <f>IF(ISNUMBER('Raw Data'!D391), IF(_xlfn.XLOOKUP(SMALL('Raw Data'!O391:U391, 3), Analysis!Y396:AK396, Analysis!Y396:AK396, 0)&gt;0, SMALL('Raw Data'!O391:U391, 3), 0), 0)</f>
        <v>0</v>
      </c>
      <c r="BF396">
        <f>IF(ISBLANK('Raw Data'!D391)=FALSE, 1, 0)</f>
        <v>0</v>
      </c>
      <c r="BG396">
        <f>IF(ISNUMBER('Raw Data'!D391), IF(_xlfn.XLOOKUP(SMALL('Raw Data'!O391:U391, 4), Analysis!Y396:AK396, Analysis!Y396:AK396, 0)&gt;0, SMALL('Raw Data'!O391:U391, 4), 0), 0)</f>
        <v>0</v>
      </c>
      <c r="BH396">
        <f>IF(ISBLANK('Raw Data'!D391)=FALSE, 1, 0)</f>
        <v>0</v>
      </c>
      <c r="BI396">
        <f>IF(ISNUMBER('Raw Data'!D391), IF(_xlfn.XLOOKUP(SMALL('Raw Data'!O391:U391, 5), Analysis!Y396:AK396, Analysis!Y396:AK396, 0)&gt;0, SMALL('Raw Data'!O391:U391, 5), 0), 0)</f>
        <v>0</v>
      </c>
      <c r="BJ396">
        <f>IF(ISBLANK('Raw Data'!D391)=FALSE, 1, 0)</f>
        <v>0</v>
      </c>
      <c r="BK396">
        <f>IF(ISNUMBER('Raw Data'!D391), IF(_xlfn.XLOOKUP(SMALL('Raw Data'!O391:U391, 6), Analysis!Y396:AK396, Analysis!Y396:AK396, 0)&gt;0, SMALL('Raw Data'!O391:U391, 6), 0), 0)</f>
        <v>0</v>
      </c>
      <c r="BL396">
        <f>IF(ISBLANK('Raw Data'!D391)=FALSE, 1, 0)</f>
        <v>0</v>
      </c>
      <c r="BM396">
        <f>IF(ISNUMBER('Raw Data'!D391), IF(_xlfn.XLOOKUP(SMALL('Raw Data'!O391:U391, 7), Analysis!Y396:AK396, Analysis!Y396:AK396, 0)&gt;0, SMALL('Raw Data'!O391:U391, 7), 0), 0)</f>
        <v>0</v>
      </c>
    </row>
    <row r="397" spans="1:65" x14ac:dyDescent="0.3">
      <c r="A397" s="2">
        <f>'Raw Data'!A392</f>
        <v>0</v>
      </c>
      <c r="B397" s="2">
        <f>IF(ISBLANK('Raw Data'!D392)=FALSE, 1, 0)</f>
        <v>0</v>
      </c>
      <c r="C397">
        <f>IF('Raw Data'!E392&gt;'Raw Data'!D392, 'Raw Data'!K392, 0)</f>
        <v>0</v>
      </c>
      <c r="D397">
        <f>IF(ISBLANK('Raw Data'!D392)=FALSE, 1, 0)</f>
        <v>0</v>
      </c>
      <c r="E397">
        <f>IF('Raw Data'!E392&lt;'Raw Data'!D392, 'Raw Data'!J392, 0)</f>
        <v>0</v>
      </c>
      <c r="F397">
        <f>IF(ISBLANK('Raw Data'!D392)=FALSE, 1, 0)</f>
        <v>0</v>
      </c>
      <c r="G397">
        <f>IF(AND('Raw Data'!D392&gt;0, 'Raw Data'!E392&gt;0), 'Raw Data'!V392, 0)</f>
        <v>0</v>
      </c>
      <c r="H397">
        <f>IF(ISBLANK('Raw Data'!D392)=FALSE, 1, 0)</f>
        <v>0</v>
      </c>
      <c r="I397">
        <f>IF(AND(ISBLANK('Raw Data'!D392)=FALSE, OR('Raw Data'!D392=0, 'Raw Data'!E392=0)), 'Raw Data'!W392, 0)</f>
        <v>0</v>
      </c>
      <c r="J397">
        <f>IF(ISBLANK('Raw Data'!D392)=FALSE, 1, 0)</f>
        <v>0</v>
      </c>
      <c r="K397">
        <f>IF(SUM('Raw Data'!D392:E392)&gt;'Raw Data'!G392, 'Raw Data'!H392, 0)</f>
        <v>0</v>
      </c>
      <c r="L397">
        <f>IF(ISBLANK('Raw Data'!D392)=FALSE, 1, 0)</f>
        <v>0</v>
      </c>
      <c r="M397">
        <f>IF(AND(SUM('Raw Data'!D392:E392)&lt;'Raw Data'!G392, ISBLANK('Raw Data'!D392)=FALSE), 'Raw Data'!I392, 0)</f>
        <v>0</v>
      </c>
      <c r="N397">
        <f>IF(ISBLANK('Raw Data'!D392)=FALSE, 1, 0)</f>
        <v>0</v>
      </c>
      <c r="O397">
        <f>IF('Raw Data'!F392, 'Raw Data'!Z392, 0)</f>
        <v>0</v>
      </c>
      <c r="P397">
        <f>IF(ISBLANK('Raw Data'!D392)=FALSE, 1, 0)</f>
        <v>0</v>
      </c>
      <c r="Q397">
        <f>IF(AND(NOT('Raw Data'!F392), P397), 'Raw Data'!AA392, 0)</f>
        <v>0</v>
      </c>
      <c r="R397">
        <f>IF(ISBLANK('Raw Data'!D392)=FALSE, 1, 0)</f>
        <v>0</v>
      </c>
      <c r="S397">
        <f>IF(AND('Raw Data'!F392=0, 'Raw Data'!D392&gt;'Raw Data'!E392), 'Raw Data'!L392, 0)</f>
        <v>0</v>
      </c>
      <c r="T397">
        <f>IF(ISBLANK('Raw Data'!D392)=FALSE, 1, 0)</f>
        <v>0</v>
      </c>
      <c r="U397">
        <f>IF('Raw Data'!F392=1, 'Raw Data'!M392, 0)</f>
        <v>0</v>
      </c>
      <c r="V397">
        <f>IF(ISBLANK('Raw Data'!D392)=FALSE, 1, 0)</f>
        <v>0</v>
      </c>
      <c r="W397">
        <f>IF(AND('Raw Data'!F392=0, 'Raw Data'!E392&gt;'Raw Data'!D392), 'Raw Data'!N392, 0)</f>
        <v>0</v>
      </c>
      <c r="X397">
        <f>IF(ISBLANK('Raw Data'!D392)=FALSE, 1, 0)</f>
        <v>0</v>
      </c>
      <c r="Y397">
        <f>IF(AND('Raw Data'!F392=0,'Raw Data'!D392&gt;'Raw Data'!E392,'Raw Data'!D392-'Raw Data'!E392=1),'Raw Data'!O392,IF(AND('Raw Data'!F392,'Raw Data'!D392&gt;'Raw Data'!E392),'Raw Data'!O392,0))</f>
        <v>0</v>
      </c>
      <c r="Z397">
        <f>IF(ISBLANK('Raw Data'!D392)=FALSE, 1, 0)</f>
        <v>0</v>
      </c>
      <c r="AA397">
        <f>IF(AND('Raw Data'!F392=0, 'Raw Data'!D392&gt;'Raw Data'!E392, 'Raw Data'!D392-'Raw Data'!E392=2), 'Raw Data'!P392, 0)</f>
        <v>0</v>
      </c>
      <c r="AB397">
        <f>IF(ISBLANK('Raw Data'!D392)=FALSE, 1, 0)</f>
        <v>0</v>
      </c>
      <c r="AC397">
        <f>IF(AND('Raw Data'!F392=0, 'Raw Data'!D392&gt;'Raw Data'!E392, 'Raw Data'!D392-'Raw Data'!E392&gt;2), 'Raw Data'!Q392, 0)</f>
        <v>0</v>
      </c>
      <c r="AD397">
        <f>IF(ISBLANK('Raw Data'!D392)=FALSE, 1, 0)</f>
        <v>0</v>
      </c>
      <c r="AE397">
        <f>IF(AND('Raw Data'!F392=0,'Raw Data'!D392&lt;'Raw Data'!E392,'Raw Data'!E392-'Raw Data'!D392=1),'Raw Data'!R392,IF(AND('Raw Data'!F392,'Raw Data'!D392&gt;'Raw Data'!E392),'Raw Data'!R392,0))</f>
        <v>0</v>
      </c>
      <c r="AF397">
        <f>IF(ISBLANK('Raw Data'!D392)=FALSE, 1, 0)</f>
        <v>0</v>
      </c>
      <c r="AG397">
        <f>IF(AND('Raw Data'!F392=0, 'Raw Data'!D392&lt;'Raw Data'!E392, 'Raw Data'!E392-'Raw Data'!D392=2), 'Raw Data'!S392, 0)</f>
        <v>0</v>
      </c>
      <c r="AH397">
        <f>IF(ISBLANK('Raw Data'!D392)=FALSE, 1, 0)</f>
        <v>0</v>
      </c>
      <c r="AI397">
        <f>IF(AND('Raw Data'!F392=0, 'Raw Data'!D392&lt;'Raw Data'!E392, 'Raw Data'!E392-'Raw Data'!D392&gt;2), 'Raw Data'!T392, 0)</f>
        <v>0</v>
      </c>
      <c r="AJ397">
        <f>IF(ISBLANK('Raw Data'!D392)=FALSE, 1, 0)</f>
        <v>0</v>
      </c>
      <c r="AK397">
        <f>IF('Raw Data'!F392=1, 'Raw Data'!M392, 0)</f>
        <v>0</v>
      </c>
      <c r="AL397">
        <f>IF(OR('Raw Data'!D392=0, O397&gt;0), 0, 1)</f>
        <v>0</v>
      </c>
      <c r="AM397">
        <f>IF(AND(AL397, 'Raw Data'!D392&gt;'Raw Data'!E392), 'Raw Data'!X392, 0)</f>
        <v>0</v>
      </c>
      <c r="AN397">
        <f>IF(OR('Raw Data'!D392=0, O397&gt;0), 0, 1)</f>
        <v>0</v>
      </c>
      <c r="AO397">
        <f>IF(AND(AL397, 'Raw Data'!D392&lt;'Raw Data'!E392), 'Raw Data'!Y392, 0)</f>
        <v>0</v>
      </c>
      <c r="AP397">
        <f>IF(ISBLANK('Raw Data'!D392)=FALSE, 1, 0)</f>
        <v>0</v>
      </c>
      <c r="AQ397">
        <f>IF(AND('Raw Data'!J392&lt;'Raw Data'!K392,'Raw Data'!D392&gt;'Raw Data'!E392),'Raw Data'!J392,IF(AND('Raw Data'!K392&lt;'Raw Data'!J392,'Raw Data'!E392&gt;'Raw Data'!D392),'Raw Data'!K392,0))</f>
        <v>0</v>
      </c>
      <c r="AR397">
        <f>IF(ISBLANK('Raw Data'!D392)=FALSE, 1, 0)</f>
        <v>0</v>
      </c>
      <c r="AS397">
        <f>IF(AND('Raw Data'!J392&gt;'Raw Data'!K392,'Raw Data'!D392&gt;'Raw Data'!E392),'Raw Data'!J392,IF(AND('Raw Data'!K392&gt;'Raw Data'!J392,'Raw Data'!E392&gt;'Raw Data'!D392),'Raw Data'!K392,))</f>
        <v>0</v>
      </c>
      <c r="AT397">
        <f>IF(ISBLANK('Raw Data'!D392)=FALSE, 1, 0)</f>
        <v>0</v>
      </c>
      <c r="AU397">
        <f>IF(ISNUMBER('Raw Data'!D392), IF(_xlfn.XLOOKUP(SMALL('Raw Data'!L392:N392, 1), Analysis!S397:W397, Analysis!S397:W397, 0)&gt;0, SMALL('Raw Data'!L392:N392, 1), 0), 0)</f>
        <v>0</v>
      </c>
      <c r="AV397">
        <f>IF(ISBLANK('Raw Data'!D392)=FALSE, 1, 0)</f>
        <v>0</v>
      </c>
      <c r="AW397">
        <f>IF(ISNUMBER('Raw Data'!D392), IF(_xlfn.XLOOKUP(SMALL('Raw Data'!L392:N392, 2), Analysis!S397:W397, Analysis!S397:W397, 0)&gt;0, SMALL('Raw Data'!L392:N392, 2), 0), 0)</f>
        <v>0</v>
      </c>
      <c r="AX397">
        <f>IF(ISBLANK('Raw Data'!D392)=FALSE, 1, 0)</f>
        <v>0</v>
      </c>
      <c r="AY397">
        <f>IF(ISNUMBER('Raw Data'!D392), IF(_xlfn.XLOOKUP(SMALL('Raw Data'!L392:N392, 3), Analysis!S397:W397, Analysis!S397:W397, 0)&gt;0, SMALL('Raw Data'!L392:N392, 3), 0), 0)</f>
        <v>0</v>
      </c>
      <c r="AZ397">
        <f>IF(ISBLANK('Raw Data'!D392)=FALSE, 1, 0)</f>
        <v>0</v>
      </c>
      <c r="BA397">
        <f>IF(ISNUMBER('Raw Data'!D392), IF(_xlfn.XLOOKUP(SMALL('Raw Data'!O392:U392, 1), Analysis!Y397:AK397, Analysis!Y397:AK397, 0)&gt;0, SMALL('Raw Data'!O392:U392, 1), 0), 0)</f>
        <v>0</v>
      </c>
      <c r="BB397">
        <f>IF(ISBLANK('Raw Data'!D392)=FALSE, 1, 0)</f>
        <v>0</v>
      </c>
      <c r="BC397">
        <f>IF(ISNUMBER('Raw Data'!D392), IF(_xlfn.XLOOKUP(SMALL('Raw Data'!O392:U392, 2), Analysis!Y397:AK397, Analysis!Y397:AK397, 0)&gt;0, SMALL('Raw Data'!O392:U392, 2), 0), 0)</f>
        <v>0</v>
      </c>
      <c r="BD397">
        <f>IF(ISBLANK('Raw Data'!D392)=FALSE, 1, 0)</f>
        <v>0</v>
      </c>
      <c r="BE397">
        <f>IF(ISNUMBER('Raw Data'!D392), IF(_xlfn.XLOOKUP(SMALL('Raw Data'!O392:U392, 3), Analysis!Y397:AK397, Analysis!Y397:AK397, 0)&gt;0, SMALL('Raw Data'!O392:U392, 3), 0), 0)</f>
        <v>0</v>
      </c>
      <c r="BF397">
        <f>IF(ISBLANK('Raw Data'!D392)=FALSE, 1, 0)</f>
        <v>0</v>
      </c>
      <c r="BG397">
        <f>IF(ISNUMBER('Raw Data'!D392), IF(_xlfn.XLOOKUP(SMALL('Raw Data'!O392:U392, 4), Analysis!Y397:AK397, Analysis!Y397:AK397, 0)&gt;0, SMALL('Raw Data'!O392:U392, 4), 0), 0)</f>
        <v>0</v>
      </c>
      <c r="BH397">
        <f>IF(ISBLANK('Raw Data'!D392)=FALSE, 1, 0)</f>
        <v>0</v>
      </c>
      <c r="BI397">
        <f>IF(ISNUMBER('Raw Data'!D392), IF(_xlfn.XLOOKUP(SMALL('Raw Data'!O392:U392, 5), Analysis!Y397:AK397, Analysis!Y397:AK397, 0)&gt;0, SMALL('Raw Data'!O392:U392, 5), 0), 0)</f>
        <v>0</v>
      </c>
      <c r="BJ397">
        <f>IF(ISBLANK('Raw Data'!D392)=FALSE, 1, 0)</f>
        <v>0</v>
      </c>
      <c r="BK397">
        <f>IF(ISNUMBER('Raw Data'!D392), IF(_xlfn.XLOOKUP(SMALL('Raw Data'!O392:U392, 6), Analysis!Y397:AK397, Analysis!Y397:AK397, 0)&gt;0, SMALL('Raw Data'!O392:U392, 6), 0), 0)</f>
        <v>0</v>
      </c>
      <c r="BL397">
        <f>IF(ISBLANK('Raw Data'!D392)=FALSE, 1, 0)</f>
        <v>0</v>
      </c>
      <c r="BM397">
        <f>IF(ISNUMBER('Raw Data'!D392), IF(_xlfn.XLOOKUP(SMALL('Raw Data'!O392:U392, 7), Analysis!Y397:AK397, Analysis!Y397:AK397, 0)&gt;0, SMALL('Raw Data'!O392:U392, 7), 0), 0)</f>
        <v>0</v>
      </c>
    </row>
    <row r="398" spans="1:65" x14ac:dyDescent="0.3">
      <c r="A398" s="2">
        <f>'Raw Data'!A393</f>
        <v>0</v>
      </c>
      <c r="B398" s="2">
        <f>IF(ISBLANK('Raw Data'!D393)=FALSE, 1, 0)</f>
        <v>0</v>
      </c>
      <c r="C398">
        <f>IF('Raw Data'!E393&gt;'Raw Data'!D393, 'Raw Data'!K393, 0)</f>
        <v>0</v>
      </c>
      <c r="D398">
        <f>IF(ISBLANK('Raw Data'!D393)=FALSE, 1, 0)</f>
        <v>0</v>
      </c>
      <c r="E398">
        <f>IF('Raw Data'!E393&lt;'Raw Data'!D393, 'Raw Data'!J393, 0)</f>
        <v>0</v>
      </c>
      <c r="F398">
        <f>IF(ISBLANK('Raw Data'!D393)=FALSE, 1, 0)</f>
        <v>0</v>
      </c>
      <c r="G398">
        <f>IF(AND('Raw Data'!D393&gt;0, 'Raw Data'!E393&gt;0), 'Raw Data'!V393, 0)</f>
        <v>0</v>
      </c>
      <c r="H398">
        <f>IF(ISBLANK('Raw Data'!D393)=FALSE, 1, 0)</f>
        <v>0</v>
      </c>
      <c r="I398">
        <f>IF(AND(ISBLANK('Raw Data'!D393)=FALSE, OR('Raw Data'!D393=0, 'Raw Data'!E393=0)), 'Raw Data'!W393, 0)</f>
        <v>0</v>
      </c>
      <c r="J398">
        <f>IF(ISBLANK('Raw Data'!D393)=FALSE, 1, 0)</f>
        <v>0</v>
      </c>
      <c r="K398">
        <f>IF(SUM('Raw Data'!D393:E393)&gt;'Raw Data'!G393, 'Raw Data'!H393, 0)</f>
        <v>0</v>
      </c>
      <c r="L398">
        <f>IF(ISBLANK('Raw Data'!D393)=FALSE, 1, 0)</f>
        <v>0</v>
      </c>
      <c r="M398">
        <f>IF(AND(SUM('Raw Data'!D393:E393)&lt;'Raw Data'!G393, ISBLANK('Raw Data'!D393)=FALSE), 'Raw Data'!I393, 0)</f>
        <v>0</v>
      </c>
      <c r="N398">
        <f>IF(ISBLANK('Raw Data'!D393)=FALSE, 1, 0)</f>
        <v>0</v>
      </c>
      <c r="O398">
        <f>IF('Raw Data'!F393, 'Raw Data'!Z393, 0)</f>
        <v>0</v>
      </c>
      <c r="P398">
        <f>IF(ISBLANK('Raw Data'!D393)=FALSE, 1, 0)</f>
        <v>0</v>
      </c>
      <c r="Q398">
        <f>IF(AND(NOT('Raw Data'!F393), P398), 'Raw Data'!AA393, 0)</f>
        <v>0</v>
      </c>
      <c r="R398">
        <f>IF(ISBLANK('Raw Data'!D393)=FALSE, 1, 0)</f>
        <v>0</v>
      </c>
      <c r="S398">
        <f>IF(AND('Raw Data'!F393=0, 'Raw Data'!D393&gt;'Raw Data'!E393), 'Raw Data'!L393, 0)</f>
        <v>0</v>
      </c>
      <c r="T398">
        <f>IF(ISBLANK('Raw Data'!D393)=FALSE, 1, 0)</f>
        <v>0</v>
      </c>
      <c r="U398">
        <f>IF('Raw Data'!F393=1, 'Raw Data'!M393, 0)</f>
        <v>0</v>
      </c>
      <c r="V398">
        <f>IF(ISBLANK('Raw Data'!D393)=FALSE, 1, 0)</f>
        <v>0</v>
      </c>
      <c r="W398">
        <f>IF(AND('Raw Data'!F393=0, 'Raw Data'!E393&gt;'Raw Data'!D393), 'Raw Data'!N393, 0)</f>
        <v>0</v>
      </c>
      <c r="X398">
        <f>IF(ISBLANK('Raw Data'!D393)=FALSE, 1, 0)</f>
        <v>0</v>
      </c>
      <c r="Y398">
        <f>IF(AND('Raw Data'!F393=0,'Raw Data'!D393&gt;'Raw Data'!E393,'Raw Data'!D393-'Raw Data'!E393=1),'Raw Data'!O393,IF(AND('Raw Data'!F393,'Raw Data'!D393&gt;'Raw Data'!E393),'Raw Data'!O393,0))</f>
        <v>0</v>
      </c>
      <c r="Z398">
        <f>IF(ISBLANK('Raw Data'!D393)=FALSE, 1, 0)</f>
        <v>0</v>
      </c>
      <c r="AA398">
        <f>IF(AND('Raw Data'!F393=0, 'Raw Data'!D393&gt;'Raw Data'!E393, 'Raw Data'!D393-'Raw Data'!E393=2), 'Raw Data'!P393, 0)</f>
        <v>0</v>
      </c>
      <c r="AB398">
        <f>IF(ISBLANK('Raw Data'!D393)=FALSE, 1, 0)</f>
        <v>0</v>
      </c>
      <c r="AC398">
        <f>IF(AND('Raw Data'!F393=0, 'Raw Data'!D393&gt;'Raw Data'!E393, 'Raw Data'!D393-'Raw Data'!E393&gt;2), 'Raw Data'!Q393, 0)</f>
        <v>0</v>
      </c>
      <c r="AD398">
        <f>IF(ISBLANK('Raw Data'!D393)=FALSE, 1, 0)</f>
        <v>0</v>
      </c>
      <c r="AE398">
        <f>IF(AND('Raw Data'!F393=0,'Raw Data'!D393&lt;'Raw Data'!E393,'Raw Data'!E393-'Raw Data'!D393=1),'Raw Data'!R393,IF(AND('Raw Data'!F393,'Raw Data'!D393&gt;'Raw Data'!E393),'Raw Data'!R393,0))</f>
        <v>0</v>
      </c>
      <c r="AF398">
        <f>IF(ISBLANK('Raw Data'!D393)=FALSE, 1, 0)</f>
        <v>0</v>
      </c>
      <c r="AG398">
        <f>IF(AND('Raw Data'!F393=0, 'Raw Data'!D393&lt;'Raw Data'!E393, 'Raw Data'!E393-'Raw Data'!D393=2), 'Raw Data'!S393, 0)</f>
        <v>0</v>
      </c>
      <c r="AH398">
        <f>IF(ISBLANK('Raw Data'!D393)=FALSE, 1, 0)</f>
        <v>0</v>
      </c>
      <c r="AI398">
        <f>IF(AND('Raw Data'!F393=0, 'Raw Data'!D393&lt;'Raw Data'!E393, 'Raw Data'!E393-'Raw Data'!D393&gt;2), 'Raw Data'!T393, 0)</f>
        <v>0</v>
      </c>
      <c r="AJ398">
        <f>IF(ISBLANK('Raw Data'!D393)=FALSE, 1, 0)</f>
        <v>0</v>
      </c>
      <c r="AK398">
        <f>IF('Raw Data'!F393=1, 'Raw Data'!M393, 0)</f>
        <v>0</v>
      </c>
      <c r="AL398">
        <f>IF(OR('Raw Data'!D393=0, O398&gt;0), 0, 1)</f>
        <v>0</v>
      </c>
      <c r="AM398">
        <f>IF(AND(AL398, 'Raw Data'!D393&gt;'Raw Data'!E393), 'Raw Data'!X393, 0)</f>
        <v>0</v>
      </c>
      <c r="AN398">
        <f>IF(OR('Raw Data'!D393=0, O398&gt;0), 0, 1)</f>
        <v>0</v>
      </c>
      <c r="AO398">
        <f>IF(AND(AL398, 'Raw Data'!D393&lt;'Raw Data'!E393), 'Raw Data'!Y393, 0)</f>
        <v>0</v>
      </c>
      <c r="AP398">
        <f>IF(ISBLANK('Raw Data'!D393)=FALSE, 1, 0)</f>
        <v>0</v>
      </c>
      <c r="AQ398">
        <f>IF(AND('Raw Data'!J393&lt;'Raw Data'!K393,'Raw Data'!D393&gt;'Raw Data'!E393),'Raw Data'!J393,IF(AND('Raw Data'!K393&lt;'Raw Data'!J393,'Raw Data'!E393&gt;'Raw Data'!D393),'Raw Data'!K393,0))</f>
        <v>0</v>
      </c>
      <c r="AR398">
        <f>IF(ISBLANK('Raw Data'!D393)=FALSE, 1, 0)</f>
        <v>0</v>
      </c>
      <c r="AS398">
        <f>IF(AND('Raw Data'!J393&gt;'Raw Data'!K393,'Raw Data'!D393&gt;'Raw Data'!E393),'Raw Data'!J393,IF(AND('Raw Data'!K393&gt;'Raw Data'!J393,'Raw Data'!E393&gt;'Raw Data'!D393),'Raw Data'!K393,))</f>
        <v>0</v>
      </c>
      <c r="AT398">
        <f>IF(ISBLANK('Raw Data'!D393)=FALSE, 1, 0)</f>
        <v>0</v>
      </c>
      <c r="AU398">
        <f>IF(ISNUMBER('Raw Data'!D393), IF(_xlfn.XLOOKUP(SMALL('Raw Data'!L393:N393, 1), Analysis!S398:W398, Analysis!S398:W398, 0)&gt;0, SMALL('Raw Data'!L393:N393, 1), 0), 0)</f>
        <v>0</v>
      </c>
      <c r="AV398">
        <f>IF(ISBLANK('Raw Data'!D393)=FALSE, 1, 0)</f>
        <v>0</v>
      </c>
      <c r="AW398">
        <f>IF(ISNUMBER('Raw Data'!D393), IF(_xlfn.XLOOKUP(SMALL('Raw Data'!L393:N393, 2), Analysis!S398:W398, Analysis!S398:W398, 0)&gt;0, SMALL('Raw Data'!L393:N393, 2), 0), 0)</f>
        <v>0</v>
      </c>
      <c r="AX398">
        <f>IF(ISBLANK('Raw Data'!D393)=FALSE, 1, 0)</f>
        <v>0</v>
      </c>
      <c r="AY398">
        <f>IF(ISNUMBER('Raw Data'!D393), IF(_xlfn.XLOOKUP(SMALL('Raw Data'!L393:N393, 3), Analysis!S398:W398, Analysis!S398:W398, 0)&gt;0, SMALL('Raw Data'!L393:N393, 3), 0), 0)</f>
        <v>0</v>
      </c>
      <c r="AZ398">
        <f>IF(ISBLANK('Raw Data'!D393)=FALSE, 1, 0)</f>
        <v>0</v>
      </c>
      <c r="BA398">
        <f>IF(ISNUMBER('Raw Data'!D393), IF(_xlfn.XLOOKUP(SMALL('Raw Data'!O393:U393, 1), Analysis!Y398:AK398, Analysis!Y398:AK398, 0)&gt;0, SMALL('Raw Data'!O393:U393, 1), 0), 0)</f>
        <v>0</v>
      </c>
      <c r="BB398">
        <f>IF(ISBLANK('Raw Data'!D393)=FALSE, 1, 0)</f>
        <v>0</v>
      </c>
      <c r="BC398">
        <f>IF(ISNUMBER('Raw Data'!D393), IF(_xlfn.XLOOKUP(SMALL('Raw Data'!O393:U393, 2), Analysis!Y398:AK398, Analysis!Y398:AK398, 0)&gt;0, SMALL('Raw Data'!O393:U393, 2), 0), 0)</f>
        <v>0</v>
      </c>
      <c r="BD398">
        <f>IF(ISBLANK('Raw Data'!D393)=FALSE, 1, 0)</f>
        <v>0</v>
      </c>
      <c r="BE398">
        <f>IF(ISNUMBER('Raw Data'!D393), IF(_xlfn.XLOOKUP(SMALL('Raw Data'!O393:U393, 3), Analysis!Y398:AK398, Analysis!Y398:AK398, 0)&gt;0, SMALL('Raw Data'!O393:U393, 3), 0), 0)</f>
        <v>0</v>
      </c>
      <c r="BF398">
        <f>IF(ISBLANK('Raw Data'!D393)=FALSE, 1, 0)</f>
        <v>0</v>
      </c>
      <c r="BG398">
        <f>IF(ISNUMBER('Raw Data'!D393), IF(_xlfn.XLOOKUP(SMALL('Raw Data'!O393:U393, 4), Analysis!Y398:AK398, Analysis!Y398:AK398, 0)&gt;0, SMALL('Raw Data'!O393:U393, 4), 0), 0)</f>
        <v>0</v>
      </c>
      <c r="BH398">
        <f>IF(ISBLANK('Raw Data'!D393)=FALSE, 1, 0)</f>
        <v>0</v>
      </c>
      <c r="BI398">
        <f>IF(ISNUMBER('Raw Data'!D393), IF(_xlfn.XLOOKUP(SMALL('Raw Data'!O393:U393, 5), Analysis!Y398:AK398, Analysis!Y398:AK398, 0)&gt;0, SMALL('Raw Data'!O393:U393, 5), 0), 0)</f>
        <v>0</v>
      </c>
      <c r="BJ398">
        <f>IF(ISBLANK('Raw Data'!D393)=FALSE, 1, 0)</f>
        <v>0</v>
      </c>
      <c r="BK398">
        <f>IF(ISNUMBER('Raw Data'!D393), IF(_xlfn.XLOOKUP(SMALL('Raw Data'!O393:U393, 6), Analysis!Y398:AK398, Analysis!Y398:AK398, 0)&gt;0, SMALL('Raw Data'!O393:U393, 6), 0), 0)</f>
        <v>0</v>
      </c>
      <c r="BL398">
        <f>IF(ISBLANK('Raw Data'!D393)=FALSE, 1, 0)</f>
        <v>0</v>
      </c>
      <c r="BM398">
        <f>IF(ISNUMBER('Raw Data'!D393), IF(_xlfn.XLOOKUP(SMALL('Raw Data'!O393:U393, 7), Analysis!Y398:AK398, Analysis!Y398:AK398, 0)&gt;0, SMALL('Raw Data'!O393:U393, 7), 0), 0)</f>
        <v>0</v>
      </c>
    </row>
    <row r="399" spans="1:65" x14ac:dyDescent="0.3">
      <c r="A399" s="2">
        <f>'Raw Data'!A394</f>
        <v>0</v>
      </c>
      <c r="B399" s="2">
        <f>IF(ISBLANK('Raw Data'!D394)=FALSE, 1, 0)</f>
        <v>0</v>
      </c>
      <c r="C399">
        <f>IF('Raw Data'!E394&gt;'Raw Data'!D394, 'Raw Data'!K394, 0)</f>
        <v>0</v>
      </c>
      <c r="D399">
        <f>IF(ISBLANK('Raw Data'!D394)=FALSE, 1, 0)</f>
        <v>0</v>
      </c>
      <c r="E399">
        <f>IF('Raw Data'!E394&lt;'Raw Data'!D394, 'Raw Data'!J394, 0)</f>
        <v>0</v>
      </c>
      <c r="F399">
        <f>IF(ISBLANK('Raw Data'!D394)=FALSE, 1, 0)</f>
        <v>0</v>
      </c>
      <c r="G399">
        <f>IF(AND('Raw Data'!D394&gt;0, 'Raw Data'!E394&gt;0), 'Raw Data'!V394, 0)</f>
        <v>0</v>
      </c>
      <c r="H399">
        <f>IF(ISBLANK('Raw Data'!D394)=FALSE, 1, 0)</f>
        <v>0</v>
      </c>
      <c r="I399">
        <f>IF(AND(ISBLANK('Raw Data'!D394)=FALSE, OR('Raw Data'!D394=0, 'Raw Data'!E394=0)), 'Raw Data'!W394, 0)</f>
        <v>0</v>
      </c>
      <c r="J399">
        <f>IF(ISBLANK('Raw Data'!D394)=FALSE, 1, 0)</f>
        <v>0</v>
      </c>
      <c r="K399">
        <f>IF(SUM('Raw Data'!D394:E394)&gt;'Raw Data'!G394, 'Raw Data'!H394, 0)</f>
        <v>0</v>
      </c>
      <c r="L399">
        <f>IF(ISBLANK('Raw Data'!D394)=FALSE, 1, 0)</f>
        <v>0</v>
      </c>
      <c r="M399">
        <f>IF(AND(SUM('Raw Data'!D394:E394)&lt;'Raw Data'!G394, ISBLANK('Raw Data'!D394)=FALSE), 'Raw Data'!I394, 0)</f>
        <v>0</v>
      </c>
      <c r="N399">
        <f>IF(ISBLANK('Raw Data'!D394)=FALSE, 1, 0)</f>
        <v>0</v>
      </c>
      <c r="O399">
        <f>IF('Raw Data'!F394, 'Raw Data'!Z394, 0)</f>
        <v>0</v>
      </c>
      <c r="P399">
        <f>IF(ISBLANK('Raw Data'!D394)=FALSE, 1, 0)</f>
        <v>0</v>
      </c>
      <c r="Q399">
        <f>IF(AND(NOT('Raw Data'!F394), P399), 'Raw Data'!AA394, 0)</f>
        <v>0</v>
      </c>
      <c r="R399">
        <f>IF(ISBLANK('Raw Data'!D394)=FALSE, 1, 0)</f>
        <v>0</v>
      </c>
      <c r="S399">
        <f>IF(AND('Raw Data'!F394=0, 'Raw Data'!D394&gt;'Raw Data'!E394), 'Raw Data'!L394, 0)</f>
        <v>0</v>
      </c>
      <c r="T399">
        <f>IF(ISBLANK('Raw Data'!D394)=FALSE, 1, 0)</f>
        <v>0</v>
      </c>
      <c r="U399">
        <f>IF('Raw Data'!F394=1, 'Raw Data'!M394, 0)</f>
        <v>0</v>
      </c>
      <c r="V399">
        <f>IF(ISBLANK('Raw Data'!D394)=FALSE, 1, 0)</f>
        <v>0</v>
      </c>
      <c r="W399">
        <f>IF(AND('Raw Data'!F394=0, 'Raw Data'!E394&gt;'Raw Data'!D394), 'Raw Data'!N394, 0)</f>
        <v>0</v>
      </c>
      <c r="X399">
        <f>IF(ISBLANK('Raw Data'!D394)=FALSE, 1, 0)</f>
        <v>0</v>
      </c>
      <c r="Y399">
        <f>IF(AND('Raw Data'!F394=0,'Raw Data'!D394&gt;'Raw Data'!E394,'Raw Data'!D394-'Raw Data'!E394=1),'Raw Data'!O394,IF(AND('Raw Data'!F394,'Raw Data'!D394&gt;'Raw Data'!E394),'Raw Data'!O394,0))</f>
        <v>0</v>
      </c>
      <c r="Z399">
        <f>IF(ISBLANK('Raw Data'!D394)=FALSE, 1, 0)</f>
        <v>0</v>
      </c>
      <c r="AA399">
        <f>IF(AND('Raw Data'!F394=0, 'Raw Data'!D394&gt;'Raw Data'!E394, 'Raw Data'!D394-'Raw Data'!E394=2), 'Raw Data'!P394, 0)</f>
        <v>0</v>
      </c>
      <c r="AB399">
        <f>IF(ISBLANK('Raw Data'!D394)=FALSE, 1, 0)</f>
        <v>0</v>
      </c>
      <c r="AC399">
        <f>IF(AND('Raw Data'!F394=0, 'Raw Data'!D394&gt;'Raw Data'!E394, 'Raw Data'!D394-'Raw Data'!E394&gt;2), 'Raw Data'!Q394, 0)</f>
        <v>0</v>
      </c>
      <c r="AD399">
        <f>IF(ISBLANK('Raw Data'!D394)=FALSE, 1, 0)</f>
        <v>0</v>
      </c>
      <c r="AE399">
        <f>IF(AND('Raw Data'!F394=0,'Raw Data'!D394&lt;'Raw Data'!E394,'Raw Data'!E394-'Raw Data'!D394=1),'Raw Data'!R394,IF(AND('Raw Data'!F394,'Raw Data'!D394&gt;'Raw Data'!E394),'Raw Data'!R394,0))</f>
        <v>0</v>
      </c>
      <c r="AF399">
        <f>IF(ISBLANK('Raw Data'!D394)=FALSE, 1, 0)</f>
        <v>0</v>
      </c>
      <c r="AG399">
        <f>IF(AND('Raw Data'!F394=0, 'Raw Data'!D394&lt;'Raw Data'!E394, 'Raw Data'!E394-'Raw Data'!D394=2), 'Raw Data'!S394, 0)</f>
        <v>0</v>
      </c>
      <c r="AH399">
        <f>IF(ISBLANK('Raw Data'!D394)=FALSE, 1, 0)</f>
        <v>0</v>
      </c>
      <c r="AI399">
        <f>IF(AND('Raw Data'!F394=0, 'Raw Data'!D394&lt;'Raw Data'!E394, 'Raw Data'!E394-'Raw Data'!D394&gt;2), 'Raw Data'!T394, 0)</f>
        <v>0</v>
      </c>
      <c r="AJ399">
        <f>IF(ISBLANK('Raw Data'!D394)=FALSE, 1, 0)</f>
        <v>0</v>
      </c>
      <c r="AK399">
        <f>IF('Raw Data'!F394=1, 'Raw Data'!M394, 0)</f>
        <v>0</v>
      </c>
      <c r="AL399">
        <f>IF(OR('Raw Data'!D394=0, O399&gt;0), 0, 1)</f>
        <v>0</v>
      </c>
      <c r="AM399">
        <f>IF(AND(AL399, 'Raw Data'!D394&gt;'Raw Data'!E394), 'Raw Data'!X394, 0)</f>
        <v>0</v>
      </c>
      <c r="AN399">
        <f>IF(OR('Raw Data'!D394=0, O399&gt;0), 0, 1)</f>
        <v>0</v>
      </c>
      <c r="AO399">
        <f>IF(AND(AL399, 'Raw Data'!D394&lt;'Raw Data'!E394), 'Raw Data'!Y394, 0)</f>
        <v>0</v>
      </c>
      <c r="AP399">
        <f>IF(ISBLANK('Raw Data'!D394)=FALSE, 1, 0)</f>
        <v>0</v>
      </c>
      <c r="AQ399">
        <f>IF(AND('Raw Data'!J394&lt;'Raw Data'!K394,'Raw Data'!D394&gt;'Raw Data'!E394),'Raw Data'!J394,IF(AND('Raw Data'!K394&lt;'Raw Data'!J394,'Raw Data'!E394&gt;'Raw Data'!D394),'Raw Data'!K394,0))</f>
        <v>0</v>
      </c>
      <c r="AR399">
        <f>IF(ISBLANK('Raw Data'!D394)=FALSE, 1, 0)</f>
        <v>0</v>
      </c>
      <c r="AS399">
        <f>IF(AND('Raw Data'!J394&gt;'Raw Data'!K394,'Raw Data'!D394&gt;'Raw Data'!E394),'Raw Data'!J394,IF(AND('Raw Data'!K394&gt;'Raw Data'!J394,'Raw Data'!E394&gt;'Raw Data'!D394),'Raw Data'!K394,))</f>
        <v>0</v>
      </c>
      <c r="AT399">
        <f>IF(ISBLANK('Raw Data'!D394)=FALSE, 1, 0)</f>
        <v>0</v>
      </c>
      <c r="AU399">
        <f>IF(ISNUMBER('Raw Data'!D394), IF(_xlfn.XLOOKUP(SMALL('Raw Data'!L394:N394, 1), Analysis!S399:W399, Analysis!S399:W399, 0)&gt;0, SMALL('Raw Data'!L394:N394, 1), 0), 0)</f>
        <v>0</v>
      </c>
      <c r="AV399">
        <f>IF(ISBLANK('Raw Data'!D394)=FALSE, 1, 0)</f>
        <v>0</v>
      </c>
      <c r="AW399">
        <f>IF(ISNUMBER('Raw Data'!D394), IF(_xlfn.XLOOKUP(SMALL('Raw Data'!L394:N394, 2), Analysis!S399:W399, Analysis!S399:W399, 0)&gt;0, SMALL('Raw Data'!L394:N394, 2), 0), 0)</f>
        <v>0</v>
      </c>
      <c r="AX399">
        <f>IF(ISBLANK('Raw Data'!D394)=FALSE, 1, 0)</f>
        <v>0</v>
      </c>
      <c r="AY399">
        <f>IF(ISNUMBER('Raw Data'!D394), IF(_xlfn.XLOOKUP(SMALL('Raw Data'!L394:N394, 3), Analysis!S399:W399, Analysis!S399:W399, 0)&gt;0, SMALL('Raw Data'!L394:N394, 3), 0), 0)</f>
        <v>0</v>
      </c>
      <c r="AZ399">
        <f>IF(ISBLANK('Raw Data'!D394)=FALSE, 1, 0)</f>
        <v>0</v>
      </c>
      <c r="BA399">
        <f>IF(ISNUMBER('Raw Data'!D394), IF(_xlfn.XLOOKUP(SMALL('Raw Data'!O394:U394, 1), Analysis!Y399:AK399, Analysis!Y399:AK399, 0)&gt;0, SMALL('Raw Data'!O394:U394, 1), 0), 0)</f>
        <v>0</v>
      </c>
      <c r="BB399">
        <f>IF(ISBLANK('Raw Data'!D394)=FALSE, 1, 0)</f>
        <v>0</v>
      </c>
      <c r="BC399">
        <f>IF(ISNUMBER('Raw Data'!D394), IF(_xlfn.XLOOKUP(SMALL('Raw Data'!O394:U394, 2), Analysis!Y399:AK399, Analysis!Y399:AK399, 0)&gt;0, SMALL('Raw Data'!O394:U394, 2), 0), 0)</f>
        <v>0</v>
      </c>
      <c r="BD399">
        <f>IF(ISBLANK('Raw Data'!D394)=FALSE, 1, 0)</f>
        <v>0</v>
      </c>
      <c r="BE399">
        <f>IF(ISNUMBER('Raw Data'!D394), IF(_xlfn.XLOOKUP(SMALL('Raw Data'!O394:U394, 3), Analysis!Y399:AK399, Analysis!Y399:AK399, 0)&gt;0, SMALL('Raw Data'!O394:U394, 3), 0), 0)</f>
        <v>0</v>
      </c>
      <c r="BF399">
        <f>IF(ISBLANK('Raw Data'!D394)=FALSE, 1, 0)</f>
        <v>0</v>
      </c>
      <c r="BG399">
        <f>IF(ISNUMBER('Raw Data'!D394), IF(_xlfn.XLOOKUP(SMALL('Raw Data'!O394:U394, 4), Analysis!Y399:AK399, Analysis!Y399:AK399, 0)&gt;0, SMALL('Raw Data'!O394:U394, 4), 0), 0)</f>
        <v>0</v>
      </c>
      <c r="BH399">
        <f>IF(ISBLANK('Raw Data'!D394)=FALSE, 1, 0)</f>
        <v>0</v>
      </c>
      <c r="BI399">
        <f>IF(ISNUMBER('Raw Data'!D394), IF(_xlfn.XLOOKUP(SMALL('Raw Data'!O394:U394, 5), Analysis!Y399:AK399, Analysis!Y399:AK399, 0)&gt;0, SMALL('Raw Data'!O394:U394, 5), 0), 0)</f>
        <v>0</v>
      </c>
      <c r="BJ399">
        <f>IF(ISBLANK('Raw Data'!D394)=FALSE, 1, 0)</f>
        <v>0</v>
      </c>
      <c r="BK399">
        <f>IF(ISNUMBER('Raw Data'!D394), IF(_xlfn.XLOOKUP(SMALL('Raw Data'!O394:U394, 6), Analysis!Y399:AK399, Analysis!Y399:AK399, 0)&gt;0, SMALL('Raw Data'!O394:U394, 6), 0), 0)</f>
        <v>0</v>
      </c>
      <c r="BL399">
        <f>IF(ISBLANK('Raw Data'!D394)=FALSE, 1, 0)</f>
        <v>0</v>
      </c>
      <c r="BM399">
        <f>IF(ISNUMBER('Raw Data'!D394), IF(_xlfn.XLOOKUP(SMALL('Raw Data'!O394:U394, 7), Analysis!Y399:AK399, Analysis!Y399:AK399, 0)&gt;0, SMALL('Raw Data'!O394:U394, 7), 0), 0)</f>
        <v>0</v>
      </c>
    </row>
    <row r="400" spans="1:65" x14ac:dyDescent="0.3">
      <c r="A400" s="2">
        <f>'Raw Data'!A395</f>
        <v>0</v>
      </c>
      <c r="B400" s="2">
        <f>IF(ISBLANK('Raw Data'!D395)=FALSE, 1, 0)</f>
        <v>0</v>
      </c>
      <c r="C400">
        <f>IF('Raw Data'!E395&gt;'Raw Data'!D395, 'Raw Data'!K395, 0)</f>
        <v>0</v>
      </c>
      <c r="D400">
        <f>IF(ISBLANK('Raw Data'!D395)=FALSE, 1, 0)</f>
        <v>0</v>
      </c>
      <c r="E400">
        <f>IF('Raw Data'!E395&lt;'Raw Data'!D395, 'Raw Data'!J395, 0)</f>
        <v>0</v>
      </c>
      <c r="F400">
        <f>IF(ISBLANK('Raw Data'!D395)=FALSE, 1, 0)</f>
        <v>0</v>
      </c>
      <c r="G400">
        <f>IF(AND('Raw Data'!D395&gt;0, 'Raw Data'!E395&gt;0), 'Raw Data'!V395, 0)</f>
        <v>0</v>
      </c>
      <c r="H400">
        <f>IF(ISBLANK('Raw Data'!D395)=FALSE, 1, 0)</f>
        <v>0</v>
      </c>
      <c r="I400">
        <f>IF(AND(ISBLANK('Raw Data'!D395)=FALSE, OR('Raw Data'!D395=0, 'Raw Data'!E395=0)), 'Raw Data'!W395, 0)</f>
        <v>0</v>
      </c>
      <c r="J400">
        <f>IF(ISBLANK('Raw Data'!D395)=FALSE, 1, 0)</f>
        <v>0</v>
      </c>
      <c r="K400">
        <f>IF(SUM('Raw Data'!D395:E395)&gt;'Raw Data'!G395, 'Raw Data'!H395, 0)</f>
        <v>0</v>
      </c>
      <c r="L400">
        <f>IF(ISBLANK('Raw Data'!D395)=FALSE, 1, 0)</f>
        <v>0</v>
      </c>
      <c r="M400">
        <f>IF(AND(SUM('Raw Data'!D395:E395)&lt;'Raw Data'!G395, ISBLANK('Raw Data'!D395)=FALSE), 'Raw Data'!I395, 0)</f>
        <v>0</v>
      </c>
      <c r="N400">
        <f>IF(ISBLANK('Raw Data'!D395)=FALSE, 1, 0)</f>
        <v>0</v>
      </c>
      <c r="O400">
        <f>IF('Raw Data'!F395, 'Raw Data'!Z395, 0)</f>
        <v>0</v>
      </c>
      <c r="P400">
        <f>IF(ISBLANK('Raw Data'!D395)=FALSE, 1, 0)</f>
        <v>0</v>
      </c>
      <c r="Q400">
        <f>IF(AND(NOT('Raw Data'!F395), P400), 'Raw Data'!AA395, 0)</f>
        <v>0</v>
      </c>
      <c r="R400">
        <f>IF(ISBLANK('Raw Data'!D395)=FALSE, 1, 0)</f>
        <v>0</v>
      </c>
      <c r="S400">
        <f>IF(AND('Raw Data'!F395=0, 'Raw Data'!D395&gt;'Raw Data'!E395), 'Raw Data'!L395, 0)</f>
        <v>0</v>
      </c>
      <c r="T400">
        <f>IF(ISBLANK('Raw Data'!D395)=FALSE, 1, 0)</f>
        <v>0</v>
      </c>
      <c r="U400">
        <f>IF('Raw Data'!F395=1, 'Raw Data'!M395, 0)</f>
        <v>0</v>
      </c>
      <c r="V400">
        <f>IF(ISBLANK('Raw Data'!D395)=FALSE, 1, 0)</f>
        <v>0</v>
      </c>
      <c r="W400">
        <f>IF(AND('Raw Data'!F395=0, 'Raw Data'!E395&gt;'Raw Data'!D395), 'Raw Data'!N395, 0)</f>
        <v>0</v>
      </c>
      <c r="X400">
        <f>IF(ISBLANK('Raw Data'!D395)=FALSE, 1, 0)</f>
        <v>0</v>
      </c>
      <c r="Y400">
        <f>IF(AND('Raw Data'!F395=0,'Raw Data'!D395&gt;'Raw Data'!E395,'Raw Data'!D395-'Raw Data'!E395=1),'Raw Data'!O395,IF(AND('Raw Data'!F395,'Raw Data'!D395&gt;'Raw Data'!E395),'Raw Data'!O395,0))</f>
        <v>0</v>
      </c>
      <c r="Z400">
        <f>IF(ISBLANK('Raw Data'!D395)=FALSE, 1, 0)</f>
        <v>0</v>
      </c>
      <c r="AA400">
        <f>IF(AND('Raw Data'!F395=0, 'Raw Data'!D395&gt;'Raw Data'!E395, 'Raw Data'!D395-'Raw Data'!E395=2), 'Raw Data'!P395, 0)</f>
        <v>0</v>
      </c>
      <c r="AB400">
        <f>IF(ISBLANK('Raw Data'!D395)=FALSE, 1, 0)</f>
        <v>0</v>
      </c>
      <c r="AC400">
        <f>IF(AND('Raw Data'!F395=0, 'Raw Data'!D395&gt;'Raw Data'!E395, 'Raw Data'!D395-'Raw Data'!E395&gt;2), 'Raw Data'!Q395, 0)</f>
        <v>0</v>
      </c>
      <c r="AD400">
        <f>IF(ISBLANK('Raw Data'!D395)=FALSE, 1, 0)</f>
        <v>0</v>
      </c>
      <c r="AE400">
        <f>IF(AND('Raw Data'!F395=0,'Raw Data'!D395&lt;'Raw Data'!E395,'Raw Data'!E395-'Raw Data'!D395=1),'Raw Data'!R395,IF(AND('Raw Data'!F395,'Raw Data'!D395&gt;'Raw Data'!E395),'Raw Data'!R395,0))</f>
        <v>0</v>
      </c>
      <c r="AF400">
        <f>IF(ISBLANK('Raw Data'!D395)=FALSE, 1, 0)</f>
        <v>0</v>
      </c>
      <c r="AG400">
        <f>IF(AND('Raw Data'!F395=0, 'Raw Data'!D395&lt;'Raw Data'!E395, 'Raw Data'!E395-'Raw Data'!D395=2), 'Raw Data'!S395, 0)</f>
        <v>0</v>
      </c>
      <c r="AH400">
        <f>IF(ISBLANK('Raw Data'!D395)=FALSE, 1, 0)</f>
        <v>0</v>
      </c>
      <c r="AI400">
        <f>IF(AND('Raw Data'!F395=0, 'Raw Data'!D395&lt;'Raw Data'!E395, 'Raw Data'!E395-'Raw Data'!D395&gt;2), 'Raw Data'!T395, 0)</f>
        <v>0</v>
      </c>
      <c r="AJ400">
        <f>IF(ISBLANK('Raw Data'!D395)=FALSE, 1, 0)</f>
        <v>0</v>
      </c>
      <c r="AK400">
        <f>IF('Raw Data'!F395=1, 'Raw Data'!M395, 0)</f>
        <v>0</v>
      </c>
      <c r="AL400">
        <f>IF(OR('Raw Data'!D395=0, O400&gt;0), 0, 1)</f>
        <v>0</v>
      </c>
      <c r="AM400">
        <f>IF(AND(AL400, 'Raw Data'!D395&gt;'Raw Data'!E395), 'Raw Data'!X395, 0)</f>
        <v>0</v>
      </c>
      <c r="AN400">
        <f>IF(OR('Raw Data'!D395=0, O400&gt;0), 0, 1)</f>
        <v>0</v>
      </c>
      <c r="AO400">
        <f>IF(AND(AL400, 'Raw Data'!D395&lt;'Raw Data'!E395), 'Raw Data'!Y395, 0)</f>
        <v>0</v>
      </c>
      <c r="AP400">
        <f>IF(ISBLANK('Raw Data'!D395)=FALSE, 1, 0)</f>
        <v>0</v>
      </c>
      <c r="AQ400">
        <f>IF(AND('Raw Data'!J395&lt;'Raw Data'!K395,'Raw Data'!D395&gt;'Raw Data'!E395),'Raw Data'!J395,IF(AND('Raw Data'!K395&lt;'Raw Data'!J395,'Raw Data'!E395&gt;'Raw Data'!D395),'Raw Data'!K395,0))</f>
        <v>0</v>
      </c>
      <c r="AR400">
        <f>IF(ISBLANK('Raw Data'!D395)=FALSE, 1, 0)</f>
        <v>0</v>
      </c>
      <c r="AS400">
        <f>IF(AND('Raw Data'!J395&gt;'Raw Data'!K395,'Raw Data'!D395&gt;'Raw Data'!E395),'Raw Data'!J395,IF(AND('Raw Data'!K395&gt;'Raw Data'!J395,'Raw Data'!E395&gt;'Raw Data'!D395),'Raw Data'!K395,))</f>
        <v>0</v>
      </c>
      <c r="AT400">
        <f>IF(ISBLANK('Raw Data'!D395)=FALSE, 1, 0)</f>
        <v>0</v>
      </c>
      <c r="AU400">
        <f>IF(ISNUMBER('Raw Data'!D395), IF(_xlfn.XLOOKUP(SMALL('Raw Data'!L395:N395, 1), Analysis!S400:W400, Analysis!S400:W400, 0)&gt;0, SMALL('Raw Data'!L395:N395, 1), 0), 0)</f>
        <v>0</v>
      </c>
      <c r="AV400">
        <f>IF(ISBLANK('Raw Data'!D395)=FALSE, 1, 0)</f>
        <v>0</v>
      </c>
      <c r="AW400">
        <f>IF(ISNUMBER('Raw Data'!D395), IF(_xlfn.XLOOKUP(SMALL('Raw Data'!L395:N395, 2), Analysis!S400:W400, Analysis!S400:W400, 0)&gt;0, SMALL('Raw Data'!L395:N395, 2), 0), 0)</f>
        <v>0</v>
      </c>
      <c r="AX400">
        <f>IF(ISBLANK('Raw Data'!D395)=FALSE, 1, 0)</f>
        <v>0</v>
      </c>
      <c r="AY400">
        <f>IF(ISNUMBER('Raw Data'!D395), IF(_xlfn.XLOOKUP(SMALL('Raw Data'!L395:N395, 3), Analysis!S400:W400, Analysis!S400:W400, 0)&gt;0, SMALL('Raw Data'!L395:N395, 3), 0), 0)</f>
        <v>0</v>
      </c>
      <c r="AZ400">
        <f>IF(ISBLANK('Raw Data'!D395)=FALSE, 1, 0)</f>
        <v>0</v>
      </c>
      <c r="BA400">
        <f>IF(ISNUMBER('Raw Data'!D395), IF(_xlfn.XLOOKUP(SMALL('Raw Data'!O395:U395, 1), Analysis!Y400:AK400, Analysis!Y400:AK400, 0)&gt;0, SMALL('Raw Data'!O395:U395, 1), 0), 0)</f>
        <v>0</v>
      </c>
      <c r="BB400">
        <f>IF(ISBLANK('Raw Data'!D395)=FALSE, 1, 0)</f>
        <v>0</v>
      </c>
      <c r="BC400">
        <f>IF(ISNUMBER('Raw Data'!D395), IF(_xlfn.XLOOKUP(SMALL('Raw Data'!O395:U395, 2), Analysis!Y400:AK400, Analysis!Y400:AK400, 0)&gt;0, SMALL('Raw Data'!O395:U395, 2), 0), 0)</f>
        <v>0</v>
      </c>
      <c r="BD400">
        <f>IF(ISBLANK('Raw Data'!D395)=FALSE, 1, 0)</f>
        <v>0</v>
      </c>
      <c r="BE400">
        <f>IF(ISNUMBER('Raw Data'!D395), IF(_xlfn.XLOOKUP(SMALL('Raw Data'!O395:U395, 3), Analysis!Y400:AK400, Analysis!Y400:AK400, 0)&gt;0, SMALL('Raw Data'!O395:U395, 3), 0), 0)</f>
        <v>0</v>
      </c>
      <c r="BF400">
        <f>IF(ISBLANK('Raw Data'!D395)=FALSE, 1, 0)</f>
        <v>0</v>
      </c>
      <c r="BG400">
        <f>IF(ISNUMBER('Raw Data'!D395), IF(_xlfn.XLOOKUP(SMALL('Raw Data'!O395:U395, 4), Analysis!Y400:AK400, Analysis!Y400:AK400, 0)&gt;0, SMALL('Raw Data'!O395:U395, 4), 0), 0)</f>
        <v>0</v>
      </c>
      <c r="BH400">
        <f>IF(ISBLANK('Raw Data'!D395)=FALSE, 1, 0)</f>
        <v>0</v>
      </c>
      <c r="BI400">
        <f>IF(ISNUMBER('Raw Data'!D395), IF(_xlfn.XLOOKUP(SMALL('Raw Data'!O395:U395, 5), Analysis!Y400:AK400, Analysis!Y400:AK400, 0)&gt;0, SMALL('Raw Data'!O395:U395, 5), 0), 0)</f>
        <v>0</v>
      </c>
      <c r="BJ400">
        <f>IF(ISBLANK('Raw Data'!D395)=FALSE, 1, 0)</f>
        <v>0</v>
      </c>
      <c r="BK400">
        <f>IF(ISNUMBER('Raw Data'!D395), IF(_xlfn.XLOOKUP(SMALL('Raw Data'!O395:U395, 6), Analysis!Y400:AK400, Analysis!Y400:AK400, 0)&gt;0, SMALL('Raw Data'!O395:U395, 6), 0), 0)</f>
        <v>0</v>
      </c>
      <c r="BL400">
        <f>IF(ISBLANK('Raw Data'!D395)=FALSE, 1, 0)</f>
        <v>0</v>
      </c>
      <c r="BM400">
        <f>IF(ISNUMBER('Raw Data'!D395), IF(_xlfn.XLOOKUP(SMALL('Raw Data'!O395:U395, 7), Analysis!Y400:AK400, Analysis!Y400:AK400, 0)&gt;0, SMALL('Raw Data'!O395:U395, 7), 0), 0)</f>
        <v>0</v>
      </c>
    </row>
    <row r="401" spans="1:65" x14ac:dyDescent="0.3">
      <c r="A401" s="2">
        <f>'Raw Data'!A396</f>
        <v>0</v>
      </c>
      <c r="B401" s="2">
        <f>IF(ISBLANK('Raw Data'!D396)=FALSE, 1, 0)</f>
        <v>0</v>
      </c>
      <c r="C401">
        <f>IF('Raw Data'!E396&gt;'Raw Data'!D396, 'Raw Data'!K396, 0)</f>
        <v>0</v>
      </c>
      <c r="D401">
        <f>IF(ISBLANK('Raw Data'!D396)=FALSE, 1, 0)</f>
        <v>0</v>
      </c>
      <c r="E401">
        <f>IF('Raw Data'!E396&lt;'Raw Data'!D396, 'Raw Data'!J396, 0)</f>
        <v>0</v>
      </c>
      <c r="F401">
        <f>IF(ISBLANK('Raw Data'!D396)=FALSE, 1, 0)</f>
        <v>0</v>
      </c>
      <c r="G401">
        <f>IF(AND('Raw Data'!D396&gt;0, 'Raw Data'!E396&gt;0), 'Raw Data'!V396, 0)</f>
        <v>0</v>
      </c>
      <c r="H401">
        <f>IF(ISBLANK('Raw Data'!D396)=FALSE, 1, 0)</f>
        <v>0</v>
      </c>
      <c r="I401">
        <f>IF(AND(ISBLANK('Raw Data'!D396)=FALSE, OR('Raw Data'!D396=0, 'Raw Data'!E396=0)), 'Raw Data'!W396, 0)</f>
        <v>0</v>
      </c>
      <c r="J401">
        <f>IF(ISBLANK('Raw Data'!D396)=FALSE, 1, 0)</f>
        <v>0</v>
      </c>
      <c r="K401">
        <f>IF(SUM('Raw Data'!D396:E396)&gt;'Raw Data'!G396, 'Raw Data'!H396, 0)</f>
        <v>0</v>
      </c>
      <c r="L401">
        <f>IF(ISBLANK('Raw Data'!D396)=FALSE, 1, 0)</f>
        <v>0</v>
      </c>
      <c r="M401">
        <f>IF(AND(SUM('Raw Data'!D396:E396)&lt;'Raw Data'!G396, ISBLANK('Raw Data'!D396)=FALSE), 'Raw Data'!I396, 0)</f>
        <v>0</v>
      </c>
      <c r="N401">
        <f>IF(ISBLANK('Raw Data'!D396)=FALSE, 1, 0)</f>
        <v>0</v>
      </c>
      <c r="O401">
        <f>IF('Raw Data'!F396, 'Raw Data'!Z396, 0)</f>
        <v>0</v>
      </c>
      <c r="P401">
        <f>IF(ISBLANK('Raw Data'!D396)=FALSE, 1, 0)</f>
        <v>0</v>
      </c>
      <c r="Q401">
        <f>IF(AND(NOT('Raw Data'!F396), P401), 'Raw Data'!AA396, 0)</f>
        <v>0</v>
      </c>
      <c r="R401">
        <f>IF(ISBLANK('Raw Data'!D396)=FALSE, 1, 0)</f>
        <v>0</v>
      </c>
      <c r="S401">
        <f>IF(AND('Raw Data'!F396=0, 'Raw Data'!D396&gt;'Raw Data'!E396), 'Raw Data'!L396, 0)</f>
        <v>0</v>
      </c>
      <c r="T401">
        <f>IF(ISBLANK('Raw Data'!D396)=FALSE, 1, 0)</f>
        <v>0</v>
      </c>
      <c r="U401">
        <f>IF('Raw Data'!F396=1, 'Raw Data'!M396, 0)</f>
        <v>0</v>
      </c>
      <c r="V401">
        <f>IF(ISBLANK('Raw Data'!D396)=FALSE, 1, 0)</f>
        <v>0</v>
      </c>
      <c r="W401">
        <f>IF(AND('Raw Data'!F396=0, 'Raw Data'!E396&gt;'Raw Data'!D396), 'Raw Data'!N396, 0)</f>
        <v>0</v>
      </c>
      <c r="X401">
        <f>IF(ISBLANK('Raw Data'!D396)=FALSE, 1, 0)</f>
        <v>0</v>
      </c>
      <c r="Y401">
        <f>IF(AND('Raw Data'!F396=0,'Raw Data'!D396&gt;'Raw Data'!E396,'Raw Data'!D396-'Raw Data'!E396=1),'Raw Data'!O396,IF(AND('Raw Data'!F396,'Raw Data'!D396&gt;'Raw Data'!E396),'Raw Data'!O396,0))</f>
        <v>0</v>
      </c>
      <c r="Z401">
        <f>IF(ISBLANK('Raw Data'!D396)=FALSE, 1, 0)</f>
        <v>0</v>
      </c>
      <c r="AA401">
        <f>IF(AND('Raw Data'!F396=0, 'Raw Data'!D396&gt;'Raw Data'!E396, 'Raw Data'!D396-'Raw Data'!E396=2), 'Raw Data'!P396, 0)</f>
        <v>0</v>
      </c>
      <c r="AB401">
        <f>IF(ISBLANK('Raw Data'!D396)=FALSE, 1, 0)</f>
        <v>0</v>
      </c>
      <c r="AC401">
        <f>IF(AND('Raw Data'!F396=0, 'Raw Data'!D396&gt;'Raw Data'!E396, 'Raw Data'!D396-'Raw Data'!E396&gt;2), 'Raw Data'!Q396, 0)</f>
        <v>0</v>
      </c>
      <c r="AD401">
        <f>IF(ISBLANK('Raw Data'!D396)=FALSE, 1, 0)</f>
        <v>0</v>
      </c>
      <c r="AE401">
        <f>IF(AND('Raw Data'!F396=0,'Raw Data'!D396&lt;'Raw Data'!E396,'Raw Data'!E396-'Raw Data'!D396=1),'Raw Data'!R396,IF(AND('Raw Data'!F396,'Raw Data'!D396&gt;'Raw Data'!E396),'Raw Data'!R396,0))</f>
        <v>0</v>
      </c>
      <c r="AF401">
        <f>IF(ISBLANK('Raw Data'!D396)=FALSE, 1, 0)</f>
        <v>0</v>
      </c>
      <c r="AG401">
        <f>IF(AND('Raw Data'!F396=0, 'Raw Data'!D396&lt;'Raw Data'!E396, 'Raw Data'!E396-'Raw Data'!D396=2), 'Raw Data'!S396, 0)</f>
        <v>0</v>
      </c>
      <c r="AH401">
        <f>IF(ISBLANK('Raw Data'!D396)=FALSE, 1, 0)</f>
        <v>0</v>
      </c>
      <c r="AI401">
        <f>IF(AND('Raw Data'!F396=0, 'Raw Data'!D396&lt;'Raw Data'!E396, 'Raw Data'!E396-'Raw Data'!D396&gt;2), 'Raw Data'!T396, 0)</f>
        <v>0</v>
      </c>
      <c r="AJ401">
        <f>IF(ISBLANK('Raw Data'!D396)=FALSE, 1, 0)</f>
        <v>0</v>
      </c>
      <c r="AK401">
        <f>IF('Raw Data'!F396=1, 'Raw Data'!M396, 0)</f>
        <v>0</v>
      </c>
      <c r="AL401">
        <f>IF(OR('Raw Data'!D396=0, O401&gt;0), 0, 1)</f>
        <v>0</v>
      </c>
      <c r="AM401">
        <f>IF(AND(AL401, 'Raw Data'!D396&gt;'Raw Data'!E396), 'Raw Data'!X396, 0)</f>
        <v>0</v>
      </c>
      <c r="AN401">
        <f>IF(OR('Raw Data'!D396=0, O401&gt;0), 0, 1)</f>
        <v>0</v>
      </c>
      <c r="AO401">
        <f>IF(AND(AL401, 'Raw Data'!D396&lt;'Raw Data'!E396), 'Raw Data'!Y396, 0)</f>
        <v>0</v>
      </c>
      <c r="AP401">
        <f>IF(ISBLANK('Raw Data'!D396)=FALSE, 1, 0)</f>
        <v>0</v>
      </c>
      <c r="AQ401">
        <f>IF(AND('Raw Data'!J396&lt;'Raw Data'!K396,'Raw Data'!D396&gt;'Raw Data'!E396),'Raw Data'!J396,IF(AND('Raw Data'!K396&lt;'Raw Data'!J396,'Raw Data'!E396&gt;'Raw Data'!D396),'Raw Data'!K396,0))</f>
        <v>0</v>
      </c>
      <c r="AR401">
        <f>IF(ISBLANK('Raw Data'!D396)=FALSE, 1, 0)</f>
        <v>0</v>
      </c>
      <c r="AS401">
        <f>IF(AND('Raw Data'!J396&gt;'Raw Data'!K396,'Raw Data'!D396&gt;'Raw Data'!E396),'Raw Data'!J396,IF(AND('Raw Data'!K396&gt;'Raw Data'!J396,'Raw Data'!E396&gt;'Raw Data'!D396),'Raw Data'!K396,))</f>
        <v>0</v>
      </c>
      <c r="AT401">
        <f>IF(ISBLANK('Raw Data'!D396)=FALSE, 1, 0)</f>
        <v>0</v>
      </c>
      <c r="AU401">
        <f>IF(ISNUMBER('Raw Data'!D396), IF(_xlfn.XLOOKUP(SMALL('Raw Data'!L396:N396, 1), Analysis!S401:W401, Analysis!S401:W401, 0)&gt;0, SMALL('Raw Data'!L396:N396, 1), 0), 0)</f>
        <v>0</v>
      </c>
      <c r="AV401">
        <f>IF(ISBLANK('Raw Data'!D396)=FALSE, 1, 0)</f>
        <v>0</v>
      </c>
      <c r="AW401">
        <f>IF(ISNUMBER('Raw Data'!D396), IF(_xlfn.XLOOKUP(SMALL('Raw Data'!L396:N396, 2), Analysis!S401:W401, Analysis!S401:W401, 0)&gt;0, SMALL('Raw Data'!L396:N396, 2), 0), 0)</f>
        <v>0</v>
      </c>
      <c r="AX401">
        <f>IF(ISBLANK('Raw Data'!D396)=FALSE, 1, 0)</f>
        <v>0</v>
      </c>
      <c r="AY401">
        <f>IF(ISNUMBER('Raw Data'!D396), IF(_xlfn.XLOOKUP(SMALL('Raw Data'!L396:N396, 3), Analysis!S401:W401, Analysis!S401:W401, 0)&gt;0, SMALL('Raw Data'!L396:N396, 3), 0), 0)</f>
        <v>0</v>
      </c>
      <c r="AZ401">
        <f>IF(ISBLANK('Raw Data'!D396)=FALSE, 1, 0)</f>
        <v>0</v>
      </c>
      <c r="BA401">
        <f>IF(ISNUMBER('Raw Data'!D396), IF(_xlfn.XLOOKUP(SMALL('Raw Data'!O396:U396, 1), Analysis!Y401:AK401, Analysis!Y401:AK401, 0)&gt;0, SMALL('Raw Data'!O396:U396, 1), 0), 0)</f>
        <v>0</v>
      </c>
      <c r="BB401">
        <f>IF(ISBLANK('Raw Data'!D396)=FALSE, 1, 0)</f>
        <v>0</v>
      </c>
      <c r="BC401">
        <f>IF(ISNUMBER('Raw Data'!D396), IF(_xlfn.XLOOKUP(SMALL('Raw Data'!O396:U396, 2), Analysis!Y401:AK401, Analysis!Y401:AK401, 0)&gt;0, SMALL('Raw Data'!O396:U396, 2), 0), 0)</f>
        <v>0</v>
      </c>
      <c r="BD401">
        <f>IF(ISBLANK('Raw Data'!D396)=FALSE, 1, 0)</f>
        <v>0</v>
      </c>
      <c r="BE401">
        <f>IF(ISNUMBER('Raw Data'!D396), IF(_xlfn.XLOOKUP(SMALL('Raw Data'!O396:U396, 3), Analysis!Y401:AK401, Analysis!Y401:AK401, 0)&gt;0, SMALL('Raw Data'!O396:U396, 3), 0), 0)</f>
        <v>0</v>
      </c>
      <c r="BF401">
        <f>IF(ISBLANK('Raw Data'!D396)=FALSE, 1, 0)</f>
        <v>0</v>
      </c>
      <c r="BG401">
        <f>IF(ISNUMBER('Raw Data'!D396), IF(_xlfn.XLOOKUP(SMALL('Raw Data'!O396:U396, 4), Analysis!Y401:AK401, Analysis!Y401:AK401, 0)&gt;0, SMALL('Raw Data'!O396:U396, 4), 0), 0)</f>
        <v>0</v>
      </c>
      <c r="BH401">
        <f>IF(ISBLANK('Raw Data'!D396)=FALSE, 1, 0)</f>
        <v>0</v>
      </c>
      <c r="BI401">
        <f>IF(ISNUMBER('Raw Data'!D396), IF(_xlfn.XLOOKUP(SMALL('Raw Data'!O396:U396, 5), Analysis!Y401:AK401, Analysis!Y401:AK401, 0)&gt;0, SMALL('Raw Data'!O396:U396, 5), 0), 0)</f>
        <v>0</v>
      </c>
      <c r="BJ401">
        <f>IF(ISBLANK('Raw Data'!D396)=FALSE, 1, 0)</f>
        <v>0</v>
      </c>
      <c r="BK401">
        <f>IF(ISNUMBER('Raw Data'!D396), IF(_xlfn.XLOOKUP(SMALL('Raw Data'!O396:U396, 6), Analysis!Y401:AK401, Analysis!Y401:AK401, 0)&gt;0, SMALL('Raw Data'!O396:U396, 6), 0), 0)</f>
        <v>0</v>
      </c>
      <c r="BL401">
        <f>IF(ISBLANK('Raw Data'!D396)=FALSE, 1, 0)</f>
        <v>0</v>
      </c>
      <c r="BM401">
        <f>IF(ISNUMBER('Raw Data'!D396), IF(_xlfn.XLOOKUP(SMALL('Raw Data'!O396:U396, 7), Analysis!Y401:AK401, Analysis!Y401:AK401, 0)&gt;0, SMALL('Raw Data'!O396:U396, 7), 0), 0)</f>
        <v>0</v>
      </c>
    </row>
    <row r="402" spans="1:65" x14ac:dyDescent="0.3">
      <c r="A402" s="2">
        <f>'Raw Data'!A397</f>
        <v>0</v>
      </c>
      <c r="B402" s="2">
        <f>IF(ISBLANK('Raw Data'!D397)=FALSE, 1, 0)</f>
        <v>0</v>
      </c>
      <c r="C402">
        <f>IF('Raw Data'!E397&gt;'Raw Data'!D397, 'Raw Data'!K397, 0)</f>
        <v>0</v>
      </c>
      <c r="D402">
        <f>IF(ISBLANK('Raw Data'!D397)=FALSE, 1, 0)</f>
        <v>0</v>
      </c>
      <c r="E402">
        <f>IF('Raw Data'!E397&lt;'Raw Data'!D397, 'Raw Data'!J397, 0)</f>
        <v>0</v>
      </c>
      <c r="F402">
        <f>IF(ISBLANK('Raw Data'!D397)=FALSE, 1, 0)</f>
        <v>0</v>
      </c>
      <c r="G402">
        <f>IF(AND('Raw Data'!D397&gt;0, 'Raw Data'!E397&gt;0), 'Raw Data'!V397, 0)</f>
        <v>0</v>
      </c>
      <c r="H402">
        <f>IF(ISBLANK('Raw Data'!D397)=FALSE, 1, 0)</f>
        <v>0</v>
      </c>
      <c r="I402">
        <f>IF(AND(ISBLANK('Raw Data'!D397)=FALSE, OR('Raw Data'!D397=0, 'Raw Data'!E397=0)), 'Raw Data'!W397, 0)</f>
        <v>0</v>
      </c>
      <c r="J402">
        <f>IF(ISBLANK('Raw Data'!D397)=FALSE, 1, 0)</f>
        <v>0</v>
      </c>
      <c r="K402">
        <f>IF(SUM('Raw Data'!D397:E397)&gt;'Raw Data'!G397, 'Raw Data'!H397, 0)</f>
        <v>0</v>
      </c>
      <c r="L402">
        <f>IF(ISBLANK('Raw Data'!D397)=FALSE, 1, 0)</f>
        <v>0</v>
      </c>
      <c r="M402">
        <f>IF(AND(SUM('Raw Data'!D397:E397)&lt;'Raw Data'!G397, ISBLANK('Raw Data'!D397)=FALSE), 'Raw Data'!I397, 0)</f>
        <v>0</v>
      </c>
      <c r="N402">
        <f>IF(ISBLANK('Raw Data'!D397)=FALSE, 1, 0)</f>
        <v>0</v>
      </c>
      <c r="O402">
        <f>IF('Raw Data'!F397, 'Raw Data'!Z397, 0)</f>
        <v>0</v>
      </c>
      <c r="P402">
        <f>IF(ISBLANK('Raw Data'!D397)=FALSE, 1, 0)</f>
        <v>0</v>
      </c>
      <c r="Q402">
        <f>IF(AND(NOT('Raw Data'!F397), P402), 'Raw Data'!AA397, 0)</f>
        <v>0</v>
      </c>
      <c r="R402">
        <f>IF(ISBLANK('Raw Data'!D397)=FALSE, 1, 0)</f>
        <v>0</v>
      </c>
      <c r="S402">
        <f>IF(AND('Raw Data'!F397=0, 'Raw Data'!D397&gt;'Raw Data'!E397), 'Raw Data'!L397, 0)</f>
        <v>0</v>
      </c>
      <c r="T402">
        <f>IF(ISBLANK('Raw Data'!D397)=FALSE, 1, 0)</f>
        <v>0</v>
      </c>
      <c r="U402">
        <f>IF('Raw Data'!F397=1, 'Raw Data'!M397, 0)</f>
        <v>0</v>
      </c>
      <c r="V402">
        <f>IF(ISBLANK('Raw Data'!D397)=FALSE, 1, 0)</f>
        <v>0</v>
      </c>
      <c r="W402">
        <f>IF(AND('Raw Data'!F397=0, 'Raw Data'!E397&gt;'Raw Data'!D397), 'Raw Data'!N397, 0)</f>
        <v>0</v>
      </c>
      <c r="X402">
        <f>IF(ISBLANK('Raw Data'!D397)=FALSE, 1, 0)</f>
        <v>0</v>
      </c>
      <c r="Y402">
        <f>IF(AND('Raw Data'!F397=0,'Raw Data'!D397&gt;'Raw Data'!E397,'Raw Data'!D397-'Raw Data'!E397=1),'Raw Data'!O397,IF(AND('Raw Data'!F397,'Raw Data'!D397&gt;'Raw Data'!E397),'Raw Data'!O397,0))</f>
        <v>0</v>
      </c>
      <c r="Z402">
        <f>IF(ISBLANK('Raw Data'!D397)=FALSE, 1, 0)</f>
        <v>0</v>
      </c>
      <c r="AA402">
        <f>IF(AND('Raw Data'!F397=0, 'Raw Data'!D397&gt;'Raw Data'!E397, 'Raw Data'!D397-'Raw Data'!E397=2), 'Raw Data'!P397, 0)</f>
        <v>0</v>
      </c>
      <c r="AB402">
        <f>IF(ISBLANK('Raw Data'!D397)=FALSE, 1, 0)</f>
        <v>0</v>
      </c>
      <c r="AC402">
        <f>IF(AND('Raw Data'!F397=0, 'Raw Data'!D397&gt;'Raw Data'!E397, 'Raw Data'!D397-'Raw Data'!E397&gt;2), 'Raw Data'!Q397, 0)</f>
        <v>0</v>
      </c>
      <c r="AD402">
        <f>IF(ISBLANK('Raw Data'!D397)=FALSE, 1, 0)</f>
        <v>0</v>
      </c>
      <c r="AE402">
        <f>IF(AND('Raw Data'!F397=0,'Raw Data'!D397&lt;'Raw Data'!E397,'Raw Data'!E397-'Raw Data'!D397=1),'Raw Data'!R397,IF(AND('Raw Data'!F397,'Raw Data'!D397&gt;'Raw Data'!E397),'Raw Data'!R397,0))</f>
        <v>0</v>
      </c>
      <c r="AF402">
        <f>IF(ISBLANK('Raw Data'!D397)=FALSE, 1, 0)</f>
        <v>0</v>
      </c>
      <c r="AG402">
        <f>IF(AND('Raw Data'!F397=0, 'Raw Data'!D397&lt;'Raw Data'!E397, 'Raw Data'!E397-'Raw Data'!D397=2), 'Raw Data'!S397, 0)</f>
        <v>0</v>
      </c>
      <c r="AH402">
        <f>IF(ISBLANK('Raw Data'!D397)=FALSE, 1, 0)</f>
        <v>0</v>
      </c>
      <c r="AI402">
        <f>IF(AND('Raw Data'!F397=0, 'Raw Data'!D397&lt;'Raw Data'!E397, 'Raw Data'!E397-'Raw Data'!D397&gt;2), 'Raw Data'!T397, 0)</f>
        <v>0</v>
      </c>
      <c r="AJ402">
        <f>IF(ISBLANK('Raw Data'!D397)=FALSE, 1, 0)</f>
        <v>0</v>
      </c>
      <c r="AK402">
        <f>IF('Raw Data'!F397=1, 'Raw Data'!M397, 0)</f>
        <v>0</v>
      </c>
      <c r="AL402">
        <f>IF(OR('Raw Data'!D397=0, O402&gt;0), 0, 1)</f>
        <v>0</v>
      </c>
      <c r="AM402">
        <f>IF(AND(AL402, 'Raw Data'!D397&gt;'Raw Data'!E397), 'Raw Data'!X397, 0)</f>
        <v>0</v>
      </c>
      <c r="AN402">
        <f>IF(OR('Raw Data'!D397=0, O402&gt;0), 0, 1)</f>
        <v>0</v>
      </c>
      <c r="AO402">
        <f>IF(AND(AL402, 'Raw Data'!D397&lt;'Raw Data'!E397), 'Raw Data'!Y397, 0)</f>
        <v>0</v>
      </c>
      <c r="AP402">
        <f>IF(ISBLANK('Raw Data'!D397)=FALSE, 1, 0)</f>
        <v>0</v>
      </c>
      <c r="AQ402">
        <f>IF(AND('Raw Data'!J397&lt;'Raw Data'!K397,'Raw Data'!D397&gt;'Raw Data'!E397),'Raw Data'!J397,IF(AND('Raw Data'!K397&lt;'Raw Data'!J397,'Raw Data'!E397&gt;'Raw Data'!D397),'Raw Data'!K397,0))</f>
        <v>0</v>
      </c>
      <c r="AR402">
        <f>IF(ISBLANK('Raw Data'!D397)=FALSE, 1, 0)</f>
        <v>0</v>
      </c>
      <c r="AS402">
        <f>IF(AND('Raw Data'!J397&gt;'Raw Data'!K397,'Raw Data'!D397&gt;'Raw Data'!E397),'Raw Data'!J397,IF(AND('Raw Data'!K397&gt;'Raw Data'!J397,'Raw Data'!E397&gt;'Raw Data'!D397),'Raw Data'!K397,))</f>
        <v>0</v>
      </c>
      <c r="AT402">
        <f>IF(ISBLANK('Raw Data'!D397)=FALSE, 1, 0)</f>
        <v>0</v>
      </c>
      <c r="AU402">
        <f>IF(ISNUMBER('Raw Data'!D397), IF(_xlfn.XLOOKUP(SMALL('Raw Data'!L397:N397, 1), Analysis!S402:W402, Analysis!S402:W402, 0)&gt;0, SMALL('Raw Data'!L397:N397, 1), 0), 0)</f>
        <v>0</v>
      </c>
      <c r="AV402">
        <f>IF(ISBLANK('Raw Data'!D397)=FALSE, 1, 0)</f>
        <v>0</v>
      </c>
      <c r="AW402">
        <f>IF(ISNUMBER('Raw Data'!D397), IF(_xlfn.XLOOKUP(SMALL('Raw Data'!L397:N397, 2), Analysis!S402:W402, Analysis!S402:W402, 0)&gt;0, SMALL('Raw Data'!L397:N397, 2), 0), 0)</f>
        <v>0</v>
      </c>
      <c r="AX402">
        <f>IF(ISBLANK('Raw Data'!D397)=FALSE, 1, 0)</f>
        <v>0</v>
      </c>
      <c r="AY402">
        <f>IF(ISNUMBER('Raw Data'!D397), IF(_xlfn.XLOOKUP(SMALL('Raw Data'!L397:N397, 3), Analysis!S402:W402, Analysis!S402:W402, 0)&gt;0, SMALL('Raw Data'!L397:N397, 3), 0), 0)</f>
        <v>0</v>
      </c>
      <c r="AZ402">
        <f>IF(ISBLANK('Raw Data'!D397)=FALSE, 1, 0)</f>
        <v>0</v>
      </c>
      <c r="BA402">
        <f>IF(ISNUMBER('Raw Data'!D397), IF(_xlfn.XLOOKUP(SMALL('Raw Data'!O397:U397, 1), Analysis!Y402:AK402, Analysis!Y402:AK402, 0)&gt;0, SMALL('Raw Data'!O397:U397, 1), 0), 0)</f>
        <v>0</v>
      </c>
      <c r="BB402">
        <f>IF(ISBLANK('Raw Data'!D397)=FALSE, 1, 0)</f>
        <v>0</v>
      </c>
      <c r="BC402">
        <f>IF(ISNUMBER('Raw Data'!D397), IF(_xlfn.XLOOKUP(SMALL('Raw Data'!O397:U397, 2), Analysis!Y402:AK402, Analysis!Y402:AK402, 0)&gt;0, SMALL('Raw Data'!O397:U397, 2), 0), 0)</f>
        <v>0</v>
      </c>
      <c r="BD402">
        <f>IF(ISBLANK('Raw Data'!D397)=FALSE, 1, 0)</f>
        <v>0</v>
      </c>
      <c r="BE402">
        <f>IF(ISNUMBER('Raw Data'!D397), IF(_xlfn.XLOOKUP(SMALL('Raw Data'!O397:U397, 3), Analysis!Y402:AK402, Analysis!Y402:AK402, 0)&gt;0, SMALL('Raw Data'!O397:U397, 3), 0), 0)</f>
        <v>0</v>
      </c>
      <c r="BF402">
        <f>IF(ISBLANK('Raw Data'!D397)=FALSE, 1, 0)</f>
        <v>0</v>
      </c>
      <c r="BG402">
        <f>IF(ISNUMBER('Raw Data'!D397), IF(_xlfn.XLOOKUP(SMALL('Raw Data'!O397:U397, 4), Analysis!Y402:AK402, Analysis!Y402:AK402, 0)&gt;0, SMALL('Raw Data'!O397:U397, 4), 0), 0)</f>
        <v>0</v>
      </c>
      <c r="BH402">
        <f>IF(ISBLANK('Raw Data'!D397)=FALSE, 1, 0)</f>
        <v>0</v>
      </c>
      <c r="BI402">
        <f>IF(ISNUMBER('Raw Data'!D397), IF(_xlfn.XLOOKUP(SMALL('Raw Data'!O397:U397, 5), Analysis!Y402:AK402, Analysis!Y402:AK402, 0)&gt;0, SMALL('Raw Data'!O397:U397, 5), 0), 0)</f>
        <v>0</v>
      </c>
      <c r="BJ402">
        <f>IF(ISBLANK('Raw Data'!D397)=FALSE, 1, 0)</f>
        <v>0</v>
      </c>
      <c r="BK402">
        <f>IF(ISNUMBER('Raw Data'!D397), IF(_xlfn.XLOOKUP(SMALL('Raw Data'!O397:U397, 6), Analysis!Y402:AK402, Analysis!Y402:AK402, 0)&gt;0, SMALL('Raw Data'!O397:U397, 6), 0), 0)</f>
        <v>0</v>
      </c>
      <c r="BL402">
        <f>IF(ISBLANK('Raw Data'!D397)=FALSE, 1, 0)</f>
        <v>0</v>
      </c>
      <c r="BM402">
        <f>IF(ISNUMBER('Raw Data'!D397), IF(_xlfn.XLOOKUP(SMALL('Raw Data'!O397:U397, 7), Analysis!Y402:AK402, Analysis!Y402:AK402, 0)&gt;0, SMALL('Raw Data'!O397:U397, 7), 0), 0)</f>
        <v>0</v>
      </c>
    </row>
    <row r="403" spans="1:65" x14ac:dyDescent="0.3">
      <c r="A403" s="2">
        <f>'Raw Data'!A398</f>
        <v>0</v>
      </c>
      <c r="B403" s="2">
        <f>IF(ISBLANK('Raw Data'!D398)=FALSE, 1, 0)</f>
        <v>0</v>
      </c>
      <c r="C403">
        <f>IF('Raw Data'!E398&gt;'Raw Data'!D398, 'Raw Data'!K398, 0)</f>
        <v>0</v>
      </c>
      <c r="D403">
        <f>IF(ISBLANK('Raw Data'!D398)=FALSE, 1, 0)</f>
        <v>0</v>
      </c>
      <c r="E403">
        <f>IF('Raw Data'!E398&lt;'Raw Data'!D398, 'Raw Data'!J398, 0)</f>
        <v>0</v>
      </c>
      <c r="F403">
        <f>IF(ISBLANK('Raw Data'!D398)=FALSE, 1, 0)</f>
        <v>0</v>
      </c>
      <c r="G403">
        <f>IF(AND('Raw Data'!D398&gt;0, 'Raw Data'!E398&gt;0), 'Raw Data'!V398, 0)</f>
        <v>0</v>
      </c>
      <c r="H403">
        <f>IF(ISBLANK('Raw Data'!D398)=FALSE, 1, 0)</f>
        <v>0</v>
      </c>
      <c r="I403">
        <f>IF(AND(ISBLANK('Raw Data'!D398)=FALSE, OR('Raw Data'!D398=0, 'Raw Data'!E398=0)), 'Raw Data'!W398, 0)</f>
        <v>0</v>
      </c>
      <c r="J403">
        <f>IF(ISBLANK('Raw Data'!D398)=FALSE, 1, 0)</f>
        <v>0</v>
      </c>
      <c r="K403">
        <f>IF(SUM('Raw Data'!D398:E398)&gt;'Raw Data'!G398, 'Raw Data'!H398, 0)</f>
        <v>0</v>
      </c>
      <c r="L403">
        <f>IF(ISBLANK('Raw Data'!D398)=FALSE, 1, 0)</f>
        <v>0</v>
      </c>
      <c r="M403">
        <f>IF(AND(SUM('Raw Data'!D398:E398)&lt;'Raw Data'!G398, ISBLANK('Raw Data'!D398)=FALSE), 'Raw Data'!I398, 0)</f>
        <v>0</v>
      </c>
      <c r="N403">
        <f>IF(ISBLANK('Raw Data'!D398)=FALSE, 1, 0)</f>
        <v>0</v>
      </c>
      <c r="O403">
        <f>IF('Raw Data'!F398, 'Raw Data'!Z398, 0)</f>
        <v>0</v>
      </c>
      <c r="P403">
        <f>IF(ISBLANK('Raw Data'!D398)=FALSE, 1, 0)</f>
        <v>0</v>
      </c>
      <c r="Q403">
        <f>IF(AND(NOT('Raw Data'!F398), P403), 'Raw Data'!AA398, 0)</f>
        <v>0</v>
      </c>
      <c r="R403">
        <f>IF(ISBLANK('Raw Data'!D398)=FALSE, 1, 0)</f>
        <v>0</v>
      </c>
      <c r="S403">
        <f>IF(AND('Raw Data'!F398=0, 'Raw Data'!D398&gt;'Raw Data'!E398), 'Raw Data'!L398, 0)</f>
        <v>0</v>
      </c>
      <c r="T403">
        <f>IF(ISBLANK('Raw Data'!D398)=FALSE, 1, 0)</f>
        <v>0</v>
      </c>
      <c r="U403">
        <f>IF('Raw Data'!F398=1, 'Raw Data'!M398, 0)</f>
        <v>0</v>
      </c>
      <c r="V403">
        <f>IF(ISBLANK('Raw Data'!D398)=FALSE, 1, 0)</f>
        <v>0</v>
      </c>
      <c r="W403">
        <f>IF(AND('Raw Data'!F398=0, 'Raw Data'!E398&gt;'Raw Data'!D398), 'Raw Data'!N398, 0)</f>
        <v>0</v>
      </c>
      <c r="X403">
        <f>IF(ISBLANK('Raw Data'!D398)=FALSE, 1, 0)</f>
        <v>0</v>
      </c>
      <c r="Y403">
        <f>IF(AND('Raw Data'!F398=0,'Raw Data'!D398&gt;'Raw Data'!E398,'Raw Data'!D398-'Raw Data'!E398=1),'Raw Data'!O398,IF(AND('Raw Data'!F398,'Raw Data'!D398&gt;'Raw Data'!E398),'Raw Data'!O398,0))</f>
        <v>0</v>
      </c>
      <c r="Z403">
        <f>IF(ISBLANK('Raw Data'!D398)=FALSE, 1, 0)</f>
        <v>0</v>
      </c>
      <c r="AA403">
        <f>IF(AND('Raw Data'!F398=0, 'Raw Data'!D398&gt;'Raw Data'!E398, 'Raw Data'!D398-'Raw Data'!E398=2), 'Raw Data'!P398, 0)</f>
        <v>0</v>
      </c>
      <c r="AB403">
        <f>IF(ISBLANK('Raw Data'!D398)=FALSE, 1, 0)</f>
        <v>0</v>
      </c>
      <c r="AC403">
        <f>IF(AND('Raw Data'!F398=0, 'Raw Data'!D398&gt;'Raw Data'!E398, 'Raw Data'!D398-'Raw Data'!E398&gt;2), 'Raw Data'!Q398, 0)</f>
        <v>0</v>
      </c>
      <c r="AD403">
        <f>IF(ISBLANK('Raw Data'!D398)=FALSE, 1, 0)</f>
        <v>0</v>
      </c>
      <c r="AE403">
        <f>IF(AND('Raw Data'!F398=0,'Raw Data'!D398&lt;'Raw Data'!E398,'Raw Data'!E398-'Raw Data'!D398=1),'Raw Data'!R398,IF(AND('Raw Data'!F398,'Raw Data'!D398&gt;'Raw Data'!E398),'Raw Data'!R398,0))</f>
        <v>0</v>
      </c>
      <c r="AF403">
        <f>IF(ISBLANK('Raw Data'!D398)=FALSE, 1, 0)</f>
        <v>0</v>
      </c>
      <c r="AG403">
        <f>IF(AND('Raw Data'!F398=0, 'Raw Data'!D398&lt;'Raw Data'!E398, 'Raw Data'!E398-'Raw Data'!D398=2), 'Raw Data'!S398, 0)</f>
        <v>0</v>
      </c>
      <c r="AH403">
        <f>IF(ISBLANK('Raw Data'!D398)=FALSE, 1, 0)</f>
        <v>0</v>
      </c>
      <c r="AI403">
        <f>IF(AND('Raw Data'!F398=0, 'Raw Data'!D398&lt;'Raw Data'!E398, 'Raw Data'!E398-'Raw Data'!D398&gt;2), 'Raw Data'!T398, 0)</f>
        <v>0</v>
      </c>
      <c r="AJ403">
        <f>IF(ISBLANK('Raw Data'!D398)=FALSE, 1, 0)</f>
        <v>0</v>
      </c>
      <c r="AK403">
        <f>IF('Raw Data'!F398=1, 'Raw Data'!M398, 0)</f>
        <v>0</v>
      </c>
      <c r="AL403">
        <f>IF(OR('Raw Data'!D398=0, O403&gt;0), 0, 1)</f>
        <v>0</v>
      </c>
      <c r="AM403">
        <f>IF(AND(AL403, 'Raw Data'!D398&gt;'Raw Data'!E398), 'Raw Data'!X398, 0)</f>
        <v>0</v>
      </c>
      <c r="AN403">
        <f>IF(OR('Raw Data'!D398=0, O403&gt;0), 0, 1)</f>
        <v>0</v>
      </c>
      <c r="AO403">
        <f>IF(AND(AL403, 'Raw Data'!D398&lt;'Raw Data'!E398), 'Raw Data'!Y398, 0)</f>
        <v>0</v>
      </c>
      <c r="AP403">
        <f>IF(ISBLANK('Raw Data'!D398)=FALSE, 1, 0)</f>
        <v>0</v>
      </c>
      <c r="AQ403">
        <f>IF(AND('Raw Data'!J398&lt;'Raw Data'!K398,'Raw Data'!D398&gt;'Raw Data'!E398),'Raw Data'!J398,IF(AND('Raw Data'!K398&lt;'Raw Data'!J398,'Raw Data'!E398&gt;'Raw Data'!D398),'Raw Data'!K398,0))</f>
        <v>0</v>
      </c>
      <c r="AR403">
        <f>IF(ISBLANK('Raw Data'!D398)=FALSE, 1, 0)</f>
        <v>0</v>
      </c>
      <c r="AS403">
        <f>IF(AND('Raw Data'!J398&gt;'Raw Data'!K398,'Raw Data'!D398&gt;'Raw Data'!E398),'Raw Data'!J398,IF(AND('Raw Data'!K398&gt;'Raw Data'!J398,'Raw Data'!E398&gt;'Raw Data'!D398),'Raw Data'!K398,))</f>
        <v>0</v>
      </c>
      <c r="AT403">
        <f>IF(ISBLANK('Raw Data'!D398)=FALSE, 1, 0)</f>
        <v>0</v>
      </c>
      <c r="AU403">
        <f>IF(ISNUMBER('Raw Data'!D398), IF(_xlfn.XLOOKUP(SMALL('Raw Data'!L398:N398, 1), Analysis!S403:W403, Analysis!S403:W403, 0)&gt;0, SMALL('Raw Data'!L398:N398, 1), 0), 0)</f>
        <v>0</v>
      </c>
      <c r="AV403">
        <f>IF(ISBLANK('Raw Data'!D398)=FALSE, 1, 0)</f>
        <v>0</v>
      </c>
      <c r="AW403">
        <f>IF(ISNUMBER('Raw Data'!D398), IF(_xlfn.XLOOKUP(SMALL('Raw Data'!L398:N398, 2), Analysis!S403:W403, Analysis!S403:W403, 0)&gt;0, SMALL('Raw Data'!L398:N398, 2), 0), 0)</f>
        <v>0</v>
      </c>
      <c r="AX403">
        <f>IF(ISBLANK('Raw Data'!D398)=FALSE, 1, 0)</f>
        <v>0</v>
      </c>
      <c r="AY403">
        <f>IF(ISNUMBER('Raw Data'!D398), IF(_xlfn.XLOOKUP(SMALL('Raw Data'!L398:N398, 3), Analysis!S403:W403, Analysis!S403:W403, 0)&gt;0, SMALL('Raw Data'!L398:N398, 3), 0), 0)</f>
        <v>0</v>
      </c>
      <c r="AZ403">
        <f>IF(ISBLANK('Raw Data'!D398)=FALSE, 1, 0)</f>
        <v>0</v>
      </c>
      <c r="BA403">
        <f>IF(ISNUMBER('Raw Data'!D398), IF(_xlfn.XLOOKUP(SMALL('Raw Data'!O398:U398, 1), Analysis!Y403:AK403, Analysis!Y403:AK403, 0)&gt;0, SMALL('Raw Data'!O398:U398, 1), 0), 0)</f>
        <v>0</v>
      </c>
      <c r="BB403">
        <f>IF(ISBLANK('Raw Data'!D398)=FALSE, 1, 0)</f>
        <v>0</v>
      </c>
      <c r="BC403">
        <f>IF(ISNUMBER('Raw Data'!D398), IF(_xlfn.XLOOKUP(SMALL('Raw Data'!O398:U398, 2), Analysis!Y403:AK403, Analysis!Y403:AK403, 0)&gt;0, SMALL('Raw Data'!O398:U398, 2), 0), 0)</f>
        <v>0</v>
      </c>
      <c r="BD403">
        <f>IF(ISBLANK('Raw Data'!D398)=FALSE, 1, 0)</f>
        <v>0</v>
      </c>
      <c r="BE403">
        <f>IF(ISNUMBER('Raw Data'!D398), IF(_xlfn.XLOOKUP(SMALL('Raw Data'!O398:U398, 3), Analysis!Y403:AK403, Analysis!Y403:AK403, 0)&gt;0, SMALL('Raw Data'!O398:U398, 3), 0), 0)</f>
        <v>0</v>
      </c>
      <c r="BF403">
        <f>IF(ISBLANK('Raw Data'!D398)=FALSE, 1, 0)</f>
        <v>0</v>
      </c>
      <c r="BG403">
        <f>IF(ISNUMBER('Raw Data'!D398), IF(_xlfn.XLOOKUP(SMALL('Raw Data'!O398:U398, 4), Analysis!Y403:AK403, Analysis!Y403:AK403, 0)&gt;0, SMALL('Raw Data'!O398:U398, 4), 0), 0)</f>
        <v>0</v>
      </c>
      <c r="BH403">
        <f>IF(ISBLANK('Raw Data'!D398)=FALSE, 1, 0)</f>
        <v>0</v>
      </c>
      <c r="BI403">
        <f>IF(ISNUMBER('Raw Data'!D398), IF(_xlfn.XLOOKUP(SMALL('Raw Data'!O398:U398, 5), Analysis!Y403:AK403, Analysis!Y403:AK403, 0)&gt;0, SMALL('Raw Data'!O398:U398, 5), 0), 0)</f>
        <v>0</v>
      </c>
      <c r="BJ403">
        <f>IF(ISBLANK('Raw Data'!D398)=FALSE, 1, 0)</f>
        <v>0</v>
      </c>
      <c r="BK403">
        <f>IF(ISNUMBER('Raw Data'!D398), IF(_xlfn.XLOOKUP(SMALL('Raw Data'!O398:U398, 6), Analysis!Y403:AK403, Analysis!Y403:AK403, 0)&gt;0, SMALL('Raw Data'!O398:U398, 6), 0), 0)</f>
        <v>0</v>
      </c>
      <c r="BL403">
        <f>IF(ISBLANK('Raw Data'!D398)=FALSE, 1, 0)</f>
        <v>0</v>
      </c>
      <c r="BM403">
        <f>IF(ISNUMBER('Raw Data'!D398), IF(_xlfn.XLOOKUP(SMALL('Raw Data'!O398:U398, 7), Analysis!Y403:AK403, Analysis!Y403:AK403, 0)&gt;0, SMALL('Raw Data'!O398:U398, 7), 0), 0)</f>
        <v>0</v>
      </c>
    </row>
    <row r="404" spans="1:65" x14ac:dyDescent="0.3">
      <c r="A404" s="2">
        <f>'Raw Data'!A399</f>
        <v>0</v>
      </c>
      <c r="B404" s="2">
        <f>IF(ISBLANK('Raw Data'!D399)=FALSE, 1, 0)</f>
        <v>0</v>
      </c>
      <c r="C404">
        <f>IF('Raw Data'!E399&gt;'Raw Data'!D399, 'Raw Data'!K399, 0)</f>
        <v>0</v>
      </c>
      <c r="D404">
        <f>IF(ISBLANK('Raw Data'!D399)=FALSE, 1, 0)</f>
        <v>0</v>
      </c>
      <c r="E404">
        <f>IF('Raw Data'!E399&lt;'Raw Data'!D399, 'Raw Data'!J399, 0)</f>
        <v>0</v>
      </c>
      <c r="F404">
        <f>IF(ISBLANK('Raw Data'!D399)=FALSE, 1, 0)</f>
        <v>0</v>
      </c>
      <c r="G404">
        <f>IF(AND('Raw Data'!D399&gt;0, 'Raw Data'!E399&gt;0), 'Raw Data'!V399, 0)</f>
        <v>0</v>
      </c>
      <c r="H404">
        <f>IF(ISBLANK('Raw Data'!D399)=FALSE, 1, 0)</f>
        <v>0</v>
      </c>
      <c r="I404">
        <f>IF(AND(ISBLANK('Raw Data'!D399)=FALSE, OR('Raw Data'!D399=0, 'Raw Data'!E399=0)), 'Raw Data'!W399, 0)</f>
        <v>0</v>
      </c>
      <c r="J404">
        <f>IF(ISBLANK('Raw Data'!D399)=FALSE, 1, 0)</f>
        <v>0</v>
      </c>
      <c r="K404">
        <f>IF(SUM('Raw Data'!D399:E399)&gt;'Raw Data'!G399, 'Raw Data'!H399, 0)</f>
        <v>0</v>
      </c>
      <c r="L404">
        <f>IF(ISBLANK('Raw Data'!D399)=FALSE, 1, 0)</f>
        <v>0</v>
      </c>
      <c r="M404">
        <f>IF(AND(SUM('Raw Data'!D399:E399)&lt;'Raw Data'!G399, ISBLANK('Raw Data'!D399)=FALSE), 'Raw Data'!I399, 0)</f>
        <v>0</v>
      </c>
      <c r="N404">
        <f>IF(ISBLANK('Raw Data'!D399)=FALSE, 1, 0)</f>
        <v>0</v>
      </c>
      <c r="O404">
        <f>IF('Raw Data'!F399, 'Raw Data'!Z399, 0)</f>
        <v>0</v>
      </c>
      <c r="P404">
        <f>IF(ISBLANK('Raw Data'!D399)=FALSE, 1, 0)</f>
        <v>0</v>
      </c>
      <c r="Q404">
        <f>IF(AND(NOT('Raw Data'!F399), P404), 'Raw Data'!AA399, 0)</f>
        <v>0</v>
      </c>
      <c r="R404">
        <f>IF(ISBLANK('Raw Data'!D399)=FALSE, 1, 0)</f>
        <v>0</v>
      </c>
      <c r="S404">
        <f>IF(AND('Raw Data'!F399=0, 'Raw Data'!D399&gt;'Raw Data'!E399), 'Raw Data'!L399, 0)</f>
        <v>0</v>
      </c>
      <c r="T404">
        <f>IF(ISBLANK('Raw Data'!D399)=FALSE, 1, 0)</f>
        <v>0</v>
      </c>
      <c r="U404">
        <f>IF('Raw Data'!F399=1, 'Raw Data'!M399, 0)</f>
        <v>0</v>
      </c>
      <c r="V404">
        <f>IF(ISBLANK('Raw Data'!D399)=FALSE, 1, 0)</f>
        <v>0</v>
      </c>
      <c r="W404">
        <f>IF(AND('Raw Data'!F399=0, 'Raw Data'!E399&gt;'Raw Data'!D399), 'Raw Data'!N399, 0)</f>
        <v>0</v>
      </c>
      <c r="X404">
        <f>IF(ISBLANK('Raw Data'!D399)=FALSE, 1, 0)</f>
        <v>0</v>
      </c>
      <c r="Y404">
        <f>IF(AND('Raw Data'!F399=0,'Raw Data'!D399&gt;'Raw Data'!E399,'Raw Data'!D399-'Raw Data'!E399=1),'Raw Data'!O399,IF(AND('Raw Data'!F399,'Raw Data'!D399&gt;'Raw Data'!E399),'Raw Data'!O399,0))</f>
        <v>0</v>
      </c>
      <c r="Z404">
        <f>IF(ISBLANK('Raw Data'!D399)=FALSE, 1, 0)</f>
        <v>0</v>
      </c>
      <c r="AA404">
        <f>IF(AND('Raw Data'!F399=0, 'Raw Data'!D399&gt;'Raw Data'!E399, 'Raw Data'!D399-'Raw Data'!E399=2), 'Raw Data'!P399, 0)</f>
        <v>0</v>
      </c>
      <c r="AB404">
        <f>IF(ISBLANK('Raw Data'!D399)=FALSE, 1, 0)</f>
        <v>0</v>
      </c>
      <c r="AC404">
        <f>IF(AND('Raw Data'!F399=0, 'Raw Data'!D399&gt;'Raw Data'!E399, 'Raw Data'!D399-'Raw Data'!E399&gt;2), 'Raw Data'!Q399, 0)</f>
        <v>0</v>
      </c>
      <c r="AD404">
        <f>IF(ISBLANK('Raw Data'!D399)=FALSE, 1, 0)</f>
        <v>0</v>
      </c>
      <c r="AE404">
        <f>IF(AND('Raw Data'!F399=0,'Raw Data'!D399&lt;'Raw Data'!E399,'Raw Data'!E399-'Raw Data'!D399=1),'Raw Data'!R399,IF(AND('Raw Data'!F399,'Raw Data'!D399&gt;'Raw Data'!E399),'Raw Data'!R399,0))</f>
        <v>0</v>
      </c>
      <c r="AF404">
        <f>IF(ISBLANK('Raw Data'!D399)=FALSE, 1, 0)</f>
        <v>0</v>
      </c>
      <c r="AG404">
        <f>IF(AND('Raw Data'!F399=0, 'Raw Data'!D399&lt;'Raw Data'!E399, 'Raw Data'!E399-'Raw Data'!D399=2), 'Raw Data'!S399, 0)</f>
        <v>0</v>
      </c>
      <c r="AH404">
        <f>IF(ISBLANK('Raw Data'!D399)=FALSE, 1, 0)</f>
        <v>0</v>
      </c>
      <c r="AI404">
        <f>IF(AND('Raw Data'!F399=0, 'Raw Data'!D399&lt;'Raw Data'!E399, 'Raw Data'!E399-'Raw Data'!D399&gt;2), 'Raw Data'!T399, 0)</f>
        <v>0</v>
      </c>
      <c r="AJ404">
        <f>IF(ISBLANK('Raw Data'!D399)=FALSE, 1, 0)</f>
        <v>0</v>
      </c>
      <c r="AK404">
        <f>IF('Raw Data'!F399=1, 'Raw Data'!M399, 0)</f>
        <v>0</v>
      </c>
      <c r="AL404">
        <f>IF(OR('Raw Data'!D399=0, O404&gt;0), 0, 1)</f>
        <v>0</v>
      </c>
      <c r="AM404">
        <f>IF(AND(AL404, 'Raw Data'!D399&gt;'Raw Data'!E399), 'Raw Data'!X399, 0)</f>
        <v>0</v>
      </c>
      <c r="AN404">
        <f>IF(OR('Raw Data'!D399=0, O404&gt;0), 0, 1)</f>
        <v>0</v>
      </c>
      <c r="AO404">
        <f>IF(AND(AL404, 'Raw Data'!D399&lt;'Raw Data'!E399), 'Raw Data'!Y399, 0)</f>
        <v>0</v>
      </c>
      <c r="AP404">
        <f>IF(ISBLANK('Raw Data'!D399)=FALSE, 1, 0)</f>
        <v>0</v>
      </c>
      <c r="AQ404">
        <f>IF(AND('Raw Data'!J399&lt;'Raw Data'!K399,'Raw Data'!D399&gt;'Raw Data'!E399),'Raw Data'!J399,IF(AND('Raw Data'!K399&lt;'Raw Data'!J399,'Raw Data'!E399&gt;'Raw Data'!D399),'Raw Data'!K399,0))</f>
        <v>0</v>
      </c>
      <c r="AR404">
        <f>IF(ISBLANK('Raw Data'!D399)=FALSE, 1, 0)</f>
        <v>0</v>
      </c>
      <c r="AS404">
        <f>IF(AND('Raw Data'!J399&gt;'Raw Data'!K399,'Raw Data'!D399&gt;'Raw Data'!E399),'Raw Data'!J399,IF(AND('Raw Data'!K399&gt;'Raw Data'!J399,'Raw Data'!E399&gt;'Raw Data'!D399),'Raw Data'!K399,))</f>
        <v>0</v>
      </c>
      <c r="AT404">
        <f>IF(ISBLANK('Raw Data'!D399)=FALSE, 1, 0)</f>
        <v>0</v>
      </c>
      <c r="AU404">
        <f>IF(ISNUMBER('Raw Data'!D399), IF(_xlfn.XLOOKUP(SMALL('Raw Data'!L399:N399, 1), Analysis!S404:W404, Analysis!S404:W404, 0)&gt;0, SMALL('Raw Data'!L399:N399, 1), 0), 0)</f>
        <v>0</v>
      </c>
      <c r="AV404">
        <f>IF(ISBLANK('Raw Data'!D399)=FALSE, 1, 0)</f>
        <v>0</v>
      </c>
      <c r="AW404">
        <f>IF(ISNUMBER('Raw Data'!D399), IF(_xlfn.XLOOKUP(SMALL('Raw Data'!L399:N399, 2), Analysis!S404:W404, Analysis!S404:W404, 0)&gt;0, SMALL('Raw Data'!L399:N399, 2), 0), 0)</f>
        <v>0</v>
      </c>
      <c r="AX404">
        <f>IF(ISBLANK('Raw Data'!D399)=FALSE, 1, 0)</f>
        <v>0</v>
      </c>
      <c r="AY404">
        <f>IF(ISNUMBER('Raw Data'!D399), IF(_xlfn.XLOOKUP(SMALL('Raw Data'!L399:N399, 3), Analysis!S404:W404, Analysis!S404:W404, 0)&gt;0, SMALL('Raw Data'!L399:N399, 3), 0), 0)</f>
        <v>0</v>
      </c>
      <c r="AZ404">
        <f>IF(ISBLANK('Raw Data'!D399)=FALSE, 1, 0)</f>
        <v>0</v>
      </c>
      <c r="BA404">
        <f>IF(ISNUMBER('Raw Data'!D399), IF(_xlfn.XLOOKUP(SMALL('Raw Data'!O399:U399, 1), Analysis!Y404:AK404, Analysis!Y404:AK404, 0)&gt;0, SMALL('Raw Data'!O399:U399, 1), 0), 0)</f>
        <v>0</v>
      </c>
      <c r="BB404">
        <f>IF(ISBLANK('Raw Data'!D399)=FALSE, 1, 0)</f>
        <v>0</v>
      </c>
      <c r="BC404">
        <f>IF(ISNUMBER('Raw Data'!D399), IF(_xlfn.XLOOKUP(SMALL('Raw Data'!O399:U399, 2), Analysis!Y404:AK404, Analysis!Y404:AK404, 0)&gt;0, SMALL('Raw Data'!O399:U399, 2), 0), 0)</f>
        <v>0</v>
      </c>
      <c r="BD404">
        <f>IF(ISBLANK('Raw Data'!D399)=FALSE, 1, 0)</f>
        <v>0</v>
      </c>
      <c r="BE404">
        <f>IF(ISNUMBER('Raw Data'!D399), IF(_xlfn.XLOOKUP(SMALL('Raw Data'!O399:U399, 3), Analysis!Y404:AK404, Analysis!Y404:AK404, 0)&gt;0, SMALL('Raw Data'!O399:U399, 3), 0), 0)</f>
        <v>0</v>
      </c>
      <c r="BF404">
        <f>IF(ISBLANK('Raw Data'!D399)=FALSE, 1, 0)</f>
        <v>0</v>
      </c>
      <c r="BG404">
        <f>IF(ISNUMBER('Raw Data'!D399), IF(_xlfn.XLOOKUP(SMALL('Raw Data'!O399:U399, 4), Analysis!Y404:AK404, Analysis!Y404:AK404, 0)&gt;0, SMALL('Raw Data'!O399:U399, 4), 0), 0)</f>
        <v>0</v>
      </c>
      <c r="BH404">
        <f>IF(ISBLANK('Raw Data'!D399)=FALSE, 1, 0)</f>
        <v>0</v>
      </c>
      <c r="BI404">
        <f>IF(ISNUMBER('Raw Data'!D399), IF(_xlfn.XLOOKUP(SMALL('Raw Data'!O399:U399, 5), Analysis!Y404:AK404, Analysis!Y404:AK404, 0)&gt;0, SMALL('Raw Data'!O399:U399, 5), 0), 0)</f>
        <v>0</v>
      </c>
      <c r="BJ404">
        <f>IF(ISBLANK('Raw Data'!D399)=FALSE, 1, 0)</f>
        <v>0</v>
      </c>
      <c r="BK404">
        <f>IF(ISNUMBER('Raw Data'!D399), IF(_xlfn.XLOOKUP(SMALL('Raw Data'!O399:U399, 6), Analysis!Y404:AK404, Analysis!Y404:AK404, 0)&gt;0, SMALL('Raw Data'!O399:U399, 6), 0), 0)</f>
        <v>0</v>
      </c>
      <c r="BL404">
        <f>IF(ISBLANK('Raw Data'!D399)=FALSE, 1, 0)</f>
        <v>0</v>
      </c>
      <c r="BM404">
        <f>IF(ISNUMBER('Raw Data'!D399), IF(_xlfn.XLOOKUP(SMALL('Raw Data'!O399:U399, 7), Analysis!Y404:AK404, Analysis!Y404:AK404, 0)&gt;0, SMALL('Raw Data'!O399:U399, 7), 0), 0)</f>
        <v>0</v>
      </c>
    </row>
    <row r="405" spans="1:65" x14ac:dyDescent="0.3">
      <c r="A405" s="2">
        <f>'Raw Data'!A400</f>
        <v>0</v>
      </c>
      <c r="B405" s="2">
        <f>IF(ISBLANK('Raw Data'!D400)=FALSE, 1, 0)</f>
        <v>0</v>
      </c>
      <c r="C405">
        <f>IF('Raw Data'!E400&gt;'Raw Data'!D400, 'Raw Data'!K400, 0)</f>
        <v>0</v>
      </c>
      <c r="D405">
        <f>IF(ISBLANK('Raw Data'!D400)=FALSE, 1, 0)</f>
        <v>0</v>
      </c>
      <c r="E405">
        <f>IF('Raw Data'!E400&lt;'Raw Data'!D400, 'Raw Data'!J400, 0)</f>
        <v>0</v>
      </c>
      <c r="F405">
        <f>IF(ISBLANK('Raw Data'!D400)=FALSE, 1, 0)</f>
        <v>0</v>
      </c>
      <c r="G405">
        <f>IF(AND('Raw Data'!D400&gt;0, 'Raw Data'!E400&gt;0), 'Raw Data'!V400, 0)</f>
        <v>0</v>
      </c>
      <c r="H405">
        <f>IF(ISBLANK('Raw Data'!D400)=FALSE, 1, 0)</f>
        <v>0</v>
      </c>
      <c r="I405">
        <f>IF(AND(ISBLANK('Raw Data'!D400)=FALSE, OR('Raw Data'!D400=0, 'Raw Data'!E400=0)), 'Raw Data'!W400, 0)</f>
        <v>0</v>
      </c>
      <c r="J405">
        <f>IF(ISBLANK('Raw Data'!D400)=FALSE, 1, 0)</f>
        <v>0</v>
      </c>
      <c r="K405">
        <f>IF(SUM('Raw Data'!D400:E400)&gt;'Raw Data'!G400, 'Raw Data'!H400, 0)</f>
        <v>0</v>
      </c>
      <c r="L405">
        <f>IF(ISBLANK('Raw Data'!D400)=FALSE, 1, 0)</f>
        <v>0</v>
      </c>
      <c r="M405">
        <f>IF(AND(SUM('Raw Data'!D400:E400)&lt;'Raw Data'!G400, ISBLANK('Raw Data'!D400)=FALSE), 'Raw Data'!I400, 0)</f>
        <v>0</v>
      </c>
      <c r="N405">
        <f>IF(ISBLANK('Raw Data'!D400)=FALSE, 1, 0)</f>
        <v>0</v>
      </c>
      <c r="O405">
        <f>IF('Raw Data'!F400, 'Raw Data'!Z400, 0)</f>
        <v>0</v>
      </c>
      <c r="P405">
        <f>IF(ISBLANK('Raw Data'!D400)=FALSE, 1, 0)</f>
        <v>0</v>
      </c>
      <c r="Q405">
        <f>IF(AND(NOT('Raw Data'!F400), P405), 'Raw Data'!AA400, 0)</f>
        <v>0</v>
      </c>
      <c r="R405">
        <f>IF(ISBLANK('Raw Data'!D400)=FALSE, 1, 0)</f>
        <v>0</v>
      </c>
      <c r="S405">
        <f>IF(AND('Raw Data'!F400=0, 'Raw Data'!D400&gt;'Raw Data'!E400), 'Raw Data'!L400, 0)</f>
        <v>0</v>
      </c>
      <c r="T405">
        <f>IF(ISBLANK('Raw Data'!D400)=FALSE, 1, 0)</f>
        <v>0</v>
      </c>
      <c r="U405">
        <f>IF('Raw Data'!F400=1, 'Raw Data'!M400, 0)</f>
        <v>0</v>
      </c>
      <c r="V405">
        <f>IF(ISBLANK('Raw Data'!D400)=FALSE, 1, 0)</f>
        <v>0</v>
      </c>
      <c r="W405">
        <f>IF(AND('Raw Data'!F400=0, 'Raw Data'!E400&gt;'Raw Data'!D400), 'Raw Data'!N400, 0)</f>
        <v>0</v>
      </c>
      <c r="X405">
        <f>IF(ISBLANK('Raw Data'!D400)=FALSE, 1, 0)</f>
        <v>0</v>
      </c>
      <c r="Y405">
        <f>IF(AND('Raw Data'!F400=0,'Raw Data'!D400&gt;'Raw Data'!E400,'Raw Data'!D400-'Raw Data'!E400=1),'Raw Data'!O400,IF(AND('Raw Data'!F400,'Raw Data'!D400&gt;'Raw Data'!E400),'Raw Data'!O400,0))</f>
        <v>0</v>
      </c>
      <c r="Z405">
        <f>IF(ISBLANK('Raw Data'!D400)=FALSE, 1, 0)</f>
        <v>0</v>
      </c>
      <c r="AA405">
        <f>IF(AND('Raw Data'!F400=0, 'Raw Data'!D400&gt;'Raw Data'!E400, 'Raw Data'!D400-'Raw Data'!E400=2), 'Raw Data'!P400, 0)</f>
        <v>0</v>
      </c>
      <c r="AB405">
        <f>IF(ISBLANK('Raw Data'!D400)=FALSE, 1, 0)</f>
        <v>0</v>
      </c>
      <c r="AC405">
        <f>IF(AND('Raw Data'!F400=0, 'Raw Data'!D400&gt;'Raw Data'!E400, 'Raw Data'!D400-'Raw Data'!E400&gt;2), 'Raw Data'!Q400, 0)</f>
        <v>0</v>
      </c>
      <c r="AD405">
        <f>IF(ISBLANK('Raw Data'!D400)=FALSE, 1, 0)</f>
        <v>0</v>
      </c>
      <c r="AE405">
        <f>IF(AND('Raw Data'!F400=0,'Raw Data'!D400&lt;'Raw Data'!E400,'Raw Data'!E400-'Raw Data'!D400=1),'Raw Data'!R400,IF(AND('Raw Data'!F400,'Raw Data'!D400&gt;'Raw Data'!E400),'Raw Data'!R400,0))</f>
        <v>0</v>
      </c>
      <c r="AF405">
        <f>IF(ISBLANK('Raw Data'!D400)=FALSE, 1, 0)</f>
        <v>0</v>
      </c>
      <c r="AG405">
        <f>IF(AND('Raw Data'!F400=0, 'Raw Data'!D400&lt;'Raw Data'!E400, 'Raw Data'!E400-'Raw Data'!D400=2), 'Raw Data'!S400, 0)</f>
        <v>0</v>
      </c>
      <c r="AH405">
        <f>IF(ISBLANK('Raw Data'!D400)=FALSE, 1, 0)</f>
        <v>0</v>
      </c>
      <c r="AI405">
        <f>IF(AND('Raw Data'!F400=0, 'Raw Data'!D400&lt;'Raw Data'!E400, 'Raw Data'!E400-'Raw Data'!D400&gt;2), 'Raw Data'!T400, 0)</f>
        <v>0</v>
      </c>
      <c r="AJ405">
        <f>IF(ISBLANK('Raw Data'!D400)=FALSE, 1, 0)</f>
        <v>0</v>
      </c>
      <c r="AK405">
        <f>IF('Raw Data'!F400=1, 'Raw Data'!M400, 0)</f>
        <v>0</v>
      </c>
      <c r="AL405">
        <f>IF(OR('Raw Data'!D400=0, O405&gt;0), 0, 1)</f>
        <v>0</v>
      </c>
      <c r="AM405">
        <f>IF(AND(AL405, 'Raw Data'!D400&gt;'Raw Data'!E400), 'Raw Data'!X400, 0)</f>
        <v>0</v>
      </c>
      <c r="AN405">
        <f>IF(OR('Raw Data'!D400=0, O405&gt;0), 0, 1)</f>
        <v>0</v>
      </c>
      <c r="AO405">
        <f>IF(AND(AL405, 'Raw Data'!D400&lt;'Raw Data'!E400), 'Raw Data'!Y400, 0)</f>
        <v>0</v>
      </c>
      <c r="AP405">
        <f>IF(ISBLANK('Raw Data'!D400)=FALSE, 1, 0)</f>
        <v>0</v>
      </c>
      <c r="AQ405">
        <f>IF(AND('Raw Data'!J400&lt;'Raw Data'!K400,'Raw Data'!D400&gt;'Raw Data'!E400),'Raw Data'!J400,IF(AND('Raw Data'!K400&lt;'Raw Data'!J400,'Raw Data'!E400&gt;'Raw Data'!D400),'Raw Data'!K400,0))</f>
        <v>0</v>
      </c>
      <c r="AR405">
        <f>IF(ISBLANK('Raw Data'!D400)=FALSE, 1, 0)</f>
        <v>0</v>
      </c>
      <c r="AS405">
        <f>IF(AND('Raw Data'!J400&gt;'Raw Data'!K400,'Raw Data'!D400&gt;'Raw Data'!E400),'Raw Data'!J400,IF(AND('Raw Data'!K400&gt;'Raw Data'!J400,'Raw Data'!E400&gt;'Raw Data'!D400),'Raw Data'!K400,))</f>
        <v>0</v>
      </c>
      <c r="AT405">
        <f>IF(ISBLANK('Raw Data'!D400)=FALSE, 1, 0)</f>
        <v>0</v>
      </c>
      <c r="AU405">
        <f>IF(ISNUMBER('Raw Data'!D400), IF(_xlfn.XLOOKUP(SMALL('Raw Data'!L400:N400, 1), Analysis!S405:W405, Analysis!S405:W405, 0)&gt;0, SMALL('Raw Data'!L400:N400, 1), 0), 0)</f>
        <v>0</v>
      </c>
      <c r="AV405">
        <f>IF(ISBLANK('Raw Data'!D400)=FALSE, 1, 0)</f>
        <v>0</v>
      </c>
      <c r="AW405">
        <f>IF(ISNUMBER('Raw Data'!D400), IF(_xlfn.XLOOKUP(SMALL('Raw Data'!L400:N400, 2), Analysis!S405:W405, Analysis!S405:W405, 0)&gt;0, SMALL('Raw Data'!L400:N400, 2), 0), 0)</f>
        <v>0</v>
      </c>
      <c r="AX405">
        <f>IF(ISBLANK('Raw Data'!D400)=FALSE, 1, 0)</f>
        <v>0</v>
      </c>
      <c r="AY405">
        <f>IF(ISNUMBER('Raw Data'!D400), IF(_xlfn.XLOOKUP(SMALL('Raw Data'!L400:N400, 3), Analysis!S405:W405, Analysis!S405:W405, 0)&gt;0, SMALL('Raw Data'!L400:N400, 3), 0), 0)</f>
        <v>0</v>
      </c>
      <c r="AZ405">
        <f>IF(ISBLANK('Raw Data'!D400)=FALSE, 1, 0)</f>
        <v>0</v>
      </c>
      <c r="BA405">
        <f>IF(ISNUMBER('Raw Data'!D400), IF(_xlfn.XLOOKUP(SMALL('Raw Data'!O400:U400, 1), Analysis!Y405:AK405, Analysis!Y405:AK405, 0)&gt;0, SMALL('Raw Data'!O400:U400, 1), 0), 0)</f>
        <v>0</v>
      </c>
      <c r="BB405">
        <f>IF(ISBLANK('Raw Data'!D400)=FALSE, 1, 0)</f>
        <v>0</v>
      </c>
      <c r="BC405">
        <f>IF(ISNUMBER('Raw Data'!D400), IF(_xlfn.XLOOKUP(SMALL('Raw Data'!O400:U400, 2), Analysis!Y405:AK405, Analysis!Y405:AK405, 0)&gt;0, SMALL('Raw Data'!O400:U400, 2), 0), 0)</f>
        <v>0</v>
      </c>
      <c r="BD405">
        <f>IF(ISBLANK('Raw Data'!D400)=FALSE, 1, 0)</f>
        <v>0</v>
      </c>
      <c r="BE405">
        <f>IF(ISNUMBER('Raw Data'!D400), IF(_xlfn.XLOOKUP(SMALL('Raw Data'!O400:U400, 3), Analysis!Y405:AK405, Analysis!Y405:AK405, 0)&gt;0, SMALL('Raw Data'!O400:U400, 3), 0), 0)</f>
        <v>0</v>
      </c>
      <c r="BF405">
        <f>IF(ISBLANK('Raw Data'!D400)=FALSE, 1, 0)</f>
        <v>0</v>
      </c>
      <c r="BG405">
        <f>IF(ISNUMBER('Raw Data'!D400), IF(_xlfn.XLOOKUP(SMALL('Raw Data'!O400:U400, 4), Analysis!Y405:AK405, Analysis!Y405:AK405, 0)&gt;0, SMALL('Raw Data'!O400:U400, 4), 0), 0)</f>
        <v>0</v>
      </c>
      <c r="BH405">
        <f>IF(ISBLANK('Raw Data'!D400)=FALSE, 1, 0)</f>
        <v>0</v>
      </c>
      <c r="BI405">
        <f>IF(ISNUMBER('Raw Data'!D400), IF(_xlfn.XLOOKUP(SMALL('Raw Data'!O400:U400, 5), Analysis!Y405:AK405, Analysis!Y405:AK405, 0)&gt;0, SMALL('Raw Data'!O400:U400, 5), 0), 0)</f>
        <v>0</v>
      </c>
      <c r="BJ405">
        <f>IF(ISBLANK('Raw Data'!D400)=FALSE, 1, 0)</f>
        <v>0</v>
      </c>
      <c r="BK405">
        <f>IF(ISNUMBER('Raw Data'!D400), IF(_xlfn.XLOOKUP(SMALL('Raw Data'!O400:U400, 6), Analysis!Y405:AK405, Analysis!Y405:AK405, 0)&gt;0, SMALL('Raw Data'!O400:U400, 6), 0), 0)</f>
        <v>0</v>
      </c>
      <c r="BL405">
        <f>IF(ISBLANK('Raw Data'!D400)=FALSE, 1, 0)</f>
        <v>0</v>
      </c>
      <c r="BM405">
        <f>IF(ISNUMBER('Raw Data'!D400), IF(_xlfn.XLOOKUP(SMALL('Raw Data'!O400:U400, 7), Analysis!Y405:AK405, Analysis!Y405:AK405, 0)&gt;0, SMALL('Raw Data'!O400:U400, 7), 0), 0)</f>
        <v>0</v>
      </c>
    </row>
    <row r="406" spans="1:65" x14ac:dyDescent="0.3">
      <c r="A406" s="2">
        <f>'Raw Data'!A401</f>
        <v>0</v>
      </c>
      <c r="B406" s="2">
        <f>IF(ISBLANK('Raw Data'!D401)=FALSE, 1, 0)</f>
        <v>0</v>
      </c>
      <c r="C406">
        <f>IF('Raw Data'!E401&gt;'Raw Data'!D401, 'Raw Data'!K401, 0)</f>
        <v>0</v>
      </c>
      <c r="D406">
        <f>IF(ISBLANK('Raw Data'!D401)=FALSE, 1, 0)</f>
        <v>0</v>
      </c>
      <c r="E406">
        <f>IF('Raw Data'!E401&lt;'Raw Data'!D401, 'Raw Data'!J401, 0)</f>
        <v>0</v>
      </c>
      <c r="F406">
        <f>IF(ISBLANK('Raw Data'!D401)=FALSE, 1, 0)</f>
        <v>0</v>
      </c>
      <c r="G406">
        <f>IF(AND('Raw Data'!D401&gt;0, 'Raw Data'!E401&gt;0), 'Raw Data'!V401, 0)</f>
        <v>0</v>
      </c>
      <c r="H406">
        <f>IF(ISBLANK('Raw Data'!D401)=FALSE, 1, 0)</f>
        <v>0</v>
      </c>
      <c r="I406">
        <f>IF(AND(ISBLANK('Raw Data'!D401)=FALSE, OR('Raw Data'!D401=0, 'Raw Data'!E401=0)), 'Raw Data'!W401, 0)</f>
        <v>0</v>
      </c>
      <c r="J406">
        <f>IF(ISBLANK('Raw Data'!D401)=FALSE, 1, 0)</f>
        <v>0</v>
      </c>
      <c r="K406">
        <f>IF(SUM('Raw Data'!D401:E401)&gt;'Raw Data'!G401, 'Raw Data'!H401, 0)</f>
        <v>0</v>
      </c>
      <c r="L406">
        <f>IF(ISBLANK('Raw Data'!D401)=FALSE, 1, 0)</f>
        <v>0</v>
      </c>
      <c r="M406">
        <f>IF(AND(SUM('Raw Data'!D401:E401)&lt;'Raw Data'!G401, ISBLANK('Raw Data'!D401)=FALSE), 'Raw Data'!I401, 0)</f>
        <v>0</v>
      </c>
      <c r="N406">
        <f>IF(ISBLANK('Raw Data'!D401)=FALSE, 1, 0)</f>
        <v>0</v>
      </c>
      <c r="O406">
        <f>IF('Raw Data'!F401, 'Raw Data'!Z401, 0)</f>
        <v>0</v>
      </c>
      <c r="P406">
        <f>IF(ISBLANK('Raw Data'!D401)=FALSE, 1, 0)</f>
        <v>0</v>
      </c>
      <c r="Q406">
        <f>IF(AND(NOT('Raw Data'!F401), P406), 'Raw Data'!AA401, 0)</f>
        <v>0</v>
      </c>
      <c r="R406">
        <f>IF(ISBLANK('Raw Data'!D401)=FALSE, 1, 0)</f>
        <v>0</v>
      </c>
      <c r="S406">
        <f>IF(AND('Raw Data'!F401=0, 'Raw Data'!D401&gt;'Raw Data'!E401), 'Raw Data'!L401, 0)</f>
        <v>0</v>
      </c>
      <c r="T406">
        <f>IF(ISBLANK('Raw Data'!D401)=FALSE, 1, 0)</f>
        <v>0</v>
      </c>
      <c r="U406">
        <f>IF('Raw Data'!F401=1, 'Raw Data'!M401, 0)</f>
        <v>0</v>
      </c>
      <c r="V406">
        <f>IF(ISBLANK('Raw Data'!D401)=FALSE, 1, 0)</f>
        <v>0</v>
      </c>
      <c r="W406">
        <f>IF(AND('Raw Data'!F401=0, 'Raw Data'!E401&gt;'Raw Data'!D401), 'Raw Data'!N401, 0)</f>
        <v>0</v>
      </c>
      <c r="X406">
        <f>IF(ISBLANK('Raw Data'!D401)=FALSE, 1, 0)</f>
        <v>0</v>
      </c>
      <c r="Y406">
        <f>IF(AND('Raw Data'!F401=0,'Raw Data'!D401&gt;'Raw Data'!E401,'Raw Data'!D401-'Raw Data'!E401=1),'Raw Data'!O401,IF(AND('Raw Data'!F401,'Raw Data'!D401&gt;'Raw Data'!E401),'Raw Data'!O401,0))</f>
        <v>0</v>
      </c>
      <c r="Z406">
        <f>IF(ISBLANK('Raw Data'!D401)=FALSE, 1, 0)</f>
        <v>0</v>
      </c>
      <c r="AA406">
        <f>IF(AND('Raw Data'!F401=0, 'Raw Data'!D401&gt;'Raw Data'!E401, 'Raw Data'!D401-'Raw Data'!E401=2), 'Raw Data'!P401, 0)</f>
        <v>0</v>
      </c>
      <c r="AB406">
        <f>IF(ISBLANK('Raw Data'!D401)=FALSE, 1, 0)</f>
        <v>0</v>
      </c>
      <c r="AC406">
        <f>IF(AND('Raw Data'!F401=0, 'Raw Data'!D401&gt;'Raw Data'!E401, 'Raw Data'!D401-'Raw Data'!E401&gt;2), 'Raw Data'!Q401, 0)</f>
        <v>0</v>
      </c>
      <c r="AD406">
        <f>IF(ISBLANK('Raw Data'!D401)=FALSE, 1, 0)</f>
        <v>0</v>
      </c>
      <c r="AE406">
        <f>IF(AND('Raw Data'!F401=0,'Raw Data'!D401&lt;'Raw Data'!E401,'Raw Data'!E401-'Raw Data'!D401=1),'Raw Data'!R401,IF(AND('Raw Data'!F401,'Raw Data'!D401&gt;'Raw Data'!E401),'Raw Data'!R401,0))</f>
        <v>0</v>
      </c>
      <c r="AF406">
        <f>IF(ISBLANK('Raw Data'!D401)=FALSE, 1, 0)</f>
        <v>0</v>
      </c>
      <c r="AG406">
        <f>IF(AND('Raw Data'!F401=0, 'Raw Data'!D401&lt;'Raw Data'!E401, 'Raw Data'!E401-'Raw Data'!D401=2), 'Raw Data'!S401, 0)</f>
        <v>0</v>
      </c>
      <c r="AH406">
        <f>IF(ISBLANK('Raw Data'!D401)=FALSE, 1, 0)</f>
        <v>0</v>
      </c>
      <c r="AI406">
        <f>IF(AND('Raw Data'!F401=0, 'Raw Data'!D401&lt;'Raw Data'!E401, 'Raw Data'!E401-'Raw Data'!D401&gt;2), 'Raw Data'!T401, 0)</f>
        <v>0</v>
      </c>
      <c r="AJ406">
        <f>IF(ISBLANK('Raw Data'!D401)=FALSE, 1, 0)</f>
        <v>0</v>
      </c>
      <c r="AK406">
        <f>IF('Raw Data'!F401=1, 'Raw Data'!M401, 0)</f>
        <v>0</v>
      </c>
      <c r="AL406">
        <f>IF(OR('Raw Data'!D401=0, O406&gt;0), 0, 1)</f>
        <v>0</v>
      </c>
      <c r="AM406">
        <f>IF(AND(AL406, 'Raw Data'!D401&gt;'Raw Data'!E401), 'Raw Data'!X401, 0)</f>
        <v>0</v>
      </c>
      <c r="AN406">
        <f>IF(OR('Raw Data'!D401=0, O406&gt;0), 0, 1)</f>
        <v>0</v>
      </c>
      <c r="AO406">
        <f>IF(AND(AL406, 'Raw Data'!D401&lt;'Raw Data'!E401), 'Raw Data'!Y401, 0)</f>
        <v>0</v>
      </c>
      <c r="AP406">
        <f>IF(ISBLANK('Raw Data'!D401)=FALSE, 1, 0)</f>
        <v>0</v>
      </c>
      <c r="AQ406">
        <f>IF(AND('Raw Data'!J401&lt;'Raw Data'!K401,'Raw Data'!D401&gt;'Raw Data'!E401),'Raw Data'!J401,IF(AND('Raw Data'!K401&lt;'Raw Data'!J401,'Raw Data'!E401&gt;'Raw Data'!D401),'Raw Data'!K401,0))</f>
        <v>0</v>
      </c>
      <c r="AR406">
        <f>IF(ISBLANK('Raw Data'!D401)=FALSE, 1, 0)</f>
        <v>0</v>
      </c>
      <c r="AS406">
        <f>IF(AND('Raw Data'!J401&gt;'Raw Data'!K401,'Raw Data'!D401&gt;'Raw Data'!E401),'Raw Data'!J401,IF(AND('Raw Data'!K401&gt;'Raw Data'!J401,'Raw Data'!E401&gt;'Raw Data'!D401),'Raw Data'!K401,))</f>
        <v>0</v>
      </c>
      <c r="AT406">
        <f>IF(ISBLANK('Raw Data'!D401)=FALSE, 1, 0)</f>
        <v>0</v>
      </c>
      <c r="AU406">
        <f>IF(ISNUMBER('Raw Data'!D401), IF(_xlfn.XLOOKUP(SMALL('Raw Data'!L401:N401, 1), Analysis!S406:W406, Analysis!S406:W406, 0)&gt;0, SMALL('Raw Data'!L401:N401, 1), 0), 0)</f>
        <v>0</v>
      </c>
      <c r="AV406">
        <f>IF(ISBLANK('Raw Data'!D401)=FALSE, 1, 0)</f>
        <v>0</v>
      </c>
      <c r="AW406">
        <f>IF(ISNUMBER('Raw Data'!D401), IF(_xlfn.XLOOKUP(SMALL('Raw Data'!L401:N401, 2), Analysis!S406:W406, Analysis!S406:W406, 0)&gt;0, SMALL('Raw Data'!L401:N401, 2), 0), 0)</f>
        <v>0</v>
      </c>
      <c r="AX406">
        <f>IF(ISBLANK('Raw Data'!D401)=FALSE, 1, 0)</f>
        <v>0</v>
      </c>
      <c r="AY406">
        <f>IF(ISNUMBER('Raw Data'!D401), IF(_xlfn.XLOOKUP(SMALL('Raw Data'!L401:N401, 3), Analysis!S406:W406, Analysis!S406:W406, 0)&gt;0, SMALL('Raw Data'!L401:N401, 3), 0), 0)</f>
        <v>0</v>
      </c>
      <c r="AZ406">
        <f>IF(ISBLANK('Raw Data'!D401)=FALSE, 1, 0)</f>
        <v>0</v>
      </c>
      <c r="BA406">
        <f>IF(ISNUMBER('Raw Data'!D401), IF(_xlfn.XLOOKUP(SMALL('Raw Data'!O401:U401, 1), Analysis!Y406:AK406, Analysis!Y406:AK406, 0)&gt;0, SMALL('Raw Data'!O401:U401, 1), 0), 0)</f>
        <v>0</v>
      </c>
      <c r="BB406">
        <f>IF(ISBLANK('Raw Data'!D401)=FALSE, 1, 0)</f>
        <v>0</v>
      </c>
      <c r="BC406">
        <f>IF(ISNUMBER('Raw Data'!D401), IF(_xlfn.XLOOKUP(SMALL('Raw Data'!O401:U401, 2), Analysis!Y406:AK406, Analysis!Y406:AK406, 0)&gt;0, SMALL('Raw Data'!O401:U401, 2), 0), 0)</f>
        <v>0</v>
      </c>
      <c r="BD406">
        <f>IF(ISBLANK('Raw Data'!D401)=FALSE, 1, 0)</f>
        <v>0</v>
      </c>
      <c r="BE406">
        <f>IF(ISNUMBER('Raw Data'!D401), IF(_xlfn.XLOOKUP(SMALL('Raw Data'!O401:U401, 3), Analysis!Y406:AK406, Analysis!Y406:AK406, 0)&gt;0, SMALL('Raw Data'!O401:U401, 3), 0), 0)</f>
        <v>0</v>
      </c>
      <c r="BF406">
        <f>IF(ISBLANK('Raw Data'!D401)=FALSE, 1, 0)</f>
        <v>0</v>
      </c>
      <c r="BG406">
        <f>IF(ISNUMBER('Raw Data'!D401), IF(_xlfn.XLOOKUP(SMALL('Raw Data'!O401:U401, 4), Analysis!Y406:AK406, Analysis!Y406:AK406, 0)&gt;0, SMALL('Raw Data'!O401:U401, 4), 0), 0)</f>
        <v>0</v>
      </c>
      <c r="BH406">
        <f>IF(ISBLANK('Raw Data'!D401)=FALSE, 1, 0)</f>
        <v>0</v>
      </c>
      <c r="BI406">
        <f>IF(ISNUMBER('Raw Data'!D401), IF(_xlfn.XLOOKUP(SMALL('Raw Data'!O401:U401, 5), Analysis!Y406:AK406, Analysis!Y406:AK406, 0)&gt;0, SMALL('Raw Data'!O401:U401, 5), 0), 0)</f>
        <v>0</v>
      </c>
      <c r="BJ406">
        <f>IF(ISBLANK('Raw Data'!D401)=FALSE, 1, 0)</f>
        <v>0</v>
      </c>
      <c r="BK406">
        <f>IF(ISNUMBER('Raw Data'!D401), IF(_xlfn.XLOOKUP(SMALL('Raw Data'!O401:U401, 6), Analysis!Y406:AK406, Analysis!Y406:AK406, 0)&gt;0, SMALL('Raw Data'!O401:U401, 6), 0), 0)</f>
        <v>0</v>
      </c>
      <c r="BL406">
        <f>IF(ISBLANK('Raw Data'!D401)=FALSE, 1, 0)</f>
        <v>0</v>
      </c>
      <c r="BM406">
        <f>IF(ISNUMBER('Raw Data'!D401), IF(_xlfn.XLOOKUP(SMALL('Raw Data'!O401:U401, 7), Analysis!Y406:AK406, Analysis!Y406:AK406, 0)&gt;0, SMALL('Raw Data'!O401:U401, 7), 0), 0)</f>
        <v>0</v>
      </c>
    </row>
    <row r="407" spans="1:65" x14ac:dyDescent="0.3">
      <c r="A407" s="2">
        <f>'Raw Data'!A402</f>
        <v>0</v>
      </c>
      <c r="B407" s="2">
        <f>IF(ISBLANK('Raw Data'!D402)=FALSE, 1, 0)</f>
        <v>0</v>
      </c>
      <c r="C407">
        <f>IF('Raw Data'!E402&gt;'Raw Data'!D402, 'Raw Data'!K402, 0)</f>
        <v>0</v>
      </c>
      <c r="D407">
        <f>IF(ISBLANK('Raw Data'!D402)=FALSE, 1, 0)</f>
        <v>0</v>
      </c>
      <c r="E407">
        <f>IF('Raw Data'!E402&lt;'Raw Data'!D402, 'Raw Data'!J402, 0)</f>
        <v>0</v>
      </c>
      <c r="F407">
        <f>IF(ISBLANK('Raw Data'!D402)=FALSE, 1, 0)</f>
        <v>0</v>
      </c>
      <c r="G407">
        <f>IF(AND('Raw Data'!D402&gt;0, 'Raw Data'!E402&gt;0), 'Raw Data'!V402, 0)</f>
        <v>0</v>
      </c>
      <c r="H407">
        <f>IF(ISBLANK('Raw Data'!D402)=FALSE, 1, 0)</f>
        <v>0</v>
      </c>
      <c r="I407">
        <f>IF(AND(ISBLANK('Raw Data'!D402)=FALSE, OR('Raw Data'!D402=0, 'Raw Data'!E402=0)), 'Raw Data'!W402, 0)</f>
        <v>0</v>
      </c>
      <c r="J407">
        <f>IF(ISBLANK('Raw Data'!D402)=FALSE, 1, 0)</f>
        <v>0</v>
      </c>
      <c r="K407">
        <f>IF(SUM('Raw Data'!D402:E402)&gt;'Raw Data'!G402, 'Raw Data'!H402, 0)</f>
        <v>0</v>
      </c>
      <c r="L407">
        <f>IF(ISBLANK('Raw Data'!D402)=FALSE, 1, 0)</f>
        <v>0</v>
      </c>
      <c r="M407">
        <f>IF(AND(SUM('Raw Data'!D402:E402)&lt;'Raw Data'!G402, ISBLANK('Raw Data'!D402)=FALSE), 'Raw Data'!I402, 0)</f>
        <v>0</v>
      </c>
      <c r="N407">
        <f>IF(ISBLANK('Raw Data'!D402)=FALSE, 1, 0)</f>
        <v>0</v>
      </c>
      <c r="O407">
        <f>IF('Raw Data'!F402, 'Raw Data'!Z402, 0)</f>
        <v>0</v>
      </c>
      <c r="P407">
        <f>IF(ISBLANK('Raw Data'!D402)=FALSE, 1, 0)</f>
        <v>0</v>
      </c>
      <c r="Q407">
        <f>IF(AND(NOT('Raw Data'!F402), P407), 'Raw Data'!AA402, 0)</f>
        <v>0</v>
      </c>
      <c r="R407">
        <f>IF(ISBLANK('Raw Data'!D402)=FALSE, 1, 0)</f>
        <v>0</v>
      </c>
      <c r="S407">
        <f>IF(AND('Raw Data'!F402=0, 'Raw Data'!D402&gt;'Raw Data'!E402), 'Raw Data'!L402, 0)</f>
        <v>0</v>
      </c>
      <c r="T407">
        <f>IF(ISBLANK('Raw Data'!D402)=FALSE, 1, 0)</f>
        <v>0</v>
      </c>
      <c r="U407">
        <f>IF('Raw Data'!F402=1, 'Raw Data'!M402, 0)</f>
        <v>0</v>
      </c>
      <c r="V407">
        <f>IF(ISBLANK('Raw Data'!D402)=FALSE, 1, 0)</f>
        <v>0</v>
      </c>
      <c r="W407">
        <f>IF(AND('Raw Data'!F402=0, 'Raw Data'!E402&gt;'Raw Data'!D402), 'Raw Data'!N402, 0)</f>
        <v>0</v>
      </c>
      <c r="X407">
        <f>IF(ISBLANK('Raw Data'!D402)=FALSE, 1, 0)</f>
        <v>0</v>
      </c>
      <c r="Y407">
        <f>IF(AND('Raw Data'!F402=0,'Raw Data'!D402&gt;'Raw Data'!E402,'Raw Data'!D402-'Raw Data'!E402=1),'Raw Data'!O402,IF(AND('Raw Data'!F402,'Raw Data'!D402&gt;'Raw Data'!E402),'Raw Data'!O402,0))</f>
        <v>0</v>
      </c>
      <c r="Z407">
        <f>IF(ISBLANK('Raw Data'!D402)=FALSE, 1, 0)</f>
        <v>0</v>
      </c>
      <c r="AA407">
        <f>IF(AND('Raw Data'!F402=0, 'Raw Data'!D402&gt;'Raw Data'!E402, 'Raw Data'!D402-'Raw Data'!E402=2), 'Raw Data'!P402, 0)</f>
        <v>0</v>
      </c>
      <c r="AB407">
        <f>IF(ISBLANK('Raw Data'!D402)=FALSE, 1, 0)</f>
        <v>0</v>
      </c>
      <c r="AC407">
        <f>IF(AND('Raw Data'!F402=0, 'Raw Data'!D402&gt;'Raw Data'!E402, 'Raw Data'!D402-'Raw Data'!E402&gt;2), 'Raw Data'!Q402, 0)</f>
        <v>0</v>
      </c>
      <c r="AD407">
        <f>IF(ISBLANK('Raw Data'!D402)=FALSE, 1, 0)</f>
        <v>0</v>
      </c>
      <c r="AE407">
        <f>IF(AND('Raw Data'!F402=0,'Raw Data'!D402&lt;'Raw Data'!E402,'Raw Data'!E402-'Raw Data'!D402=1),'Raw Data'!R402,IF(AND('Raw Data'!F402,'Raw Data'!D402&gt;'Raw Data'!E402),'Raw Data'!R402,0))</f>
        <v>0</v>
      </c>
      <c r="AF407">
        <f>IF(ISBLANK('Raw Data'!D402)=FALSE, 1, 0)</f>
        <v>0</v>
      </c>
      <c r="AG407">
        <f>IF(AND('Raw Data'!F402=0, 'Raw Data'!D402&lt;'Raw Data'!E402, 'Raw Data'!E402-'Raw Data'!D402=2), 'Raw Data'!S402, 0)</f>
        <v>0</v>
      </c>
      <c r="AH407">
        <f>IF(ISBLANK('Raw Data'!D402)=FALSE, 1, 0)</f>
        <v>0</v>
      </c>
      <c r="AI407">
        <f>IF(AND('Raw Data'!F402=0, 'Raw Data'!D402&lt;'Raw Data'!E402, 'Raw Data'!E402-'Raw Data'!D402&gt;2), 'Raw Data'!T402, 0)</f>
        <v>0</v>
      </c>
      <c r="AJ407">
        <f>IF(ISBLANK('Raw Data'!D402)=FALSE, 1, 0)</f>
        <v>0</v>
      </c>
      <c r="AK407">
        <f>IF('Raw Data'!F402=1, 'Raw Data'!M402, 0)</f>
        <v>0</v>
      </c>
      <c r="AL407">
        <f>IF(OR('Raw Data'!D402=0, O407&gt;0), 0, 1)</f>
        <v>0</v>
      </c>
      <c r="AM407">
        <f>IF(AND(AL407, 'Raw Data'!D402&gt;'Raw Data'!E402), 'Raw Data'!X402, 0)</f>
        <v>0</v>
      </c>
      <c r="AN407">
        <f>IF(OR('Raw Data'!D402=0, O407&gt;0), 0, 1)</f>
        <v>0</v>
      </c>
      <c r="AO407">
        <f>IF(AND(AL407, 'Raw Data'!D402&lt;'Raw Data'!E402), 'Raw Data'!Y402, 0)</f>
        <v>0</v>
      </c>
      <c r="AP407">
        <f>IF(ISBLANK('Raw Data'!D402)=FALSE, 1, 0)</f>
        <v>0</v>
      </c>
      <c r="AQ407">
        <f>IF(AND('Raw Data'!J402&lt;'Raw Data'!K402,'Raw Data'!D402&gt;'Raw Data'!E402),'Raw Data'!J402,IF(AND('Raw Data'!K402&lt;'Raw Data'!J402,'Raw Data'!E402&gt;'Raw Data'!D402),'Raw Data'!K402,0))</f>
        <v>0</v>
      </c>
      <c r="AR407">
        <f>IF(ISBLANK('Raw Data'!D402)=FALSE, 1, 0)</f>
        <v>0</v>
      </c>
      <c r="AS407">
        <f>IF(AND('Raw Data'!J402&gt;'Raw Data'!K402,'Raw Data'!D402&gt;'Raw Data'!E402),'Raw Data'!J402,IF(AND('Raw Data'!K402&gt;'Raw Data'!J402,'Raw Data'!E402&gt;'Raw Data'!D402),'Raw Data'!K402,))</f>
        <v>0</v>
      </c>
      <c r="AT407">
        <f>IF(ISBLANK('Raw Data'!D402)=FALSE, 1, 0)</f>
        <v>0</v>
      </c>
      <c r="AU407">
        <f>IF(ISNUMBER('Raw Data'!D402), IF(_xlfn.XLOOKUP(SMALL('Raw Data'!L402:N402, 1), Analysis!S407:W407, Analysis!S407:W407, 0)&gt;0, SMALL('Raw Data'!L402:N402, 1), 0), 0)</f>
        <v>0</v>
      </c>
      <c r="AV407">
        <f>IF(ISBLANK('Raw Data'!D402)=FALSE, 1, 0)</f>
        <v>0</v>
      </c>
      <c r="AW407">
        <f>IF(ISNUMBER('Raw Data'!D402), IF(_xlfn.XLOOKUP(SMALL('Raw Data'!L402:N402, 2), Analysis!S407:W407, Analysis!S407:W407, 0)&gt;0, SMALL('Raw Data'!L402:N402, 2), 0), 0)</f>
        <v>0</v>
      </c>
      <c r="AX407">
        <f>IF(ISBLANK('Raw Data'!D402)=FALSE, 1, 0)</f>
        <v>0</v>
      </c>
      <c r="AY407">
        <f>IF(ISNUMBER('Raw Data'!D402), IF(_xlfn.XLOOKUP(SMALL('Raw Data'!L402:N402, 3), Analysis!S407:W407, Analysis!S407:W407, 0)&gt;0, SMALL('Raw Data'!L402:N402, 3), 0), 0)</f>
        <v>0</v>
      </c>
      <c r="AZ407">
        <f>IF(ISBLANK('Raw Data'!D402)=FALSE, 1, 0)</f>
        <v>0</v>
      </c>
      <c r="BA407">
        <f>IF(ISNUMBER('Raw Data'!D402), IF(_xlfn.XLOOKUP(SMALL('Raw Data'!O402:U402, 1), Analysis!Y407:AK407, Analysis!Y407:AK407, 0)&gt;0, SMALL('Raw Data'!O402:U402, 1), 0), 0)</f>
        <v>0</v>
      </c>
      <c r="BB407">
        <f>IF(ISBLANK('Raw Data'!D402)=FALSE, 1, 0)</f>
        <v>0</v>
      </c>
      <c r="BC407">
        <f>IF(ISNUMBER('Raw Data'!D402), IF(_xlfn.XLOOKUP(SMALL('Raw Data'!O402:U402, 2), Analysis!Y407:AK407, Analysis!Y407:AK407, 0)&gt;0, SMALL('Raw Data'!O402:U402, 2), 0), 0)</f>
        <v>0</v>
      </c>
      <c r="BD407">
        <f>IF(ISBLANK('Raw Data'!D402)=FALSE, 1, 0)</f>
        <v>0</v>
      </c>
      <c r="BE407">
        <f>IF(ISNUMBER('Raw Data'!D402), IF(_xlfn.XLOOKUP(SMALL('Raw Data'!O402:U402, 3), Analysis!Y407:AK407, Analysis!Y407:AK407, 0)&gt;0, SMALL('Raw Data'!O402:U402, 3), 0), 0)</f>
        <v>0</v>
      </c>
      <c r="BF407">
        <f>IF(ISBLANK('Raw Data'!D402)=FALSE, 1, 0)</f>
        <v>0</v>
      </c>
      <c r="BG407">
        <f>IF(ISNUMBER('Raw Data'!D402), IF(_xlfn.XLOOKUP(SMALL('Raw Data'!O402:U402, 4), Analysis!Y407:AK407, Analysis!Y407:AK407, 0)&gt;0, SMALL('Raw Data'!O402:U402, 4), 0), 0)</f>
        <v>0</v>
      </c>
      <c r="BH407">
        <f>IF(ISBLANK('Raw Data'!D402)=FALSE, 1, 0)</f>
        <v>0</v>
      </c>
      <c r="BI407">
        <f>IF(ISNUMBER('Raw Data'!D402), IF(_xlfn.XLOOKUP(SMALL('Raw Data'!O402:U402, 5), Analysis!Y407:AK407, Analysis!Y407:AK407, 0)&gt;0, SMALL('Raw Data'!O402:U402, 5), 0), 0)</f>
        <v>0</v>
      </c>
      <c r="BJ407">
        <f>IF(ISBLANK('Raw Data'!D402)=FALSE, 1, 0)</f>
        <v>0</v>
      </c>
      <c r="BK407">
        <f>IF(ISNUMBER('Raw Data'!D402), IF(_xlfn.XLOOKUP(SMALL('Raw Data'!O402:U402, 6), Analysis!Y407:AK407, Analysis!Y407:AK407, 0)&gt;0, SMALL('Raw Data'!O402:U402, 6), 0), 0)</f>
        <v>0</v>
      </c>
      <c r="BL407">
        <f>IF(ISBLANK('Raw Data'!D402)=FALSE, 1, 0)</f>
        <v>0</v>
      </c>
      <c r="BM407">
        <f>IF(ISNUMBER('Raw Data'!D402), IF(_xlfn.XLOOKUP(SMALL('Raw Data'!O402:U402, 7), Analysis!Y407:AK407, Analysis!Y407:AK407, 0)&gt;0, SMALL('Raw Data'!O402:U402, 7), 0), 0)</f>
        <v>0</v>
      </c>
    </row>
    <row r="408" spans="1:65" x14ac:dyDescent="0.3">
      <c r="A408" s="2">
        <f>'Raw Data'!A403</f>
        <v>0</v>
      </c>
      <c r="B408" s="2">
        <f>IF(ISBLANK('Raw Data'!D403)=FALSE, 1, 0)</f>
        <v>0</v>
      </c>
      <c r="C408">
        <f>IF('Raw Data'!E403&gt;'Raw Data'!D403, 'Raw Data'!K403, 0)</f>
        <v>0</v>
      </c>
      <c r="D408">
        <f>IF(ISBLANK('Raw Data'!D403)=FALSE, 1, 0)</f>
        <v>0</v>
      </c>
      <c r="E408">
        <f>IF('Raw Data'!E403&lt;'Raw Data'!D403, 'Raw Data'!J403, 0)</f>
        <v>0</v>
      </c>
      <c r="F408">
        <f>IF(ISBLANK('Raw Data'!D403)=FALSE, 1, 0)</f>
        <v>0</v>
      </c>
      <c r="G408">
        <f>IF(AND('Raw Data'!D403&gt;0, 'Raw Data'!E403&gt;0), 'Raw Data'!V403, 0)</f>
        <v>0</v>
      </c>
      <c r="H408">
        <f>IF(ISBLANK('Raw Data'!D403)=FALSE, 1, 0)</f>
        <v>0</v>
      </c>
      <c r="I408">
        <f>IF(AND(ISBLANK('Raw Data'!D403)=FALSE, OR('Raw Data'!D403=0, 'Raw Data'!E403=0)), 'Raw Data'!W403, 0)</f>
        <v>0</v>
      </c>
      <c r="J408">
        <f>IF(ISBLANK('Raw Data'!D403)=FALSE, 1, 0)</f>
        <v>0</v>
      </c>
      <c r="K408">
        <f>IF(SUM('Raw Data'!D403:E403)&gt;'Raw Data'!G403, 'Raw Data'!H403, 0)</f>
        <v>0</v>
      </c>
      <c r="L408">
        <f>IF(ISBLANK('Raw Data'!D403)=FALSE, 1, 0)</f>
        <v>0</v>
      </c>
      <c r="M408">
        <f>IF(AND(SUM('Raw Data'!D403:E403)&lt;'Raw Data'!G403, ISBLANK('Raw Data'!D403)=FALSE), 'Raw Data'!I403, 0)</f>
        <v>0</v>
      </c>
      <c r="N408">
        <f>IF(ISBLANK('Raw Data'!D403)=FALSE, 1, 0)</f>
        <v>0</v>
      </c>
      <c r="O408">
        <f>IF('Raw Data'!F403, 'Raw Data'!Z403, 0)</f>
        <v>0</v>
      </c>
      <c r="P408">
        <f>IF(ISBLANK('Raw Data'!D403)=FALSE, 1, 0)</f>
        <v>0</v>
      </c>
      <c r="Q408">
        <f>IF(AND(NOT('Raw Data'!F403), P408), 'Raw Data'!AA403, 0)</f>
        <v>0</v>
      </c>
      <c r="R408">
        <f>IF(ISBLANK('Raw Data'!D403)=FALSE, 1, 0)</f>
        <v>0</v>
      </c>
      <c r="S408">
        <f>IF(AND('Raw Data'!F403=0, 'Raw Data'!D403&gt;'Raw Data'!E403), 'Raw Data'!L403, 0)</f>
        <v>0</v>
      </c>
      <c r="T408">
        <f>IF(ISBLANK('Raw Data'!D403)=FALSE, 1, 0)</f>
        <v>0</v>
      </c>
      <c r="U408">
        <f>IF('Raw Data'!F403=1, 'Raw Data'!M403, 0)</f>
        <v>0</v>
      </c>
      <c r="V408">
        <f>IF(ISBLANK('Raw Data'!D403)=FALSE, 1, 0)</f>
        <v>0</v>
      </c>
      <c r="W408">
        <f>IF(AND('Raw Data'!F403=0, 'Raw Data'!E403&gt;'Raw Data'!D403), 'Raw Data'!N403, 0)</f>
        <v>0</v>
      </c>
      <c r="X408">
        <f>IF(ISBLANK('Raw Data'!D403)=FALSE, 1, 0)</f>
        <v>0</v>
      </c>
      <c r="Y408">
        <f>IF(AND('Raw Data'!F403=0,'Raw Data'!D403&gt;'Raw Data'!E403,'Raw Data'!D403-'Raw Data'!E403=1),'Raw Data'!O403,IF(AND('Raw Data'!F403,'Raw Data'!D403&gt;'Raw Data'!E403),'Raw Data'!O403,0))</f>
        <v>0</v>
      </c>
      <c r="Z408">
        <f>IF(ISBLANK('Raw Data'!D403)=FALSE, 1, 0)</f>
        <v>0</v>
      </c>
      <c r="AA408">
        <f>IF(AND('Raw Data'!F403=0, 'Raw Data'!D403&gt;'Raw Data'!E403, 'Raw Data'!D403-'Raw Data'!E403=2), 'Raw Data'!P403, 0)</f>
        <v>0</v>
      </c>
      <c r="AB408">
        <f>IF(ISBLANK('Raw Data'!D403)=FALSE, 1, 0)</f>
        <v>0</v>
      </c>
      <c r="AC408">
        <f>IF(AND('Raw Data'!F403=0, 'Raw Data'!D403&gt;'Raw Data'!E403, 'Raw Data'!D403-'Raw Data'!E403&gt;2), 'Raw Data'!Q403, 0)</f>
        <v>0</v>
      </c>
      <c r="AD408">
        <f>IF(ISBLANK('Raw Data'!D403)=FALSE, 1, 0)</f>
        <v>0</v>
      </c>
      <c r="AE408">
        <f>IF(AND('Raw Data'!F403=0,'Raw Data'!D403&lt;'Raw Data'!E403,'Raw Data'!E403-'Raw Data'!D403=1),'Raw Data'!R403,IF(AND('Raw Data'!F403,'Raw Data'!D403&gt;'Raw Data'!E403),'Raw Data'!R403,0))</f>
        <v>0</v>
      </c>
      <c r="AF408">
        <f>IF(ISBLANK('Raw Data'!D403)=FALSE, 1, 0)</f>
        <v>0</v>
      </c>
      <c r="AG408">
        <f>IF(AND('Raw Data'!F403=0, 'Raw Data'!D403&lt;'Raw Data'!E403, 'Raw Data'!E403-'Raw Data'!D403=2), 'Raw Data'!S403, 0)</f>
        <v>0</v>
      </c>
      <c r="AH408">
        <f>IF(ISBLANK('Raw Data'!D403)=FALSE, 1, 0)</f>
        <v>0</v>
      </c>
      <c r="AI408">
        <f>IF(AND('Raw Data'!F403=0, 'Raw Data'!D403&lt;'Raw Data'!E403, 'Raw Data'!E403-'Raw Data'!D403&gt;2), 'Raw Data'!T403, 0)</f>
        <v>0</v>
      </c>
      <c r="AJ408">
        <f>IF(ISBLANK('Raw Data'!D403)=FALSE, 1, 0)</f>
        <v>0</v>
      </c>
      <c r="AK408">
        <f>IF('Raw Data'!F403=1, 'Raw Data'!M403, 0)</f>
        <v>0</v>
      </c>
      <c r="AL408">
        <f>IF(OR('Raw Data'!D403=0, O408&gt;0), 0, 1)</f>
        <v>0</v>
      </c>
      <c r="AM408">
        <f>IF(AND(AL408, 'Raw Data'!D403&gt;'Raw Data'!E403), 'Raw Data'!X403, 0)</f>
        <v>0</v>
      </c>
      <c r="AN408">
        <f>IF(OR('Raw Data'!D403=0, O408&gt;0), 0, 1)</f>
        <v>0</v>
      </c>
      <c r="AO408">
        <f>IF(AND(AL408, 'Raw Data'!D403&lt;'Raw Data'!E403), 'Raw Data'!Y403, 0)</f>
        <v>0</v>
      </c>
      <c r="AP408">
        <f>IF(ISBLANK('Raw Data'!D403)=FALSE, 1, 0)</f>
        <v>0</v>
      </c>
      <c r="AQ408">
        <f>IF(AND('Raw Data'!J403&lt;'Raw Data'!K403,'Raw Data'!D403&gt;'Raw Data'!E403),'Raw Data'!J403,IF(AND('Raw Data'!K403&lt;'Raw Data'!J403,'Raw Data'!E403&gt;'Raw Data'!D403),'Raw Data'!K403,0))</f>
        <v>0</v>
      </c>
      <c r="AR408">
        <f>IF(ISBLANK('Raw Data'!D403)=FALSE, 1, 0)</f>
        <v>0</v>
      </c>
      <c r="AS408">
        <f>IF(AND('Raw Data'!J403&gt;'Raw Data'!K403,'Raw Data'!D403&gt;'Raw Data'!E403),'Raw Data'!J403,IF(AND('Raw Data'!K403&gt;'Raw Data'!J403,'Raw Data'!E403&gt;'Raw Data'!D403),'Raw Data'!K403,))</f>
        <v>0</v>
      </c>
      <c r="AT408">
        <f>IF(ISBLANK('Raw Data'!D403)=FALSE, 1, 0)</f>
        <v>0</v>
      </c>
      <c r="AU408">
        <f>IF(ISNUMBER('Raw Data'!D403), IF(_xlfn.XLOOKUP(SMALL('Raw Data'!L403:N403, 1), Analysis!S408:W408, Analysis!S408:W408, 0)&gt;0, SMALL('Raw Data'!L403:N403, 1), 0), 0)</f>
        <v>0</v>
      </c>
      <c r="AV408">
        <f>IF(ISBLANK('Raw Data'!D403)=FALSE, 1, 0)</f>
        <v>0</v>
      </c>
      <c r="AW408">
        <f>IF(ISNUMBER('Raw Data'!D403), IF(_xlfn.XLOOKUP(SMALL('Raw Data'!L403:N403, 2), Analysis!S408:W408, Analysis!S408:W408, 0)&gt;0, SMALL('Raw Data'!L403:N403, 2), 0), 0)</f>
        <v>0</v>
      </c>
      <c r="AX408">
        <f>IF(ISBLANK('Raw Data'!D403)=FALSE, 1, 0)</f>
        <v>0</v>
      </c>
      <c r="AY408">
        <f>IF(ISNUMBER('Raw Data'!D403), IF(_xlfn.XLOOKUP(SMALL('Raw Data'!L403:N403, 3), Analysis!S408:W408, Analysis!S408:W408, 0)&gt;0, SMALL('Raw Data'!L403:N403, 3), 0), 0)</f>
        <v>0</v>
      </c>
      <c r="AZ408">
        <f>IF(ISBLANK('Raw Data'!D403)=FALSE, 1, 0)</f>
        <v>0</v>
      </c>
      <c r="BA408">
        <f>IF(ISNUMBER('Raw Data'!D403), IF(_xlfn.XLOOKUP(SMALL('Raw Data'!O403:U403, 1), Analysis!Y408:AK408, Analysis!Y408:AK408, 0)&gt;0, SMALL('Raw Data'!O403:U403, 1), 0), 0)</f>
        <v>0</v>
      </c>
      <c r="BB408">
        <f>IF(ISBLANK('Raw Data'!D403)=FALSE, 1, 0)</f>
        <v>0</v>
      </c>
      <c r="BC408">
        <f>IF(ISNUMBER('Raw Data'!D403), IF(_xlfn.XLOOKUP(SMALL('Raw Data'!O403:U403, 2), Analysis!Y408:AK408, Analysis!Y408:AK408, 0)&gt;0, SMALL('Raw Data'!O403:U403, 2), 0), 0)</f>
        <v>0</v>
      </c>
      <c r="BD408">
        <f>IF(ISBLANK('Raw Data'!D403)=FALSE, 1, 0)</f>
        <v>0</v>
      </c>
      <c r="BE408">
        <f>IF(ISNUMBER('Raw Data'!D403), IF(_xlfn.XLOOKUP(SMALL('Raw Data'!O403:U403, 3), Analysis!Y408:AK408, Analysis!Y408:AK408, 0)&gt;0, SMALL('Raw Data'!O403:U403, 3), 0), 0)</f>
        <v>0</v>
      </c>
      <c r="BF408">
        <f>IF(ISBLANK('Raw Data'!D403)=FALSE, 1, 0)</f>
        <v>0</v>
      </c>
      <c r="BG408">
        <f>IF(ISNUMBER('Raw Data'!D403), IF(_xlfn.XLOOKUP(SMALL('Raw Data'!O403:U403, 4), Analysis!Y408:AK408, Analysis!Y408:AK408, 0)&gt;0, SMALL('Raw Data'!O403:U403, 4), 0), 0)</f>
        <v>0</v>
      </c>
      <c r="BH408">
        <f>IF(ISBLANK('Raw Data'!D403)=FALSE, 1, 0)</f>
        <v>0</v>
      </c>
      <c r="BI408">
        <f>IF(ISNUMBER('Raw Data'!D403), IF(_xlfn.XLOOKUP(SMALL('Raw Data'!O403:U403, 5), Analysis!Y408:AK408, Analysis!Y408:AK408, 0)&gt;0, SMALL('Raw Data'!O403:U403, 5), 0), 0)</f>
        <v>0</v>
      </c>
      <c r="BJ408">
        <f>IF(ISBLANK('Raw Data'!D403)=FALSE, 1, 0)</f>
        <v>0</v>
      </c>
      <c r="BK408">
        <f>IF(ISNUMBER('Raw Data'!D403), IF(_xlfn.XLOOKUP(SMALL('Raw Data'!O403:U403, 6), Analysis!Y408:AK408, Analysis!Y408:AK408, 0)&gt;0, SMALL('Raw Data'!O403:U403, 6), 0), 0)</f>
        <v>0</v>
      </c>
      <c r="BL408">
        <f>IF(ISBLANK('Raw Data'!D403)=FALSE, 1, 0)</f>
        <v>0</v>
      </c>
      <c r="BM408">
        <f>IF(ISNUMBER('Raw Data'!D403), IF(_xlfn.XLOOKUP(SMALL('Raw Data'!O403:U403, 7), Analysis!Y408:AK408, Analysis!Y408:AK408, 0)&gt;0, SMALL('Raw Data'!O403:U403, 7), 0), 0)</f>
        <v>0</v>
      </c>
    </row>
    <row r="409" spans="1:65" x14ac:dyDescent="0.3">
      <c r="A409" s="2">
        <f>'Raw Data'!A404</f>
        <v>0</v>
      </c>
      <c r="B409" s="2">
        <f>IF(ISBLANK('Raw Data'!D404)=FALSE, 1, 0)</f>
        <v>0</v>
      </c>
      <c r="C409">
        <f>IF('Raw Data'!E404&gt;'Raw Data'!D404, 'Raw Data'!K404, 0)</f>
        <v>0</v>
      </c>
      <c r="D409">
        <f>IF(ISBLANK('Raw Data'!D404)=FALSE, 1, 0)</f>
        <v>0</v>
      </c>
      <c r="E409">
        <f>IF('Raw Data'!E404&lt;'Raw Data'!D404, 'Raw Data'!J404, 0)</f>
        <v>0</v>
      </c>
      <c r="F409">
        <f>IF(ISBLANK('Raw Data'!D404)=FALSE, 1, 0)</f>
        <v>0</v>
      </c>
      <c r="G409">
        <f>IF(AND('Raw Data'!D404&gt;0, 'Raw Data'!E404&gt;0), 'Raw Data'!V404, 0)</f>
        <v>0</v>
      </c>
      <c r="H409">
        <f>IF(ISBLANK('Raw Data'!D404)=FALSE, 1, 0)</f>
        <v>0</v>
      </c>
      <c r="I409">
        <f>IF(AND(ISBLANK('Raw Data'!D404)=FALSE, OR('Raw Data'!D404=0, 'Raw Data'!E404=0)), 'Raw Data'!W404, 0)</f>
        <v>0</v>
      </c>
      <c r="J409">
        <f>IF(ISBLANK('Raw Data'!D404)=FALSE, 1, 0)</f>
        <v>0</v>
      </c>
      <c r="K409">
        <f>IF(SUM('Raw Data'!D404:E404)&gt;'Raw Data'!G404, 'Raw Data'!H404, 0)</f>
        <v>0</v>
      </c>
      <c r="L409">
        <f>IF(ISBLANK('Raw Data'!D404)=FALSE, 1, 0)</f>
        <v>0</v>
      </c>
      <c r="M409">
        <f>IF(AND(SUM('Raw Data'!D404:E404)&lt;'Raw Data'!G404, ISBLANK('Raw Data'!D404)=FALSE), 'Raw Data'!I404, 0)</f>
        <v>0</v>
      </c>
      <c r="N409">
        <f>IF(ISBLANK('Raw Data'!D404)=FALSE, 1, 0)</f>
        <v>0</v>
      </c>
      <c r="O409">
        <f>IF('Raw Data'!F404, 'Raw Data'!Z404, 0)</f>
        <v>0</v>
      </c>
      <c r="P409">
        <f>IF(ISBLANK('Raw Data'!D404)=FALSE, 1, 0)</f>
        <v>0</v>
      </c>
      <c r="Q409">
        <f>IF(AND(NOT('Raw Data'!F404), P409), 'Raw Data'!AA404, 0)</f>
        <v>0</v>
      </c>
      <c r="R409">
        <f>IF(ISBLANK('Raw Data'!D404)=FALSE, 1, 0)</f>
        <v>0</v>
      </c>
      <c r="S409">
        <f>IF(AND('Raw Data'!F404=0, 'Raw Data'!D404&gt;'Raw Data'!E404), 'Raw Data'!L404, 0)</f>
        <v>0</v>
      </c>
      <c r="T409">
        <f>IF(ISBLANK('Raw Data'!D404)=FALSE, 1, 0)</f>
        <v>0</v>
      </c>
      <c r="U409">
        <f>IF('Raw Data'!F404=1, 'Raw Data'!M404, 0)</f>
        <v>0</v>
      </c>
      <c r="V409">
        <f>IF(ISBLANK('Raw Data'!D404)=FALSE, 1, 0)</f>
        <v>0</v>
      </c>
      <c r="W409">
        <f>IF(AND('Raw Data'!F404=0, 'Raw Data'!E404&gt;'Raw Data'!D404), 'Raw Data'!N404, 0)</f>
        <v>0</v>
      </c>
      <c r="X409">
        <f>IF(ISBLANK('Raw Data'!D404)=FALSE, 1, 0)</f>
        <v>0</v>
      </c>
      <c r="Y409">
        <f>IF(AND('Raw Data'!F404=0,'Raw Data'!D404&gt;'Raw Data'!E404,'Raw Data'!D404-'Raw Data'!E404=1),'Raw Data'!O404,IF(AND('Raw Data'!F404,'Raw Data'!D404&gt;'Raw Data'!E404),'Raw Data'!O404,0))</f>
        <v>0</v>
      </c>
      <c r="Z409">
        <f>IF(ISBLANK('Raw Data'!D404)=FALSE, 1, 0)</f>
        <v>0</v>
      </c>
      <c r="AA409">
        <f>IF(AND('Raw Data'!F404=0, 'Raw Data'!D404&gt;'Raw Data'!E404, 'Raw Data'!D404-'Raw Data'!E404=2), 'Raw Data'!P404, 0)</f>
        <v>0</v>
      </c>
      <c r="AB409">
        <f>IF(ISBLANK('Raw Data'!D404)=FALSE, 1, 0)</f>
        <v>0</v>
      </c>
      <c r="AC409">
        <f>IF(AND('Raw Data'!F404=0, 'Raw Data'!D404&gt;'Raw Data'!E404, 'Raw Data'!D404-'Raw Data'!E404&gt;2), 'Raw Data'!Q404, 0)</f>
        <v>0</v>
      </c>
      <c r="AD409">
        <f>IF(ISBLANK('Raw Data'!D404)=FALSE, 1, 0)</f>
        <v>0</v>
      </c>
      <c r="AE409">
        <f>IF(AND('Raw Data'!F404=0,'Raw Data'!D404&lt;'Raw Data'!E404,'Raw Data'!E404-'Raw Data'!D404=1),'Raw Data'!R404,IF(AND('Raw Data'!F404,'Raw Data'!D404&gt;'Raw Data'!E404),'Raw Data'!R404,0))</f>
        <v>0</v>
      </c>
      <c r="AF409">
        <f>IF(ISBLANK('Raw Data'!D404)=FALSE, 1, 0)</f>
        <v>0</v>
      </c>
      <c r="AG409">
        <f>IF(AND('Raw Data'!F404=0, 'Raw Data'!D404&lt;'Raw Data'!E404, 'Raw Data'!E404-'Raw Data'!D404=2), 'Raw Data'!S404, 0)</f>
        <v>0</v>
      </c>
      <c r="AH409">
        <f>IF(ISBLANK('Raw Data'!D404)=FALSE, 1, 0)</f>
        <v>0</v>
      </c>
      <c r="AI409">
        <f>IF(AND('Raw Data'!F404=0, 'Raw Data'!D404&lt;'Raw Data'!E404, 'Raw Data'!E404-'Raw Data'!D404&gt;2), 'Raw Data'!T404, 0)</f>
        <v>0</v>
      </c>
      <c r="AJ409">
        <f>IF(ISBLANK('Raw Data'!D404)=FALSE, 1, 0)</f>
        <v>0</v>
      </c>
      <c r="AK409">
        <f>IF('Raw Data'!F404=1, 'Raw Data'!M404, 0)</f>
        <v>0</v>
      </c>
      <c r="AL409">
        <f>IF(OR('Raw Data'!D404=0, O409&gt;0), 0, 1)</f>
        <v>0</v>
      </c>
      <c r="AM409">
        <f>IF(AND(AL409, 'Raw Data'!D404&gt;'Raw Data'!E404), 'Raw Data'!X404, 0)</f>
        <v>0</v>
      </c>
      <c r="AN409">
        <f>IF(OR('Raw Data'!D404=0, O409&gt;0), 0, 1)</f>
        <v>0</v>
      </c>
      <c r="AO409">
        <f>IF(AND(AL409, 'Raw Data'!D404&lt;'Raw Data'!E404), 'Raw Data'!Y404, 0)</f>
        <v>0</v>
      </c>
      <c r="AP409">
        <f>IF(ISBLANK('Raw Data'!D404)=FALSE, 1, 0)</f>
        <v>0</v>
      </c>
      <c r="AQ409">
        <f>IF(AND('Raw Data'!J404&lt;'Raw Data'!K404,'Raw Data'!D404&gt;'Raw Data'!E404),'Raw Data'!J404,IF(AND('Raw Data'!K404&lt;'Raw Data'!J404,'Raw Data'!E404&gt;'Raw Data'!D404),'Raw Data'!K404,0))</f>
        <v>0</v>
      </c>
      <c r="AR409">
        <f>IF(ISBLANK('Raw Data'!D404)=FALSE, 1, 0)</f>
        <v>0</v>
      </c>
      <c r="AS409">
        <f>IF(AND('Raw Data'!J404&gt;'Raw Data'!K404,'Raw Data'!D404&gt;'Raw Data'!E404),'Raw Data'!J404,IF(AND('Raw Data'!K404&gt;'Raw Data'!J404,'Raw Data'!E404&gt;'Raw Data'!D404),'Raw Data'!K404,))</f>
        <v>0</v>
      </c>
      <c r="AT409">
        <f>IF(ISBLANK('Raw Data'!D404)=FALSE, 1, 0)</f>
        <v>0</v>
      </c>
      <c r="AU409">
        <f>IF(ISNUMBER('Raw Data'!D404), IF(_xlfn.XLOOKUP(SMALL('Raw Data'!L404:N404, 1), Analysis!S409:W409, Analysis!S409:W409, 0)&gt;0, SMALL('Raw Data'!L404:N404, 1), 0), 0)</f>
        <v>0</v>
      </c>
      <c r="AV409">
        <f>IF(ISBLANK('Raw Data'!D404)=FALSE, 1, 0)</f>
        <v>0</v>
      </c>
      <c r="AW409">
        <f>IF(ISNUMBER('Raw Data'!D404), IF(_xlfn.XLOOKUP(SMALL('Raw Data'!L404:N404, 2), Analysis!S409:W409, Analysis!S409:W409, 0)&gt;0, SMALL('Raw Data'!L404:N404, 2), 0), 0)</f>
        <v>0</v>
      </c>
      <c r="AX409">
        <f>IF(ISBLANK('Raw Data'!D404)=FALSE, 1, 0)</f>
        <v>0</v>
      </c>
      <c r="AY409">
        <f>IF(ISNUMBER('Raw Data'!D404), IF(_xlfn.XLOOKUP(SMALL('Raw Data'!L404:N404, 3), Analysis!S409:W409, Analysis!S409:W409, 0)&gt;0, SMALL('Raw Data'!L404:N404, 3), 0), 0)</f>
        <v>0</v>
      </c>
      <c r="AZ409">
        <f>IF(ISBLANK('Raw Data'!D404)=FALSE, 1, 0)</f>
        <v>0</v>
      </c>
      <c r="BA409">
        <f>IF(ISNUMBER('Raw Data'!D404), IF(_xlfn.XLOOKUP(SMALL('Raw Data'!O404:U404, 1), Analysis!Y409:AK409, Analysis!Y409:AK409, 0)&gt;0, SMALL('Raw Data'!O404:U404, 1), 0), 0)</f>
        <v>0</v>
      </c>
      <c r="BB409">
        <f>IF(ISBLANK('Raw Data'!D404)=FALSE, 1, 0)</f>
        <v>0</v>
      </c>
      <c r="BC409">
        <f>IF(ISNUMBER('Raw Data'!D404), IF(_xlfn.XLOOKUP(SMALL('Raw Data'!O404:U404, 2), Analysis!Y409:AK409, Analysis!Y409:AK409, 0)&gt;0, SMALL('Raw Data'!O404:U404, 2), 0), 0)</f>
        <v>0</v>
      </c>
      <c r="BD409">
        <f>IF(ISBLANK('Raw Data'!D404)=FALSE, 1, 0)</f>
        <v>0</v>
      </c>
      <c r="BE409">
        <f>IF(ISNUMBER('Raw Data'!D404), IF(_xlfn.XLOOKUP(SMALL('Raw Data'!O404:U404, 3), Analysis!Y409:AK409, Analysis!Y409:AK409, 0)&gt;0, SMALL('Raw Data'!O404:U404, 3), 0), 0)</f>
        <v>0</v>
      </c>
      <c r="BF409">
        <f>IF(ISBLANK('Raw Data'!D404)=FALSE, 1, 0)</f>
        <v>0</v>
      </c>
      <c r="BG409">
        <f>IF(ISNUMBER('Raw Data'!D404), IF(_xlfn.XLOOKUP(SMALL('Raw Data'!O404:U404, 4), Analysis!Y409:AK409, Analysis!Y409:AK409, 0)&gt;0, SMALL('Raw Data'!O404:U404, 4), 0), 0)</f>
        <v>0</v>
      </c>
      <c r="BH409">
        <f>IF(ISBLANK('Raw Data'!D404)=FALSE, 1, 0)</f>
        <v>0</v>
      </c>
      <c r="BI409">
        <f>IF(ISNUMBER('Raw Data'!D404), IF(_xlfn.XLOOKUP(SMALL('Raw Data'!O404:U404, 5), Analysis!Y409:AK409, Analysis!Y409:AK409, 0)&gt;0, SMALL('Raw Data'!O404:U404, 5), 0), 0)</f>
        <v>0</v>
      </c>
      <c r="BJ409">
        <f>IF(ISBLANK('Raw Data'!D404)=FALSE, 1, 0)</f>
        <v>0</v>
      </c>
      <c r="BK409">
        <f>IF(ISNUMBER('Raw Data'!D404), IF(_xlfn.XLOOKUP(SMALL('Raw Data'!O404:U404, 6), Analysis!Y409:AK409, Analysis!Y409:AK409, 0)&gt;0, SMALL('Raw Data'!O404:U404, 6), 0), 0)</f>
        <v>0</v>
      </c>
      <c r="BL409">
        <f>IF(ISBLANK('Raw Data'!D404)=FALSE, 1, 0)</f>
        <v>0</v>
      </c>
      <c r="BM409">
        <f>IF(ISNUMBER('Raw Data'!D404), IF(_xlfn.XLOOKUP(SMALL('Raw Data'!O404:U404, 7), Analysis!Y409:AK409, Analysis!Y409:AK409, 0)&gt;0, SMALL('Raw Data'!O404:U404, 7), 0), 0)</f>
        <v>0</v>
      </c>
    </row>
    <row r="410" spans="1:65" x14ac:dyDescent="0.3">
      <c r="A410" s="2">
        <f>'Raw Data'!A405</f>
        <v>0</v>
      </c>
      <c r="B410" s="2">
        <f>IF(ISBLANK('Raw Data'!D405)=FALSE, 1, 0)</f>
        <v>0</v>
      </c>
      <c r="C410">
        <f>IF('Raw Data'!E405&gt;'Raw Data'!D405, 'Raw Data'!K405, 0)</f>
        <v>0</v>
      </c>
      <c r="D410">
        <f>IF(ISBLANK('Raw Data'!D405)=FALSE, 1, 0)</f>
        <v>0</v>
      </c>
      <c r="E410">
        <f>IF('Raw Data'!E405&lt;'Raw Data'!D405, 'Raw Data'!J405, 0)</f>
        <v>0</v>
      </c>
      <c r="F410">
        <f>IF(ISBLANK('Raw Data'!D405)=FALSE, 1, 0)</f>
        <v>0</v>
      </c>
      <c r="G410">
        <f>IF(AND('Raw Data'!D405&gt;0, 'Raw Data'!E405&gt;0), 'Raw Data'!V405, 0)</f>
        <v>0</v>
      </c>
      <c r="H410">
        <f>IF(ISBLANK('Raw Data'!D405)=FALSE, 1, 0)</f>
        <v>0</v>
      </c>
      <c r="I410">
        <f>IF(AND(ISBLANK('Raw Data'!D405)=FALSE, OR('Raw Data'!D405=0, 'Raw Data'!E405=0)), 'Raw Data'!W405, 0)</f>
        <v>0</v>
      </c>
      <c r="J410">
        <f>IF(ISBLANK('Raw Data'!D405)=FALSE, 1, 0)</f>
        <v>0</v>
      </c>
      <c r="K410">
        <f>IF(SUM('Raw Data'!D405:E405)&gt;'Raw Data'!G405, 'Raw Data'!H405, 0)</f>
        <v>0</v>
      </c>
      <c r="L410">
        <f>IF(ISBLANK('Raw Data'!D405)=FALSE, 1, 0)</f>
        <v>0</v>
      </c>
      <c r="M410">
        <f>IF(AND(SUM('Raw Data'!D405:E405)&lt;'Raw Data'!G405, ISBLANK('Raw Data'!D405)=FALSE), 'Raw Data'!I405, 0)</f>
        <v>0</v>
      </c>
      <c r="N410">
        <f>IF(ISBLANK('Raw Data'!D405)=FALSE, 1, 0)</f>
        <v>0</v>
      </c>
      <c r="O410">
        <f>IF('Raw Data'!F405, 'Raw Data'!Z405, 0)</f>
        <v>0</v>
      </c>
      <c r="P410">
        <f>IF(ISBLANK('Raw Data'!D405)=FALSE, 1, 0)</f>
        <v>0</v>
      </c>
      <c r="Q410">
        <f>IF(AND(NOT('Raw Data'!F405), P410), 'Raw Data'!AA405, 0)</f>
        <v>0</v>
      </c>
      <c r="R410">
        <f>IF(ISBLANK('Raw Data'!D405)=FALSE, 1, 0)</f>
        <v>0</v>
      </c>
      <c r="S410">
        <f>IF(AND('Raw Data'!F405=0, 'Raw Data'!D405&gt;'Raw Data'!E405), 'Raw Data'!L405, 0)</f>
        <v>0</v>
      </c>
      <c r="T410">
        <f>IF(ISBLANK('Raw Data'!D405)=FALSE, 1, 0)</f>
        <v>0</v>
      </c>
      <c r="U410">
        <f>IF('Raw Data'!F405=1, 'Raw Data'!M405, 0)</f>
        <v>0</v>
      </c>
      <c r="V410">
        <f>IF(ISBLANK('Raw Data'!D405)=FALSE, 1, 0)</f>
        <v>0</v>
      </c>
      <c r="W410">
        <f>IF(AND('Raw Data'!F405=0, 'Raw Data'!E405&gt;'Raw Data'!D405), 'Raw Data'!N405, 0)</f>
        <v>0</v>
      </c>
      <c r="X410">
        <f>IF(ISBLANK('Raw Data'!D405)=FALSE, 1, 0)</f>
        <v>0</v>
      </c>
      <c r="Y410">
        <f>IF(AND('Raw Data'!F405=0,'Raw Data'!D405&gt;'Raw Data'!E405,'Raw Data'!D405-'Raw Data'!E405=1),'Raw Data'!O405,IF(AND('Raw Data'!F405,'Raw Data'!D405&gt;'Raw Data'!E405),'Raw Data'!O405,0))</f>
        <v>0</v>
      </c>
      <c r="Z410">
        <f>IF(ISBLANK('Raw Data'!D405)=FALSE, 1, 0)</f>
        <v>0</v>
      </c>
      <c r="AA410">
        <f>IF(AND('Raw Data'!F405=0, 'Raw Data'!D405&gt;'Raw Data'!E405, 'Raw Data'!D405-'Raw Data'!E405=2), 'Raw Data'!P405, 0)</f>
        <v>0</v>
      </c>
      <c r="AB410">
        <f>IF(ISBLANK('Raw Data'!D405)=FALSE, 1, 0)</f>
        <v>0</v>
      </c>
      <c r="AC410">
        <f>IF(AND('Raw Data'!F405=0, 'Raw Data'!D405&gt;'Raw Data'!E405, 'Raw Data'!D405-'Raw Data'!E405&gt;2), 'Raw Data'!Q405, 0)</f>
        <v>0</v>
      </c>
      <c r="AD410">
        <f>IF(ISBLANK('Raw Data'!D405)=FALSE, 1, 0)</f>
        <v>0</v>
      </c>
      <c r="AE410">
        <f>IF(AND('Raw Data'!F405=0,'Raw Data'!D405&lt;'Raw Data'!E405,'Raw Data'!E405-'Raw Data'!D405=1),'Raw Data'!R405,IF(AND('Raw Data'!F405,'Raw Data'!D405&gt;'Raw Data'!E405),'Raw Data'!R405,0))</f>
        <v>0</v>
      </c>
      <c r="AF410">
        <f>IF(ISBLANK('Raw Data'!D405)=FALSE, 1, 0)</f>
        <v>0</v>
      </c>
      <c r="AG410">
        <f>IF(AND('Raw Data'!F405=0, 'Raw Data'!D405&lt;'Raw Data'!E405, 'Raw Data'!E405-'Raw Data'!D405=2), 'Raw Data'!S405, 0)</f>
        <v>0</v>
      </c>
      <c r="AH410">
        <f>IF(ISBLANK('Raw Data'!D405)=FALSE, 1, 0)</f>
        <v>0</v>
      </c>
      <c r="AI410">
        <f>IF(AND('Raw Data'!F405=0, 'Raw Data'!D405&lt;'Raw Data'!E405, 'Raw Data'!E405-'Raw Data'!D405&gt;2), 'Raw Data'!T405, 0)</f>
        <v>0</v>
      </c>
      <c r="AJ410">
        <f>IF(ISBLANK('Raw Data'!D405)=FALSE, 1, 0)</f>
        <v>0</v>
      </c>
      <c r="AK410">
        <f>IF('Raw Data'!F405=1, 'Raw Data'!M405, 0)</f>
        <v>0</v>
      </c>
      <c r="AL410">
        <f>IF(OR('Raw Data'!D405=0, O410&gt;0), 0, 1)</f>
        <v>0</v>
      </c>
      <c r="AM410">
        <f>IF(AND(AL410, 'Raw Data'!D405&gt;'Raw Data'!E405), 'Raw Data'!X405, 0)</f>
        <v>0</v>
      </c>
      <c r="AN410">
        <f>IF(OR('Raw Data'!D405=0, O410&gt;0), 0, 1)</f>
        <v>0</v>
      </c>
      <c r="AO410">
        <f>IF(AND(AL410, 'Raw Data'!D405&lt;'Raw Data'!E405), 'Raw Data'!Y405, 0)</f>
        <v>0</v>
      </c>
      <c r="AP410">
        <f>IF(ISBLANK('Raw Data'!D405)=FALSE, 1, 0)</f>
        <v>0</v>
      </c>
      <c r="AQ410">
        <f>IF(AND('Raw Data'!J405&lt;'Raw Data'!K405,'Raw Data'!D405&gt;'Raw Data'!E405),'Raw Data'!J405,IF(AND('Raw Data'!K405&lt;'Raw Data'!J405,'Raw Data'!E405&gt;'Raw Data'!D405),'Raw Data'!K405,0))</f>
        <v>0</v>
      </c>
      <c r="AR410">
        <f>IF(ISBLANK('Raw Data'!D405)=FALSE, 1, 0)</f>
        <v>0</v>
      </c>
      <c r="AS410">
        <f>IF(AND('Raw Data'!J405&gt;'Raw Data'!K405,'Raw Data'!D405&gt;'Raw Data'!E405),'Raw Data'!J405,IF(AND('Raw Data'!K405&gt;'Raw Data'!J405,'Raw Data'!E405&gt;'Raw Data'!D405),'Raw Data'!K405,))</f>
        <v>0</v>
      </c>
      <c r="AT410">
        <f>IF(ISBLANK('Raw Data'!D405)=FALSE, 1, 0)</f>
        <v>0</v>
      </c>
      <c r="AU410">
        <f>IF(ISNUMBER('Raw Data'!D405), IF(_xlfn.XLOOKUP(SMALL('Raw Data'!L405:N405, 1), Analysis!S410:W410, Analysis!S410:W410, 0)&gt;0, SMALL('Raw Data'!L405:N405, 1), 0), 0)</f>
        <v>0</v>
      </c>
      <c r="AV410">
        <f>IF(ISBLANK('Raw Data'!D405)=FALSE, 1, 0)</f>
        <v>0</v>
      </c>
      <c r="AW410">
        <f>IF(ISNUMBER('Raw Data'!D405), IF(_xlfn.XLOOKUP(SMALL('Raw Data'!L405:N405, 2), Analysis!S410:W410, Analysis!S410:W410, 0)&gt;0, SMALL('Raw Data'!L405:N405, 2), 0), 0)</f>
        <v>0</v>
      </c>
      <c r="AX410">
        <f>IF(ISBLANK('Raw Data'!D405)=FALSE, 1, 0)</f>
        <v>0</v>
      </c>
      <c r="AY410">
        <f>IF(ISNUMBER('Raw Data'!D405), IF(_xlfn.XLOOKUP(SMALL('Raw Data'!L405:N405, 3), Analysis!S410:W410, Analysis!S410:W410, 0)&gt;0, SMALL('Raw Data'!L405:N405, 3), 0), 0)</f>
        <v>0</v>
      </c>
      <c r="AZ410">
        <f>IF(ISBLANK('Raw Data'!D405)=FALSE, 1, 0)</f>
        <v>0</v>
      </c>
      <c r="BA410">
        <f>IF(ISNUMBER('Raw Data'!D405), IF(_xlfn.XLOOKUP(SMALL('Raw Data'!O405:U405, 1), Analysis!Y410:AK410, Analysis!Y410:AK410, 0)&gt;0, SMALL('Raw Data'!O405:U405, 1), 0), 0)</f>
        <v>0</v>
      </c>
      <c r="BB410">
        <f>IF(ISBLANK('Raw Data'!D405)=FALSE, 1, 0)</f>
        <v>0</v>
      </c>
      <c r="BC410">
        <f>IF(ISNUMBER('Raw Data'!D405), IF(_xlfn.XLOOKUP(SMALL('Raw Data'!O405:U405, 2), Analysis!Y410:AK410, Analysis!Y410:AK410, 0)&gt;0, SMALL('Raw Data'!O405:U405, 2), 0), 0)</f>
        <v>0</v>
      </c>
      <c r="BD410">
        <f>IF(ISBLANK('Raw Data'!D405)=FALSE, 1, 0)</f>
        <v>0</v>
      </c>
      <c r="BE410">
        <f>IF(ISNUMBER('Raw Data'!D405), IF(_xlfn.XLOOKUP(SMALL('Raw Data'!O405:U405, 3), Analysis!Y410:AK410, Analysis!Y410:AK410, 0)&gt;0, SMALL('Raw Data'!O405:U405, 3), 0), 0)</f>
        <v>0</v>
      </c>
      <c r="BF410">
        <f>IF(ISBLANK('Raw Data'!D405)=FALSE, 1, 0)</f>
        <v>0</v>
      </c>
      <c r="BG410">
        <f>IF(ISNUMBER('Raw Data'!D405), IF(_xlfn.XLOOKUP(SMALL('Raw Data'!O405:U405, 4), Analysis!Y410:AK410, Analysis!Y410:AK410, 0)&gt;0, SMALL('Raw Data'!O405:U405, 4), 0), 0)</f>
        <v>0</v>
      </c>
      <c r="BH410">
        <f>IF(ISBLANK('Raw Data'!D405)=FALSE, 1, 0)</f>
        <v>0</v>
      </c>
      <c r="BI410">
        <f>IF(ISNUMBER('Raw Data'!D405), IF(_xlfn.XLOOKUP(SMALL('Raw Data'!O405:U405, 5), Analysis!Y410:AK410, Analysis!Y410:AK410, 0)&gt;0, SMALL('Raw Data'!O405:U405, 5), 0), 0)</f>
        <v>0</v>
      </c>
      <c r="BJ410">
        <f>IF(ISBLANK('Raw Data'!D405)=FALSE, 1, 0)</f>
        <v>0</v>
      </c>
      <c r="BK410">
        <f>IF(ISNUMBER('Raw Data'!D405), IF(_xlfn.XLOOKUP(SMALL('Raw Data'!O405:U405, 6), Analysis!Y410:AK410, Analysis!Y410:AK410, 0)&gt;0, SMALL('Raw Data'!O405:U405, 6), 0), 0)</f>
        <v>0</v>
      </c>
      <c r="BL410">
        <f>IF(ISBLANK('Raw Data'!D405)=FALSE, 1, 0)</f>
        <v>0</v>
      </c>
      <c r="BM410">
        <f>IF(ISNUMBER('Raw Data'!D405), IF(_xlfn.XLOOKUP(SMALL('Raw Data'!O405:U405, 7), Analysis!Y410:AK410, Analysis!Y410:AK410, 0)&gt;0, SMALL('Raw Data'!O405:U405, 7), 0), 0)</f>
        <v>0</v>
      </c>
    </row>
    <row r="411" spans="1:65" x14ac:dyDescent="0.3">
      <c r="A411" s="2">
        <f>'Raw Data'!A406</f>
        <v>0</v>
      </c>
      <c r="B411" s="2">
        <f>IF(ISBLANK('Raw Data'!D406)=FALSE, 1, 0)</f>
        <v>0</v>
      </c>
      <c r="C411">
        <f>IF('Raw Data'!E406&gt;'Raw Data'!D406, 'Raw Data'!K406, 0)</f>
        <v>0</v>
      </c>
      <c r="D411">
        <f>IF(ISBLANK('Raw Data'!D406)=FALSE, 1, 0)</f>
        <v>0</v>
      </c>
      <c r="E411">
        <f>IF('Raw Data'!E406&lt;'Raw Data'!D406, 'Raw Data'!J406, 0)</f>
        <v>0</v>
      </c>
      <c r="F411">
        <f>IF(ISBLANK('Raw Data'!D406)=FALSE, 1, 0)</f>
        <v>0</v>
      </c>
      <c r="G411">
        <f>IF(AND('Raw Data'!D406&gt;0, 'Raw Data'!E406&gt;0), 'Raw Data'!V406, 0)</f>
        <v>0</v>
      </c>
      <c r="H411">
        <f>IF(ISBLANK('Raw Data'!D406)=FALSE, 1, 0)</f>
        <v>0</v>
      </c>
      <c r="I411">
        <f>IF(AND(ISBLANK('Raw Data'!D406)=FALSE, OR('Raw Data'!D406=0, 'Raw Data'!E406=0)), 'Raw Data'!W406, 0)</f>
        <v>0</v>
      </c>
      <c r="J411">
        <f>IF(ISBLANK('Raw Data'!D406)=FALSE, 1, 0)</f>
        <v>0</v>
      </c>
      <c r="K411">
        <f>IF(SUM('Raw Data'!D406:E406)&gt;'Raw Data'!G406, 'Raw Data'!H406, 0)</f>
        <v>0</v>
      </c>
      <c r="L411">
        <f>IF(ISBLANK('Raw Data'!D406)=FALSE, 1, 0)</f>
        <v>0</v>
      </c>
      <c r="M411">
        <f>IF(AND(SUM('Raw Data'!D406:E406)&lt;'Raw Data'!G406, ISBLANK('Raw Data'!D406)=FALSE), 'Raw Data'!I406, 0)</f>
        <v>0</v>
      </c>
      <c r="N411">
        <f>IF(ISBLANK('Raw Data'!D406)=FALSE, 1, 0)</f>
        <v>0</v>
      </c>
      <c r="O411">
        <f>IF('Raw Data'!F406, 'Raw Data'!Z406, 0)</f>
        <v>0</v>
      </c>
      <c r="P411">
        <f>IF(ISBLANK('Raw Data'!D406)=FALSE, 1, 0)</f>
        <v>0</v>
      </c>
      <c r="Q411">
        <f>IF(AND(NOT('Raw Data'!F406), P411), 'Raw Data'!AA406, 0)</f>
        <v>0</v>
      </c>
      <c r="R411">
        <f>IF(ISBLANK('Raw Data'!D406)=FALSE, 1, 0)</f>
        <v>0</v>
      </c>
      <c r="S411">
        <f>IF(AND('Raw Data'!F406=0, 'Raw Data'!D406&gt;'Raw Data'!E406), 'Raw Data'!L406, 0)</f>
        <v>0</v>
      </c>
      <c r="T411">
        <f>IF(ISBLANK('Raw Data'!D406)=FALSE, 1, 0)</f>
        <v>0</v>
      </c>
      <c r="U411">
        <f>IF('Raw Data'!F406=1, 'Raw Data'!M406, 0)</f>
        <v>0</v>
      </c>
      <c r="V411">
        <f>IF(ISBLANK('Raw Data'!D406)=FALSE, 1, 0)</f>
        <v>0</v>
      </c>
      <c r="W411">
        <f>IF(AND('Raw Data'!F406=0, 'Raw Data'!E406&gt;'Raw Data'!D406), 'Raw Data'!N406, 0)</f>
        <v>0</v>
      </c>
      <c r="X411">
        <f>IF(ISBLANK('Raw Data'!D406)=FALSE, 1, 0)</f>
        <v>0</v>
      </c>
      <c r="Y411">
        <f>IF(AND('Raw Data'!F406=0,'Raw Data'!D406&gt;'Raw Data'!E406,'Raw Data'!D406-'Raw Data'!E406=1),'Raw Data'!O406,IF(AND('Raw Data'!F406,'Raw Data'!D406&gt;'Raw Data'!E406),'Raw Data'!O406,0))</f>
        <v>0</v>
      </c>
      <c r="Z411">
        <f>IF(ISBLANK('Raw Data'!D406)=FALSE, 1, 0)</f>
        <v>0</v>
      </c>
      <c r="AA411">
        <f>IF(AND('Raw Data'!F406=0, 'Raw Data'!D406&gt;'Raw Data'!E406, 'Raw Data'!D406-'Raw Data'!E406=2), 'Raw Data'!P406, 0)</f>
        <v>0</v>
      </c>
      <c r="AB411">
        <f>IF(ISBLANK('Raw Data'!D406)=FALSE, 1, 0)</f>
        <v>0</v>
      </c>
      <c r="AC411">
        <f>IF(AND('Raw Data'!F406=0, 'Raw Data'!D406&gt;'Raw Data'!E406, 'Raw Data'!D406-'Raw Data'!E406&gt;2), 'Raw Data'!Q406, 0)</f>
        <v>0</v>
      </c>
      <c r="AD411">
        <f>IF(ISBLANK('Raw Data'!D406)=FALSE, 1, 0)</f>
        <v>0</v>
      </c>
      <c r="AE411">
        <f>IF(AND('Raw Data'!F406=0,'Raw Data'!D406&lt;'Raw Data'!E406,'Raw Data'!E406-'Raw Data'!D406=1),'Raw Data'!R406,IF(AND('Raw Data'!F406,'Raw Data'!D406&gt;'Raw Data'!E406),'Raw Data'!R406,0))</f>
        <v>0</v>
      </c>
      <c r="AF411">
        <f>IF(ISBLANK('Raw Data'!D406)=FALSE, 1, 0)</f>
        <v>0</v>
      </c>
      <c r="AG411">
        <f>IF(AND('Raw Data'!F406=0, 'Raw Data'!D406&lt;'Raw Data'!E406, 'Raw Data'!E406-'Raw Data'!D406=2), 'Raw Data'!S406, 0)</f>
        <v>0</v>
      </c>
      <c r="AH411">
        <f>IF(ISBLANK('Raw Data'!D406)=FALSE, 1, 0)</f>
        <v>0</v>
      </c>
      <c r="AI411">
        <f>IF(AND('Raw Data'!F406=0, 'Raw Data'!D406&lt;'Raw Data'!E406, 'Raw Data'!E406-'Raw Data'!D406&gt;2), 'Raw Data'!T406, 0)</f>
        <v>0</v>
      </c>
      <c r="AJ411">
        <f>IF(ISBLANK('Raw Data'!D406)=FALSE, 1, 0)</f>
        <v>0</v>
      </c>
      <c r="AK411">
        <f>IF('Raw Data'!F406=1, 'Raw Data'!M406, 0)</f>
        <v>0</v>
      </c>
      <c r="AL411">
        <f>IF(OR('Raw Data'!D406=0, O411&gt;0), 0, 1)</f>
        <v>0</v>
      </c>
      <c r="AM411">
        <f>IF(AND(AL411, 'Raw Data'!D406&gt;'Raw Data'!E406), 'Raw Data'!X406, 0)</f>
        <v>0</v>
      </c>
      <c r="AN411">
        <f>IF(OR('Raw Data'!D406=0, O411&gt;0), 0, 1)</f>
        <v>0</v>
      </c>
      <c r="AO411">
        <f>IF(AND(AL411, 'Raw Data'!D406&lt;'Raw Data'!E406), 'Raw Data'!Y406, 0)</f>
        <v>0</v>
      </c>
      <c r="AP411">
        <f>IF(ISBLANK('Raw Data'!D406)=FALSE, 1, 0)</f>
        <v>0</v>
      </c>
      <c r="AQ411">
        <f>IF(AND('Raw Data'!J406&lt;'Raw Data'!K406,'Raw Data'!D406&gt;'Raw Data'!E406),'Raw Data'!J406,IF(AND('Raw Data'!K406&lt;'Raw Data'!J406,'Raw Data'!E406&gt;'Raw Data'!D406),'Raw Data'!K406,0))</f>
        <v>0</v>
      </c>
      <c r="AR411">
        <f>IF(ISBLANK('Raw Data'!D406)=FALSE, 1, 0)</f>
        <v>0</v>
      </c>
      <c r="AS411">
        <f>IF(AND('Raw Data'!J406&gt;'Raw Data'!K406,'Raw Data'!D406&gt;'Raw Data'!E406),'Raw Data'!J406,IF(AND('Raw Data'!K406&gt;'Raw Data'!J406,'Raw Data'!E406&gt;'Raw Data'!D406),'Raw Data'!K406,))</f>
        <v>0</v>
      </c>
      <c r="AT411">
        <f>IF(ISBLANK('Raw Data'!D406)=FALSE, 1, 0)</f>
        <v>0</v>
      </c>
      <c r="AU411">
        <f>IF(ISNUMBER('Raw Data'!D406), IF(_xlfn.XLOOKUP(SMALL('Raw Data'!L406:N406, 1), Analysis!S411:W411, Analysis!S411:W411, 0)&gt;0, SMALL('Raw Data'!L406:N406, 1), 0), 0)</f>
        <v>0</v>
      </c>
      <c r="AV411">
        <f>IF(ISBLANK('Raw Data'!D406)=FALSE, 1, 0)</f>
        <v>0</v>
      </c>
      <c r="AW411">
        <f>IF(ISNUMBER('Raw Data'!D406), IF(_xlfn.XLOOKUP(SMALL('Raw Data'!L406:N406, 2), Analysis!S411:W411, Analysis!S411:W411, 0)&gt;0, SMALL('Raw Data'!L406:N406, 2), 0), 0)</f>
        <v>0</v>
      </c>
      <c r="AX411">
        <f>IF(ISBLANK('Raw Data'!D406)=FALSE, 1, 0)</f>
        <v>0</v>
      </c>
      <c r="AY411">
        <f>IF(ISNUMBER('Raw Data'!D406), IF(_xlfn.XLOOKUP(SMALL('Raw Data'!L406:N406, 3), Analysis!S411:W411, Analysis!S411:W411, 0)&gt;0, SMALL('Raw Data'!L406:N406, 3), 0), 0)</f>
        <v>0</v>
      </c>
      <c r="AZ411">
        <f>IF(ISBLANK('Raw Data'!D406)=FALSE, 1, 0)</f>
        <v>0</v>
      </c>
      <c r="BA411">
        <f>IF(ISNUMBER('Raw Data'!D406), IF(_xlfn.XLOOKUP(SMALL('Raw Data'!O406:U406, 1), Analysis!Y411:AK411, Analysis!Y411:AK411, 0)&gt;0, SMALL('Raw Data'!O406:U406, 1), 0), 0)</f>
        <v>0</v>
      </c>
      <c r="BB411">
        <f>IF(ISBLANK('Raw Data'!D406)=FALSE, 1, 0)</f>
        <v>0</v>
      </c>
      <c r="BC411">
        <f>IF(ISNUMBER('Raw Data'!D406), IF(_xlfn.XLOOKUP(SMALL('Raw Data'!O406:U406, 2), Analysis!Y411:AK411, Analysis!Y411:AK411, 0)&gt;0, SMALL('Raw Data'!O406:U406, 2), 0), 0)</f>
        <v>0</v>
      </c>
      <c r="BD411">
        <f>IF(ISBLANK('Raw Data'!D406)=FALSE, 1, 0)</f>
        <v>0</v>
      </c>
      <c r="BE411">
        <f>IF(ISNUMBER('Raw Data'!D406), IF(_xlfn.XLOOKUP(SMALL('Raw Data'!O406:U406, 3), Analysis!Y411:AK411, Analysis!Y411:AK411, 0)&gt;0, SMALL('Raw Data'!O406:U406, 3), 0), 0)</f>
        <v>0</v>
      </c>
      <c r="BF411">
        <f>IF(ISBLANK('Raw Data'!D406)=FALSE, 1, 0)</f>
        <v>0</v>
      </c>
      <c r="BG411">
        <f>IF(ISNUMBER('Raw Data'!D406), IF(_xlfn.XLOOKUP(SMALL('Raw Data'!O406:U406, 4), Analysis!Y411:AK411, Analysis!Y411:AK411, 0)&gt;0, SMALL('Raw Data'!O406:U406, 4), 0), 0)</f>
        <v>0</v>
      </c>
      <c r="BH411">
        <f>IF(ISBLANK('Raw Data'!D406)=FALSE, 1, 0)</f>
        <v>0</v>
      </c>
      <c r="BI411">
        <f>IF(ISNUMBER('Raw Data'!D406), IF(_xlfn.XLOOKUP(SMALL('Raw Data'!O406:U406, 5), Analysis!Y411:AK411, Analysis!Y411:AK411, 0)&gt;0, SMALL('Raw Data'!O406:U406, 5), 0), 0)</f>
        <v>0</v>
      </c>
      <c r="BJ411">
        <f>IF(ISBLANK('Raw Data'!D406)=FALSE, 1, 0)</f>
        <v>0</v>
      </c>
      <c r="BK411">
        <f>IF(ISNUMBER('Raw Data'!D406), IF(_xlfn.XLOOKUP(SMALL('Raw Data'!O406:U406, 6), Analysis!Y411:AK411, Analysis!Y411:AK411, 0)&gt;0, SMALL('Raw Data'!O406:U406, 6), 0), 0)</f>
        <v>0</v>
      </c>
      <c r="BL411">
        <f>IF(ISBLANK('Raw Data'!D406)=FALSE, 1, 0)</f>
        <v>0</v>
      </c>
      <c r="BM411">
        <f>IF(ISNUMBER('Raw Data'!D406), IF(_xlfn.XLOOKUP(SMALL('Raw Data'!O406:U406, 7), Analysis!Y411:AK411, Analysis!Y411:AK411, 0)&gt;0, SMALL('Raw Data'!O406:U406, 7), 0), 0)</f>
        <v>0</v>
      </c>
    </row>
    <row r="412" spans="1:65" x14ac:dyDescent="0.3">
      <c r="A412" s="2">
        <f>'Raw Data'!A407</f>
        <v>0</v>
      </c>
      <c r="B412" s="2">
        <f>IF(ISBLANK('Raw Data'!D407)=FALSE, 1, 0)</f>
        <v>0</v>
      </c>
      <c r="C412">
        <f>IF('Raw Data'!E407&gt;'Raw Data'!D407, 'Raw Data'!K407, 0)</f>
        <v>0</v>
      </c>
      <c r="D412">
        <f>IF(ISBLANK('Raw Data'!D407)=FALSE, 1, 0)</f>
        <v>0</v>
      </c>
      <c r="E412">
        <f>IF('Raw Data'!E407&lt;'Raw Data'!D407, 'Raw Data'!J407, 0)</f>
        <v>0</v>
      </c>
      <c r="F412">
        <f>IF(ISBLANK('Raw Data'!D407)=FALSE, 1, 0)</f>
        <v>0</v>
      </c>
      <c r="G412">
        <f>IF(AND('Raw Data'!D407&gt;0, 'Raw Data'!E407&gt;0), 'Raw Data'!V407, 0)</f>
        <v>0</v>
      </c>
      <c r="H412">
        <f>IF(ISBLANK('Raw Data'!D407)=FALSE, 1, 0)</f>
        <v>0</v>
      </c>
      <c r="I412">
        <f>IF(AND(ISBLANK('Raw Data'!D407)=FALSE, OR('Raw Data'!D407=0, 'Raw Data'!E407=0)), 'Raw Data'!W407, 0)</f>
        <v>0</v>
      </c>
      <c r="J412">
        <f>IF(ISBLANK('Raw Data'!D407)=FALSE, 1, 0)</f>
        <v>0</v>
      </c>
      <c r="K412">
        <f>IF(SUM('Raw Data'!D407:E407)&gt;'Raw Data'!G407, 'Raw Data'!H407, 0)</f>
        <v>0</v>
      </c>
      <c r="L412">
        <f>IF(ISBLANK('Raw Data'!D407)=FALSE, 1, 0)</f>
        <v>0</v>
      </c>
      <c r="M412">
        <f>IF(AND(SUM('Raw Data'!D407:E407)&lt;'Raw Data'!G407, ISBLANK('Raw Data'!D407)=FALSE), 'Raw Data'!I407, 0)</f>
        <v>0</v>
      </c>
      <c r="N412">
        <f>IF(ISBLANK('Raw Data'!D407)=FALSE, 1, 0)</f>
        <v>0</v>
      </c>
      <c r="O412">
        <f>IF('Raw Data'!F407, 'Raw Data'!Z407, 0)</f>
        <v>0</v>
      </c>
      <c r="P412">
        <f>IF(ISBLANK('Raw Data'!D407)=FALSE, 1, 0)</f>
        <v>0</v>
      </c>
      <c r="Q412">
        <f>IF(AND(NOT('Raw Data'!F407), P412), 'Raw Data'!AA407, 0)</f>
        <v>0</v>
      </c>
      <c r="R412">
        <f>IF(ISBLANK('Raw Data'!D407)=FALSE, 1, 0)</f>
        <v>0</v>
      </c>
      <c r="S412">
        <f>IF(AND('Raw Data'!F407=0, 'Raw Data'!D407&gt;'Raw Data'!E407), 'Raw Data'!L407, 0)</f>
        <v>0</v>
      </c>
      <c r="T412">
        <f>IF(ISBLANK('Raw Data'!D407)=FALSE, 1, 0)</f>
        <v>0</v>
      </c>
      <c r="U412">
        <f>IF('Raw Data'!F407=1, 'Raw Data'!M407, 0)</f>
        <v>0</v>
      </c>
      <c r="V412">
        <f>IF(ISBLANK('Raw Data'!D407)=FALSE, 1, 0)</f>
        <v>0</v>
      </c>
      <c r="W412">
        <f>IF(AND('Raw Data'!F407=0, 'Raw Data'!E407&gt;'Raw Data'!D407), 'Raw Data'!N407, 0)</f>
        <v>0</v>
      </c>
      <c r="X412">
        <f>IF(ISBLANK('Raw Data'!D407)=FALSE, 1, 0)</f>
        <v>0</v>
      </c>
      <c r="Y412">
        <f>IF(AND('Raw Data'!F407=0,'Raw Data'!D407&gt;'Raw Data'!E407,'Raw Data'!D407-'Raw Data'!E407=1),'Raw Data'!O407,IF(AND('Raw Data'!F407,'Raw Data'!D407&gt;'Raw Data'!E407),'Raw Data'!O407,0))</f>
        <v>0</v>
      </c>
      <c r="Z412">
        <f>IF(ISBLANK('Raw Data'!D407)=FALSE, 1, 0)</f>
        <v>0</v>
      </c>
      <c r="AA412">
        <f>IF(AND('Raw Data'!F407=0, 'Raw Data'!D407&gt;'Raw Data'!E407, 'Raw Data'!D407-'Raw Data'!E407=2), 'Raw Data'!P407, 0)</f>
        <v>0</v>
      </c>
      <c r="AB412">
        <f>IF(ISBLANK('Raw Data'!D407)=FALSE, 1, 0)</f>
        <v>0</v>
      </c>
      <c r="AC412">
        <f>IF(AND('Raw Data'!F407=0, 'Raw Data'!D407&gt;'Raw Data'!E407, 'Raw Data'!D407-'Raw Data'!E407&gt;2), 'Raw Data'!Q407, 0)</f>
        <v>0</v>
      </c>
      <c r="AD412">
        <f>IF(ISBLANK('Raw Data'!D407)=FALSE, 1, 0)</f>
        <v>0</v>
      </c>
      <c r="AE412">
        <f>IF(AND('Raw Data'!F407=0,'Raw Data'!D407&lt;'Raw Data'!E407,'Raw Data'!E407-'Raw Data'!D407=1),'Raw Data'!R407,IF(AND('Raw Data'!F407,'Raw Data'!D407&gt;'Raw Data'!E407),'Raw Data'!R407,0))</f>
        <v>0</v>
      </c>
      <c r="AF412">
        <f>IF(ISBLANK('Raw Data'!D407)=FALSE, 1, 0)</f>
        <v>0</v>
      </c>
      <c r="AG412">
        <f>IF(AND('Raw Data'!F407=0, 'Raw Data'!D407&lt;'Raw Data'!E407, 'Raw Data'!E407-'Raw Data'!D407=2), 'Raw Data'!S407, 0)</f>
        <v>0</v>
      </c>
      <c r="AH412">
        <f>IF(ISBLANK('Raw Data'!D407)=FALSE, 1, 0)</f>
        <v>0</v>
      </c>
      <c r="AI412">
        <f>IF(AND('Raw Data'!F407=0, 'Raw Data'!D407&lt;'Raw Data'!E407, 'Raw Data'!E407-'Raw Data'!D407&gt;2), 'Raw Data'!T407, 0)</f>
        <v>0</v>
      </c>
      <c r="AJ412">
        <f>IF(ISBLANK('Raw Data'!D407)=FALSE, 1, 0)</f>
        <v>0</v>
      </c>
      <c r="AK412">
        <f>IF('Raw Data'!F407=1, 'Raw Data'!M407, 0)</f>
        <v>0</v>
      </c>
      <c r="AL412">
        <f>IF(OR('Raw Data'!D407=0, O412&gt;0), 0, 1)</f>
        <v>0</v>
      </c>
      <c r="AM412">
        <f>IF(AND(AL412, 'Raw Data'!D407&gt;'Raw Data'!E407), 'Raw Data'!X407, 0)</f>
        <v>0</v>
      </c>
      <c r="AN412">
        <f>IF(OR('Raw Data'!D407=0, O412&gt;0), 0, 1)</f>
        <v>0</v>
      </c>
      <c r="AO412">
        <f>IF(AND(AL412, 'Raw Data'!D407&lt;'Raw Data'!E407), 'Raw Data'!Y407, 0)</f>
        <v>0</v>
      </c>
      <c r="AP412">
        <f>IF(ISBLANK('Raw Data'!D407)=FALSE, 1, 0)</f>
        <v>0</v>
      </c>
      <c r="AQ412">
        <f>IF(AND('Raw Data'!J407&lt;'Raw Data'!K407,'Raw Data'!D407&gt;'Raw Data'!E407),'Raw Data'!J407,IF(AND('Raw Data'!K407&lt;'Raw Data'!J407,'Raw Data'!E407&gt;'Raw Data'!D407),'Raw Data'!K407,0))</f>
        <v>0</v>
      </c>
      <c r="AR412">
        <f>IF(ISBLANK('Raw Data'!D407)=FALSE, 1, 0)</f>
        <v>0</v>
      </c>
      <c r="AS412">
        <f>IF(AND('Raw Data'!J407&gt;'Raw Data'!K407,'Raw Data'!D407&gt;'Raw Data'!E407),'Raw Data'!J407,IF(AND('Raw Data'!K407&gt;'Raw Data'!J407,'Raw Data'!E407&gt;'Raw Data'!D407),'Raw Data'!K407,))</f>
        <v>0</v>
      </c>
      <c r="AT412">
        <f>IF(ISBLANK('Raw Data'!D407)=FALSE, 1, 0)</f>
        <v>0</v>
      </c>
      <c r="AU412">
        <f>IF(ISNUMBER('Raw Data'!D407), IF(_xlfn.XLOOKUP(SMALL('Raw Data'!L407:N407, 1), Analysis!S412:W412, Analysis!S412:W412, 0)&gt;0, SMALL('Raw Data'!L407:N407, 1), 0), 0)</f>
        <v>0</v>
      </c>
      <c r="AV412">
        <f>IF(ISBLANK('Raw Data'!D407)=FALSE, 1, 0)</f>
        <v>0</v>
      </c>
      <c r="AW412">
        <f>IF(ISNUMBER('Raw Data'!D407), IF(_xlfn.XLOOKUP(SMALL('Raw Data'!L407:N407, 2), Analysis!S412:W412, Analysis!S412:W412, 0)&gt;0, SMALL('Raw Data'!L407:N407, 2), 0), 0)</f>
        <v>0</v>
      </c>
      <c r="AX412">
        <f>IF(ISBLANK('Raw Data'!D407)=FALSE, 1, 0)</f>
        <v>0</v>
      </c>
      <c r="AY412">
        <f>IF(ISNUMBER('Raw Data'!D407), IF(_xlfn.XLOOKUP(SMALL('Raw Data'!L407:N407, 3), Analysis!S412:W412, Analysis!S412:W412, 0)&gt;0, SMALL('Raw Data'!L407:N407, 3), 0), 0)</f>
        <v>0</v>
      </c>
      <c r="AZ412">
        <f>IF(ISBLANK('Raw Data'!D407)=FALSE, 1, 0)</f>
        <v>0</v>
      </c>
      <c r="BA412">
        <f>IF(ISNUMBER('Raw Data'!D407), IF(_xlfn.XLOOKUP(SMALL('Raw Data'!O407:U407, 1), Analysis!Y412:AK412, Analysis!Y412:AK412, 0)&gt;0, SMALL('Raw Data'!O407:U407, 1), 0), 0)</f>
        <v>0</v>
      </c>
      <c r="BB412">
        <f>IF(ISBLANK('Raw Data'!D407)=FALSE, 1, 0)</f>
        <v>0</v>
      </c>
      <c r="BC412">
        <f>IF(ISNUMBER('Raw Data'!D407), IF(_xlfn.XLOOKUP(SMALL('Raw Data'!O407:U407, 2), Analysis!Y412:AK412, Analysis!Y412:AK412, 0)&gt;0, SMALL('Raw Data'!O407:U407, 2), 0), 0)</f>
        <v>0</v>
      </c>
      <c r="BD412">
        <f>IF(ISBLANK('Raw Data'!D407)=FALSE, 1, 0)</f>
        <v>0</v>
      </c>
      <c r="BE412">
        <f>IF(ISNUMBER('Raw Data'!D407), IF(_xlfn.XLOOKUP(SMALL('Raw Data'!O407:U407, 3), Analysis!Y412:AK412, Analysis!Y412:AK412, 0)&gt;0, SMALL('Raw Data'!O407:U407, 3), 0), 0)</f>
        <v>0</v>
      </c>
      <c r="BF412">
        <f>IF(ISBLANK('Raw Data'!D407)=FALSE, 1, 0)</f>
        <v>0</v>
      </c>
      <c r="BG412">
        <f>IF(ISNUMBER('Raw Data'!D407), IF(_xlfn.XLOOKUP(SMALL('Raw Data'!O407:U407, 4), Analysis!Y412:AK412, Analysis!Y412:AK412, 0)&gt;0, SMALL('Raw Data'!O407:U407, 4), 0), 0)</f>
        <v>0</v>
      </c>
      <c r="BH412">
        <f>IF(ISBLANK('Raw Data'!D407)=FALSE, 1, 0)</f>
        <v>0</v>
      </c>
      <c r="BI412">
        <f>IF(ISNUMBER('Raw Data'!D407), IF(_xlfn.XLOOKUP(SMALL('Raw Data'!O407:U407, 5), Analysis!Y412:AK412, Analysis!Y412:AK412, 0)&gt;0, SMALL('Raw Data'!O407:U407, 5), 0), 0)</f>
        <v>0</v>
      </c>
      <c r="BJ412">
        <f>IF(ISBLANK('Raw Data'!D407)=FALSE, 1, 0)</f>
        <v>0</v>
      </c>
      <c r="BK412">
        <f>IF(ISNUMBER('Raw Data'!D407), IF(_xlfn.XLOOKUP(SMALL('Raw Data'!O407:U407, 6), Analysis!Y412:AK412, Analysis!Y412:AK412, 0)&gt;0, SMALL('Raw Data'!O407:U407, 6), 0), 0)</f>
        <v>0</v>
      </c>
      <c r="BL412">
        <f>IF(ISBLANK('Raw Data'!D407)=FALSE, 1, 0)</f>
        <v>0</v>
      </c>
      <c r="BM412">
        <f>IF(ISNUMBER('Raw Data'!D407), IF(_xlfn.XLOOKUP(SMALL('Raw Data'!O407:U407, 7), Analysis!Y412:AK412, Analysis!Y412:AK412, 0)&gt;0, SMALL('Raw Data'!O407:U407, 7), 0), 0)</f>
        <v>0</v>
      </c>
    </row>
    <row r="413" spans="1:65" x14ac:dyDescent="0.3">
      <c r="A413" s="2">
        <f>'Raw Data'!A408</f>
        <v>0</v>
      </c>
      <c r="B413" s="2">
        <f>IF(ISBLANK('Raw Data'!D408)=FALSE, 1, 0)</f>
        <v>0</v>
      </c>
      <c r="C413">
        <f>IF('Raw Data'!E408&gt;'Raw Data'!D408, 'Raw Data'!K408, 0)</f>
        <v>0</v>
      </c>
      <c r="D413">
        <f>IF(ISBLANK('Raw Data'!D408)=FALSE, 1, 0)</f>
        <v>0</v>
      </c>
      <c r="E413">
        <f>IF('Raw Data'!E408&lt;'Raw Data'!D408, 'Raw Data'!J408, 0)</f>
        <v>0</v>
      </c>
      <c r="F413">
        <f>IF(ISBLANK('Raw Data'!D408)=FALSE, 1, 0)</f>
        <v>0</v>
      </c>
      <c r="G413">
        <f>IF(AND('Raw Data'!D408&gt;0, 'Raw Data'!E408&gt;0), 'Raw Data'!V408, 0)</f>
        <v>0</v>
      </c>
      <c r="H413">
        <f>IF(ISBLANK('Raw Data'!D408)=FALSE, 1, 0)</f>
        <v>0</v>
      </c>
      <c r="I413">
        <f>IF(AND(ISBLANK('Raw Data'!D408)=FALSE, OR('Raw Data'!D408=0, 'Raw Data'!E408=0)), 'Raw Data'!W408, 0)</f>
        <v>0</v>
      </c>
      <c r="J413">
        <f>IF(ISBLANK('Raw Data'!D408)=FALSE, 1, 0)</f>
        <v>0</v>
      </c>
      <c r="K413">
        <f>IF(SUM('Raw Data'!D408:E408)&gt;'Raw Data'!G408, 'Raw Data'!H408, 0)</f>
        <v>0</v>
      </c>
      <c r="L413">
        <f>IF(ISBLANK('Raw Data'!D408)=FALSE, 1, 0)</f>
        <v>0</v>
      </c>
      <c r="M413">
        <f>IF(AND(SUM('Raw Data'!D408:E408)&lt;'Raw Data'!G408, ISBLANK('Raw Data'!D408)=FALSE), 'Raw Data'!I408, 0)</f>
        <v>0</v>
      </c>
      <c r="N413">
        <f>IF(ISBLANK('Raw Data'!D408)=FALSE, 1, 0)</f>
        <v>0</v>
      </c>
      <c r="O413">
        <f>IF('Raw Data'!F408, 'Raw Data'!Z408, 0)</f>
        <v>0</v>
      </c>
      <c r="P413">
        <f>IF(ISBLANK('Raw Data'!D408)=FALSE, 1, 0)</f>
        <v>0</v>
      </c>
      <c r="Q413">
        <f>IF(AND(NOT('Raw Data'!F408), P413), 'Raw Data'!AA408, 0)</f>
        <v>0</v>
      </c>
      <c r="R413">
        <f>IF(ISBLANK('Raw Data'!D408)=FALSE, 1, 0)</f>
        <v>0</v>
      </c>
      <c r="S413">
        <f>IF(AND('Raw Data'!F408=0, 'Raw Data'!D408&gt;'Raw Data'!E408), 'Raw Data'!L408, 0)</f>
        <v>0</v>
      </c>
      <c r="T413">
        <f>IF(ISBLANK('Raw Data'!D408)=FALSE, 1, 0)</f>
        <v>0</v>
      </c>
      <c r="U413">
        <f>IF('Raw Data'!F408=1, 'Raw Data'!M408, 0)</f>
        <v>0</v>
      </c>
      <c r="V413">
        <f>IF(ISBLANK('Raw Data'!D408)=FALSE, 1, 0)</f>
        <v>0</v>
      </c>
      <c r="W413">
        <f>IF(AND('Raw Data'!F408=0, 'Raw Data'!E408&gt;'Raw Data'!D408), 'Raw Data'!N408, 0)</f>
        <v>0</v>
      </c>
      <c r="X413">
        <f>IF(ISBLANK('Raw Data'!D408)=FALSE, 1, 0)</f>
        <v>0</v>
      </c>
      <c r="Y413">
        <f>IF(AND('Raw Data'!F408=0,'Raw Data'!D408&gt;'Raw Data'!E408,'Raw Data'!D408-'Raw Data'!E408=1),'Raw Data'!O408,IF(AND('Raw Data'!F408,'Raw Data'!D408&gt;'Raw Data'!E408),'Raw Data'!O408,0))</f>
        <v>0</v>
      </c>
      <c r="Z413">
        <f>IF(ISBLANK('Raw Data'!D408)=FALSE, 1, 0)</f>
        <v>0</v>
      </c>
      <c r="AA413">
        <f>IF(AND('Raw Data'!F408=0, 'Raw Data'!D408&gt;'Raw Data'!E408, 'Raw Data'!D408-'Raw Data'!E408=2), 'Raw Data'!P408, 0)</f>
        <v>0</v>
      </c>
      <c r="AB413">
        <f>IF(ISBLANK('Raw Data'!D408)=FALSE, 1, 0)</f>
        <v>0</v>
      </c>
      <c r="AC413">
        <f>IF(AND('Raw Data'!F408=0, 'Raw Data'!D408&gt;'Raw Data'!E408, 'Raw Data'!D408-'Raw Data'!E408&gt;2), 'Raw Data'!Q408, 0)</f>
        <v>0</v>
      </c>
      <c r="AD413">
        <f>IF(ISBLANK('Raw Data'!D408)=FALSE, 1, 0)</f>
        <v>0</v>
      </c>
      <c r="AE413">
        <f>IF(AND('Raw Data'!F408=0,'Raw Data'!D408&lt;'Raw Data'!E408,'Raw Data'!E408-'Raw Data'!D408=1),'Raw Data'!R408,IF(AND('Raw Data'!F408,'Raw Data'!D408&gt;'Raw Data'!E408),'Raw Data'!R408,0))</f>
        <v>0</v>
      </c>
      <c r="AF413">
        <f>IF(ISBLANK('Raw Data'!D408)=FALSE, 1, 0)</f>
        <v>0</v>
      </c>
      <c r="AG413">
        <f>IF(AND('Raw Data'!F408=0, 'Raw Data'!D408&lt;'Raw Data'!E408, 'Raw Data'!E408-'Raw Data'!D408=2), 'Raw Data'!S408, 0)</f>
        <v>0</v>
      </c>
      <c r="AH413">
        <f>IF(ISBLANK('Raw Data'!D408)=FALSE, 1, 0)</f>
        <v>0</v>
      </c>
      <c r="AI413">
        <f>IF(AND('Raw Data'!F408=0, 'Raw Data'!D408&lt;'Raw Data'!E408, 'Raw Data'!E408-'Raw Data'!D408&gt;2), 'Raw Data'!T408, 0)</f>
        <v>0</v>
      </c>
      <c r="AJ413">
        <f>IF(ISBLANK('Raw Data'!D408)=FALSE, 1, 0)</f>
        <v>0</v>
      </c>
      <c r="AK413">
        <f>IF('Raw Data'!F408=1, 'Raw Data'!M408, 0)</f>
        <v>0</v>
      </c>
      <c r="AL413">
        <f>IF(OR('Raw Data'!D408=0, O413&gt;0), 0, 1)</f>
        <v>0</v>
      </c>
      <c r="AM413">
        <f>IF(AND(AL413, 'Raw Data'!D408&gt;'Raw Data'!E408), 'Raw Data'!X408, 0)</f>
        <v>0</v>
      </c>
      <c r="AN413">
        <f>IF(OR('Raw Data'!D408=0, O413&gt;0), 0, 1)</f>
        <v>0</v>
      </c>
      <c r="AO413">
        <f>IF(AND(AL413, 'Raw Data'!D408&lt;'Raw Data'!E408), 'Raw Data'!Y408, 0)</f>
        <v>0</v>
      </c>
      <c r="AP413">
        <f>IF(ISBLANK('Raw Data'!D408)=FALSE, 1, 0)</f>
        <v>0</v>
      </c>
      <c r="AQ413">
        <f>IF(AND('Raw Data'!J408&lt;'Raw Data'!K408,'Raw Data'!D408&gt;'Raw Data'!E408),'Raw Data'!J408,IF(AND('Raw Data'!K408&lt;'Raw Data'!J408,'Raw Data'!E408&gt;'Raw Data'!D408),'Raw Data'!K408,0))</f>
        <v>0</v>
      </c>
      <c r="AR413">
        <f>IF(ISBLANK('Raw Data'!D408)=FALSE, 1, 0)</f>
        <v>0</v>
      </c>
      <c r="AS413">
        <f>IF(AND('Raw Data'!J408&gt;'Raw Data'!K408,'Raw Data'!D408&gt;'Raw Data'!E408),'Raw Data'!J408,IF(AND('Raw Data'!K408&gt;'Raw Data'!J408,'Raw Data'!E408&gt;'Raw Data'!D408),'Raw Data'!K408,))</f>
        <v>0</v>
      </c>
      <c r="AT413">
        <f>IF(ISBLANK('Raw Data'!D408)=FALSE, 1, 0)</f>
        <v>0</v>
      </c>
      <c r="AU413">
        <f>IF(ISNUMBER('Raw Data'!D408), IF(_xlfn.XLOOKUP(SMALL('Raw Data'!L408:N408, 1), Analysis!S413:W413, Analysis!S413:W413, 0)&gt;0, SMALL('Raw Data'!L408:N408, 1), 0), 0)</f>
        <v>0</v>
      </c>
      <c r="AV413">
        <f>IF(ISBLANK('Raw Data'!D408)=FALSE, 1, 0)</f>
        <v>0</v>
      </c>
      <c r="AW413">
        <f>IF(ISNUMBER('Raw Data'!D408), IF(_xlfn.XLOOKUP(SMALL('Raw Data'!L408:N408, 2), Analysis!S413:W413, Analysis!S413:W413, 0)&gt;0, SMALL('Raw Data'!L408:N408, 2), 0), 0)</f>
        <v>0</v>
      </c>
      <c r="AX413">
        <f>IF(ISBLANK('Raw Data'!D408)=FALSE, 1, 0)</f>
        <v>0</v>
      </c>
      <c r="AY413">
        <f>IF(ISNUMBER('Raw Data'!D408), IF(_xlfn.XLOOKUP(SMALL('Raw Data'!L408:N408, 3), Analysis!S413:W413, Analysis!S413:W413, 0)&gt;0, SMALL('Raw Data'!L408:N408, 3), 0), 0)</f>
        <v>0</v>
      </c>
      <c r="AZ413">
        <f>IF(ISBLANK('Raw Data'!D408)=FALSE, 1, 0)</f>
        <v>0</v>
      </c>
      <c r="BA413">
        <f>IF(ISNUMBER('Raw Data'!D408), IF(_xlfn.XLOOKUP(SMALL('Raw Data'!O408:U408, 1), Analysis!Y413:AK413, Analysis!Y413:AK413, 0)&gt;0, SMALL('Raw Data'!O408:U408, 1), 0), 0)</f>
        <v>0</v>
      </c>
      <c r="BB413">
        <f>IF(ISBLANK('Raw Data'!D408)=FALSE, 1, 0)</f>
        <v>0</v>
      </c>
      <c r="BC413">
        <f>IF(ISNUMBER('Raw Data'!D408), IF(_xlfn.XLOOKUP(SMALL('Raw Data'!O408:U408, 2), Analysis!Y413:AK413, Analysis!Y413:AK413, 0)&gt;0, SMALL('Raw Data'!O408:U408, 2), 0), 0)</f>
        <v>0</v>
      </c>
      <c r="BD413">
        <f>IF(ISBLANK('Raw Data'!D408)=FALSE, 1, 0)</f>
        <v>0</v>
      </c>
      <c r="BE413">
        <f>IF(ISNUMBER('Raw Data'!D408), IF(_xlfn.XLOOKUP(SMALL('Raw Data'!O408:U408, 3), Analysis!Y413:AK413, Analysis!Y413:AK413, 0)&gt;0, SMALL('Raw Data'!O408:U408, 3), 0), 0)</f>
        <v>0</v>
      </c>
      <c r="BF413">
        <f>IF(ISBLANK('Raw Data'!D408)=FALSE, 1, 0)</f>
        <v>0</v>
      </c>
      <c r="BG413">
        <f>IF(ISNUMBER('Raw Data'!D408), IF(_xlfn.XLOOKUP(SMALL('Raw Data'!O408:U408, 4), Analysis!Y413:AK413, Analysis!Y413:AK413, 0)&gt;0, SMALL('Raw Data'!O408:U408, 4), 0), 0)</f>
        <v>0</v>
      </c>
      <c r="BH413">
        <f>IF(ISBLANK('Raw Data'!D408)=FALSE, 1, 0)</f>
        <v>0</v>
      </c>
      <c r="BI413">
        <f>IF(ISNUMBER('Raw Data'!D408), IF(_xlfn.XLOOKUP(SMALL('Raw Data'!O408:U408, 5), Analysis!Y413:AK413, Analysis!Y413:AK413, 0)&gt;0, SMALL('Raw Data'!O408:U408, 5), 0), 0)</f>
        <v>0</v>
      </c>
      <c r="BJ413">
        <f>IF(ISBLANK('Raw Data'!D408)=FALSE, 1, 0)</f>
        <v>0</v>
      </c>
      <c r="BK413">
        <f>IF(ISNUMBER('Raw Data'!D408), IF(_xlfn.XLOOKUP(SMALL('Raw Data'!O408:U408, 6), Analysis!Y413:AK413, Analysis!Y413:AK413, 0)&gt;0, SMALL('Raw Data'!O408:U408, 6), 0), 0)</f>
        <v>0</v>
      </c>
      <c r="BL413">
        <f>IF(ISBLANK('Raw Data'!D408)=FALSE, 1, 0)</f>
        <v>0</v>
      </c>
      <c r="BM413">
        <f>IF(ISNUMBER('Raw Data'!D408), IF(_xlfn.XLOOKUP(SMALL('Raw Data'!O408:U408, 7), Analysis!Y413:AK413, Analysis!Y413:AK413, 0)&gt;0, SMALL('Raw Data'!O408:U408, 7), 0), 0)</f>
        <v>0</v>
      </c>
    </row>
    <row r="414" spans="1:65" x14ac:dyDescent="0.3">
      <c r="A414" s="2">
        <f>'Raw Data'!A409</f>
        <v>0</v>
      </c>
      <c r="B414" s="2">
        <f>IF(ISBLANK('Raw Data'!D409)=FALSE, 1, 0)</f>
        <v>0</v>
      </c>
      <c r="C414">
        <f>IF('Raw Data'!E409&gt;'Raw Data'!D409, 'Raw Data'!K409, 0)</f>
        <v>0</v>
      </c>
      <c r="D414">
        <f>IF(ISBLANK('Raw Data'!D409)=FALSE, 1, 0)</f>
        <v>0</v>
      </c>
      <c r="E414">
        <f>IF('Raw Data'!E409&lt;'Raw Data'!D409, 'Raw Data'!J409, 0)</f>
        <v>0</v>
      </c>
      <c r="F414">
        <f>IF(ISBLANK('Raw Data'!D409)=FALSE, 1, 0)</f>
        <v>0</v>
      </c>
      <c r="G414">
        <f>IF(AND('Raw Data'!D409&gt;0, 'Raw Data'!E409&gt;0), 'Raw Data'!V409, 0)</f>
        <v>0</v>
      </c>
      <c r="H414">
        <f>IF(ISBLANK('Raw Data'!D409)=FALSE, 1, 0)</f>
        <v>0</v>
      </c>
      <c r="I414">
        <f>IF(AND(ISBLANK('Raw Data'!D409)=FALSE, OR('Raw Data'!D409=0, 'Raw Data'!E409=0)), 'Raw Data'!W409, 0)</f>
        <v>0</v>
      </c>
      <c r="J414">
        <f>IF(ISBLANK('Raw Data'!D409)=FALSE, 1, 0)</f>
        <v>0</v>
      </c>
      <c r="K414">
        <f>IF(SUM('Raw Data'!D409:E409)&gt;'Raw Data'!G409, 'Raw Data'!H409, 0)</f>
        <v>0</v>
      </c>
      <c r="L414">
        <f>IF(ISBLANK('Raw Data'!D409)=FALSE, 1, 0)</f>
        <v>0</v>
      </c>
      <c r="M414">
        <f>IF(AND(SUM('Raw Data'!D409:E409)&lt;'Raw Data'!G409, ISBLANK('Raw Data'!D409)=FALSE), 'Raw Data'!I409, 0)</f>
        <v>0</v>
      </c>
      <c r="N414">
        <f>IF(ISBLANK('Raw Data'!D409)=FALSE, 1, 0)</f>
        <v>0</v>
      </c>
      <c r="O414">
        <f>IF('Raw Data'!F409, 'Raw Data'!Z409, 0)</f>
        <v>0</v>
      </c>
      <c r="P414">
        <f>IF(ISBLANK('Raw Data'!D409)=FALSE, 1, 0)</f>
        <v>0</v>
      </c>
      <c r="Q414">
        <f>IF(AND(NOT('Raw Data'!F409), P414), 'Raw Data'!AA409, 0)</f>
        <v>0</v>
      </c>
      <c r="R414">
        <f>IF(ISBLANK('Raw Data'!D409)=FALSE, 1, 0)</f>
        <v>0</v>
      </c>
      <c r="S414">
        <f>IF(AND('Raw Data'!F409=0, 'Raw Data'!D409&gt;'Raw Data'!E409), 'Raw Data'!L409, 0)</f>
        <v>0</v>
      </c>
      <c r="T414">
        <f>IF(ISBLANK('Raw Data'!D409)=FALSE, 1, 0)</f>
        <v>0</v>
      </c>
      <c r="U414">
        <f>IF('Raw Data'!F409=1, 'Raw Data'!M409, 0)</f>
        <v>0</v>
      </c>
      <c r="V414">
        <f>IF(ISBLANK('Raw Data'!D409)=FALSE, 1, 0)</f>
        <v>0</v>
      </c>
      <c r="W414">
        <f>IF(AND('Raw Data'!F409=0, 'Raw Data'!E409&gt;'Raw Data'!D409), 'Raw Data'!N409, 0)</f>
        <v>0</v>
      </c>
      <c r="X414">
        <f>IF(ISBLANK('Raw Data'!D409)=FALSE, 1, 0)</f>
        <v>0</v>
      </c>
      <c r="Y414">
        <f>IF(AND('Raw Data'!F409=0,'Raw Data'!D409&gt;'Raw Data'!E409,'Raw Data'!D409-'Raw Data'!E409=1),'Raw Data'!O409,IF(AND('Raw Data'!F409,'Raw Data'!D409&gt;'Raw Data'!E409),'Raw Data'!O409,0))</f>
        <v>0</v>
      </c>
      <c r="Z414">
        <f>IF(ISBLANK('Raw Data'!D409)=FALSE, 1, 0)</f>
        <v>0</v>
      </c>
      <c r="AA414">
        <f>IF(AND('Raw Data'!F409=0, 'Raw Data'!D409&gt;'Raw Data'!E409, 'Raw Data'!D409-'Raw Data'!E409=2), 'Raw Data'!P409, 0)</f>
        <v>0</v>
      </c>
      <c r="AB414">
        <f>IF(ISBLANK('Raw Data'!D409)=FALSE, 1, 0)</f>
        <v>0</v>
      </c>
      <c r="AC414">
        <f>IF(AND('Raw Data'!F409=0, 'Raw Data'!D409&gt;'Raw Data'!E409, 'Raw Data'!D409-'Raw Data'!E409&gt;2), 'Raw Data'!Q409, 0)</f>
        <v>0</v>
      </c>
      <c r="AD414">
        <f>IF(ISBLANK('Raw Data'!D409)=FALSE, 1, 0)</f>
        <v>0</v>
      </c>
      <c r="AE414">
        <f>IF(AND('Raw Data'!F409=0,'Raw Data'!D409&lt;'Raw Data'!E409,'Raw Data'!E409-'Raw Data'!D409=1),'Raw Data'!R409,IF(AND('Raw Data'!F409,'Raw Data'!D409&gt;'Raw Data'!E409),'Raw Data'!R409,0))</f>
        <v>0</v>
      </c>
      <c r="AF414">
        <f>IF(ISBLANK('Raw Data'!D409)=FALSE, 1, 0)</f>
        <v>0</v>
      </c>
      <c r="AG414">
        <f>IF(AND('Raw Data'!F409=0, 'Raw Data'!D409&lt;'Raw Data'!E409, 'Raw Data'!E409-'Raw Data'!D409=2), 'Raw Data'!S409, 0)</f>
        <v>0</v>
      </c>
      <c r="AH414">
        <f>IF(ISBLANK('Raw Data'!D409)=FALSE, 1, 0)</f>
        <v>0</v>
      </c>
      <c r="AI414">
        <f>IF(AND('Raw Data'!F409=0, 'Raw Data'!D409&lt;'Raw Data'!E409, 'Raw Data'!E409-'Raw Data'!D409&gt;2), 'Raw Data'!T409, 0)</f>
        <v>0</v>
      </c>
      <c r="AJ414">
        <f>IF(ISBLANK('Raw Data'!D409)=FALSE, 1, 0)</f>
        <v>0</v>
      </c>
      <c r="AK414">
        <f>IF('Raw Data'!F409=1, 'Raw Data'!M409, 0)</f>
        <v>0</v>
      </c>
      <c r="AL414">
        <f>IF(OR('Raw Data'!D409=0, O414&gt;0), 0, 1)</f>
        <v>0</v>
      </c>
      <c r="AM414">
        <f>IF(AND(AL414, 'Raw Data'!D409&gt;'Raw Data'!E409), 'Raw Data'!X409, 0)</f>
        <v>0</v>
      </c>
      <c r="AN414">
        <f>IF(OR('Raw Data'!D409=0, O414&gt;0), 0, 1)</f>
        <v>0</v>
      </c>
      <c r="AO414">
        <f>IF(AND(AL414, 'Raw Data'!D409&lt;'Raw Data'!E409), 'Raw Data'!Y409, 0)</f>
        <v>0</v>
      </c>
      <c r="AP414">
        <f>IF(ISBLANK('Raw Data'!D409)=FALSE, 1, 0)</f>
        <v>0</v>
      </c>
      <c r="AQ414">
        <f>IF(AND('Raw Data'!J409&lt;'Raw Data'!K409,'Raw Data'!D409&gt;'Raw Data'!E409),'Raw Data'!J409,IF(AND('Raw Data'!K409&lt;'Raw Data'!J409,'Raw Data'!E409&gt;'Raw Data'!D409),'Raw Data'!K409,0))</f>
        <v>0</v>
      </c>
      <c r="AR414">
        <f>IF(ISBLANK('Raw Data'!D409)=FALSE, 1, 0)</f>
        <v>0</v>
      </c>
      <c r="AS414">
        <f>IF(AND('Raw Data'!J409&gt;'Raw Data'!K409,'Raw Data'!D409&gt;'Raw Data'!E409),'Raw Data'!J409,IF(AND('Raw Data'!K409&gt;'Raw Data'!J409,'Raw Data'!E409&gt;'Raw Data'!D409),'Raw Data'!K409,))</f>
        <v>0</v>
      </c>
      <c r="AT414">
        <f>IF(ISBLANK('Raw Data'!D409)=FALSE, 1, 0)</f>
        <v>0</v>
      </c>
      <c r="AU414">
        <f>IF(ISNUMBER('Raw Data'!D409), IF(_xlfn.XLOOKUP(SMALL('Raw Data'!L409:N409, 1), Analysis!S414:W414, Analysis!S414:W414, 0)&gt;0, SMALL('Raw Data'!L409:N409, 1), 0), 0)</f>
        <v>0</v>
      </c>
      <c r="AV414">
        <f>IF(ISBLANK('Raw Data'!D409)=FALSE, 1, 0)</f>
        <v>0</v>
      </c>
      <c r="AW414">
        <f>IF(ISNUMBER('Raw Data'!D409), IF(_xlfn.XLOOKUP(SMALL('Raw Data'!L409:N409, 2), Analysis!S414:W414, Analysis!S414:W414, 0)&gt;0, SMALL('Raw Data'!L409:N409, 2), 0), 0)</f>
        <v>0</v>
      </c>
      <c r="AX414">
        <f>IF(ISBLANK('Raw Data'!D409)=FALSE, 1, 0)</f>
        <v>0</v>
      </c>
      <c r="AY414">
        <f>IF(ISNUMBER('Raw Data'!D409), IF(_xlfn.XLOOKUP(SMALL('Raw Data'!L409:N409, 3), Analysis!S414:W414, Analysis!S414:W414, 0)&gt;0, SMALL('Raw Data'!L409:N409, 3), 0), 0)</f>
        <v>0</v>
      </c>
      <c r="AZ414">
        <f>IF(ISBLANK('Raw Data'!D409)=FALSE, 1, 0)</f>
        <v>0</v>
      </c>
      <c r="BA414">
        <f>IF(ISNUMBER('Raw Data'!D409), IF(_xlfn.XLOOKUP(SMALL('Raw Data'!O409:U409, 1), Analysis!Y414:AK414, Analysis!Y414:AK414, 0)&gt;0, SMALL('Raw Data'!O409:U409, 1), 0), 0)</f>
        <v>0</v>
      </c>
      <c r="BB414">
        <f>IF(ISBLANK('Raw Data'!D409)=FALSE, 1, 0)</f>
        <v>0</v>
      </c>
      <c r="BC414">
        <f>IF(ISNUMBER('Raw Data'!D409), IF(_xlfn.XLOOKUP(SMALL('Raw Data'!O409:U409, 2), Analysis!Y414:AK414, Analysis!Y414:AK414, 0)&gt;0, SMALL('Raw Data'!O409:U409, 2), 0), 0)</f>
        <v>0</v>
      </c>
      <c r="BD414">
        <f>IF(ISBLANK('Raw Data'!D409)=FALSE, 1, 0)</f>
        <v>0</v>
      </c>
      <c r="BE414">
        <f>IF(ISNUMBER('Raw Data'!D409), IF(_xlfn.XLOOKUP(SMALL('Raw Data'!O409:U409, 3), Analysis!Y414:AK414, Analysis!Y414:AK414, 0)&gt;0, SMALL('Raw Data'!O409:U409, 3), 0), 0)</f>
        <v>0</v>
      </c>
      <c r="BF414">
        <f>IF(ISBLANK('Raw Data'!D409)=FALSE, 1, 0)</f>
        <v>0</v>
      </c>
      <c r="BG414">
        <f>IF(ISNUMBER('Raw Data'!D409), IF(_xlfn.XLOOKUP(SMALL('Raw Data'!O409:U409, 4), Analysis!Y414:AK414, Analysis!Y414:AK414, 0)&gt;0, SMALL('Raw Data'!O409:U409, 4), 0), 0)</f>
        <v>0</v>
      </c>
      <c r="BH414">
        <f>IF(ISBLANK('Raw Data'!D409)=FALSE, 1, 0)</f>
        <v>0</v>
      </c>
      <c r="BI414">
        <f>IF(ISNUMBER('Raw Data'!D409), IF(_xlfn.XLOOKUP(SMALL('Raw Data'!O409:U409, 5), Analysis!Y414:AK414, Analysis!Y414:AK414, 0)&gt;0, SMALL('Raw Data'!O409:U409, 5), 0), 0)</f>
        <v>0</v>
      </c>
      <c r="BJ414">
        <f>IF(ISBLANK('Raw Data'!D409)=FALSE, 1, 0)</f>
        <v>0</v>
      </c>
      <c r="BK414">
        <f>IF(ISNUMBER('Raw Data'!D409), IF(_xlfn.XLOOKUP(SMALL('Raw Data'!O409:U409, 6), Analysis!Y414:AK414, Analysis!Y414:AK414, 0)&gt;0, SMALL('Raw Data'!O409:U409, 6), 0), 0)</f>
        <v>0</v>
      </c>
      <c r="BL414">
        <f>IF(ISBLANK('Raw Data'!D409)=FALSE, 1, 0)</f>
        <v>0</v>
      </c>
      <c r="BM414">
        <f>IF(ISNUMBER('Raw Data'!D409), IF(_xlfn.XLOOKUP(SMALL('Raw Data'!O409:U409, 7), Analysis!Y414:AK414, Analysis!Y414:AK414, 0)&gt;0, SMALL('Raw Data'!O409:U409, 7), 0), 0)</f>
        <v>0</v>
      </c>
    </row>
    <row r="415" spans="1:65" x14ac:dyDescent="0.3">
      <c r="A415" s="2">
        <f>'Raw Data'!A410</f>
        <v>0</v>
      </c>
      <c r="B415" s="2">
        <f>IF(ISBLANK('Raw Data'!D410)=FALSE, 1, 0)</f>
        <v>0</v>
      </c>
      <c r="C415">
        <f>IF('Raw Data'!E410&gt;'Raw Data'!D410, 'Raw Data'!K410, 0)</f>
        <v>0</v>
      </c>
      <c r="D415">
        <f>IF(ISBLANK('Raw Data'!D410)=FALSE, 1, 0)</f>
        <v>0</v>
      </c>
      <c r="E415">
        <f>IF('Raw Data'!E410&lt;'Raw Data'!D410, 'Raw Data'!J410, 0)</f>
        <v>0</v>
      </c>
      <c r="F415">
        <f>IF(ISBLANK('Raw Data'!D410)=FALSE, 1, 0)</f>
        <v>0</v>
      </c>
      <c r="G415">
        <f>IF(AND('Raw Data'!D410&gt;0, 'Raw Data'!E410&gt;0), 'Raw Data'!V410, 0)</f>
        <v>0</v>
      </c>
      <c r="H415">
        <f>IF(ISBLANK('Raw Data'!D410)=FALSE, 1, 0)</f>
        <v>0</v>
      </c>
      <c r="I415">
        <f>IF(AND(ISBLANK('Raw Data'!D410)=FALSE, OR('Raw Data'!D410=0, 'Raw Data'!E410=0)), 'Raw Data'!W410, 0)</f>
        <v>0</v>
      </c>
      <c r="J415">
        <f>IF(ISBLANK('Raw Data'!D410)=FALSE, 1, 0)</f>
        <v>0</v>
      </c>
      <c r="K415">
        <f>IF(SUM('Raw Data'!D410:E410)&gt;'Raw Data'!G410, 'Raw Data'!H410, 0)</f>
        <v>0</v>
      </c>
      <c r="L415">
        <f>IF(ISBLANK('Raw Data'!D410)=FALSE, 1, 0)</f>
        <v>0</v>
      </c>
      <c r="M415">
        <f>IF(AND(SUM('Raw Data'!D410:E410)&lt;'Raw Data'!G410, ISBLANK('Raw Data'!D410)=FALSE), 'Raw Data'!I410, 0)</f>
        <v>0</v>
      </c>
      <c r="N415">
        <f>IF(ISBLANK('Raw Data'!D410)=FALSE, 1, 0)</f>
        <v>0</v>
      </c>
      <c r="O415">
        <f>IF('Raw Data'!F410, 'Raw Data'!Z410, 0)</f>
        <v>0</v>
      </c>
      <c r="P415">
        <f>IF(ISBLANK('Raw Data'!D410)=FALSE, 1, 0)</f>
        <v>0</v>
      </c>
      <c r="Q415">
        <f>IF(AND(NOT('Raw Data'!F410), P415), 'Raw Data'!AA410, 0)</f>
        <v>0</v>
      </c>
      <c r="R415">
        <f>IF(ISBLANK('Raw Data'!D410)=FALSE, 1, 0)</f>
        <v>0</v>
      </c>
      <c r="S415">
        <f>IF(AND('Raw Data'!F410=0, 'Raw Data'!D410&gt;'Raw Data'!E410), 'Raw Data'!L410, 0)</f>
        <v>0</v>
      </c>
      <c r="T415">
        <f>IF(ISBLANK('Raw Data'!D410)=FALSE, 1, 0)</f>
        <v>0</v>
      </c>
      <c r="U415">
        <f>IF('Raw Data'!F410=1, 'Raw Data'!M410, 0)</f>
        <v>0</v>
      </c>
      <c r="V415">
        <f>IF(ISBLANK('Raw Data'!D410)=FALSE, 1, 0)</f>
        <v>0</v>
      </c>
      <c r="W415">
        <f>IF(AND('Raw Data'!F410=0, 'Raw Data'!E410&gt;'Raw Data'!D410), 'Raw Data'!N410, 0)</f>
        <v>0</v>
      </c>
      <c r="X415">
        <f>IF(ISBLANK('Raw Data'!D410)=FALSE, 1, 0)</f>
        <v>0</v>
      </c>
      <c r="Y415">
        <f>IF(AND('Raw Data'!F410=0,'Raw Data'!D410&gt;'Raw Data'!E410,'Raw Data'!D410-'Raw Data'!E410=1),'Raw Data'!O410,IF(AND('Raw Data'!F410,'Raw Data'!D410&gt;'Raw Data'!E410),'Raw Data'!O410,0))</f>
        <v>0</v>
      </c>
      <c r="Z415">
        <f>IF(ISBLANK('Raw Data'!D410)=FALSE, 1, 0)</f>
        <v>0</v>
      </c>
      <c r="AA415">
        <f>IF(AND('Raw Data'!F410=0, 'Raw Data'!D410&gt;'Raw Data'!E410, 'Raw Data'!D410-'Raw Data'!E410=2), 'Raw Data'!P410, 0)</f>
        <v>0</v>
      </c>
      <c r="AB415">
        <f>IF(ISBLANK('Raw Data'!D410)=FALSE, 1, 0)</f>
        <v>0</v>
      </c>
      <c r="AC415">
        <f>IF(AND('Raw Data'!F410=0, 'Raw Data'!D410&gt;'Raw Data'!E410, 'Raw Data'!D410-'Raw Data'!E410&gt;2), 'Raw Data'!Q410, 0)</f>
        <v>0</v>
      </c>
      <c r="AD415">
        <f>IF(ISBLANK('Raw Data'!D410)=FALSE, 1, 0)</f>
        <v>0</v>
      </c>
      <c r="AE415">
        <f>IF(AND('Raw Data'!F410=0,'Raw Data'!D410&lt;'Raw Data'!E410,'Raw Data'!E410-'Raw Data'!D410=1),'Raw Data'!R410,IF(AND('Raw Data'!F410,'Raw Data'!D410&gt;'Raw Data'!E410),'Raw Data'!R410,0))</f>
        <v>0</v>
      </c>
      <c r="AF415">
        <f>IF(ISBLANK('Raw Data'!D410)=FALSE, 1, 0)</f>
        <v>0</v>
      </c>
      <c r="AG415">
        <f>IF(AND('Raw Data'!F410=0, 'Raw Data'!D410&lt;'Raw Data'!E410, 'Raw Data'!E410-'Raw Data'!D410=2), 'Raw Data'!S410, 0)</f>
        <v>0</v>
      </c>
      <c r="AH415">
        <f>IF(ISBLANK('Raw Data'!D410)=FALSE, 1, 0)</f>
        <v>0</v>
      </c>
      <c r="AI415">
        <f>IF(AND('Raw Data'!F410=0, 'Raw Data'!D410&lt;'Raw Data'!E410, 'Raw Data'!E410-'Raw Data'!D410&gt;2), 'Raw Data'!T410, 0)</f>
        <v>0</v>
      </c>
      <c r="AJ415">
        <f>IF(ISBLANK('Raw Data'!D410)=FALSE, 1, 0)</f>
        <v>0</v>
      </c>
      <c r="AK415">
        <f>IF('Raw Data'!F410=1, 'Raw Data'!M410, 0)</f>
        <v>0</v>
      </c>
      <c r="AL415">
        <f>IF(OR('Raw Data'!D410=0, O415&gt;0), 0, 1)</f>
        <v>0</v>
      </c>
      <c r="AM415">
        <f>IF(AND(AL415, 'Raw Data'!D410&gt;'Raw Data'!E410), 'Raw Data'!X410, 0)</f>
        <v>0</v>
      </c>
      <c r="AN415">
        <f>IF(OR('Raw Data'!D410=0, O415&gt;0), 0, 1)</f>
        <v>0</v>
      </c>
      <c r="AO415">
        <f>IF(AND(AL415, 'Raw Data'!D410&lt;'Raw Data'!E410), 'Raw Data'!Y410, 0)</f>
        <v>0</v>
      </c>
      <c r="AP415">
        <f>IF(ISBLANK('Raw Data'!D410)=FALSE, 1, 0)</f>
        <v>0</v>
      </c>
      <c r="AQ415">
        <f>IF(AND('Raw Data'!J410&lt;'Raw Data'!K410,'Raw Data'!D410&gt;'Raw Data'!E410),'Raw Data'!J410,IF(AND('Raw Data'!K410&lt;'Raw Data'!J410,'Raw Data'!E410&gt;'Raw Data'!D410),'Raw Data'!K410,0))</f>
        <v>0</v>
      </c>
      <c r="AR415">
        <f>IF(ISBLANK('Raw Data'!D410)=FALSE, 1, 0)</f>
        <v>0</v>
      </c>
      <c r="AS415">
        <f>IF(AND('Raw Data'!J410&gt;'Raw Data'!K410,'Raw Data'!D410&gt;'Raw Data'!E410),'Raw Data'!J410,IF(AND('Raw Data'!K410&gt;'Raw Data'!J410,'Raw Data'!E410&gt;'Raw Data'!D410),'Raw Data'!K410,))</f>
        <v>0</v>
      </c>
      <c r="AT415">
        <f>IF(ISBLANK('Raw Data'!D410)=FALSE, 1, 0)</f>
        <v>0</v>
      </c>
      <c r="AU415">
        <f>IF(ISNUMBER('Raw Data'!D410), IF(_xlfn.XLOOKUP(SMALL('Raw Data'!L410:N410, 1), Analysis!S415:W415, Analysis!S415:W415, 0)&gt;0, SMALL('Raw Data'!L410:N410, 1), 0), 0)</f>
        <v>0</v>
      </c>
      <c r="AV415">
        <f>IF(ISBLANK('Raw Data'!D410)=FALSE, 1, 0)</f>
        <v>0</v>
      </c>
      <c r="AW415">
        <f>IF(ISNUMBER('Raw Data'!D410), IF(_xlfn.XLOOKUP(SMALL('Raw Data'!L410:N410, 2), Analysis!S415:W415, Analysis!S415:W415, 0)&gt;0, SMALL('Raw Data'!L410:N410, 2), 0), 0)</f>
        <v>0</v>
      </c>
      <c r="AX415">
        <f>IF(ISBLANK('Raw Data'!D410)=FALSE, 1, 0)</f>
        <v>0</v>
      </c>
      <c r="AY415">
        <f>IF(ISNUMBER('Raw Data'!D410), IF(_xlfn.XLOOKUP(SMALL('Raw Data'!L410:N410, 3), Analysis!S415:W415, Analysis!S415:W415, 0)&gt;0, SMALL('Raw Data'!L410:N410, 3), 0), 0)</f>
        <v>0</v>
      </c>
      <c r="AZ415">
        <f>IF(ISBLANK('Raw Data'!D410)=FALSE, 1, 0)</f>
        <v>0</v>
      </c>
      <c r="BA415">
        <f>IF(ISNUMBER('Raw Data'!D410), IF(_xlfn.XLOOKUP(SMALL('Raw Data'!O410:U410, 1), Analysis!Y415:AK415, Analysis!Y415:AK415, 0)&gt;0, SMALL('Raw Data'!O410:U410, 1), 0), 0)</f>
        <v>0</v>
      </c>
      <c r="BB415">
        <f>IF(ISBLANK('Raw Data'!D410)=FALSE, 1, 0)</f>
        <v>0</v>
      </c>
      <c r="BC415">
        <f>IF(ISNUMBER('Raw Data'!D410), IF(_xlfn.XLOOKUP(SMALL('Raw Data'!O410:U410, 2), Analysis!Y415:AK415, Analysis!Y415:AK415, 0)&gt;0, SMALL('Raw Data'!O410:U410, 2), 0), 0)</f>
        <v>0</v>
      </c>
      <c r="BD415">
        <f>IF(ISBLANK('Raw Data'!D410)=FALSE, 1, 0)</f>
        <v>0</v>
      </c>
      <c r="BE415">
        <f>IF(ISNUMBER('Raw Data'!D410), IF(_xlfn.XLOOKUP(SMALL('Raw Data'!O410:U410, 3), Analysis!Y415:AK415, Analysis!Y415:AK415, 0)&gt;0, SMALL('Raw Data'!O410:U410, 3), 0), 0)</f>
        <v>0</v>
      </c>
      <c r="BF415">
        <f>IF(ISBLANK('Raw Data'!D410)=FALSE, 1, 0)</f>
        <v>0</v>
      </c>
      <c r="BG415">
        <f>IF(ISNUMBER('Raw Data'!D410), IF(_xlfn.XLOOKUP(SMALL('Raw Data'!O410:U410, 4), Analysis!Y415:AK415, Analysis!Y415:AK415, 0)&gt;0, SMALL('Raw Data'!O410:U410, 4), 0), 0)</f>
        <v>0</v>
      </c>
      <c r="BH415">
        <f>IF(ISBLANK('Raw Data'!D410)=FALSE, 1, 0)</f>
        <v>0</v>
      </c>
      <c r="BI415">
        <f>IF(ISNUMBER('Raw Data'!D410), IF(_xlfn.XLOOKUP(SMALL('Raw Data'!O410:U410, 5), Analysis!Y415:AK415, Analysis!Y415:AK415, 0)&gt;0, SMALL('Raw Data'!O410:U410, 5), 0), 0)</f>
        <v>0</v>
      </c>
      <c r="BJ415">
        <f>IF(ISBLANK('Raw Data'!D410)=FALSE, 1, 0)</f>
        <v>0</v>
      </c>
      <c r="BK415">
        <f>IF(ISNUMBER('Raw Data'!D410), IF(_xlfn.XLOOKUP(SMALL('Raw Data'!O410:U410, 6), Analysis!Y415:AK415, Analysis!Y415:AK415, 0)&gt;0, SMALL('Raw Data'!O410:U410, 6), 0), 0)</f>
        <v>0</v>
      </c>
      <c r="BL415">
        <f>IF(ISBLANK('Raw Data'!D410)=FALSE, 1, 0)</f>
        <v>0</v>
      </c>
      <c r="BM415">
        <f>IF(ISNUMBER('Raw Data'!D410), IF(_xlfn.XLOOKUP(SMALL('Raw Data'!O410:U410, 7), Analysis!Y415:AK415, Analysis!Y415:AK415, 0)&gt;0, SMALL('Raw Data'!O410:U410, 7), 0), 0)</f>
        <v>0</v>
      </c>
    </row>
    <row r="416" spans="1:65" x14ac:dyDescent="0.3">
      <c r="A416" s="2">
        <f>'Raw Data'!A411</f>
        <v>0</v>
      </c>
      <c r="B416" s="2">
        <f>IF(ISBLANK('Raw Data'!D411)=FALSE, 1, 0)</f>
        <v>0</v>
      </c>
      <c r="C416">
        <f>IF('Raw Data'!E411&gt;'Raw Data'!D411, 'Raw Data'!K411, 0)</f>
        <v>0</v>
      </c>
      <c r="D416">
        <f>IF(ISBLANK('Raw Data'!D411)=FALSE, 1, 0)</f>
        <v>0</v>
      </c>
      <c r="E416">
        <f>IF('Raw Data'!E411&lt;'Raw Data'!D411, 'Raw Data'!J411, 0)</f>
        <v>0</v>
      </c>
      <c r="F416">
        <f>IF(ISBLANK('Raw Data'!D411)=FALSE, 1, 0)</f>
        <v>0</v>
      </c>
      <c r="G416">
        <f>IF(AND('Raw Data'!D411&gt;0, 'Raw Data'!E411&gt;0), 'Raw Data'!V411, 0)</f>
        <v>0</v>
      </c>
      <c r="H416">
        <f>IF(ISBLANK('Raw Data'!D411)=FALSE, 1, 0)</f>
        <v>0</v>
      </c>
      <c r="I416">
        <f>IF(AND(ISBLANK('Raw Data'!D411)=FALSE, OR('Raw Data'!D411=0, 'Raw Data'!E411=0)), 'Raw Data'!W411, 0)</f>
        <v>0</v>
      </c>
      <c r="J416">
        <f>IF(ISBLANK('Raw Data'!D411)=FALSE, 1, 0)</f>
        <v>0</v>
      </c>
      <c r="K416">
        <f>IF(SUM('Raw Data'!D411:E411)&gt;'Raw Data'!G411, 'Raw Data'!H411, 0)</f>
        <v>0</v>
      </c>
      <c r="L416">
        <f>IF(ISBLANK('Raw Data'!D411)=FALSE, 1, 0)</f>
        <v>0</v>
      </c>
      <c r="M416">
        <f>IF(AND(SUM('Raw Data'!D411:E411)&lt;'Raw Data'!G411, ISBLANK('Raw Data'!D411)=FALSE), 'Raw Data'!I411, 0)</f>
        <v>0</v>
      </c>
      <c r="N416">
        <f>IF(ISBLANK('Raw Data'!D411)=FALSE, 1, 0)</f>
        <v>0</v>
      </c>
      <c r="O416">
        <f>IF('Raw Data'!F411, 'Raw Data'!Z411, 0)</f>
        <v>0</v>
      </c>
      <c r="P416">
        <f>IF(ISBLANK('Raw Data'!D411)=FALSE, 1, 0)</f>
        <v>0</v>
      </c>
      <c r="Q416">
        <f>IF(AND(NOT('Raw Data'!F411), P416), 'Raw Data'!AA411, 0)</f>
        <v>0</v>
      </c>
      <c r="R416">
        <f>IF(ISBLANK('Raw Data'!D411)=FALSE, 1, 0)</f>
        <v>0</v>
      </c>
      <c r="S416">
        <f>IF(AND('Raw Data'!F411=0, 'Raw Data'!D411&gt;'Raw Data'!E411), 'Raw Data'!L411, 0)</f>
        <v>0</v>
      </c>
      <c r="T416">
        <f>IF(ISBLANK('Raw Data'!D411)=FALSE, 1, 0)</f>
        <v>0</v>
      </c>
      <c r="U416">
        <f>IF('Raw Data'!F411=1, 'Raw Data'!M411, 0)</f>
        <v>0</v>
      </c>
      <c r="V416">
        <f>IF(ISBLANK('Raw Data'!D411)=FALSE, 1, 0)</f>
        <v>0</v>
      </c>
      <c r="W416">
        <f>IF(AND('Raw Data'!F411=0, 'Raw Data'!E411&gt;'Raw Data'!D411), 'Raw Data'!N411, 0)</f>
        <v>0</v>
      </c>
      <c r="X416">
        <f>IF(ISBLANK('Raw Data'!D411)=FALSE, 1, 0)</f>
        <v>0</v>
      </c>
      <c r="Y416">
        <f>IF(AND('Raw Data'!F411=0,'Raw Data'!D411&gt;'Raw Data'!E411,'Raw Data'!D411-'Raw Data'!E411=1),'Raw Data'!O411,IF(AND('Raw Data'!F411,'Raw Data'!D411&gt;'Raw Data'!E411),'Raw Data'!O411,0))</f>
        <v>0</v>
      </c>
      <c r="Z416">
        <f>IF(ISBLANK('Raw Data'!D411)=FALSE, 1, 0)</f>
        <v>0</v>
      </c>
      <c r="AA416">
        <f>IF(AND('Raw Data'!F411=0, 'Raw Data'!D411&gt;'Raw Data'!E411, 'Raw Data'!D411-'Raw Data'!E411=2), 'Raw Data'!P411, 0)</f>
        <v>0</v>
      </c>
      <c r="AB416">
        <f>IF(ISBLANK('Raw Data'!D411)=FALSE, 1, 0)</f>
        <v>0</v>
      </c>
      <c r="AC416">
        <f>IF(AND('Raw Data'!F411=0, 'Raw Data'!D411&gt;'Raw Data'!E411, 'Raw Data'!D411-'Raw Data'!E411&gt;2), 'Raw Data'!Q411, 0)</f>
        <v>0</v>
      </c>
      <c r="AD416">
        <f>IF(ISBLANK('Raw Data'!D411)=FALSE, 1, 0)</f>
        <v>0</v>
      </c>
      <c r="AE416">
        <f>IF(AND('Raw Data'!F411=0,'Raw Data'!D411&lt;'Raw Data'!E411,'Raw Data'!E411-'Raw Data'!D411=1),'Raw Data'!R411,IF(AND('Raw Data'!F411,'Raw Data'!D411&gt;'Raw Data'!E411),'Raw Data'!R411,0))</f>
        <v>0</v>
      </c>
      <c r="AF416">
        <f>IF(ISBLANK('Raw Data'!D411)=FALSE, 1, 0)</f>
        <v>0</v>
      </c>
      <c r="AG416">
        <f>IF(AND('Raw Data'!F411=0, 'Raw Data'!D411&lt;'Raw Data'!E411, 'Raw Data'!E411-'Raw Data'!D411=2), 'Raw Data'!S411, 0)</f>
        <v>0</v>
      </c>
      <c r="AH416">
        <f>IF(ISBLANK('Raw Data'!D411)=FALSE, 1, 0)</f>
        <v>0</v>
      </c>
      <c r="AI416">
        <f>IF(AND('Raw Data'!F411=0, 'Raw Data'!D411&lt;'Raw Data'!E411, 'Raw Data'!E411-'Raw Data'!D411&gt;2), 'Raw Data'!T411, 0)</f>
        <v>0</v>
      </c>
      <c r="AJ416">
        <f>IF(ISBLANK('Raw Data'!D411)=FALSE, 1, 0)</f>
        <v>0</v>
      </c>
      <c r="AK416">
        <f>IF('Raw Data'!F411=1, 'Raw Data'!M411, 0)</f>
        <v>0</v>
      </c>
      <c r="AL416">
        <f>IF(OR('Raw Data'!D411=0, O416&gt;0), 0, 1)</f>
        <v>0</v>
      </c>
      <c r="AM416">
        <f>IF(AND(AL416, 'Raw Data'!D411&gt;'Raw Data'!E411), 'Raw Data'!X411, 0)</f>
        <v>0</v>
      </c>
      <c r="AN416">
        <f>IF(OR('Raw Data'!D411=0, O416&gt;0), 0, 1)</f>
        <v>0</v>
      </c>
      <c r="AO416">
        <f>IF(AND(AL416, 'Raw Data'!D411&lt;'Raw Data'!E411), 'Raw Data'!Y411, 0)</f>
        <v>0</v>
      </c>
      <c r="AP416">
        <f>IF(ISBLANK('Raw Data'!D411)=FALSE, 1, 0)</f>
        <v>0</v>
      </c>
      <c r="AQ416">
        <f>IF(AND('Raw Data'!J411&lt;'Raw Data'!K411,'Raw Data'!D411&gt;'Raw Data'!E411),'Raw Data'!J411,IF(AND('Raw Data'!K411&lt;'Raw Data'!J411,'Raw Data'!E411&gt;'Raw Data'!D411),'Raw Data'!K411,0))</f>
        <v>0</v>
      </c>
      <c r="AR416">
        <f>IF(ISBLANK('Raw Data'!D411)=FALSE, 1, 0)</f>
        <v>0</v>
      </c>
      <c r="AS416">
        <f>IF(AND('Raw Data'!J411&gt;'Raw Data'!K411,'Raw Data'!D411&gt;'Raw Data'!E411),'Raw Data'!J411,IF(AND('Raw Data'!K411&gt;'Raw Data'!J411,'Raw Data'!E411&gt;'Raw Data'!D411),'Raw Data'!K411,))</f>
        <v>0</v>
      </c>
      <c r="AT416">
        <f>IF(ISBLANK('Raw Data'!D411)=FALSE, 1, 0)</f>
        <v>0</v>
      </c>
      <c r="AU416">
        <f>IF(ISNUMBER('Raw Data'!D411), IF(_xlfn.XLOOKUP(SMALL('Raw Data'!L411:N411, 1), Analysis!S416:W416, Analysis!S416:W416, 0)&gt;0, SMALL('Raw Data'!L411:N411, 1), 0), 0)</f>
        <v>0</v>
      </c>
      <c r="AV416">
        <f>IF(ISBLANK('Raw Data'!D411)=FALSE, 1, 0)</f>
        <v>0</v>
      </c>
      <c r="AW416">
        <f>IF(ISNUMBER('Raw Data'!D411), IF(_xlfn.XLOOKUP(SMALL('Raw Data'!L411:N411, 2), Analysis!S416:W416, Analysis!S416:W416, 0)&gt;0, SMALL('Raw Data'!L411:N411, 2), 0), 0)</f>
        <v>0</v>
      </c>
      <c r="AX416">
        <f>IF(ISBLANK('Raw Data'!D411)=FALSE, 1, 0)</f>
        <v>0</v>
      </c>
      <c r="AY416">
        <f>IF(ISNUMBER('Raw Data'!D411), IF(_xlfn.XLOOKUP(SMALL('Raw Data'!L411:N411, 3), Analysis!S416:W416, Analysis!S416:W416, 0)&gt;0, SMALL('Raw Data'!L411:N411, 3), 0), 0)</f>
        <v>0</v>
      </c>
      <c r="AZ416">
        <f>IF(ISBLANK('Raw Data'!D411)=FALSE, 1, 0)</f>
        <v>0</v>
      </c>
      <c r="BA416">
        <f>IF(ISNUMBER('Raw Data'!D411), IF(_xlfn.XLOOKUP(SMALL('Raw Data'!O411:U411, 1), Analysis!Y416:AK416, Analysis!Y416:AK416, 0)&gt;0, SMALL('Raw Data'!O411:U411, 1), 0), 0)</f>
        <v>0</v>
      </c>
      <c r="BB416">
        <f>IF(ISBLANK('Raw Data'!D411)=FALSE, 1, 0)</f>
        <v>0</v>
      </c>
      <c r="BC416">
        <f>IF(ISNUMBER('Raw Data'!D411), IF(_xlfn.XLOOKUP(SMALL('Raw Data'!O411:U411, 2), Analysis!Y416:AK416, Analysis!Y416:AK416, 0)&gt;0, SMALL('Raw Data'!O411:U411, 2), 0), 0)</f>
        <v>0</v>
      </c>
      <c r="BD416">
        <f>IF(ISBLANK('Raw Data'!D411)=FALSE, 1, 0)</f>
        <v>0</v>
      </c>
      <c r="BE416">
        <f>IF(ISNUMBER('Raw Data'!D411), IF(_xlfn.XLOOKUP(SMALL('Raw Data'!O411:U411, 3), Analysis!Y416:AK416, Analysis!Y416:AK416, 0)&gt;0, SMALL('Raw Data'!O411:U411, 3), 0), 0)</f>
        <v>0</v>
      </c>
      <c r="BF416">
        <f>IF(ISBLANK('Raw Data'!D411)=FALSE, 1, 0)</f>
        <v>0</v>
      </c>
      <c r="BG416">
        <f>IF(ISNUMBER('Raw Data'!D411), IF(_xlfn.XLOOKUP(SMALL('Raw Data'!O411:U411, 4), Analysis!Y416:AK416, Analysis!Y416:AK416, 0)&gt;0, SMALL('Raw Data'!O411:U411, 4), 0), 0)</f>
        <v>0</v>
      </c>
      <c r="BH416">
        <f>IF(ISBLANK('Raw Data'!D411)=FALSE, 1, 0)</f>
        <v>0</v>
      </c>
      <c r="BI416">
        <f>IF(ISNUMBER('Raw Data'!D411), IF(_xlfn.XLOOKUP(SMALL('Raw Data'!O411:U411, 5), Analysis!Y416:AK416, Analysis!Y416:AK416, 0)&gt;0, SMALL('Raw Data'!O411:U411, 5), 0), 0)</f>
        <v>0</v>
      </c>
      <c r="BJ416">
        <f>IF(ISBLANK('Raw Data'!D411)=FALSE, 1, 0)</f>
        <v>0</v>
      </c>
      <c r="BK416">
        <f>IF(ISNUMBER('Raw Data'!D411), IF(_xlfn.XLOOKUP(SMALL('Raw Data'!O411:U411, 6), Analysis!Y416:AK416, Analysis!Y416:AK416, 0)&gt;0, SMALL('Raw Data'!O411:U411, 6), 0), 0)</f>
        <v>0</v>
      </c>
      <c r="BL416">
        <f>IF(ISBLANK('Raw Data'!D411)=FALSE, 1, 0)</f>
        <v>0</v>
      </c>
      <c r="BM416">
        <f>IF(ISNUMBER('Raw Data'!D411), IF(_xlfn.XLOOKUP(SMALL('Raw Data'!O411:U411, 7), Analysis!Y416:AK416, Analysis!Y416:AK416, 0)&gt;0, SMALL('Raw Data'!O411:U411, 7), 0), 0)</f>
        <v>0</v>
      </c>
    </row>
    <row r="417" spans="1:65" x14ac:dyDescent="0.3">
      <c r="A417" s="2">
        <f>'Raw Data'!A412</f>
        <v>0</v>
      </c>
      <c r="B417" s="2">
        <f>IF(ISBLANK('Raw Data'!D412)=FALSE, 1, 0)</f>
        <v>0</v>
      </c>
      <c r="C417">
        <f>IF('Raw Data'!E412&gt;'Raw Data'!D412, 'Raw Data'!K412, 0)</f>
        <v>0</v>
      </c>
      <c r="D417">
        <f>IF(ISBLANK('Raw Data'!D412)=FALSE, 1, 0)</f>
        <v>0</v>
      </c>
      <c r="E417">
        <f>IF('Raw Data'!E412&lt;'Raw Data'!D412, 'Raw Data'!J412, 0)</f>
        <v>0</v>
      </c>
      <c r="F417">
        <f>IF(ISBLANK('Raw Data'!D412)=FALSE, 1, 0)</f>
        <v>0</v>
      </c>
      <c r="G417">
        <f>IF(AND('Raw Data'!D412&gt;0, 'Raw Data'!E412&gt;0), 'Raw Data'!V412, 0)</f>
        <v>0</v>
      </c>
      <c r="H417">
        <f>IF(ISBLANK('Raw Data'!D412)=FALSE, 1, 0)</f>
        <v>0</v>
      </c>
      <c r="I417">
        <f>IF(AND(ISBLANK('Raw Data'!D412)=FALSE, OR('Raw Data'!D412=0, 'Raw Data'!E412=0)), 'Raw Data'!W412, 0)</f>
        <v>0</v>
      </c>
      <c r="J417">
        <f>IF(ISBLANK('Raw Data'!D412)=FALSE, 1, 0)</f>
        <v>0</v>
      </c>
      <c r="K417">
        <f>IF(SUM('Raw Data'!D412:E412)&gt;'Raw Data'!G412, 'Raw Data'!H412, 0)</f>
        <v>0</v>
      </c>
      <c r="L417">
        <f>IF(ISBLANK('Raw Data'!D412)=FALSE, 1, 0)</f>
        <v>0</v>
      </c>
      <c r="M417">
        <f>IF(AND(SUM('Raw Data'!D412:E412)&lt;'Raw Data'!G412, ISBLANK('Raw Data'!D412)=FALSE), 'Raw Data'!I412, 0)</f>
        <v>0</v>
      </c>
      <c r="N417">
        <f>IF(ISBLANK('Raw Data'!D412)=FALSE, 1, 0)</f>
        <v>0</v>
      </c>
      <c r="O417">
        <f>IF('Raw Data'!F412, 'Raw Data'!Z412, 0)</f>
        <v>0</v>
      </c>
      <c r="P417">
        <f>IF(ISBLANK('Raw Data'!D412)=FALSE, 1, 0)</f>
        <v>0</v>
      </c>
      <c r="Q417">
        <f>IF(AND(NOT('Raw Data'!F412), P417), 'Raw Data'!AA412, 0)</f>
        <v>0</v>
      </c>
      <c r="R417">
        <f>IF(ISBLANK('Raw Data'!D412)=FALSE, 1, 0)</f>
        <v>0</v>
      </c>
      <c r="S417">
        <f>IF(AND('Raw Data'!F412=0, 'Raw Data'!D412&gt;'Raw Data'!E412), 'Raw Data'!L412, 0)</f>
        <v>0</v>
      </c>
      <c r="T417">
        <f>IF(ISBLANK('Raw Data'!D412)=FALSE, 1, 0)</f>
        <v>0</v>
      </c>
      <c r="U417">
        <f>IF('Raw Data'!F412=1, 'Raw Data'!M412, 0)</f>
        <v>0</v>
      </c>
      <c r="V417">
        <f>IF(ISBLANK('Raw Data'!D412)=FALSE, 1, 0)</f>
        <v>0</v>
      </c>
      <c r="W417">
        <f>IF(AND('Raw Data'!F412=0, 'Raw Data'!E412&gt;'Raw Data'!D412), 'Raw Data'!N412, 0)</f>
        <v>0</v>
      </c>
      <c r="X417">
        <f>IF(ISBLANK('Raw Data'!D412)=FALSE, 1, 0)</f>
        <v>0</v>
      </c>
      <c r="Y417">
        <f>IF(AND('Raw Data'!F412=0,'Raw Data'!D412&gt;'Raw Data'!E412,'Raw Data'!D412-'Raw Data'!E412=1),'Raw Data'!O412,IF(AND('Raw Data'!F412,'Raw Data'!D412&gt;'Raw Data'!E412),'Raw Data'!O412,0))</f>
        <v>0</v>
      </c>
      <c r="Z417">
        <f>IF(ISBLANK('Raw Data'!D412)=FALSE, 1, 0)</f>
        <v>0</v>
      </c>
      <c r="AA417">
        <f>IF(AND('Raw Data'!F412=0, 'Raw Data'!D412&gt;'Raw Data'!E412, 'Raw Data'!D412-'Raw Data'!E412=2), 'Raw Data'!P412, 0)</f>
        <v>0</v>
      </c>
      <c r="AB417">
        <f>IF(ISBLANK('Raw Data'!D412)=FALSE, 1, 0)</f>
        <v>0</v>
      </c>
      <c r="AC417">
        <f>IF(AND('Raw Data'!F412=0, 'Raw Data'!D412&gt;'Raw Data'!E412, 'Raw Data'!D412-'Raw Data'!E412&gt;2), 'Raw Data'!Q412, 0)</f>
        <v>0</v>
      </c>
      <c r="AD417">
        <f>IF(ISBLANK('Raw Data'!D412)=FALSE, 1, 0)</f>
        <v>0</v>
      </c>
      <c r="AE417">
        <f>IF(AND('Raw Data'!F412=0,'Raw Data'!D412&lt;'Raw Data'!E412,'Raw Data'!E412-'Raw Data'!D412=1),'Raw Data'!R412,IF(AND('Raw Data'!F412,'Raw Data'!D412&gt;'Raw Data'!E412),'Raw Data'!R412,0))</f>
        <v>0</v>
      </c>
      <c r="AF417">
        <f>IF(ISBLANK('Raw Data'!D412)=FALSE, 1, 0)</f>
        <v>0</v>
      </c>
      <c r="AG417">
        <f>IF(AND('Raw Data'!F412=0, 'Raw Data'!D412&lt;'Raw Data'!E412, 'Raw Data'!E412-'Raw Data'!D412=2), 'Raw Data'!S412, 0)</f>
        <v>0</v>
      </c>
      <c r="AH417">
        <f>IF(ISBLANK('Raw Data'!D412)=FALSE, 1, 0)</f>
        <v>0</v>
      </c>
      <c r="AI417">
        <f>IF(AND('Raw Data'!F412=0, 'Raw Data'!D412&lt;'Raw Data'!E412, 'Raw Data'!E412-'Raw Data'!D412&gt;2), 'Raw Data'!T412, 0)</f>
        <v>0</v>
      </c>
      <c r="AJ417">
        <f>IF(ISBLANK('Raw Data'!D412)=FALSE, 1, 0)</f>
        <v>0</v>
      </c>
      <c r="AK417">
        <f>IF('Raw Data'!F412=1, 'Raw Data'!M412, 0)</f>
        <v>0</v>
      </c>
      <c r="AL417">
        <f>IF(OR('Raw Data'!D412=0, O417&gt;0), 0, 1)</f>
        <v>0</v>
      </c>
      <c r="AM417">
        <f>IF(AND(AL417, 'Raw Data'!D412&gt;'Raw Data'!E412), 'Raw Data'!X412, 0)</f>
        <v>0</v>
      </c>
      <c r="AN417">
        <f>IF(OR('Raw Data'!D412=0, O417&gt;0), 0, 1)</f>
        <v>0</v>
      </c>
      <c r="AO417">
        <f>IF(AND(AL417, 'Raw Data'!D412&lt;'Raw Data'!E412), 'Raw Data'!Y412, 0)</f>
        <v>0</v>
      </c>
      <c r="AP417">
        <f>IF(ISBLANK('Raw Data'!D412)=FALSE, 1, 0)</f>
        <v>0</v>
      </c>
      <c r="AQ417">
        <f>IF(AND('Raw Data'!J412&lt;'Raw Data'!K412,'Raw Data'!D412&gt;'Raw Data'!E412),'Raw Data'!J412,IF(AND('Raw Data'!K412&lt;'Raw Data'!J412,'Raw Data'!E412&gt;'Raw Data'!D412),'Raw Data'!K412,0))</f>
        <v>0</v>
      </c>
      <c r="AR417">
        <f>IF(ISBLANK('Raw Data'!D412)=FALSE, 1, 0)</f>
        <v>0</v>
      </c>
      <c r="AS417">
        <f>IF(AND('Raw Data'!J412&gt;'Raw Data'!K412,'Raw Data'!D412&gt;'Raw Data'!E412),'Raw Data'!J412,IF(AND('Raw Data'!K412&gt;'Raw Data'!J412,'Raw Data'!E412&gt;'Raw Data'!D412),'Raw Data'!K412,))</f>
        <v>0</v>
      </c>
      <c r="AT417">
        <f>IF(ISBLANK('Raw Data'!D412)=FALSE, 1, 0)</f>
        <v>0</v>
      </c>
      <c r="AU417">
        <f>IF(ISNUMBER('Raw Data'!D412), IF(_xlfn.XLOOKUP(SMALL('Raw Data'!L412:N412, 1), Analysis!S417:W417, Analysis!S417:W417, 0)&gt;0, SMALL('Raw Data'!L412:N412, 1), 0), 0)</f>
        <v>0</v>
      </c>
      <c r="AV417">
        <f>IF(ISBLANK('Raw Data'!D412)=FALSE, 1, 0)</f>
        <v>0</v>
      </c>
      <c r="AW417">
        <f>IF(ISNUMBER('Raw Data'!D412), IF(_xlfn.XLOOKUP(SMALL('Raw Data'!L412:N412, 2), Analysis!S417:W417, Analysis!S417:W417, 0)&gt;0, SMALL('Raw Data'!L412:N412, 2), 0), 0)</f>
        <v>0</v>
      </c>
      <c r="AX417">
        <f>IF(ISBLANK('Raw Data'!D412)=FALSE, 1, 0)</f>
        <v>0</v>
      </c>
      <c r="AY417">
        <f>IF(ISNUMBER('Raw Data'!D412), IF(_xlfn.XLOOKUP(SMALL('Raw Data'!L412:N412, 3), Analysis!S417:W417, Analysis!S417:W417, 0)&gt;0, SMALL('Raw Data'!L412:N412, 3), 0), 0)</f>
        <v>0</v>
      </c>
      <c r="AZ417">
        <f>IF(ISBLANK('Raw Data'!D412)=FALSE, 1, 0)</f>
        <v>0</v>
      </c>
      <c r="BA417">
        <f>IF(ISNUMBER('Raw Data'!D412), IF(_xlfn.XLOOKUP(SMALL('Raw Data'!O412:U412, 1), Analysis!Y417:AK417, Analysis!Y417:AK417, 0)&gt;0, SMALL('Raw Data'!O412:U412, 1), 0), 0)</f>
        <v>0</v>
      </c>
      <c r="BB417">
        <f>IF(ISBLANK('Raw Data'!D412)=FALSE, 1, 0)</f>
        <v>0</v>
      </c>
      <c r="BC417">
        <f>IF(ISNUMBER('Raw Data'!D412), IF(_xlfn.XLOOKUP(SMALL('Raw Data'!O412:U412, 2), Analysis!Y417:AK417, Analysis!Y417:AK417, 0)&gt;0, SMALL('Raw Data'!O412:U412, 2), 0), 0)</f>
        <v>0</v>
      </c>
      <c r="BD417">
        <f>IF(ISBLANK('Raw Data'!D412)=FALSE, 1, 0)</f>
        <v>0</v>
      </c>
      <c r="BE417">
        <f>IF(ISNUMBER('Raw Data'!D412), IF(_xlfn.XLOOKUP(SMALL('Raw Data'!O412:U412, 3), Analysis!Y417:AK417, Analysis!Y417:AK417, 0)&gt;0, SMALL('Raw Data'!O412:U412, 3), 0), 0)</f>
        <v>0</v>
      </c>
      <c r="BF417">
        <f>IF(ISBLANK('Raw Data'!D412)=FALSE, 1, 0)</f>
        <v>0</v>
      </c>
      <c r="BG417">
        <f>IF(ISNUMBER('Raw Data'!D412), IF(_xlfn.XLOOKUP(SMALL('Raw Data'!O412:U412, 4), Analysis!Y417:AK417, Analysis!Y417:AK417, 0)&gt;0, SMALL('Raw Data'!O412:U412, 4), 0), 0)</f>
        <v>0</v>
      </c>
      <c r="BH417">
        <f>IF(ISBLANK('Raw Data'!D412)=FALSE, 1, 0)</f>
        <v>0</v>
      </c>
      <c r="BI417">
        <f>IF(ISNUMBER('Raw Data'!D412), IF(_xlfn.XLOOKUP(SMALL('Raw Data'!O412:U412, 5), Analysis!Y417:AK417, Analysis!Y417:AK417, 0)&gt;0, SMALL('Raw Data'!O412:U412, 5), 0), 0)</f>
        <v>0</v>
      </c>
      <c r="BJ417">
        <f>IF(ISBLANK('Raw Data'!D412)=FALSE, 1, 0)</f>
        <v>0</v>
      </c>
      <c r="BK417">
        <f>IF(ISNUMBER('Raw Data'!D412), IF(_xlfn.XLOOKUP(SMALL('Raw Data'!O412:U412, 6), Analysis!Y417:AK417, Analysis!Y417:AK417, 0)&gt;0, SMALL('Raw Data'!O412:U412, 6), 0), 0)</f>
        <v>0</v>
      </c>
      <c r="BL417">
        <f>IF(ISBLANK('Raw Data'!D412)=FALSE, 1, 0)</f>
        <v>0</v>
      </c>
      <c r="BM417">
        <f>IF(ISNUMBER('Raw Data'!D412), IF(_xlfn.XLOOKUP(SMALL('Raw Data'!O412:U412, 7), Analysis!Y417:AK417, Analysis!Y417:AK417, 0)&gt;0, SMALL('Raw Data'!O412:U412, 7), 0), 0)</f>
        <v>0</v>
      </c>
    </row>
    <row r="418" spans="1:65" x14ac:dyDescent="0.3">
      <c r="A418" s="2">
        <f>'Raw Data'!A413</f>
        <v>0</v>
      </c>
      <c r="B418" s="2">
        <f>IF(ISBLANK('Raw Data'!D413)=FALSE, 1, 0)</f>
        <v>0</v>
      </c>
      <c r="C418">
        <f>IF('Raw Data'!E413&gt;'Raw Data'!D413, 'Raw Data'!K413, 0)</f>
        <v>0</v>
      </c>
      <c r="D418">
        <f>IF(ISBLANK('Raw Data'!D413)=FALSE, 1, 0)</f>
        <v>0</v>
      </c>
      <c r="E418">
        <f>IF('Raw Data'!E413&lt;'Raw Data'!D413, 'Raw Data'!J413, 0)</f>
        <v>0</v>
      </c>
      <c r="F418">
        <f>IF(ISBLANK('Raw Data'!D413)=FALSE, 1, 0)</f>
        <v>0</v>
      </c>
      <c r="G418">
        <f>IF(AND('Raw Data'!D413&gt;0, 'Raw Data'!E413&gt;0), 'Raw Data'!V413, 0)</f>
        <v>0</v>
      </c>
      <c r="H418">
        <f>IF(ISBLANK('Raw Data'!D413)=FALSE, 1, 0)</f>
        <v>0</v>
      </c>
      <c r="I418">
        <f>IF(AND(ISBLANK('Raw Data'!D413)=FALSE, OR('Raw Data'!D413=0, 'Raw Data'!E413=0)), 'Raw Data'!W413, 0)</f>
        <v>0</v>
      </c>
      <c r="J418">
        <f>IF(ISBLANK('Raw Data'!D413)=FALSE, 1, 0)</f>
        <v>0</v>
      </c>
      <c r="K418">
        <f>IF(SUM('Raw Data'!D413:E413)&gt;'Raw Data'!G413, 'Raw Data'!H413, 0)</f>
        <v>0</v>
      </c>
      <c r="L418">
        <f>IF(ISBLANK('Raw Data'!D413)=FALSE, 1, 0)</f>
        <v>0</v>
      </c>
      <c r="M418">
        <f>IF(AND(SUM('Raw Data'!D413:E413)&lt;'Raw Data'!G413, ISBLANK('Raw Data'!D413)=FALSE), 'Raw Data'!I413, 0)</f>
        <v>0</v>
      </c>
      <c r="N418">
        <f>IF(ISBLANK('Raw Data'!D413)=FALSE, 1, 0)</f>
        <v>0</v>
      </c>
      <c r="O418">
        <f>IF('Raw Data'!F413, 'Raw Data'!Z413, 0)</f>
        <v>0</v>
      </c>
      <c r="P418">
        <f>IF(ISBLANK('Raw Data'!D413)=FALSE, 1, 0)</f>
        <v>0</v>
      </c>
      <c r="Q418">
        <f>IF(AND(NOT('Raw Data'!F413), P418), 'Raw Data'!AA413, 0)</f>
        <v>0</v>
      </c>
      <c r="R418">
        <f>IF(ISBLANK('Raw Data'!D413)=FALSE, 1, 0)</f>
        <v>0</v>
      </c>
      <c r="S418">
        <f>IF(AND('Raw Data'!F413=0, 'Raw Data'!D413&gt;'Raw Data'!E413), 'Raw Data'!L413, 0)</f>
        <v>0</v>
      </c>
      <c r="T418">
        <f>IF(ISBLANK('Raw Data'!D413)=FALSE, 1, 0)</f>
        <v>0</v>
      </c>
      <c r="U418">
        <f>IF('Raw Data'!F413=1, 'Raw Data'!M413, 0)</f>
        <v>0</v>
      </c>
      <c r="V418">
        <f>IF(ISBLANK('Raw Data'!D413)=FALSE, 1, 0)</f>
        <v>0</v>
      </c>
      <c r="W418">
        <f>IF(AND('Raw Data'!F413=0, 'Raw Data'!E413&gt;'Raw Data'!D413), 'Raw Data'!N413, 0)</f>
        <v>0</v>
      </c>
      <c r="X418">
        <f>IF(ISBLANK('Raw Data'!D413)=FALSE, 1, 0)</f>
        <v>0</v>
      </c>
      <c r="Y418">
        <f>IF(AND('Raw Data'!F413=0,'Raw Data'!D413&gt;'Raw Data'!E413,'Raw Data'!D413-'Raw Data'!E413=1),'Raw Data'!O413,IF(AND('Raw Data'!F413,'Raw Data'!D413&gt;'Raw Data'!E413),'Raw Data'!O413,0))</f>
        <v>0</v>
      </c>
      <c r="Z418">
        <f>IF(ISBLANK('Raw Data'!D413)=FALSE, 1, 0)</f>
        <v>0</v>
      </c>
      <c r="AA418">
        <f>IF(AND('Raw Data'!F413=0, 'Raw Data'!D413&gt;'Raw Data'!E413, 'Raw Data'!D413-'Raw Data'!E413=2), 'Raw Data'!P413, 0)</f>
        <v>0</v>
      </c>
      <c r="AB418">
        <f>IF(ISBLANK('Raw Data'!D413)=FALSE, 1, 0)</f>
        <v>0</v>
      </c>
      <c r="AC418">
        <f>IF(AND('Raw Data'!F413=0, 'Raw Data'!D413&gt;'Raw Data'!E413, 'Raw Data'!D413-'Raw Data'!E413&gt;2), 'Raw Data'!Q413, 0)</f>
        <v>0</v>
      </c>
      <c r="AD418">
        <f>IF(ISBLANK('Raw Data'!D413)=FALSE, 1, 0)</f>
        <v>0</v>
      </c>
      <c r="AE418">
        <f>IF(AND('Raw Data'!F413=0,'Raw Data'!D413&lt;'Raw Data'!E413,'Raw Data'!E413-'Raw Data'!D413=1),'Raw Data'!R413,IF(AND('Raw Data'!F413,'Raw Data'!D413&gt;'Raw Data'!E413),'Raw Data'!R413,0))</f>
        <v>0</v>
      </c>
      <c r="AF418">
        <f>IF(ISBLANK('Raw Data'!D413)=FALSE, 1, 0)</f>
        <v>0</v>
      </c>
      <c r="AG418">
        <f>IF(AND('Raw Data'!F413=0, 'Raw Data'!D413&lt;'Raw Data'!E413, 'Raw Data'!E413-'Raw Data'!D413=2), 'Raw Data'!S413, 0)</f>
        <v>0</v>
      </c>
      <c r="AH418">
        <f>IF(ISBLANK('Raw Data'!D413)=FALSE, 1, 0)</f>
        <v>0</v>
      </c>
      <c r="AI418">
        <f>IF(AND('Raw Data'!F413=0, 'Raw Data'!D413&lt;'Raw Data'!E413, 'Raw Data'!E413-'Raw Data'!D413&gt;2), 'Raw Data'!T413, 0)</f>
        <v>0</v>
      </c>
      <c r="AJ418">
        <f>IF(ISBLANK('Raw Data'!D413)=FALSE, 1, 0)</f>
        <v>0</v>
      </c>
      <c r="AK418">
        <f>IF('Raw Data'!F413=1, 'Raw Data'!M413, 0)</f>
        <v>0</v>
      </c>
      <c r="AL418">
        <f>IF(OR('Raw Data'!D413=0, O418&gt;0), 0, 1)</f>
        <v>0</v>
      </c>
      <c r="AM418">
        <f>IF(AND(AL418, 'Raw Data'!D413&gt;'Raw Data'!E413), 'Raw Data'!X413, 0)</f>
        <v>0</v>
      </c>
      <c r="AN418">
        <f>IF(OR('Raw Data'!D413=0, O418&gt;0), 0, 1)</f>
        <v>0</v>
      </c>
      <c r="AO418">
        <f>IF(AND(AL418, 'Raw Data'!D413&lt;'Raw Data'!E413), 'Raw Data'!Y413, 0)</f>
        <v>0</v>
      </c>
      <c r="AP418">
        <f>IF(ISBLANK('Raw Data'!D413)=FALSE, 1, 0)</f>
        <v>0</v>
      </c>
      <c r="AQ418">
        <f>IF(AND('Raw Data'!J413&lt;'Raw Data'!K413,'Raw Data'!D413&gt;'Raw Data'!E413),'Raw Data'!J413,IF(AND('Raw Data'!K413&lt;'Raw Data'!J413,'Raw Data'!E413&gt;'Raw Data'!D413),'Raw Data'!K413,0))</f>
        <v>0</v>
      </c>
      <c r="AR418">
        <f>IF(ISBLANK('Raw Data'!D413)=FALSE, 1, 0)</f>
        <v>0</v>
      </c>
      <c r="AS418">
        <f>IF(AND('Raw Data'!J413&gt;'Raw Data'!K413,'Raw Data'!D413&gt;'Raw Data'!E413),'Raw Data'!J413,IF(AND('Raw Data'!K413&gt;'Raw Data'!J413,'Raw Data'!E413&gt;'Raw Data'!D413),'Raw Data'!K413,))</f>
        <v>0</v>
      </c>
      <c r="AT418">
        <f>IF(ISBLANK('Raw Data'!D413)=FALSE, 1, 0)</f>
        <v>0</v>
      </c>
      <c r="AU418">
        <f>IF(ISNUMBER('Raw Data'!D413), IF(_xlfn.XLOOKUP(SMALL('Raw Data'!L413:N413, 1), Analysis!S418:W418, Analysis!S418:W418, 0)&gt;0, SMALL('Raw Data'!L413:N413, 1), 0), 0)</f>
        <v>0</v>
      </c>
      <c r="AV418">
        <f>IF(ISBLANK('Raw Data'!D413)=FALSE, 1, 0)</f>
        <v>0</v>
      </c>
      <c r="AW418">
        <f>IF(ISNUMBER('Raw Data'!D413), IF(_xlfn.XLOOKUP(SMALL('Raw Data'!L413:N413, 2), Analysis!S418:W418, Analysis!S418:W418, 0)&gt;0, SMALL('Raw Data'!L413:N413, 2), 0), 0)</f>
        <v>0</v>
      </c>
      <c r="AX418">
        <f>IF(ISBLANK('Raw Data'!D413)=FALSE, 1, 0)</f>
        <v>0</v>
      </c>
      <c r="AY418">
        <f>IF(ISNUMBER('Raw Data'!D413), IF(_xlfn.XLOOKUP(SMALL('Raw Data'!L413:N413, 3), Analysis!S418:W418, Analysis!S418:W418, 0)&gt;0, SMALL('Raw Data'!L413:N413, 3), 0), 0)</f>
        <v>0</v>
      </c>
      <c r="AZ418">
        <f>IF(ISBLANK('Raw Data'!D413)=FALSE, 1, 0)</f>
        <v>0</v>
      </c>
      <c r="BA418">
        <f>IF(ISNUMBER('Raw Data'!D413), IF(_xlfn.XLOOKUP(SMALL('Raw Data'!O413:U413, 1), Analysis!Y418:AK418, Analysis!Y418:AK418, 0)&gt;0, SMALL('Raw Data'!O413:U413, 1), 0), 0)</f>
        <v>0</v>
      </c>
      <c r="BB418">
        <f>IF(ISBLANK('Raw Data'!D413)=FALSE, 1, 0)</f>
        <v>0</v>
      </c>
      <c r="BC418">
        <f>IF(ISNUMBER('Raw Data'!D413), IF(_xlfn.XLOOKUP(SMALL('Raw Data'!O413:U413, 2), Analysis!Y418:AK418, Analysis!Y418:AK418, 0)&gt;0, SMALL('Raw Data'!O413:U413, 2), 0), 0)</f>
        <v>0</v>
      </c>
      <c r="BD418">
        <f>IF(ISBLANK('Raw Data'!D413)=FALSE, 1, 0)</f>
        <v>0</v>
      </c>
      <c r="BE418">
        <f>IF(ISNUMBER('Raw Data'!D413), IF(_xlfn.XLOOKUP(SMALL('Raw Data'!O413:U413, 3), Analysis!Y418:AK418, Analysis!Y418:AK418, 0)&gt;0, SMALL('Raw Data'!O413:U413, 3), 0), 0)</f>
        <v>0</v>
      </c>
      <c r="BF418">
        <f>IF(ISBLANK('Raw Data'!D413)=FALSE, 1, 0)</f>
        <v>0</v>
      </c>
      <c r="BG418">
        <f>IF(ISNUMBER('Raw Data'!D413), IF(_xlfn.XLOOKUP(SMALL('Raw Data'!O413:U413, 4), Analysis!Y418:AK418, Analysis!Y418:AK418, 0)&gt;0, SMALL('Raw Data'!O413:U413, 4), 0), 0)</f>
        <v>0</v>
      </c>
      <c r="BH418">
        <f>IF(ISBLANK('Raw Data'!D413)=FALSE, 1, 0)</f>
        <v>0</v>
      </c>
      <c r="BI418">
        <f>IF(ISNUMBER('Raw Data'!D413), IF(_xlfn.XLOOKUP(SMALL('Raw Data'!O413:U413, 5), Analysis!Y418:AK418, Analysis!Y418:AK418, 0)&gt;0, SMALL('Raw Data'!O413:U413, 5), 0), 0)</f>
        <v>0</v>
      </c>
      <c r="BJ418">
        <f>IF(ISBLANK('Raw Data'!D413)=FALSE, 1, 0)</f>
        <v>0</v>
      </c>
      <c r="BK418">
        <f>IF(ISNUMBER('Raw Data'!D413), IF(_xlfn.XLOOKUP(SMALL('Raw Data'!O413:U413, 6), Analysis!Y418:AK418, Analysis!Y418:AK418, 0)&gt;0, SMALL('Raw Data'!O413:U413, 6), 0), 0)</f>
        <v>0</v>
      </c>
      <c r="BL418">
        <f>IF(ISBLANK('Raw Data'!D413)=FALSE, 1, 0)</f>
        <v>0</v>
      </c>
      <c r="BM418">
        <f>IF(ISNUMBER('Raw Data'!D413), IF(_xlfn.XLOOKUP(SMALL('Raw Data'!O413:U413, 7), Analysis!Y418:AK418, Analysis!Y418:AK418, 0)&gt;0, SMALL('Raw Data'!O413:U413, 7), 0), 0)</f>
        <v>0</v>
      </c>
    </row>
    <row r="419" spans="1:65" x14ac:dyDescent="0.3">
      <c r="A419" s="2">
        <f>'Raw Data'!A414</f>
        <v>0</v>
      </c>
      <c r="B419" s="2">
        <f>IF(ISBLANK('Raw Data'!D414)=FALSE, 1, 0)</f>
        <v>0</v>
      </c>
      <c r="C419">
        <f>IF('Raw Data'!E414&gt;'Raw Data'!D414, 'Raw Data'!K414, 0)</f>
        <v>0</v>
      </c>
      <c r="D419">
        <f>IF(ISBLANK('Raw Data'!D414)=FALSE, 1, 0)</f>
        <v>0</v>
      </c>
      <c r="E419">
        <f>IF('Raw Data'!E414&lt;'Raw Data'!D414, 'Raw Data'!J414, 0)</f>
        <v>0</v>
      </c>
      <c r="F419">
        <f>IF(ISBLANK('Raw Data'!D414)=FALSE, 1, 0)</f>
        <v>0</v>
      </c>
      <c r="G419">
        <f>IF(AND('Raw Data'!D414&gt;0, 'Raw Data'!E414&gt;0), 'Raw Data'!V414, 0)</f>
        <v>0</v>
      </c>
      <c r="H419">
        <f>IF(ISBLANK('Raw Data'!D414)=FALSE, 1, 0)</f>
        <v>0</v>
      </c>
      <c r="I419">
        <f>IF(AND(ISBLANK('Raw Data'!D414)=FALSE, OR('Raw Data'!D414=0, 'Raw Data'!E414=0)), 'Raw Data'!W414, 0)</f>
        <v>0</v>
      </c>
      <c r="J419">
        <f>IF(ISBLANK('Raw Data'!D414)=FALSE, 1, 0)</f>
        <v>0</v>
      </c>
      <c r="K419">
        <f>IF(SUM('Raw Data'!D414:E414)&gt;'Raw Data'!G414, 'Raw Data'!H414, 0)</f>
        <v>0</v>
      </c>
      <c r="L419">
        <f>IF(ISBLANK('Raw Data'!D414)=FALSE, 1, 0)</f>
        <v>0</v>
      </c>
      <c r="M419">
        <f>IF(AND(SUM('Raw Data'!D414:E414)&lt;'Raw Data'!G414, ISBLANK('Raw Data'!D414)=FALSE), 'Raw Data'!I414, 0)</f>
        <v>0</v>
      </c>
      <c r="N419">
        <f>IF(ISBLANK('Raw Data'!D414)=FALSE, 1, 0)</f>
        <v>0</v>
      </c>
      <c r="O419">
        <f>IF('Raw Data'!F414, 'Raw Data'!Z414, 0)</f>
        <v>0</v>
      </c>
      <c r="P419">
        <f>IF(ISBLANK('Raw Data'!D414)=FALSE, 1, 0)</f>
        <v>0</v>
      </c>
      <c r="Q419">
        <f>IF(AND(NOT('Raw Data'!F414), P419), 'Raw Data'!AA414, 0)</f>
        <v>0</v>
      </c>
      <c r="R419">
        <f>IF(ISBLANK('Raw Data'!D414)=FALSE, 1, 0)</f>
        <v>0</v>
      </c>
      <c r="S419">
        <f>IF(AND('Raw Data'!F414=0, 'Raw Data'!D414&gt;'Raw Data'!E414), 'Raw Data'!L414, 0)</f>
        <v>0</v>
      </c>
      <c r="T419">
        <f>IF(ISBLANK('Raw Data'!D414)=FALSE, 1, 0)</f>
        <v>0</v>
      </c>
      <c r="U419">
        <f>IF('Raw Data'!F414=1, 'Raw Data'!M414, 0)</f>
        <v>0</v>
      </c>
      <c r="V419">
        <f>IF(ISBLANK('Raw Data'!D414)=FALSE, 1, 0)</f>
        <v>0</v>
      </c>
      <c r="W419">
        <f>IF(AND('Raw Data'!F414=0, 'Raw Data'!E414&gt;'Raw Data'!D414), 'Raw Data'!N414, 0)</f>
        <v>0</v>
      </c>
      <c r="X419">
        <f>IF(ISBLANK('Raw Data'!D414)=FALSE, 1, 0)</f>
        <v>0</v>
      </c>
      <c r="Y419">
        <f>IF(AND('Raw Data'!F414=0,'Raw Data'!D414&gt;'Raw Data'!E414,'Raw Data'!D414-'Raw Data'!E414=1),'Raw Data'!O414,IF(AND('Raw Data'!F414,'Raw Data'!D414&gt;'Raw Data'!E414),'Raw Data'!O414,0))</f>
        <v>0</v>
      </c>
      <c r="Z419">
        <f>IF(ISBLANK('Raw Data'!D414)=FALSE, 1, 0)</f>
        <v>0</v>
      </c>
      <c r="AA419">
        <f>IF(AND('Raw Data'!F414=0, 'Raw Data'!D414&gt;'Raw Data'!E414, 'Raw Data'!D414-'Raw Data'!E414=2), 'Raw Data'!P414, 0)</f>
        <v>0</v>
      </c>
      <c r="AB419">
        <f>IF(ISBLANK('Raw Data'!D414)=FALSE, 1, 0)</f>
        <v>0</v>
      </c>
      <c r="AC419">
        <f>IF(AND('Raw Data'!F414=0, 'Raw Data'!D414&gt;'Raw Data'!E414, 'Raw Data'!D414-'Raw Data'!E414&gt;2), 'Raw Data'!Q414, 0)</f>
        <v>0</v>
      </c>
      <c r="AD419">
        <f>IF(ISBLANK('Raw Data'!D414)=FALSE, 1, 0)</f>
        <v>0</v>
      </c>
      <c r="AE419">
        <f>IF(AND('Raw Data'!F414=0,'Raw Data'!D414&lt;'Raw Data'!E414,'Raw Data'!E414-'Raw Data'!D414=1),'Raw Data'!R414,IF(AND('Raw Data'!F414,'Raw Data'!D414&gt;'Raw Data'!E414),'Raw Data'!R414,0))</f>
        <v>0</v>
      </c>
      <c r="AF419">
        <f>IF(ISBLANK('Raw Data'!D414)=FALSE, 1, 0)</f>
        <v>0</v>
      </c>
      <c r="AG419">
        <f>IF(AND('Raw Data'!F414=0, 'Raw Data'!D414&lt;'Raw Data'!E414, 'Raw Data'!E414-'Raw Data'!D414=2), 'Raw Data'!S414, 0)</f>
        <v>0</v>
      </c>
      <c r="AH419">
        <f>IF(ISBLANK('Raw Data'!D414)=FALSE, 1, 0)</f>
        <v>0</v>
      </c>
      <c r="AI419">
        <f>IF(AND('Raw Data'!F414=0, 'Raw Data'!D414&lt;'Raw Data'!E414, 'Raw Data'!E414-'Raw Data'!D414&gt;2), 'Raw Data'!T414, 0)</f>
        <v>0</v>
      </c>
      <c r="AJ419">
        <f>IF(ISBLANK('Raw Data'!D414)=FALSE, 1, 0)</f>
        <v>0</v>
      </c>
      <c r="AK419">
        <f>IF('Raw Data'!F414=1, 'Raw Data'!M414, 0)</f>
        <v>0</v>
      </c>
      <c r="AL419">
        <f>IF(OR('Raw Data'!D414=0, O419&gt;0), 0, 1)</f>
        <v>0</v>
      </c>
      <c r="AM419">
        <f>IF(AND(AL419, 'Raw Data'!D414&gt;'Raw Data'!E414), 'Raw Data'!X414, 0)</f>
        <v>0</v>
      </c>
      <c r="AN419">
        <f>IF(OR('Raw Data'!D414=0, O419&gt;0), 0, 1)</f>
        <v>0</v>
      </c>
      <c r="AO419">
        <f>IF(AND(AL419, 'Raw Data'!D414&lt;'Raw Data'!E414), 'Raw Data'!Y414, 0)</f>
        <v>0</v>
      </c>
      <c r="AP419">
        <f>IF(ISBLANK('Raw Data'!D414)=FALSE, 1, 0)</f>
        <v>0</v>
      </c>
      <c r="AQ419">
        <f>IF(AND('Raw Data'!J414&lt;'Raw Data'!K414,'Raw Data'!D414&gt;'Raw Data'!E414),'Raw Data'!J414,IF(AND('Raw Data'!K414&lt;'Raw Data'!J414,'Raw Data'!E414&gt;'Raw Data'!D414),'Raw Data'!K414,0))</f>
        <v>0</v>
      </c>
      <c r="AR419">
        <f>IF(ISBLANK('Raw Data'!D414)=FALSE, 1, 0)</f>
        <v>0</v>
      </c>
      <c r="AS419">
        <f>IF(AND('Raw Data'!J414&gt;'Raw Data'!K414,'Raw Data'!D414&gt;'Raw Data'!E414),'Raw Data'!J414,IF(AND('Raw Data'!K414&gt;'Raw Data'!J414,'Raw Data'!E414&gt;'Raw Data'!D414),'Raw Data'!K414,))</f>
        <v>0</v>
      </c>
      <c r="AT419">
        <f>IF(ISBLANK('Raw Data'!D414)=FALSE, 1, 0)</f>
        <v>0</v>
      </c>
      <c r="AU419">
        <f>IF(ISNUMBER('Raw Data'!D414), IF(_xlfn.XLOOKUP(SMALL('Raw Data'!L414:N414, 1), Analysis!S419:W419, Analysis!S419:W419, 0)&gt;0, SMALL('Raw Data'!L414:N414, 1), 0), 0)</f>
        <v>0</v>
      </c>
      <c r="AV419">
        <f>IF(ISBLANK('Raw Data'!D414)=FALSE, 1, 0)</f>
        <v>0</v>
      </c>
      <c r="AW419">
        <f>IF(ISNUMBER('Raw Data'!D414), IF(_xlfn.XLOOKUP(SMALL('Raw Data'!L414:N414, 2), Analysis!S419:W419, Analysis!S419:W419, 0)&gt;0, SMALL('Raw Data'!L414:N414, 2), 0), 0)</f>
        <v>0</v>
      </c>
      <c r="AX419">
        <f>IF(ISBLANK('Raw Data'!D414)=FALSE, 1, 0)</f>
        <v>0</v>
      </c>
      <c r="AY419">
        <f>IF(ISNUMBER('Raw Data'!D414), IF(_xlfn.XLOOKUP(SMALL('Raw Data'!L414:N414, 3), Analysis!S419:W419, Analysis!S419:W419, 0)&gt;0, SMALL('Raw Data'!L414:N414, 3), 0), 0)</f>
        <v>0</v>
      </c>
      <c r="AZ419">
        <f>IF(ISBLANK('Raw Data'!D414)=FALSE, 1, 0)</f>
        <v>0</v>
      </c>
      <c r="BA419">
        <f>IF(ISNUMBER('Raw Data'!D414), IF(_xlfn.XLOOKUP(SMALL('Raw Data'!O414:U414, 1), Analysis!Y419:AK419, Analysis!Y419:AK419, 0)&gt;0, SMALL('Raw Data'!O414:U414, 1), 0), 0)</f>
        <v>0</v>
      </c>
      <c r="BB419">
        <f>IF(ISBLANK('Raw Data'!D414)=FALSE, 1, 0)</f>
        <v>0</v>
      </c>
      <c r="BC419">
        <f>IF(ISNUMBER('Raw Data'!D414), IF(_xlfn.XLOOKUP(SMALL('Raw Data'!O414:U414, 2), Analysis!Y419:AK419, Analysis!Y419:AK419, 0)&gt;0, SMALL('Raw Data'!O414:U414, 2), 0), 0)</f>
        <v>0</v>
      </c>
      <c r="BD419">
        <f>IF(ISBLANK('Raw Data'!D414)=FALSE, 1, 0)</f>
        <v>0</v>
      </c>
      <c r="BE419">
        <f>IF(ISNUMBER('Raw Data'!D414), IF(_xlfn.XLOOKUP(SMALL('Raw Data'!O414:U414, 3), Analysis!Y419:AK419, Analysis!Y419:AK419, 0)&gt;0, SMALL('Raw Data'!O414:U414, 3), 0), 0)</f>
        <v>0</v>
      </c>
      <c r="BF419">
        <f>IF(ISBLANK('Raw Data'!D414)=FALSE, 1, 0)</f>
        <v>0</v>
      </c>
      <c r="BG419">
        <f>IF(ISNUMBER('Raw Data'!D414), IF(_xlfn.XLOOKUP(SMALL('Raw Data'!O414:U414, 4), Analysis!Y419:AK419, Analysis!Y419:AK419, 0)&gt;0, SMALL('Raw Data'!O414:U414, 4), 0), 0)</f>
        <v>0</v>
      </c>
      <c r="BH419">
        <f>IF(ISBLANK('Raw Data'!D414)=FALSE, 1, 0)</f>
        <v>0</v>
      </c>
      <c r="BI419">
        <f>IF(ISNUMBER('Raw Data'!D414), IF(_xlfn.XLOOKUP(SMALL('Raw Data'!O414:U414, 5), Analysis!Y419:AK419, Analysis!Y419:AK419, 0)&gt;0, SMALL('Raw Data'!O414:U414, 5), 0), 0)</f>
        <v>0</v>
      </c>
      <c r="BJ419">
        <f>IF(ISBLANK('Raw Data'!D414)=FALSE, 1, 0)</f>
        <v>0</v>
      </c>
      <c r="BK419">
        <f>IF(ISNUMBER('Raw Data'!D414), IF(_xlfn.XLOOKUP(SMALL('Raw Data'!O414:U414, 6), Analysis!Y419:AK419, Analysis!Y419:AK419, 0)&gt;0, SMALL('Raw Data'!O414:U414, 6), 0), 0)</f>
        <v>0</v>
      </c>
      <c r="BL419">
        <f>IF(ISBLANK('Raw Data'!D414)=FALSE, 1, 0)</f>
        <v>0</v>
      </c>
      <c r="BM419">
        <f>IF(ISNUMBER('Raw Data'!D414), IF(_xlfn.XLOOKUP(SMALL('Raw Data'!O414:U414, 7), Analysis!Y419:AK419, Analysis!Y419:AK419, 0)&gt;0, SMALL('Raw Data'!O414:U414, 7), 0), 0)</f>
        <v>0</v>
      </c>
    </row>
    <row r="420" spans="1:65" x14ac:dyDescent="0.3">
      <c r="A420" s="2">
        <f>'Raw Data'!A415</f>
        <v>0</v>
      </c>
      <c r="B420" s="2">
        <f>IF(ISBLANK('Raw Data'!D415)=FALSE, 1, 0)</f>
        <v>0</v>
      </c>
      <c r="C420">
        <f>IF('Raw Data'!E415&gt;'Raw Data'!D415, 'Raw Data'!K415, 0)</f>
        <v>0</v>
      </c>
      <c r="D420">
        <f>IF(ISBLANK('Raw Data'!D415)=FALSE, 1, 0)</f>
        <v>0</v>
      </c>
      <c r="E420">
        <f>IF('Raw Data'!E415&lt;'Raw Data'!D415, 'Raw Data'!J415, 0)</f>
        <v>0</v>
      </c>
      <c r="F420">
        <f>IF(ISBLANK('Raw Data'!D415)=FALSE, 1, 0)</f>
        <v>0</v>
      </c>
      <c r="G420">
        <f>IF(AND('Raw Data'!D415&gt;0, 'Raw Data'!E415&gt;0), 'Raw Data'!V415, 0)</f>
        <v>0</v>
      </c>
      <c r="H420">
        <f>IF(ISBLANK('Raw Data'!D415)=FALSE, 1, 0)</f>
        <v>0</v>
      </c>
      <c r="I420">
        <f>IF(AND(ISBLANK('Raw Data'!D415)=FALSE, OR('Raw Data'!D415=0, 'Raw Data'!E415=0)), 'Raw Data'!W415, 0)</f>
        <v>0</v>
      </c>
      <c r="J420">
        <f>IF(ISBLANK('Raw Data'!D415)=FALSE, 1, 0)</f>
        <v>0</v>
      </c>
      <c r="K420">
        <f>IF(SUM('Raw Data'!D415:E415)&gt;'Raw Data'!G415, 'Raw Data'!H415, 0)</f>
        <v>0</v>
      </c>
      <c r="L420">
        <f>IF(ISBLANK('Raw Data'!D415)=FALSE, 1, 0)</f>
        <v>0</v>
      </c>
      <c r="M420">
        <f>IF(AND(SUM('Raw Data'!D415:E415)&lt;'Raw Data'!G415, ISBLANK('Raw Data'!D415)=FALSE), 'Raw Data'!I415, 0)</f>
        <v>0</v>
      </c>
      <c r="N420">
        <f>IF(ISBLANK('Raw Data'!D415)=FALSE, 1, 0)</f>
        <v>0</v>
      </c>
      <c r="O420">
        <f>IF('Raw Data'!F415, 'Raw Data'!Z415, 0)</f>
        <v>0</v>
      </c>
      <c r="P420">
        <f>IF(ISBLANK('Raw Data'!D415)=FALSE, 1, 0)</f>
        <v>0</v>
      </c>
      <c r="Q420">
        <f>IF(AND(NOT('Raw Data'!F415), P420), 'Raw Data'!AA415, 0)</f>
        <v>0</v>
      </c>
      <c r="R420">
        <f>IF(ISBLANK('Raw Data'!D415)=FALSE, 1, 0)</f>
        <v>0</v>
      </c>
      <c r="S420">
        <f>IF(AND('Raw Data'!F415=0, 'Raw Data'!D415&gt;'Raw Data'!E415), 'Raw Data'!L415, 0)</f>
        <v>0</v>
      </c>
      <c r="T420">
        <f>IF(ISBLANK('Raw Data'!D415)=FALSE, 1, 0)</f>
        <v>0</v>
      </c>
      <c r="U420">
        <f>IF('Raw Data'!F415=1, 'Raw Data'!M415, 0)</f>
        <v>0</v>
      </c>
      <c r="V420">
        <f>IF(ISBLANK('Raw Data'!D415)=FALSE, 1, 0)</f>
        <v>0</v>
      </c>
      <c r="W420">
        <f>IF(AND('Raw Data'!F415=0, 'Raw Data'!E415&gt;'Raw Data'!D415), 'Raw Data'!N415, 0)</f>
        <v>0</v>
      </c>
      <c r="X420">
        <f>IF(ISBLANK('Raw Data'!D415)=FALSE, 1, 0)</f>
        <v>0</v>
      </c>
      <c r="Y420">
        <f>IF(AND('Raw Data'!F415=0,'Raw Data'!D415&gt;'Raw Data'!E415,'Raw Data'!D415-'Raw Data'!E415=1),'Raw Data'!O415,IF(AND('Raw Data'!F415,'Raw Data'!D415&gt;'Raw Data'!E415),'Raw Data'!O415,0))</f>
        <v>0</v>
      </c>
      <c r="Z420">
        <f>IF(ISBLANK('Raw Data'!D415)=FALSE, 1, 0)</f>
        <v>0</v>
      </c>
      <c r="AA420">
        <f>IF(AND('Raw Data'!F415=0, 'Raw Data'!D415&gt;'Raw Data'!E415, 'Raw Data'!D415-'Raw Data'!E415=2), 'Raw Data'!P415, 0)</f>
        <v>0</v>
      </c>
      <c r="AB420">
        <f>IF(ISBLANK('Raw Data'!D415)=FALSE, 1, 0)</f>
        <v>0</v>
      </c>
      <c r="AC420">
        <f>IF(AND('Raw Data'!F415=0, 'Raw Data'!D415&gt;'Raw Data'!E415, 'Raw Data'!D415-'Raw Data'!E415&gt;2), 'Raw Data'!Q415, 0)</f>
        <v>0</v>
      </c>
      <c r="AD420">
        <f>IF(ISBLANK('Raw Data'!D415)=FALSE, 1, 0)</f>
        <v>0</v>
      </c>
      <c r="AE420">
        <f>IF(AND('Raw Data'!F415=0,'Raw Data'!D415&lt;'Raw Data'!E415,'Raw Data'!E415-'Raw Data'!D415=1),'Raw Data'!R415,IF(AND('Raw Data'!F415,'Raw Data'!D415&gt;'Raw Data'!E415),'Raw Data'!R415,0))</f>
        <v>0</v>
      </c>
      <c r="AF420">
        <f>IF(ISBLANK('Raw Data'!D415)=FALSE, 1, 0)</f>
        <v>0</v>
      </c>
      <c r="AG420">
        <f>IF(AND('Raw Data'!F415=0, 'Raw Data'!D415&lt;'Raw Data'!E415, 'Raw Data'!E415-'Raw Data'!D415=2), 'Raw Data'!S415, 0)</f>
        <v>0</v>
      </c>
      <c r="AH420">
        <f>IF(ISBLANK('Raw Data'!D415)=FALSE, 1, 0)</f>
        <v>0</v>
      </c>
      <c r="AI420">
        <f>IF(AND('Raw Data'!F415=0, 'Raw Data'!D415&lt;'Raw Data'!E415, 'Raw Data'!E415-'Raw Data'!D415&gt;2), 'Raw Data'!T415, 0)</f>
        <v>0</v>
      </c>
      <c r="AJ420">
        <f>IF(ISBLANK('Raw Data'!D415)=FALSE, 1, 0)</f>
        <v>0</v>
      </c>
      <c r="AK420">
        <f>IF('Raw Data'!F415=1, 'Raw Data'!M415, 0)</f>
        <v>0</v>
      </c>
      <c r="AL420">
        <f>IF(OR('Raw Data'!D415=0, O420&gt;0), 0, 1)</f>
        <v>0</v>
      </c>
      <c r="AM420">
        <f>IF(AND(AL420, 'Raw Data'!D415&gt;'Raw Data'!E415), 'Raw Data'!X415, 0)</f>
        <v>0</v>
      </c>
      <c r="AN420">
        <f>IF(OR('Raw Data'!D415=0, O420&gt;0), 0, 1)</f>
        <v>0</v>
      </c>
      <c r="AO420">
        <f>IF(AND(AL420, 'Raw Data'!D415&lt;'Raw Data'!E415), 'Raw Data'!Y415, 0)</f>
        <v>0</v>
      </c>
      <c r="AP420">
        <f>IF(ISBLANK('Raw Data'!D415)=FALSE, 1, 0)</f>
        <v>0</v>
      </c>
      <c r="AQ420">
        <f>IF(AND('Raw Data'!J415&lt;'Raw Data'!K415,'Raw Data'!D415&gt;'Raw Data'!E415),'Raw Data'!J415,IF(AND('Raw Data'!K415&lt;'Raw Data'!J415,'Raw Data'!E415&gt;'Raw Data'!D415),'Raw Data'!K415,0))</f>
        <v>0</v>
      </c>
      <c r="AR420">
        <f>IF(ISBLANK('Raw Data'!D415)=FALSE, 1, 0)</f>
        <v>0</v>
      </c>
      <c r="AS420">
        <f>IF(AND('Raw Data'!J415&gt;'Raw Data'!K415,'Raw Data'!D415&gt;'Raw Data'!E415),'Raw Data'!J415,IF(AND('Raw Data'!K415&gt;'Raw Data'!J415,'Raw Data'!E415&gt;'Raw Data'!D415),'Raw Data'!K415,))</f>
        <v>0</v>
      </c>
      <c r="AT420">
        <f>IF(ISBLANK('Raw Data'!D415)=FALSE, 1, 0)</f>
        <v>0</v>
      </c>
      <c r="AU420">
        <f>IF(ISNUMBER('Raw Data'!D415), IF(_xlfn.XLOOKUP(SMALL('Raw Data'!L415:N415, 1), Analysis!S420:W420, Analysis!S420:W420, 0)&gt;0, SMALL('Raw Data'!L415:N415, 1), 0), 0)</f>
        <v>0</v>
      </c>
      <c r="AV420">
        <f>IF(ISBLANK('Raw Data'!D415)=FALSE, 1, 0)</f>
        <v>0</v>
      </c>
      <c r="AW420">
        <f>IF(ISNUMBER('Raw Data'!D415), IF(_xlfn.XLOOKUP(SMALL('Raw Data'!L415:N415, 2), Analysis!S420:W420, Analysis!S420:W420, 0)&gt;0, SMALL('Raw Data'!L415:N415, 2), 0), 0)</f>
        <v>0</v>
      </c>
      <c r="AX420">
        <f>IF(ISBLANK('Raw Data'!D415)=FALSE, 1, 0)</f>
        <v>0</v>
      </c>
      <c r="AY420">
        <f>IF(ISNUMBER('Raw Data'!D415), IF(_xlfn.XLOOKUP(SMALL('Raw Data'!L415:N415, 3), Analysis!S420:W420, Analysis!S420:W420, 0)&gt;0, SMALL('Raw Data'!L415:N415, 3), 0), 0)</f>
        <v>0</v>
      </c>
      <c r="AZ420">
        <f>IF(ISBLANK('Raw Data'!D415)=FALSE, 1, 0)</f>
        <v>0</v>
      </c>
      <c r="BA420">
        <f>IF(ISNUMBER('Raw Data'!D415), IF(_xlfn.XLOOKUP(SMALL('Raw Data'!O415:U415, 1), Analysis!Y420:AK420, Analysis!Y420:AK420, 0)&gt;0, SMALL('Raw Data'!O415:U415, 1), 0), 0)</f>
        <v>0</v>
      </c>
      <c r="BB420">
        <f>IF(ISBLANK('Raw Data'!D415)=FALSE, 1, 0)</f>
        <v>0</v>
      </c>
      <c r="BC420">
        <f>IF(ISNUMBER('Raw Data'!D415), IF(_xlfn.XLOOKUP(SMALL('Raw Data'!O415:U415, 2), Analysis!Y420:AK420, Analysis!Y420:AK420, 0)&gt;0, SMALL('Raw Data'!O415:U415, 2), 0), 0)</f>
        <v>0</v>
      </c>
      <c r="BD420">
        <f>IF(ISBLANK('Raw Data'!D415)=FALSE, 1, 0)</f>
        <v>0</v>
      </c>
      <c r="BE420">
        <f>IF(ISNUMBER('Raw Data'!D415), IF(_xlfn.XLOOKUP(SMALL('Raw Data'!O415:U415, 3), Analysis!Y420:AK420, Analysis!Y420:AK420, 0)&gt;0, SMALL('Raw Data'!O415:U415, 3), 0), 0)</f>
        <v>0</v>
      </c>
      <c r="BF420">
        <f>IF(ISBLANK('Raw Data'!D415)=FALSE, 1, 0)</f>
        <v>0</v>
      </c>
      <c r="BG420">
        <f>IF(ISNUMBER('Raw Data'!D415), IF(_xlfn.XLOOKUP(SMALL('Raw Data'!O415:U415, 4), Analysis!Y420:AK420, Analysis!Y420:AK420, 0)&gt;0, SMALL('Raw Data'!O415:U415, 4), 0), 0)</f>
        <v>0</v>
      </c>
      <c r="BH420">
        <f>IF(ISBLANK('Raw Data'!D415)=FALSE, 1, 0)</f>
        <v>0</v>
      </c>
      <c r="BI420">
        <f>IF(ISNUMBER('Raw Data'!D415), IF(_xlfn.XLOOKUP(SMALL('Raw Data'!O415:U415, 5), Analysis!Y420:AK420, Analysis!Y420:AK420, 0)&gt;0, SMALL('Raw Data'!O415:U415, 5), 0), 0)</f>
        <v>0</v>
      </c>
      <c r="BJ420">
        <f>IF(ISBLANK('Raw Data'!D415)=FALSE, 1, 0)</f>
        <v>0</v>
      </c>
      <c r="BK420">
        <f>IF(ISNUMBER('Raw Data'!D415), IF(_xlfn.XLOOKUP(SMALL('Raw Data'!O415:U415, 6), Analysis!Y420:AK420, Analysis!Y420:AK420, 0)&gt;0, SMALL('Raw Data'!O415:U415, 6), 0), 0)</f>
        <v>0</v>
      </c>
      <c r="BL420">
        <f>IF(ISBLANK('Raw Data'!D415)=FALSE, 1, 0)</f>
        <v>0</v>
      </c>
      <c r="BM420">
        <f>IF(ISNUMBER('Raw Data'!D415), IF(_xlfn.XLOOKUP(SMALL('Raw Data'!O415:U415, 7), Analysis!Y420:AK420, Analysis!Y420:AK420, 0)&gt;0, SMALL('Raw Data'!O415:U415, 7), 0), 0)</f>
        <v>0</v>
      </c>
    </row>
    <row r="421" spans="1:65" x14ac:dyDescent="0.3">
      <c r="A421" s="2">
        <f>'Raw Data'!A416</f>
        <v>0</v>
      </c>
      <c r="B421" s="2">
        <f>IF(ISBLANK('Raw Data'!D416)=FALSE, 1, 0)</f>
        <v>0</v>
      </c>
      <c r="C421">
        <f>IF('Raw Data'!E416&gt;'Raw Data'!D416, 'Raw Data'!K416, 0)</f>
        <v>0</v>
      </c>
      <c r="D421">
        <f>IF(ISBLANK('Raw Data'!D416)=FALSE, 1, 0)</f>
        <v>0</v>
      </c>
      <c r="E421">
        <f>IF('Raw Data'!E416&lt;'Raw Data'!D416, 'Raw Data'!J416, 0)</f>
        <v>0</v>
      </c>
      <c r="F421">
        <f>IF(ISBLANK('Raw Data'!D416)=FALSE, 1, 0)</f>
        <v>0</v>
      </c>
      <c r="G421">
        <f>IF(AND('Raw Data'!D416&gt;0, 'Raw Data'!E416&gt;0), 'Raw Data'!V416, 0)</f>
        <v>0</v>
      </c>
      <c r="H421">
        <f>IF(ISBLANK('Raw Data'!D416)=FALSE, 1, 0)</f>
        <v>0</v>
      </c>
      <c r="I421">
        <f>IF(AND(ISBLANK('Raw Data'!D416)=FALSE, OR('Raw Data'!D416=0, 'Raw Data'!E416=0)), 'Raw Data'!W416, 0)</f>
        <v>0</v>
      </c>
      <c r="J421">
        <f>IF(ISBLANK('Raw Data'!D416)=FALSE, 1, 0)</f>
        <v>0</v>
      </c>
      <c r="K421">
        <f>IF(SUM('Raw Data'!D416:E416)&gt;'Raw Data'!G416, 'Raw Data'!H416, 0)</f>
        <v>0</v>
      </c>
      <c r="L421">
        <f>IF(ISBLANK('Raw Data'!D416)=FALSE, 1, 0)</f>
        <v>0</v>
      </c>
      <c r="M421">
        <f>IF(AND(SUM('Raw Data'!D416:E416)&lt;'Raw Data'!G416, ISBLANK('Raw Data'!D416)=FALSE), 'Raw Data'!I416, 0)</f>
        <v>0</v>
      </c>
      <c r="N421">
        <f>IF(ISBLANK('Raw Data'!D416)=FALSE, 1, 0)</f>
        <v>0</v>
      </c>
      <c r="O421">
        <f>IF('Raw Data'!F416, 'Raw Data'!Z416, 0)</f>
        <v>0</v>
      </c>
      <c r="P421">
        <f>IF(ISBLANK('Raw Data'!D416)=FALSE, 1, 0)</f>
        <v>0</v>
      </c>
      <c r="Q421">
        <f>IF(AND(NOT('Raw Data'!F416), P421), 'Raw Data'!AA416, 0)</f>
        <v>0</v>
      </c>
      <c r="R421">
        <f>IF(ISBLANK('Raw Data'!D416)=FALSE, 1, 0)</f>
        <v>0</v>
      </c>
      <c r="S421">
        <f>IF(AND('Raw Data'!F416=0, 'Raw Data'!D416&gt;'Raw Data'!E416), 'Raw Data'!L416, 0)</f>
        <v>0</v>
      </c>
      <c r="T421">
        <f>IF(ISBLANK('Raw Data'!D416)=FALSE, 1, 0)</f>
        <v>0</v>
      </c>
      <c r="U421">
        <f>IF('Raw Data'!F416=1, 'Raw Data'!M416, 0)</f>
        <v>0</v>
      </c>
      <c r="V421">
        <f>IF(ISBLANK('Raw Data'!D416)=FALSE, 1, 0)</f>
        <v>0</v>
      </c>
      <c r="W421">
        <f>IF(AND('Raw Data'!F416=0, 'Raw Data'!E416&gt;'Raw Data'!D416), 'Raw Data'!N416, 0)</f>
        <v>0</v>
      </c>
      <c r="X421">
        <f>IF(ISBLANK('Raw Data'!D416)=FALSE, 1, 0)</f>
        <v>0</v>
      </c>
      <c r="Y421">
        <f>IF(AND('Raw Data'!F416=0,'Raw Data'!D416&gt;'Raw Data'!E416,'Raw Data'!D416-'Raw Data'!E416=1),'Raw Data'!O416,IF(AND('Raw Data'!F416,'Raw Data'!D416&gt;'Raw Data'!E416),'Raw Data'!O416,0))</f>
        <v>0</v>
      </c>
      <c r="Z421">
        <f>IF(ISBLANK('Raw Data'!D416)=FALSE, 1, 0)</f>
        <v>0</v>
      </c>
      <c r="AA421">
        <f>IF(AND('Raw Data'!F416=0, 'Raw Data'!D416&gt;'Raw Data'!E416, 'Raw Data'!D416-'Raw Data'!E416=2), 'Raw Data'!P416, 0)</f>
        <v>0</v>
      </c>
      <c r="AB421">
        <f>IF(ISBLANK('Raw Data'!D416)=FALSE, 1, 0)</f>
        <v>0</v>
      </c>
      <c r="AC421">
        <f>IF(AND('Raw Data'!F416=0, 'Raw Data'!D416&gt;'Raw Data'!E416, 'Raw Data'!D416-'Raw Data'!E416&gt;2), 'Raw Data'!Q416, 0)</f>
        <v>0</v>
      </c>
      <c r="AD421">
        <f>IF(ISBLANK('Raw Data'!D416)=FALSE, 1, 0)</f>
        <v>0</v>
      </c>
      <c r="AE421">
        <f>IF(AND('Raw Data'!F416=0,'Raw Data'!D416&lt;'Raw Data'!E416,'Raw Data'!E416-'Raw Data'!D416=1),'Raw Data'!R416,IF(AND('Raw Data'!F416,'Raw Data'!D416&gt;'Raw Data'!E416),'Raw Data'!R416,0))</f>
        <v>0</v>
      </c>
      <c r="AF421">
        <f>IF(ISBLANK('Raw Data'!D416)=FALSE, 1, 0)</f>
        <v>0</v>
      </c>
      <c r="AG421">
        <f>IF(AND('Raw Data'!F416=0, 'Raw Data'!D416&lt;'Raw Data'!E416, 'Raw Data'!E416-'Raw Data'!D416=2), 'Raw Data'!S416, 0)</f>
        <v>0</v>
      </c>
      <c r="AH421">
        <f>IF(ISBLANK('Raw Data'!D416)=FALSE, 1, 0)</f>
        <v>0</v>
      </c>
      <c r="AI421">
        <f>IF(AND('Raw Data'!F416=0, 'Raw Data'!D416&lt;'Raw Data'!E416, 'Raw Data'!E416-'Raw Data'!D416&gt;2), 'Raw Data'!T416, 0)</f>
        <v>0</v>
      </c>
      <c r="AJ421">
        <f>IF(ISBLANK('Raw Data'!D416)=FALSE, 1, 0)</f>
        <v>0</v>
      </c>
      <c r="AK421">
        <f>IF('Raw Data'!F416=1, 'Raw Data'!M416, 0)</f>
        <v>0</v>
      </c>
      <c r="AL421">
        <f>IF(OR('Raw Data'!D416=0, O421&gt;0), 0, 1)</f>
        <v>0</v>
      </c>
      <c r="AM421">
        <f>IF(AND(AL421, 'Raw Data'!D416&gt;'Raw Data'!E416), 'Raw Data'!X416, 0)</f>
        <v>0</v>
      </c>
      <c r="AN421">
        <f>IF(OR('Raw Data'!D416=0, O421&gt;0), 0, 1)</f>
        <v>0</v>
      </c>
      <c r="AO421">
        <f>IF(AND(AL421, 'Raw Data'!D416&lt;'Raw Data'!E416), 'Raw Data'!Y416, 0)</f>
        <v>0</v>
      </c>
      <c r="AP421">
        <f>IF(ISBLANK('Raw Data'!D416)=FALSE, 1, 0)</f>
        <v>0</v>
      </c>
      <c r="AQ421">
        <f>IF(AND('Raw Data'!J416&lt;'Raw Data'!K416,'Raw Data'!D416&gt;'Raw Data'!E416),'Raw Data'!J416,IF(AND('Raw Data'!K416&lt;'Raw Data'!J416,'Raw Data'!E416&gt;'Raw Data'!D416),'Raw Data'!K416,0))</f>
        <v>0</v>
      </c>
      <c r="AR421">
        <f>IF(ISBLANK('Raw Data'!D416)=FALSE, 1, 0)</f>
        <v>0</v>
      </c>
      <c r="AS421">
        <f>IF(AND('Raw Data'!J416&gt;'Raw Data'!K416,'Raw Data'!D416&gt;'Raw Data'!E416),'Raw Data'!J416,IF(AND('Raw Data'!K416&gt;'Raw Data'!J416,'Raw Data'!E416&gt;'Raw Data'!D416),'Raw Data'!K416,))</f>
        <v>0</v>
      </c>
      <c r="AT421">
        <f>IF(ISBLANK('Raw Data'!D416)=FALSE, 1, 0)</f>
        <v>0</v>
      </c>
      <c r="AU421">
        <f>IF(ISNUMBER('Raw Data'!D416), IF(_xlfn.XLOOKUP(SMALL('Raw Data'!L416:N416, 1), Analysis!S421:W421, Analysis!S421:W421, 0)&gt;0, SMALL('Raw Data'!L416:N416, 1), 0), 0)</f>
        <v>0</v>
      </c>
      <c r="AV421">
        <f>IF(ISBLANK('Raw Data'!D416)=FALSE, 1, 0)</f>
        <v>0</v>
      </c>
      <c r="AW421">
        <f>IF(ISNUMBER('Raw Data'!D416), IF(_xlfn.XLOOKUP(SMALL('Raw Data'!L416:N416, 2), Analysis!S421:W421, Analysis!S421:W421, 0)&gt;0, SMALL('Raw Data'!L416:N416, 2), 0), 0)</f>
        <v>0</v>
      </c>
      <c r="AX421">
        <f>IF(ISBLANK('Raw Data'!D416)=FALSE, 1, 0)</f>
        <v>0</v>
      </c>
      <c r="AY421">
        <f>IF(ISNUMBER('Raw Data'!D416), IF(_xlfn.XLOOKUP(SMALL('Raw Data'!L416:N416, 3), Analysis!S421:W421, Analysis!S421:W421, 0)&gt;0, SMALL('Raw Data'!L416:N416, 3), 0), 0)</f>
        <v>0</v>
      </c>
      <c r="AZ421">
        <f>IF(ISBLANK('Raw Data'!D416)=FALSE, 1, 0)</f>
        <v>0</v>
      </c>
      <c r="BA421">
        <f>IF(ISNUMBER('Raw Data'!D416), IF(_xlfn.XLOOKUP(SMALL('Raw Data'!O416:U416, 1), Analysis!Y421:AK421, Analysis!Y421:AK421, 0)&gt;0, SMALL('Raw Data'!O416:U416, 1), 0), 0)</f>
        <v>0</v>
      </c>
      <c r="BB421">
        <f>IF(ISBLANK('Raw Data'!D416)=FALSE, 1, 0)</f>
        <v>0</v>
      </c>
      <c r="BC421">
        <f>IF(ISNUMBER('Raw Data'!D416), IF(_xlfn.XLOOKUP(SMALL('Raw Data'!O416:U416, 2), Analysis!Y421:AK421, Analysis!Y421:AK421, 0)&gt;0, SMALL('Raw Data'!O416:U416, 2), 0), 0)</f>
        <v>0</v>
      </c>
      <c r="BD421">
        <f>IF(ISBLANK('Raw Data'!D416)=FALSE, 1, 0)</f>
        <v>0</v>
      </c>
      <c r="BE421">
        <f>IF(ISNUMBER('Raw Data'!D416), IF(_xlfn.XLOOKUP(SMALL('Raw Data'!O416:U416, 3), Analysis!Y421:AK421, Analysis!Y421:AK421, 0)&gt;0, SMALL('Raw Data'!O416:U416, 3), 0), 0)</f>
        <v>0</v>
      </c>
      <c r="BF421">
        <f>IF(ISBLANK('Raw Data'!D416)=FALSE, 1, 0)</f>
        <v>0</v>
      </c>
      <c r="BG421">
        <f>IF(ISNUMBER('Raw Data'!D416), IF(_xlfn.XLOOKUP(SMALL('Raw Data'!O416:U416, 4), Analysis!Y421:AK421, Analysis!Y421:AK421, 0)&gt;0, SMALL('Raw Data'!O416:U416, 4), 0), 0)</f>
        <v>0</v>
      </c>
      <c r="BH421">
        <f>IF(ISBLANK('Raw Data'!D416)=FALSE, 1, 0)</f>
        <v>0</v>
      </c>
      <c r="BI421">
        <f>IF(ISNUMBER('Raw Data'!D416), IF(_xlfn.XLOOKUP(SMALL('Raw Data'!O416:U416, 5), Analysis!Y421:AK421, Analysis!Y421:AK421, 0)&gt;0, SMALL('Raw Data'!O416:U416, 5), 0), 0)</f>
        <v>0</v>
      </c>
      <c r="BJ421">
        <f>IF(ISBLANK('Raw Data'!D416)=FALSE, 1, 0)</f>
        <v>0</v>
      </c>
      <c r="BK421">
        <f>IF(ISNUMBER('Raw Data'!D416), IF(_xlfn.XLOOKUP(SMALL('Raw Data'!O416:U416, 6), Analysis!Y421:AK421, Analysis!Y421:AK421, 0)&gt;0, SMALL('Raw Data'!O416:U416, 6), 0), 0)</f>
        <v>0</v>
      </c>
      <c r="BL421">
        <f>IF(ISBLANK('Raw Data'!D416)=FALSE, 1, 0)</f>
        <v>0</v>
      </c>
      <c r="BM421">
        <f>IF(ISNUMBER('Raw Data'!D416), IF(_xlfn.XLOOKUP(SMALL('Raw Data'!O416:U416, 7), Analysis!Y421:AK421, Analysis!Y421:AK421, 0)&gt;0, SMALL('Raw Data'!O416:U416, 7), 0), 0)</f>
        <v>0</v>
      </c>
    </row>
    <row r="422" spans="1:65" x14ac:dyDescent="0.3">
      <c r="A422" s="2">
        <f>'Raw Data'!A417</f>
        <v>0</v>
      </c>
      <c r="B422" s="2">
        <f>IF(ISBLANK('Raw Data'!D417)=FALSE, 1, 0)</f>
        <v>0</v>
      </c>
      <c r="C422">
        <f>IF('Raw Data'!E417&gt;'Raw Data'!D417, 'Raw Data'!K417, 0)</f>
        <v>0</v>
      </c>
      <c r="D422">
        <f>IF(ISBLANK('Raw Data'!D417)=FALSE, 1, 0)</f>
        <v>0</v>
      </c>
      <c r="E422">
        <f>IF('Raw Data'!E417&lt;'Raw Data'!D417, 'Raw Data'!J417, 0)</f>
        <v>0</v>
      </c>
      <c r="F422">
        <f>IF(ISBLANK('Raw Data'!D417)=FALSE, 1, 0)</f>
        <v>0</v>
      </c>
      <c r="G422">
        <f>IF(AND('Raw Data'!D417&gt;0, 'Raw Data'!E417&gt;0), 'Raw Data'!V417, 0)</f>
        <v>0</v>
      </c>
      <c r="H422">
        <f>IF(ISBLANK('Raw Data'!D417)=FALSE, 1, 0)</f>
        <v>0</v>
      </c>
      <c r="I422">
        <f>IF(AND(ISBLANK('Raw Data'!D417)=FALSE, OR('Raw Data'!D417=0, 'Raw Data'!E417=0)), 'Raw Data'!W417, 0)</f>
        <v>0</v>
      </c>
      <c r="J422">
        <f>IF(ISBLANK('Raw Data'!D417)=FALSE, 1, 0)</f>
        <v>0</v>
      </c>
      <c r="K422">
        <f>IF(SUM('Raw Data'!D417:E417)&gt;'Raw Data'!G417, 'Raw Data'!H417, 0)</f>
        <v>0</v>
      </c>
      <c r="L422">
        <f>IF(ISBLANK('Raw Data'!D417)=FALSE, 1, 0)</f>
        <v>0</v>
      </c>
      <c r="M422">
        <f>IF(AND(SUM('Raw Data'!D417:E417)&lt;'Raw Data'!G417, ISBLANK('Raw Data'!D417)=FALSE), 'Raw Data'!I417, 0)</f>
        <v>0</v>
      </c>
      <c r="N422">
        <f>IF(ISBLANK('Raw Data'!D417)=FALSE, 1, 0)</f>
        <v>0</v>
      </c>
      <c r="O422">
        <f>IF('Raw Data'!F417, 'Raw Data'!Z417, 0)</f>
        <v>0</v>
      </c>
      <c r="P422">
        <f>IF(ISBLANK('Raw Data'!D417)=FALSE, 1, 0)</f>
        <v>0</v>
      </c>
      <c r="Q422">
        <f>IF(AND(NOT('Raw Data'!F417), P422), 'Raw Data'!AA417, 0)</f>
        <v>0</v>
      </c>
      <c r="R422">
        <f>IF(ISBLANK('Raw Data'!D417)=FALSE, 1, 0)</f>
        <v>0</v>
      </c>
      <c r="S422">
        <f>IF(AND('Raw Data'!F417=0, 'Raw Data'!D417&gt;'Raw Data'!E417), 'Raw Data'!L417, 0)</f>
        <v>0</v>
      </c>
      <c r="T422">
        <f>IF(ISBLANK('Raw Data'!D417)=FALSE, 1, 0)</f>
        <v>0</v>
      </c>
      <c r="U422">
        <f>IF('Raw Data'!F417=1, 'Raw Data'!M417, 0)</f>
        <v>0</v>
      </c>
      <c r="V422">
        <f>IF(ISBLANK('Raw Data'!D417)=FALSE, 1, 0)</f>
        <v>0</v>
      </c>
      <c r="W422">
        <f>IF(AND('Raw Data'!F417=0, 'Raw Data'!E417&gt;'Raw Data'!D417), 'Raw Data'!N417, 0)</f>
        <v>0</v>
      </c>
      <c r="X422">
        <f>IF(ISBLANK('Raw Data'!D417)=FALSE, 1, 0)</f>
        <v>0</v>
      </c>
      <c r="Y422">
        <f>IF(AND('Raw Data'!F417=0,'Raw Data'!D417&gt;'Raw Data'!E417,'Raw Data'!D417-'Raw Data'!E417=1),'Raw Data'!O417,IF(AND('Raw Data'!F417,'Raw Data'!D417&gt;'Raw Data'!E417),'Raw Data'!O417,0))</f>
        <v>0</v>
      </c>
      <c r="Z422">
        <f>IF(ISBLANK('Raw Data'!D417)=FALSE, 1, 0)</f>
        <v>0</v>
      </c>
      <c r="AA422">
        <f>IF(AND('Raw Data'!F417=0, 'Raw Data'!D417&gt;'Raw Data'!E417, 'Raw Data'!D417-'Raw Data'!E417=2), 'Raw Data'!P417, 0)</f>
        <v>0</v>
      </c>
      <c r="AB422">
        <f>IF(ISBLANK('Raw Data'!D417)=FALSE, 1, 0)</f>
        <v>0</v>
      </c>
      <c r="AC422">
        <f>IF(AND('Raw Data'!F417=0, 'Raw Data'!D417&gt;'Raw Data'!E417, 'Raw Data'!D417-'Raw Data'!E417&gt;2), 'Raw Data'!Q417, 0)</f>
        <v>0</v>
      </c>
      <c r="AD422">
        <f>IF(ISBLANK('Raw Data'!D417)=FALSE, 1, 0)</f>
        <v>0</v>
      </c>
      <c r="AE422">
        <f>IF(AND('Raw Data'!F417=0,'Raw Data'!D417&lt;'Raw Data'!E417,'Raw Data'!E417-'Raw Data'!D417=1),'Raw Data'!R417,IF(AND('Raw Data'!F417,'Raw Data'!D417&gt;'Raw Data'!E417),'Raw Data'!R417,0))</f>
        <v>0</v>
      </c>
      <c r="AF422">
        <f>IF(ISBLANK('Raw Data'!D417)=FALSE, 1, 0)</f>
        <v>0</v>
      </c>
      <c r="AG422">
        <f>IF(AND('Raw Data'!F417=0, 'Raw Data'!D417&lt;'Raw Data'!E417, 'Raw Data'!E417-'Raw Data'!D417=2), 'Raw Data'!S417, 0)</f>
        <v>0</v>
      </c>
      <c r="AH422">
        <f>IF(ISBLANK('Raw Data'!D417)=FALSE, 1, 0)</f>
        <v>0</v>
      </c>
      <c r="AI422">
        <f>IF(AND('Raw Data'!F417=0, 'Raw Data'!D417&lt;'Raw Data'!E417, 'Raw Data'!E417-'Raw Data'!D417&gt;2), 'Raw Data'!T417, 0)</f>
        <v>0</v>
      </c>
      <c r="AJ422">
        <f>IF(ISBLANK('Raw Data'!D417)=FALSE, 1, 0)</f>
        <v>0</v>
      </c>
      <c r="AK422">
        <f>IF('Raw Data'!F417=1, 'Raw Data'!M417, 0)</f>
        <v>0</v>
      </c>
      <c r="AL422">
        <f>IF(OR('Raw Data'!D417=0, O422&gt;0), 0, 1)</f>
        <v>0</v>
      </c>
      <c r="AM422">
        <f>IF(AND(AL422, 'Raw Data'!D417&gt;'Raw Data'!E417), 'Raw Data'!X417, 0)</f>
        <v>0</v>
      </c>
      <c r="AN422">
        <f>IF(OR('Raw Data'!D417=0, O422&gt;0), 0, 1)</f>
        <v>0</v>
      </c>
      <c r="AO422">
        <f>IF(AND(AL422, 'Raw Data'!D417&lt;'Raw Data'!E417), 'Raw Data'!Y417, 0)</f>
        <v>0</v>
      </c>
      <c r="AP422">
        <f>IF(ISBLANK('Raw Data'!D417)=FALSE, 1, 0)</f>
        <v>0</v>
      </c>
      <c r="AQ422">
        <f>IF(AND('Raw Data'!J417&lt;'Raw Data'!K417,'Raw Data'!D417&gt;'Raw Data'!E417),'Raw Data'!J417,IF(AND('Raw Data'!K417&lt;'Raw Data'!J417,'Raw Data'!E417&gt;'Raw Data'!D417),'Raw Data'!K417,0))</f>
        <v>0</v>
      </c>
      <c r="AR422">
        <f>IF(ISBLANK('Raw Data'!D417)=FALSE, 1, 0)</f>
        <v>0</v>
      </c>
      <c r="AS422">
        <f>IF(AND('Raw Data'!J417&gt;'Raw Data'!K417,'Raw Data'!D417&gt;'Raw Data'!E417),'Raw Data'!J417,IF(AND('Raw Data'!K417&gt;'Raw Data'!J417,'Raw Data'!E417&gt;'Raw Data'!D417),'Raw Data'!K417,))</f>
        <v>0</v>
      </c>
      <c r="AT422">
        <f>IF(ISBLANK('Raw Data'!D417)=FALSE, 1, 0)</f>
        <v>0</v>
      </c>
      <c r="AU422">
        <f>IF(ISNUMBER('Raw Data'!D417), IF(_xlfn.XLOOKUP(SMALL('Raw Data'!L417:N417, 1), Analysis!S422:W422, Analysis!S422:W422, 0)&gt;0, SMALL('Raw Data'!L417:N417, 1), 0), 0)</f>
        <v>0</v>
      </c>
      <c r="AV422">
        <f>IF(ISBLANK('Raw Data'!D417)=FALSE, 1, 0)</f>
        <v>0</v>
      </c>
      <c r="AW422">
        <f>IF(ISNUMBER('Raw Data'!D417), IF(_xlfn.XLOOKUP(SMALL('Raw Data'!L417:N417, 2), Analysis!S422:W422, Analysis!S422:W422, 0)&gt;0, SMALL('Raw Data'!L417:N417, 2), 0), 0)</f>
        <v>0</v>
      </c>
      <c r="AX422">
        <f>IF(ISBLANK('Raw Data'!D417)=FALSE, 1, 0)</f>
        <v>0</v>
      </c>
      <c r="AY422">
        <f>IF(ISNUMBER('Raw Data'!D417), IF(_xlfn.XLOOKUP(SMALL('Raw Data'!L417:N417, 3), Analysis!S422:W422, Analysis!S422:W422, 0)&gt;0, SMALL('Raw Data'!L417:N417, 3), 0), 0)</f>
        <v>0</v>
      </c>
      <c r="AZ422">
        <f>IF(ISBLANK('Raw Data'!D417)=FALSE, 1, 0)</f>
        <v>0</v>
      </c>
      <c r="BA422">
        <f>IF(ISNUMBER('Raw Data'!D417), IF(_xlfn.XLOOKUP(SMALL('Raw Data'!O417:U417, 1), Analysis!Y422:AK422, Analysis!Y422:AK422, 0)&gt;0, SMALL('Raw Data'!O417:U417, 1), 0), 0)</f>
        <v>0</v>
      </c>
      <c r="BB422">
        <f>IF(ISBLANK('Raw Data'!D417)=FALSE, 1, 0)</f>
        <v>0</v>
      </c>
      <c r="BC422">
        <f>IF(ISNUMBER('Raw Data'!D417), IF(_xlfn.XLOOKUP(SMALL('Raw Data'!O417:U417, 2), Analysis!Y422:AK422, Analysis!Y422:AK422, 0)&gt;0, SMALL('Raw Data'!O417:U417, 2), 0), 0)</f>
        <v>0</v>
      </c>
      <c r="BD422">
        <f>IF(ISBLANK('Raw Data'!D417)=FALSE, 1, 0)</f>
        <v>0</v>
      </c>
      <c r="BE422">
        <f>IF(ISNUMBER('Raw Data'!D417), IF(_xlfn.XLOOKUP(SMALL('Raw Data'!O417:U417, 3), Analysis!Y422:AK422, Analysis!Y422:AK422, 0)&gt;0, SMALL('Raw Data'!O417:U417, 3), 0), 0)</f>
        <v>0</v>
      </c>
      <c r="BF422">
        <f>IF(ISBLANK('Raw Data'!D417)=FALSE, 1, 0)</f>
        <v>0</v>
      </c>
      <c r="BG422">
        <f>IF(ISNUMBER('Raw Data'!D417), IF(_xlfn.XLOOKUP(SMALL('Raw Data'!O417:U417, 4), Analysis!Y422:AK422, Analysis!Y422:AK422, 0)&gt;0, SMALL('Raw Data'!O417:U417, 4), 0), 0)</f>
        <v>0</v>
      </c>
      <c r="BH422">
        <f>IF(ISBLANK('Raw Data'!D417)=FALSE, 1, 0)</f>
        <v>0</v>
      </c>
      <c r="BI422">
        <f>IF(ISNUMBER('Raw Data'!D417), IF(_xlfn.XLOOKUP(SMALL('Raw Data'!O417:U417, 5), Analysis!Y422:AK422, Analysis!Y422:AK422, 0)&gt;0, SMALL('Raw Data'!O417:U417, 5), 0), 0)</f>
        <v>0</v>
      </c>
      <c r="BJ422">
        <f>IF(ISBLANK('Raw Data'!D417)=FALSE, 1, 0)</f>
        <v>0</v>
      </c>
      <c r="BK422">
        <f>IF(ISNUMBER('Raw Data'!D417), IF(_xlfn.XLOOKUP(SMALL('Raw Data'!O417:U417, 6), Analysis!Y422:AK422, Analysis!Y422:AK422, 0)&gt;0, SMALL('Raw Data'!O417:U417, 6), 0), 0)</f>
        <v>0</v>
      </c>
      <c r="BL422">
        <f>IF(ISBLANK('Raw Data'!D417)=FALSE, 1, 0)</f>
        <v>0</v>
      </c>
      <c r="BM422">
        <f>IF(ISNUMBER('Raw Data'!D417), IF(_xlfn.XLOOKUP(SMALL('Raw Data'!O417:U417, 7), Analysis!Y422:AK422, Analysis!Y422:AK422, 0)&gt;0, SMALL('Raw Data'!O417:U417, 7), 0), 0)</f>
        <v>0</v>
      </c>
    </row>
    <row r="423" spans="1:65" x14ac:dyDescent="0.3">
      <c r="A423" s="2">
        <f>'Raw Data'!A418</f>
        <v>0</v>
      </c>
      <c r="B423" s="2">
        <f>IF(ISBLANK('Raw Data'!D418)=FALSE, 1, 0)</f>
        <v>0</v>
      </c>
      <c r="C423">
        <f>IF('Raw Data'!E418&gt;'Raw Data'!D418, 'Raw Data'!K418, 0)</f>
        <v>0</v>
      </c>
      <c r="D423">
        <f>IF(ISBLANK('Raw Data'!D418)=FALSE, 1, 0)</f>
        <v>0</v>
      </c>
      <c r="E423">
        <f>IF('Raw Data'!E418&lt;'Raw Data'!D418, 'Raw Data'!J418, 0)</f>
        <v>0</v>
      </c>
      <c r="F423">
        <f>IF(ISBLANK('Raw Data'!D418)=FALSE, 1, 0)</f>
        <v>0</v>
      </c>
      <c r="G423">
        <f>IF(AND('Raw Data'!D418&gt;0, 'Raw Data'!E418&gt;0), 'Raw Data'!V418, 0)</f>
        <v>0</v>
      </c>
      <c r="H423">
        <f>IF(ISBLANK('Raw Data'!D418)=FALSE, 1, 0)</f>
        <v>0</v>
      </c>
      <c r="I423">
        <f>IF(AND(ISBLANK('Raw Data'!D418)=FALSE, OR('Raw Data'!D418=0, 'Raw Data'!E418=0)), 'Raw Data'!W418, 0)</f>
        <v>0</v>
      </c>
      <c r="J423">
        <f>IF(ISBLANK('Raw Data'!D418)=FALSE, 1, 0)</f>
        <v>0</v>
      </c>
      <c r="K423">
        <f>IF(SUM('Raw Data'!D418:E418)&gt;'Raw Data'!G418, 'Raw Data'!H418, 0)</f>
        <v>0</v>
      </c>
      <c r="L423">
        <f>IF(ISBLANK('Raw Data'!D418)=FALSE, 1, 0)</f>
        <v>0</v>
      </c>
      <c r="M423">
        <f>IF(AND(SUM('Raw Data'!D418:E418)&lt;'Raw Data'!G418, ISBLANK('Raw Data'!D418)=FALSE), 'Raw Data'!I418, 0)</f>
        <v>0</v>
      </c>
      <c r="N423">
        <f>IF(ISBLANK('Raw Data'!D418)=FALSE, 1, 0)</f>
        <v>0</v>
      </c>
      <c r="O423">
        <f>IF('Raw Data'!F418, 'Raw Data'!Z418, 0)</f>
        <v>0</v>
      </c>
      <c r="P423">
        <f>IF(ISBLANK('Raw Data'!D418)=FALSE, 1, 0)</f>
        <v>0</v>
      </c>
      <c r="Q423">
        <f>IF(AND(NOT('Raw Data'!F418), P423), 'Raw Data'!AA418, 0)</f>
        <v>0</v>
      </c>
      <c r="R423">
        <f>IF(ISBLANK('Raw Data'!D418)=FALSE, 1, 0)</f>
        <v>0</v>
      </c>
      <c r="S423">
        <f>IF(AND('Raw Data'!F418=0, 'Raw Data'!D418&gt;'Raw Data'!E418), 'Raw Data'!L418, 0)</f>
        <v>0</v>
      </c>
      <c r="T423">
        <f>IF(ISBLANK('Raw Data'!D418)=FALSE, 1, 0)</f>
        <v>0</v>
      </c>
      <c r="U423">
        <f>IF('Raw Data'!F418=1, 'Raw Data'!M418, 0)</f>
        <v>0</v>
      </c>
      <c r="V423">
        <f>IF(ISBLANK('Raw Data'!D418)=FALSE, 1, 0)</f>
        <v>0</v>
      </c>
      <c r="W423">
        <f>IF(AND('Raw Data'!F418=0, 'Raw Data'!E418&gt;'Raw Data'!D418), 'Raw Data'!N418, 0)</f>
        <v>0</v>
      </c>
      <c r="X423">
        <f>IF(ISBLANK('Raw Data'!D418)=FALSE, 1, 0)</f>
        <v>0</v>
      </c>
      <c r="Y423">
        <f>IF(AND('Raw Data'!F418=0,'Raw Data'!D418&gt;'Raw Data'!E418,'Raw Data'!D418-'Raw Data'!E418=1),'Raw Data'!O418,IF(AND('Raw Data'!F418,'Raw Data'!D418&gt;'Raw Data'!E418),'Raw Data'!O418,0))</f>
        <v>0</v>
      </c>
      <c r="Z423">
        <f>IF(ISBLANK('Raw Data'!D418)=FALSE, 1, 0)</f>
        <v>0</v>
      </c>
      <c r="AA423">
        <f>IF(AND('Raw Data'!F418=0, 'Raw Data'!D418&gt;'Raw Data'!E418, 'Raw Data'!D418-'Raw Data'!E418=2), 'Raw Data'!P418, 0)</f>
        <v>0</v>
      </c>
      <c r="AB423">
        <f>IF(ISBLANK('Raw Data'!D418)=FALSE, 1, 0)</f>
        <v>0</v>
      </c>
      <c r="AC423">
        <f>IF(AND('Raw Data'!F418=0, 'Raw Data'!D418&gt;'Raw Data'!E418, 'Raw Data'!D418-'Raw Data'!E418&gt;2), 'Raw Data'!Q418, 0)</f>
        <v>0</v>
      </c>
      <c r="AD423">
        <f>IF(ISBLANK('Raw Data'!D418)=FALSE, 1, 0)</f>
        <v>0</v>
      </c>
      <c r="AE423">
        <f>IF(AND('Raw Data'!F418=0,'Raw Data'!D418&lt;'Raw Data'!E418,'Raw Data'!E418-'Raw Data'!D418=1),'Raw Data'!R418,IF(AND('Raw Data'!F418,'Raw Data'!D418&gt;'Raw Data'!E418),'Raw Data'!R418,0))</f>
        <v>0</v>
      </c>
      <c r="AF423">
        <f>IF(ISBLANK('Raw Data'!D418)=FALSE, 1, 0)</f>
        <v>0</v>
      </c>
      <c r="AG423">
        <f>IF(AND('Raw Data'!F418=0, 'Raw Data'!D418&lt;'Raw Data'!E418, 'Raw Data'!E418-'Raw Data'!D418=2), 'Raw Data'!S418, 0)</f>
        <v>0</v>
      </c>
      <c r="AH423">
        <f>IF(ISBLANK('Raw Data'!D418)=FALSE, 1, 0)</f>
        <v>0</v>
      </c>
      <c r="AI423">
        <f>IF(AND('Raw Data'!F418=0, 'Raw Data'!D418&lt;'Raw Data'!E418, 'Raw Data'!E418-'Raw Data'!D418&gt;2), 'Raw Data'!T418, 0)</f>
        <v>0</v>
      </c>
      <c r="AJ423">
        <f>IF(ISBLANK('Raw Data'!D418)=FALSE, 1, 0)</f>
        <v>0</v>
      </c>
      <c r="AK423">
        <f>IF('Raw Data'!F418=1, 'Raw Data'!M418, 0)</f>
        <v>0</v>
      </c>
      <c r="AL423">
        <f>IF(OR('Raw Data'!D418=0, O423&gt;0), 0, 1)</f>
        <v>0</v>
      </c>
      <c r="AM423">
        <f>IF(AND(AL423, 'Raw Data'!D418&gt;'Raw Data'!E418), 'Raw Data'!X418, 0)</f>
        <v>0</v>
      </c>
      <c r="AN423">
        <f>IF(OR('Raw Data'!D418=0, O423&gt;0), 0, 1)</f>
        <v>0</v>
      </c>
      <c r="AO423">
        <f>IF(AND(AL423, 'Raw Data'!D418&lt;'Raw Data'!E418), 'Raw Data'!Y418, 0)</f>
        <v>0</v>
      </c>
      <c r="AP423">
        <f>IF(ISBLANK('Raw Data'!D418)=FALSE, 1, 0)</f>
        <v>0</v>
      </c>
      <c r="AQ423">
        <f>IF(AND('Raw Data'!J418&lt;'Raw Data'!K418,'Raw Data'!D418&gt;'Raw Data'!E418),'Raw Data'!J418,IF(AND('Raw Data'!K418&lt;'Raw Data'!J418,'Raw Data'!E418&gt;'Raw Data'!D418),'Raw Data'!K418,0))</f>
        <v>0</v>
      </c>
      <c r="AR423">
        <f>IF(ISBLANK('Raw Data'!D418)=FALSE, 1, 0)</f>
        <v>0</v>
      </c>
      <c r="AS423">
        <f>IF(AND('Raw Data'!J418&gt;'Raw Data'!K418,'Raw Data'!D418&gt;'Raw Data'!E418),'Raw Data'!J418,IF(AND('Raw Data'!K418&gt;'Raw Data'!J418,'Raw Data'!E418&gt;'Raw Data'!D418),'Raw Data'!K418,))</f>
        <v>0</v>
      </c>
      <c r="AT423">
        <f>IF(ISBLANK('Raw Data'!D418)=FALSE, 1, 0)</f>
        <v>0</v>
      </c>
      <c r="AU423">
        <f>IF(ISNUMBER('Raw Data'!D418), IF(_xlfn.XLOOKUP(SMALL('Raw Data'!L418:N418, 1), Analysis!S423:W423, Analysis!S423:W423, 0)&gt;0, SMALL('Raw Data'!L418:N418, 1), 0), 0)</f>
        <v>0</v>
      </c>
      <c r="AV423">
        <f>IF(ISBLANK('Raw Data'!D418)=FALSE, 1, 0)</f>
        <v>0</v>
      </c>
      <c r="AW423">
        <f>IF(ISNUMBER('Raw Data'!D418), IF(_xlfn.XLOOKUP(SMALL('Raw Data'!L418:N418, 2), Analysis!S423:W423, Analysis!S423:W423, 0)&gt;0, SMALL('Raw Data'!L418:N418, 2), 0), 0)</f>
        <v>0</v>
      </c>
      <c r="AX423">
        <f>IF(ISBLANK('Raw Data'!D418)=FALSE, 1, 0)</f>
        <v>0</v>
      </c>
      <c r="AY423">
        <f>IF(ISNUMBER('Raw Data'!D418), IF(_xlfn.XLOOKUP(SMALL('Raw Data'!L418:N418, 3), Analysis!S423:W423, Analysis!S423:W423, 0)&gt;0, SMALL('Raw Data'!L418:N418, 3), 0), 0)</f>
        <v>0</v>
      </c>
      <c r="AZ423">
        <f>IF(ISBLANK('Raw Data'!D418)=FALSE, 1, 0)</f>
        <v>0</v>
      </c>
      <c r="BA423">
        <f>IF(ISNUMBER('Raw Data'!D418), IF(_xlfn.XLOOKUP(SMALL('Raw Data'!O418:U418, 1), Analysis!Y423:AK423, Analysis!Y423:AK423, 0)&gt;0, SMALL('Raw Data'!O418:U418, 1), 0), 0)</f>
        <v>0</v>
      </c>
      <c r="BB423">
        <f>IF(ISBLANK('Raw Data'!D418)=FALSE, 1, 0)</f>
        <v>0</v>
      </c>
      <c r="BC423">
        <f>IF(ISNUMBER('Raw Data'!D418), IF(_xlfn.XLOOKUP(SMALL('Raw Data'!O418:U418, 2), Analysis!Y423:AK423, Analysis!Y423:AK423, 0)&gt;0, SMALL('Raw Data'!O418:U418, 2), 0), 0)</f>
        <v>0</v>
      </c>
      <c r="BD423">
        <f>IF(ISBLANK('Raw Data'!D418)=FALSE, 1, 0)</f>
        <v>0</v>
      </c>
      <c r="BE423">
        <f>IF(ISNUMBER('Raw Data'!D418), IF(_xlfn.XLOOKUP(SMALL('Raw Data'!O418:U418, 3), Analysis!Y423:AK423, Analysis!Y423:AK423, 0)&gt;0, SMALL('Raw Data'!O418:U418, 3), 0), 0)</f>
        <v>0</v>
      </c>
      <c r="BF423">
        <f>IF(ISBLANK('Raw Data'!D418)=FALSE, 1, 0)</f>
        <v>0</v>
      </c>
      <c r="BG423">
        <f>IF(ISNUMBER('Raw Data'!D418), IF(_xlfn.XLOOKUP(SMALL('Raw Data'!O418:U418, 4), Analysis!Y423:AK423, Analysis!Y423:AK423, 0)&gt;0, SMALL('Raw Data'!O418:U418, 4), 0), 0)</f>
        <v>0</v>
      </c>
      <c r="BH423">
        <f>IF(ISBLANK('Raw Data'!D418)=FALSE, 1, 0)</f>
        <v>0</v>
      </c>
      <c r="BI423">
        <f>IF(ISNUMBER('Raw Data'!D418), IF(_xlfn.XLOOKUP(SMALL('Raw Data'!O418:U418, 5), Analysis!Y423:AK423, Analysis!Y423:AK423, 0)&gt;0, SMALL('Raw Data'!O418:U418, 5), 0), 0)</f>
        <v>0</v>
      </c>
      <c r="BJ423">
        <f>IF(ISBLANK('Raw Data'!D418)=FALSE, 1, 0)</f>
        <v>0</v>
      </c>
      <c r="BK423">
        <f>IF(ISNUMBER('Raw Data'!D418), IF(_xlfn.XLOOKUP(SMALL('Raw Data'!O418:U418, 6), Analysis!Y423:AK423, Analysis!Y423:AK423, 0)&gt;0, SMALL('Raw Data'!O418:U418, 6), 0), 0)</f>
        <v>0</v>
      </c>
      <c r="BL423">
        <f>IF(ISBLANK('Raw Data'!D418)=FALSE, 1, 0)</f>
        <v>0</v>
      </c>
      <c r="BM423">
        <f>IF(ISNUMBER('Raw Data'!D418), IF(_xlfn.XLOOKUP(SMALL('Raw Data'!O418:U418, 7), Analysis!Y423:AK423, Analysis!Y423:AK423, 0)&gt;0, SMALL('Raw Data'!O418:U418, 7), 0), 0)</f>
        <v>0</v>
      </c>
    </row>
    <row r="424" spans="1:65" x14ac:dyDescent="0.3">
      <c r="A424" s="2">
        <f>'Raw Data'!A419</f>
        <v>0</v>
      </c>
      <c r="B424" s="2">
        <f>IF(ISBLANK('Raw Data'!D419)=FALSE, 1, 0)</f>
        <v>0</v>
      </c>
      <c r="C424">
        <f>IF('Raw Data'!E419&gt;'Raw Data'!D419, 'Raw Data'!K419, 0)</f>
        <v>0</v>
      </c>
      <c r="D424">
        <f>IF(ISBLANK('Raw Data'!D419)=FALSE, 1, 0)</f>
        <v>0</v>
      </c>
      <c r="E424">
        <f>IF('Raw Data'!E419&lt;'Raw Data'!D419, 'Raw Data'!J419, 0)</f>
        <v>0</v>
      </c>
      <c r="F424">
        <f>IF(ISBLANK('Raw Data'!D419)=FALSE, 1, 0)</f>
        <v>0</v>
      </c>
      <c r="G424">
        <f>IF(AND('Raw Data'!D419&gt;0, 'Raw Data'!E419&gt;0), 'Raw Data'!V419, 0)</f>
        <v>0</v>
      </c>
      <c r="H424">
        <f>IF(ISBLANK('Raw Data'!D419)=FALSE, 1, 0)</f>
        <v>0</v>
      </c>
      <c r="I424">
        <f>IF(AND(ISBLANK('Raw Data'!D419)=FALSE, OR('Raw Data'!D419=0, 'Raw Data'!E419=0)), 'Raw Data'!W419, 0)</f>
        <v>0</v>
      </c>
      <c r="J424">
        <f>IF(ISBLANK('Raw Data'!D419)=FALSE, 1, 0)</f>
        <v>0</v>
      </c>
      <c r="K424">
        <f>IF(SUM('Raw Data'!D419:E419)&gt;'Raw Data'!G419, 'Raw Data'!H419, 0)</f>
        <v>0</v>
      </c>
      <c r="L424">
        <f>IF(ISBLANK('Raw Data'!D419)=FALSE, 1, 0)</f>
        <v>0</v>
      </c>
      <c r="M424">
        <f>IF(AND(SUM('Raw Data'!D419:E419)&lt;'Raw Data'!G419, ISBLANK('Raw Data'!D419)=FALSE), 'Raw Data'!I419, 0)</f>
        <v>0</v>
      </c>
      <c r="N424">
        <f>IF(ISBLANK('Raw Data'!D419)=FALSE, 1, 0)</f>
        <v>0</v>
      </c>
      <c r="O424">
        <f>IF('Raw Data'!F419, 'Raw Data'!Z419, 0)</f>
        <v>0</v>
      </c>
      <c r="P424">
        <f>IF(ISBLANK('Raw Data'!D419)=FALSE, 1, 0)</f>
        <v>0</v>
      </c>
      <c r="Q424">
        <f>IF(AND(NOT('Raw Data'!F419), P424), 'Raw Data'!AA419, 0)</f>
        <v>0</v>
      </c>
      <c r="R424">
        <f>IF(ISBLANK('Raw Data'!D419)=FALSE, 1, 0)</f>
        <v>0</v>
      </c>
      <c r="S424">
        <f>IF(AND('Raw Data'!F419=0, 'Raw Data'!D419&gt;'Raw Data'!E419), 'Raw Data'!L419, 0)</f>
        <v>0</v>
      </c>
      <c r="T424">
        <f>IF(ISBLANK('Raw Data'!D419)=FALSE, 1, 0)</f>
        <v>0</v>
      </c>
      <c r="U424">
        <f>IF('Raw Data'!F419=1, 'Raw Data'!M419, 0)</f>
        <v>0</v>
      </c>
      <c r="V424">
        <f>IF(ISBLANK('Raw Data'!D419)=FALSE, 1, 0)</f>
        <v>0</v>
      </c>
      <c r="W424">
        <f>IF(AND('Raw Data'!F419=0, 'Raw Data'!E419&gt;'Raw Data'!D419), 'Raw Data'!N419, 0)</f>
        <v>0</v>
      </c>
      <c r="X424">
        <f>IF(ISBLANK('Raw Data'!D419)=FALSE, 1, 0)</f>
        <v>0</v>
      </c>
      <c r="Y424">
        <f>IF(AND('Raw Data'!F419=0,'Raw Data'!D419&gt;'Raw Data'!E419,'Raw Data'!D419-'Raw Data'!E419=1),'Raw Data'!O419,IF(AND('Raw Data'!F419,'Raw Data'!D419&gt;'Raw Data'!E419),'Raw Data'!O419,0))</f>
        <v>0</v>
      </c>
      <c r="Z424">
        <f>IF(ISBLANK('Raw Data'!D419)=FALSE, 1, 0)</f>
        <v>0</v>
      </c>
      <c r="AA424">
        <f>IF(AND('Raw Data'!F419=0, 'Raw Data'!D419&gt;'Raw Data'!E419, 'Raw Data'!D419-'Raw Data'!E419=2), 'Raw Data'!P419, 0)</f>
        <v>0</v>
      </c>
      <c r="AB424">
        <f>IF(ISBLANK('Raw Data'!D419)=FALSE, 1, 0)</f>
        <v>0</v>
      </c>
      <c r="AC424">
        <f>IF(AND('Raw Data'!F419=0, 'Raw Data'!D419&gt;'Raw Data'!E419, 'Raw Data'!D419-'Raw Data'!E419&gt;2), 'Raw Data'!Q419, 0)</f>
        <v>0</v>
      </c>
      <c r="AD424">
        <f>IF(ISBLANK('Raw Data'!D419)=FALSE, 1, 0)</f>
        <v>0</v>
      </c>
      <c r="AE424">
        <f>IF(AND('Raw Data'!F419=0,'Raw Data'!D419&lt;'Raw Data'!E419,'Raw Data'!E419-'Raw Data'!D419=1),'Raw Data'!R419,IF(AND('Raw Data'!F419,'Raw Data'!D419&gt;'Raw Data'!E419),'Raw Data'!R419,0))</f>
        <v>0</v>
      </c>
      <c r="AF424">
        <f>IF(ISBLANK('Raw Data'!D419)=FALSE, 1, 0)</f>
        <v>0</v>
      </c>
      <c r="AG424">
        <f>IF(AND('Raw Data'!F419=0, 'Raw Data'!D419&lt;'Raw Data'!E419, 'Raw Data'!E419-'Raw Data'!D419=2), 'Raw Data'!S419, 0)</f>
        <v>0</v>
      </c>
      <c r="AH424">
        <f>IF(ISBLANK('Raw Data'!D419)=FALSE, 1, 0)</f>
        <v>0</v>
      </c>
      <c r="AI424">
        <f>IF(AND('Raw Data'!F419=0, 'Raw Data'!D419&lt;'Raw Data'!E419, 'Raw Data'!E419-'Raw Data'!D419&gt;2), 'Raw Data'!T419, 0)</f>
        <v>0</v>
      </c>
      <c r="AJ424">
        <f>IF(ISBLANK('Raw Data'!D419)=FALSE, 1, 0)</f>
        <v>0</v>
      </c>
      <c r="AK424">
        <f>IF('Raw Data'!F419=1, 'Raw Data'!M419, 0)</f>
        <v>0</v>
      </c>
      <c r="AL424">
        <f>IF(OR('Raw Data'!D419=0, O424&gt;0), 0, 1)</f>
        <v>0</v>
      </c>
      <c r="AM424">
        <f>IF(AND(AL424, 'Raw Data'!D419&gt;'Raw Data'!E419), 'Raw Data'!X419, 0)</f>
        <v>0</v>
      </c>
      <c r="AN424">
        <f>IF(OR('Raw Data'!D419=0, O424&gt;0), 0, 1)</f>
        <v>0</v>
      </c>
      <c r="AO424">
        <f>IF(AND(AL424, 'Raw Data'!D419&lt;'Raw Data'!E419), 'Raw Data'!Y419, 0)</f>
        <v>0</v>
      </c>
      <c r="AP424">
        <f>IF(ISBLANK('Raw Data'!D419)=FALSE, 1, 0)</f>
        <v>0</v>
      </c>
      <c r="AQ424">
        <f>IF(AND('Raw Data'!J419&lt;'Raw Data'!K419,'Raw Data'!D419&gt;'Raw Data'!E419),'Raw Data'!J419,IF(AND('Raw Data'!K419&lt;'Raw Data'!J419,'Raw Data'!E419&gt;'Raw Data'!D419),'Raw Data'!K419,0))</f>
        <v>0</v>
      </c>
      <c r="AR424">
        <f>IF(ISBLANK('Raw Data'!D419)=FALSE, 1, 0)</f>
        <v>0</v>
      </c>
      <c r="AS424">
        <f>IF(AND('Raw Data'!J419&gt;'Raw Data'!K419,'Raw Data'!D419&gt;'Raw Data'!E419),'Raw Data'!J419,IF(AND('Raw Data'!K419&gt;'Raw Data'!J419,'Raw Data'!E419&gt;'Raw Data'!D419),'Raw Data'!K419,))</f>
        <v>0</v>
      </c>
      <c r="AT424">
        <f>IF(ISBLANK('Raw Data'!D419)=FALSE, 1, 0)</f>
        <v>0</v>
      </c>
      <c r="AU424">
        <f>IF(ISNUMBER('Raw Data'!D419), IF(_xlfn.XLOOKUP(SMALL('Raw Data'!L419:N419, 1), Analysis!S424:W424, Analysis!S424:W424, 0)&gt;0, SMALL('Raw Data'!L419:N419, 1), 0), 0)</f>
        <v>0</v>
      </c>
      <c r="AV424">
        <f>IF(ISBLANK('Raw Data'!D419)=FALSE, 1, 0)</f>
        <v>0</v>
      </c>
      <c r="AW424">
        <f>IF(ISNUMBER('Raw Data'!D419), IF(_xlfn.XLOOKUP(SMALL('Raw Data'!L419:N419, 2), Analysis!S424:W424, Analysis!S424:W424, 0)&gt;0, SMALL('Raw Data'!L419:N419, 2), 0), 0)</f>
        <v>0</v>
      </c>
      <c r="AX424">
        <f>IF(ISBLANK('Raw Data'!D419)=FALSE, 1, 0)</f>
        <v>0</v>
      </c>
      <c r="AY424">
        <f>IF(ISNUMBER('Raw Data'!D419), IF(_xlfn.XLOOKUP(SMALL('Raw Data'!L419:N419, 3), Analysis!S424:W424, Analysis!S424:W424, 0)&gt;0, SMALL('Raw Data'!L419:N419, 3), 0), 0)</f>
        <v>0</v>
      </c>
      <c r="AZ424">
        <f>IF(ISBLANK('Raw Data'!D419)=FALSE, 1, 0)</f>
        <v>0</v>
      </c>
      <c r="BA424">
        <f>IF(ISNUMBER('Raw Data'!D419), IF(_xlfn.XLOOKUP(SMALL('Raw Data'!O419:U419, 1), Analysis!Y424:AK424, Analysis!Y424:AK424, 0)&gt;0, SMALL('Raw Data'!O419:U419, 1), 0), 0)</f>
        <v>0</v>
      </c>
      <c r="BB424">
        <f>IF(ISBLANK('Raw Data'!D419)=FALSE, 1, 0)</f>
        <v>0</v>
      </c>
      <c r="BC424">
        <f>IF(ISNUMBER('Raw Data'!D419), IF(_xlfn.XLOOKUP(SMALL('Raw Data'!O419:U419, 2), Analysis!Y424:AK424, Analysis!Y424:AK424, 0)&gt;0, SMALL('Raw Data'!O419:U419, 2), 0), 0)</f>
        <v>0</v>
      </c>
      <c r="BD424">
        <f>IF(ISBLANK('Raw Data'!D419)=FALSE, 1, 0)</f>
        <v>0</v>
      </c>
      <c r="BE424">
        <f>IF(ISNUMBER('Raw Data'!D419), IF(_xlfn.XLOOKUP(SMALL('Raw Data'!O419:U419, 3), Analysis!Y424:AK424, Analysis!Y424:AK424, 0)&gt;0, SMALL('Raw Data'!O419:U419, 3), 0), 0)</f>
        <v>0</v>
      </c>
      <c r="BF424">
        <f>IF(ISBLANK('Raw Data'!D419)=FALSE, 1, 0)</f>
        <v>0</v>
      </c>
      <c r="BG424">
        <f>IF(ISNUMBER('Raw Data'!D419), IF(_xlfn.XLOOKUP(SMALL('Raw Data'!O419:U419, 4), Analysis!Y424:AK424, Analysis!Y424:AK424, 0)&gt;0, SMALL('Raw Data'!O419:U419, 4), 0), 0)</f>
        <v>0</v>
      </c>
      <c r="BH424">
        <f>IF(ISBLANK('Raw Data'!D419)=FALSE, 1, 0)</f>
        <v>0</v>
      </c>
      <c r="BI424">
        <f>IF(ISNUMBER('Raw Data'!D419), IF(_xlfn.XLOOKUP(SMALL('Raw Data'!O419:U419, 5), Analysis!Y424:AK424, Analysis!Y424:AK424, 0)&gt;0, SMALL('Raw Data'!O419:U419, 5), 0), 0)</f>
        <v>0</v>
      </c>
      <c r="BJ424">
        <f>IF(ISBLANK('Raw Data'!D419)=FALSE, 1, 0)</f>
        <v>0</v>
      </c>
      <c r="BK424">
        <f>IF(ISNUMBER('Raw Data'!D419), IF(_xlfn.XLOOKUP(SMALL('Raw Data'!O419:U419, 6), Analysis!Y424:AK424, Analysis!Y424:AK424, 0)&gt;0, SMALL('Raw Data'!O419:U419, 6), 0), 0)</f>
        <v>0</v>
      </c>
      <c r="BL424">
        <f>IF(ISBLANK('Raw Data'!D419)=FALSE, 1, 0)</f>
        <v>0</v>
      </c>
      <c r="BM424">
        <f>IF(ISNUMBER('Raw Data'!D419), IF(_xlfn.XLOOKUP(SMALL('Raw Data'!O419:U419, 7), Analysis!Y424:AK424, Analysis!Y424:AK424, 0)&gt;0, SMALL('Raw Data'!O419:U419, 7), 0), 0)</f>
        <v>0</v>
      </c>
    </row>
    <row r="425" spans="1:65" x14ac:dyDescent="0.3">
      <c r="A425" s="2">
        <f>'Raw Data'!A420</f>
        <v>0</v>
      </c>
      <c r="B425" s="2">
        <f>IF(ISBLANK('Raw Data'!D420)=FALSE, 1, 0)</f>
        <v>0</v>
      </c>
      <c r="C425">
        <f>IF('Raw Data'!E420&gt;'Raw Data'!D420, 'Raw Data'!K420, 0)</f>
        <v>0</v>
      </c>
      <c r="D425">
        <f>IF(ISBLANK('Raw Data'!D420)=FALSE, 1, 0)</f>
        <v>0</v>
      </c>
      <c r="E425">
        <f>IF('Raw Data'!E420&lt;'Raw Data'!D420, 'Raw Data'!J420, 0)</f>
        <v>0</v>
      </c>
      <c r="F425">
        <f>IF(ISBLANK('Raw Data'!D420)=FALSE, 1, 0)</f>
        <v>0</v>
      </c>
      <c r="G425">
        <f>IF(AND('Raw Data'!D420&gt;0, 'Raw Data'!E420&gt;0), 'Raw Data'!V420, 0)</f>
        <v>0</v>
      </c>
      <c r="H425">
        <f>IF(ISBLANK('Raw Data'!D420)=FALSE, 1, 0)</f>
        <v>0</v>
      </c>
      <c r="I425">
        <f>IF(AND(ISBLANK('Raw Data'!D420)=FALSE, OR('Raw Data'!D420=0, 'Raw Data'!E420=0)), 'Raw Data'!W420, 0)</f>
        <v>0</v>
      </c>
      <c r="J425">
        <f>IF(ISBLANK('Raw Data'!D420)=FALSE, 1, 0)</f>
        <v>0</v>
      </c>
      <c r="K425">
        <f>IF(SUM('Raw Data'!D420:E420)&gt;'Raw Data'!G420, 'Raw Data'!H420, 0)</f>
        <v>0</v>
      </c>
      <c r="L425">
        <f>IF(ISBLANK('Raw Data'!D420)=FALSE, 1, 0)</f>
        <v>0</v>
      </c>
      <c r="M425">
        <f>IF(AND(SUM('Raw Data'!D420:E420)&lt;'Raw Data'!G420, ISBLANK('Raw Data'!D420)=FALSE), 'Raw Data'!I420, 0)</f>
        <v>0</v>
      </c>
      <c r="N425">
        <f>IF(ISBLANK('Raw Data'!D420)=FALSE, 1, 0)</f>
        <v>0</v>
      </c>
      <c r="O425">
        <f>IF('Raw Data'!F420, 'Raw Data'!Z420, 0)</f>
        <v>0</v>
      </c>
      <c r="P425">
        <f>IF(ISBLANK('Raw Data'!D420)=FALSE, 1, 0)</f>
        <v>0</v>
      </c>
      <c r="Q425">
        <f>IF(AND(NOT('Raw Data'!F420), P425), 'Raw Data'!AA420, 0)</f>
        <v>0</v>
      </c>
      <c r="R425">
        <f>IF(ISBLANK('Raw Data'!D420)=FALSE, 1, 0)</f>
        <v>0</v>
      </c>
      <c r="S425">
        <f>IF(AND('Raw Data'!F420=0, 'Raw Data'!D420&gt;'Raw Data'!E420), 'Raw Data'!L420, 0)</f>
        <v>0</v>
      </c>
      <c r="T425">
        <f>IF(ISBLANK('Raw Data'!D420)=FALSE, 1, 0)</f>
        <v>0</v>
      </c>
      <c r="U425">
        <f>IF('Raw Data'!F420=1, 'Raw Data'!M420, 0)</f>
        <v>0</v>
      </c>
      <c r="V425">
        <f>IF(ISBLANK('Raw Data'!D420)=FALSE, 1, 0)</f>
        <v>0</v>
      </c>
      <c r="W425">
        <f>IF(AND('Raw Data'!F420=0, 'Raw Data'!E420&gt;'Raw Data'!D420), 'Raw Data'!N420, 0)</f>
        <v>0</v>
      </c>
      <c r="X425">
        <f>IF(ISBLANK('Raw Data'!D420)=FALSE, 1, 0)</f>
        <v>0</v>
      </c>
      <c r="Y425">
        <f>IF(AND('Raw Data'!F420=0,'Raw Data'!D420&gt;'Raw Data'!E420,'Raw Data'!D420-'Raw Data'!E420=1),'Raw Data'!O420,IF(AND('Raw Data'!F420,'Raw Data'!D420&gt;'Raw Data'!E420),'Raw Data'!O420,0))</f>
        <v>0</v>
      </c>
      <c r="Z425">
        <f>IF(ISBLANK('Raw Data'!D420)=FALSE, 1, 0)</f>
        <v>0</v>
      </c>
      <c r="AA425">
        <f>IF(AND('Raw Data'!F420=0, 'Raw Data'!D420&gt;'Raw Data'!E420, 'Raw Data'!D420-'Raw Data'!E420=2), 'Raw Data'!P420, 0)</f>
        <v>0</v>
      </c>
      <c r="AB425">
        <f>IF(ISBLANK('Raw Data'!D420)=FALSE, 1, 0)</f>
        <v>0</v>
      </c>
      <c r="AC425">
        <f>IF(AND('Raw Data'!F420=0, 'Raw Data'!D420&gt;'Raw Data'!E420, 'Raw Data'!D420-'Raw Data'!E420&gt;2), 'Raw Data'!Q420, 0)</f>
        <v>0</v>
      </c>
      <c r="AD425">
        <f>IF(ISBLANK('Raw Data'!D420)=FALSE, 1, 0)</f>
        <v>0</v>
      </c>
      <c r="AE425">
        <f>IF(AND('Raw Data'!F420=0,'Raw Data'!D420&lt;'Raw Data'!E420,'Raw Data'!E420-'Raw Data'!D420=1),'Raw Data'!R420,IF(AND('Raw Data'!F420,'Raw Data'!D420&gt;'Raw Data'!E420),'Raw Data'!R420,0))</f>
        <v>0</v>
      </c>
      <c r="AF425">
        <f>IF(ISBLANK('Raw Data'!D420)=FALSE, 1, 0)</f>
        <v>0</v>
      </c>
      <c r="AG425">
        <f>IF(AND('Raw Data'!F420=0, 'Raw Data'!D420&lt;'Raw Data'!E420, 'Raw Data'!E420-'Raw Data'!D420=2), 'Raw Data'!S420, 0)</f>
        <v>0</v>
      </c>
      <c r="AH425">
        <f>IF(ISBLANK('Raw Data'!D420)=FALSE, 1, 0)</f>
        <v>0</v>
      </c>
      <c r="AI425">
        <f>IF(AND('Raw Data'!F420=0, 'Raw Data'!D420&lt;'Raw Data'!E420, 'Raw Data'!E420-'Raw Data'!D420&gt;2), 'Raw Data'!T420, 0)</f>
        <v>0</v>
      </c>
      <c r="AJ425">
        <f>IF(ISBLANK('Raw Data'!D420)=FALSE, 1, 0)</f>
        <v>0</v>
      </c>
      <c r="AK425">
        <f>IF('Raw Data'!F420=1, 'Raw Data'!M420, 0)</f>
        <v>0</v>
      </c>
      <c r="AL425">
        <f>IF(OR('Raw Data'!D420=0, O425&gt;0), 0, 1)</f>
        <v>0</v>
      </c>
      <c r="AM425">
        <f>IF(AND(AL425, 'Raw Data'!D420&gt;'Raw Data'!E420), 'Raw Data'!X420, 0)</f>
        <v>0</v>
      </c>
      <c r="AN425">
        <f>IF(OR('Raw Data'!D420=0, O425&gt;0), 0, 1)</f>
        <v>0</v>
      </c>
      <c r="AO425">
        <f>IF(AND(AL425, 'Raw Data'!D420&lt;'Raw Data'!E420), 'Raw Data'!Y420, 0)</f>
        <v>0</v>
      </c>
      <c r="AP425">
        <f>IF(ISBLANK('Raw Data'!D420)=FALSE, 1, 0)</f>
        <v>0</v>
      </c>
      <c r="AQ425">
        <f>IF(AND('Raw Data'!J420&lt;'Raw Data'!K420,'Raw Data'!D420&gt;'Raw Data'!E420),'Raw Data'!J420,IF(AND('Raw Data'!K420&lt;'Raw Data'!J420,'Raw Data'!E420&gt;'Raw Data'!D420),'Raw Data'!K420,0))</f>
        <v>0</v>
      </c>
      <c r="AR425">
        <f>IF(ISBLANK('Raw Data'!D420)=FALSE, 1, 0)</f>
        <v>0</v>
      </c>
      <c r="AS425">
        <f>IF(AND('Raw Data'!J420&gt;'Raw Data'!K420,'Raw Data'!D420&gt;'Raw Data'!E420),'Raw Data'!J420,IF(AND('Raw Data'!K420&gt;'Raw Data'!J420,'Raw Data'!E420&gt;'Raw Data'!D420),'Raw Data'!K420,))</f>
        <v>0</v>
      </c>
      <c r="AT425">
        <f>IF(ISBLANK('Raw Data'!D420)=FALSE, 1, 0)</f>
        <v>0</v>
      </c>
      <c r="AU425">
        <f>IF(ISNUMBER('Raw Data'!D420), IF(_xlfn.XLOOKUP(SMALL('Raw Data'!L420:N420, 1), Analysis!S425:W425, Analysis!S425:W425, 0)&gt;0, SMALL('Raw Data'!L420:N420, 1), 0), 0)</f>
        <v>0</v>
      </c>
      <c r="AV425">
        <f>IF(ISBLANK('Raw Data'!D420)=FALSE, 1, 0)</f>
        <v>0</v>
      </c>
      <c r="AW425">
        <f>IF(ISNUMBER('Raw Data'!D420), IF(_xlfn.XLOOKUP(SMALL('Raw Data'!L420:N420, 2), Analysis!S425:W425, Analysis!S425:W425, 0)&gt;0, SMALL('Raw Data'!L420:N420, 2), 0), 0)</f>
        <v>0</v>
      </c>
      <c r="AX425">
        <f>IF(ISBLANK('Raw Data'!D420)=FALSE, 1, 0)</f>
        <v>0</v>
      </c>
      <c r="AY425">
        <f>IF(ISNUMBER('Raw Data'!D420), IF(_xlfn.XLOOKUP(SMALL('Raw Data'!L420:N420, 3), Analysis!S425:W425, Analysis!S425:W425, 0)&gt;0, SMALL('Raw Data'!L420:N420, 3), 0), 0)</f>
        <v>0</v>
      </c>
      <c r="AZ425">
        <f>IF(ISBLANK('Raw Data'!D420)=FALSE, 1, 0)</f>
        <v>0</v>
      </c>
      <c r="BA425">
        <f>IF(ISNUMBER('Raw Data'!D420), IF(_xlfn.XLOOKUP(SMALL('Raw Data'!O420:U420, 1), Analysis!Y425:AK425, Analysis!Y425:AK425, 0)&gt;0, SMALL('Raw Data'!O420:U420, 1), 0), 0)</f>
        <v>0</v>
      </c>
      <c r="BB425">
        <f>IF(ISBLANK('Raw Data'!D420)=FALSE, 1, 0)</f>
        <v>0</v>
      </c>
      <c r="BC425">
        <f>IF(ISNUMBER('Raw Data'!D420), IF(_xlfn.XLOOKUP(SMALL('Raw Data'!O420:U420, 2), Analysis!Y425:AK425, Analysis!Y425:AK425, 0)&gt;0, SMALL('Raw Data'!O420:U420, 2), 0), 0)</f>
        <v>0</v>
      </c>
      <c r="BD425">
        <f>IF(ISBLANK('Raw Data'!D420)=FALSE, 1, 0)</f>
        <v>0</v>
      </c>
      <c r="BE425">
        <f>IF(ISNUMBER('Raw Data'!D420), IF(_xlfn.XLOOKUP(SMALL('Raw Data'!O420:U420, 3), Analysis!Y425:AK425, Analysis!Y425:AK425, 0)&gt;0, SMALL('Raw Data'!O420:U420, 3), 0), 0)</f>
        <v>0</v>
      </c>
      <c r="BF425">
        <f>IF(ISBLANK('Raw Data'!D420)=FALSE, 1, 0)</f>
        <v>0</v>
      </c>
      <c r="BG425">
        <f>IF(ISNUMBER('Raw Data'!D420), IF(_xlfn.XLOOKUP(SMALL('Raw Data'!O420:U420, 4), Analysis!Y425:AK425, Analysis!Y425:AK425, 0)&gt;0, SMALL('Raw Data'!O420:U420, 4), 0), 0)</f>
        <v>0</v>
      </c>
      <c r="BH425">
        <f>IF(ISBLANK('Raw Data'!D420)=FALSE, 1, 0)</f>
        <v>0</v>
      </c>
      <c r="BI425">
        <f>IF(ISNUMBER('Raw Data'!D420), IF(_xlfn.XLOOKUP(SMALL('Raw Data'!O420:U420, 5), Analysis!Y425:AK425, Analysis!Y425:AK425, 0)&gt;0, SMALL('Raw Data'!O420:U420, 5), 0), 0)</f>
        <v>0</v>
      </c>
      <c r="BJ425">
        <f>IF(ISBLANK('Raw Data'!D420)=FALSE, 1, 0)</f>
        <v>0</v>
      </c>
      <c r="BK425">
        <f>IF(ISNUMBER('Raw Data'!D420), IF(_xlfn.XLOOKUP(SMALL('Raw Data'!O420:U420, 6), Analysis!Y425:AK425, Analysis!Y425:AK425, 0)&gt;0, SMALL('Raw Data'!O420:U420, 6), 0), 0)</f>
        <v>0</v>
      </c>
      <c r="BL425">
        <f>IF(ISBLANK('Raw Data'!D420)=FALSE, 1, 0)</f>
        <v>0</v>
      </c>
      <c r="BM425">
        <f>IF(ISNUMBER('Raw Data'!D420), IF(_xlfn.XLOOKUP(SMALL('Raw Data'!O420:U420, 7), Analysis!Y425:AK425, Analysis!Y425:AK425, 0)&gt;0, SMALL('Raw Data'!O420:U420, 7), 0), 0)</f>
        <v>0</v>
      </c>
    </row>
    <row r="426" spans="1:65" x14ac:dyDescent="0.3">
      <c r="A426" s="2">
        <f>'Raw Data'!A421</f>
        <v>0</v>
      </c>
      <c r="B426" s="2">
        <f>IF(ISBLANK('Raw Data'!D421)=FALSE, 1, 0)</f>
        <v>0</v>
      </c>
      <c r="C426">
        <f>IF('Raw Data'!E421&gt;'Raw Data'!D421, 'Raw Data'!K421, 0)</f>
        <v>0</v>
      </c>
      <c r="D426">
        <f>IF(ISBLANK('Raw Data'!D421)=FALSE, 1, 0)</f>
        <v>0</v>
      </c>
      <c r="E426">
        <f>IF('Raw Data'!E421&lt;'Raw Data'!D421, 'Raw Data'!J421, 0)</f>
        <v>0</v>
      </c>
      <c r="F426">
        <f>IF(ISBLANK('Raw Data'!D421)=FALSE, 1, 0)</f>
        <v>0</v>
      </c>
      <c r="G426">
        <f>IF(AND('Raw Data'!D421&gt;0, 'Raw Data'!E421&gt;0), 'Raw Data'!V421, 0)</f>
        <v>0</v>
      </c>
      <c r="H426">
        <f>IF(ISBLANK('Raw Data'!D421)=FALSE, 1, 0)</f>
        <v>0</v>
      </c>
      <c r="I426">
        <f>IF(AND(ISBLANK('Raw Data'!D421)=FALSE, OR('Raw Data'!D421=0, 'Raw Data'!E421=0)), 'Raw Data'!W421, 0)</f>
        <v>0</v>
      </c>
      <c r="J426">
        <f>IF(ISBLANK('Raw Data'!D421)=FALSE, 1, 0)</f>
        <v>0</v>
      </c>
      <c r="K426">
        <f>IF(SUM('Raw Data'!D421:E421)&gt;'Raw Data'!G421, 'Raw Data'!H421, 0)</f>
        <v>0</v>
      </c>
      <c r="L426">
        <f>IF(ISBLANK('Raw Data'!D421)=FALSE, 1, 0)</f>
        <v>0</v>
      </c>
      <c r="M426">
        <f>IF(AND(SUM('Raw Data'!D421:E421)&lt;'Raw Data'!G421, ISBLANK('Raw Data'!D421)=FALSE), 'Raw Data'!I421, 0)</f>
        <v>0</v>
      </c>
      <c r="N426">
        <f>IF(ISBLANK('Raw Data'!D421)=FALSE, 1, 0)</f>
        <v>0</v>
      </c>
      <c r="O426">
        <f>IF('Raw Data'!F421, 'Raw Data'!Z421, 0)</f>
        <v>0</v>
      </c>
      <c r="P426">
        <f>IF(ISBLANK('Raw Data'!D421)=FALSE, 1, 0)</f>
        <v>0</v>
      </c>
      <c r="Q426">
        <f>IF(AND(NOT('Raw Data'!F421), P426), 'Raw Data'!AA421, 0)</f>
        <v>0</v>
      </c>
      <c r="R426">
        <f>IF(ISBLANK('Raw Data'!D421)=FALSE, 1, 0)</f>
        <v>0</v>
      </c>
      <c r="S426">
        <f>IF(AND('Raw Data'!F421=0, 'Raw Data'!D421&gt;'Raw Data'!E421), 'Raw Data'!L421, 0)</f>
        <v>0</v>
      </c>
      <c r="T426">
        <f>IF(ISBLANK('Raw Data'!D421)=FALSE, 1, 0)</f>
        <v>0</v>
      </c>
      <c r="U426">
        <f>IF('Raw Data'!F421=1, 'Raw Data'!M421, 0)</f>
        <v>0</v>
      </c>
      <c r="V426">
        <f>IF(ISBLANK('Raw Data'!D421)=FALSE, 1, 0)</f>
        <v>0</v>
      </c>
      <c r="W426">
        <f>IF(AND('Raw Data'!F421=0, 'Raw Data'!E421&gt;'Raw Data'!D421), 'Raw Data'!N421, 0)</f>
        <v>0</v>
      </c>
      <c r="X426">
        <f>IF(ISBLANK('Raw Data'!D421)=FALSE, 1, 0)</f>
        <v>0</v>
      </c>
      <c r="Y426">
        <f>IF(AND('Raw Data'!F421=0,'Raw Data'!D421&gt;'Raw Data'!E421,'Raw Data'!D421-'Raw Data'!E421=1),'Raw Data'!O421,IF(AND('Raw Data'!F421,'Raw Data'!D421&gt;'Raw Data'!E421),'Raw Data'!O421,0))</f>
        <v>0</v>
      </c>
      <c r="Z426">
        <f>IF(ISBLANK('Raw Data'!D421)=FALSE, 1, 0)</f>
        <v>0</v>
      </c>
      <c r="AA426">
        <f>IF(AND('Raw Data'!F421=0, 'Raw Data'!D421&gt;'Raw Data'!E421, 'Raw Data'!D421-'Raw Data'!E421=2), 'Raw Data'!P421, 0)</f>
        <v>0</v>
      </c>
      <c r="AB426">
        <f>IF(ISBLANK('Raw Data'!D421)=FALSE, 1, 0)</f>
        <v>0</v>
      </c>
      <c r="AC426">
        <f>IF(AND('Raw Data'!F421=0, 'Raw Data'!D421&gt;'Raw Data'!E421, 'Raw Data'!D421-'Raw Data'!E421&gt;2), 'Raw Data'!Q421, 0)</f>
        <v>0</v>
      </c>
      <c r="AD426">
        <f>IF(ISBLANK('Raw Data'!D421)=FALSE, 1, 0)</f>
        <v>0</v>
      </c>
      <c r="AE426">
        <f>IF(AND('Raw Data'!F421=0,'Raw Data'!D421&lt;'Raw Data'!E421,'Raw Data'!E421-'Raw Data'!D421=1),'Raw Data'!R421,IF(AND('Raw Data'!F421,'Raw Data'!D421&gt;'Raw Data'!E421),'Raw Data'!R421,0))</f>
        <v>0</v>
      </c>
      <c r="AF426">
        <f>IF(ISBLANK('Raw Data'!D421)=FALSE, 1, 0)</f>
        <v>0</v>
      </c>
      <c r="AG426">
        <f>IF(AND('Raw Data'!F421=0, 'Raw Data'!D421&lt;'Raw Data'!E421, 'Raw Data'!E421-'Raw Data'!D421=2), 'Raw Data'!S421, 0)</f>
        <v>0</v>
      </c>
      <c r="AH426">
        <f>IF(ISBLANK('Raw Data'!D421)=FALSE, 1, 0)</f>
        <v>0</v>
      </c>
      <c r="AI426">
        <f>IF(AND('Raw Data'!F421=0, 'Raw Data'!D421&lt;'Raw Data'!E421, 'Raw Data'!E421-'Raw Data'!D421&gt;2), 'Raw Data'!T421, 0)</f>
        <v>0</v>
      </c>
      <c r="AJ426">
        <f>IF(ISBLANK('Raw Data'!D421)=FALSE, 1, 0)</f>
        <v>0</v>
      </c>
      <c r="AK426">
        <f>IF('Raw Data'!F421=1, 'Raw Data'!M421, 0)</f>
        <v>0</v>
      </c>
      <c r="AL426">
        <f>IF(OR('Raw Data'!D421=0, O426&gt;0), 0, 1)</f>
        <v>0</v>
      </c>
      <c r="AM426">
        <f>IF(AND(AL426, 'Raw Data'!D421&gt;'Raw Data'!E421), 'Raw Data'!X421, 0)</f>
        <v>0</v>
      </c>
      <c r="AN426">
        <f>IF(OR('Raw Data'!D421=0, O426&gt;0), 0, 1)</f>
        <v>0</v>
      </c>
      <c r="AO426">
        <f>IF(AND(AL426, 'Raw Data'!D421&lt;'Raw Data'!E421), 'Raw Data'!Y421, 0)</f>
        <v>0</v>
      </c>
      <c r="AP426">
        <f>IF(ISBLANK('Raw Data'!D421)=FALSE, 1, 0)</f>
        <v>0</v>
      </c>
      <c r="AQ426">
        <f>IF(AND('Raw Data'!J421&lt;'Raw Data'!K421,'Raw Data'!D421&gt;'Raw Data'!E421),'Raw Data'!J421,IF(AND('Raw Data'!K421&lt;'Raw Data'!J421,'Raw Data'!E421&gt;'Raw Data'!D421),'Raw Data'!K421,0))</f>
        <v>0</v>
      </c>
      <c r="AR426">
        <f>IF(ISBLANK('Raw Data'!D421)=FALSE, 1, 0)</f>
        <v>0</v>
      </c>
      <c r="AS426">
        <f>IF(AND('Raw Data'!J421&gt;'Raw Data'!K421,'Raw Data'!D421&gt;'Raw Data'!E421),'Raw Data'!J421,IF(AND('Raw Data'!K421&gt;'Raw Data'!J421,'Raw Data'!E421&gt;'Raw Data'!D421),'Raw Data'!K421,))</f>
        <v>0</v>
      </c>
      <c r="AT426">
        <f>IF(ISBLANK('Raw Data'!D421)=FALSE, 1, 0)</f>
        <v>0</v>
      </c>
      <c r="AU426">
        <f>IF(ISNUMBER('Raw Data'!D421), IF(_xlfn.XLOOKUP(SMALL('Raw Data'!L421:N421, 1), Analysis!S426:W426, Analysis!S426:W426, 0)&gt;0, SMALL('Raw Data'!L421:N421, 1), 0), 0)</f>
        <v>0</v>
      </c>
      <c r="AV426">
        <f>IF(ISBLANK('Raw Data'!D421)=FALSE, 1, 0)</f>
        <v>0</v>
      </c>
      <c r="AW426">
        <f>IF(ISNUMBER('Raw Data'!D421), IF(_xlfn.XLOOKUP(SMALL('Raw Data'!L421:N421, 2), Analysis!S426:W426, Analysis!S426:W426, 0)&gt;0, SMALL('Raw Data'!L421:N421, 2), 0), 0)</f>
        <v>0</v>
      </c>
      <c r="AX426">
        <f>IF(ISBLANK('Raw Data'!D421)=FALSE, 1, 0)</f>
        <v>0</v>
      </c>
      <c r="AY426">
        <f>IF(ISNUMBER('Raw Data'!D421), IF(_xlfn.XLOOKUP(SMALL('Raw Data'!L421:N421, 3), Analysis!S426:W426, Analysis!S426:W426, 0)&gt;0, SMALL('Raw Data'!L421:N421, 3), 0), 0)</f>
        <v>0</v>
      </c>
      <c r="AZ426">
        <f>IF(ISBLANK('Raw Data'!D421)=FALSE, 1, 0)</f>
        <v>0</v>
      </c>
      <c r="BA426">
        <f>IF(ISNUMBER('Raw Data'!D421), IF(_xlfn.XLOOKUP(SMALL('Raw Data'!O421:U421, 1), Analysis!Y426:AK426, Analysis!Y426:AK426, 0)&gt;0, SMALL('Raw Data'!O421:U421, 1), 0), 0)</f>
        <v>0</v>
      </c>
      <c r="BB426">
        <f>IF(ISBLANK('Raw Data'!D421)=FALSE, 1, 0)</f>
        <v>0</v>
      </c>
      <c r="BC426">
        <f>IF(ISNUMBER('Raw Data'!D421), IF(_xlfn.XLOOKUP(SMALL('Raw Data'!O421:U421, 2), Analysis!Y426:AK426, Analysis!Y426:AK426, 0)&gt;0, SMALL('Raw Data'!O421:U421, 2), 0), 0)</f>
        <v>0</v>
      </c>
      <c r="BD426">
        <f>IF(ISBLANK('Raw Data'!D421)=FALSE, 1, 0)</f>
        <v>0</v>
      </c>
      <c r="BE426">
        <f>IF(ISNUMBER('Raw Data'!D421), IF(_xlfn.XLOOKUP(SMALL('Raw Data'!O421:U421, 3), Analysis!Y426:AK426, Analysis!Y426:AK426, 0)&gt;0, SMALL('Raw Data'!O421:U421, 3), 0), 0)</f>
        <v>0</v>
      </c>
      <c r="BF426">
        <f>IF(ISBLANK('Raw Data'!D421)=FALSE, 1, 0)</f>
        <v>0</v>
      </c>
      <c r="BG426">
        <f>IF(ISNUMBER('Raw Data'!D421), IF(_xlfn.XLOOKUP(SMALL('Raw Data'!O421:U421, 4), Analysis!Y426:AK426, Analysis!Y426:AK426, 0)&gt;0, SMALL('Raw Data'!O421:U421, 4), 0), 0)</f>
        <v>0</v>
      </c>
      <c r="BH426">
        <f>IF(ISBLANK('Raw Data'!D421)=FALSE, 1, 0)</f>
        <v>0</v>
      </c>
      <c r="BI426">
        <f>IF(ISNUMBER('Raw Data'!D421), IF(_xlfn.XLOOKUP(SMALL('Raw Data'!O421:U421, 5), Analysis!Y426:AK426, Analysis!Y426:AK426, 0)&gt;0, SMALL('Raw Data'!O421:U421, 5), 0), 0)</f>
        <v>0</v>
      </c>
      <c r="BJ426">
        <f>IF(ISBLANK('Raw Data'!D421)=FALSE, 1, 0)</f>
        <v>0</v>
      </c>
      <c r="BK426">
        <f>IF(ISNUMBER('Raw Data'!D421), IF(_xlfn.XLOOKUP(SMALL('Raw Data'!O421:U421, 6), Analysis!Y426:AK426, Analysis!Y426:AK426, 0)&gt;0, SMALL('Raw Data'!O421:U421, 6), 0), 0)</f>
        <v>0</v>
      </c>
      <c r="BL426">
        <f>IF(ISBLANK('Raw Data'!D421)=FALSE, 1, 0)</f>
        <v>0</v>
      </c>
      <c r="BM426">
        <f>IF(ISNUMBER('Raw Data'!D421), IF(_xlfn.XLOOKUP(SMALL('Raw Data'!O421:U421, 7), Analysis!Y426:AK426, Analysis!Y426:AK426, 0)&gt;0, SMALL('Raw Data'!O421:U421, 7), 0), 0)</f>
        <v>0</v>
      </c>
    </row>
    <row r="427" spans="1:65" x14ac:dyDescent="0.3">
      <c r="A427" s="2">
        <f>'Raw Data'!A422</f>
        <v>0</v>
      </c>
      <c r="B427" s="2">
        <f>IF(ISBLANK('Raw Data'!D422)=FALSE, 1, 0)</f>
        <v>0</v>
      </c>
      <c r="C427">
        <f>IF('Raw Data'!E422&gt;'Raw Data'!D422, 'Raw Data'!K422, 0)</f>
        <v>0</v>
      </c>
      <c r="D427">
        <f>IF(ISBLANK('Raw Data'!D422)=FALSE, 1, 0)</f>
        <v>0</v>
      </c>
      <c r="E427">
        <f>IF('Raw Data'!E422&lt;'Raw Data'!D422, 'Raw Data'!J422, 0)</f>
        <v>0</v>
      </c>
      <c r="F427">
        <f>IF(ISBLANK('Raw Data'!D422)=FALSE, 1, 0)</f>
        <v>0</v>
      </c>
      <c r="G427">
        <f>IF(AND('Raw Data'!D422&gt;0, 'Raw Data'!E422&gt;0), 'Raw Data'!V422, 0)</f>
        <v>0</v>
      </c>
      <c r="H427">
        <f>IF(ISBLANK('Raw Data'!D422)=FALSE, 1, 0)</f>
        <v>0</v>
      </c>
      <c r="I427">
        <f>IF(AND(ISBLANK('Raw Data'!D422)=FALSE, OR('Raw Data'!D422=0, 'Raw Data'!E422=0)), 'Raw Data'!W422, 0)</f>
        <v>0</v>
      </c>
      <c r="J427">
        <f>IF(ISBLANK('Raw Data'!D422)=FALSE, 1, 0)</f>
        <v>0</v>
      </c>
      <c r="K427">
        <f>IF(SUM('Raw Data'!D422:E422)&gt;'Raw Data'!G422, 'Raw Data'!H422, 0)</f>
        <v>0</v>
      </c>
      <c r="L427">
        <f>IF(ISBLANK('Raw Data'!D422)=FALSE, 1, 0)</f>
        <v>0</v>
      </c>
      <c r="M427">
        <f>IF(AND(SUM('Raw Data'!D422:E422)&lt;'Raw Data'!G422, ISBLANK('Raw Data'!D422)=FALSE), 'Raw Data'!I422, 0)</f>
        <v>0</v>
      </c>
      <c r="N427">
        <f>IF(ISBLANK('Raw Data'!D422)=FALSE, 1, 0)</f>
        <v>0</v>
      </c>
      <c r="O427">
        <f>IF('Raw Data'!F422, 'Raw Data'!Z422, 0)</f>
        <v>0</v>
      </c>
      <c r="P427">
        <f>IF(ISBLANK('Raw Data'!D422)=FALSE, 1, 0)</f>
        <v>0</v>
      </c>
      <c r="Q427">
        <f>IF(AND(NOT('Raw Data'!F422), P427), 'Raw Data'!AA422, 0)</f>
        <v>0</v>
      </c>
      <c r="R427">
        <f>IF(ISBLANK('Raw Data'!D422)=FALSE, 1, 0)</f>
        <v>0</v>
      </c>
      <c r="S427">
        <f>IF(AND('Raw Data'!F422=0, 'Raw Data'!D422&gt;'Raw Data'!E422), 'Raw Data'!L422, 0)</f>
        <v>0</v>
      </c>
      <c r="T427">
        <f>IF(ISBLANK('Raw Data'!D422)=FALSE, 1, 0)</f>
        <v>0</v>
      </c>
      <c r="U427">
        <f>IF('Raw Data'!F422=1, 'Raw Data'!M422, 0)</f>
        <v>0</v>
      </c>
      <c r="V427">
        <f>IF(ISBLANK('Raw Data'!D422)=FALSE, 1, 0)</f>
        <v>0</v>
      </c>
      <c r="W427">
        <f>IF(AND('Raw Data'!F422=0, 'Raw Data'!E422&gt;'Raw Data'!D422), 'Raw Data'!N422, 0)</f>
        <v>0</v>
      </c>
      <c r="X427">
        <f>IF(ISBLANK('Raw Data'!D422)=FALSE, 1, 0)</f>
        <v>0</v>
      </c>
      <c r="Y427">
        <f>IF(AND('Raw Data'!F422=0,'Raw Data'!D422&gt;'Raw Data'!E422,'Raw Data'!D422-'Raw Data'!E422=1),'Raw Data'!O422,IF(AND('Raw Data'!F422,'Raw Data'!D422&gt;'Raw Data'!E422),'Raw Data'!O422,0))</f>
        <v>0</v>
      </c>
      <c r="Z427">
        <f>IF(ISBLANK('Raw Data'!D422)=FALSE, 1, 0)</f>
        <v>0</v>
      </c>
      <c r="AA427">
        <f>IF(AND('Raw Data'!F422=0, 'Raw Data'!D422&gt;'Raw Data'!E422, 'Raw Data'!D422-'Raw Data'!E422=2), 'Raw Data'!P422, 0)</f>
        <v>0</v>
      </c>
      <c r="AB427">
        <f>IF(ISBLANK('Raw Data'!D422)=FALSE, 1, 0)</f>
        <v>0</v>
      </c>
      <c r="AC427">
        <f>IF(AND('Raw Data'!F422=0, 'Raw Data'!D422&gt;'Raw Data'!E422, 'Raw Data'!D422-'Raw Data'!E422&gt;2), 'Raw Data'!Q422, 0)</f>
        <v>0</v>
      </c>
      <c r="AD427">
        <f>IF(ISBLANK('Raw Data'!D422)=FALSE, 1, 0)</f>
        <v>0</v>
      </c>
      <c r="AE427">
        <f>IF(AND('Raw Data'!F422=0,'Raw Data'!D422&lt;'Raw Data'!E422,'Raw Data'!E422-'Raw Data'!D422=1),'Raw Data'!R422,IF(AND('Raw Data'!F422,'Raw Data'!D422&gt;'Raw Data'!E422),'Raw Data'!R422,0))</f>
        <v>0</v>
      </c>
      <c r="AF427">
        <f>IF(ISBLANK('Raw Data'!D422)=FALSE, 1, 0)</f>
        <v>0</v>
      </c>
      <c r="AG427">
        <f>IF(AND('Raw Data'!F422=0, 'Raw Data'!D422&lt;'Raw Data'!E422, 'Raw Data'!E422-'Raw Data'!D422=2), 'Raw Data'!S422, 0)</f>
        <v>0</v>
      </c>
      <c r="AH427">
        <f>IF(ISBLANK('Raw Data'!D422)=FALSE, 1, 0)</f>
        <v>0</v>
      </c>
      <c r="AI427">
        <f>IF(AND('Raw Data'!F422=0, 'Raw Data'!D422&lt;'Raw Data'!E422, 'Raw Data'!E422-'Raw Data'!D422&gt;2), 'Raw Data'!T422, 0)</f>
        <v>0</v>
      </c>
      <c r="AJ427">
        <f>IF(ISBLANK('Raw Data'!D422)=FALSE, 1, 0)</f>
        <v>0</v>
      </c>
      <c r="AK427">
        <f>IF('Raw Data'!F422=1, 'Raw Data'!M422, 0)</f>
        <v>0</v>
      </c>
      <c r="AL427">
        <f>IF(OR('Raw Data'!D422=0, O427&gt;0), 0, 1)</f>
        <v>0</v>
      </c>
      <c r="AM427">
        <f>IF(AND(AL427, 'Raw Data'!D422&gt;'Raw Data'!E422), 'Raw Data'!X422, 0)</f>
        <v>0</v>
      </c>
      <c r="AN427">
        <f>IF(OR('Raw Data'!D422=0, O427&gt;0), 0, 1)</f>
        <v>0</v>
      </c>
      <c r="AO427">
        <f>IF(AND(AL427, 'Raw Data'!D422&lt;'Raw Data'!E422), 'Raw Data'!Y422, 0)</f>
        <v>0</v>
      </c>
      <c r="AP427">
        <f>IF(ISBLANK('Raw Data'!D422)=FALSE, 1, 0)</f>
        <v>0</v>
      </c>
      <c r="AQ427">
        <f>IF(AND('Raw Data'!J422&lt;'Raw Data'!K422,'Raw Data'!D422&gt;'Raw Data'!E422),'Raw Data'!J422,IF(AND('Raw Data'!K422&lt;'Raw Data'!J422,'Raw Data'!E422&gt;'Raw Data'!D422),'Raw Data'!K422,0))</f>
        <v>0</v>
      </c>
      <c r="AR427">
        <f>IF(ISBLANK('Raw Data'!D422)=FALSE, 1, 0)</f>
        <v>0</v>
      </c>
      <c r="AS427">
        <f>IF(AND('Raw Data'!J422&gt;'Raw Data'!K422,'Raw Data'!D422&gt;'Raw Data'!E422),'Raw Data'!J422,IF(AND('Raw Data'!K422&gt;'Raw Data'!J422,'Raw Data'!E422&gt;'Raw Data'!D422),'Raw Data'!K422,))</f>
        <v>0</v>
      </c>
      <c r="AT427">
        <f>IF(ISBLANK('Raw Data'!D422)=FALSE, 1, 0)</f>
        <v>0</v>
      </c>
      <c r="AU427">
        <f>IF(ISNUMBER('Raw Data'!D422), IF(_xlfn.XLOOKUP(SMALL('Raw Data'!L422:N422, 1), Analysis!S427:W427, Analysis!S427:W427, 0)&gt;0, SMALL('Raw Data'!L422:N422, 1), 0), 0)</f>
        <v>0</v>
      </c>
      <c r="AV427">
        <f>IF(ISBLANK('Raw Data'!D422)=FALSE, 1, 0)</f>
        <v>0</v>
      </c>
      <c r="AW427">
        <f>IF(ISNUMBER('Raw Data'!D422), IF(_xlfn.XLOOKUP(SMALL('Raw Data'!L422:N422, 2), Analysis!S427:W427, Analysis!S427:W427, 0)&gt;0, SMALL('Raw Data'!L422:N422, 2), 0), 0)</f>
        <v>0</v>
      </c>
      <c r="AX427">
        <f>IF(ISBLANK('Raw Data'!D422)=FALSE, 1, 0)</f>
        <v>0</v>
      </c>
      <c r="AY427">
        <f>IF(ISNUMBER('Raw Data'!D422), IF(_xlfn.XLOOKUP(SMALL('Raw Data'!L422:N422, 3), Analysis!S427:W427, Analysis!S427:W427, 0)&gt;0, SMALL('Raw Data'!L422:N422, 3), 0), 0)</f>
        <v>0</v>
      </c>
      <c r="AZ427">
        <f>IF(ISBLANK('Raw Data'!D422)=FALSE, 1, 0)</f>
        <v>0</v>
      </c>
      <c r="BA427">
        <f>IF(ISNUMBER('Raw Data'!D422), IF(_xlfn.XLOOKUP(SMALL('Raw Data'!O422:U422, 1), Analysis!Y427:AK427, Analysis!Y427:AK427, 0)&gt;0, SMALL('Raw Data'!O422:U422, 1), 0), 0)</f>
        <v>0</v>
      </c>
      <c r="BB427">
        <f>IF(ISBLANK('Raw Data'!D422)=FALSE, 1, 0)</f>
        <v>0</v>
      </c>
      <c r="BC427">
        <f>IF(ISNUMBER('Raw Data'!D422), IF(_xlfn.XLOOKUP(SMALL('Raw Data'!O422:U422, 2), Analysis!Y427:AK427, Analysis!Y427:AK427, 0)&gt;0, SMALL('Raw Data'!O422:U422, 2), 0), 0)</f>
        <v>0</v>
      </c>
      <c r="BD427">
        <f>IF(ISBLANK('Raw Data'!D422)=FALSE, 1, 0)</f>
        <v>0</v>
      </c>
      <c r="BE427">
        <f>IF(ISNUMBER('Raw Data'!D422), IF(_xlfn.XLOOKUP(SMALL('Raw Data'!O422:U422, 3), Analysis!Y427:AK427, Analysis!Y427:AK427, 0)&gt;0, SMALL('Raw Data'!O422:U422, 3), 0), 0)</f>
        <v>0</v>
      </c>
      <c r="BF427">
        <f>IF(ISBLANK('Raw Data'!D422)=FALSE, 1, 0)</f>
        <v>0</v>
      </c>
      <c r="BG427">
        <f>IF(ISNUMBER('Raw Data'!D422), IF(_xlfn.XLOOKUP(SMALL('Raw Data'!O422:U422, 4), Analysis!Y427:AK427, Analysis!Y427:AK427, 0)&gt;0, SMALL('Raw Data'!O422:U422, 4), 0), 0)</f>
        <v>0</v>
      </c>
      <c r="BH427">
        <f>IF(ISBLANK('Raw Data'!D422)=FALSE, 1, 0)</f>
        <v>0</v>
      </c>
      <c r="BI427">
        <f>IF(ISNUMBER('Raw Data'!D422), IF(_xlfn.XLOOKUP(SMALL('Raw Data'!O422:U422, 5), Analysis!Y427:AK427, Analysis!Y427:AK427, 0)&gt;0, SMALL('Raw Data'!O422:U422, 5), 0), 0)</f>
        <v>0</v>
      </c>
      <c r="BJ427">
        <f>IF(ISBLANK('Raw Data'!D422)=FALSE, 1, 0)</f>
        <v>0</v>
      </c>
      <c r="BK427">
        <f>IF(ISNUMBER('Raw Data'!D422), IF(_xlfn.XLOOKUP(SMALL('Raw Data'!O422:U422, 6), Analysis!Y427:AK427, Analysis!Y427:AK427, 0)&gt;0, SMALL('Raw Data'!O422:U422, 6), 0), 0)</f>
        <v>0</v>
      </c>
      <c r="BL427">
        <f>IF(ISBLANK('Raw Data'!D422)=FALSE, 1, 0)</f>
        <v>0</v>
      </c>
      <c r="BM427">
        <f>IF(ISNUMBER('Raw Data'!D422), IF(_xlfn.XLOOKUP(SMALL('Raw Data'!O422:U422, 7), Analysis!Y427:AK427, Analysis!Y427:AK427, 0)&gt;0, SMALL('Raw Data'!O422:U422, 7), 0), 0)</f>
        <v>0</v>
      </c>
    </row>
    <row r="428" spans="1:65" x14ac:dyDescent="0.3">
      <c r="A428" s="2">
        <f>'Raw Data'!A423</f>
        <v>0</v>
      </c>
      <c r="B428" s="2">
        <f>IF(ISBLANK('Raw Data'!D423)=FALSE, 1, 0)</f>
        <v>0</v>
      </c>
      <c r="C428">
        <f>IF('Raw Data'!E423&gt;'Raw Data'!D423, 'Raw Data'!K423, 0)</f>
        <v>0</v>
      </c>
      <c r="D428">
        <f>IF(ISBLANK('Raw Data'!D423)=FALSE, 1, 0)</f>
        <v>0</v>
      </c>
      <c r="E428">
        <f>IF('Raw Data'!E423&lt;'Raw Data'!D423, 'Raw Data'!J423, 0)</f>
        <v>0</v>
      </c>
      <c r="F428">
        <f>IF(ISBLANK('Raw Data'!D423)=FALSE, 1, 0)</f>
        <v>0</v>
      </c>
      <c r="G428">
        <f>IF(AND('Raw Data'!D423&gt;0, 'Raw Data'!E423&gt;0), 'Raw Data'!V423, 0)</f>
        <v>0</v>
      </c>
      <c r="H428">
        <f>IF(ISBLANK('Raw Data'!D423)=FALSE, 1, 0)</f>
        <v>0</v>
      </c>
      <c r="I428">
        <f>IF(AND(ISBLANK('Raw Data'!D423)=FALSE, OR('Raw Data'!D423=0, 'Raw Data'!E423=0)), 'Raw Data'!W423, 0)</f>
        <v>0</v>
      </c>
      <c r="J428">
        <f>IF(ISBLANK('Raw Data'!D423)=FALSE, 1, 0)</f>
        <v>0</v>
      </c>
      <c r="K428">
        <f>IF(SUM('Raw Data'!D423:E423)&gt;'Raw Data'!G423, 'Raw Data'!H423, 0)</f>
        <v>0</v>
      </c>
      <c r="L428">
        <f>IF(ISBLANK('Raw Data'!D423)=FALSE, 1, 0)</f>
        <v>0</v>
      </c>
      <c r="M428">
        <f>IF(AND(SUM('Raw Data'!D423:E423)&lt;'Raw Data'!G423, ISBLANK('Raw Data'!D423)=FALSE), 'Raw Data'!I423, 0)</f>
        <v>0</v>
      </c>
      <c r="N428">
        <f>IF(ISBLANK('Raw Data'!D423)=FALSE, 1, 0)</f>
        <v>0</v>
      </c>
      <c r="O428">
        <f>IF('Raw Data'!F423, 'Raw Data'!Z423, 0)</f>
        <v>0</v>
      </c>
      <c r="P428">
        <f>IF(ISBLANK('Raw Data'!D423)=FALSE, 1, 0)</f>
        <v>0</v>
      </c>
      <c r="Q428">
        <f>IF(AND(NOT('Raw Data'!F423), P428), 'Raw Data'!AA423, 0)</f>
        <v>0</v>
      </c>
      <c r="R428">
        <f>IF(ISBLANK('Raw Data'!D423)=FALSE, 1, 0)</f>
        <v>0</v>
      </c>
      <c r="S428">
        <f>IF(AND('Raw Data'!F423=0, 'Raw Data'!D423&gt;'Raw Data'!E423), 'Raw Data'!L423, 0)</f>
        <v>0</v>
      </c>
      <c r="T428">
        <f>IF(ISBLANK('Raw Data'!D423)=FALSE, 1, 0)</f>
        <v>0</v>
      </c>
      <c r="U428">
        <f>IF('Raw Data'!F423=1, 'Raw Data'!M423, 0)</f>
        <v>0</v>
      </c>
      <c r="V428">
        <f>IF(ISBLANK('Raw Data'!D423)=FALSE, 1, 0)</f>
        <v>0</v>
      </c>
      <c r="W428">
        <f>IF(AND('Raw Data'!F423=0, 'Raw Data'!E423&gt;'Raw Data'!D423), 'Raw Data'!N423, 0)</f>
        <v>0</v>
      </c>
      <c r="X428">
        <f>IF(ISBLANK('Raw Data'!D423)=FALSE, 1, 0)</f>
        <v>0</v>
      </c>
      <c r="Y428">
        <f>IF(AND('Raw Data'!F423=0,'Raw Data'!D423&gt;'Raw Data'!E423,'Raw Data'!D423-'Raw Data'!E423=1),'Raw Data'!O423,IF(AND('Raw Data'!F423,'Raw Data'!D423&gt;'Raw Data'!E423),'Raw Data'!O423,0))</f>
        <v>0</v>
      </c>
      <c r="Z428">
        <f>IF(ISBLANK('Raw Data'!D423)=FALSE, 1, 0)</f>
        <v>0</v>
      </c>
      <c r="AA428">
        <f>IF(AND('Raw Data'!F423=0, 'Raw Data'!D423&gt;'Raw Data'!E423, 'Raw Data'!D423-'Raw Data'!E423=2), 'Raw Data'!P423, 0)</f>
        <v>0</v>
      </c>
      <c r="AB428">
        <f>IF(ISBLANK('Raw Data'!D423)=FALSE, 1, 0)</f>
        <v>0</v>
      </c>
      <c r="AC428">
        <f>IF(AND('Raw Data'!F423=0, 'Raw Data'!D423&gt;'Raw Data'!E423, 'Raw Data'!D423-'Raw Data'!E423&gt;2), 'Raw Data'!Q423, 0)</f>
        <v>0</v>
      </c>
      <c r="AD428">
        <f>IF(ISBLANK('Raw Data'!D423)=FALSE, 1, 0)</f>
        <v>0</v>
      </c>
      <c r="AE428">
        <f>IF(AND('Raw Data'!F423=0,'Raw Data'!D423&lt;'Raw Data'!E423,'Raw Data'!E423-'Raw Data'!D423=1),'Raw Data'!R423,IF(AND('Raw Data'!F423,'Raw Data'!D423&gt;'Raw Data'!E423),'Raw Data'!R423,0))</f>
        <v>0</v>
      </c>
      <c r="AF428">
        <f>IF(ISBLANK('Raw Data'!D423)=FALSE, 1, 0)</f>
        <v>0</v>
      </c>
      <c r="AG428">
        <f>IF(AND('Raw Data'!F423=0, 'Raw Data'!D423&lt;'Raw Data'!E423, 'Raw Data'!E423-'Raw Data'!D423=2), 'Raw Data'!S423, 0)</f>
        <v>0</v>
      </c>
      <c r="AH428">
        <f>IF(ISBLANK('Raw Data'!D423)=FALSE, 1, 0)</f>
        <v>0</v>
      </c>
      <c r="AI428">
        <f>IF(AND('Raw Data'!F423=0, 'Raw Data'!D423&lt;'Raw Data'!E423, 'Raw Data'!E423-'Raw Data'!D423&gt;2), 'Raw Data'!T423, 0)</f>
        <v>0</v>
      </c>
      <c r="AJ428">
        <f>IF(ISBLANK('Raw Data'!D423)=FALSE, 1, 0)</f>
        <v>0</v>
      </c>
      <c r="AK428">
        <f>IF('Raw Data'!F423=1, 'Raw Data'!M423, 0)</f>
        <v>0</v>
      </c>
      <c r="AL428">
        <f>IF(OR('Raw Data'!D423=0, O428&gt;0), 0, 1)</f>
        <v>0</v>
      </c>
      <c r="AM428">
        <f>IF(AND(AL428, 'Raw Data'!D423&gt;'Raw Data'!E423), 'Raw Data'!X423, 0)</f>
        <v>0</v>
      </c>
      <c r="AN428">
        <f>IF(OR('Raw Data'!D423=0, O428&gt;0), 0, 1)</f>
        <v>0</v>
      </c>
      <c r="AO428">
        <f>IF(AND(AL428, 'Raw Data'!D423&lt;'Raw Data'!E423), 'Raw Data'!Y423, 0)</f>
        <v>0</v>
      </c>
      <c r="AP428">
        <f>IF(ISBLANK('Raw Data'!D423)=FALSE, 1, 0)</f>
        <v>0</v>
      </c>
      <c r="AQ428">
        <f>IF(AND('Raw Data'!J423&lt;'Raw Data'!K423,'Raw Data'!D423&gt;'Raw Data'!E423),'Raw Data'!J423,IF(AND('Raw Data'!K423&lt;'Raw Data'!J423,'Raw Data'!E423&gt;'Raw Data'!D423),'Raw Data'!K423,0))</f>
        <v>0</v>
      </c>
      <c r="AR428">
        <f>IF(ISBLANK('Raw Data'!D423)=FALSE, 1, 0)</f>
        <v>0</v>
      </c>
      <c r="AS428">
        <f>IF(AND('Raw Data'!J423&gt;'Raw Data'!K423,'Raw Data'!D423&gt;'Raw Data'!E423),'Raw Data'!J423,IF(AND('Raw Data'!K423&gt;'Raw Data'!J423,'Raw Data'!E423&gt;'Raw Data'!D423),'Raw Data'!K423,))</f>
        <v>0</v>
      </c>
      <c r="AT428">
        <f>IF(ISBLANK('Raw Data'!D423)=FALSE, 1, 0)</f>
        <v>0</v>
      </c>
      <c r="AU428">
        <f>IF(ISNUMBER('Raw Data'!D423), IF(_xlfn.XLOOKUP(SMALL('Raw Data'!L423:N423, 1), Analysis!S428:W428, Analysis!S428:W428, 0)&gt;0, SMALL('Raw Data'!L423:N423, 1), 0), 0)</f>
        <v>0</v>
      </c>
      <c r="AV428">
        <f>IF(ISBLANK('Raw Data'!D423)=FALSE, 1, 0)</f>
        <v>0</v>
      </c>
      <c r="AW428">
        <f>IF(ISNUMBER('Raw Data'!D423), IF(_xlfn.XLOOKUP(SMALL('Raw Data'!L423:N423, 2), Analysis!S428:W428, Analysis!S428:W428, 0)&gt;0, SMALL('Raw Data'!L423:N423, 2), 0), 0)</f>
        <v>0</v>
      </c>
      <c r="AX428">
        <f>IF(ISBLANK('Raw Data'!D423)=FALSE, 1, 0)</f>
        <v>0</v>
      </c>
      <c r="AY428">
        <f>IF(ISNUMBER('Raw Data'!D423), IF(_xlfn.XLOOKUP(SMALL('Raw Data'!L423:N423, 3), Analysis!S428:W428, Analysis!S428:W428, 0)&gt;0, SMALL('Raw Data'!L423:N423, 3), 0), 0)</f>
        <v>0</v>
      </c>
      <c r="AZ428">
        <f>IF(ISBLANK('Raw Data'!D423)=FALSE, 1, 0)</f>
        <v>0</v>
      </c>
      <c r="BA428">
        <f>IF(ISNUMBER('Raw Data'!D423), IF(_xlfn.XLOOKUP(SMALL('Raw Data'!O423:U423, 1), Analysis!Y428:AK428, Analysis!Y428:AK428, 0)&gt;0, SMALL('Raw Data'!O423:U423, 1), 0), 0)</f>
        <v>0</v>
      </c>
      <c r="BB428">
        <f>IF(ISBLANK('Raw Data'!D423)=FALSE, 1, 0)</f>
        <v>0</v>
      </c>
      <c r="BC428">
        <f>IF(ISNUMBER('Raw Data'!D423), IF(_xlfn.XLOOKUP(SMALL('Raw Data'!O423:U423, 2), Analysis!Y428:AK428, Analysis!Y428:AK428, 0)&gt;0, SMALL('Raw Data'!O423:U423, 2), 0), 0)</f>
        <v>0</v>
      </c>
      <c r="BD428">
        <f>IF(ISBLANK('Raw Data'!D423)=FALSE, 1, 0)</f>
        <v>0</v>
      </c>
      <c r="BE428">
        <f>IF(ISNUMBER('Raw Data'!D423), IF(_xlfn.XLOOKUP(SMALL('Raw Data'!O423:U423, 3), Analysis!Y428:AK428, Analysis!Y428:AK428, 0)&gt;0, SMALL('Raw Data'!O423:U423, 3), 0), 0)</f>
        <v>0</v>
      </c>
      <c r="BF428">
        <f>IF(ISBLANK('Raw Data'!D423)=FALSE, 1, 0)</f>
        <v>0</v>
      </c>
      <c r="BG428">
        <f>IF(ISNUMBER('Raw Data'!D423), IF(_xlfn.XLOOKUP(SMALL('Raw Data'!O423:U423, 4), Analysis!Y428:AK428, Analysis!Y428:AK428, 0)&gt;0, SMALL('Raw Data'!O423:U423, 4), 0), 0)</f>
        <v>0</v>
      </c>
      <c r="BH428">
        <f>IF(ISBLANK('Raw Data'!D423)=FALSE, 1, 0)</f>
        <v>0</v>
      </c>
      <c r="BI428">
        <f>IF(ISNUMBER('Raw Data'!D423), IF(_xlfn.XLOOKUP(SMALL('Raw Data'!O423:U423, 5), Analysis!Y428:AK428, Analysis!Y428:AK428, 0)&gt;0, SMALL('Raw Data'!O423:U423, 5), 0), 0)</f>
        <v>0</v>
      </c>
      <c r="BJ428">
        <f>IF(ISBLANK('Raw Data'!D423)=FALSE, 1, 0)</f>
        <v>0</v>
      </c>
      <c r="BK428">
        <f>IF(ISNUMBER('Raw Data'!D423), IF(_xlfn.XLOOKUP(SMALL('Raw Data'!O423:U423, 6), Analysis!Y428:AK428, Analysis!Y428:AK428, 0)&gt;0, SMALL('Raw Data'!O423:U423, 6), 0), 0)</f>
        <v>0</v>
      </c>
      <c r="BL428">
        <f>IF(ISBLANK('Raw Data'!D423)=FALSE, 1, 0)</f>
        <v>0</v>
      </c>
      <c r="BM428">
        <f>IF(ISNUMBER('Raw Data'!D423), IF(_xlfn.XLOOKUP(SMALL('Raw Data'!O423:U423, 7), Analysis!Y428:AK428, Analysis!Y428:AK428, 0)&gt;0, SMALL('Raw Data'!O423:U423, 7), 0), 0)</f>
        <v>0</v>
      </c>
    </row>
    <row r="429" spans="1:65" x14ac:dyDescent="0.3">
      <c r="A429" s="2">
        <f>'Raw Data'!A424</f>
        <v>0</v>
      </c>
      <c r="B429" s="2">
        <f>IF(ISBLANK('Raw Data'!D424)=FALSE, 1, 0)</f>
        <v>0</v>
      </c>
      <c r="C429">
        <f>IF('Raw Data'!E424&gt;'Raw Data'!D424, 'Raw Data'!K424, 0)</f>
        <v>0</v>
      </c>
      <c r="D429">
        <f>IF(ISBLANK('Raw Data'!D424)=FALSE, 1, 0)</f>
        <v>0</v>
      </c>
      <c r="E429">
        <f>IF('Raw Data'!E424&lt;'Raw Data'!D424, 'Raw Data'!J424, 0)</f>
        <v>0</v>
      </c>
      <c r="F429">
        <f>IF(ISBLANK('Raw Data'!D424)=FALSE, 1, 0)</f>
        <v>0</v>
      </c>
      <c r="G429">
        <f>IF(AND('Raw Data'!D424&gt;0, 'Raw Data'!E424&gt;0), 'Raw Data'!V424, 0)</f>
        <v>0</v>
      </c>
      <c r="H429">
        <f>IF(ISBLANK('Raw Data'!D424)=FALSE, 1, 0)</f>
        <v>0</v>
      </c>
      <c r="I429">
        <f>IF(AND(ISBLANK('Raw Data'!D424)=FALSE, OR('Raw Data'!D424=0, 'Raw Data'!E424=0)), 'Raw Data'!W424, 0)</f>
        <v>0</v>
      </c>
      <c r="J429">
        <f>IF(ISBLANK('Raw Data'!D424)=FALSE, 1, 0)</f>
        <v>0</v>
      </c>
      <c r="K429">
        <f>IF(SUM('Raw Data'!D424:E424)&gt;'Raw Data'!G424, 'Raw Data'!H424, 0)</f>
        <v>0</v>
      </c>
      <c r="L429">
        <f>IF(ISBLANK('Raw Data'!D424)=FALSE, 1, 0)</f>
        <v>0</v>
      </c>
      <c r="M429">
        <f>IF(AND(SUM('Raw Data'!D424:E424)&lt;'Raw Data'!G424, ISBLANK('Raw Data'!D424)=FALSE), 'Raw Data'!I424, 0)</f>
        <v>0</v>
      </c>
      <c r="N429">
        <f>IF(ISBLANK('Raw Data'!D424)=FALSE, 1, 0)</f>
        <v>0</v>
      </c>
      <c r="O429">
        <f>IF('Raw Data'!F424, 'Raw Data'!Z424, 0)</f>
        <v>0</v>
      </c>
      <c r="P429">
        <f>IF(ISBLANK('Raw Data'!D424)=FALSE, 1, 0)</f>
        <v>0</v>
      </c>
      <c r="Q429">
        <f>IF(AND(NOT('Raw Data'!F424), P429), 'Raw Data'!AA424, 0)</f>
        <v>0</v>
      </c>
      <c r="R429">
        <f>IF(ISBLANK('Raw Data'!D424)=FALSE, 1, 0)</f>
        <v>0</v>
      </c>
      <c r="S429">
        <f>IF(AND('Raw Data'!F424=0, 'Raw Data'!D424&gt;'Raw Data'!E424), 'Raw Data'!L424, 0)</f>
        <v>0</v>
      </c>
      <c r="T429">
        <f>IF(ISBLANK('Raw Data'!D424)=FALSE, 1, 0)</f>
        <v>0</v>
      </c>
      <c r="U429">
        <f>IF('Raw Data'!F424=1, 'Raw Data'!M424, 0)</f>
        <v>0</v>
      </c>
      <c r="V429">
        <f>IF(ISBLANK('Raw Data'!D424)=FALSE, 1, 0)</f>
        <v>0</v>
      </c>
      <c r="W429">
        <f>IF(AND('Raw Data'!F424=0, 'Raw Data'!E424&gt;'Raw Data'!D424), 'Raw Data'!N424, 0)</f>
        <v>0</v>
      </c>
      <c r="X429">
        <f>IF(ISBLANK('Raw Data'!D424)=FALSE, 1, 0)</f>
        <v>0</v>
      </c>
      <c r="Y429">
        <f>IF(AND('Raw Data'!F424=0,'Raw Data'!D424&gt;'Raw Data'!E424,'Raw Data'!D424-'Raw Data'!E424=1),'Raw Data'!O424,IF(AND('Raw Data'!F424,'Raw Data'!D424&gt;'Raw Data'!E424),'Raw Data'!O424,0))</f>
        <v>0</v>
      </c>
      <c r="Z429">
        <f>IF(ISBLANK('Raw Data'!D424)=FALSE, 1, 0)</f>
        <v>0</v>
      </c>
      <c r="AA429">
        <f>IF(AND('Raw Data'!F424=0, 'Raw Data'!D424&gt;'Raw Data'!E424, 'Raw Data'!D424-'Raw Data'!E424=2), 'Raw Data'!P424, 0)</f>
        <v>0</v>
      </c>
      <c r="AB429">
        <f>IF(ISBLANK('Raw Data'!D424)=FALSE, 1, 0)</f>
        <v>0</v>
      </c>
      <c r="AC429">
        <f>IF(AND('Raw Data'!F424=0, 'Raw Data'!D424&gt;'Raw Data'!E424, 'Raw Data'!D424-'Raw Data'!E424&gt;2), 'Raw Data'!Q424, 0)</f>
        <v>0</v>
      </c>
      <c r="AD429">
        <f>IF(ISBLANK('Raw Data'!D424)=FALSE, 1, 0)</f>
        <v>0</v>
      </c>
      <c r="AE429">
        <f>IF(AND('Raw Data'!F424=0,'Raw Data'!D424&lt;'Raw Data'!E424,'Raw Data'!E424-'Raw Data'!D424=1),'Raw Data'!R424,IF(AND('Raw Data'!F424,'Raw Data'!D424&gt;'Raw Data'!E424),'Raw Data'!R424,0))</f>
        <v>0</v>
      </c>
      <c r="AF429">
        <f>IF(ISBLANK('Raw Data'!D424)=FALSE, 1, 0)</f>
        <v>0</v>
      </c>
      <c r="AG429">
        <f>IF(AND('Raw Data'!F424=0, 'Raw Data'!D424&lt;'Raw Data'!E424, 'Raw Data'!E424-'Raw Data'!D424=2), 'Raw Data'!S424, 0)</f>
        <v>0</v>
      </c>
      <c r="AH429">
        <f>IF(ISBLANK('Raw Data'!D424)=FALSE, 1, 0)</f>
        <v>0</v>
      </c>
      <c r="AI429">
        <f>IF(AND('Raw Data'!F424=0, 'Raw Data'!D424&lt;'Raw Data'!E424, 'Raw Data'!E424-'Raw Data'!D424&gt;2), 'Raw Data'!T424, 0)</f>
        <v>0</v>
      </c>
      <c r="AJ429">
        <f>IF(ISBLANK('Raw Data'!D424)=FALSE, 1, 0)</f>
        <v>0</v>
      </c>
      <c r="AK429">
        <f>IF('Raw Data'!F424=1, 'Raw Data'!M424, 0)</f>
        <v>0</v>
      </c>
      <c r="AL429">
        <f>IF(OR('Raw Data'!D424=0, O429&gt;0), 0, 1)</f>
        <v>0</v>
      </c>
      <c r="AM429">
        <f>IF(AND(AL429, 'Raw Data'!D424&gt;'Raw Data'!E424), 'Raw Data'!X424, 0)</f>
        <v>0</v>
      </c>
      <c r="AN429">
        <f>IF(OR('Raw Data'!D424=0, O429&gt;0), 0, 1)</f>
        <v>0</v>
      </c>
      <c r="AO429">
        <f>IF(AND(AL429, 'Raw Data'!D424&lt;'Raw Data'!E424), 'Raw Data'!Y424, 0)</f>
        <v>0</v>
      </c>
      <c r="AP429">
        <f>IF(ISBLANK('Raw Data'!D424)=FALSE, 1, 0)</f>
        <v>0</v>
      </c>
      <c r="AQ429">
        <f>IF(AND('Raw Data'!J424&lt;'Raw Data'!K424,'Raw Data'!D424&gt;'Raw Data'!E424),'Raw Data'!J424,IF(AND('Raw Data'!K424&lt;'Raw Data'!J424,'Raw Data'!E424&gt;'Raw Data'!D424),'Raw Data'!K424,0))</f>
        <v>0</v>
      </c>
      <c r="AR429">
        <f>IF(ISBLANK('Raw Data'!D424)=FALSE, 1, 0)</f>
        <v>0</v>
      </c>
      <c r="AS429">
        <f>IF(AND('Raw Data'!J424&gt;'Raw Data'!K424,'Raw Data'!D424&gt;'Raw Data'!E424),'Raw Data'!J424,IF(AND('Raw Data'!K424&gt;'Raw Data'!J424,'Raw Data'!E424&gt;'Raw Data'!D424),'Raw Data'!K424,))</f>
        <v>0</v>
      </c>
      <c r="AT429">
        <f>IF(ISBLANK('Raw Data'!D424)=FALSE, 1, 0)</f>
        <v>0</v>
      </c>
      <c r="AU429">
        <f>IF(ISNUMBER('Raw Data'!D424), IF(_xlfn.XLOOKUP(SMALL('Raw Data'!L424:N424, 1), Analysis!S429:W429, Analysis!S429:W429, 0)&gt;0, SMALL('Raw Data'!L424:N424, 1), 0), 0)</f>
        <v>0</v>
      </c>
      <c r="AV429">
        <f>IF(ISBLANK('Raw Data'!D424)=FALSE, 1, 0)</f>
        <v>0</v>
      </c>
      <c r="AW429">
        <f>IF(ISNUMBER('Raw Data'!D424), IF(_xlfn.XLOOKUP(SMALL('Raw Data'!L424:N424, 2), Analysis!S429:W429, Analysis!S429:W429, 0)&gt;0, SMALL('Raw Data'!L424:N424, 2), 0), 0)</f>
        <v>0</v>
      </c>
      <c r="AX429">
        <f>IF(ISBLANK('Raw Data'!D424)=FALSE, 1, 0)</f>
        <v>0</v>
      </c>
      <c r="AY429">
        <f>IF(ISNUMBER('Raw Data'!D424), IF(_xlfn.XLOOKUP(SMALL('Raw Data'!L424:N424, 3), Analysis!S429:W429, Analysis!S429:W429, 0)&gt;0, SMALL('Raw Data'!L424:N424, 3), 0), 0)</f>
        <v>0</v>
      </c>
      <c r="AZ429">
        <f>IF(ISBLANK('Raw Data'!D424)=FALSE, 1, 0)</f>
        <v>0</v>
      </c>
      <c r="BA429">
        <f>IF(ISNUMBER('Raw Data'!D424), IF(_xlfn.XLOOKUP(SMALL('Raw Data'!O424:U424, 1), Analysis!Y429:AK429, Analysis!Y429:AK429, 0)&gt;0, SMALL('Raw Data'!O424:U424, 1), 0), 0)</f>
        <v>0</v>
      </c>
      <c r="BB429">
        <f>IF(ISBLANK('Raw Data'!D424)=FALSE, 1, 0)</f>
        <v>0</v>
      </c>
      <c r="BC429">
        <f>IF(ISNUMBER('Raw Data'!D424), IF(_xlfn.XLOOKUP(SMALL('Raw Data'!O424:U424, 2), Analysis!Y429:AK429, Analysis!Y429:AK429, 0)&gt;0, SMALL('Raw Data'!O424:U424, 2), 0), 0)</f>
        <v>0</v>
      </c>
      <c r="BD429">
        <f>IF(ISBLANK('Raw Data'!D424)=FALSE, 1, 0)</f>
        <v>0</v>
      </c>
      <c r="BE429">
        <f>IF(ISNUMBER('Raw Data'!D424), IF(_xlfn.XLOOKUP(SMALL('Raw Data'!O424:U424, 3), Analysis!Y429:AK429, Analysis!Y429:AK429, 0)&gt;0, SMALL('Raw Data'!O424:U424, 3), 0), 0)</f>
        <v>0</v>
      </c>
      <c r="BF429">
        <f>IF(ISBLANK('Raw Data'!D424)=FALSE, 1, 0)</f>
        <v>0</v>
      </c>
      <c r="BG429">
        <f>IF(ISNUMBER('Raw Data'!D424), IF(_xlfn.XLOOKUP(SMALL('Raw Data'!O424:U424, 4), Analysis!Y429:AK429, Analysis!Y429:AK429, 0)&gt;0, SMALL('Raw Data'!O424:U424, 4), 0), 0)</f>
        <v>0</v>
      </c>
      <c r="BH429">
        <f>IF(ISBLANK('Raw Data'!D424)=FALSE, 1, 0)</f>
        <v>0</v>
      </c>
      <c r="BI429">
        <f>IF(ISNUMBER('Raw Data'!D424), IF(_xlfn.XLOOKUP(SMALL('Raw Data'!O424:U424, 5), Analysis!Y429:AK429, Analysis!Y429:AK429, 0)&gt;0, SMALL('Raw Data'!O424:U424, 5), 0), 0)</f>
        <v>0</v>
      </c>
      <c r="BJ429">
        <f>IF(ISBLANK('Raw Data'!D424)=FALSE, 1, 0)</f>
        <v>0</v>
      </c>
      <c r="BK429">
        <f>IF(ISNUMBER('Raw Data'!D424), IF(_xlfn.XLOOKUP(SMALL('Raw Data'!O424:U424, 6), Analysis!Y429:AK429, Analysis!Y429:AK429, 0)&gt;0, SMALL('Raw Data'!O424:U424, 6), 0), 0)</f>
        <v>0</v>
      </c>
      <c r="BL429">
        <f>IF(ISBLANK('Raw Data'!D424)=FALSE, 1, 0)</f>
        <v>0</v>
      </c>
      <c r="BM429">
        <f>IF(ISNUMBER('Raw Data'!D424), IF(_xlfn.XLOOKUP(SMALL('Raw Data'!O424:U424, 7), Analysis!Y429:AK429, Analysis!Y429:AK429, 0)&gt;0, SMALL('Raw Data'!O424:U424, 7), 0), 0)</f>
        <v>0</v>
      </c>
    </row>
    <row r="430" spans="1:65" x14ac:dyDescent="0.3">
      <c r="A430" s="2">
        <f>'Raw Data'!A425</f>
        <v>0</v>
      </c>
      <c r="B430" s="2">
        <f>IF(ISBLANK('Raw Data'!D425)=FALSE, 1, 0)</f>
        <v>0</v>
      </c>
      <c r="C430">
        <f>IF('Raw Data'!E425&gt;'Raw Data'!D425, 'Raw Data'!K425, 0)</f>
        <v>0</v>
      </c>
      <c r="D430">
        <f>IF(ISBLANK('Raw Data'!D425)=FALSE, 1, 0)</f>
        <v>0</v>
      </c>
      <c r="E430">
        <f>IF('Raw Data'!E425&lt;'Raw Data'!D425, 'Raw Data'!J425, 0)</f>
        <v>0</v>
      </c>
      <c r="F430">
        <f>IF(ISBLANK('Raw Data'!D425)=FALSE, 1, 0)</f>
        <v>0</v>
      </c>
      <c r="G430">
        <f>IF(AND('Raw Data'!D425&gt;0, 'Raw Data'!E425&gt;0), 'Raw Data'!V425, 0)</f>
        <v>0</v>
      </c>
      <c r="H430">
        <f>IF(ISBLANK('Raw Data'!D425)=FALSE, 1, 0)</f>
        <v>0</v>
      </c>
      <c r="I430">
        <f>IF(AND(ISBLANK('Raw Data'!D425)=FALSE, OR('Raw Data'!D425=0, 'Raw Data'!E425=0)), 'Raw Data'!W425, 0)</f>
        <v>0</v>
      </c>
      <c r="J430">
        <f>IF(ISBLANK('Raw Data'!D425)=FALSE, 1, 0)</f>
        <v>0</v>
      </c>
      <c r="K430">
        <f>IF(SUM('Raw Data'!D425:E425)&gt;'Raw Data'!G425, 'Raw Data'!H425, 0)</f>
        <v>0</v>
      </c>
      <c r="L430">
        <f>IF(ISBLANK('Raw Data'!D425)=FALSE, 1, 0)</f>
        <v>0</v>
      </c>
      <c r="M430">
        <f>IF(AND(SUM('Raw Data'!D425:E425)&lt;'Raw Data'!G425, ISBLANK('Raw Data'!D425)=FALSE), 'Raw Data'!I425, 0)</f>
        <v>0</v>
      </c>
      <c r="N430">
        <f>IF(ISBLANK('Raw Data'!D425)=FALSE, 1, 0)</f>
        <v>0</v>
      </c>
      <c r="O430">
        <f>IF('Raw Data'!F425, 'Raw Data'!Z425, 0)</f>
        <v>0</v>
      </c>
      <c r="P430">
        <f>IF(ISBLANK('Raw Data'!D425)=FALSE, 1, 0)</f>
        <v>0</v>
      </c>
      <c r="Q430">
        <f>IF(AND(NOT('Raw Data'!F425), P430), 'Raw Data'!AA425, 0)</f>
        <v>0</v>
      </c>
      <c r="R430">
        <f>IF(ISBLANK('Raw Data'!D425)=FALSE, 1, 0)</f>
        <v>0</v>
      </c>
      <c r="S430">
        <f>IF(AND('Raw Data'!F425=0, 'Raw Data'!D425&gt;'Raw Data'!E425), 'Raw Data'!L425, 0)</f>
        <v>0</v>
      </c>
      <c r="T430">
        <f>IF(ISBLANK('Raw Data'!D425)=FALSE, 1, 0)</f>
        <v>0</v>
      </c>
      <c r="U430">
        <f>IF('Raw Data'!F425=1, 'Raw Data'!M425, 0)</f>
        <v>0</v>
      </c>
      <c r="V430">
        <f>IF(ISBLANK('Raw Data'!D425)=FALSE, 1, 0)</f>
        <v>0</v>
      </c>
      <c r="W430">
        <f>IF(AND('Raw Data'!F425=0, 'Raw Data'!E425&gt;'Raw Data'!D425), 'Raw Data'!N425, 0)</f>
        <v>0</v>
      </c>
      <c r="X430">
        <f>IF(ISBLANK('Raw Data'!D425)=FALSE, 1, 0)</f>
        <v>0</v>
      </c>
      <c r="Y430">
        <f>IF(AND('Raw Data'!F425=0,'Raw Data'!D425&gt;'Raw Data'!E425,'Raw Data'!D425-'Raw Data'!E425=1),'Raw Data'!O425,IF(AND('Raw Data'!F425,'Raw Data'!D425&gt;'Raw Data'!E425),'Raw Data'!O425,0))</f>
        <v>0</v>
      </c>
      <c r="Z430">
        <f>IF(ISBLANK('Raw Data'!D425)=FALSE, 1, 0)</f>
        <v>0</v>
      </c>
      <c r="AA430">
        <f>IF(AND('Raw Data'!F425=0, 'Raw Data'!D425&gt;'Raw Data'!E425, 'Raw Data'!D425-'Raw Data'!E425=2), 'Raw Data'!P425, 0)</f>
        <v>0</v>
      </c>
      <c r="AB430">
        <f>IF(ISBLANK('Raw Data'!D425)=FALSE, 1, 0)</f>
        <v>0</v>
      </c>
      <c r="AC430">
        <f>IF(AND('Raw Data'!F425=0, 'Raw Data'!D425&gt;'Raw Data'!E425, 'Raw Data'!D425-'Raw Data'!E425&gt;2), 'Raw Data'!Q425, 0)</f>
        <v>0</v>
      </c>
      <c r="AD430">
        <f>IF(ISBLANK('Raw Data'!D425)=FALSE, 1, 0)</f>
        <v>0</v>
      </c>
      <c r="AE430">
        <f>IF(AND('Raw Data'!F425=0,'Raw Data'!D425&lt;'Raw Data'!E425,'Raw Data'!E425-'Raw Data'!D425=1),'Raw Data'!R425,IF(AND('Raw Data'!F425,'Raw Data'!D425&gt;'Raw Data'!E425),'Raw Data'!R425,0))</f>
        <v>0</v>
      </c>
      <c r="AF430">
        <f>IF(ISBLANK('Raw Data'!D425)=FALSE, 1, 0)</f>
        <v>0</v>
      </c>
      <c r="AG430">
        <f>IF(AND('Raw Data'!F425=0, 'Raw Data'!D425&lt;'Raw Data'!E425, 'Raw Data'!E425-'Raw Data'!D425=2), 'Raw Data'!S425, 0)</f>
        <v>0</v>
      </c>
      <c r="AH430">
        <f>IF(ISBLANK('Raw Data'!D425)=FALSE, 1, 0)</f>
        <v>0</v>
      </c>
      <c r="AI430">
        <f>IF(AND('Raw Data'!F425=0, 'Raw Data'!D425&lt;'Raw Data'!E425, 'Raw Data'!E425-'Raw Data'!D425&gt;2), 'Raw Data'!T425, 0)</f>
        <v>0</v>
      </c>
      <c r="AJ430">
        <f>IF(ISBLANK('Raw Data'!D425)=FALSE, 1, 0)</f>
        <v>0</v>
      </c>
      <c r="AK430">
        <f>IF('Raw Data'!F425=1, 'Raw Data'!M425, 0)</f>
        <v>0</v>
      </c>
      <c r="AL430">
        <f>IF(OR('Raw Data'!D425=0, O430&gt;0), 0, 1)</f>
        <v>0</v>
      </c>
      <c r="AM430">
        <f>IF(AND(AL430, 'Raw Data'!D425&gt;'Raw Data'!E425), 'Raw Data'!X425, 0)</f>
        <v>0</v>
      </c>
      <c r="AN430">
        <f>IF(OR('Raw Data'!D425=0, O430&gt;0), 0, 1)</f>
        <v>0</v>
      </c>
      <c r="AO430">
        <f>IF(AND(AL430, 'Raw Data'!D425&lt;'Raw Data'!E425), 'Raw Data'!Y425, 0)</f>
        <v>0</v>
      </c>
      <c r="AP430">
        <f>IF(ISBLANK('Raw Data'!D425)=FALSE, 1, 0)</f>
        <v>0</v>
      </c>
      <c r="AQ430">
        <f>IF(AND('Raw Data'!J425&lt;'Raw Data'!K425,'Raw Data'!D425&gt;'Raw Data'!E425),'Raw Data'!J425,IF(AND('Raw Data'!K425&lt;'Raw Data'!J425,'Raw Data'!E425&gt;'Raw Data'!D425),'Raw Data'!K425,0))</f>
        <v>0</v>
      </c>
      <c r="AR430">
        <f>IF(ISBLANK('Raw Data'!D425)=FALSE, 1, 0)</f>
        <v>0</v>
      </c>
      <c r="AS430">
        <f>IF(AND('Raw Data'!J425&gt;'Raw Data'!K425,'Raw Data'!D425&gt;'Raw Data'!E425),'Raw Data'!J425,IF(AND('Raw Data'!K425&gt;'Raw Data'!J425,'Raw Data'!E425&gt;'Raw Data'!D425),'Raw Data'!K425,))</f>
        <v>0</v>
      </c>
      <c r="AT430">
        <f>IF(ISBLANK('Raw Data'!D425)=FALSE, 1, 0)</f>
        <v>0</v>
      </c>
      <c r="AU430">
        <f>IF(ISNUMBER('Raw Data'!D425), IF(_xlfn.XLOOKUP(SMALL('Raw Data'!L425:N425, 1), Analysis!S430:W430, Analysis!S430:W430, 0)&gt;0, SMALL('Raw Data'!L425:N425, 1), 0), 0)</f>
        <v>0</v>
      </c>
      <c r="AV430">
        <f>IF(ISBLANK('Raw Data'!D425)=FALSE, 1, 0)</f>
        <v>0</v>
      </c>
      <c r="AW430">
        <f>IF(ISNUMBER('Raw Data'!D425), IF(_xlfn.XLOOKUP(SMALL('Raw Data'!L425:N425, 2), Analysis!S430:W430, Analysis!S430:W430, 0)&gt;0, SMALL('Raw Data'!L425:N425, 2), 0), 0)</f>
        <v>0</v>
      </c>
      <c r="AX430">
        <f>IF(ISBLANK('Raw Data'!D425)=FALSE, 1, 0)</f>
        <v>0</v>
      </c>
      <c r="AY430">
        <f>IF(ISNUMBER('Raw Data'!D425), IF(_xlfn.XLOOKUP(SMALL('Raw Data'!L425:N425, 3), Analysis!S430:W430, Analysis!S430:W430, 0)&gt;0, SMALL('Raw Data'!L425:N425, 3), 0), 0)</f>
        <v>0</v>
      </c>
      <c r="AZ430">
        <f>IF(ISBLANK('Raw Data'!D425)=FALSE, 1, 0)</f>
        <v>0</v>
      </c>
      <c r="BA430">
        <f>IF(ISNUMBER('Raw Data'!D425), IF(_xlfn.XLOOKUP(SMALL('Raw Data'!O425:U425, 1), Analysis!Y430:AK430, Analysis!Y430:AK430, 0)&gt;0, SMALL('Raw Data'!O425:U425, 1), 0), 0)</f>
        <v>0</v>
      </c>
      <c r="BB430">
        <f>IF(ISBLANK('Raw Data'!D425)=FALSE, 1, 0)</f>
        <v>0</v>
      </c>
      <c r="BC430">
        <f>IF(ISNUMBER('Raw Data'!D425), IF(_xlfn.XLOOKUP(SMALL('Raw Data'!O425:U425, 2), Analysis!Y430:AK430, Analysis!Y430:AK430, 0)&gt;0, SMALL('Raw Data'!O425:U425, 2), 0), 0)</f>
        <v>0</v>
      </c>
      <c r="BD430">
        <f>IF(ISBLANK('Raw Data'!D425)=FALSE, 1, 0)</f>
        <v>0</v>
      </c>
      <c r="BE430">
        <f>IF(ISNUMBER('Raw Data'!D425), IF(_xlfn.XLOOKUP(SMALL('Raw Data'!O425:U425, 3), Analysis!Y430:AK430, Analysis!Y430:AK430, 0)&gt;0, SMALL('Raw Data'!O425:U425, 3), 0), 0)</f>
        <v>0</v>
      </c>
      <c r="BF430">
        <f>IF(ISBLANK('Raw Data'!D425)=FALSE, 1, 0)</f>
        <v>0</v>
      </c>
      <c r="BG430">
        <f>IF(ISNUMBER('Raw Data'!D425), IF(_xlfn.XLOOKUP(SMALL('Raw Data'!O425:U425, 4), Analysis!Y430:AK430, Analysis!Y430:AK430, 0)&gt;0, SMALL('Raw Data'!O425:U425, 4), 0), 0)</f>
        <v>0</v>
      </c>
      <c r="BH430">
        <f>IF(ISBLANK('Raw Data'!D425)=FALSE, 1, 0)</f>
        <v>0</v>
      </c>
      <c r="BI430">
        <f>IF(ISNUMBER('Raw Data'!D425), IF(_xlfn.XLOOKUP(SMALL('Raw Data'!O425:U425, 5), Analysis!Y430:AK430, Analysis!Y430:AK430, 0)&gt;0, SMALL('Raw Data'!O425:U425, 5), 0), 0)</f>
        <v>0</v>
      </c>
      <c r="BJ430">
        <f>IF(ISBLANK('Raw Data'!D425)=FALSE, 1, 0)</f>
        <v>0</v>
      </c>
      <c r="BK430">
        <f>IF(ISNUMBER('Raw Data'!D425), IF(_xlfn.XLOOKUP(SMALL('Raw Data'!O425:U425, 6), Analysis!Y430:AK430, Analysis!Y430:AK430, 0)&gt;0, SMALL('Raw Data'!O425:U425, 6), 0), 0)</f>
        <v>0</v>
      </c>
      <c r="BL430">
        <f>IF(ISBLANK('Raw Data'!D425)=FALSE, 1, 0)</f>
        <v>0</v>
      </c>
      <c r="BM430">
        <f>IF(ISNUMBER('Raw Data'!D425), IF(_xlfn.XLOOKUP(SMALL('Raw Data'!O425:U425, 7), Analysis!Y430:AK430, Analysis!Y430:AK430, 0)&gt;0, SMALL('Raw Data'!O425:U425, 7), 0), 0)</f>
        <v>0</v>
      </c>
    </row>
    <row r="431" spans="1:65" x14ac:dyDescent="0.3">
      <c r="A431" s="2">
        <f>'Raw Data'!A426</f>
        <v>0</v>
      </c>
      <c r="B431" s="2">
        <f>IF(ISBLANK('Raw Data'!D426)=FALSE, 1, 0)</f>
        <v>0</v>
      </c>
      <c r="C431">
        <f>IF('Raw Data'!E426&gt;'Raw Data'!D426, 'Raw Data'!K426, 0)</f>
        <v>0</v>
      </c>
      <c r="D431">
        <f>IF(ISBLANK('Raw Data'!D426)=FALSE, 1, 0)</f>
        <v>0</v>
      </c>
      <c r="E431">
        <f>IF('Raw Data'!E426&lt;'Raw Data'!D426, 'Raw Data'!J426, 0)</f>
        <v>0</v>
      </c>
      <c r="F431">
        <f>IF(ISBLANK('Raw Data'!D426)=FALSE, 1, 0)</f>
        <v>0</v>
      </c>
      <c r="G431">
        <f>IF(AND('Raw Data'!D426&gt;0, 'Raw Data'!E426&gt;0), 'Raw Data'!V426, 0)</f>
        <v>0</v>
      </c>
      <c r="H431">
        <f>IF(ISBLANK('Raw Data'!D426)=FALSE, 1, 0)</f>
        <v>0</v>
      </c>
      <c r="I431">
        <f>IF(AND(ISBLANK('Raw Data'!D426)=FALSE, OR('Raw Data'!D426=0, 'Raw Data'!E426=0)), 'Raw Data'!W426, 0)</f>
        <v>0</v>
      </c>
      <c r="J431">
        <f>IF(ISBLANK('Raw Data'!D426)=FALSE, 1, 0)</f>
        <v>0</v>
      </c>
      <c r="K431">
        <f>IF(SUM('Raw Data'!D426:E426)&gt;'Raw Data'!G426, 'Raw Data'!H426, 0)</f>
        <v>0</v>
      </c>
      <c r="L431">
        <f>IF(ISBLANK('Raw Data'!D426)=FALSE, 1, 0)</f>
        <v>0</v>
      </c>
      <c r="M431">
        <f>IF(AND(SUM('Raw Data'!D426:E426)&lt;'Raw Data'!G426, ISBLANK('Raw Data'!D426)=FALSE), 'Raw Data'!I426, 0)</f>
        <v>0</v>
      </c>
      <c r="N431">
        <f>IF(ISBLANK('Raw Data'!D426)=FALSE, 1, 0)</f>
        <v>0</v>
      </c>
      <c r="O431">
        <f>IF('Raw Data'!F426, 'Raw Data'!Z426, 0)</f>
        <v>0</v>
      </c>
      <c r="P431">
        <f>IF(ISBLANK('Raw Data'!D426)=FALSE, 1, 0)</f>
        <v>0</v>
      </c>
      <c r="Q431">
        <f>IF(AND(NOT('Raw Data'!F426), P431), 'Raw Data'!AA426, 0)</f>
        <v>0</v>
      </c>
      <c r="R431">
        <f>IF(ISBLANK('Raw Data'!D426)=FALSE, 1, 0)</f>
        <v>0</v>
      </c>
      <c r="S431">
        <f>IF(AND('Raw Data'!F426=0, 'Raw Data'!D426&gt;'Raw Data'!E426), 'Raw Data'!L426, 0)</f>
        <v>0</v>
      </c>
      <c r="T431">
        <f>IF(ISBLANK('Raw Data'!D426)=FALSE, 1, 0)</f>
        <v>0</v>
      </c>
      <c r="U431">
        <f>IF('Raw Data'!F426=1, 'Raw Data'!M426, 0)</f>
        <v>0</v>
      </c>
      <c r="V431">
        <f>IF(ISBLANK('Raw Data'!D426)=FALSE, 1, 0)</f>
        <v>0</v>
      </c>
      <c r="W431">
        <f>IF(AND('Raw Data'!F426=0, 'Raw Data'!E426&gt;'Raw Data'!D426), 'Raw Data'!N426, 0)</f>
        <v>0</v>
      </c>
      <c r="X431">
        <f>IF(ISBLANK('Raw Data'!D426)=FALSE, 1, 0)</f>
        <v>0</v>
      </c>
      <c r="Y431">
        <f>IF(AND('Raw Data'!F426=0,'Raw Data'!D426&gt;'Raw Data'!E426,'Raw Data'!D426-'Raw Data'!E426=1),'Raw Data'!O426,IF(AND('Raw Data'!F426,'Raw Data'!D426&gt;'Raw Data'!E426),'Raw Data'!O426,0))</f>
        <v>0</v>
      </c>
      <c r="Z431">
        <f>IF(ISBLANK('Raw Data'!D426)=FALSE, 1, 0)</f>
        <v>0</v>
      </c>
      <c r="AA431">
        <f>IF(AND('Raw Data'!F426=0, 'Raw Data'!D426&gt;'Raw Data'!E426, 'Raw Data'!D426-'Raw Data'!E426=2), 'Raw Data'!P426, 0)</f>
        <v>0</v>
      </c>
      <c r="AB431">
        <f>IF(ISBLANK('Raw Data'!D426)=FALSE, 1, 0)</f>
        <v>0</v>
      </c>
      <c r="AC431">
        <f>IF(AND('Raw Data'!F426=0, 'Raw Data'!D426&gt;'Raw Data'!E426, 'Raw Data'!D426-'Raw Data'!E426&gt;2), 'Raw Data'!Q426, 0)</f>
        <v>0</v>
      </c>
      <c r="AD431">
        <f>IF(ISBLANK('Raw Data'!D426)=FALSE, 1, 0)</f>
        <v>0</v>
      </c>
      <c r="AE431">
        <f>IF(AND('Raw Data'!F426=0,'Raw Data'!D426&lt;'Raw Data'!E426,'Raw Data'!E426-'Raw Data'!D426=1),'Raw Data'!R426,IF(AND('Raw Data'!F426,'Raw Data'!D426&gt;'Raw Data'!E426),'Raw Data'!R426,0))</f>
        <v>0</v>
      </c>
      <c r="AF431">
        <f>IF(ISBLANK('Raw Data'!D426)=FALSE, 1, 0)</f>
        <v>0</v>
      </c>
      <c r="AG431">
        <f>IF(AND('Raw Data'!F426=0, 'Raw Data'!D426&lt;'Raw Data'!E426, 'Raw Data'!E426-'Raw Data'!D426=2), 'Raw Data'!S426, 0)</f>
        <v>0</v>
      </c>
      <c r="AH431">
        <f>IF(ISBLANK('Raw Data'!D426)=FALSE, 1, 0)</f>
        <v>0</v>
      </c>
      <c r="AI431">
        <f>IF(AND('Raw Data'!F426=0, 'Raw Data'!D426&lt;'Raw Data'!E426, 'Raw Data'!E426-'Raw Data'!D426&gt;2), 'Raw Data'!T426, 0)</f>
        <v>0</v>
      </c>
      <c r="AJ431">
        <f>IF(ISBLANK('Raw Data'!D426)=FALSE, 1, 0)</f>
        <v>0</v>
      </c>
      <c r="AK431">
        <f>IF('Raw Data'!F426=1, 'Raw Data'!M426, 0)</f>
        <v>0</v>
      </c>
      <c r="AL431">
        <f>IF(OR('Raw Data'!D426=0, O431&gt;0), 0, 1)</f>
        <v>0</v>
      </c>
      <c r="AM431">
        <f>IF(AND(AL431, 'Raw Data'!D426&gt;'Raw Data'!E426), 'Raw Data'!X426, 0)</f>
        <v>0</v>
      </c>
      <c r="AN431">
        <f>IF(OR('Raw Data'!D426=0, O431&gt;0), 0, 1)</f>
        <v>0</v>
      </c>
      <c r="AO431">
        <f>IF(AND(AL431, 'Raw Data'!D426&lt;'Raw Data'!E426), 'Raw Data'!Y426, 0)</f>
        <v>0</v>
      </c>
      <c r="AP431">
        <f>IF(ISBLANK('Raw Data'!D426)=FALSE, 1, 0)</f>
        <v>0</v>
      </c>
      <c r="AQ431">
        <f>IF(AND('Raw Data'!J426&lt;'Raw Data'!K426,'Raw Data'!D426&gt;'Raw Data'!E426),'Raw Data'!J426,IF(AND('Raw Data'!K426&lt;'Raw Data'!J426,'Raw Data'!E426&gt;'Raw Data'!D426),'Raw Data'!K426,0))</f>
        <v>0</v>
      </c>
      <c r="AR431">
        <f>IF(ISBLANK('Raw Data'!D426)=FALSE, 1, 0)</f>
        <v>0</v>
      </c>
      <c r="AS431">
        <f>IF(AND('Raw Data'!J426&gt;'Raw Data'!K426,'Raw Data'!D426&gt;'Raw Data'!E426),'Raw Data'!J426,IF(AND('Raw Data'!K426&gt;'Raw Data'!J426,'Raw Data'!E426&gt;'Raw Data'!D426),'Raw Data'!K426,))</f>
        <v>0</v>
      </c>
      <c r="AT431">
        <f>IF(ISBLANK('Raw Data'!D426)=FALSE, 1, 0)</f>
        <v>0</v>
      </c>
      <c r="AU431">
        <f>IF(ISNUMBER('Raw Data'!D426), IF(_xlfn.XLOOKUP(SMALL('Raw Data'!L426:N426, 1), Analysis!S431:W431, Analysis!S431:W431, 0)&gt;0, SMALL('Raw Data'!L426:N426, 1), 0), 0)</f>
        <v>0</v>
      </c>
      <c r="AV431">
        <f>IF(ISBLANK('Raw Data'!D426)=FALSE, 1, 0)</f>
        <v>0</v>
      </c>
      <c r="AW431">
        <f>IF(ISNUMBER('Raw Data'!D426), IF(_xlfn.XLOOKUP(SMALL('Raw Data'!L426:N426, 2), Analysis!S431:W431, Analysis!S431:W431, 0)&gt;0, SMALL('Raw Data'!L426:N426, 2), 0), 0)</f>
        <v>0</v>
      </c>
      <c r="AX431">
        <f>IF(ISBLANK('Raw Data'!D426)=FALSE, 1, 0)</f>
        <v>0</v>
      </c>
      <c r="AY431">
        <f>IF(ISNUMBER('Raw Data'!D426), IF(_xlfn.XLOOKUP(SMALL('Raw Data'!L426:N426, 3), Analysis!S431:W431, Analysis!S431:W431, 0)&gt;0, SMALL('Raw Data'!L426:N426, 3), 0), 0)</f>
        <v>0</v>
      </c>
      <c r="AZ431">
        <f>IF(ISBLANK('Raw Data'!D426)=FALSE, 1, 0)</f>
        <v>0</v>
      </c>
      <c r="BA431">
        <f>IF(ISNUMBER('Raw Data'!D426), IF(_xlfn.XLOOKUP(SMALL('Raw Data'!O426:U426, 1), Analysis!Y431:AK431, Analysis!Y431:AK431, 0)&gt;0, SMALL('Raw Data'!O426:U426, 1), 0), 0)</f>
        <v>0</v>
      </c>
      <c r="BB431">
        <f>IF(ISBLANK('Raw Data'!D426)=FALSE, 1, 0)</f>
        <v>0</v>
      </c>
      <c r="BC431">
        <f>IF(ISNUMBER('Raw Data'!D426), IF(_xlfn.XLOOKUP(SMALL('Raw Data'!O426:U426, 2), Analysis!Y431:AK431, Analysis!Y431:AK431, 0)&gt;0, SMALL('Raw Data'!O426:U426, 2), 0), 0)</f>
        <v>0</v>
      </c>
      <c r="BD431">
        <f>IF(ISBLANK('Raw Data'!D426)=FALSE, 1, 0)</f>
        <v>0</v>
      </c>
      <c r="BE431">
        <f>IF(ISNUMBER('Raw Data'!D426), IF(_xlfn.XLOOKUP(SMALL('Raw Data'!O426:U426, 3), Analysis!Y431:AK431, Analysis!Y431:AK431, 0)&gt;0, SMALL('Raw Data'!O426:U426, 3), 0), 0)</f>
        <v>0</v>
      </c>
      <c r="BF431">
        <f>IF(ISBLANK('Raw Data'!D426)=FALSE, 1, 0)</f>
        <v>0</v>
      </c>
      <c r="BG431">
        <f>IF(ISNUMBER('Raw Data'!D426), IF(_xlfn.XLOOKUP(SMALL('Raw Data'!O426:U426, 4), Analysis!Y431:AK431, Analysis!Y431:AK431, 0)&gt;0, SMALL('Raw Data'!O426:U426, 4), 0), 0)</f>
        <v>0</v>
      </c>
      <c r="BH431">
        <f>IF(ISBLANK('Raw Data'!D426)=FALSE, 1, 0)</f>
        <v>0</v>
      </c>
      <c r="BI431">
        <f>IF(ISNUMBER('Raw Data'!D426), IF(_xlfn.XLOOKUP(SMALL('Raw Data'!O426:U426, 5), Analysis!Y431:AK431, Analysis!Y431:AK431, 0)&gt;0, SMALL('Raw Data'!O426:U426, 5), 0), 0)</f>
        <v>0</v>
      </c>
      <c r="BJ431">
        <f>IF(ISBLANK('Raw Data'!D426)=FALSE, 1, 0)</f>
        <v>0</v>
      </c>
      <c r="BK431">
        <f>IF(ISNUMBER('Raw Data'!D426), IF(_xlfn.XLOOKUP(SMALL('Raw Data'!O426:U426, 6), Analysis!Y431:AK431, Analysis!Y431:AK431, 0)&gt;0, SMALL('Raw Data'!O426:U426, 6), 0), 0)</f>
        <v>0</v>
      </c>
      <c r="BL431">
        <f>IF(ISBLANK('Raw Data'!D426)=FALSE, 1, 0)</f>
        <v>0</v>
      </c>
      <c r="BM431">
        <f>IF(ISNUMBER('Raw Data'!D426), IF(_xlfn.XLOOKUP(SMALL('Raw Data'!O426:U426, 7), Analysis!Y431:AK431, Analysis!Y431:AK431, 0)&gt;0, SMALL('Raw Data'!O426:U426, 7), 0), 0)</f>
        <v>0</v>
      </c>
    </row>
    <row r="432" spans="1:65" x14ac:dyDescent="0.3">
      <c r="A432" s="2">
        <f>'Raw Data'!A427</f>
        <v>0</v>
      </c>
      <c r="B432" s="2">
        <f>IF(ISBLANK('Raw Data'!D427)=FALSE, 1, 0)</f>
        <v>0</v>
      </c>
      <c r="C432">
        <f>IF('Raw Data'!E427&gt;'Raw Data'!D427, 'Raw Data'!K427, 0)</f>
        <v>0</v>
      </c>
      <c r="D432">
        <f>IF(ISBLANK('Raw Data'!D427)=FALSE, 1, 0)</f>
        <v>0</v>
      </c>
      <c r="E432">
        <f>IF('Raw Data'!E427&lt;'Raw Data'!D427, 'Raw Data'!J427, 0)</f>
        <v>0</v>
      </c>
      <c r="F432">
        <f>IF(ISBLANK('Raw Data'!D427)=FALSE, 1, 0)</f>
        <v>0</v>
      </c>
      <c r="G432">
        <f>IF(AND('Raw Data'!D427&gt;0, 'Raw Data'!E427&gt;0), 'Raw Data'!V427, 0)</f>
        <v>0</v>
      </c>
      <c r="H432">
        <f>IF(ISBLANK('Raw Data'!D427)=FALSE, 1, 0)</f>
        <v>0</v>
      </c>
      <c r="I432">
        <f>IF(AND(ISBLANK('Raw Data'!D427)=FALSE, OR('Raw Data'!D427=0, 'Raw Data'!E427=0)), 'Raw Data'!W427, 0)</f>
        <v>0</v>
      </c>
      <c r="J432">
        <f>IF(ISBLANK('Raw Data'!D427)=FALSE, 1, 0)</f>
        <v>0</v>
      </c>
      <c r="K432">
        <f>IF(SUM('Raw Data'!D427:E427)&gt;'Raw Data'!G427, 'Raw Data'!H427, 0)</f>
        <v>0</v>
      </c>
      <c r="L432">
        <f>IF(ISBLANK('Raw Data'!D427)=FALSE, 1, 0)</f>
        <v>0</v>
      </c>
      <c r="M432">
        <f>IF(AND(SUM('Raw Data'!D427:E427)&lt;'Raw Data'!G427, ISBLANK('Raw Data'!D427)=FALSE), 'Raw Data'!I427, 0)</f>
        <v>0</v>
      </c>
      <c r="N432">
        <f>IF(ISBLANK('Raw Data'!D427)=FALSE, 1, 0)</f>
        <v>0</v>
      </c>
      <c r="O432">
        <f>IF('Raw Data'!F427, 'Raw Data'!Z427, 0)</f>
        <v>0</v>
      </c>
      <c r="P432">
        <f>IF(ISBLANK('Raw Data'!D427)=FALSE, 1, 0)</f>
        <v>0</v>
      </c>
      <c r="Q432">
        <f>IF(AND(NOT('Raw Data'!F427), P432), 'Raw Data'!AA427, 0)</f>
        <v>0</v>
      </c>
      <c r="R432">
        <f>IF(ISBLANK('Raw Data'!D427)=FALSE, 1, 0)</f>
        <v>0</v>
      </c>
      <c r="S432">
        <f>IF(AND('Raw Data'!F427=0, 'Raw Data'!D427&gt;'Raw Data'!E427), 'Raw Data'!L427, 0)</f>
        <v>0</v>
      </c>
      <c r="T432">
        <f>IF(ISBLANK('Raw Data'!D427)=FALSE, 1, 0)</f>
        <v>0</v>
      </c>
      <c r="U432">
        <f>IF('Raw Data'!F427=1, 'Raw Data'!M427, 0)</f>
        <v>0</v>
      </c>
      <c r="V432">
        <f>IF(ISBLANK('Raw Data'!D427)=FALSE, 1, 0)</f>
        <v>0</v>
      </c>
      <c r="W432">
        <f>IF(AND('Raw Data'!F427=0, 'Raw Data'!E427&gt;'Raw Data'!D427), 'Raw Data'!N427, 0)</f>
        <v>0</v>
      </c>
      <c r="X432">
        <f>IF(ISBLANK('Raw Data'!D427)=FALSE, 1, 0)</f>
        <v>0</v>
      </c>
      <c r="Y432">
        <f>IF(AND('Raw Data'!F427=0,'Raw Data'!D427&gt;'Raw Data'!E427,'Raw Data'!D427-'Raw Data'!E427=1),'Raw Data'!O427,IF(AND('Raw Data'!F427,'Raw Data'!D427&gt;'Raw Data'!E427),'Raw Data'!O427,0))</f>
        <v>0</v>
      </c>
      <c r="Z432">
        <f>IF(ISBLANK('Raw Data'!D427)=FALSE, 1, 0)</f>
        <v>0</v>
      </c>
      <c r="AA432">
        <f>IF(AND('Raw Data'!F427=0, 'Raw Data'!D427&gt;'Raw Data'!E427, 'Raw Data'!D427-'Raw Data'!E427=2), 'Raw Data'!P427, 0)</f>
        <v>0</v>
      </c>
      <c r="AB432">
        <f>IF(ISBLANK('Raw Data'!D427)=FALSE, 1, 0)</f>
        <v>0</v>
      </c>
      <c r="AC432">
        <f>IF(AND('Raw Data'!F427=0, 'Raw Data'!D427&gt;'Raw Data'!E427, 'Raw Data'!D427-'Raw Data'!E427&gt;2), 'Raw Data'!Q427, 0)</f>
        <v>0</v>
      </c>
      <c r="AD432">
        <f>IF(ISBLANK('Raw Data'!D427)=FALSE, 1, 0)</f>
        <v>0</v>
      </c>
      <c r="AE432">
        <f>IF(AND('Raw Data'!F427=0,'Raw Data'!D427&lt;'Raw Data'!E427,'Raw Data'!E427-'Raw Data'!D427=1),'Raw Data'!R427,IF(AND('Raw Data'!F427,'Raw Data'!D427&gt;'Raw Data'!E427),'Raw Data'!R427,0))</f>
        <v>0</v>
      </c>
      <c r="AF432">
        <f>IF(ISBLANK('Raw Data'!D427)=FALSE, 1, 0)</f>
        <v>0</v>
      </c>
      <c r="AG432">
        <f>IF(AND('Raw Data'!F427=0, 'Raw Data'!D427&lt;'Raw Data'!E427, 'Raw Data'!E427-'Raw Data'!D427=2), 'Raw Data'!S427, 0)</f>
        <v>0</v>
      </c>
      <c r="AH432">
        <f>IF(ISBLANK('Raw Data'!D427)=FALSE, 1, 0)</f>
        <v>0</v>
      </c>
      <c r="AI432">
        <f>IF(AND('Raw Data'!F427=0, 'Raw Data'!D427&lt;'Raw Data'!E427, 'Raw Data'!E427-'Raw Data'!D427&gt;2), 'Raw Data'!T427, 0)</f>
        <v>0</v>
      </c>
      <c r="AJ432">
        <f>IF(ISBLANK('Raw Data'!D427)=FALSE, 1, 0)</f>
        <v>0</v>
      </c>
      <c r="AK432">
        <f>IF('Raw Data'!F427=1, 'Raw Data'!M427, 0)</f>
        <v>0</v>
      </c>
      <c r="AL432">
        <f>IF(OR('Raw Data'!D427=0, O432&gt;0), 0, 1)</f>
        <v>0</v>
      </c>
      <c r="AM432">
        <f>IF(AND(AL432, 'Raw Data'!D427&gt;'Raw Data'!E427), 'Raw Data'!X427, 0)</f>
        <v>0</v>
      </c>
      <c r="AN432">
        <f>IF(OR('Raw Data'!D427=0, O432&gt;0), 0, 1)</f>
        <v>0</v>
      </c>
      <c r="AO432">
        <f>IF(AND(AL432, 'Raw Data'!D427&lt;'Raw Data'!E427), 'Raw Data'!Y427, 0)</f>
        <v>0</v>
      </c>
      <c r="AP432">
        <f>IF(ISBLANK('Raw Data'!D427)=FALSE, 1, 0)</f>
        <v>0</v>
      </c>
      <c r="AQ432">
        <f>IF(AND('Raw Data'!J427&lt;'Raw Data'!K427,'Raw Data'!D427&gt;'Raw Data'!E427),'Raw Data'!J427,IF(AND('Raw Data'!K427&lt;'Raw Data'!J427,'Raw Data'!E427&gt;'Raw Data'!D427),'Raw Data'!K427,0))</f>
        <v>0</v>
      </c>
      <c r="AR432">
        <f>IF(ISBLANK('Raw Data'!D427)=FALSE, 1, 0)</f>
        <v>0</v>
      </c>
      <c r="AS432">
        <f>IF(AND('Raw Data'!J427&gt;'Raw Data'!K427,'Raw Data'!D427&gt;'Raw Data'!E427),'Raw Data'!J427,IF(AND('Raw Data'!K427&gt;'Raw Data'!J427,'Raw Data'!E427&gt;'Raw Data'!D427),'Raw Data'!K427,))</f>
        <v>0</v>
      </c>
      <c r="AT432">
        <f>IF(ISBLANK('Raw Data'!D427)=FALSE, 1, 0)</f>
        <v>0</v>
      </c>
      <c r="AU432">
        <f>IF(ISNUMBER('Raw Data'!D427), IF(_xlfn.XLOOKUP(SMALL('Raw Data'!L427:N427, 1), Analysis!S432:W432, Analysis!S432:W432, 0)&gt;0, SMALL('Raw Data'!L427:N427, 1), 0), 0)</f>
        <v>0</v>
      </c>
      <c r="AV432">
        <f>IF(ISBLANK('Raw Data'!D427)=FALSE, 1, 0)</f>
        <v>0</v>
      </c>
      <c r="AW432">
        <f>IF(ISNUMBER('Raw Data'!D427), IF(_xlfn.XLOOKUP(SMALL('Raw Data'!L427:N427, 2), Analysis!S432:W432, Analysis!S432:W432, 0)&gt;0, SMALL('Raw Data'!L427:N427, 2), 0), 0)</f>
        <v>0</v>
      </c>
      <c r="AX432">
        <f>IF(ISBLANK('Raw Data'!D427)=FALSE, 1, 0)</f>
        <v>0</v>
      </c>
      <c r="AY432">
        <f>IF(ISNUMBER('Raw Data'!D427), IF(_xlfn.XLOOKUP(SMALL('Raw Data'!L427:N427, 3), Analysis!S432:W432, Analysis!S432:W432, 0)&gt;0, SMALL('Raw Data'!L427:N427, 3), 0), 0)</f>
        <v>0</v>
      </c>
      <c r="AZ432">
        <f>IF(ISBLANK('Raw Data'!D427)=FALSE, 1, 0)</f>
        <v>0</v>
      </c>
      <c r="BA432">
        <f>IF(ISNUMBER('Raw Data'!D427), IF(_xlfn.XLOOKUP(SMALL('Raw Data'!O427:U427, 1), Analysis!Y432:AK432, Analysis!Y432:AK432, 0)&gt;0, SMALL('Raw Data'!O427:U427, 1), 0), 0)</f>
        <v>0</v>
      </c>
      <c r="BB432">
        <f>IF(ISBLANK('Raw Data'!D427)=FALSE, 1, 0)</f>
        <v>0</v>
      </c>
      <c r="BC432">
        <f>IF(ISNUMBER('Raw Data'!D427), IF(_xlfn.XLOOKUP(SMALL('Raw Data'!O427:U427, 2), Analysis!Y432:AK432, Analysis!Y432:AK432, 0)&gt;0, SMALL('Raw Data'!O427:U427, 2), 0), 0)</f>
        <v>0</v>
      </c>
      <c r="BD432">
        <f>IF(ISBLANK('Raw Data'!D427)=FALSE, 1, 0)</f>
        <v>0</v>
      </c>
      <c r="BE432">
        <f>IF(ISNUMBER('Raw Data'!D427), IF(_xlfn.XLOOKUP(SMALL('Raw Data'!O427:U427, 3), Analysis!Y432:AK432, Analysis!Y432:AK432, 0)&gt;0, SMALL('Raw Data'!O427:U427, 3), 0), 0)</f>
        <v>0</v>
      </c>
      <c r="BF432">
        <f>IF(ISBLANK('Raw Data'!D427)=FALSE, 1, 0)</f>
        <v>0</v>
      </c>
      <c r="BG432">
        <f>IF(ISNUMBER('Raw Data'!D427), IF(_xlfn.XLOOKUP(SMALL('Raw Data'!O427:U427, 4), Analysis!Y432:AK432, Analysis!Y432:AK432, 0)&gt;0, SMALL('Raw Data'!O427:U427, 4), 0), 0)</f>
        <v>0</v>
      </c>
      <c r="BH432">
        <f>IF(ISBLANK('Raw Data'!D427)=FALSE, 1, 0)</f>
        <v>0</v>
      </c>
      <c r="BI432">
        <f>IF(ISNUMBER('Raw Data'!D427), IF(_xlfn.XLOOKUP(SMALL('Raw Data'!O427:U427, 5), Analysis!Y432:AK432, Analysis!Y432:AK432, 0)&gt;0, SMALL('Raw Data'!O427:U427, 5), 0), 0)</f>
        <v>0</v>
      </c>
      <c r="BJ432">
        <f>IF(ISBLANK('Raw Data'!D427)=FALSE, 1, 0)</f>
        <v>0</v>
      </c>
      <c r="BK432">
        <f>IF(ISNUMBER('Raw Data'!D427), IF(_xlfn.XLOOKUP(SMALL('Raw Data'!O427:U427, 6), Analysis!Y432:AK432, Analysis!Y432:AK432, 0)&gt;0, SMALL('Raw Data'!O427:U427, 6), 0), 0)</f>
        <v>0</v>
      </c>
      <c r="BL432">
        <f>IF(ISBLANK('Raw Data'!D427)=FALSE, 1, 0)</f>
        <v>0</v>
      </c>
      <c r="BM432">
        <f>IF(ISNUMBER('Raw Data'!D427), IF(_xlfn.XLOOKUP(SMALL('Raw Data'!O427:U427, 7), Analysis!Y432:AK432, Analysis!Y432:AK432, 0)&gt;0, SMALL('Raw Data'!O427:U427, 7), 0), 0)</f>
        <v>0</v>
      </c>
    </row>
    <row r="433" spans="1:65" x14ac:dyDescent="0.3">
      <c r="A433" s="2">
        <f>'Raw Data'!A428</f>
        <v>0</v>
      </c>
      <c r="B433" s="2">
        <f>IF(ISBLANK('Raw Data'!D428)=FALSE, 1, 0)</f>
        <v>0</v>
      </c>
      <c r="C433">
        <f>IF('Raw Data'!E428&gt;'Raw Data'!D428, 'Raw Data'!K428, 0)</f>
        <v>0</v>
      </c>
      <c r="D433">
        <f>IF(ISBLANK('Raw Data'!D428)=FALSE, 1, 0)</f>
        <v>0</v>
      </c>
      <c r="E433">
        <f>IF('Raw Data'!E428&lt;'Raw Data'!D428, 'Raw Data'!J428, 0)</f>
        <v>0</v>
      </c>
      <c r="F433">
        <f>IF(ISBLANK('Raw Data'!D428)=FALSE, 1, 0)</f>
        <v>0</v>
      </c>
      <c r="G433">
        <f>IF(AND('Raw Data'!D428&gt;0, 'Raw Data'!E428&gt;0), 'Raw Data'!V428, 0)</f>
        <v>0</v>
      </c>
      <c r="H433">
        <f>IF(ISBLANK('Raw Data'!D428)=FALSE, 1, 0)</f>
        <v>0</v>
      </c>
      <c r="I433">
        <f>IF(AND(ISBLANK('Raw Data'!D428)=FALSE, OR('Raw Data'!D428=0, 'Raw Data'!E428=0)), 'Raw Data'!W428, 0)</f>
        <v>0</v>
      </c>
      <c r="J433">
        <f>IF(ISBLANK('Raw Data'!D428)=FALSE, 1, 0)</f>
        <v>0</v>
      </c>
      <c r="K433">
        <f>IF(SUM('Raw Data'!D428:E428)&gt;'Raw Data'!G428, 'Raw Data'!H428, 0)</f>
        <v>0</v>
      </c>
      <c r="L433">
        <f>IF(ISBLANK('Raw Data'!D428)=FALSE, 1, 0)</f>
        <v>0</v>
      </c>
      <c r="M433">
        <f>IF(AND(SUM('Raw Data'!D428:E428)&lt;'Raw Data'!G428, ISBLANK('Raw Data'!D428)=FALSE), 'Raw Data'!I428, 0)</f>
        <v>0</v>
      </c>
      <c r="N433">
        <f>IF(ISBLANK('Raw Data'!D428)=FALSE, 1, 0)</f>
        <v>0</v>
      </c>
      <c r="O433">
        <f>IF('Raw Data'!F428, 'Raw Data'!Z428, 0)</f>
        <v>0</v>
      </c>
      <c r="P433">
        <f>IF(ISBLANK('Raw Data'!D428)=FALSE, 1, 0)</f>
        <v>0</v>
      </c>
      <c r="Q433">
        <f>IF(AND(NOT('Raw Data'!F428), P433), 'Raw Data'!AA428, 0)</f>
        <v>0</v>
      </c>
      <c r="R433">
        <f>IF(ISBLANK('Raw Data'!D428)=FALSE, 1, 0)</f>
        <v>0</v>
      </c>
      <c r="S433">
        <f>IF(AND('Raw Data'!F428=0, 'Raw Data'!D428&gt;'Raw Data'!E428), 'Raw Data'!L428, 0)</f>
        <v>0</v>
      </c>
      <c r="T433">
        <f>IF(ISBLANK('Raw Data'!D428)=FALSE, 1, 0)</f>
        <v>0</v>
      </c>
      <c r="U433">
        <f>IF('Raw Data'!F428=1, 'Raw Data'!M428, 0)</f>
        <v>0</v>
      </c>
      <c r="V433">
        <f>IF(ISBLANK('Raw Data'!D428)=FALSE, 1, 0)</f>
        <v>0</v>
      </c>
      <c r="W433">
        <f>IF(AND('Raw Data'!F428=0, 'Raw Data'!E428&gt;'Raw Data'!D428), 'Raw Data'!N428, 0)</f>
        <v>0</v>
      </c>
      <c r="X433">
        <f>IF(ISBLANK('Raw Data'!D428)=FALSE, 1, 0)</f>
        <v>0</v>
      </c>
      <c r="Y433">
        <f>IF(AND('Raw Data'!F428=0,'Raw Data'!D428&gt;'Raw Data'!E428,'Raw Data'!D428-'Raw Data'!E428=1),'Raw Data'!O428,IF(AND('Raw Data'!F428,'Raw Data'!D428&gt;'Raw Data'!E428),'Raw Data'!O428,0))</f>
        <v>0</v>
      </c>
      <c r="Z433">
        <f>IF(ISBLANK('Raw Data'!D428)=FALSE, 1, 0)</f>
        <v>0</v>
      </c>
      <c r="AA433">
        <f>IF(AND('Raw Data'!F428=0, 'Raw Data'!D428&gt;'Raw Data'!E428, 'Raw Data'!D428-'Raw Data'!E428=2), 'Raw Data'!P428, 0)</f>
        <v>0</v>
      </c>
      <c r="AB433">
        <f>IF(ISBLANK('Raw Data'!D428)=FALSE, 1, 0)</f>
        <v>0</v>
      </c>
      <c r="AC433">
        <f>IF(AND('Raw Data'!F428=0, 'Raw Data'!D428&gt;'Raw Data'!E428, 'Raw Data'!D428-'Raw Data'!E428&gt;2), 'Raw Data'!Q428, 0)</f>
        <v>0</v>
      </c>
      <c r="AD433">
        <f>IF(ISBLANK('Raw Data'!D428)=FALSE, 1, 0)</f>
        <v>0</v>
      </c>
      <c r="AE433">
        <f>IF(AND('Raw Data'!F428=0,'Raw Data'!D428&lt;'Raw Data'!E428,'Raw Data'!E428-'Raw Data'!D428=1),'Raw Data'!R428,IF(AND('Raw Data'!F428,'Raw Data'!D428&gt;'Raw Data'!E428),'Raw Data'!R428,0))</f>
        <v>0</v>
      </c>
      <c r="AF433">
        <f>IF(ISBLANK('Raw Data'!D428)=FALSE, 1, 0)</f>
        <v>0</v>
      </c>
      <c r="AG433">
        <f>IF(AND('Raw Data'!F428=0, 'Raw Data'!D428&lt;'Raw Data'!E428, 'Raw Data'!E428-'Raw Data'!D428=2), 'Raw Data'!S428, 0)</f>
        <v>0</v>
      </c>
      <c r="AH433">
        <f>IF(ISBLANK('Raw Data'!D428)=FALSE, 1, 0)</f>
        <v>0</v>
      </c>
      <c r="AI433">
        <f>IF(AND('Raw Data'!F428=0, 'Raw Data'!D428&lt;'Raw Data'!E428, 'Raw Data'!E428-'Raw Data'!D428&gt;2), 'Raw Data'!T428, 0)</f>
        <v>0</v>
      </c>
      <c r="AJ433">
        <f>IF(ISBLANK('Raw Data'!D428)=FALSE, 1, 0)</f>
        <v>0</v>
      </c>
      <c r="AK433">
        <f>IF('Raw Data'!F428=1, 'Raw Data'!M428, 0)</f>
        <v>0</v>
      </c>
      <c r="AL433">
        <f>IF(OR('Raw Data'!D428=0, O433&gt;0), 0, 1)</f>
        <v>0</v>
      </c>
      <c r="AM433">
        <f>IF(AND(AL433, 'Raw Data'!D428&gt;'Raw Data'!E428), 'Raw Data'!X428, 0)</f>
        <v>0</v>
      </c>
      <c r="AN433">
        <f>IF(OR('Raw Data'!D428=0, O433&gt;0), 0, 1)</f>
        <v>0</v>
      </c>
      <c r="AO433">
        <f>IF(AND(AL433, 'Raw Data'!D428&lt;'Raw Data'!E428), 'Raw Data'!Y428, 0)</f>
        <v>0</v>
      </c>
      <c r="AP433">
        <f>IF(ISBLANK('Raw Data'!D428)=FALSE, 1, 0)</f>
        <v>0</v>
      </c>
      <c r="AQ433">
        <f>IF(AND('Raw Data'!J428&lt;'Raw Data'!K428,'Raw Data'!D428&gt;'Raw Data'!E428),'Raw Data'!J428,IF(AND('Raw Data'!K428&lt;'Raw Data'!J428,'Raw Data'!E428&gt;'Raw Data'!D428),'Raw Data'!K428,0))</f>
        <v>0</v>
      </c>
      <c r="AR433">
        <f>IF(ISBLANK('Raw Data'!D428)=FALSE, 1, 0)</f>
        <v>0</v>
      </c>
      <c r="AS433">
        <f>IF(AND('Raw Data'!J428&gt;'Raw Data'!K428,'Raw Data'!D428&gt;'Raw Data'!E428),'Raw Data'!J428,IF(AND('Raw Data'!K428&gt;'Raw Data'!J428,'Raw Data'!E428&gt;'Raw Data'!D428),'Raw Data'!K428,))</f>
        <v>0</v>
      </c>
      <c r="AT433">
        <f>IF(ISBLANK('Raw Data'!D428)=FALSE, 1, 0)</f>
        <v>0</v>
      </c>
      <c r="AU433">
        <f>IF(ISNUMBER('Raw Data'!D428), IF(_xlfn.XLOOKUP(SMALL('Raw Data'!L428:N428, 1), Analysis!S433:W433, Analysis!S433:W433, 0)&gt;0, SMALL('Raw Data'!L428:N428, 1), 0), 0)</f>
        <v>0</v>
      </c>
      <c r="AV433">
        <f>IF(ISBLANK('Raw Data'!D428)=FALSE, 1, 0)</f>
        <v>0</v>
      </c>
      <c r="AW433">
        <f>IF(ISNUMBER('Raw Data'!D428), IF(_xlfn.XLOOKUP(SMALL('Raw Data'!L428:N428, 2), Analysis!S433:W433, Analysis!S433:W433, 0)&gt;0, SMALL('Raw Data'!L428:N428, 2), 0), 0)</f>
        <v>0</v>
      </c>
      <c r="AX433">
        <f>IF(ISBLANK('Raw Data'!D428)=FALSE, 1, 0)</f>
        <v>0</v>
      </c>
      <c r="AY433">
        <f>IF(ISNUMBER('Raw Data'!D428), IF(_xlfn.XLOOKUP(SMALL('Raw Data'!L428:N428, 3), Analysis!S433:W433, Analysis!S433:W433, 0)&gt;0, SMALL('Raw Data'!L428:N428, 3), 0), 0)</f>
        <v>0</v>
      </c>
      <c r="AZ433">
        <f>IF(ISBLANK('Raw Data'!D428)=FALSE, 1, 0)</f>
        <v>0</v>
      </c>
      <c r="BA433">
        <f>IF(ISNUMBER('Raw Data'!D428), IF(_xlfn.XLOOKUP(SMALL('Raw Data'!O428:U428, 1), Analysis!Y433:AK433, Analysis!Y433:AK433, 0)&gt;0, SMALL('Raw Data'!O428:U428, 1), 0), 0)</f>
        <v>0</v>
      </c>
      <c r="BB433">
        <f>IF(ISBLANK('Raw Data'!D428)=FALSE, 1, 0)</f>
        <v>0</v>
      </c>
      <c r="BC433">
        <f>IF(ISNUMBER('Raw Data'!D428), IF(_xlfn.XLOOKUP(SMALL('Raw Data'!O428:U428, 2), Analysis!Y433:AK433, Analysis!Y433:AK433, 0)&gt;0, SMALL('Raw Data'!O428:U428, 2), 0), 0)</f>
        <v>0</v>
      </c>
      <c r="BD433">
        <f>IF(ISBLANK('Raw Data'!D428)=FALSE, 1, 0)</f>
        <v>0</v>
      </c>
      <c r="BE433">
        <f>IF(ISNUMBER('Raw Data'!D428), IF(_xlfn.XLOOKUP(SMALL('Raw Data'!O428:U428, 3), Analysis!Y433:AK433, Analysis!Y433:AK433, 0)&gt;0, SMALL('Raw Data'!O428:U428, 3), 0), 0)</f>
        <v>0</v>
      </c>
      <c r="BF433">
        <f>IF(ISBLANK('Raw Data'!D428)=FALSE, 1, 0)</f>
        <v>0</v>
      </c>
      <c r="BG433">
        <f>IF(ISNUMBER('Raw Data'!D428), IF(_xlfn.XLOOKUP(SMALL('Raw Data'!O428:U428, 4), Analysis!Y433:AK433, Analysis!Y433:AK433, 0)&gt;0, SMALL('Raw Data'!O428:U428, 4), 0), 0)</f>
        <v>0</v>
      </c>
      <c r="BH433">
        <f>IF(ISBLANK('Raw Data'!D428)=FALSE, 1, 0)</f>
        <v>0</v>
      </c>
      <c r="BI433">
        <f>IF(ISNUMBER('Raw Data'!D428), IF(_xlfn.XLOOKUP(SMALL('Raw Data'!O428:U428, 5), Analysis!Y433:AK433, Analysis!Y433:AK433, 0)&gt;0, SMALL('Raw Data'!O428:U428, 5), 0), 0)</f>
        <v>0</v>
      </c>
      <c r="BJ433">
        <f>IF(ISBLANK('Raw Data'!D428)=FALSE, 1, 0)</f>
        <v>0</v>
      </c>
      <c r="BK433">
        <f>IF(ISNUMBER('Raw Data'!D428), IF(_xlfn.XLOOKUP(SMALL('Raw Data'!O428:U428, 6), Analysis!Y433:AK433, Analysis!Y433:AK433, 0)&gt;0, SMALL('Raw Data'!O428:U428, 6), 0), 0)</f>
        <v>0</v>
      </c>
      <c r="BL433">
        <f>IF(ISBLANK('Raw Data'!D428)=FALSE, 1, 0)</f>
        <v>0</v>
      </c>
      <c r="BM433">
        <f>IF(ISNUMBER('Raw Data'!D428), IF(_xlfn.XLOOKUP(SMALL('Raw Data'!O428:U428, 7), Analysis!Y433:AK433, Analysis!Y433:AK433, 0)&gt;0, SMALL('Raw Data'!O428:U428, 7), 0), 0)</f>
        <v>0</v>
      </c>
    </row>
    <row r="434" spans="1:65" x14ac:dyDescent="0.3">
      <c r="A434" s="2">
        <f>'Raw Data'!A429</f>
        <v>0</v>
      </c>
      <c r="B434" s="2">
        <f>IF(ISBLANK('Raw Data'!D429)=FALSE, 1, 0)</f>
        <v>0</v>
      </c>
      <c r="C434">
        <f>IF('Raw Data'!E429&gt;'Raw Data'!D429, 'Raw Data'!K429, 0)</f>
        <v>0</v>
      </c>
      <c r="D434">
        <f>IF(ISBLANK('Raw Data'!D429)=FALSE, 1, 0)</f>
        <v>0</v>
      </c>
      <c r="E434">
        <f>IF('Raw Data'!E429&lt;'Raw Data'!D429, 'Raw Data'!J429, 0)</f>
        <v>0</v>
      </c>
      <c r="F434">
        <f>IF(ISBLANK('Raw Data'!D429)=FALSE, 1, 0)</f>
        <v>0</v>
      </c>
      <c r="G434">
        <f>IF(AND('Raw Data'!D429&gt;0, 'Raw Data'!E429&gt;0), 'Raw Data'!V429, 0)</f>
        <v>0</v>
      </c>
      <c r="H434">
        <f>IF(ISBLANK('Raw Data'!D429)=FALSE, 1, 0)</f>
        <v>0</v>
      </c>
      <c r="I434">
        <f>IF(AND(ISBLANK('Raw Data'!D429)=FALSE, OR('Raw Data'!D429=0, 'Raw Data'!E429=0)), 'Raw Data'!W429, 0)</f>
        <v>0</v>
      </c>
      <c r="J434">
        <f>IF(ISBLANK('Raw Data'!D429)=FALSE, 1, 0)</f>
        <v>0</v>
      </c>
      <c r="K434">
        <f>IF(SUM('Raw Data'!D429:E429)&gt;'Raw Data'!G429, 'Raw Data'!H429, 0)</f>
        <v>0</v>
      </c>
      <c r="L434">
        <f>IF(ISBLANK('Raw Data'!D429)=FALSE, 1, 0)</f>
        <v>0</v>
      </c>
      <c r="M434">
        <f>IF(AND(SUM('Raw Data'!D429:E429)&lt;'Raw Data'!G429, ISBLANK('Raw Data'!D429)=FALSE), 'Raw Data'!I429, 0)</f>
        <v>0</v>
      </c>
      <c r="N434">
        <f>IF(ISBLANK('Raw Data'!D429)=FALSE, 1, 0)</f>
        <v>0</v>
      </c>
      <c r="O434">
        <f>IF('Raw Data'!F429, 'Raw Data'!Z429, 0)</f>
        <v>0</v>
      </c>
      <c r="P434">
        <f>IF(ISBLANK('Raw Data'!D429)=FALSE, 1, 0)</f>
        <v>0</v>
      </c>
      <c r="Q434">
        <f>IF(AND(NOT('Raw Data'!F429), P434), 'Raw Data'!AA429, 0)</f>
        <v>0</v>
      </c>
      <c r="R434">
        <f>IF(ISBLANK('Raw Data'!D429)=FALSE, 1, 0)</f>
        <v>0</v>
      </c>
      <c r="S434">
        <f>IF(AND('Raw Data'!F429=0, 'Raw Data'!D429&gt;'Raw Data'!E429), 'Raw Data'!L429, 0)</f>
        <v>0</v>
      </c>
      <c r="T434">
        <f>IF(ISBLANK('Raw Data'!D429)=FALSE, 1, 0)</f>
        <v>0</v>
      </c>
      <c r="U434">
        <f>IF('Raw Data'!F429=1, 'Raw Data'!M429, 0)</f>
        <v>0</v>
      </c>
      <c r="V434">
        <f>IF(ISBLANK('Raw Data'!D429)=FALSE, 1, 0)</f>
        <v>0</v>
      </c>
      <c r="W434">
        <f>IF(AND('Raw Data'!F429=0, 'Raw Data'!E429&gt;'Raw Data'!D429), 'Raw Data'!N429, 0)</f>
        <v>0</v>
      </c>
      <c r="X434">
        <f>IF(ISBLANK('Raw Data'!D429)=FALSE, 1, 0)</f>
        <v>0</v>
      </c>
      <c r="Y434">
        <f>IF(AND('Raw Data'!F429=0,'Raw Data'!D429&gt;'Raw Data'!E429,'Raw Data'!D429-'Raw Data'!E429=1),'Raw Data'!O429,IF(AND('Raw Data'!F429,'Raw Data'!D429&gt;'Raw Data'!E429),'Raw Data'!O429,0))</f>
        <v>0</v>
      </c>
      <c r="Z434">
        <f>IF(ISBLANK('Raw Data'!D429)=FALSE, 1, 0)</f>
        <v>0</v>
      </c>
      <c r="AA434">
        <f>IF(AND('Raw Data'!F429=0, 'Raw Data'!D429&gt;'Raw Data'!E429, 'Raw Data'!D429-'Raw Data'!E429=2), 'Raw Data'!P429, 0)</f>
        <v>0</v>
      </c>
      <c r="AB434">
        <f>IF(ISBLANK('Raw Data'!D429)=FALSE, 1, 0)</f>
        <v>0</v>
      </c>
      <c r="AC434">
        <f>IF(AND('Raw Data'!F429=0, 'Raw Data'!D429&gt;'Raw Data'!E429, 'Raw Data'!D429-'Raw Data'!E429&gt;2), 'Raw Data'!Q429, 0)</f>
        <v>0</v>
      </c>
      <c r="AD434">
        <f>IF(ISBLANK('Raw Data'!D429)=FALSE, 1, 0)</f>
        <v>0</v>
      </c>
      <c r="AE434">
        <f>IF(AND('Raw Data'!F429=0,'Raw Data'!D429&lt;'Raw Data'!E429,'Raw Data'!E429-'Raw Data'!D429=1),'Raw Data'!R429,IF(AND('Raw Data'!F429,'Raw Data'!D429&gt;'Raw Data'!E429),'Raw Data'!R429,0))</f>
        <v>0</v>
      </c>
      <c r="AF434">
        <f>IF(ISBLANK('Raw Data'!D429)=FALSE, 1, 0)</f>
        <v>0</v>
      </c>
      <c r="AG434">
        <f>IF(AND('Raw Data'!F429=0, 'Raw Data'!D429&lt;'Raw Data'!E429, 'Raw Data'!E429-'Raw Data'!D429=2), 'Raw Data'!S429, 0)</f>
        <v>0</v>
      </c>
      <c r="AH434">
        <f>IF(ISBLANK('Raw Data'!D429)=FALSE, 1, 0)</f>
        <v>0</v>
      </c>
      <c r="AI434">
        <f>IF(AND('Raw Data'!F429=0, 'Raw Data'!D429&lt;'Raw Data'!E429, 'Raw Data'!E429-'Raw Data'!D429&gt;2), 'Raw Data'!T429, 0)</f>
        <v>0</v>
      </c>
      <c r="AJ434">
        <f>IF(ISBLANK('Raw Data'!D429)=FALSE, 1, 0)</f>
        <v>0</v>
      </c>
      <c r="AK434">
        <f>IF('Raw Data'!F429=1, 'Raw Data'!M429, 0)</f>
        <v>0</v>
      </c>
      <c r="AL434">
        <f>IF(OR('Raw Data'!D429=0, O434&gt;0), 0, 1)</f>
        <v>0</v>
      </c>
      <c r="AM434">
        <f>IF(AND(AL434, 'Raw Data'!D429&gt;'Raw Data'!E429), 'Raw Data'!X429, 0)</f>
        <v>0</v>
      </c>
      <c r="AN434">
        <f>IF(OR('Raw Data'!D429=0, O434&gt;0), 0, 1)</f>
        <v>0</v>
      </c>
      <c r="AO434">
        <f>IF(AND(AL434, 'Raw Data'!D429&lt;'Raw Data'!E429), 'Raw Data'!Y429, 0)</f>
        <v>0</v>
      </c>
      <c r="AP434">
        <f>IF(ISBLANK('Raw Data'!D429)=FALSE, 1, 0)</f>
        <v>0</v>
      </c>
      <c r="AQ434">
        <f>IF(AND('Raw Data'!J429&lt;'Raw Data'!K429,'Raw Data'!D429&gt;'Raw Data'!E429),'Raw Data'!J429,IF(AND('Raw Data'!K429&lt;'Raw Data'!J429,'Raw Data'!E429&gt;'Raw Data'!D429),'Raw Data'!K429,0))</f>
        <v>0</v>
      </c>
      <c r="AR434">
        <f>IF(ISBLANK('Raw Data'!D429)=FALSE, 1, 0)</f>
        <v>0</v>
      </c>
      <c r="AS434">
        <f>IF(AND('Raw Data'!J429&gt;'Raw Data'!K429,'Raw Data'!D429&gt;'Raw Data'!E429),'Raw Data'!J429,IF(AND('Raw Data'!K429&gt;'Raw Data'!J429,'Raw Data'!E429&gt;'Raw Data'!D429),'Raw Data'!K429,))</f>
        <v>0</v>
      </c>
      <c r="AT434">
        <f>IF(ISBLANK('Raw Data'!D429)=FALSE, 1, 0)</f>
        <v>0</v>
      </c>
      <c r="AU434">
        <f>IF(ISNUMBER('Raw Data'!D429), IF(_xlfn.XLOOKUP(SMALL('Raw Data'!L429:N429, 1), Analysis!S434:W434, Analysis!S434:W434, 0)&gt;0, SMALL('Raw Data'!L429:N429, 1), 0), 0)</f>
        <v>0</v>
      </c>
      <c r="AV434">
        <f>IF(ISBLANK('Raw Data'!D429)=FALSE, 1, 0)</f>
        <v>0</v>
      </c>
      <c r="AW434">
        <f>IF(ISNUMBER('Raw Data'!D429), IF(_xlfn.XLOOKUP(SMALL('Raw Data'!L429:N429, 2), Analysis!S434:W434, Analysis!S434:W434, 0)&gt;0, SMALL('Raw Data'!L429:N429, 2), 0), 0)</f>
        <v>0</v>
      </c>
      <c r="AX434">
        <f>IF(ISBLANK('Raw Data'!D429)=FALSE, 1, 0)</f>
        <v>0</v>
      </c>
      <c r="AY434">
        <f>IF(ISNUMBER('Raw Data'!D429), IF(_xlfn.XLOOKUP(SMALL('Raw Data'!L429:N429, 3), Analysis!S434:W434, Analysis!S434:W434, 0)&gt;0, SMALL('Raw Data'!L429:N429, 3), 0), 0)</f>
        <v>0</v>
      </c>
      <c r="AZ434">
        <f>IF(ISBLANK('Raw Data'!D429)=FALSE, 1, 0)</f>
        <v>0</v>
      </c>
      <c r="BA434">
        <f>IF(ISNUMBER('Raw Data'!D429), IF(_xlfn.XLOOKUP(SMALL('Raw Data'!O429:U429, 1), Analysis!Y434:AK434, Analysis!Y434:AK434, 0)&gt;0, SMALL('Raw Data'!O429:U429, 1), 0), 0)</f>
        <v>0</v>
      </c>
      <c r="BB434">
        <f>IF(ISBLANK('Raw Data'!D429)=FALSE, 1, 0)</f>
        <v>0</v>
      </c>
      <c r="BC434">
        <f>IF(ISNUMBER('Raw Data'!D429), IF(_xlfn.XLOOKUP(SMALL('Raw Data'!O429:U429, 2), Analysis!Y434:AK434, Analysis!Y434:AK434, 0)&gt;0, SMALL('Raw Data'!O429:U429, 2), 0), 0)</f>
        <v>0</v>
      </c>
      <c r="BD434">
        <f>IF(ISBLANK('Raw Data'!D429)=FALSE, 1, 0)</f>
        <v>0</v>
      </c>
      <c r="BE434">
        <f>IF(ISNUMBER('Raw Data'!D429), IF(_xlfn.XLOOKUP(SMALL('Raw Data'!O429:U429, 3), Analysis!Y434:AK434, Analysis!Y434:AK434, 0)&gt;0, SMALL('Raw Data'!O429:U429, 3), 0), 0)</f>
        <v>0</v>
      </c>
      <c r="BF434">
        <f>IF(ISBLANK('Raw Data'!D429)=FALSE, 1, 0)</f>
        <v>0</v>
      </c>
      <c r="BG434">
        <f>IF(ISNUMBER('Raw Data'!D429), IF(_xlfn.XLOOKUP(SMALL('Raw Data'!O429:U429, 4), Analysis!Y434:AK434, Analysis!Y434:AK434, 0)&gt;0, SMALL('Raw Data'!O429:U429, 4), 0), 0)</f>
        <v>0</v>
      </c>
      <c r="BH434">
        <f>IF(ISBLANK('Raw Data'!D429)=FALSE, 1, 0)</f>
        <v>0</v>
      </c>
      <c r="BI434">
        <f>IF(ISNUMBER('Raw Data'!D429), IF(_xlfn.XLOOKUP(SMALL('Raw Data'!O429:U429, 5), Analysis!Y434:AK434, Analysis!Y434:AK434, 0)&gt;0, SMALL('Raw Data'!O429:U429, 5), 0), 0)</f>
        <v>0</v>
      </c>
      <c r="BJ434">
        <f>IF(ISBLANK('Raw Data'!D429)=FALSE, 1, 0)</f>
        <v>0</v>
      </c>
      <c r="BK434">
        <f>IF(ISNUMBER('Raw Data'!D429), IF(_xlfn.XLOOKUP(SMALL('Raw Data'!O429:U429, 6), Analysis!Y434:AK434, Analysis!Y434:AK434, 0)&gt;0, SMALL('Raw Data'!O429:U429, 6), 0), 0)</f>
        <v>0</v>
      </c>
      <c r="BL434">
        <f>IF(ISBLANK('Raw Data'!D429)=FALSE, 1, 0)</f>
        <v>0</v>
      </c>
      <c r="BM434">
        <f>IF(ISNUMBER('Raw Data'!D429), IF(_xlfn.XLOOKUP(SMALL('Raw Data'!O429:U429, 7), Analysis!Y434:AK434, Analysis!Y434:AK434, 0)&gt;0, SMALL('Raw Data'!O429:U429, 7), 0), 0)</f>
        <v>0</v>
      </c>
    </row>
    <row r="435" spans="1:65" x14ac:dyDescent="0.3">
      <c r="A435" s="2">
        <f>'Raw Data'!A430</f>
        <v>0</v>
      </c>
      <c r="B435" s="2">
        <f>IF(ISBLANK('Raw Data'!D430)=FALSE, 1, 0)</f>
        <v>0</v>
      </c>
      <c r="C435">
        <f>IF('Raw Data'!E430&gt;'Raw Data'!D430, 'Raw Data'!K430, 0)</f>
        <v>0</v>
      </c>
      <c r="D435">
        <f>IF(ISBLANK('Raw Data'!D430)=FALSE, 1, 0)</f>
        <v>0</v>
      </c>
      <c r="E435">
        <f>IF('Raw Data'!E430&lt;'Raw Data'!D430, 'Raw Data'!J430, 0)</f>
        <v>0</v>
      </c>
      <c r="F435">
        <f>IF(ISBLANK('Raw Data'!D430)=FALSE, 1, 0)</f>
        <v>0</v>
      </c>
      <c r="G435">
        <f>IF(AND('Raw Data'!D430&gt;0, 'Raw Data'!E430&gt;0), 'Raw Data'!V430, 0)</f>
        <v>0</v>
      </c>
      <c r="H435">
        <f>IF(ISBLANK('Raw Data'!D430)=FALSE, 1, 0)</f>
        <v>0</v>
      </c>
      <c r="I435">
        <f>IF(AND(ISBLANK('Raw Data'!D430)=FALSE, OR('Raw Data'!D430=0, 'Raw Data'!E430=0)), 'Raw Data'!W430, 0)</f>
        <v>0</v>
      </c>
      <c r="J435">
        <f>IF(ISBLANK('Raw Data'!D430)=FALSE, 1, 0)</f>
        <v>0</v>
      </c>
      <c r="K435">
        <f>IF(SUM('Raw Data'!D430:E430)&gt;'Raw Data'!G430, 'Raw Data'!H430, 0)</f>
        <v>0</v>
      </c>
      <c r="L435">
        <f>IF(ISBLANK('Raw Data'!D430)=FALSE, 1, 0)</f>
        <v>0</v>
      </c>
      <c r="M435">
        <f>IF(AND(SUM('Raw Data'!D430:E430)&lt;'Raw Data'!G430, ISBLANK('Raw Data'!D430)=FALSE), 'Raw Data'!I430, 0)</f>
        <v>0</v>
      </c>
      <c r="N435">
        <f>IF(ISBLANK('Raw Data'!D430)=FALSE, 1, 0)</f>
        <v>0</v>
      </c>
      <c r="O435">
        <f>IF('Raw Data'!F430, 'Raw Data'!Z430, 0)</f>
        <v>0</v>
      </c>
      <c r="P435">
        <f>IF(ISBLANK('Raw Data'!D430)=FALSE, 1, 0)</f>
        <v>0</v>
      </c>
      <c r="Q435">
        <f>IF(AND(NOT('Raw Data'!F430), P435), 'Raw Data'!AA430, 0)</f>
        <v>0</v>
      </c>
      <c r="R435">
        <f>IF(ISBLANK('Raw Data'!D430)=FALSE, 1, 0)</f>
        <v>0</v>
      </c>
      <c r="S435">
        <f>IF(AND('Raw Data'!F430=0, 'Raw Data'!D430&gt;'Raw Data'!E430), 'Raw Data'!L430, 0)</f>
        <v>0</v>
      </c>
      <c r="T435">
        <f>IF(ISBLANK('Raw Data'!D430)=FALSE, 1, 0)</f>
        <v>0</v>
      </c>
      <c r="U435">
        <f>IF('Raw Data'!F430=1, 'Raw Data'!M430, 0)</f>
        <v>0</v>
      </c>
      <c r="V435">
        <f>IF(ISBLANK('Raw Data'!D430)=FALSE, 1, 0)</f>
        <v>0</v>
      </c>
      <c r="W435">
        <f>IF(AND('Raw Data'!F430=0, 'Raw Data'!E430&gt;'Raw Data'!D430), 'Raw Data'!N430, 0)</f>
        <v>0</v>
      </c>
      <c r="X435">
        <f>IF(ISBLANK('Raw Data'!D430)=FALSE, 1, 0)</f>
        <v>0</v>
      </c>
      <c r="Y435">
        <f>IF(AND('Raw Data'!F430=0,'Raw Data'!D430&gt;'Raw Data'!E430,'Raw Data'!D430-'Raw Data'!E430=1),'Raw Data'!O430,IF(AND('Raw Data'!F430,'Raw Data'!D430&gt;'Raw Data'!E430),'Raw Data'!O430,0))</f>
        <v>0</v>
      </c>
      <c r="Z435">
        <f>IF(ISBLANK('Raw Data'!D430)=FALSE, 1, 0)</f>
        <v>0</v>
      </c>
      <c r="AA435">
        <f>IF(AND('Raw Data'!F430=0, 'Raw Data'!D430&gt;'Raw Data'!E430, 'Raw Data'!D430-'Raw Data'!E430=2), 'Raw Data'!P430, 0)</f>
        <v>0</v>
      </c>
      <c r="AB435">
        <f>IF(ISBLANK('Raw Data'!D430)=FALSE, 1, 0)</f>
        <v>0</v>
      </c>
      <c r="AC435">
        <f>IF(AND('Raw Data'!F430=0, 'Raw Data'!D430&gt;'Raw Data'!E430, 'Raw Data'!D430-'Raw Data'!E430&gt;2), 'Raw Data'!Q430, 0)</f>
        <v>0</v>
      </c>
      <c r="AD435">
        <f>IF(ISBLANK('Raw Data'!D430)=FALSE, 1, 0)</f>
        <v>0</v>
      </c>
      <c r="AE435">
        <f>IF(AND('Raw Data'!F430=0,'Raw Data'!D430&lt;'Raw Data'!E430,'Raw Data'!E430-'Raw Data'!D430=1),'Raw Data'!R430,IF(AND('Raw Data'!F430,'Raw Data'!D430&gt;'Raw Data'!E430),'Raw Data'!R430,0))</f>
        <v>0</v>
      </c>
      <c r="AF435">
        <f>IF(ISBLANK('Raw Data'!D430)=FALSE, 1, 0)</f>
        <v>0</v>
      </c>
      <c r="AG435">
        <f>IF(AND('Raw Data'!F430=0, 'Raw Data'!D430&lt;'Raw Data'!E430, 'Raw Data'!E430-'Raw Data'!D430=2), 'Raw Data'!S430, 0)</f>
        <v>0</v>
      </c>
      <c r="AH435">
        <f>IF(ISBLANK('Raw Data'!D430)=FALSE, 1, 0)</f>
        <v>0</v>
      </c>
      <c r="AI435">
        <f>IF(AND('Raw Data'!F430=0, 'Raw Data'!D430&lt;'Raw Data'!E430, 'Raw Data'!E430-'Raw Data'!D430&gt;2), 'Raw Data'!T430, 0)</f>
        <v>0</v>
      </c>
      <c r="AJ435">
        <f>IF(ISBLANK('Raw Data'!D430)=FALSE, 1, 0)</f>
        <v>0</v>
      </c>
      <c r="AK435">
        <f>IF('Raw Data'!F430=1, 'Raw Data'!M430, 0)</f>
        <v>0</v>
      </c>
      <c r="AL435">
        <f>IF(OR('Raw Data'!D430=0, O435&gt;0), 0, 1)</f>
        <v>0</v>
      </c>
      <c r="AM435">
        <f>IF(AND(AL435, 'Raw Data'!D430&gt;'Raw Data'!E430), 'Raw Data'!X430, 0)</f>
        <v>0</v>
      </c>
      <c r="AN435">
        <f>IF(OR('Raw Data'!D430=0, O435&gt;0), 0, 1)</f>
        <v>0</v>
      </c>
      <c r="AO435">
        <f>IF(AND(AL435, 'Raw Data'!D430&lt;'Raw Data'!E430), 'Raw Data'!Y430, 0)</f>
        <v>0</v>
      </c>
      <c r="AP435">
        <f>IF(ISBLANK('Raw Data'!D430)=FALSE, 1, 0)</f>
        <v>0</v>
      </c>
      <c r="AQ435">
        <f>IF(AND('Raw Data'!J430&lt;'Raw Data'!K430,'Raw Data'!D430&gt;'Raw Data'!E430),'Raw Data'!J430,IF(AND('Raw Data'!K430&lt;'Raw Data'!J430,'Raw Data'!E430&gt;'Raw Data'!D430),'Raw Data'!K430,0))</f>
        <v>0</v>
      </c>
      <c r="AR435">
        <f>IF(ISBLANK('Raw Data'!D430)=FALSE, 1, 0)</f>
        <v>0</v>
      </c>
      <c r="AS435">
        <f>IF(AND('Raw Data'!J430&gt;'Raw Data'!K430,'Raw Data'!D430&gt;'Raw Data'!E430),'Raw Data'!J430,IF(AND('Raw Data'!K430&gt;'Raw Data'!J430,'Raw Data'!E430&gt;'Raw Data'!D430),'Raw Data'!K430,))</f>
        <v>0</v>
      </c>
      <c r="AT435">
        <f>IF(ISBLANK('Raw Data'!D430)=FALSE, 1, 0)</f>
        <v>0</v>
      </c>
      <c r="AU435">
        <f>IF(ISNUMBER('Raw Data'!D430), IF(_xlfn.XLOOKUP(SMALL('Raw Data'!L430:N430, 1), Analysis!S435:W435, Analysis!S435:W435, 0)&gt;0, SMALL('Raw Data'!L430:N430, 1), 0), 0)</f>
        <v>0</v>
      </c>
      <c r="AV435">
        <f>IF(ISBLANK('Raw Data'!D430)=FALSE, 1, 0)</f>
        <v>0</v>
      </c>
      <c r="AW435">
        <f>IF(ISNUMBER('Raw Data'!D430), IF(_xlfn.XLOOKUP(SMALL('Raw Data'!L430:N430, 2), Analysis!S435:W435, Analysis!S435:W435, 0)&gt;0, SMALL('Raw Data'!L430:N430, 2), 0), 0)</f>
        <v>0</v>
      </c>
      <c r="AX435">
        <f>IF(ISBLANK('Raw Data'!D430)=FALSE, 1, 0)</f>
        <v>0</v>
      </c>
      <c r="AY435">
        <f>IF(ISNUMBER('Raw Data'!D430), IF(_xlfn.XLOOKUP(SMALL('Raw Data'!L430:N430, 3), Analysis!S435:W435, Analysis!S435:W435, 0)&gt;0, SMALL('Raw Data'!L430:N430, 3), 0), 0)</f>
        <v>0</v>
      </c>
      <c r="AZ435">
        <f>IF(ISBLANK('Raw Data'!D430)=FALSE, 1, 0)</f>
        <v>0</v>
      </c>
      <c r="BA435">
        <f>IF(ISNUMBER('Raw Data'!D430), IF(_xlfn.XLOOKUP(SMALL('Raw Data'!O430:U430, 1), Analysis!Y435:AK435, Analysis!Y435:AK435, 0)&gt;0, SMALL('Raw Data'!O430:U430, 1), 0), 0)</f>
        <v>0</v>
      </c>
      <c r="BB435">
        <f>IF(ISBLANK('Raw Data'!D430)=FALSE, 1, 0)</f>
        <v>0</v>
      </c>
      <c r="BC435">
        <f>IF(ISNUMBER('Raw Data'!D430), IF(_xlfn.XLOOKUP(SMALL('Raw Data'!O430:U430, 2), Analysis!Y435:AK435, Analysis!Y435:AK435, 0)&gt;0, SMALL('Raw Data'!O430:U430, 2), 0), 0)</f>
        <v>0</v>
      </c>
      <c r="BD435">
        <f>IF(ISBLANK('Raw Data'!D430)=FALSE, 1, 0)</f>
        <v>0</v>
      </c>
      <c r="BE435">
        <f>IF(ISNUMBER('Raw Data'!D430), IF(_xlfn.XLOOKUP(SMALL('Raw Data'!O430:U430, 3), Analysis!Y435:AK435, Analysis!Y435:AK435, 0)&gt;0, SMALL('Raw Data'!O430:U430, 3), 0), 0)</f>
        <v>0</v>
      </c>
      <c r="BF435">
        <f>IF(ISBLANK('Raw Data'!D430)=FALSE, 1, 0)</f>
        <v>0</v>
      </c>
      <c r="BG435">
        <f>IF(ISNUMBER('Raw Data'!D430), IF(_xlfn.XLOOKUP(SMALL('Raw Data'!O430:U430, 4), Analysis!Y435:AK435, Analysis!Y435:AK435, 0)&gt;0, SMALL('Raw Data'!O430:U430, 4), 0), 0)</f>
        <v>0</v>
      </c>
      <c r="BH435">
        <f>IF(ISBLANK('Raw Data'!D430)=FALSE, 1, 0)</f>
        <v>0</v>
      </c>
      <c r="BI435">
        <f>IF(ISNUMBER('Raw Data'!D430), IF(_xlfn.XLOOKUP(SMALL('Raw Data'!O430:U430, 5), Analysis!Y435:AK435, Analysis!Y435:AK435, 0)&gt;0, SMALL('Raw Data'!O430:U430, 5), 0), 0)</f>
        <v>0</v>
      </c>
      <c r="BJ435">
        <f>IF(ISBLANK('Raw Data'!D430)=FALSE, 1, 0)</f>
        <v>0</v>
      </c>
      <c r="BK435">
        <f>IF(ISNUMBER('Raw Data'!D430), IF(_xlfn.XLOOKUP(SMALL('Raw Data'!O430:U430, 6), Analysis!Y435:AK435, Analysis!Y435:AK435, 0)&gt;0, SMALL('Raw Data'!O430:U430, 6), 0), 0)</f>
        <v>0</v>
      </c>
      <c r="BL435">
        <f>IF(ISBLANK('Raw Data'!D430)=FALSE, 1, 0)</f>
        <v>0</v>
      </c>
      <c r="BM435">
        <f>IF(ISNUMBER('Raw Data'!D430), IF(_xlfn.XLOOKUP(SMALL('Raw Data'!O430:U430, 7), Analysis!Y435:AK435, Analysis!Y435:AK435, 0)&gt;0, SMALL('Raw Data'!O430:U430, 7), 0), 0)</f>
        <v>0</v>
      </c>
    </row>
    <row r="436" spans="1:65" x14ac:dyDescent="0.3">
      <c r="A436" s="2">
        <f>'Raw Data'!A431</f>
        <v>0</v>
      </c>
      <c r="B436" s="2">
        <f>IF(ISBLANK('Raw Data'!D431)=FALSE, 1, 0)</f>
        <v>0</v>
      </c>
      <c r="C436">
        <f>IF('Raw Data'!E431&gt;'Raw Data'!D431, 'Raw Data'!K431, 0)</f>
        <v>0</v>
      </c>
      <c r="D436">
        <f>IF(ISBLANK('Raw Data'!D431)=FALSE, 1, 0)</f>
        <v>0</v>
      </c>
      <c r="E436">
        <f>IF('Raw Data'!E431&lt;'Raw Data'!D431, 'Raw Data'!J431, 0)</f>
        <v>0</v>
      </c>
      <c r="F436">
        <f>IF(ISBLANK('Raw Data'!D431)=FALSE, 1, 0)</f>
        <v>0</v>
      </c>
      <c r="G436">
        <f>IF(AND('Raw Data'!D431&gt;0, 'Raw Data'!E431&gt;0), 'Raw Data'!V431, 0)</f>
        <v>0</v>
      </c>
      <c r="H436">
        <f>IF(ISBLANK('Raw Data'!D431)=FALSE, 1, 0)</f>
        <v>0</v>
      </c>
      <c r="I436">
        <f>IF(AND(ISBLANK('Raw Data'!D431)=FALSE, OR('Raw Data'!D431=0, 'Raw Data'!E431=0)), 'Raw Data'!W431, 0)</f>
        <v>0</v>
      </c>
      <c r="J436">
        <f>IF(ISBLANK('Raw Data'!D431)=FALSE, 1, 0)</f>
        <v>0</v>
      </c>
      <c r="K436">
        <f>IF(SUM('Raw Data'!D431:E431)&gt;'Raw Data'!G431, 'Raw Data'!H431, 0)</f>
        <v>0</v>
      </c>
      <c r="L436">
        <f>IF(ISBLANK('Raw Data'!D431)=FALSE, 1, 0)</f>
        <v>0</v>
      </c>
      <c r="M436">
        <f>IF(AND(SUM('Raw Data'!D431:E431)&lt;'Raw Data'!G431, ISBLANK('Raw Data'!D431)=FALSE), 'Raw Data'!I431, 0)</f>
        <v>0</v>
      </c>
      <c r="N436">
        <f>IF(ISBLANK('Raw Data'!D431)=FALSE, 1, 0)</f>
        <v>0</v>
      </c>
      <c r="O436">
        <f>IF('Raw Data'!F431, 'Raw Data'!Z431, 0)</f>
        <v>0</v>
      </c>
      <c r="P436">
        <f>IF(ISBLANK('Raw Data'!D431)=FALSE, 1, 0)</f>
        <v>0</v>
      </c>
      <c r="Q436">
        <f>IF(AND(NOT('Raw Data'!F431), P436), 'Raw Data'!AA431, 0)</f>
        <v>0</v>
      </c>
      <c r="R436">
        <f>IF(ISBLANK('Raw Data'!D431)=FALSE, 1, 0)</f>
        <v>0</v>
      </c>
      <c r="S436">
        <f>IF(AND('Raw Data'!F431=0, 'Raw Data'!D431&gt;'Raw Data'!E431), 'Raw Data'!L431, 0)</f>
        <v>0</v>
      </c>
      <c r="T436">
        <f>IF(ISBLANK('Raw Data'!D431)=FALSE, 1, 0)</f>
        <v>0</v>
      </c>
      <c r="U436">
        <f>IF('Raw Data'!F431=1, 'Raw Data'!M431, 0)</f>
        <v>0</v>
      </c>
      <c r="V436">
        <f>IF(ISBLANK('Raw Data'!D431)=FALSE, 1, 0)</f>
        <v>0</v>
      </c>
      <c r="W436">
        <f>IF(AND('Raw Data'!F431=0, 'Raw Data'!E431&gt;'Raw Data'!D431), 'Raw Data'!N431, 0)</f>
        <v>0</v>
      </c>
      <c r="X436">
        <f>IF(ISBLANK('Raw Data'!D431)=FALSE, 1, 0)</f>
        <v>0</v>
      </c>
      <c r="Y436">
        <f>IF(AND('Raw Data'!F431=0,'Raw Data'!D431&gt;'Raw Data'!E431,'Raw Data'!D431-'Raw Data'!E431=1),'Raw Data'!O431,IF(AND('Raw Data'!F431,'Raw Data'!D431&gt;'Raw Data'!E431),'Raw Data'!O431,0))</f>
        <v>0</v>
      </c>
      <c r="Z436">
        <f>IF(ISBLANK('Raw Data'!D431)=FALSE, 1, 0)</f>
        <v>0</v>
      </c>
      <c r="AA436">
        <f>IF(AND('Raw Data'!F431=0, 'Raw Data'!D431&gt;'Raw Data'!E431, 'Raw Data'!D431-'Raw Data'!E431=2), 'Raw Data'!P431, 0)</f>
        <v>0</v>
      </c>
      <c r="AB436">
        <f>IF(ISBLANK('Raw Data'!D431)=FALSE, 1, 0)</f>
        <v>0</v>
      </c>
      <c r="AC436">
        <f>IF(AND('Raw Data'!F431=0, 'Raw Data'!D431&gt;'Raw Data'!E431, 'Raw Data'!D431-'Raw Data'!E431&gt;2), 'Raw Data'!Q431, 0)</f>
        <v>0</v>
      </c>
      <c r="AD436">
        <f>IF(ISBLANK('Raw Data'!D431)=FALSE, 1, 0)</f>
        <v>0</v>
      </c>
      <c r="AE436">
        <f>IF(AND('Raw Data'!F431=0,'Raw Data'!D431&lt;'Raw Data'!E431,'Raw Data'!E431-'Raw Data'!D431=1),'Raw Data'!R431,IF(AND('Raw Data'!F431,'Raw Data'!D431&gt;'Raw Data'!E431),'Raw Data'!R431,0))</f>
        <v>0</v>
      </c>
      <c r="AF436">
        <f>IF(ISBLANK('Raw Data'!D431)=FALSE, 1, 0)</f>
        <v>0</v>
      </c>
      <c r="AG436">
        <f>IF(AND('Raw Data'!F431=0, 'Raw Data'!D431&lt;'Raw Data'!E431, 'Raw Data'!E431-'Raw Data'!D431=2), 'Raw Data'!S431, 0)</f>
        <v>0</v>
      </c>
      <c r="AH436">
        <f>IF(ISBLANK('Raw Data'!D431)=FALSE, 1, 0)</f>
        <v>0</v>
      </c>
      <c r="AI436">
        <f>IF(AND('Raw Data'!F431=0, 'Raw Data'!D431&lt;'Raw Data'!E431, 'Raw Data'!E431-'Raw Data'!D431&gt;2), 'Raw Data'!T431, 0)</f>
        <v>0</v>
      </c>
      <c r="AJ436">
        <f>IF(ISBLANK('Raw Data'!D431)=FALSE, 1, 0)</f>
        <v>0</v>
      </c>
      <c r="AK436">
        <f>IF('Raw Data'!F431=1, 'Raw Data'!M431, 0)</f>
        <v>0</v>
      </c>
      <c r="AL436">
        <f>IF(OR('Raw Data'!D431=0, O436&gt;0), 0, 1)</f>
        <v>0</v>
      </c>
      <c r="AM436">
        <f>IF(AND(AL436, 'Raw Data'!D431&gt;'Raw Data'!E431), 'Raw Data'!X431, 0)</f>
        <v>0</v>
      </c>
      <c r="AN436">
        <f>IF(OR('Raw Data'!D431=0, O436&gt;0), 0, 1)</f>
        <v>0</v>
      </c>
      <c r="AO436">
        <f>IF(AND(AL436, 'Raw Data'!D431&lt;'Raw Data'!E431), 'Raw Data'!Y431, 0)</f>
        <v>0</v>
      </c>
      <c r="AP436">
        <f>IF(ISBLANK('Raw Data'!D431)=FALSE, 1, 0)</f>
        <v>0</v>
      </c>
      <c r="AQ436">
        <f>IF(AND('Raw Data'!J431&lt;'Raw Data'!K431,'Raw Data'!D431&gt;'Raw Data'!E431),'Raw Data'!J431,IF(AND('Raw Data'!K431&lt;'Raw Data'!J431,'Raw Data'!E431&gt;'Raw Data'!D431),'Raw Data'!K431,0))</f>
        <v>0</v>
      </c>
      <c r="AR436">
        <f>IF(ISBLANK('Raw Data'!D431)=FALSE, 1, 0)</f>
        <v>0</v>
      </c>
      <c r="AS436">
        <f>IF(AND('Raw Data'!J431&gt;'Raw Data'!K431,'Raw Data'!D431&gt;'Raw Data'!E431),'Raw Data'!J431,IF(AND('Raw Data'!K431&gt;'Raw Data'!J431,'Raw Data'!E431&gt;'Raw Data'!D431),'Raw Data'!K431,))</f>
        <v>0</v>
      </c>
      <c r="AT436">
        <f>IF(ISBLANK('Raw Data'!D431)=FALSE, 1, 0)</f>
        <v>0</v>
      </c>
      <c r="AU436">
        <f>IF(ISNUMBER('Raw Data'!D431), IF(_xlfn.XLOOKUP(SMALL('Raw Data'!L431:N431, 1), Analysis!S436:W436, Analysis!S436:W436, 0)&gt;0, SMALL('Raw Data'!L431:N431, 1), 0), 0)</f>
        <v>0</v>
      </c>
      <c r="AV436">
        <f>IF(ISBLANK('Raw Data'!D431)=FALSE, 1, 0)</f>
        <v>0</v>
      </c>
      <c r="AW436">
        <f>IF(ISNUMBER('Raw Data'!D431), IF(_xlfn.XLOOKUP(SMALL('Raw Data'!L431:N431, 2), Analysis!S436:W436, Analysis!S436:W436, 0)&gt;0, SMALL('Raw Data'!L431:N431, 2), 0), 0)</f>
        <v>0</v>
      </c>
      <c r="AX436">
        <f>IF(ISBLANK('Raw Data'!D431)=FALSE, 1, 0)</f>
        <v>0</v>
      </c>
      <c r="AY436">
        <f>IF(ISNUMBER('Raw Data'!D431), IF(_xlfn.XLOOKUP(SMALL('Raw Data'!L431:N431, 3), Analysis!S436:W436, Analysis!S436:W436, 0)&gt;0, SMALL('Raw Data'!L431:N431, 3), 0), 0)</f>
        <v>0</v>
      </c>
      <c r="AZ436">
        <f>IF(ISBLANK('Raw Data'!D431)=FALSE, 1, 0)</f>
        <v>0</v>
      </c>
      <c r="BA436">
        <f>IF(ISNUMBER('Raw Data'!D431), IF(_xlfn.XLOOKUP(SMALL('Raw Data'!O431:U431, 1), Analysis!Y436:AK436, Analysis!Y436:AK436, 0)&gt;0, SMALL('Raw Data'!O431:U431, 1), 0), 0)</f>
        <v>0</v>
      </c>
      <c r="BB436">
        <f>IF(ISBLANK('Raw Data'!D431)=FALSE, 1, 0)</f>
        <v>0</v>
      </c>
      <c r="BC436">
        <f>IF(ISNUMBER('Raw Data'!D431), IF(_xlfn.XLOOKUP(SMALL('Raw Data'!O431:U431, 2), Analysis!Y436:AK436, Analysis!Y436:AK436, 0)&gt;0, SMALL('Raw Data'!O431:U431, 2), 0), 0)</f>
        <v>0</v>
      </c>
      <c r="BD436">
        <f>IF(ISBLANK('Raw Data'!D431)=FALSE, 1, 0)</f>
        <v>0</v>
      </c>
      <c r="BE436">
        <f>IF(ISNUMBER('Raw Data'!D431), IF(_xlfn.XLOOKUP(SMALL('Raw Data'!O431:U431, 3), Analysis!Y436:AK436, Analysis!Y436:AK436, 0)&gt;0, SMALL('Raw Data'!O431:U431, 3), 0), 0)</f>
        <v>0</v>
      </c>
      <c r="BF436">
        <f>IF(ISBLANK('Raw Data'!D431)=FALSE, 1, 0)</f>
        <v>0</v>
      </c>
      <c r="BG436">
        <f>IF(ISNUMBER('Raw Data'!D431), IF(_xlfn.XLOOKUP(SMALL('Raw Data'!O431:U431, 4), Analysis!Y436:AK436, Analysis!Y436:AK436, 0)&gt;0, SMALL('Raw Data'!O431:U431, 4), 0), 0)</f>
        <v>0</v>
      </c>
      <c r="BH436">
        <f>IF(ISBLANK('Raw Data'!D431)=FALSE, 1, 0)</f>
        <v>0</v>
      </c>
      <c r="BI436">
        <f>IF(ISNUMBER('Raw Data'!D431), IF(_xlfn.XLOOKUP(SMALL('Raw Data'!O431:U431, 5), Analysis!Y436:AK436, Analysis!Y436:AK436, 0)&gt;0, SMALL('Raw Data'!O431:U431, 5), 0), 0)</f>
        <v>0</v>
      </c>
      <c r="BJ436">
        <f>IF(ISBLANK('Raw Data'!D431)=FALSE, 1, 0)</f>
        <v>0</v>
      </c>
      <c r="BK436">
        <f>IF(ISNUMBER('Raw Data'!D431), IF(_xlfn.XLOOKUP(SMALL('Raw Data'!O431:U431, 6), Analysis!Y436:AK436, Analysis!Y436:AK436, 0)&gt;0, SMALL('Raw Data'!O431:U431, 6), 0), 0)</f>
        <v>0</v>
      </c>
      <c r="BL436">
        <f>IF(ISBLANK('Raw Data'!D431)=FALSE, 1, 0)</f>
        <v>0</v>
      </c>
      <c r="BM436">
        <f>IF(ISNUMBER('Raw Data'!D431), IF(_xlfn.XLOOKUP(SMALL('Raw Data'!O431:U431, 7), Analysis!Y436:AK436, Analysis!Y436:AK436, 0)&gt;0, SMALL('Raw Data'!O431:U431, 7), 0), 0)</f>
        <v>0</v>
      </c>
    </row>
    <row r="437" spans="1:65" x14ac:dyDescent="0.3">
      <c r="A437" s="2">
        <f>'Raw Data'!A432</f>
        <v>0</v>
      </c>
      <c r="B437" s="2">
        <f>IF(ISBLANK('Raw Data'!D432)=FALSE, 1, 0)</f>
        <v>0</v>
      </c>
      <c r="C437">
        <f>IF('Raw Data'!E432&gt;'Raw Data'!D432, 'Raw Data'!K432, 0)</f>
        <v>0</v>
      </c>
      <c r="D437">
        <f>IF(ISBLANK('Raw Data'!D432)=FALSE, 1, 0)</f>
        <v>0</v>
      </c>
      <c r="E437">
        <f>IF('Raw Data'!E432&lt;'Raw Data'!D432, 'Raw Data'!J432, 0)</f>
        <v>0</v>
      </c>
      <c r="F437">
        <f>IF(ISBLANK('Raw Data'!D432)=FALSE, 1, 0)</f>
        <v>0</v>
      </c>
      <c r="G437">
        <f>IF(AND('Raw Data'!D432&gt;0, 'Raw Data'!E432&gt;0), 'Raw Data'!V432, 0)</f>
        <v>0</v>
      </c>
      <c r="H437">
        <f>IF(ISBLANK('Raw Data'!D432)=FALSE, 1, 0)</f>
        <v>0</v>
      </c>
      <c r="I437">
        <f>IF(AND(ISBLANK('Raw Data'!D432)=FALSE, OR('Raw Data'!D432=0, 'Raw Data'!E432=0)), 'Raw Data'!W432, 0)</f>
        <v>0</v>
      </c>
      <c r="J437">
        <f>IF(ISBLANK('Raw Data'!D432)=FALSE, 1, 0)</f>
        <v>0</v>
      </c>
      <c r="K437">
        <f>IF(SUM('Raw Data'!D432:E432)&gt;'Raw Data'!G432, 'Raw Data'!H432, 0)</f>
        <v>0</v>
      </c>
      <c r="L437">
        <f>IF(ISBLANK('Raw Data'!D432)=FALSE, 1, 0)</f>
        <v>0</v>
      </c>
      <c r="M437">
        <f>IF(AND(SUM('Raw Data'!D432:E432)&lt;'Raw Data'!G432, ISBLANK('Raw Data'!D432)=FALSE), 'Raw Data'!I432, 0)</f>
        <v>0</v>
      </c>
      <c r="N437">
        <f>IF(ISBLANK('Raw Data'!D432)=FALSE, 1, 0)</f>
        <v>0</v>
      </c>
      <c r="O437">
        <f>IF('Raw Data'!F432, 'Raw Data'!Z432, 0)</f>
        <v>0</v>
      </c>
      <c r="P437">
        <f>IF(ISBLANK('Raw Data'!D432)=FALSE, 1, 0)</f>
        <v>0</v>
      </c>
      <c r="Q437">
        <f>IF(AND(NOT('Raw Data'!F432), P437), 'Raw Data'!AA432, 0)</f>
        <v>0</v>
      </c>
      <c r="R437">
        <f>IF(ISBLANK('Raw Data'!D432)=FALSE, 1, 0)</f>
        <v>0</v>
      </c>
      <c r="S437">
        <f>IF(AND('Raw Data'!F432=0, 'Raw Data'!D432&gt;'Raw Data'!E432), 'Raw Data'!L432, 0)</f>
        <v>0</v>
      </c>
      <c r="T437">
        <f>IF(ISBLANK('Raw Data'!D432)=FALSE, 1, 0)</f>
        <v>0</v>
      </c>
      <c r="U437">
        <f>IF('Raw Data'!F432=1, 'Raw Data'!M432, 0)</f>
        <v>0</v>
      </c>
      <c r="V437">
        <f>IF(ISBLANK('Raw Data'!D432)=FALSE, 1, 0)</f>
        <v>0</v>
      </c>
      <c r="W437">
        <f>IF(AND('Raw Data'!F432=0, 'Raw Data'!E432&gt;'Raw Data'!D432), 'Raw Data'!N432, 0)</f>
        <v>0</v>
      </c>
      <c r="X437">
        <f>IF(ISBLANK('Raw Data'!D432)=FALSE, 1, 0)</f>
        <v>0</v>
      </c>
      <c r="Y437">
        <f>IF(AND('Raw Data'!F432=0,'Raw Data'!D432&gt;'Raw Data'!E432,'Raw Data'!D432-'Raw Data'!E432=1),'Raw Data'!O432,IF(AND('Raw Data'!F432,'Raw Data'!D432&gt;'Raw Data'!E432),'Raw Data'!O432,0))</f>
        <v>0</v>
      </c>
      <c r="Z437">
        <f>IF(ISBLANK('Raw Data'!D432)=FALSE, 1, 0)</f>
        <v>0</v>
      </c>
      <c r="AA437">
        <f>IF(AND('Raw Data'!F432=0, 'Raw Data'!D432&gt;'Raw Data'!E432, 'Raw Data'!D432-'Raw Data'!E432=2), 'Raw Data'!P432, 0)</f>
        <v>0</v>
      </c>
      <c r="AB437">
        <f>IF(ISBLANK('Raw Data'!D432)=FALSE, 1, 0)</f>
        <v>0</v>
      </c>
      <c r="AC437">
        <f>IF(AND('Raw Data'!F432=0, 'Raw Data'!D432&gt;'Raw Data'!E432, 'Raw Data'!D432-'Raw Data'!E432&gt;2), 'Raw Data'!Q432, 0)</f>
        <v>0</v>
      </c>
      <c r="AD437">
        <f>IF(ISBLANK('Raw Data'!D432)=FALSE, 1, 0)</f>
        <v>0</v>
      </c>
      <c r="AE437">
        <f>IF(AND('Raw Data'!F432=0,'Raw Data'!D432&lt;'Raw Data'!E432,'Raw Data'!E432-'Raw Data'!D432=1),'Raw Data'!R432,IF(AND('Raw Data'!F432,'Raw Data'!D432&gt;'Raw Data'!E432),'Raw Data'!R432,0))</f>
        <v>0</v>
      </c>
      <c r="AF437">
        <f>IF(ISBLANK('Raw Data'!D432)=FALSE, 1, 0)</f>
        <v>0</v>
      </c>
      <c r="AG437">
        <f>IF(AND('Raw Data'!F432=0, 'Raw Data'!D432&lt;'Raw Data'!E432, 'Raw Data'!E432-'Raw Data'!D432=2), 'Raw Data'!S432, 0)</f>
        <v>0</v>
      </c>
      <c r="AH437">
        <f>IF(ISBLANK('Raw Data'!D432)=FALSE, 1, 0)</f>
        <v>0</v>
      </c>
      <c r="AI437">
        <f>IF(AND('Raw Data'!F432=0, 'Raw Data'!D432&lt;'Raw Data'!E432, 'Raw Data'!E432-'Raw Data'!D432&gt;2), 'Raw Data'!T432, 0)</f>
        <v>0</v>
      </c>
      <c r="AJ437">
        <f>IF(ISBLANK('Raw Data'!D432)=FALSE, 1, 0)</f>
        <v>0</v>
      </c>
      <c r="AK437">
        <f>IF('Raw Data'!F432=1, 'Raw Data'!M432, 0)</f>
        <v>0</v>
      </c>
      <c r="AL437">
        <f>IF(OR('Raw Data'!D432=0, O437&gt;0), 0, 1)</f>
        <v>0</v>
      </c>
      <c r="AM437">
        <f>IF(AND(AL437, 'Raw Data'!D432&gt;'Raw Data'!E432), 'Raw Data'!X432, 0)</f>
        <v>0</v>
      </c>
      <c r="AN437">
        <f>IF(OR('Raw Data'!D432=0, O437&gt;0), 0, 1)</f>
        <v>0</v>
      </c>
      <c r="AO437">
        <f>IF(AND(AL437, 'Raw Data'!D432&lt;'Raw Data'!E432), 'Raw Data'!Y432, 0)</f>
        <v>0</v>
      </c>
      <c r="AP437">
        <f>IF(ISBLANK('Raw Data'!D432)=FALSE, 1, 0)</f>
        <v>0</v>
      </c>
      <c r="AQ437">
        <f>IF(AND('Raw Data'!J432&lt;'Raw Data'!K432,'Raw Data'!D432&gt;'Raw Data'!E432),'Raw Data'!J432,IF(AND('Raw Data'!K432&lt;'Raw Data'!J432,'Raw Data'!E432&gt;'Raw Data'!D432),'Raw Data'!K432,0))</f>
        <v>0</v>
      </c>
      <c r="AR437">
        <f>IF(ISBLANK('Raw Data'!D432)=FALSE, 1, 0)</f>
        <v>0</v>
      </c>
      <c r="AS437">
        <f>IF(AND('Raw Data'!J432&gt;'Raw Data'!K432,'Raw Data'!D432&gt;'Raw Data'!E432),'Raw Data'!J432,IF(AND('Raw Data'!K432&gt;'Raw Data'!J432,'Raw Data'!E432&gt;'Raw Data'!D432),'Raw Data'!K432,))</f>
        <v>0</v>
      </c>
      <c r="AT437">
        <f>IF(ISBLANK('Raw Data'!D432)=FALSE, 1, 0)</f>
        <v>0</v>
      </c>
      <c r="AU437">
        <f>IF(ISNUMBER('Raw Data'!D432), IF(_xlfn.XLOOKUP(SMALL('Raw Data'!L432:N432, 1), Analysis!S437:W437, Analysis!S437:W437, 0)&gt;0, SMALL('Raw Data'!L432:N432, 1), 0), 0)</f>
        <v>0</v>
      </c>
      <c r="AV437">
        <f>IF(ISBLANK('Raw Data'!D432)=FALSE, 1, 0)</f>
        <v>0</v>
      </c>
      <c r="AW437">
        <f>IF(ISNUMBER('Raw Data'!D432), IF(_xlfn.XLOOKUP(SMALL('Raw Data'!L432:N432, 2), Analysis!S437:W437, Analysis!S437:W437, 0)&gt;0, SMALL('Raw Data'!L432:N432, 2), 0), 0)</f>
        <v>0</v>
      </c>
      <c r="AX437">
        <f>IF(ISBLANK('Raw Data'!D432)=FALSE, 1, 0)</f>
        <v>0</v>
      </c>
      <c r="AY437">
        <f>IF(ISNUMBER('Raw Data'!D432), IF(_xlfn.XLOOKUP(SMALL('Raw Data'!L432:N432, 3), Analysis!S437:W437, Analysis!S437:W437, 0)&gt;0, SMALL('Raw Data'!L432:N432, 3), 0), 0)</f>
        <v>0</v>
      </c>
      <c r="AZ437">
        <f>IF(ISBLANK('Raw Data'!D432)=FALSE, 1, 0)</f>
        <v>0</v>
      </c>
      <c r="BA437">
        <f>IF(ISNUMBER('Raw Data'!D432), IF(_xlfn.XLOOKUP(SMALL('Raw Data'!O432:U432, 1), Analysis!Y437:AK437, Analysis!Y437:AK437, 0)&gt;0, SMALL('Raw Data'!O432:U432, 1), 0), 0)</f>
        <v>0</v>
      </c>
      <c r="BB437">
        <f>IF(ISBLANK('Raw Data'!D432)=FALSE, 1, 0)</f>
        <v>0</v>
      </c>
      <c r="BC437">
        <f>IF(ISNUMBER('Raw Data'!D432), IF(_xlfn.XLOOKUP(SMALL('Raw Data'!O432:U432, 2), Analysis!Y437:AK437, Analysis!Y437:AK437, 0)&gt;0, SMALL('Raw Data'!O432:U432, 2), 0), 0)</f>
        <v>0</v>
      </c>
      <c r="BD437">
        <f>IF(ISBLANK('Raw Data'!D432)=FALSE, 1, 0)</f>
        <v>0</v>
      </c>
      <c r="BE437">
        <f>IF(ISNUMBER('Raw Data'!D432), IF(_xlfn.XLOOKUP(SMALL('Raw Data'!O432:U432, 3), Analysis!Y437:AK437, Analysis!Y437:AK437, 0)&gt;0, SMALL('Raw Data'!O432:U432, 3), 0), 0)</f>
        <v>0</v>
      </c>
      <c r="BF437">
        <f>IF(ISBLANK('Raw Data'!D432)=FALSE, 1, 0)</f>
        <v>0</v>
      </c>
      <c r="BG437">
        <f>IF(ISNUMBER('Raw Data'!D432), IF(_xlfn.XLOOKUP(SMALL('Raw Data'!O432:U432, 4), Analysis!Y437:AK437, Analysis!Y437:AK437, 0)&gt;0, SMALL('Raw Data'!O432:U432, 4), 0), 0)</f>
        <v>0</v>
      </c>
      <c r="BH437">
        <f>IF(ISBLANK('Raw Data'!D432)=FALSE, 1, 0)</f>
        <v>0</v>
      </c>
      <c r="BI437">
        <f>IF(ISNUMBER('Raw Data'!D432), IF(_xlfn.XLOOKUP(SMALL('Raw Data'!O432:U432, 5), Analysis!Y437:AK437, Analysis!Y437:AK437, 0)&gt;0, SMALL('Raw Data'!O432:U432, 5), 0), 0)</f>
        <v>0</v>
      </c>
      <c r="BJ437">
        <f>IF(ISBLANK('Raw Data'!D432)=FALSE, 1, 0)</f>
        <v>0</v>
      </c>
      <c r="BK437">
        <f>IF(ISNUMBER('Raw Data'!D432), IF(_xlfn.XLOOKUP(SMALL('Raw Data'!O432:U432, 6), Analysis!Y437:AK437, Analysis!Y437:AK437, 0)&gt;0, SMALL('Raw Data'!O432:U432, 6), 0), 0)</f>
        <v>0</v>
      </c>
      <c r="BL437">
        <f>IF(ISBLANK('Raw Data'!D432)=FALSE, 1, 0)</f>
        <v>0</v>
      </c>
      <c r="BM437">
        <f>IF(ISNUMBER('Raw Data'!D432), IF(_xlfn.XLOOKUP(SMALL('Raw Data'!O432:U432, 7), Analysis!Y437:AK437, Analysis!Y437:AK437, 0)&gt;0, SMALL('Raw Data'!O432:U432, 7), 0), 0)</f>
        <v>0</v>
      </c>
    </row>
    <row r="438" spans="1:65" x14ac:dyDescent="0.3">
      <c r="A438" s="2">
        <f>'Raw Data'!A433</f>
        <v>0</v>
      </c>
      <c r="B438" s="2">
        <f>IF(ISBLANK('Raw Data'!D433)=FALSE, 1, 0)</f>
        <v>0</v>
      </c>
      <c r="C438">
        <f>IF('Raw Data'!E433&gt;'Raw Data'!D433, 'Raw Data'!K433, 0)</f>
        <v>0</v>
      </c>
      <c r="D438">
        <f>IF(ISBLANK('Raw Data'!D433)=FALSE, 1, 0)</f>
        <v>0</v>
      </c>
      <c r="E438">
        <f>IF('Raw Data'!E433&lt;'Raw Data'!D433, 'Raw Data'!J433, 0)</f>
        <v>0</v>
      </c>
      <c r="F438">
        <f>IF(ISBLANK('Raw Data'!D433)=FALSE, 1, 0)</f>
        <v>0</v>
      </c>
      <c r="G438">
        <f>IF(AND('Raw Data'!D433&gt;0, 'Raw Data'!E433&gt;0), 'Raw Data'!V433, 0)</f>
        <v>0</v>
      </c>
      <c r="H438">
        <f>IF(ISBLANK('Raw Data'!D433)=FALSE, 1, 0)</f>
        <v>0</v>
      </c>
      <c r="I438">
        <f>IF(AND(ISBLANK('Raw Data'!D433)=FALSE, OR('Raw Data'!D433=0, 'Raw Data'!E433=0)), 'Raw Data'!W433, 0)</f>
        <v>0</v>
      </c>
      <c r="J438">
        <f>IF(ISBLANK('Raw Data'!D433)=FALSE, 1, 0)</f>
        <v>0</v>
      </c>
      <c r="K438">
        <f>IF(SUM('Raw Data'!D433:E433)&gt;'Raw Data'!G433, 'Raw Data'!H433, 0)</f>
        <v>0</v>
      </c>
      <c r="L438">
        <f>IF(ISBLANK('Raw Data'!D433)=FALSE, 1, 0)</f>
        <v>0</v>
      </c>
      <c r="M438">
        <f>IF(AND(SUM('Raw Data'!D433:E433)&lt;'Raw Data'!G433, ISBLANK('Raw Data'!D433)=FALSE), 'Raw Data'!I433, 0)</f>
        <v>0</v>
      </c>
      <c r="N438">
        <f>IF(ISBLANK('Raw Data'!D433)=FALSE, 1, 0)</f>
        <v>0</v>
      </c>
      <c r="O438">
        <f>IF('Raw Data'!F433, 'Raw Data'!Z433, 0)</f>
        <v>0</v>
      </c>
      <c r="P438">
        <f>IF(ISBLANK('Raw Data'!D433)=FALSE, 1, 0)</f>
        <v>0</v>
      </c>
      <c r="Q438">
        <f>IF(AND(NOT('Raw Data'!F433), P438), 'Raw Data'!AA433, 0)</f>
        <v>0</v>
      </c>
      <c r="R438">
        <f>IF(ISBLANK('Raw Data'!D433)=FALSE, 1, 0)</f>
        <v>0</v>
      </c>
      <c r="S438">
        <f>IF(AND('Raw Data'!F433=0, 'Raw Data'!D433&gt;'Raw Data'!E433), 'Raw Data'!L433, 0)</f>
        <v>0</v>
      </c>
      <c r="T438">
        <f>IF(ISBLANK('Raw Data'!D433)=FALSE, 1, 0)</f>
        <v>0</v>
      </c>
      <c r="U438">
        <f>IF('Raw Data'!F433=1, 'Raw Data'!M433, 0)</f>
        <v>0</v>
      </c>
      <c r="V438">
        <f>IF(ISBLANK('Raw Data'!D433)=FALSE, 1, 0)</f>
        <v>0</v>
      </c>
      <c r="W438">
        <f>IF(AND('Raw Data'!F433=0, 'Raw Data'!E433&gt;'Raw Data'!D433), 'Raw Data'!N433, 0)</f>
        <v>0</v>
      </c>
      <c r="X438">
        <f>IF(ISBLANK('Raw Data'!D433)=FALSE, 1, 0)</f>
        <v>0</v>
      </c>
      <c r="Y438">
        <f>IF(AND('Raw Data'!F433=0,'Raw Data'!D433&gt;'Raw Data'!E433,'Raw Data'!D433-'Raw Data'!E433=1),'Raw Data'!O433,IF(AND('Raw Data'!F433,'Raw Data'!D433&gt;'Raw Data'!E433),'Raw Data'!O433,0))</f>
        <v>0</v>
      </c>
      <c r="Z438">
        <f>IF(ISBLANK('Raw Data'!D433)=FALSE, 1, 0)</f>
        <v>0</v>
      </c>
      <c r="AA438">
        <f>IF(AND('Raw Data'!F433=0, 'Raw Data'!D433&gt;'Raw Data'!E433, 'Raw Data'!D433-'Raw Data'!E433=2), 'Raw Data'!P433, 0)</f>
        <v>0</v>
      </c>
      <c r="AB438">
        <f>IF(ISBLANK('Raw Data'!D433)=FALSE, 1, 0)</f>
        <v>0</v>
      </c>
      <c r="AC438">
        <f>IF(AND('Raw Data'!F433=0, 'Raw Data'!D433&gt;'Raw Data'!E433, 'Raw Data'!D433-'Raw Data'!E433&gt;2), 'Raw Data'!Q433, 0)</f>
        <v>0</v>
      </c>
      <c r="AD438">
        <f>IF(ISBLANK('Raw Data'!D433)=FALSE, 1, 0)</f>
        <v>0</v>
      </c>
      <c r="AE438">
        <f>IF(AND('Raw Data'!F433=0,'Raw Data'!D433&lt;'Raw Data'!E433,'Raw Data'!E433-'Raw Data'!D433=1),'Raw Data'!R433,IF(AND('Raw Data'!F433,'Raw Data'!D433&gt;'Raw Data'!E433),'Raw Data'!R433,0))</f>
        <v>0</v>
      </c>
      <c r="AF438">
        <f>IF(ISBLANK('Raw Data'!D433)=FALSE, 1, 0)</f>
        <v>0</v>
      </c>
      <c r="AG438">
        <f>IF(AND('Raw Data'!F433=0, 'Raw Data'!D433&lt;'Raw Data'!E433, 'Raw Data'!E433-'Raw Data'!D433=2), 'Raw Data'!S433, 0)</f>
        <v>0</v>
      </c>
      <c r="AH438">
        <f>IF(ISBLANK('Raw Data'!D433)=FALSE, 1, 0)</f>
        <v>0</v>
      </c>
      <c r="AI438">
        <f>IF(AND('Raw Data'!F433=0, 'Raw Data'!D433&lt;'Raw Data'!E433, 'Raw Data'!E433-'Raw Data'!D433&gt;2), 'Raw Data'!T433, 0)</f>
        <v>0</v>
      </c>
      <c r="AJ438">
        <f>IF(ISBLANK('Raw Data'!D433)=FALSE, 1, 0)</f>
        <v>0</v>
      </c>
      <c r="AK438">
        <f>IF('Raw Data'!F433=1, 'Raw Data'!M433, 0)</f>
        <v>0</v>
      </c>
      <c r="AL438">
        <f>IF(OR('Raw Data'!D433=0, O438&gt;0), 0, 1)</f>
        <v>0</v>
      </c>
      <c r="AM438">
        <f>IF(AND(AL438, 'Raw Data'!D433&gt;'Raw Data'!E433), 'Raw Data'!X433, 0)</f>
        <v>0</v>
      </c>
      <c r="AN438">
        <f>IF(OR('Raw Data'!D433=0, O438&gt;0), 0, 1)</f>
        <v>0</v>
      </c>
      <c r="AO438">
        <f>IF(AND(AL438, 'Raw Data'!D433&lt;'Raw Data'!E433), 'Raw Data'!Y433, 0)</f>
        <v>0</v>
      </c>
      <c r="AP438">
        <f>IF(ISBLANK('Raw Data'!D433)=FALSE, 1, 0)</f>
        <v>0</v>
      </c>
      <c r="AQ438">
        <f>IF(AND('Raw Data'!J433&lt;'Raw Data'!K433,'Raw Data'!D433&gt;'Raw Data'!E433),'Raw Data'!J433,IF(AND('Raw Data'!K433&lt;'Raw Data'!J433,'Raw Data'!E433&gt;'Raw Data'!D433),'Raw Data'!K433,0))</f>
        <v>0</v>
      </c>
      <c r="AR438">
        <f>IF(ISBLANK('Raw Data'!D433)=FALSE, 1, 0)</f>
        <v>0</v>
      </c>
      <c r="AS438">
        <f>IF(AND('Raw Data'!J433&gt;'Raw Data'!K433,'Raw Data'!D433&gt;'Raw Data'!E433),'Raw Data'!J433,IF(AND('Raw Data'!K433&gt;'Raw Data'!J433,'Raw Data'!E433&gt;'Raw Data'!D433),'Raw Data'!K433,))</f>
        <v>0</v>
      </c>
      <c r="AT438">
        <f>IF(ISBLANK('Raw Data'!D433)=FALSE, 1, 0)</f>
        <v>0</v>
      </c>
      <c r="AU438">
        <f>IF(ISNUMBER('Raw Data'!D433), IF(_xlfn.XLOOKUP(SMALL('Raw Data'!L433:N433, 1), Analysis!S438:W438, Analysis!S438:W438, 0)&gt;0, SMALL('Raw Data'!L433:N433, 1), 0), 0)</f>
        <v>0</v>
      </c>
      <c r="AV438">
        <f>IF(ISBLANK('Raw Data'!D433)=FALSE, 1, 0)</f>
        <v>0</v>
      </c>
      <c r="AW438">
        <f>IF(ISNUMBER('Raw Data'!D433), IF(_xlfn.XLOOKUP(SMALL('Raw Data'!L433:N433, 2), Analysis!S438:W438, Analysis!S438:W438, 0)&gt;0, SMALL('Raw Data'!L433:N433, 2), 0), 0)</f>
        <v>0</v>
      </c>
      <c r="AX438">
        <f>IF(ISBLANK('Raw Data'!D433)=FALSE, 1, 0)</f>
        <v>0</v>
      </c>
      <c r="AY438">
        <f>IF(ISNUMBER('Raw Data'!D433), IF(_xlfn.XLOOKUP(SMALL('Raw Data'!L433:N433, 3), Analysis!S438:W438, Analysis!S438:W438, 0)&gt;0, SMALL('Raw Data'!L433:N433, 3), 0), 0)</f>
        <v>0</v>
      </c>
      <c r="AZ438">
        <f>IF(ISBLANK('Raw Data'!D433)=FALSE, 1, 0)</f>
        <v>0</v>
      </c>
      <c r="BA438">
        <f>IF(ISNUMBER('Raw Data'!D433), IF(_xlfn.XLOOKUP(SMALL('Raw Data'!O433:U433, 1), Analysis!Y438:AK438, Analysis!Y438:AK438, 0)&gt;0, SMALL('Raw Data'!O433:U433, 1), 0), 0)</f>
        <v>0</v>
      </c>
      <c r="BB438">
        <f>IF(ISBLANK('Raw Data'!D433)=FALSE, 1, 0)</f>
        <v>0</v>
      </c>
      <c r="BC438">
        <f>IF(ISNUMBER('Raw Data'!D433), IF(_xlfn.XLOOKUP(SMALL('Raw Data'!O433:U433, 2), Analysis!Y438:AK438, Analysis!Y438:AK438, 0)&gt;0, SMALL('Raw Data'!O433:U433, 2), 0), 0)</f>
        <v>0</v>
      </c>
      <c r="BD438">
        <f>IF(ISBLANK('Raw Data'!D433)=FALSE, 1, 0)</f>
        <v>0</v>
      </c>
      <c r="BE438">
        <f>IF(ISNUMBER('Raw Data'!D433), IF(_xlfn.XLOOKUP(SMALL('Raw Data'!O433:U433, 3), Analysis!Y438:AK438, Analysis!Y438:AK438, 0)&gt;0, SMALL('Raw Data'!O433:U433, 3), 0), 0)</f>
        <v>0</v>
      </c>
      <c r="BF438">
        <f>IF(ISBLANK('Raw Data'!D433)=FALSE, 1, 0)</f>
        <v>0</v>
      </c>
      <c r="BG438">
        <f>IF(ISNUMBER('Raw Data'!D433), IF(_xlfn.XLOOKUP(SMALL('Raw Data'!O433:U433, 4), Analysis!Y438:AK438, Analysis!Y438:AK438, 0)&gt;0, SMALL('Raw Data'!O433:U433, 4), 0), 0)</f>
        <v>0</v>
      </c>
      <c r="BH438">
        <f>IF(ISBLANK('Raw Data'!D433)=FALSE, 1, 0)</f>
        <v>0</v>
      </c>
      <c r="BI438">
        <f>IF(ISNUMBER('Raw Data'!D433), IF(_xlfn.XLOOKUP(SMALL('Raw Data'!O433:U433, 5), Analysis!Y438:AK438, Analysis!Y438:AK438, 0)&gt;0, SMALL('Raw Data'!O433:U433, 5), 0), 0)</f>
        <v>0</v>
      </c>
      <c r="BJ438">
        <f>IF(ISBLANK('Raw Data'!D433)=FALSE, 1, 0)</f>
        <v>0</v>
      </c>
      <c r="BK438">
        <f>IF(ISNUMBER('Raw Data'!D433), IF(_xlfn.XLOOKUP(SMALL('Raw Data'!O433:U433, 6), Analysis!Y438:AK438, Analysis!Y438:AK438, 0)&gt;0, SMALL('Raw Data'!O433:U433, 6), 0), 0)</f>
        <v>0</v>
      </c>
      <c r="BL438">
        <f>IF(ISBLANK('Raw Data'!D433)=FALSE, 1, 0)</f>
        <v>0</v>
      </c>
      <c r="BM438">
        <f>IF(ISNUMBER('Raw Data'!D433), IF(_xlfn.XLOOKUP(SMALL('Raw Data'!O433:U433, 7), Analysis!Y438:AK438, Analysis!Y438:AK438, 0)&gt;0, SMALL('Raw Data'!O433:U433, 7), 0), 0)</f>
        <v>0</v>
      </c>
    </row>
    <row r="439" spans="1:65" x14ac:dyDescent="0.3">
      <c r="A439" s="2">
        <f>'Raw Data'!A434</f>
        <v>0</v>
      </c>
      <c r="B439" s="2">
        <f>IF(ISBLANK('Raw Data'!D434)=FALSE, 1, 0)</f>
        <v>0</v>
      </c>
      <c r="C439">
        <f>IF('Raw Data'!E434&gt;'Raw Data'!D434, 'Raw Data'!K434, 0)</f>
        <v>0</v>
      </c>
      <c r="D439">
        <f>IF(ISBLANK('Raw Data'!D434)=FALSE, 1, 0)</f>
        <v>0</v>
      </c>
      <c r="E439">
        <f>IF('Raw Data'!E434&lt;'Raw Data'!D434, 'Raw Data'!J434, 0)</f>
        <v>0</v>
      </c>
      <c r="F439">
        <f>IF(ISBLANK('Raw Data'!D434)=FALSE, 1, 0)</f>
        <v>0</v>
      </c>
      <c r="G439">
        <f>IF(AND('Raw Data'!D434&gt;0, 'Raw Data'!E434&gt;0), 'Raw Data'!V434, 0)</f>
        <v>0</v>
      </c>
      <c r="H439">
        <f>IF(ISBLANK('Raw Data'!D434)=FALSE, 1, 0)</f>
        <v>0</v>
      </c>
      <c r="I439">
        <f>IF(AND(ISBLANK('Raw Data'!D434)=FALSE, OR('Raw Data'!D434=0, 'Raw Data'!E434=0)), 'Raw Data'!W434, 0)</f>
        <v>0</v>
      </c>
      <c r="J439">
        <f>IF(ISBLANK('Raw Data'!D434)=FALSE, 1, 0)</f>
        <v>0</v>
      </c>
      <c r="K439">
        <f>IF(SUM('Raw Data'!D434:E434)&gt;'Raw Data'!G434, 'Raw Data'!H434, 0)</f>
        <v>0</v>
      </c>
      <c r="L439">
        <f>IF(ISBLANK('Raw Data'!D434)=FALSE, 1, 0)</f>
        <v>0</v>
      </c>
      <c r="M439">
        <f>IF(AND(SUM('Raw Data'!D434:E434)&lt;'Raw Data'!G434, ISBLANK('Raw Data'!D434)=FALSE), 'Raw Data'!I434, 0)</f>
        <v>0</v>
      </c>
      <c r="N439">
        <f>IF(ISBLANK('Raw Data'!D434)=FALSE, 1, 0)</f>
        <v>0</v>
      </c>
      <c r="O439">
        <f>IF('Raw Data'!F434, 'Raw Data'!Z434, 0)</f>
        <v>0</v>
      </c>
      <c r="P439">
        <f>IF(ISBLANK('Raw Data'!D434)=FALSE, 1, 0)</f>
        <v>0</v>
      </c>
      <c r="Q439">
        <f>IF(AND(NOT('Raw Data'!F434), P439), 'Raw Data'!AA434, 0)</f>
        <v>0</v>
      </c>
      <c r="R439">
        <f>IF(ISBLANK('Raw Data'!D434)=FALSE, 1, 0)</f>
        <v>0</v>
      </c>
      <c r="S439">
        <f>IF(AND('Raw Data'!F434=0, 'Raw Data'!D434&gt;'Raw Data'!E434), 'Raw Data'!L434, 0)</f>
        <v>0</v>
      </c>
      <c r="T439">
        <f>IF(ISBLANK('Raw Data'!D434)=FALSE, 1, 0)</f>
        <v>0</v>
      </c>
      <c r="U439">
        <f>IF('Raw Data'!F434=1, 'Raw Data'!M434, 0)</f>
        <v>0</v>
      </c>
      <c r="V439">
        <f>IF(ISBLANK('Raw Data'!D434)=FALSE, 1, 0)</f>
        <v>0</v>
      </c>
      <c r="W439">
        <f>IF(AND('Raw Data'!F434=0, 'Raw Data'!E434&gt;'Raw Data'!D434), 'Raw Data'!N434, 0)</f>
        <v>0</v>
      </c>
      <c r="X439">
        <f>IF(ISBLANK('Raw Data'!D434)=FALSE, 1, 0)</f>
        <v>0</v>
      </c>
      <c r="Y439">
        <f>IF(AND('Raw Data'!F434=0,'Raw Data'!D434&gt;'Raw Data'!E434,'Raw Data'!D434-'Raw Data'!E434=1),'Raw Data'!O434,IF(AND('Raw Data'!F434,'Raw Data'!D434&gt;'Raw Data'!E434),'Raw Data'!O434,0))</f>
        <v>0</v>
      </c>
      <c r="Z439">
        <f>IF(ISBLANK('Raw Data'!D434)=FALSE, 1, 0)</f>
        <v>0</v>
      </c>
      <c r="AA439">
        <f>IF(AND('Raw Data'!F434=0, 'Raw Data'!D434&gt;'Raw Data'!E434, 'Raw Data'!D434-'Raw Data'!E434=2), 'Raw Data'!P434, 0)</f>
        <v>0</v>
      </c>
      <c r="AB439">
        <f>IF(ISBLANK('Raw Data'!D434)=FALSE, 1, 0)</f>
        <v>0</v>
      </c>
      <c r="AC439">
        <f>IF(AND('Raw Data'!F434=0, 'Raw Data'!D434&gt;'Raw Data'!E434, 'Raw Data'!D434-'Raw Data'!E434&gt;2), 'Raw Data'!Q434, 0)</f>
        <v>0</v>
      </c>
      <c r="AD439">
        <f>IF(ISBLANK('Raw Data'!D434)=FALSE, 1, 0)</f>
        <v>0</v>
      </c>
      <c r="AE439">
        <f>IF(AND('Raw Data'!F434=0,'Raw Data'!D434&lt;'Raw Data'!E434,'Raw Data'!E434-'Raw Data'!D434=1),'Raw Data'!R434,IF(AND('Raw Data'!F434,'Raw Data'!D434&gt;'Raw Data'!E434),'Raw Data'!R434,0))</f>
        <v>0</v>
      </c>
      <c r="AF439">
        <f>IF(ISBLANK('Raw Data'!D434)=FALSE, 1, 0)</f>
        <v>0</v>
      </c>
      <c r="AG439">
        <f>IF(AND('Raw Data'!F434=0, 'Raw Data'!D434&lt;'Raw Data'!E434, 'Raw Data'!E434-'Raw Data'!D434=2), 'Raw Data'!S434, 0)</f>
        <v>0</v>
      </c>
      <c r="AH439">
        <f>IF(ISBLANK('Raw Data'!D434)=FALSE, 1, 0)</f>
        <v>0</v>
      </c>
      <c r="AI439">
        <f>IF(AND('Raw Data'!F434=0, 'Raw Data'!D434&lt;'Raw Data'!E434, 'Raw Data'!E434-'Raw Data'!D434&gt;2), 'Raw Data'!T434, 0)</f>
        <v>0</v>
      </c>
      <c r="AJ439">
        <f>IF(ISBLANK('Raw Data'!D434)=FALSE, 1, 0)</f>
        <v>0</v>
      </c>
      <c r="AK439">
        <f>IF('Raw Data'!F434=1, 'Raw Data'!M434, 0)</f>
        <v>0</v>
      </c>
      <c r="AL439">
        <f>IF(OR('Raw Data'!D434=0, O439&gt;0), 0, 1)</f>
        <v>0</v>
      </c>
      <c r="AM439">
        <f>IF(AND(AL439, 'Raw Data'!D434&gt;'Raw Data'!E434), 'Raw Data'!X434, 0)</f>
        <v>0</v>
      </c>
      <c r="AN439">
        <f>IF(OR('Raw Data'!D434=0, O439&gt;0), 0, 1)</f>
        <v>0</v>
      </c>
      <c r="AO439">
        <f>IF(AND(AL439, 'Raw Data'!D434&lt;'Raw Data'!E434), 'Raw Data'!Y434, 0)</f>
        <v>0</v>
      </c>
      <c r="AP439">
        <f>IF(ISBLANK('Raw Data'!D434)=FALSE, 1, 0)</f>
        <v>0</v>
      </c>
      <c r="AQ439">
        <f>IF(AND('Raw Data'!J434&lt;'Raw Data'!K434,'Raw Data'!D434&gt;'Raw Data'!E434),'Raw Data'!J434,IF(AND('Raw Data'!K434&lt;'Raw Data'!J434,'Raw Data'!E434&gt;'Raw Data'!D434),'Raw Data'!K434,0))</f>
        <v>0</v>
      </c>
      <c r="AR439">
        <f>IF(ISBLANK('Raw Data'!D434)=FALSE, 1, 0)</f>
        <v>0</v>
      </c>
      <c r="AS439">
        <f>IF(AND('Raw Data'!J434&gt;'Raw Data'!K434,'Raw Data'!D434&gt;'Raw Data'!E434),'Raw Data'!J434,IF(AND('Raw Data'!K434&gt;'Raw Data'!J434,'Raw Data'!E434&gt;'Raw Data'!D434),'Raw Data'!K434,))</f>
        <v>0</v>
      </c>
      <c r="AT439">
        <f>IF(ISBLANK('Raw Data'!D434)=FALSE, 1, 0)</f>
        <v>0</v>
      </c>
      <c r="AU439">
        <f>IF(ISNUMBER('Raw Data'!D434), IF(_xlfn.XLOOKUP(SMALL('Raw Data'!L434:N434, 1), Analysis!S439:W439, Analysis!S439:W439, 0)&gt;0, SMALL('Raw Data'!L434:N434, 1), 0), 0)</f>
        <v>0</v>
      </c>
      <c r="AV439">
        <f>IF(ISBLANK('Raw Data'!D434)=FALSE, 1, 0)</f>
        <v>0</v>
      </c>
      <c r="AW439">
        <f>IF(ISNUMBER('Raw Data'!D434), IF(_xlfn.XLOOKUP(SMALL('Raw Data'!L434:N434, 2), Analysis!S439:W439, Analysis!S439:W439, 0)&gt;0, SMALL('Raw Data'!L434:N434, 2), 0), 0)</f>
        <v>0</v>
      </c>
      <c r="AX439">
        <f>IF(ISBLANK('Raw Data'!D434)=FALSE, 1, 0)</f>
        <v>0</v>
      </c>
      <c r="AY439">
        <f>IF(ISNUMBER('Raw Data'!D434), IF(_xlfn.XLOOKUP(SMALL('Raw Data'!L434:N434, 3), Analysis!S439:W439, Analysis!S439:W439, 0)&gt;0, SMALL('Raw Data'!L434:N434, 3), 0), 0)</f>
        <v>0</v>
      </c>
      <c r="AZ439">
        <f>IF(ISBLANK('Raw Data'!D434)=FALSE, 1, 0)</f>
        <v>0</v>
      </c>
      <c r="BA439">
        <f>IF(ISNUMBER('Raw Data'!D434), IF(_xlfn.XLOOKUP(SMALL('Raw Data'!O434:U434, 1), Analysis!Y439:AK439, Analysis!Y439:AK439, 0)&gt;0, SMALL('Raw Data'!O434:U434, 1), 0), 0)</f>
        <v>0</v>
      </c>
      <c r="BB439">
        <f>IF(ISBLANK('Raw Data'!D434)=FALSE, 1, 0)</f>
        <v>0</v>
      </c>
      <c r="BC439">
        <f>IF(ISNUMBER('Raw Data'!D434), IF(_xlfn.XLOOKUP(SMALL('Raw Data'!O434:U434, 2), Analysis!Y439:AK439, Analysis!Y439:AK439, 0)&gt;0, SMALL('Raw Data'!O434:U434, 2), 0), 0)</f>
        <v>0</v>
      </c>
      <c r="BD439">
        <f>IF(ISBLANK('Raw Data'!D434)=FALSE, 1, 0)</f>
        <v>0</v>
      </c>
      <c r="BE439">
        <f>IF(ISNUMBER('Raw Data'!D434), IF(_xlfn.XLOOKUP(SMALL('Raw Data'!O434:U434, 3), Analysis!Y439:AK439, Analysis!Y439:AK439, 0)&gt;0, SMALL('Raw Data'!O434:U434, 3), 0), 0)</f>
        <v>0</v>
      </c>
      <c r="BF439">
        <f>IF(ISBLANK('Raw Data'!D434)=FALSE, 1, 0)</f>
        <v>0</v>
      </c>
      <c r="BG439">
        <f>IF(ISNUMBER('Raw Data'!D434), IF(_xlfn.XLOOKUP(SMALL('Raw Data'!O434:U434, 4), Analysis!Y439:AK439, Analysis!Y439:AK439, 0)&gt;0, SMALL('Raw Data'!O434:U434, 4), 0), 0)</f>
        <v>0</v>
      </c>
      <c r="BH439">
        <f>IF(ISBLANK('Raw Data'!D434)=FALSE, 1, 0)</f>
        <v>0</v>
      </c>
      <c r="BI439">
        <f>IF(ISNUMBER('Raw Data'!D434), IF(_xlfn.XLOOKUP(SMALL('Raw Data'!O434:U434, 5), Analysis!Y439:AK439, Analysis!Y439:AK439, 0)&gt;0, SMALL('Raw Data'!O434:U434, 5), 0), 0)</f>
        <v>0</v>
      </c>
      <c r="BJ439">
        <f>IF(ISBLANK('Raw Data'!D434)=FALSE, 1, 0)</f>
        <v>0</v>
      </c>
      <c r="BK439">
        <f>IF(ISNUMBER('Raw Data'!D434), IF(_xlfn.XLOOKUP(SMALL('Raw Data'!O434:U434, 6), Analysis!Y439:AK439, Analysis!Y439:AK439, 0)&gt;0, SMALL('Raw Data'!O434:U434, 6), 0), 0)</f>
        <v>0</v>
      </c>
      <c r="BL439">
        <f>IF(ISBLANK('Raw Data'!D434)=FALSE, 1, 0)</f>
        <v>0</v>
      </c>
      <c r="BM439">
        <f>IF(ISNUMBER('Raw Data'!D434), IF(_xlfn.XLOOKUP(SMALL('Raw Data'!O434:U434, 7), Analysis!Y439:AK439, Analysis!Y439:AK439, 0)&gt;0, SMALL('Raw Data'!O434:U434, 7), 0), 0)</f>
        <v>0</v>
      </c>
    </row>
    <row r="440" spans="1:65" x14ac:dyDescent="0.3">
      <c r="A440" s="2">
        <f>'Raw Data'!A435</f>
        <v>0</v>
      </c>
      <c r="B440" s="2">
        <f>IF(ISBLANK('Raw Data'!D435)=FALSE, 1, 0)</f>
        <v>0</v>
      </c>
      <c r="C440">
        <f>IF('Raw Data'!E435&gt;'Raw Data'!D435, 'Raw Data'!K435, 0)</f>
        <v>0</v>
      </c>
      <c r="D440">
        <f>IF(ISBLANK('Raw Data'!D435)=FALSE, 1, 0)</f>
        <v>0</v>
      </c>
      <c r="E440">
        <f>IF('Raw Data'!E435&lt;'Raw Data'!D435, 'Raw Data'!J435, 0)</f>
        <v>0</v>
      </c>
      <c r="F440">
        <f>IF(ISBLANK('Raw Data'!D435)=FALSE, 1, 0)</f>
        <v>0</v>
      </c>
      <c r="G440">
        <f>IF(AND('Raw Data'!D435&gt;0, 'Raw Data'!E435&gt;0), 'Raw Data'!V435, 0)</f>
        <v>0</v>
      </c>
      <c r="H440">
        <f>IF(ISBLANK('Raw Data'!D435)=FALSE, 1, 0)</f>
        <v>0</v>
      </c>
      <c r="I440">
        <f>IF(AND(ISBLANK('Raw Data'!D435)=FALSE, OR('Raw Data'!D435=0, 'Raw Data'!E435=0)), 'Raw Data'!W435, 0)</f>
        <v>0</v>
      </c>
      <c r="J440">
        <f>IF(ISBLANK('Raw Data'!D435)=FALSE, 1, 0)</f>
        <v>0</v>
      </c>
      <c r="K440">
        <f>IF(SUM('Raw Data'!D435:E435)&gt;'Raw Data'!G435, 'Raw Data'!H435, 0)</f>
        <v>0</v>
      </c>
      <c r="L440">
        <f>IF(ISBLANK('Raw Data'!D435)=FALSE, 1, 0)</f>
        <v>0</v>
      </c>
      <c r="M440">
        <f>IF(AND(SUM('Raw Data'!D435:E435)&lt;'Raw Data'!G435, ISBLANK('Raw Data'!D435)=FALSE), 'Raw Data'!I435, 0)</f>
        <v>0</v>
      </c>
      <c r="N440">
        <f>IF(ISBLANK('Raw Data'!D435)=FALSE, 1, 0)</f>
        <v>0</v>
      </c>
      <c r="O440">
        <f>IF('Raw Data'!F435, 'Raw Data'!Z435, 0)</f>
        <v>0</v>
      </c>
      <c r="P440">
        <f>IF(ISBLANK('Raw Data'!D435)=FALSE, 1, 0)</f>
        <v>0</v>
      </c>
      <c r="Q440">
        <f>IF(AND(NOT('Raw Data'!F435), P440), 'Raw Data'!AA435, 0)</f>
        <v>0</v>
      </c>
      <c r="R440">
        <f>IF(ISBLANK('Raw Data'!D435)=FALSE, 1, 0)</f>
        <v>0</v>
      </c>
      <c r="S440">
        <f>IF(AND('Raw Data'!F435=0, 'Raw Data'!D435&gt;'Raw Data'!E435), 'Raw Data'!L435, 0)</f>
        <v>0</v>
      </c>
      <c r="T440">
        <f>IF(ISBLANK('Raw Data'!D435)=FALSE, 1, 0)</f>
        <v>0</v>
      </c>
      <c r="U440">
        <f>IF('Raw Data'!F435=1, 'Raw Data'!M435, 0)</f>
        <v>0</v>
      </c>
      <c r="V440">
        <f>IF(ISBLANK('Raw Data'!D435)=FALSE, 1, 0)</f>
        <v>0</v>
      </c>
      <c r="W440">
        <f>IF(AND('Raw Data'!F435=0, 'Raw Data'!E435&gt;'Raw Data'!D435), 'Raw Data'!N435, 0)</f>
        <v>0</v>
      </c>
      <c r="X440">
        <f>IF(ISBLANK('Raw Data'!D435)=FALSE, 1, 0)</f>
        <v>0</v>
      </c>
      <c r="Y440">
        <f>IF(AND('Raw Data'!F435=0,'Raw Data'!D435&gt;'Raw Data'!E435,'Raw Data'!D435-'Raw Data'!E435=1),'Raw Data'!O435,IF(AND('Raw Data'!F435,'Raw Data'!D435&gt;'Raw Data'!E435),'Raw Data'!O435,0))</f>
        <v>0</v>
      </c>
      <c r="Z440">
        <f>IF(ISBLANK('Raw Data'!D435)=FALSE, 1, 0)</f>
        <v>0</v>
      </c>
      <c r="AA440">
        <f>IF(AND('Raw Data'!F435=0, 'Raw Data'!D435&gt;'Raw Data'!E435, 'Raw Data'!D435-'Raw Data'!E435=2), 'Raw Data'!P435, 0)</f>
        <v>0</v>
      </c>
      <c r="AB440">
        <f>IF(ISBLANK('Raw Data'!D435)=FALSE, 1, 0)</f>
        <v>0</v>
      </c>
      <c r="AC440">
        <f>IF(AND('Raw Data'!F435=0, 'Raw Data'!D435&gt;'Raw Data'!E435, 'Raw Data'!D435-'Raw Data'!E435&gt;2), 'Raw Data'!Q435, 0)</f>
        <v>0</v>
      </c>
      <c r="AD440">
        <f>IF(ISBLANK('Raw Data'!D435)=FALSE, 1, 0)</f>
        <v>0</v>
      </c>
      <c r="AE440">
        <f>IF(AND('Raw Data'!F435=0,'Raw Data'!D435&lt;'Raw Data'!E435,'Raw Data'!E435-'Raw Data'!D435=1),'Raw Data'!R435,IF(AND('Raw Data'!F435,'Raw Data'!D435&gt;'Raw Data'!E435),'Raw Data'!R435,0))</f>
        <v>0</v>
      </c>
      <c r="AF440">
        <f>IF(ISBLANK('Raw Data'!D435)=FALSE, 1, 0)</f>
        <v>0</v>
      </c>
      <c r="AG440">
        <f>IF(AND('Raw Data'!F435=0, 'Raw Data'!D435&lt;'Raw Data'!E435, 'Raw Data'!E435-'Raw Data'!D435=2), 'Raw Data'!S435, 0)</f>
        <v>0</v>
      </c>
      <c r="AH440">
        <f>IF(ISBLANK('Raw Data'!D435)=FALSE, 1, 0)</f>
        <v>0</v>
      </c>
      <c r="AI440">
        <f>IF(AND('Raw Data'!F435=0, 'Raw Data'!D435&lt;'Raw Data'!E435, 'Raw Data'!E435-'Raw Data'!D435&gt;2), 'Raw Data'!T435, 0)</f>
        <v>0</v>
      </c>
      <c r="AJ440">
        <f>IF(ISBLANK('Raw Data'!D435)=FALSE, 1, 0)</f>
        <v>0</v>
      </c>
      <c r="AK440">
        <f>IF('Raw Data'!F435=1, 'Raw Data'!M435, 0)</f>
        <v>0</v>
      </c>
      <c r="AL440">
        <f>IF(OR('Raw Data'!D435=0, O440&gt;0), 0, 1)</f>
        <v>0</v>
      </c>
      <c r="AM440">
        <f>IF(AND(AL440, 'Raw Data'!D435&gt;'Raw Data'!E435), 'Raw Data'!X435, 0)</f>
        <v>0</v>
      </c>
      <c r="AN440">
        <f>IF(OR('Raw Data'!D435=0, O440&gt;0), 0, 1)</f>
        <v>0</v>
      </c>
      <c r="AO440">
        <f>IF(AND(AL440, 'Raw Data'!D435&lt;'Raw Data'!E435), 'Raw Data'!Y435, 0)</f>
        <v>0</v>
      </c>
      <c r="AP440">
        <f>IF(ISBLANK('Raw Data'!D435)=FALSE, 1, 0)</f>
        <v>0</v>
      </c>
      <c r="AQ440">
        <f>IF(AND('Raw Data'!J435&lt;'Raw Data'!K435,'Raw Data'!D435&gt;'Raw Data'!E435),'Raw Data'!J435,IF(AND('Raw Data'!K435&lt;'Raw Data'!J435,'Raw Data'!E435&gt;'Raw Data'!D435),'Raw Data'!K435,0))</f>
        <v>0</v>
      </c>
      <c r="AR440">
        <f>IF(ISBLANK('Raw Data'!D435)=FALSE, 1, 0)</f>
        <v>0</v>
      </c>
      <c r="AS440">
        <f>IF(AND('Raw Data'!J435&gt;'Raw Data'!K435,'Raw Data'!D435&gt;'Raw Data'!E435),'Raw Data'!J435,IF(AND('Raw Data'!K435&gt;'Raw Data'!J435,'Raw Data'!E435&gt;'Raw Data'!D435),'Raw Data'!K435,))</f>
        <v>0</v>
      </c>
      <c r="AT440">
        <f>IF(ISBLANK('Raw Data'!D435)=FALSE, 1, 0)</f>
        <v>0</v>
      </c>
      <c r="AU440">
        <f>IF(ISNUMBER('Raw Data'!D435), IF(_xlfn.XLOOKUP(SMALL('Raw Data'!L435:N435, 1), Analysis!S440:W440, Analysis!S440:W440, 0)&gt;0, SMALL('Raw Data'!L435:N435, 1), 0), 0)</f>
        <v>0</v>
      </c>
      <c r="AV440">
        <f>IF(ISBLANK('Raw Data'!D435)=FALSE, 1, 0)</f>
        <v>0</v>
      </c>
      <c r="AW440">
        <f>IF(ISNUMBER('Raw Data'!D435), IF(_xlfn.XLOOKUP(SMALL('Raw Data'!L435:N435, 2), Analysis!S440:W440, Analysis!S440:W440, 0)&gt;0, SMALL('Raw Data'!L435:N435, 2), 0), 0)</f>
        <v>0</v>
      </c>
      <c r="AX440">
        <f>IF(ISBLANK('Raw Data'!D435)=FALSE, 1, 0)</f>
        <v>0</v>
      </c>
      <c r="AY440">
        <f>IF(ISNUMBER('Raw Data'!D435), IF(_xlfn.XLOOKUP(SMALL('Raw Data'!L435:N435, 3), Analysis!S440:W440, Analysis!S440:W440, 0)&gt;0, SMALL('Raw Data'!L435:N435, 3), 0), 0)</f>
        <v>0</v>
      </c>
      <c r="AZ440">
        <f>IF(ISBLANK('Raw Data'!D435)=FALSE, 1, 0)</f>
        <v>0</v>
      </c>
      <c r="BA440">
        <f>IF(ISNUMBER('Raw Data'!D435), IF(_xlfn.XLOOKUP(SMALL('Raw Data'!O435:U435, 1), Analysis!Y440:AK440, Analysis!Y440:AK440, 0)&gt;0, SMALL('Raw Data'!O435:U435, 1), 0), 0)</f>
        <v>0</v>
      </c>
      <c r="BB440">
        <f>IF(ISBLANK('Raw Data'!D435)=FALSE, 1, 0)</f>
        <v>0</v>
      </c>
      <c r="BC440">
        <f>IF(ISNUMBER('Raw Data'!D435), IF(_xlfn.XLOOKUP(SMALL('Raw Data'!O435:U435, 2), Analysis!Y440:AK440, Analysis!Y440:AK440, 0)&gt;0, SMALL('Raw Data'!O435:U435, 2), 0), 0)</f>
        <v>0</v>
      </c>
      <c r="BD440">
        <f>IF(ISBLANK('Raw Data'!D435)=FALSE, 1, 0)</f>
        <v>0</v>
      </c>
      <c r="BE440">
        <f>IF(ISNUMBER('Raw Data'!D435), IF(_xlfn.XLOOKUP(SMALL('Raw Data'!O435:U435, 3), Analysis!Y440:AK440, Analysis!Y440:AK440, 0)&gt;0, SMALL('Raw Data'!O435:U435, 3), 0), 0)</f>
        <v>0</v>
      </c>
      <c r="BF440">
        <f>IF(ISBLANK('Raw Data'!D435)=FALSE, 1, 0)</f>
        <v>0</v>
      </c>
      <c r="BG440">
        <f>IF(ISNUMBER('Raw Data'!D435), IF(_xlfn.XLOOKUP(SMALL('Raw Data'!O435:U435, 4), Analysis!Y440:AK440, Analysis!Y440:AK440, 0)&gt;0, SMALL('Raw Data'!O435:U435, 4), 0), 0)</f>
        <v>0</v>
      </c>
      <c r="BH440">
        <f>IF(ISBLANK('Raw Data'!D435)=FALSE, 1, 0)</f>
        <v>0</v>
      </c>
      <c r="BI440">
        <f>IF(ISNUMBER('Raw Data'!D435), IF(_xlfn.XLOOKUP(SMALL('Raw Data'!O435:U435, 5), Analysis!Y440:AK440, Analysis!Y440:AK440, 0)&gt;0, SMALL('Raw Data'!O435:U435, 5), 0), 0)</f>
        <v>0</v>
      </c>
      <c r="BJ440">
        <f>IF(ISBLANK('Raw Data'!D435)=FALSE, 1, 0)</f>
        <v>0</v>
      </c>
      <c r="BK440">
        <f>IF(ISNUMBER('Raw Data'!D435), IF(_xlfn.XLOOKUP(SMALL('Raw Data'!O435:U435, 6), Analysis!Y440:AK440, Analysis!Y440:AK440, 0)&gt;0, SMALL('Raw Data'!O435:U435, 6), 0), 0)</f>
        <v>0</v>
      </c>
      <c r="BL440">
        <f>IF(ISBLANK('Raw Data'!D435)=FALSE, 1, 0)</f>
        <v>0</v>
      </c>
      <c r="BM440">
        <f>IF(ISNUMBER('Raw Data'!D435), IF(_xlfn.XLOOKUP(SMALL('Raw Data'!O435:U435, 7), Analysis!Y440:AK440, Analysis!Y440:AK440, 0)&gt;0, SMALL('Raw Data'!O435:U435, 7), 0), 0)</f>
        <v>0</v>
      </c>
    </row>
    <row r="441" spans="1:65" x14ac:dyDescent="0.3">
      <c r="A441" s="2">
        <f>'Raw Data'!A436</f>
        <v>0</v>
      </c>
      <c r="B441" s="2">
        <f>IF(ISBLANK('Raw Data'!D436)=FALSE, 1, 0)</f>
        <v>0</v>
      </c>
      <c r="C441">
        <f>IF('Raw Data'!E436&gt;'Raw Data'!D436, 'Raw Data'!K436, 0)</f>
        <v>0</v>
      </c>
      <c r="D441">
        <f>IF(ISBLANK('Raw Data'!D436)=FALSE, 1, 0)</f>
        <v>0</v>
      </c>
      <c r="E441">
        <f>IF('Raw Data'!E436&lt;'Raw Data'!D436, 'Raw Data'!J436, 0)</f>
        <v>0</v>
      </c>
      <c r="F441">
        <f>IF(ISBLANK('Raw Data'!D436)=FALSE, 1, 0)</f>
        <v>0</v>
      </c>
      <c r="G441">
        <f>IF(AND('Raw Data'!D436&gt;0, 'Raw Data'!E436&gt;0), 'Raw Data'!V436, 0)</f>
        <v>0</v>
      </c>
      <c r="H441">
        <f>IF(ISBLANK('Raw Data'!D436)=FALSE, 1, 0)</f>
        <v>0</v>
      </c>
      <c r="I441">
        <f>IF(AND(ISBLANK('Raw Data'!D436)=FALSE, OR('Raw Data'!D436=0, 'Raw Data'!E436=0)), 'Raw Data'!W436, 0)</f>
        <v>0</v>
      </c>
      <c r="J441">
        <f>IF(ISBLANK('Raw Data'!D436)=FALSE, 1, 0)</f>
        <v>0</v>
      </c>
      <c r="K441">
        <f>IF(SUM('Raw Data'!D436:E436)&gt;'Raw Data'!G436, 'Raw Data'!H436, 0)</f>
        <v>0</v>
      </c>
      <c r="L441">
        <f>IF(ISBLANK('Raw Data'!D436)=FALSE, 1, 0)</f>
        <v>0</v>
      </c>
      <c r="M441">
        <f>IF(AND(SUM('Raw Data'!D436:E436)&lt;'Raw Data'!G436, ISBLANK('Raw Data'!D436)=FALSE), 'Raw Data'!I436, 0)</f>
        <v>0</v>
      </c>
      <c r="N441">
        <f>IF(ISBLANK('Raw Data'!D436)=FALSE, 1, 0)</f>
        <v>0</v>
      </c>
      <c r="O441">
        <f>IF('Raw Data'!F436, 'Raw Data'!Z436, 0)</f>
        <v>0</v>
      </c>
      <c r="P441">
        <f>IF(ISBLANK('Raw Data'!D436)=FALSE, 1, 0)</f>
        <v>0</v>
      </c>
      <c r="Q441">
        <f>IF(AND(NOT('Raw Data'!F436), P441), 'Raw Data'!AA436, 0)</f>
        <v>0</v>
      </c>
      <c r="R441">
        <f>IF(ISBLANK('Raw Data'!D436)=FALSE, 1, 0)</f>
        <v>0</v>
      </c>
      <c r="S441">
        <f>IF(AND('Raw Data'!F436=0, 'Raw Data'!D436&gt;'Raw Data'!E436), 'Raw Data'!L436, 0)</f>
        <v>0</v>
      </c>
      <c r="T441">
        <f>IF(ISBLANK('Raw Data'!D436)=FALSE, 1, 0)</f>
        <v>0</v>
      </c>
      <c r="U441">
        <f>IF('Raw Data'!F436=1, 'Raw Data'!M436, 0)</f>
        <v>0</v>
      </c>
      <c r="V441">
        <f>IF(ISBLANK('Raw Data'!D436)=FALSE, 1, 0)</f>
        <v>0</v>
      </c>
      <c r="W441">
        <f>IF(AND('Raw Data'!F436=0, 'Raw Data'!E436&gt;'Raw Data'!D436), 'Raw Data'!N436, 0)</f>
        <v>0</v>
      </c>
      <c r="X441">
        <f>IF(ISBLANK('Raw Data'!D436)=FALSE, 1, 0)</f>
        <v>0</v>
      </c>
      <c r="Y441">
        <f>IF(AND('Raw Data'!F436=0,'Raw Data'!D436&gt;'Raw Data'!E436,'Raw Data'!D436-'Raw Data'!E436=1),'Raw Data'!O436,IF(AND('Raw Data'!F436,'Raw Data'!D436&gt;'Raw Data'!E436),'Raw Data'!O436,0))</f>
        <v>0</v>
      </c>
      <c r="Z441">
        <f>IF(ISBLANK('Raw Data'!D436)=FALSE, 1, 0)</f>
        <v>0</v>
      </c>
      <c r="AA441">
        <f>IF(AND('Raw Data'!F436=0, 'Raw Data'!D436&gt;'Raw Data'!E436, 'Raw Data'!D436-'Raw Data'!E436=2), 'Raw Data'!P436, 0)</f>
        <v>0</v>
      </c>
      <c r="AB441">
        <f>IF(ISBLANK('Raw Data'!D436)=FALSE, 1, 0)</f>
        <v>0</v>
      </c>
      <c r="AC441">
        <f>IF(AND('Raw Data'!F436=0, 'Raw Data'!D436&gt;'Raw Data'!E436, 'Raw Data'!D436-'Raw Data'!E436&gt;2), 'Raw Data'!Q436, 0)</f>
        <v>0</v>
      </c>
      <c r="AD441">
        <f>IF(ISBLANK('Raw Data'!D436)=FALSE, 1, 0)</f>
        <v>0</v>
      </c>
      <c r="AE441">
        <f>IF(AND('Raw Data'!F436=0,'Raw Data'!D436&lt;'Raw Data'!E436,'Raw Data'!E436-'Raw Data'!D436=1),'Raw Data'!R436,IF(AND('Raw Data'!F436,'Raw Data'!D436&gt;'Raw Data'!E436),'Raw Data'!R436,0))</f>
        <v>0</v>
      </c>
      <c r="AF441">
        <f>IF(ISBLANK('Raw Data'!D436)=FALSE, 1, 0)</f>
        <v>0</v>
      </c>
      <c r="AG441">
        <f>IF(AND('Raw Data'!F436=0, 'Raw Data'!D436&lt;'Raw Data'!E436, 'Raw Data'!E436-'Raw Data'!D436=2), 'Raw Data'!S436, 0)</f>
        <v>0</v>
      </c>
      <c r="AH441">
        <f>IF(ISBLANK('Raw Data'!D436)=FALSE, 1, 0)</f>
        <v>0</v>
      </c>
      <c r="AI441">
        <f>IF(AND('Raw Data'!F436=0, 'Raw Data'!D436&lt;'Raw Data'!E436, 'Raw Data'!E436-'Raw Data'!D436&gt;2), 'Raw Data'!T436, 0)</f>
        <v>0</v>
      </c>
      <c r="AJ441">
        <f>IF(ISBLANK('Raw Data'!D436)=FALSE, 1, 0)</f>
        <v>0</v>
      </c>
      <c r="AK441">
        <f>IF('Raw Data'!F436=1, 'Raw Data'!M436, 0)</f>
        <v>0</v>
      </c>
      <c r="AL441">
        <f>IF(OR('Raw Data'!D436=0, O441&gt;0), 0, 1)</f>
        <v>0</v>
      </c>
      <c r="AM441">
        <f>IF(AND(AL441, 'Raw Data'!D436&gt;'Raw Data'!E436), 'Raw Data'!X436, 0)</f>
        <v>0</v>
      </c>
      <c r="AN441">
        <f>IF(OR('Raw Data'!D436=0, O441&gt;0), 0, 1)</f>
        <v>0</v>
      </c>
      <c r="AO441">
        <f>IF(AND(AL441, 'Raw Data'!D436&lt;'Raw Data'!E436), 'Raw Data'!Y436, 0)</f>
        <v>0</v>
      </c>
      <c r="AP441">
        <f>IF(ISBLANK('Raw Data'!D436)=FALSE, 1, 0)</f>
        <v>0</v>
      </c>
      <c r="AQ441">
        <f>IF(AND('Raw Data'!J436&lt;'Raw Data'!K436,'Raw Data'!D436&gt;'Raw Data'!E436),'Raw Data'!J436,IF(AND('Raw Data'!K436&lt;'Raw Data'!J436,'Raw Data'!E436&gt;'Raw Data'!D436),'Raw Data'!K436,0))</f>
        <v>0</v>
      </c>
      <c r="AR441">
        <f>IF(ISBLANK('Raw Data'!D436)=FALSE, 1, 0)</f>
        <v>0</v>
      </c>
      <c r="AS441">
        <f>IF(AND('Raw Data'!J436&gt;'Raw Data'!K436,'Raw Data'!D436&gt;'Raw Data'!E436),'Raw Data'!J436,IF(AND('Raw Data'!K436&gt;'Raw Data'!J436,'Raw Data'!E436&gt;'Raw Data'!D436),'Raw Data'!K436,))</f>
        <v>0</v>
      </c>
      <c r="AT441">
        <f>IF(ISBLANK('Raw Data'!D436)=FALSE, 1, 0)</f>
        <v>0</v>
      </c>
      <c r="AU441">
        <f>IF(ISNUMBER('Raw Data'!D436), IF(_xlfn.XLOOKUP(SMALL('Raw Data'!L436:N436, 1), Analysis!S441:W441, Analysis!S441:W441, 0)&gt;0, SMALL('Raw Data'!L436:N436, 1), 0), 0)</f>
        <v>0</v>
      </c>
      <c r="AV441">
        <f>IF(ISBLANK('Raw Data'!D436)=FALSE, 1, 0)</f>
        <v>0</v>
      </c>
      <c r="AW441">
        <f>IF(ISNUMBER('Raw Data'!D436), IF(_xlfn.XLOOKUP(SMALL('Raw Data'!L436:N436, 2), Analysis!S441:W441, Analysis!S441:W441, 0)&gt;0, SMALL('Raw Data'!L436:N436, 2), 0), 0)</f>
        <v>0</v>
      </c>
      <c r="AX441">
        <f>IF(ISBLANK('Raw Data'!D436)=FALSE, 1, 0)</f>
        <v>0</v>
      </c>
      <c r="AY441">
        <f>IF(ISNUMBER('Raw Data'!D436), IF(_xlfn.XLOOKUP(SMALL('Raw Data'!L436:N436, 3), Analysis!S441:W441, Analysis!S441:W441, 0)&gt;0, SMALL('Raw Data'!L436:N436, 3), 0), 0)</f>
        <v>0</v>
      </c>
      <c r="AZ441">
        <f>IF(ISBLANK('Raw Data'!D436)=FALSE, 1, 0)</f>
        <v>0</v>
      </c>
      <c r="BA441">
        <f>IF(ISNUMBER('Raw Data'!D436), IF(_xlfn.XLOOKUP(SMALL('Raw Data'!O436:U436, 1), Analysis!Y441:AK441, Analysis!Y441:AK441, 0)&gt;0, SMALL('Raw Data'!O436:U436, 1), 0), 0)</f>
        <v>0</v>
      </c>
      <c r="BB441">
        <f>IF(ISBLANK('Raw Data'!D436)=FALSE, 1, 0)</f>
        <v>0</v>
      </c>
      <c r="BC441">
        <f>IF(ISNUMBER('Raw Data'!D436), IF(_xlfn.XLOOKUP(SMALL('Raw Data'!O436:U436, 2), Analysis!Y441:AK441, Analysis!Y441:AK441, 0)&gt;0, SMALL('Raw Data'!O436:U436, 2), 0), 0)</f>
        <v>0</v>
      </c>
      <c r="BD441">
        <f>IF(ISBLANK('Raw Data'!D436)=FALSE, 1, 0)</f>
        <v>0</v>
      </c>
      <c r="BE441">
        <f>IF(ISNUMBER('Raw Data'!D436), IF(_xlfn.XLOOKUP(SMALL('Raw Data'!O436:U436, 3), Analysis!Y441:AK441, Analysis!Y441:AK441, 0)&gt;0, SMALL('Raw Data'!O436:U436, 3), 0), 0)</f>
        <v>0</v>
      </c>
      <c r="BF441">
        <f>IF(ISBLANK('Raw Data'!D436)=FALSE, 1, 0)</f>
        <v>0</v>
      </c>
      <c r="BG441">
        <f>IF(ISNUMBER('Raw Data'!D436), IF(_xlfn.XLOOKUP(SMALL('Raw Data'!O436:U436, 4), Analysis!Y441:AK441, Analysis!Y441:AK441, 0)&gt;0, SMALL('Raw Data'!O436:U436, 4), 0), 0)</f>
        <v>0</v>
      </c>
      <c r="BH441">
        <f>IF(ISBLANK('Raw Data'!D436)=FALSE, 1, 0)</f>
        <v>0</v>
      </c>
      <c r="BI441">
        <f>IF(ISNUMBER('Raw Data'!D436), IF(_xlfn.XLOOKUP(SMALL('Raw Data'!O436:U436, 5), Analysis!Y441:AK441, Analysis!Y441:AK441, 0)&gt;0, SMALL('Raw Data'!O436:U436, 5), 0), 0)</f>
        <v>0</v>
      </c>
      <c r="BJ441">
        <f>IF(ISBLANK('Raw Data'!D436)=FALSE, 1, 0)</f>
        <v>0</v>
      </c>
      <c r="BK441">
        <f>IF(ISNUMBER('Raw Data'!D436), IF(_xlfn.XLOOKUP(SMALL('Raw Data'!O436:U436, 6), Analysis!Y441:AK441, Analysis!Y441:AK441, 0)&gt;0, SMALL('Raw Data'!O436:U436, 6), 0), 0)</f>
        <v>0</v>
      </c>
      <c r="BL441">
        <f>IF(ISBLANK('Raw Data'!D436)=FALSE, 1, 0)</f>
        <v>0</v>
      </c>
      <c r="BM441">
        <f>IF(ISNUMBER('Raw Data'!D436), IF(_xlfn.XLOOKUP(SMALL('Raw Data'!O436:U436, 7), Analysis!Y441:AK441, Analysis!Y441:AK441, 0)&gt;0, SMALL('Raw Data'!O436:U436, 7), 0), 0)</f>
        <v>0</v>
      </c>
    </row>
    <row r="442" spans="1:65" x14ac:dyDescent="0.3">
      <c r="A442" s="2">
        <f>'Raw Data'!A437</f>
        <v>0</v>
      </c>
      <c r="B442" s="2">
        <f>IF(ISBLANK('Raw Data'!D437)=FALSE, 1, 0)</f>
        <v>0</v>
      </c>
      <c r="C442">
        <f>IF('Raw Data'!E437&gt;'Raw Data'!D437, 'Raw Data'!K437, 0)</f>
        <v>0</v>
      </c>
      <c r="D442">
        <f>IF(ISBLANK('Raw Data'!D437)=FALSE, 1, 0)</f>
        <v>0</v>
      </c>
      <c r="E442">
        <f>IF('Raw Data'!E437&lt;'Raw Data'!D437, 'Raw Data'!J437, 0)</f>
        <v>0</v>
      </c>
      <c r="F442">
        <f>IF(ISBLANK('Raw Data'!D437)=FALSE, 1, 0)</f>
        <v>0</v>
      </c>
      <c r="G442">
        <f>IF(AND('Raw Data'!D437&gt;0, 'Raw Data'!E437&gt;0), 'Raw Data'!V437, 0)</f>
        <v>0</v>
      </c>
      <c r="H442">
        <f>IF(ISBLANK('Raw Data'!D437)=FALSE, 1, 0)</f>
        <v>0</v>
      </c>
      <c r="I442">
        <f>IF(AND(ISBLANK('Raw Data'!D437)=FALSE, OR('Raw Data'!D437=0, 'Raw Data'!E437=0)), 'Raw Data'!W437, 0)</f>
        <v>0</v>
      </c>
      <c r="J442">
        <f>IF(ISBLANK('Raw Data'!D437)=FALSE, 1, 0)</f>
        <v>0</v>
      </c>
      <c r="K442">
        <f>IF(SUM('Raw Data'!D437:E437)&gt;'Raw Data'!G437, 'Raw Data'!H437, 0)</f>
        <v>0</v>
      </c>
      <c r="L442">
        <f>IF(ISBLANK('Raw Data'!D437)=FALSE, 1, 0)</f>
        <v>0</v>
      </c>
      <c r="M442">
        <f>IF(AND(SUM('Raw Data'!D437:E437)&lt;'Raw Data'!G437, ISBLANK('Raw Data'!D437)=FALSE), 'Raw Data'!I437, 0)</f>
        <v>0</v>
      </c>
      <c r="N442">
        <f>IF(ISBLANK('Raw Data'!D437)=FALSE, 1, 0)</f>
        <v>0</v>
      </c>
      <c r="O442">
        <f>IF('Raw Data'!F437, 'Raw Data'!Z437, 0)</f>
        <v>0</v>
      </c>
      <c r="P442">
        <f>IF(ISBLANK('Raw Data'!D437)=FALSE, 1, 0)</f>
        <v>0</v>
      </c>
      <c r="Q442">
        <f>IF(AND(NOT('Raw Data'!F437), P442), 'Raw Data'!AA437, 0)</f>
        <v>0</v>
      </c>
      <c r="R442">
        <f>IF(ISBLANK('Raw Data'!D437)=FALSE, 1, 0)</f>
        <v>0</v>
      </c>
      <c r="S442">
        <f>IF(AND('Raw Data'!F437=0, 'Raw Data'!D437&gt;'Raw Data'!E437), 'Raw Data'!L437, 0)</f>
        <v>0</v>
      </c>
      <c r="T442">
        <f>IF(ISBLANK('Raw Data'!D437)=FALSE, 1, 0)</f>
        <v>0</v>
      </c>
      <c r="U442">
        <f>IF('Raw Data'!F437=1, 'Raw Data'!M437, 0)</f>
        <v>0</v>
      </c>
      <c r="V442">
        <f>IF(ISBLANK('Raw Data'!D437)=FALSE, 1, 0)</f>
        <v>0</v>
      </c>
      <c r="W442">
        <f>IF(AND('Raw Data'!F437=0, 'Raw Data'!E437&gt;'Raw Data'!D437), 'Raw Data'!N437, 0)</f>
        <v>0</v>
      </c>
      <c r="X442">
        <f>IF(ISBLANK('Raw Data'!D437)=FALSE, 1, 0)</f>
        <v>0</v>
      </c>
      <c r="Y442">
        <f>IF(AND('Raw Data'!F437=0,'Raw Data'!D437&gt;'Raw Data'!E437,'Raw Data'!D437-'Raw Data'!E437=1),'Raw Data'!O437,IF(AND('Raw Data'!F437,'Raw Data'!D437&gt;'Raw Data'!E437),'Raw Data'!O437,0))</f>
        <v>0</v>
      </c>
      <c r="Z442">
        <f>IF(ISBLANK('Raw Data'!D437)=FALSE, 1, 0)</f>
        <v>0</v>
      </c>
      <c r="AA442">
        <f>IF(AND('Raw Data'!F437=0, 'Raw Data'!D437&gt;'Raw Data'!E437, 'Raw Data'!D437-'Raw Data'!E437=2), 'Raw Data'!P437, 0)</f>
        <v>0</v>
      </c>
      <c r="AB442">
        <f>IF(ISBLANK('Raw Data'!D437)=FALSE, 1, 0)</f>
        <v>0</v>
      </c>
      <c r="AC442">
        <f>IF(AND('Raw Data'!F437=0, 'Raw Data'!D437&gt;'Raw Data'!E437, 'Raw Data'!D437-'Raw Data'!E437&gt;2), 'Raw Data'!Q437, 0)</f>
        <v>0</v>
      </c>
      <c r="AD442">
        <f>IF(ISBLANK('Raw Data'!D437)=FALSE, 1, 0)</f>
        <v>0</v>
      </c>
      <c r="AE442">
        <f>IF(AND('Raw Data'!F437=0,'Raw Data'!D437&lt;'Raw Data'!E437,'Raw Data'!E437-'Raw Data'!D437=1),'Raw Data'!R437,IF(AND('Raw Data'!F437,'Raw Data'!D437&gt;'Raw Data'!E437),'Raw Data'!R437,0))</f>
        <v>0</v>
      </c>
      <c r="AF442">
        <f>IF(ISBLANK('Raw Data'!D437)=FALSE, 1, 0)</f>
        <v>0</v>
      </c>
      <c r="AG442">
        <f>IF(AND('Raw Data'!F437=0, 'Raw Data'!D437&lt;'Raw Data'!E437, 'Raw Data'!E437-'Raw Data'!D437=2), 'Raw Data'!S437, 0)</f>
        <v>0</v>
      </c>
      <c r="AH442">
        <f>IF(ISBLANK('Raw Data'!D437)=FALSE, 1, 0)</f>
        <v>0</v>
      </c>
      <c r="AI442">
        <f>IF(AND('Raw Data'!F437=0, 'Raw Data'!D437&lt;'Raw Data'!E437, 'Raw Data'!E437-'Raw Data'!D437&gt;2), 'Raw Data'!T437, 0)</f>
        <v>0</v>
      </c>
      <c r="AJ442">
        <f>IF(ISBLANK('Raw Data'!D437)=FALSE, 1, 0)</f>
        <v>0</v>
      </c>
      <c r="AK442">
        <f>IF('Raw Data'!F437=1, 'Raw Data'!M437, 0)</f>
        <v>0</v>
      </c>
      <c r="AL442">
        <f>IF(OR('Raw Data'!D437=0, O442&gt;0), 0, 1)</f>
        <v>0</v>
      </c>
      <c r="AM442">
        <f>IF(AND(AL442, 'Raw Data'!D437&gt;'Raw Data'!E437), 'Raw Data'!X437, 0)</f>
        <v>0</v>
      </c>
      <c r="AN442">
        <f>IF(OR('Raw Data'!D437=0, O442&gt;0), 0, 1)</f>
        <v>0</v>
      </c>
      <c r="AO442">
        <f>IF(AND(AL442, 'Raw Data'!D437&lt;'Raw Data'!E437), 'Raw Data'!Y437, 0)</f>
        <v>0</v>
      </c>
      <c r="AP442">
        <f>IF(ISBLANK('Raw Data'!D437)=FALSE, 1, 0)</f>
        <v>0</v>
      </c>
      <c r="AQ442">
        <f>IF(AND('Raw Data'!J437&lt;'Raw Data'!K437,'Raw Data'!D437&gt;'Raw Data'!E437),'Raw Data'!J437,IF(AND('Raw Data'!K437&lt;'Raw Data'!J437,'Raw Data'!E437&gt;'Raw Data'!D437),'Raw Data'!K437,0))</f>
        <v>0</v>
      </c>
      <c r="AR442">
        <f>IF(ISBLANK('Raw Data'!D437)=FALSE, 1, 0)</f>
        <v>0</v>
      </c>
      <c r="AS442">
        <f>IF(AND('Raw Data'!J437&gt;'Raw Data'!K437,'Raw Data'!D437&gt;'Raw Data'!E437),'Raw Data'!J437,IF(AND('Raw Data'!K437&gt;'Raw Data'!J437,'Raw Data'!E437&gt;'Raw Data'!D437),'Raw Data'!K437,))</f>
        <v>0</v>
      </c>
      <c r="AT442">
        <f>IF(ISBLANK('Raw Data'!D437)=FALSE, 1, 0)</f>
        <v>0</v>
      </c>
      <c r="AU442">
        <f>IF(ISNUMBER('Raw Data'!D437), IF(_xlfn.XLOOKUP(SMALL('Raw Data'!L437:N437, 1), Analysis!S442:W442, Analysis!S442:W442, 0)&gt;0, SMALL('Raw Data'!L437:N437, 1), 0), 0)</f>
        <v>0</v>
      </c>
      <c r="AV442">
        <f>IF(ISBLANK('Raw Data'!D437)=FALSE, 1, 0)</f>
        <v>0</v>
      </c>
      <c r="AW442">
        <f>IF(ISNUMBER('Raw Data'!D437), IF(_xlfn.XLOOKUP(SMALL('Raw Data'!L437:N437, 2), Analysis!S442:W442, Analysis!S442:W442, 0)&gt;0, SMALL('Raw Data'!L437:N437, 2), 0), 0)</f>
        <v>0</v>
      </c>
      <c r="AX442">
        <f>IF(ISBLANK('Raw Data'!D437)=FALSE, 1, 0)</f>
        <v>0</v>
      </c>
      <c r="AY442">
        <f>IF(ISNUMBER('Raw Data'!D437), IF(_xlfn.XLOOKUP(SMALL('Raw Data'!L437:N437, 3), Analysis!S442:W442, Analysis!S442:W442, 0)&gt;0, SMALL('Raw Data'!L437:N437, 3), 0), 0)</f>
        <v>0</v>
      </c>
      <c r="AZ442">
        <f>IF(ISBLANK('Raw Data'!D437)=FALSE, 1, 0)</f>
        <v>0</v>
      </c>
      <c r="BA442">
        <f>IF(ISNUMBER('Raw Data'!D437), IF(_xlfn.XLOOKUP(SMALL('Raw Data'!O437:U437, 1), Analysis!Y442:AK442, Analysis!Y442:AK442, 0)&gt;0, SMALL('Raw Data'!O437:U437, 1), 0), 0)</f>
        <v>0</v>
      </c>
      <c r="BB442">
        <f>IF(ISBLANK('Raw Data'!D437)=FALSE, 1, 0)</f>
        <v>0</v>
      </c>
      <c r="BC442">
        <f>IF(ISNUMBER('Raw Data'!D437), IF(_xlfn.XLOOKUP(SMALL('Raw Data'!O437:U437, 2), Analysis!Y442:AK442, Analysis!Y442:AK442, 0)&gt;0, SMALL('Raw Data'!O437:U437, 2), 0), 0)</f>
        <v>0</v>
      </c>
      <c r="BD442">
        <f>IF(ISBLANK('Raw Data'!D437)=FALSE, 1, 0)</f>
        <v>0</v>
      </c>
      <c r="BE442">
        <f>IF(ISNUMBER('Raw Data'!D437), IF(_xlfn.XLOOKUP(SMALL('Raw Data'!O437:U437, 3), Analysis!Y442:AK442, Analysis!Y442:AK442, 0)&gt;0, SMALL('Raw Data'!O437:U437, 3), 0), 0)</f>
        <v>0</v>
      </c>
      <c r="BF442">
        <f>IF(ISBLANK('Raw Data'!D437)=FALSE, 1, 0)</f>
        <v>0</v>
      </c>
      <c r="BG442">
        <f>IF(ISNUMBER('Raw Data'!D437), IF(_xlfn.XLOOKUP(SMALL('Raw Data'!O437:U437, 4), Analysis!Y442:AK442, Analysis!Y442:AK442, 0)&gt;0, SMALL('Raw Data'!O437:U437, 4), 0), 0)</f>
        <v>0</v>
      </c>
      <c r="BH442">
        <f>IF(ISBLANK('Raw Data'!D437)=FALSE, 1, 0)</f>
        <v>0</v>
      </c>
      <c r="BI442">
        <f>IF(ISNUMBER('Raw Data'!D437), IF(_xlfn.XLOOKUP(SMALL('Raw Data'!O437:U437, 5), Analysis!Y442:AK442, Analysis!Y442:AK442, 0)&gt;0, SMALL('Raw Data'!O437:U437, 5), 0), 0)</f>
        <v>0</v>
      </c>
      <c r="BJ442">
        <f>IF(ISBLANK('Raw Data'!D437)=FALSE, 1, 0)</f>
        <v>0</v>
      </c>
      <c r="BK442">
        <f>IF(ISNUMBER('Raw Data'!D437), IF(_xlfn.XLOOKUP(SMALL('Raw Data'!O437:U437, 6), Analysis!Y442:AK442, Analysis!Y442:AK442, 0)&gt;0, SMALL('Raw Data'!O437:U437, 6), 0), 0)</f>
        <v>0</v>
      </c>
      <c r="BL442">
        <f>IF(ISBLANK('Raw Data'!D437)=FALSE, 1, 0)</f>
        <v>0</v>
      </c>
      <c r="BM442">
        <f>IF(ISNUMBER('Raw Data'!D437), IF(_xlfn.XLOOKUP(SMALL('Raw Data'!O437:U437, 7), Analysis!Y442:AK442, Analysis!Y442:AK442, 0)&gt;0, SMALL('Raw Data'!O437:U437, 7), 0), 0)</f>
        <v>0</v>
      </c>
    </row>
    <row r="443" spans="1:65" x14ac:dyDescent="0.3">
      <c r="A443" s="2">
        <f>'Raw Data'!A438</f>
        <v>0</v>
      </c>
      <c r="B443" s="2">
        <f>IF(ISBLANK('Raw Data'!D438)=FALSE, 1, 0)</f>
        <v>0</v>
      </c>
      <c r="C443">
        <f>IF('Raw Data'!E438&gt;'Raw Data'!D438, 'Raw Data'!K438, 0)</f>
        <v>0</v>
      </c>
      <c r="D443">
        <f>IF(ISBLANK('Raw Data'!D438)=FALSE, 1, 0)</f>
        <v>0</v>
      </c>
      <c r="E443">
        <f>IF('Raw Data'!E438&lt;'Raw Data'!D438, 'Raw Data'!J438, 0)</f>
        <v>0</v>
      </c>
      <c r="F443">
        <f>IF(ISBLANK('Raw Data'!D438)=FALSE, 1, 0)</f>
        <v>0</v>
      </c>
      <c r="G443">
        <f>IF(AND('Raw Data'!D438&gt;0, 'Raw Data'!E438&gt;0), 'Raw Data'!V438, 0)</f>
        <v>0</v>
      </c>
      <c r="H443">
        <f>IF(ISBLANK('Raw Data'!D438)=FALSE, 1, 0)</f>
        <v>0</v>
      </c>
      <c r="I443">
        <f>IF(AND(ISBLANK('Raw Data'!D438)=FALSE, OR('Raw Data'!D438=0, 'Raw Data'!E438=0)), 'Raw Data'!W438, 0)</f>
        <v>0</v>
      </c>
      <c r="J443">
        <f>IF(ISBLANK('Raw Data'!D438)=FALSE, 1, 0)</f>
        <v>0</v>
      </c>
      <c r="K443">
        <f>IF(SUM('Raw Data'!D438:E438)&gt;'Raw Data'!G438, 'Raw Data'!H438, 0)</f>
        <v>0</v>
      </c>
      <c r="L443">
        <f>IF(ISBLANK('Raw Data'!D438)=FALSE, 1, 0)</f>
        <v>0</v>
      </c>
      <c r="M443">
        <f>IF(AND(SUM('Raw Data'!D438:E438)&lt;'Raw Data'!G438, ISBLANK('Raw Data'!D438)=FALSE), 'Raw Data'!I438, 0)</f>
        <v>0</v>
      </c>
      <c r="N443">
        <f>IF(ISBLANK('Raw Data'!D438)=FALSE, 1, 0)</f>
        <v>0</v>
      </c>
      <c r="O443">
        <f>IF('Raw Data'!F438, 'Raw Data'!Z438, 0)</f>
        <v>0</v>
      </c>
      <c r="P443">
        <f>IF(ISBLANK('Raw Data'!D438)=FALSE, 1, 0)</f>
        <v>0</v>
      </c>
      <c r="Q443">
        <f>IF(AND(NOT('Raw Data'!F438), P443), 'Raw Data'!AA438, 0)</f>
        <v>0</v>
      </c>
      <c r="R443">
        <f>IF(ISBLANK('Raw Data'!D438)=FALSE, 1, 0)</f>
        <v>0</v>
      </c>
      <c r="S443">
        <f>IF(AND('Raw Data'!F438=0, 'Raw Data'!D438&gt;'Raw Data'!E438), 'Raw Data'!L438, 0)</f>
        <v>0</v>
      </c>
      <c r="T443">
        <f>IF(ISBLANK('Raw Data'!D438)=FALSE, 1, 0)</f>
        <v>0</v>
      </c>
      <c r="U443">
        <f>IF('Raw Data'!F438=1, 'Raw Data'!M438, 0)</f>
        <v>0</v>
      </c>
      <c r="V443">
        <f>IF(ISBLANK('Raw Data'!D438)=FALSE, 1, 0)</f>
        <v>0</v>
      </c>
      <c r="W443">
        <f>IF(AND('Raw Data'!F438=0, 'Raw Data'!E438&gt;'Raw Data'!D438), 'Raw Data'!N438, 0)</f>
        <v>0</v>
      </c>
      <c r="X443">
        <f>IF(ISBLANK('Raw Data'!D438)=FALSE, 1, 0)</f>
        <v>0</v>
      </c>
      <c r="Y443">
        <f>IF(AND('Raw Data'!F438=0,'Raw Data'!D438&gt;'Raw Data'!E438,'Raw Data'!D438-'Raw Data'!E438=1),'Raw Data'!O438,IF(AND('Raw Data'!F438,'Raw Data'!D438&gt;'Raw Data'!E438),'Raw Data'!O438,0))</f>
        <v>0</v>
      </c>
      <c r="Z443">
        <f>IF(ISBLANK('Raw Data'!D438)=FALSE, 1, 0)</f>
        <v>0</v>
      </c>
      <c r="AA443">
        <f>IF(AND('Raw Data'!F438=0, 'Raw Data'!D438&gt;'Raw Data'!E438, 'Raw Data'!D438-'Raw Data'!E438=2), 'Raw Data'!P438, 0)</f>
        <v>0</v>
      </c>
      <c r="AB443">
        <f>IF(ISBLANK('Raw Data'!D438)=FALSE, 1, 0)</f>
        <v>0</v>
      </c>
      <c r="AC443">
        <f>IF(AND('Raw Data'!F438=0, 'Raw Data'!D438&gt;'Raw Data'!E438, 'Raw Data'!D438-'Raw Data'!E438&gt;2), 'Raw Data'!Q438, 0)</f>
        <v>0</v>
      </c>
      <c r="AD443">
        <f>IF(ISBLANK('Raw Data'!D438)=FALSE, 1, 0)</f>
        <v>0</v>
      </c>
      <c r="AE443">
        <f>IF(AND('Raw Data'!F438=0,'Raw Data'!D438&lt;'Raw Data'!E438,'Raw Data'!E438-'Raw Data'!D438=1),'Raw Data'!R438,IF(AND('Raw Data'!F438,'Raw Data'!D438&gt;'Raw Data'!E438),'Raw Data'!R438,0))</f>
        <v>0</v>
      </c>
      <c r="AF443">
        <f>IF(ISBLANK('Raw Data'!D438)=FALSE, 1, 0)</f>
        <v>0</v>
      </c>
      <c r="AG443">
        <f>IF(AND('Raw Data'!F438=0, 'Raw Data'!D438&lt;'Raw Data'!E438, 'Raw Data'!E438-'Raw Data'!D438=2), 'Raw Data'!S438, 0)</f>
        <v>0</v>
      </c>
      <c r="AH443">
        <f>IF(ISBLANK('Raw Data'!D438)=FALSE, 1, 0)</f>
        <v>0</v>
      </c>
      <c r="AI443">
        <f>IF(AND('Raw Data'!F438=0, 'Raw Data'!D438&lt;'Raw Data'!E438, 'Raw Data'!E438-'Raw Data'!D438&gt;2), 'Raw Data'!T438, 0)</f>
        <v>0</v>
      </c>
      <c r="AJ443">
        <f>IF(ISBLANK('Raw Data'!D438)=FALSE, 1, 0)</f>
        <v>0</v>
      </c>
      <c r="AK443">
        <f>IF('Raw Data'!F438=1, 'Raw Data'!M438, 0)</f>
        <v>0</v>
      </c>
      <c r="AL443">
        <f>IF(OR('Raw Data'!D438=0, O443&gt;0), 0, 1)</f>
        <v>0</v>
      </c>
      <c r="AM443">
        <f>IF(AND(AL443, 'Raw Data'!D438&gt;'Raw Data'!E438), 'Raw Data'!X438, 0)</f>
        <v>0</v>
      </c>
      <c r="AN443">
        <f>IF(OR('Raw Data'!D438=0, O443&gt;0), 0, 1)</f>
        <v>0</v>
      </c>
      <c r="AO443">
        <f>IF(AND(AL443, 'Raw Data'!D438&lt;'Raw Data'!E438), 'Raw Data'!Y438, 0)</f>
        <v>0</v>
      </c>
      <c r="AP443">
        <f>IF(ISBLANK('Raw Data'!D438)=FALSE, 1, 0)</f>
        <v>0</v>
      </c>
      <c r="AQ443">
        <f>IF(AND('Raw Data'!J438&lt;'Raw Data'!K438,'Raw Data'!D438&gt;'Raw Data'!E438),'Raw Data'!J438,IF(AND('Raw Data'!K438&lt;'Raw Data'!J438,'Raw Data'!E438&gt;'Raw Data'!D438),'Raw Data'!K438,0))</f>
        <v>0</v>
      </c>
      <c r="AR443">
        <f>IF(ISBLANK('Raw Data'!D438)=FALSE, 1, 0)</f>
        <v>0</v>
      </c>
      <c r="AS443">
        <f>IF(AND('Raw Data'!J438&gt;'Raw Data'!K438,'Raw Data'!D438&gt;'Raw Data'!E438),'Raw Data'!J438,IF(AND('Raw Data'!K438&gt;'Raw Data'!J438,'Raw Data'!E438&gt;'Raw Data'!D438),'Raw Data'!K438,))</f>
        <v>0</v>
      </c>
      <c r="AT443">
        <f>IF(ISBLANK('Raw Data'!D438)=FALSE, 1, 0)</f>
        <v>0</v>
      </c>
      <c r="AU443">
        <f>IF(ISNUMBER('Raw Data'!D438), IF(_xlfn.XLOOKUP(SMALL('Raw Data'!L438:N438, 1), Analysis!S443:W443, Analysis!S443:W443, 0)&gt;0, SMALL('Raw Data'!L438:N438, 1), 0), 0)</f>
        <v>0</v>
      </c>
      <c r="AV443">
        <f>IF(ISBLANK('Raw Data'!D438)=FALSE, 1, 0)</f>
        <v>0</v>
      </c>
      <c r="AW443">
        <f>IF(ISNUMBER('Raw Data'!D438), IF(_xlfn.XLOOKUP(SMALL('Raw Data'!L438:N438, 2), Analysis!S443:W443, Analysis!S443:W443, 0)&gt;0, SMALL('Raw Data'!L438:N438, 2), 0), 0)</f>
        <v>0</v>
      </c>
      <c r="AX443">
        <f>IF(ISBLANK('Raw Data'!D438)=FALSE, 1, 0)</f>
        <v>0</v>
      </c>
      <c r="AY443">
        <f>IF(ISNUMBER('Raw Data'!D438), IF(_xlfn.XLOOKUP(SMALL('Raw Data'!L438:N438, 3), Analysis!S443:W443, Analysis!S443:W443, 0)&gt;0, SMALL('Raw Data'!L438:N438, 3), 0), 0)</f>
        <v>0</v>
      </c>
      <c r="AZ443">
        <f>IF(ISBLANK('Raw Data'!D438)=FALSE, 1, 0)</f>
        <v>0</v>
      </c>
      <c r="BA443">
        <f>IF(ISNUMBER('Raw Data'!D438), IF(_xlfn.XLOOKUP(SMALL('Raw Data'!O438:U438, 1), Analysis!Y443:AK443, Analysis!Y443:AK443, 0)&gt;0, SMALL('Raw Data'!O438:U438, 1), 0), 0)</f>
        <v>0</v>
      </c>
      <c r="BB443">
        <f>IF(ISBLANK('Raw Data'!D438)=FALSE, 1, 0)</f>
        <v>0</v>
      </c>
      <c r="BC443">
        <f>IF(ISNUMBER('Raw Data'!D438), IF(_xlfn.XLOOKUP(SMALL('Raw Data'!O438:U438, 2), Analysis!Y443:AK443, Analysis!Y443:AK443, 0)&gt;0, SMALL('Raw Data'!O438:U438, 2), 0), 0)</f>
        <v>0</v>
      </c>
      <c r="BD443">
        <f>IF(ISBLANK('Raw Data'!D438)=FALSE, 1, 0)</f>
        <v>0</v>
      </c>
      <c r="BE443">
        <f>IF(ISNUMBER('Raw Data'!D438), IF(_xlfn.XLOOKUP(SMALL('Raw Data'!O438:U438, 3), Analysis!Y443:AK443, Analysis!Y443:AK443, 0)&gt;0, SMALL('Raw Data'!O438:U438, 3), 0), 0)</f>
        <v>0</v>
      </c>
      <c r="BF443">
        <f>IF(ISBLANK('Raw Data'!D438)=FALSE, 1, 0)</f>
        <v>0</v>
      </c>
      <c r="BG443">
        <f>IF(ISNUMBER('Raw Data'!D438), IF(_xlfn.XLOOKUP(SMALL('Raw Data'!O438:U438, 4), Analysis!Y443:AK443, Analysis!Y443:AK443, 0)&gt;0, SMALL('Raw Data'!O438:U438, 4), 0), 0)</f>
        <v>0</v>
      </c>
      <c r="BH443">
        <f>IF(ISBLANK('Raw Data'!D438)=FALSE, 1, 0)</f>
        <v>0</v>
      </c>
      <c r="BI443">
        <f>IF(ISNUMBER('Raw Data'!D438), IF(_xlfn.XLOOKUP(SMALL('Raw Data'!O438:U438, 5), Analysis!Y443:AK443, Analysis!Y443:AK443, 0)&gt;0, SMALL('Raw Data'!O438:U438, 5), 0), 0)</f>
        <v>0</v>
      </c>
      <c r="BJ443">
        <f>IF(ISBLANK('Raw Data'!D438)=FALSE, 1, 0)</f>
        <v>0</v>
      </c>
      <c r="BK443">
        <f>IF(ISNUMBER('Raw Data'!D438), IF(_xlfn.XLOOKUP(SMALL('Raw Data'!O438:U438, 6), Analysis!Y443:AK443, Analysis!Y443:AK443, 0)&gt;0, SMALL('Raw Data'!O438:U438, 6), 0), 0)</f>
        <v>0</v>
      </c>
      <c r="BL443">
        <f>IF(ISBLANK('Raw Data'!D438)=FALSE, 1, 0)</f>
        <v>0</v>
      </c>
      <c r="BM443">
        <f>IF(ISNUMBER('Raw Data'!D438), IF(_xlfn.XLOOKUP(SMALL('Raw Data'!O438:U438, 7), Analysis!Y443:AK443, Analysis!Y443:AK443, 0)&gt;0, SMALL('Raw Data'!O438:U438, 7), 0), 0)</f>
        <v>0</v>
      </c>
    </row>
    <row r="444" spans="1:65" x14ac:dyDescent="0.3">
      <c r="A444" s="2">
        <f>'Raw Data'!A439</f>
        <v>0</v>
      </c>
      <c r="B444" s="2">
        <f>IF(ISBLANK('Raw Data'!D439)=FALSE, 1, 0)</f>
        <v>0</v>
      </c>
      <c r="C444">
        <f>IF('Raw Data'!E439&gt;'Raw Data'!D439, 'Raw Data'!K439, 0)</f>
        <v>0</v>
      </c>
      <c r="D444">
        <f>IF(ISBLANK('Raw Data'!D439)=FALSE, 1, 0)</f>
        <v>0</v>
      </c>
      <c r="E444">
        <f>IF('Raw Data'!E439&lt;'Raw Data'!D439, 'Raw Data'!J439, 0)</f>
        <v>0</v>
      </c>
      <c r="F444">
        <f>IF(ISBLANK('Raw Data'!D439)=FALSE, 1, 0)</f>
        <v>0</v>
      </c>
      <c r="G444">
        <f>IF(AND('Raw Data'!D439&gt;0, 'Raw Data'!E439&gt;0), 'Raw Data'!V439, 0)</f>
        <v>0</v>
      </c>
      <c r="H444">
        <f>IF(ISBLANK('Raw Data'!D439)=FALSE, 1, 0)</f>
        <v>0</v>
      </c>
      <c r="I444">
        <f>IF(AND(ISBLANK('Raw Data'!D439)=FALSE, OR('Raw Data'!D439=0, 'Raw Data'!E439=0)), 'Raw Data'!W439, 0)</f>
        <v>0</v>
      </c>
      <c r="J444">
        <f>IF(ISBLANK('Raw Data'!D439)=FALSE, 1, 0)</f>
        <v>0</v>
      </c>
      <c r="K444">
        <f>IF(SUM('Raw Data'!D439:E439)&gt;'Raw Data'!G439, 'Raw Data'!H439, 0)</f>
        <v>0</v>
      </c>
      <c r="L444">
        <f>IF(ISBLANK('Raw Data'!D439)=FALSE, 1, 0)</f>
        <v>0</v>
      </c>
      <c r="M444">
        <f>IF(AND(SUM('Raw Data'!D439:E439)&lt;'Raw Data'!G439, ISBLANK('Raw Data'!D439)=FALSE), 'Raw Data'!I439, 0)</f>
        <v>0</v>
      </c>
      <c r="N444">
        <f>IF(ISBLANK('Raw Data'!D439)=FALSE, 1, 0)</f>
        <v>0</v>
      </c>
      <c r="O444">
        <f>IF('Raw Data'!F439, 'Raw Data'!Z439, 0)</f>
        <v>0</v>
      </c>
      <c r="P444">
        <f>IF(ISBLANK('Raw Data'!D439)=FALSE, 1, 0)</f>
        <v>0</v>
      </c>
      <c r="Q444">
        <f>IF(AND(NOT('Raw Data'!F439), P444), 'Raw Data'!AA439, 0)</f>
        <v>0</v>
      </c>
      <c r="R444">
        <f>IF(ISBLANK('Raw Data'!D439)=FALSE, 1, 0)</f>
        <v>0</v>
      </c>
      <c r="S444">
        <f>IF(AND('Raw Data'!F439=0, 'Raw Data'!D439&gt;'Raw Data'!E439), 'Raw Data'!L439, 0)</f>
        <v>0</v>
      </c>
      <c r="T444">
        <f>IF(ISBLANK('Raw Data'!D439)=FALSE, 1, 0)</f>
        <v>0</v>
      </c>
      <c r="U444">
        <f>IF('Raw Data'!F439=1, 'Raw Data'!M439, 0)</f>
        <v>0</v>
      </c>
      <c r="V444">
        <f>IF(ISBLANK('Raw Data'!D439)=FALSE, 1, 0)</f>
        <v>0</v>
      </c>
      <c r="W444">
        <f>IF(AND('Raw Data'!F439=0, 'Raw Data'!E439&gt;'Raw Data'!D439), 'Raw Data'!N439, 0)</f>
        <v>0</v>
      </c>
      <c r="X444">
        <f>IF(ISBLANK('Raw Data'!D439)=FALSE, 1, 0)</f>
        <v>0</v>
      </c>
      <c r="Y444">
        <f>IF(AND('Raw Data'!F439=0,'Raw Data'!D439&gt;'Raw Data'!E439,'Raw Data'!D439-'Raw Data'!E439=1),'Raw Data'!O439,IF(AND('Raw Data'!F439,'Raw Data'!D439&gt;'Raw Data'!E439),'Raw Data'!O439,0))</f>
        <v>0</v>
      </c>
      <c r="Z444">
        <f>IF(ISBLANK('Raw Data'!D439)=FALSE, 1, 0)</f>
        <v>0</v>
      </c>
      <c r="AA444">
        <f>IF(AND('Raw Data'!F439=0, 'Raw Data'!D439&gt;'Raw Data'!E439, 'Raw Data'!D439-'Raw Data'!E439=2), 'Raw Data'!P439, 0)</f>
        <v>0</v>
      </c>
      <c r="AB444">
        <f>IF(ISBLANK('Raw Data'!D439)=FALSE, 1, 0)</f>
        <v>0</v>
      </c>
      <c r="AC444">
        <f>IF(AND('Raw Data'!F439=0, 'Raw Data'!D439&gt;'Raw Data'!E439, 'Raw Data'!D439-'Raw Data'!E439&gt;2), 'Raw Data'!Q439, 0)</f>
        <v>0</v>
      </c>
      <c r="AD444">
        <f>IF(ISBLANK('Raw Data'!D439)=FALSE, 1, 0)</f>
        <v>0</v>
      </c>
      <c r="AE444">
        <f>IF(AND('Raw Data'!F439=0,'Raw Data'!D439&lt;'Raw Data'!E439,'Raw Data'!E439-'Raw Data'!D439=1),'Raw Data'!R439,IF(AND('Raw Data'!F439,'Raw Data'!D439&gt;'Raw Data'!E439),'Raw Data'!R439,0))</f>
        <v>0</v>
      </c>
      <c r="AF444">
        <f>IF(ISBLANK('Raw Data'!D439)=FALSE, 1, 0)</f>
        <v>0</v>
      </c>
      <c r="AG444">
        <f>IF(AND('Raw Data'!F439=0, 'Raw Data'!D439&lt;'Raw Data'!E439, 'Raw Data'!E439-'Raw Data'!D439=2), 'Raw Data'!S439, 0)</f>
        <v>0</v>
      </c>
      <c r="AH444">
        <f>IF(ISBLANK('Raw Data'!D439)=FALSE, 1, 0)</f>
        <v>0</v>
      </c>
      <c r="AI444">
        <f>IF(AND('Raw Data'!F439=0, 'Raw Data'!D439&lt;'Raw Data'!E439, 'Raw Data'!E439-'Raw Data'!D439&gt;2), 'Raw Data'!T439, 0)</f>
        <v>0</v>
      </c>
      <c r="AJ444">
        <f>IF(ISBLANK('Raw Data'!D439)=FALSE, 1, 0)</f>
        <v>0</v>
      </c>
      <c r="AK444">
        <f>IF('Raw Data'!F439=1, 'Raw Data'!M439, 0)</f>
        <v>0</v>
      </c>
      <c r="AL444">
        <f>IF(OR('Raw Data'!D439=0, O444&gt;0), 0, 1)</f>
        <v>0</v>
      </c>
      <c r="AM444">
        <f>IF(AND(AL444, 'Raw Data'!D439&gt;'Raw Data'!E439), 'Raw Data'!X439, 0)</f>
        <v>0</v>
      </c>
      <c r="AN444">
        <f>IF(OR('Raw Data'!D439=0, O444&gt;0), 0, 1)</f>
        <v>0</v>
      </c>
      <c r="AO444">
        <f>IF(AND(AL444, 'Raw Data'!D439&lt;'Raw Data'!E439), 'Raw Data'!Y439, 0)</f>
        <v>0</v>
      </c>
      <c r="AP444">
        <f>IF(ISBLANK('Raw Data'!D439)=FALSE, 1, 0)</f>
        <v>0</v>
      </c>
      <c r="AQ444">
        <f>IF(AND('Raw Data'!J439&lt;'Raw Data'!K439,'Raw Data'!D439&gt;'Raw Data'!E439),'Raw Data'!J439,IF(AND('Raw Data'!K439&lt;'Raw Data'!J439,'Raw Data'!E439&gt;'Raw Data'!D439),'Raw Data'!K439,0))</f>
        <v>0</v>
      </c>
      <c r="AR444">
        <f>IF(ISBLANK('Raw Data'!D439)=FALSE, 1, 0)</f>
        <v>0</v>
      </c>
      <c r="AS444">
        <f>IF(AND('Raw Data'!J439&gt;'Raw Data'!K439,'Raw Data'!D439&gt;'Raw Data'!E439),'Raw Data'!J439,IF(AND('Raw Data'!K439&gt;'Raw Data'!J439,'Raw Data'!E439&gt;'Raw Data'!D439),'Raw Data'!K439,))</f>
        <v>0</v>
      </c>
      <c r="AT444">
        <f>IF(ISBLANK('Raw Data'!D439)=FALSE, 1, 0)</f>
        <v>0</v>
      </c>
      <c r="AU444">
        <f>IF(ISNUMBER('Raw Data'!D439), IF(_xlfn.XLOOKUP(SMALL('Raw Data'!L439:N439, 1), Analysis!S444:W444, Analysis!S444:W444, 0)&gt;0, SMALL('Raw Data'!L439:N439, 1), 0), 0)</f>
        <v>0</v>
      </c>
      <c r="AV444">
        <f>IF(ISBLANK('Raw Data'!D439)=FALSE, 1, 0)</f>
        <v>0</v>
      </c>
      <c r="AW444">
        <f>IF(ISNUMBER('Raw Data'!D439), IF(_xlfn.XLOOKUP(SMALL('Raw Data'!L439:N439, 2), Analysis!S444:W444, Analysis!S444:W444, 0)&gt;0, SMALL('Raw Data'!L439:N439, 2), 0), 0)</f>
        <v>0</v>
      </c>
      <c r="AX444">
        <f>IF(ISBLANK('Raw Data'!D439)=FALSE, 1, 0)</f>
        <v>0</v>
      </c>
      <c r="AY444">
        <f>IF(ISNUMBER('Raw Data'!D439), IF(_xlfn.XLOOKUP(SMALL('Raw Data'!L439:N439, 3), Analysis!S444:W444, Analysis!S444:W444, 0)&gt;0, SMALL('Raw Data'!L439:N439, 3), 0), 0)</f>
        <v>0</v>
      </c>
      <c r="AZ444">
        <f>IF(ISBLANK('Raw Data'!D439)=FALSE, 1, 0)</f>
        <v>0</v>
      </c>
      <c r="BA444">
        <f>IF(ISNUMBER('Raw Data'!D439), IF(_xlfn.XLOOKUP(SMALL('Raw Data'!O439:U439, 1), Analysis!Y444:AK444, Analysis!Y444:AK444, 0)&gt;0, SMALL('Raw Data'!O439:U439, 1), 0), 0)</f>
        <v>0</v>
      </c>
      <c r="BB444">
        <f>IF(ISBLANK('Raw Data'!D439)=FALSE, 1, 0)</f>
        <v>0</v>
      </c>
      <c r="BC444">
        <f>IF(ISNUMBER('Raw Data'!D439), IF(_xlfn.XLOOKUP(SMALL('Raw Data'!O439:U439, 2), Analysis!Y444:AK444, Analysis!Y444:AK444, 0)&gt;0, SMALL('Raw Data'!O439:U439, 2), 0), 0)</f>
        <v>0</v>
      </c>
      <c r="BD444">
        <f>IF(ISBLANK('Raw Data'!D439)=FALSE, 1, 0)</f>
        <v>0</v>
      </c>
      <c r="BE444">
        <f>IF(ISNUMBER('Raw Data'!D439), IF(_xlfn.XLOOKUP(SMALL('Raw Data'!O439:U439, 3), Analysis!Y444:AK444, Analysis!Y444:AK444, 0)&gt;0, SMALL('Raw Data'!O439:U439, 3), 0), 0)</f>
        <v>0</v>
      </c>
      <c r="BF444">
        <f>IF(ISBLANK('Raw Data'!D439)=FALSE, 1, 0)</f>
        <v>0</v>
      </c>
      <c r="BG444">
        <f>IF(ISNUMBER('Raw Data'!D439), IF(_xlfn.XLOOKUP(SMALL('Raw Data'!O439:U439, 4), Analysis!Y444:AK444, Analysis!Y444:AK444, 0)&gt;0, SMALL('Raw Data'!O439:U439, 4), 0), 0)</f>
        <v>0</v>
      </c>
      <c r="BH444">
        <f>IF(ISBLANK('Raw Data'!D439)=FALSE, 1, 0)</f>
        <v>0</v>
      </c>
      <c r="BI444">
        <f>IF(ISNUMBER('Raw Data'!D439), IF(_xlfn.XLOOKUP(SMALL('Raw Data'!O439:U439, 5), Analysis!Y444:AK444, Analysis!Y444:AK444, 0)&gt;0, SMALL('Raw Data'!O439:U439, 5), 0), 0)</f>
        <v>0</v>
      </c>
      <c r="BJ444">
        <f>IF(ISBLANK('Raw Data'!D439)=FALSE, 1, 0)</f>
        <v>0</v>
      </c>
      <c r="BK444">
        <f>IF(ISNUMBER('Raw Data'!D439), IF(_xlfn.XLOOKUP(SMALL('Raw Data'!O439:U439, 6), Analysis!Y444:AK444, Analysis!Y444:AK444, 0)&gt;0, SMALL('Raw Data'!O439:U439, 6), 0), 0)</f>
        <v>0</v>
      </c>
      <c r="BL444">
        <f>IF(ISBLANK('Raw Data'!D439)=FALSE, 1, 0)</f>
        <v>0</v>
      </c>
      <c r="BM444">
        <f>IF(ISNUMBER('Raw Data'!D439), IF(_xlfn.XLOOKUP(SMALL('Raw Data'!O439:U439, 7), Analysis!Y444:AK444, Analysis!Y444:AK444, 0)&gt;0, SMALL('Raw Data'!O439:U439, 7), 0), 0)</f>
        <v>0</v>
      </c>
    </row>
    <row r="445" spans="1:65" x14ac:dyDescent="0.3">
      <c r="A445" s="2">
        <f>'Raw Data'!A440</f>
        <v>0</v>
      </c>
      <c r="B445" s="2">
        <f>IF(ISBLANK('Raw Data'!D440)=FALSE, 1, 0)</f>
        <v>0</v>
      </c>
      <c r="C445">
        <f>IF('Raw Data'!E440&gt;'Raw Data'!D440, 'Raw Data'!K440, 0)</f>
        <v>0</v>
      </c>
      <c r="D445">
        <f>IF(ISBLANK('Raw Data'!D440)=FALSE, 1, 0)</f>
        <v>0</v>
      </c>
      <c r="E445">
        <f>IF('Raw Data'!E440&lt;'Raw Data'!D440, 'Raw Data'!J440, 0)</f>
        <v>0</v>
      </c>
      <c r="F445">
        <f>IF(ISBLANK('Raw Data'!D440)=FALSE, 1, 0)</f>
        <v>0</v>
      </c>
      <c r="G445">
        <f>IF(AND('Raw Data'!D440&gt;0, 'Raw Data'!E440&gt;0), 'Raw Data'!V440, 0)</f>
        <v>0</v>
      </c>
      <c r="H445">
        <f>IF(ISBLANK('Raw Data'!D440)=FALSE, 1, 0)</f>
        <v>0</v>
      </c>
      <c r="I445">
        <f>IF(AND(ISBLANK('Raw Data'!D440)=FALSE, OR('Raw Data'!D440=0, 'Raw Data'!E440=0)), 'Raw Data'!W440, 0)</f>
        <v>0</v>
      </c>
      <c r="J445">
        <f>IF(ISBLANK('Raw Data'!D440)=FALSE, 1, 0)</f>
        <v>0</v>
      </c>
      <c r="K445">
        <f>IF(SUM('Raw Data'!D440:E440)&gt;'Raw Data'!G440, 'Raw Data'!H440, 0)</f>
        <v>0</v>
      </c>
      <c r="L445">
        <f>IF(ISBLANK('Raw Data'!D440)=FALSE, 1, 0)</f>
        <v>0</v>
      </c>
      <c r="M445">
        <f>IF(AND(SUM('Raw Data'!D440:E440)&lt;'Raw Data'!G440, ISBLANK('Raw Data'!D440)=FALSE), 'Raw Data'!I440, 0)</f>
        <v>0</v>
      </c>
      <c r="N445">
        <f>IF(ISBLANK('Raw Data'!D440)=FALSE, 1, 0)</f>
        <v>0</v>
      </c>
      <c r="O445">
        <f>IF('Raw Data'!F440, 'Raw Data'!Z440, 0)</f>
        <v>0</v>
      </c>
      <c r="P445">
        <f>IF(ISBLANK('Raw Data'!D440)=FALSE, 1, 0)</f>
        <v>0</v>
      </c>
      <c r="Q445">
        <f>IF(AND(NOT('Raw Data'!F440), P445), 'Raw Data'!AA440, 0)</f>
        <v>0</v>
      </c>
      <c r="R445">
        <f>IF(ISBLANK('Raw Data'!D440)=FALSE, 1, 0)</f>
        <v>0</v>
      </c>
      <c r="S445">
        <f>IF(AND('Raw Data'!F440=0, 'Raw Data'!D440&gt;'Raw Data'!E440), 'Raw Data'!L440, 0)</f>
        <v>0</v>
      </c>
      <c r="T445">
        <f>IF(ISBLANK('Raw Data'!D440)=FALSE, 1, 0)</f>
        <v>0</v>
      </c>
      <c r="U445">
        <f>IF('Raw Data'!F440=1, 'Raw Data'!M440, 0)</f>
        <v>0</v>
      </c>
      <c r="V445">
        <f>IF(ISBLANK('Raw Data'!D440)=FALSE, 1, 0)</f>
        <v>0</v>
      </c>
      <c r="W445">
        <f>IF(AND('Raw Data'!F440=0, 'Raw Data'!E440&gt;'Raw Data'!D440), 'Raw Data'!N440, 0)</f>
        <v>0</v>
      </c>
      <c r="X445">
        <f>IF(ISBLANK('Raw Data'!D440)=FALSE, 1, 0)</f>
        <v>0</v>
      </c>
      <c r="Y445">
        <f>IF(AND('Raw Data'!F440=0,'Raw Data'!D440&gt;'Raw Data'!E440,'Raw Data'!D440-'Raw Data'!E440=1),'Raw Data'!O440,IF(AND('Raw Data'!F440,'Raw Data'!D440&gt;'Raw Data'!E440),'Raw Data'!O440,0))</f>
        <v>0</v>
      </c>
      <c r="Z445">
        <f>IF(ISBLANK('Raw Data'!D440)=FALSE, 1, 0)</f>
        <v>0</v>
      </c>
      <c r="AA445">
        <f>IF(AND('Raw Data'!F440=0, 'Raw Data'!D440&gt;'Raw Data'!E440, 'Raw Data'!D440-'Raw Data'!E440=2), 'Raw Data'!P440, 0)</f>
        <v>0</v>
      </c>
      <c r="AB445">
        <f>IF(ISBLANK('Raw Data'!D440)=FALSE, 1, 0)</f>
        <v>0</v>
      </c>
      <c r="AC445">
        <f>IF(AND('Raw Data'!F440=0, 'Raw Data'!D440&gt;'Raw Data'!E440, 'Raw Data'!D440-'Raw Data'!E440&gt;2), 'Raw Data'!Q440, 0)</f>
        <v>0</v>
      </c>
      <c r="AD445">
        <f>IF(ISBLANK('Raw Data'!D440)=FALSE, 1, 0)</f>
        <v>0</v>
      </c>
      <c r="AE445">
        <f>IF(AND('Raw Data'!F440=0,'Raw Data'!D440&lt;'Raw Data'!E440,'Raw Data'!E440-'Raw Data'!D440=1),'Raw Data'!R440,IF(AND('Raw Data'!F440,'Raw Data'!D440&gt;'Raw Data'!E440),'Raw Data'!R440,0))</f>
        <v>0</v>
      </c>
      <c r="AF445">
        <f>IF(ISBLANK('Raw Data'!D440)=FALSE, 1, 0)</f>
        <v>0</v>
      </c>
      <c r="AG445">
        <f>IF(AND('Raw Data'!F440=0, 'Raw Data'!D440&lt;'Raw Data'!E440, 'Raw Data'!E440-'Raw Data'!D440=2), 'Raw Data'!S440, 0)</f>
        <v>0</v>
      </c>
      <c r="AH445">
        <f>IF(ISBLANK('Raw Data'!D440)=FALSE, 1, 0)</f>
        <v>0</v>
      </c>
      <c r="AI445">
        <f>IF(AND('Raw Data'!F440=0, 'Raw Data'!D440&lt;'Raw Data'!E440, 'Raw Data'!E440-'Raw Data'!D440&gt;2), 'Raw Data'!T440, 0)</f>
        <v>0</v>
      </c>
      <c r="AJ445">
        <f>IF(ISBLANK('Raw Data'!D440)=FALSE, 1, 0)</f>
        <v>0</v>
      </c>
      <c r="AK445">
        <f>IF('Raw Data'!F440=1, 'Raw Data'!M440, 0)</f>
        <v>0</v>
      </c>
      <c r="AL445">
        <f>IF(OR('Raw Data'!D440=0, O445&gt;0), 0, 1)</f>
        <v>0</v>
      </c>
      <c r="AM445">
        <f>IF(AND(AL445, 'Raw Data'!D440&gt;'Raw Data'!E440), 'Raw Data'!X440, 0)</f>
        <v>0</v>
      </c>
      <c r="AN445">
        <f>IF(OR('Raw Data'!D440=0, O445&gt;0), 0, 1)</f>
        <v>0</v>
      </c>
      <c r="AO445">
        <f>IF(AND(AL445, 'Raw Data'!D440&lt;'Raw Data'!E440), 'Raw Data'!Y440, 0)</f>
        <v>0</v>
      </c>
      <c r="AP445">
        <f>IF(ISBLANK('Raw Data'!D440)=FALSE, 1, 0)</f>
        <v>0</v>
      </c>
      <c r="AQ445">
        <f>IF(AND('Raw Data'!J440&lt;'Raw Data'!K440,'Raw Data'!D440&gt;'Raw Data'!E440),'Raw Data'!J440,IF(AND('Raw Data'!K440&lt;'Raw Data'!J440,'Raw Data'!E440&gt;'Raw Data'!D440),'Raw Data'!K440,0))</f>
        <v>0</v>
      </c>
      <c r="AR445">
        <f>IF(ISBLANK('Raw Data'!D440)=FALSE, 1, 0)</f>
        <v>0</v>
      </c>
      <c r="AS445">
        <f>IF(AND('Raw Data'!J440&gt;'Raw Data'!K440,'Raw Data'!D440&gt;'Raw Data'!E440),'Raw Data'!J440,IF(AND('Raw Data'!K440&gt;'Raw Data'!J440,'Raw Data'!E440&gt;'Raw Data'!D440),'Raw Data'!K440,))</f>
        <v>0</v>
      </c>
      <c r="AT445">
        <f>IF(ISBLANK('Raw Data'!D440)=FALSE, 1, 0)</f>
        <v>0</v>
      </c>
      <c r="AU445">
        <f>IF(ISNUMBER('Raw Data'!D440), IF(_xlfn.XLOOKUP(SMALL('Raw Data'!L440:N440, 1), Analysis!S445:W445, Analysis!S445:W445, 0)&gt;0, SMALL('Raw Data'!L440:N440, 1), 0), 0)</f>
        <v>0</v>
      </c>
      <c r="AV445">
        <f>IF(ISBLANK('Raw Data'!D440)=FALSE, 1, 0)</f>
        <v>0</v>
      </c>
      <c r="AW445">
        <f>IF(ISNUMBER('Raw Data'!D440), IF(_xlfn.XLOOKUP(SMALL('Raw Data'!L440:N440, 2), Analysis!S445:W445, Analysis!S445:W445, 0)&gt;0, SMALL('Raw Data'!L440:N440, 2), 0), 0)</f>
        <v>0</v>
      </c>
      <c r="AX445">
        <f>IF(ISBLANK('Raw Data'!D440)=FALSE, 1, 0)</f>
        <v>0</v>
      </c>
      <c r="AY445">
        <f>IF(ISNUMBER('Raw Data'!D440), IF(_xlfn.XLOOKUP(SMALL('Raw Data'!L440:N440, 3), Analysis!S445:W445, Analysis!S445:W445, 0)&gt;0, SMALL('Raw Data'!L440:N440, 3), 0), 0)</f>
        <v>0</v>
      </c>
      <c r="AZ445">
        <f>IF(ISBLANK('Raw Data'!D440)=FALSE, 1, 0)</f>
        <v>0</v>
      </c>
      <c r="BA445">
        <f>IF(ISNUMBER('Raw Data'!D440), IF(_xlfn.XLOOKUP(SMALL('Raw Data'!O440:U440, 1), Analysis!Y445:AK445, Analysis!Y445:AK445, 0)&gt;0, SMALL('Raw Data'!O440:U440, 1), 0), 0)</f>
        <v>0</v>
      </c>
      <c r="BB445">
        <f>IF(ISBLANK('Raw Data'!D440)=FALSE, 1, 0)</f>
        <v>0</v>
      </c>
      <c r="BC445">
        <f>IF(ISNUMBER('Raw Data'!D440), IF(_xlfn.XLOOKUP(SMALL('Raw Data'!O440:U440, 2), Analysis!Y445:AK445, Analysis!Y445:AK445, 0)&gt;0, SMALL('Raw Data'!O440:U440, 2), 0), 0)</f>
        <v>0</v>
      </c>
      <c r="BD445">
        <f>IF(ISBLANK('Raw Data'!D440)=FALSE, 1, 0)</f>
        <v>0</v>
      </c>
      <c r="BE445">
        <f>IF(ISNUMBER('Raw Data'!D440), IF(_xlfn.XLOOKUP(SMALL('Raw Data'!O440:U440, 3), Analysis!Y445:AK445, Analysis!Y445:AK445, 0)&gt;0, SMALL('Raw Data'!O440:U440, 3), 0), 0)</f>
        <v>0</v>
      </c>
      <c r="BF445">
        <f>IF(ISBLANK('Raw Data'!D440)=FALSE, 1, 0)</f>
        <v>0</v>
      </c>
      <c r="BG445">
        <f>IF(ISNUMBER('Raw Data'!D440), IF(_xlfn.XLOOKUP(SMALL('Raw Data'!O440:U440, 4), Analysis!Y445:AK445, Analysis!Y445:AK445, 0)&gt;0, SMALL('Raw Data'!O440:U440, 4), 0), 0)</f>
        <v>0</v>
      </c>
      <c r="BH445">
        <f>IF(ISBLANK('Raw Data'!D440)=FALSE, 1, 0)</f>
        <v>0</v>
      </c>
      <c r="BI445">
        <f>IF(ISNUMBER('Raw Data'!D440), IF(_xlfn.XLOOKUP(SMALL('Raw Data'!O440:U440, 5), Analysis!Y445:AK445, Analysis!Y445:AK445, 0)&gt;0, SMALL('Raw Data'!O440:U440, 5), 0), 0)</f>
        <v>0</v>
      </c>
      <c r="BJ445">
        <f>IF(ISBLANK('Raw Data'!D440)=FALSE, 1, 0)</f>
        <v>0</v>
      </c>
      <c r="BK445">
        <f>IF(ISNUMBER('Raw Data'!D440), IF(_xlfn.XLOOKUP(SMALL('Raw Data'!O440:U440, 6), Analysis!Y445:AK445, Analysis!Y445:AK445, 0)&gt;0, SMALL('Raw Data'!O440:U440, 6), 0), 0)</f>
        <v>0</v>
      </c>
      <c r="BL445">
        <f>IF(ISBLANK('Raw Data'!D440)=FALSE, 1, 0)</f>
        <v>0</v>
      </c>
      <c r="BM445">
        <f>IF(ISNUMBER('Raw Data'!D440), IF(_xlfn.XLOOKUP(SMALL('Raw Data'!O440:U440, 7), Analysis!Y445:AK445, Analysis!Y445:AK445, 0)&gt;0, SMALL('Raw Data'!O440:U440, 7), 0), 0)</f>
        <v>0</v>
      </c>
    </row>
    <row r="446" spans="1:65" x14ac:dyDescent="0.3">
      <c r="A446" s="2">
        <f>'Raw Data'!A441</f>
        <v>0</v>
      </c>
      <c r="B446" s="2">
        <f>IF(ISBLANK('Raw Data'!D441)=FALSE, 1, 0)</f>
        <v>0</v>
      </c>
      <c r="C446">
        <f>IF('Raw Data'!E441&gt;'Raw Data'!D441, 'Raw Data'!K441, 0)</f>
        <v>0</v>
      </c>
      <c r="D446">
        <f>IF(ISBLANK('Raw Data'!D441)=FALSE, 1, 0)</f>
        <v>0</v>
      </c>
      <c r="E446">
        <f>IF('Raw Data'!E441&lt;'Raw Data'!D441, 'Raw Data'!J441, 0)</f>
        <v>0</v>
      </c>
      <c r="F446">
        <f>IF(ISBLANK('Raw Data'!D441)=FALSE, 1, 0)</f>
        <v>0</v>
      </c>
      <c r="G446">
        <f>IF(AND('Raw Data'!D441&gt;0, 'Raw Data'!E441&gt;0), 'Raw Data'!V441, 0)</f>
        <v>0</v>
      </c>
      <c r="H446">
        <f>IF(ISBLANK('Raw Data'!D441)=FALSE, 1, 0)</f>
        <v>0</v>
      </c>
      <c r="I446">
        <f>IF(AND(ISBLANK('Raw Data'!D441)=FALSE, OR('Raw Data'!D441=0, 'Raw Data'!E441=0)), 'Raw Data'!W441, 0)</f>
        <v>0</v>
      </c>
      <c r="J446">
        <f>IF(ISBLANK('Raw Data'!D441)=FALSE, 1, 0)</f>
        <v>0</v>
      </c>
      <c r="K446">
        <f>IF(SUM('Raw Data'!D441:E441)&gt;'Raw Data'!G441, 'Raw Data'!H441, 0)</f>
        <v>0</v>
      </c>
      <c r="L446">
        <f>IF(ISBLANK('Raw Data'!D441)=FALSE, 1, 0)</f>
        <v>0</v>
      </c>
      <c r="M446">
        <f>IF(AND(SUM('Raw Data'!D441:E441)&lt;'Raw Data'!G441, ISBLANK('Raw Data'!D441)=FALSE), 'Raw Data'!I441, 0)</f>
        <v>0</v>
      </c>
      <c r="N446">
        <f>IF(ISBLANK('Raw Data'!D441)=FALSE, 1, 0)</f>
        <v>0</v>
      </c>
      <c r="O446">
        <f>IF('Raw Data'!F441, 'Raw Data'!Z441, 0)</f>
        <v>0</v>
      </c>
      <c r="P446">
        <f>IF(ISBLANK('Raw Data'!D441)=FALSE, 1, 0)</f>
        <v>0</v>
      </c>
      <c r="Q446">
        <f>IF(AND(NOT('Raw Data'!F441), P446), 'Raw Data'!AA441, 0)</f>
        <v>0</v>
      </c>
      <c r="R446">
        <f>IF(ISBLANK('Raw Data'!D441)=FALSE, 1, 0)</f>
        <v>0</v>
      </c>
      <c r="S446">
        <f>IF(AND('Raw Data'!F441=0, 'Raw Data'!D441&gt;'Raw Data'!E441), 'Raw Data'!L441, 0)</f>
        <v>0</v>
      </c>
      <c r="T446">
        <f>IF(ISBLANK('Raw Data'!D441)=FALSE, 1, 0)</f>
        <v>0</v>
      </c>
      <c r="U446">
        <f>IF('Raw Data'!F441=1, 'Raw Data'!M441, 0)</f>
        <v>0</v>
      </c>
      <c r="V446">
        <f>IF(ISBLANK('Raw Data'!D441)=FALSE, 1, 0)</f>
        <v>0</v>
      </c>
      <c r="W446">
        <f>IF(AND('Raw Data'!F441=0, 'Raw Data'!E441&gt;'Raw Data'!D441), 'Raw Data'!N441, 0)</f>
        <v>0</v>
      </c>
      <c r="X446">
        <f>IF(ISBLANK('Raw Data'!D441)=FALSE, 1, 0)</f>
        <v>0</v>
      </c>
      <c r="Y446">
        <f>IF(AND('Raw Data'!F441=0,'Raw Data'!D441&gt;'Raw Data'!E441,'Raw Data'!D441-'Raw Data'!E441=1),'Raw Data'!O441,IF(AND('Raw Data'!F441,'Raw Data'!D441&gt;'Raw Data'!E441),'Raw Data'!O441,0))</f>
        <v>0</v>
      </c>
      <c r="Z446">
        <f>IF(ISBLANK('Raw Data'!D441)=FALSE, 1, 0)</f>
        <v>0</v>
      </c>
      <c r="AA446">
        <f>IF(AND('Raw Data'!F441=0, 'Raw Data'!D441&gt;'Raw Data'!E441, 'Raw Data'!D441-'Raw Data'!E441=2), 'Raw Data'!P441, 0)</f>
        <v>0</v>
      </c>
      <c r="AB446">
        <f>IF(ISBLANK('Raw Data'!D441)=FALSE, 1, 0)</f>
        <v>0</v>
      </c>
      <c r="AC446">
        <f>IF(AND('Raw Data'!F441=0, 'Raw Data'!D441&gt;'Raw Data'!E441, 'Raw Data'!D441-'Raw Data'!E441&gt;2), 'Raw Data'!Q441, 0)</f>
        <v>0</v>
      </c>
      <c r="AD446">
        <f>IF(ISBLANK('Raw Data'!D441)=FALSE, 1, 0)</f>
        <v>0</v>
      </c>
      <c r="AE446">
        <f>IF(AND('Raw Data'!F441=0,'Raw Data'!D441&lt;'Raw Data'!E441,'Raw Data'!E441-'Raw Data'!D441=1),'Raw Data'!R441,IF(AND('Raw Data'!F441,'Raw Data'!D441&gt;'Raw Data'!E441),'Raw Data'!R441,0))</f>
        <v>0</v>
      </c>
      <c r="AF446">
        <f>IF(ISBLANK('Raw Data'!D441)=FALSE, 1, 0)</f>
        <v>0</v>
      </c>
      <c r="AG446">
        <f>IF(AND('Raw Data'!F441=0, 'Raw Data'!D441&lt;'Raw Data'!E441, 'Raw Data'!E441-'Raw Data'!D441=2), 'Raw Data'!S441, 0)</f>
        <v>0</v>
      </c>
      <c r="AH446">
        <f>IF(ISBLANK('Raw Data'!D441)=FALSE, 1, 0)</f>
        <v>0</v>
      </c>
      <c r="AI446">
        <f>IF(AND('Raw Data'!F441=0, 'Raw Data'!D441&lt;'Raw Data'!E441, 'Raw Data'!E441-'Raw Data'!D441&gt;2), 'Raw Data'!T441, 0)</f>
        <v>0</v>
      </c>
      <c r="AJ446">
        <f>IF(ISBLANK('Raw Data'!D441)=FALSE, 1, 0)</f>
        <v>0</v>
      </c>
      <c r="AK446">
        <f>IF('Raw Data'!F441=1, 'Raw Data'!M441, 0)</f>
        <v>0</v>
      </c>
      <c r="AL446">
        <f>IF(OR('Raw Data'!D441=0, O446&gt;0), 0, 1)</f>
        <v>0</v>
      </c>
      <c r="AM446">
        <f>IF(AND(AL446, 'Raw Data'!D441&gt;'Raw Data'!E441), 'Raw Data'!X441, 0)</f>
        <v>0</v>
      </c>
      <c r="AN446">
        <f>IF(OR('Raw Data'!D441=0, O446&gt;0), 0, 1)</f>
        <v>0</v>
      </c>
      <c r="AO446">
        <f>IF(AND(AL446, 'Raw Data'!D441&lt;'Raw Data'!E441), 'Raw Data'!Y441, 0)</f>
        <v>0</v>
      </c>
      <c r="AP446">
        <f>IF(ISBLANK('Raw Data'!D441)=FALSE, 1, 0)</f>
        <v>0</v>
      </c>
      <c r="AQ446">
        <f>IF(AND('Raw Data'!J441&lt;'Raw Data'!K441,'Raw Data'!D441&gt;'Raw Data'!E441),'Raw Data'!J441,IF(AND('Raw Data'!K441&lt;'Raw Data'!J441,'Raw Data'!E441&gt;'Raw Data'!D441),'Raw Data'!K441,0))</f>
        <v>0</v>
      </c>
      <c r="AR446">
        <f>IF(ISBLANK('Raw Data'!D441)=FALSE, 1, 0)</f>
        <v>0</v>
      </c>
      <c r="AS446">
        <f>IF(AND('Raw Data'!J441&gt;'Raw Data'!K441,'Raw Data'!D441&gt;'Raw Data'!E441),'Raw Data'!J441,IF(AND('Raw Data'!K441&gt;'Raw Data'!J441,'Raw Data'!E441&gt;'Raw Data'!D441),'Raw Data'!K441,))</f>
        <v>0</v>
      </c>
      <c r="AT446">
        <f>IF(ISBLANK('Raw Data'!D441)=FALSE, 1, 0)</f>
        <v>0</v>
      </c>
      <c r="AU446">
        <f>IF(ISNUMBER('Raw Data'!D441), IF(_xlfn.XLOOKUP(SMALL('Raw Data'!L441:N441, 1), Analysis!S446:W446, Analysis!S446:W446, 0)&gt;0, SMALL('Raw Data'!L441:N441, 1), 0), 0)</f>
        <v>0</v>
      </c>
      <c r="AV446">
        <f>IF(ISBLANK('Raw Data'!D441)=FALSE, 1, 0)</f>
        <v>0</v>
      </c>
      <c r="AW446">
        <f>IF(ISNUMBER('Raw Data'!D441), IF(_xlfn.XLOOKUP(SMALL('Raw Data'!L441:N441, 2), Analysis!S446:W446, Analysis!S446:W446, 0)&gt;0, SMALL('Raw Data'!L441:N441, 2), 0), 0)</f>
        <v>0</v>
      </c>
      <c r="AX446">
        <f>IF(ISBLANK('Raw Data'!D441)=FALSE, 1, 0)</f>
        <v>0</v>
      </c>
      <c r="AY446">
        <f>IF(ISNUMBER('Raw Data'!D441), IF(_xlfn.XLOOKUP(SMALL('Raw Data'!L441:N441, 3), Analysis!S446:W446, Analysis!S446:W446, 0)&gt;0, SMALL('Raw Data'!L441:N441, 3), 0), 0)</f>
        <v>0</v>
      </c>
      <c r="AZ446">
        <f>IF(ISBLANK('Raw Data'!D441)=FALSE, 1, 0)</f>
        <v>0</v>
      </c>
      <c r="BA446">
        <f>IF(ISNUMBER('Raw Data'!D441), IF(_xlfn.XLOOKUP(SMALL('Raw Data'!O441:U441, 1), Analysis!Y446:AK446, Analysis!Y446:AK446, 0)&gt;0, SMALL('Raw Data'!O441:U441, 1), 0), 0)</f>
        <v>0</v>
      </c>
      <c r="BB446">
        <f>IF(ISBLANK('Raw Data'!D441)=FALSE, 1, 0)</f>
        <v>0</v>
      </c>
      <c r="BC446">
        <f>IF(ISNUMBER('Raw Data'!D441), IF(_xlfn.XLOOKUP(SMALL('Raw Data'!O441:U441, 2), Analysis!Y446:AK446, Analysis!Y446:AK446, 0)&gt;0, SMALL('Raw Data'!O441:U441, 2), 0), 0)</f>
        <v>0</v>
      </c>
      <c r="BD446">
        <f>IF(ISBLANK('Raw Data'!D441)=FALSE, 1, 0)</f>
        <v>0</v>
      </c>
      <c r="BE446">
        <f>IF(ISNUMBER('Raw Data'!D441), IF(_xlfn.XLOOKUP(SMALL('Raw Data'!O441:U441, 3), Analysis!Y446:AK446, Analysis!Y446:AK446, 0)&gt;0, SMALL('Raw Data'!O441:U441, 3), 0), 0)</f>
        <v>0</v>
      </c>
      <c r="BF446">
        <f>IF(ISBLANK('Raw Data'!D441)=FALSE, 1, 0)</f>
        <v>0</v>
      </c>
      <c r="BG446">
        <f>IF(ISNUMBER('Raw Data'!D441), IF(_xlfn.XLOOKUP(SMALL('Raw Data'!O441:U441, 4), Analysis!Y446:AK446, Analysis!Y446:AK446, 0)&gt;0, SMALL('Raw Data'!O441:U441, 4), 0), 0)</f>
        <v>0</v>
      </c>
      <c r="BH446">
        <f>IF(ISBLANK('Raw Data'!D441)=FALSE, 1, 0)</f>
        <v>0</v>
      </c>
      <c r="BI446">
        <f>IF(ISNUMBER('Raw Data'!D441), IF(_xlfn.XLOOKUP(SMALL('Raw Data'!O441:U441, 5), Analysis!Y446:AK446, Analysis!Y446:AK446, 0)&gt;0, SMALL('Raw Data'!O441:U441, 5), 0), 0)</f>
        <v>0</v>
      </c>
      <c r="BJ446">
        <f>IF(ISBLANK('Raw Data'!D441)=FALSE, 1, 0)</f>
        <v>0</v>
      </c>
      <c r="BK446">
        <f>IF(ISNUMBER('Raw Data'!D441), IF(_xlfn.XLOOKUP(SMALL('Raw Data'!O441:U441, 6), Analysis!Y446:AK446, Analysis!Y446:AK446, 0)&gt;0, SMALL('Raw Data'!O441:U441, 6), 0), 0)</f>
        <v>0</v>
      </c>
      <c r="BL446">
        <f>IF(ISBLANK('Raw Data'!D441)=FALSE, 1, 0)</f>
        <v>0</v>
      </c>
      <c r="BM446">
        <f>IF(ISNUMBER('Raw Data'!D441), IF(_xlfn.XLOOKUP(SMALL('Raw Data'!O441:U441, 7), Analysis!Y446:AK446, Analysis!Y446:AK446, 0)&gt;0, SMALL('Raw Data'!O441:U441, 7), 0), 0)</f>
        <v>0</v>
      </c>
    </row>
    <row r="447" spans="1:65" x14ac:dyDescent="0.3">
      <c r="A447" s="2">
        <f>'Raw Data'!A442</f>
        <v>0</v>
      </c>
      <c r="B447" s="2">
        <f>IF(ISBLANK('Raw Data'!D442)=FALSE, 1, 0)</f>
        <v>0</v>
      </c>
      <c r="C447">
        <f>IF('Raw Data'!E442&gt;'Raw Data'!D442, 'Raw Data'!K442, 0)</f>
        <v>0</v>
      </c>
      <c r="D447">
        <f>IF(ISBLANK('Raw Data'!D442)=FALSE, 1, 0)</f>
        <v>0</v>
      </c>
      <c r="E447">
        <f>IF('Raw Data'!E442&lt;'Raw Data'!D442, 'Raw Data'!J442, 0)</f>
        <v>0</v>
      </c>
      <c r="F447">
        <f>IF(ISBLANK('Raw Data'!D442)=FALSE, 1, 0)</f>
        <v>0</v>
      </c>
      <c r="G447">
        <f>IF(AND('Raw Data'!D442&gt;0, 'Raw Data'!E442&gt;0), 'Raw Data'!V442, 0)</f>
        <v>0</v>
      </c>
      <c r="H447">
        <f>IF(ISBLANK('Raw Data'!D442)=FALSE, 1, 0)</f>
        <v>0</v>
      </c>
      <c r="I447">
        <f>IF(AND(ISBLANK('Raw Data'!D442)=FALSE, OR('Raw Data'!D442=0, 'Raw Data'!E442=0)), 'Raw Data'!W442, 0)</f>
        <v>0</v>
      </c>
      <c r="J447">
        <f>IF(ISBLANK('Raw Data'!D442)=FALSE, 1, 0)</f>
        <v>0</v>
      </c>
      <c r="K447">
        <f>IF(SUM('Raw Data'!D442:E442)&gt;'Raw Data'!G442, 'Raw Data'!H442, 0)</f>
        <v>0</v>
      </c>
      <c r="L447">
        <f>IF(ISBLANK('Raw Data'!D442)=FALSE, 1, 0)</f>
        <v>0</v>
      </c>
      <c r="M447">
        <f>IF(AND(SUM('Raw Data'!D442:E442)&lt;'Raw Data'!G442, ISBLANK('Raw Data'!D442)=FALSE), 'Raw Data'!I442, 0)</f>
        <v>0</v>
      </c>
      <c r="N447">
        <f>IF(ISBLANK('Raw Data'!D442)=FALSE, 1, 0)</f>
        <v>0</v>
      </c>
      <c r="O447">
        <f>IF('Raw Data'!F442, 'Raw Data'!Z442, 0)</f>
        <v>0</v>
      </c>
      <c r="P447">
        <f>IF(ISBLANK('Raw Data'!D442)=FALSE, 1, 0)</f>
        <v>0</v>
      </c>
      <c r="Q447">
        <f>IF(AND(NOT('Raw Data'!F442), P447), 'Raw Data'!AA442, 0)</f>
        <v>0</v>
      </c>
      <c r="R447">
        <f>IF(ISBLANK('Raw Data'!D442)=FALSE, 1, 0)</f>
        <v>0</v>
      </c>
      <c r="S447">
        <f>IF(AND('Raw Data'!F442=0, 'Raw Data'!D442&gt;'Raw Data'!E442), 'Raw Data'!L442, 0)</f>
        <v>0</v>
      </c>
      <c r="T447">
        <f>IF(ISBLANK('Raw Data'!D442)=FALSE, 1, 0)</f>
        <v>0</v>
      </c>
      <c r="U447">
        <f>IF('Raw Data'!F442=1, 'Raw Data'!M442, 0)</f>
        <v>0</v>
      </c>
      <c r="V447">
        <f>IF(ISBLANK('Raw Data'!D442)=FALSE, 1, 0)</f>
        <v>0</v>
      </c>
      <c r="W447">
        <f>IF(AND('Raw Data'!F442=0, 'Raw Data'!E442&gt;'Raw Data'!D442), 'Raw Data'!N442, 0)</f>
        <v>0</v>
      </c>
      <c r="X447">
        <f>IF(ISBLANK('Raw Data'!D442)=FALSE, 1, 0)</f>
        <v>0</v>
      </c>
      <c r="Y447">
        <f>IF(AND('Raw Data'!F442=0,'Raw Data'!D442&gt;'Raw Data'!E442,'Raw Data'!D442-'Raw Data'!E442=1),'Raw Data'!O442,IF(AND('Raw Data'!F442,'Raw Data'!D442&gt;'Raw Data'!E442),'Raw Data'!O442,0))</f>
        <v>0</v>
      </c>
      <c r="Z447">
        <f>IF(ISBLANK('Raw Data'!D442)=FALSE, 1, 0)</f>
        <v>0</v>
      </c>
      <c r="AA447">
        <f>IF(AND('Raw Data'!F442=0, 'Raw Data'!D442&gt;'Raw Data'!E442, 'Raw Data'!D442-'Raw Data'!E442=2), 'Raw Data'!P442, 0)</f>
        <v>0</v>
      </c>
      <c r="AB447">
        <f>IF(ISBLANK('Raw Data'!D442)=FALSE, 1, 0)</f>
        <v>0</v>
      </c>
      <c r="AC447">
        <f>IF(AND('Raw Data'!F442=0, 'Raw Data'!D442&gt;'Raw Data'!E442, 'Raw Data'!D442-'Raw Data'!E442&gt;2), 'Raw Data'!Q442, 0)</f>
        <v>0</v>
      </c>
      <c r="AD447">
        <f>IF(ISBLANK('Raw Data'!D442)=FALSE, 1, 0)</f>
        <v>0</v>
      </c>
      <c r="AE447">
        <f>IF(AND('Raw Data'!F442=0,'Raw Data'!D442&lt;'Raw Data'!E442,'Raw Data'!E442-'Raw Data'!D442=1),'Raw Data'!R442,IF(AND('Raw Data'!F442,'Raw Data'!D442&gt;'Raw Data'!E442),'Raw Data'!R442,0))</f>
        <v>0</v>
      </c>
      <c r="AF447">
        <f>IF(ISBLANK('Raw Data'!D442)=FALSE, 1, 0)</f>
        <v>0</v>
      </c>
      <c r="AG447">
        <f>IF(AND('Raw Data'!F442=0, 'Raw Data'!D442&lt;'Raw Data'!E442, 'Raw Data'!E442-'Raw Data'!D442=2), 'Raw Data'!S442, 0)</f>
        <v>0</v>
      </c>
      <c r="AH447">
        <f>IF(ISBLANK('Raw Data'!D442)=FALSE, 1, 0)</f>
        <v>0</v>
      </c>
      <c r="AI447">
        <f>IF(AND('Raw Data'!F442=0, 'Raw Data'!D442&lt;'Raw Data'!E442, 'Raw Data'!E442-'Raw Data'!D442&gt;2), 'Raw Data'!T442, 0)</f>
        <v>0</v>
      </c>
      <c r="AJ447">
        <f>IF(ISBLANK('Raw Data'!D442)=FALSE, 1, 0)</f>
        <v>0</v>
      </c>
      <c r="AK447">
        <f>IF('Raw Data'!F442=1, 'Raw Data'!M442, 0)</f>
        <v>0</v>
      </c>
      <c r="AL447">
        <f>IF(OR('Raw Data'!D442=0, O447&gt;0), 0, 1)</f>
        <v>0</v>
      </c>
      <c r="AM447">
        <f>IF(AND(AL447, 'Raw Data'!D442&gt;'Raw Data'!E442), 'Raw Data'!X442, 0)</f>
        <v>0</v>
      </c>
      <c r="AN447">
        <f>IF(OR('Raw Data'!D442=0, O447&gt;0), 0, 1)</f>
        <v>0</v>
      </c>
      <c r="AO447">
        <f>IF(AND(AL447, 'Raw Data'!D442&lt;'Raw Data'!E442), 'Raw Data'!Y442, 0)</f>
        <v>0</v>
      </c>
      <c r="AP447">
        <f>IF(ISBLANK('Raw Data'!D442)=FALSE, 1, 0)</f>
        <v>0</v>
      </c>
      <c r="AQ447">
        <f>IF(AND('Raw Data'!J442&lt;'Raw Data'!K442,'Raw Data'!D442&gt;'Raw Data'!E442),'Raw Data'!J442,IF(AND('Raw Data'!K442&lt;'Raw Data'!J442,'Raw Data'!E442&gt;'Raw Data'!D442),'Raw Data'!K442,0))</f>
        <v>0</v>
      </c>
      <c r="AR447">
        <f>IF(ISBLANK('Raw Data'!D442)=FALSE, 1, 0)</f>
        <v>0</v>
      </c>
      <c r="AS447">
        <f>IF(AND('Raw Data'!J442&gt;'Raw Data'!K442,'Raw Data'!D442&gt;'Raw Data'!E442),'Raw Data'!J442,IF(AND('Raw Data'!K442&gt;'Raw Data'!J442,'Raw Data'!E442&gt;'Raw Data'!D442),'Raw Data'!K442,))</f>
        <v>0</v>
      </c>
      <c r="AT447">
        <f>IF(ISBLANK('Raw Data'!D442)=FALSE, 1, 0)</f>
        <v>0</v>
      </c>
      <c r="AU447">
        <f>IF(ISNUMBER('Raw Data'!D442), IF(_xlfn.XLOOKUP(SMALL('Raw Data'!L442:N442, 1), Analysis!S447:W447, Analysis!S447:W447, 0)&gt;0, SMALL('Raw Data'!L442:N442, 1), 0), 0)</f>
        <v>0</v>
      </c>
      <c r="AV447">
        <f>IF(ISBLANK('Raw Data'!D442)=FALSE, 1, 0)</f>
        <v>0</v>
      </c>
      <c r="AW447">
        <f>IF(ISNUMBER('Raw Data'!D442), IF(_xlfn.XLOOKUP(SMALL('Raw Data'!L442:N442, 2), Analysis!S447:W447, Analysis!S447:W447, 0)&gt;0, SMALL('Raw Data'!L442:N442, 2), 0), 0)</f>
        <v>0</v>
      </c>
      <c r="AX447">
        <f>IF(ISBLANK('Raw Data'!D442)=FALSE, 1, 0)</f>
        <v>0</v>
      </c>
      <c r="AY447">
        <f>IF(ISNUMBER('Raw Data'!D442), IF(_xlfn.XLOOKUP(SMALL('Raw Data'!L442:N442, 3), Analysis!S447:W447, Analysis!S447:W447, 0)&gt;0, SMALL('Raw Data'!L442:N442, 3), 0), 0)</f>
        <v>0</v>
      </c>
      <c r="AZ447">
        <f>IF(ISBLANK('Raw Data'!D442)=FALSE, 1, 0)</f>
        <v>0</v>
      </c>
      <c r="BA447">
        <f>IF(ISNUMBER('Raw Data'!D442), IF(_xlfn.XLOOKUP(SMALL('Raw Data'!O442:U442, 1), Analysis!Y447:AK447, Analysis!Y447:AK447, 0)&gt;0, SMALL('Raw Data'!O442:U442, 1), 0), 0)</f>
        <v>0</v>
      </c>
      <c r="BB447">
        <f>IF(ISBLANK('Raw Data'!D442)=FALSE, 1, 0)</f>
        <v>0</v>
      </c>
      <c r="BC447">
        <f>IF(ISNUMBER('Raw Data'!D442), IF(_xlfn.XLOOKUP(SMALL('Raw Data'!O442:U442, 2), Analysis!Y447:AK447, Analysis!Y447:AK447, 0)&gt;0, SMALL('Raw Data'!O442:U442, 2), 0), 0)</f>
        <v>0</v>
      </c>
      <c r="BD447">
        <f>IF(ISBLANK('Raw Data'!D442)=FALSE, 1, 0)</f>
        <v>0</v>
      </c>
      <c r="BE447">
        <f>IF(ISNUMBER('Raw Data'!D442), IF(_xlfn.XLOOKUP(SMALL('Raw Data'!O442:U442, 3), Analysis!Y447:AK447, Analysis!Y447:AK447, 0)&gt;0, SMALL('Raw Data'!O442:U442, 3), 0), 0)</f>
        <v>0</v>
      </c>
      <c r="BF447">
        <f>IF(ISBLANK('Raw Data'!D442)=FALSE, 1, 0)</f>
        <v>0</v>
      </c>
      <c r="BG447">
        <f>IF(ISNUMBER('Raw Data'!D442), IF(_xlfn.XLOOKUP(SMALL('Raw Data'!O442:U442, 4), Analysis!Y447:AK447, Analysis!Y447:AK447, 0)&gt;0, SMALL('Raw Data'!O442:U442, 4), 0), 0)</f>
        <v>0</v>
      </c>
      <c r="BH447">
        <f>IF(ISBLANK('Raw Data'!D442)=FALSE, 1, 0)</f>
        <v>0</v>
      </c>
      <c r="BI447">
        <f>IF(ISNUMBER('Raw Data'!D442), IF(_xlfn.XLOOKUP(SMALL('Raw Data'!O442:U442, 5), Analysis!Y447:AK447, Analysis!Y447:AK447, 0)&gt;0, SMALL('Raw Data'!O442:U442, 5), 0), 0)</f>
        <v>0</v>
      </c>
      <c r="BJ447">
        <f>IF(ISBLANK('Raw Data'!D442)=FALSE, 1, 0)</f>
        <v>0</v>
      </c>
      <c r="BK447">
        <f>IF(ISNUMBER('Raw Data'!D442), IF(_xlfn.XLOOKUP(SMALL('Raw Data'!O442:U442, 6), Analysis!Y447:AK447, Analysis!Y447:AK447, 0)&gt;0, SMALL('Raw Data'!O442:U442, 6), 0), 0)</f>
        <v>0</v>
      </c>
      <c r="BL447">
        <f>IF(ISBLANK('Raw Data'!D442)=FALSE, 1, 0)</f>
        <v>0</v>
      </c>
      <c r="BM447">
        <f>IF(ISNUMBER('Raw Data'!D442), IF(_xlfn.XLOOKUP(SMALL('Raw Data'!O442:U442, 7), Analysis!Y447:AK447, Analysis!Y447:AK447, 0)&gt;0, SMALL('Raw Data'!O442:U442, 7), 0), 0)</f>
        <v>0</v>
      </c>
    </row>
    <row r="448" spans="1:65" x14ac:dyDescent="0.3">
      <c r="A448" s="2">
        <f>'Raw Data'!A443</f>
        <v>0</v>
      </c>
      <c r="B448" s="2">
        <f>IF(ISBLANK('Raw Data'!D443)=FALSE, 1, 0)</f>
        <v>0</v>
      </c>
      <c r="C448">
        <f>IF('Raw Data'!E443&gt;'Raw Data'!D443, 'Raw Data'!K443, 0)</f>
        <v>0</v>
      </c>
      <c r="D448">
        <f>IF(ISBLANK('Raw Data'!D443)=FALSE, 1, 0)</f>
        <v>0</v>
      </c>
      <c r="E448">
        <f>IF('Raw Data'!E443&lt;'Raw Data'!D443, 'Raw Data'!J443, 0)</f>
        <v>0</v>
      </c>
      <c r="F448">
        <f>IF(ISBLANK('Raw Data'!D443)=FALSE, 1, 0)</f>
        <v>0</v>
      </c>
      <c r="G448">
        <f>IF(AND('Raw Data'!D443&gt;0, 'Raw Data'!E443&gt;0), 'Raw Data'!V443, 0)</f>
        <v>0</v>
      </c>
      <c r="H448">
        <f>IF(ISBLANK('Raw Data'!D443)=FALSE, 1, 0)</f>
        <v>0</v>
      </c>
      <c r="I448">
        <f>IF(AND(ISBLANK('Raw Data'!D443)=FALSE, OR('Raw Data'!D443=0, 'Raw Data'!E443=0)), 'Raw Data'!W443, 0)</f>
        <v>0</v>
      </c>
      <c r="J448">
        <f>IF(ISBLANK('Raw Data'!D443)=FALSE, 1, 0)</f>
        <v>0</v>
      </c>
      <c r="K448">
        <f>IF(SUM('Raw Data'!D443:E443)&gt;'Raw Data'!G443, 'Raw Data'!H443, 0)</f>
        <v>0</v>
      </c>
      <c r="L448">
        <f>IF(ISBLANK('Raw Data'!D443)=FALSE, 1, 0)</f>
        <v>0</v>
      </c>
      <c r="M448">
        <f>IF(AND(SUM('Raw Data'!D443:E443)&lt;'Raw Data'!G443, ISBLANK('Raw Data'!D443)=FALSE), 'Raw Data'!I443, 0)</f>
        <v>0</v>
      </c>
      <c r="N448">
        <f>IF(ISBLANK('Raw Data'!D443)=FALSE, 1, 0)</f>
        <v>0</v>
      </c>
      <c r="O448">
        <f>IF('Raw Data'!F443, 'Raw Data'!Z443, 0)</f>
        <v>0</v>
      </c>
      <c r="P448">
        <f>IF(ISBLANK('Raw Data'!D443)=FALSE, 1, 0)</f>
        <v>0</v>
      </c>
      <c r="Q448">
        <f>IF(AND(NOT('Raw Data'!F443), P448), 'Raw Data'!AA443, 0)</f>
        <v>0</v>
      </c>
      <c r="R448">
        <f>IF(ISBLANK('Raw Data'!D443)=FALSE, 1, 0)</f>
        <v>0</v>
      </c>
      <c r="S448">
        <f>IF(AND('Raw Data'!F443=0, 'Raw Data'!D443&gt;'Raw Data'!E443), 'Raw Data'!L443, 0)</f>
        <v>0</v>
      </c>
      <c r="T448">
        <f>IF(ISBLANK('Raw Data'!D443)=FALSE, 1, 0)</f>
        <v>0</v>
      </c>
      <c r="U448">
        <f>IF('Raw Data'!F443=1, 'Raw Data'!M443, 0)</f>
        <v>0</v>
      </c>
      <c r="V448">
        <f>IF(ISBLANK('Raw Data'!D443)=FALSE, 1, 0)</f>
        <v>0</v>
      </c>
      <c r="W448">
        <f>IF(AND('Raw Data'!F443=0, 'Raw Data'!E443&gt;'Raw Data'!D443), 'Raw Data'!N443, 0)</f>
        <v>0</v>
      </c>
      <c r="X448">
        <f>IF(ISBLANK('Raw Data'!D443)=FALSE, 1, 0)</f>
        <v>0</v>
      </c>
      <c r="Y448">
        <f>IF(AND('Raw Data'!F443=0,'Raw Data'!D443&gt;'Raw Data'!E443,'Raw Data'!D443-'Raw Data'!E443=1),'Raw Data'!O443,IF(AND('Raw Data'!F443,'Raw Data'!D443&gt;'Raw Data'!E443),'Raw Data'!O443,0))</f>
        <v>0</v>
      </c>
      <c r="Z448">
        <f>IF(ISBLANK('Raw Data'!D443)=FALSE, 1, 0)</f>
        <v>0</v>
      </c>
      <c r="AA448">
        <f>IF(AND('Raw Data'!F443=0, 'Raw Data'!D443&gt;'Raw Data'!E443, 'Raw Data'!D443-'Raw Data'!E443=2), 'Raw Data'!P443, 0)</f>
        <v>0</v>
      </c>
      <c r="AB448">
        <f>IF(ISBLANK('Raw Data'!D443)=FALSE, 1, 0)</f>
        <v>0</v>
      </c>
      <c r="AC448">
        <f>IF(AND('Raw Data'!F443=0, 'Raw Data'!D443&gt;'Raw Data'!E443, 'Raw Data'!D443-'Raw Data'!E443&gt;2), 'Raw Data'!Q443, 0)</f>
        <v>0</v>
      </c>
      <c r="AD448">
        <f>IF(ISBLANK('Raw Data'!D443)=FALSE, 1, 0)</f>
        <v>0</v>
      </c>
      <c r="AE448">
        <f>IF(AND('Raw Data'!F443=0,'Raw Data'!D443&lt;'Raw Data'!E443,'Raw Data'!E443-'Raw Data'!D443=1),'Raw Data'!R443,IF(AND('Raw Data'!F443,'Raw Data'!D443&gt;'Raw Data'!E443),'Raw Data'!R443,0))</f>
        <v>0</v>
      </c>
      <c r="AF448">
        <f>IF(ISBLANK('Raw Data'!D443)=FALSE, 1, 0)</f>
        <v>0</v>
      </c>
      <c r="AG448">
        <f>IF(AND('Raw Data'!F443=0, 'Raw Data'!D443&lt;'Raw Data'!E443, 'Raw Data'!E443-'Raw Data'!D443=2), 'Raw Data'!S443, 0)</f>
        <v>0</v>
      </c>
      <c r="AH448">
        <f>IF(ISBLANK('Raw Data'!D443)=FALSE, 1, 0)</f>
        <v>0</v>
      </c>
      <c r="AI448">
        <f>IF(AND('Raw Data'!F443=0, 'Raw Data'!D443&lt;'Raw Data'!E443, 'Raw Data'!E443-'Raw Data'!D443&gt;2), 'Raw Data'!T443, 0)</f>
        <v>0</v>
      </c>
      <c r="AJ448">
        <f>IF(ISBLANK('Raw Data'!D443)=FALSE, 1, 0)</f>
        <v>0</v>
      </c>
      <c r="AK448">
        <f>IF('Raw Data'!F443=1, 'Raw Data'!M443, 0)</f>
        <v>0</v>
      </c>
      <c r="AL448">
        <f>IF(OR('Raw Data'!D443=0, O448&gt;0), 0, 1)</f>
        <v>0</v>
      </c>
      <c r="AM448">
        <f>IF(AND(AL448, 'Raw Data'!D443&gt;'Raw Data'!E443), 'Raw Data'!X443, 0)</f>
        <v>0</v>
      </c>
      <c r="AN448">
        <f>IF(OR('Raw Data'!D443=0, O448&gt;0), 0, 1)</f>
        <v>0</v>
      </c>
      <c r="AO448">
        <f>IF(AND(AL448, 'Raw Data'!D443&lt;'Raw Data'!E443), 'Raw Data'!Y443, 0)</f>
        <v>0</v>
      </c>
      <c r="AP448">
        <f>IF(ISBLANK('Raw Data'!D443)=FALSE, 1, 0)</f>
        <v>0</v>
      </c>
      <c r="AQ448">
        <f>IF(AND('Raw Data'!J443&lt;'Raw Data'!K443,'Raw Data'!D443&gt;'Raw Data'!E443),'Raw Data'!J443,IF(AND('Raw Data'!K443&lt;'Raw Data'!J443,'Raw Data'!E443&gt;'Raw Data'!D443),'Raw Data'!K443,0))</f>
        <v>0</v>
      </c>
      <c r="AR448">
        <f>IF(ISBLANK('Raw Data'!D443)=FALSE, 1, 0)</f>
        <v>0</v>
      </c>
      <c r="AS448">
        <f>IF(AND('Raw Data'!J443&gt;'Raw Data'!K443,'Raw Data'!D443&gt;'Raw Data'!E443),'Raw Data'!J443,IF(AND('Raw Data'!K443&gt;'Raw Data'!J443,'Raw Data'!E443&gt;'Raw Data'!D443),'Raw Data'!K443,))</f>
        <v>0</v>
      </c>
      <c r="AT448">
        <f>IF(ISBLANK('Raw Data'!D443)=FALSE, 1, 0)</f>
        <v>0</v>
      </c>
      <c r="AU448">
        <f>IF(ISNUMBER('Raw Data'!D443), IF(_xlfn.XLOOKUP(SMALL('Raw Data'!L443:N443, 1), Analysis!S448:W448, Analysis!S448:W448, 0)&gt;0, SMALL('Raw Data'!L443:N443, 1), 0), 0)</f>
        <v>0</v>
      </c>
      <c r="AV448">
        <f>IF(ISBLANK('Raw Data'!D443)=FALSE, 1, 0)</f>
        <v>0</v>
      </c>
      <c r="AW448">
        <f>IF(ISNUMBER('Raw Data'!D443), IF(_xlfn.XLOOKUP(SMALL('Raw Data'!L443:N443, 2), Analysis!S448:W448, Analysis!S448:W448, 0)&gt;0, SMALL('Raw Data'!L443:N443, 2), 0), 0)</f>
        <v>0</v>
      </c>
      <c r="AX448">
        <f>IF(ISBLANK('Raw Data'!D443)=FALSE, 1, 0)</f>
        <v>0</v>
      </c>
      <c r="AY448">
        <f>IF(ISNUMBER('Raw Data'!D443), IF(_xlfn.XLOOKUP(SMALL('Raw Data'!L443:N443, 3), Analysis!S448:W448, Analysis!S448:W448, 0)&gt;0, SMALL('Raw Data'!L443:N443, 3), 0), 0)</f>
        <v>0</v>
      </c>
      <c r="AZ448">
        <f>IF(ISBLANK('Raw Data'!D443)=FALSE, 1, 0)</f>
        <v>0</v>
      </c>
      <c r="BA448">
        <f>IF(ISNUMBER('Raw Data'!D443), IF(_xlfn.XLOOKUP(SMALL('Raw Data'!O443:U443, 1), Analysis!Y448:AK448, Analysis!Y448:AK448, 0)&gt;0, SMALL('Raw Data'!O443:U443, 1), 0), 0)</f>
        <v>0</v>
      </c>
      <c r="BB448">
        <f>IF(ISBLANK('Raw Data'!D443)=FALSE, 1, 0)</f>
        <v>0</v>
      </c>
      <c r="BC448">
        <f>IF(ISNUMBER('Raw Data'!D443), IF(_xlfn.XLOOKUP(SMALL('Raw Data'!O443:U443, 2), Analysis!Y448:AK448, Analysis!Y448:AK448, 0)&gt;0, SMALL('Raw Data'!O443:U443, 2), 0), 0)</f>
        <v>0</v>
      </c>
      <c r="BD448">
        <f>IF(ISBLANK('Raw Data'!D443)=FALSE, 1, 0)</f>
        <v>0</v>
      </c>
      <c r="BE448">
        <f>IF(ISNUMBER('Raw Data'!D443), IF(_xlfn.XLOOKUP(SMALL('Raw Data'!O443:U443, 3), Analysis!Y448:AK448, Analysis!Y448:AK448, 0)&gt;0, SMALL('Raw Data'!O443:U443, 3), 0), 0)</f>
        <v>0</v>
      </c>
      <c r="BF448">
        <f>IF(ISBLANK('Raw Data'!D443)=FALSE, 1, 0)</f>
        <v>0</v>
      </c>
      <c r="BG448">
        <f>IF(ISNUMBER('Raw Data'!D443), IF(_xlfn.XLOOKUP(SMALL('Raw Data'!O443:U443, 4), Analysis!Y448:AK448, Analysis!Y448:AK448, 0)&gt;0, SMALL('Raw Data'!O443:U443, 4), 0), 0)</f>
        <v>0</v>
      </c>
      <c r="BH448">
        <f>IF(ISBLANK('Raw Data'!D443)=FALSE, 1, 0)</f>
        <v>0</v>
      </c>
      <c r="BI448">
        <f>IF(ISNUMBER('Raw Data'!D443), IF(_xlfn.XLOOKUP(SMALL('Raw Data'!O443:U443, 5), Analysis!Y448:AK448, Analysis!Y448:AK448, 0)&gt;0, SMALL('Raw Data'!O443:U443, 5), 0), 0)</f>
        <v>0</v>
      </c>
      <c r="BJ448">
        <f>IF(ISBLANK('Raw Data'!D443)=FALSE, 1, 0)</f>
        <v>0</v>
      </c>
      <c r="BK448">
        <f>IF(ISNUMBER('Raw Data'!D443), IF(_xlfn.XLOOKUP(SMALL('Raw Data'!O443:U443, 6), Analysis!Y448:AK448, Analysis!Y448:AK448, 0)&gt;0, SMALL('Raw Data'!O443:U443, 6), 0), 0)</f>
        <v>0</v>
      </c>
      <c r="BL448">
        <f>IF(ISBLANK('Raw Data'!D443)=FALSE, 1, 0)</f>
        <v>0</v>
      </c>
      <c r="BM448">
        <f>IF(ISNUMBER('Raw Data'!D443), IF(_xlfn.XLOOKUP(SMALL('Raw Data'!O443:U443, 7), Analysis!Y448:AK448, Analysis!Y448:AK448, 0)&gt;0, SMALL('Raw Data'!O443:U443, 7), 0), 0)</f>
        <v>0</v>
      </c>
    </row>
    <row r="449" spans="1:65" x14ac:dyDescent="0.3">
      <c r="A449" s="2">
        <f>'Raw Data'!A444</f>
        <v>0</v>
      </c>
      <c r="B449" s="2">
        <f>IF(ISBLANK('Raw Data'!D444)=FALSE, 1, 0)</f>
        <v>0</v>
      </c>
      <c r="C449">
        <f>IF('Raw Data'!E444&gt;'Raw Data'!D444, 'Raw Data'!K444, 0)</f>
        <v>0</v>
      </c>
      <c r="D449">
        <f>IF(ISBLANK('Raw Data'!D444)=FALSE, 1, 0)</f>
        <v>0</v>
      </c>
      <c r="E449">
        <f>IF('Raw Data'!E444&lt;'Raw Data'!D444, 'Raw Data'!J444, 0)</f>
        <v>0</v>
      </c>
      <c r="F449">
        <f>IF(ISBLANK('Raw Data'!D444)=FALSE, 1, 0)</f>
        <v>0</v>
      </c>
      <c r="G449">
        <f>IF(AND('Raw Data'!D444&gt;0, 'Raw Data'!E444&gt;0), 'Raw Data'!V444, 0)</f>
        <v>0</v>
      </c>
      <c r="H449">
        <f>IF(ISBLANK('Raw Data'!D444)=FALSE, 1, 0)</f>
        <v>0</v>
      </c>
      <c r="I449">
        <f>IF(AND(ISBLANK('Raw Data'!D444)=FALSE, OR('Raw Data'!D444=0, 'Raw Data'!E444=0)), 'Raw Data'!W444, 0)</f>
        <v>0</v>
      </c>
      <c r="J449">
        <f>IF(ISBLANK('Raw Data'!D444)=FALSE, 1, 0)</f>
        <v>0</v>
      </c>
      <c r="K449">
        <f>IF(SUM('Raw Data'!D444:E444)&gt;'Raw Data'!G444, 'Raw Data'!H444, 0)</f>
        <v>0</v>
      </c>
      <c r="L449">
        <f>IF(ISBLANK('Raw Data'!D444)=FALSE, 1, 0)</f>
        <v>0</v>
      </c>
      <c r="M449">
        <f>IF(AND(SUM('Raw Data'!D444:E444)&lt;'Raw Data'!G444, ISBLANK('Raw Data'!D444)=FALSE), 'Raw Data'!I444, 0)</f>
        <v>0</v>
      </c>
      <c r="N449">
        <f>IF(ISBLANK('Raw Data'!D444)=FALSE, 1, 0)</f>
        <v>0</v>
      </c>
      <c r="O449">
        <f>IF('Raw Data'!F444, 'Raw Data'!Z444, 0)</f>
        <v>0</v>
      </c>
      <c r="P449">
        <f>IF(ISBLANK('Raw Data'!D444)=FALSE, 1, 0)</f>
        <v>0</v>
      </c>
      <c r="Q449">
        <f>IF(AND(NOT('Raw Data'!F444), P449), 'Raw Data'!AA444, 0)</f>
        <v>0</v>
      </c>
      <c r="R449">
        <f>IF(ISBLANK('Raw Data'!D444)=FALSE, 1, 0)</f>
        <v>0</v>
      </c>
      <c r="S449">
        <f>IF(AND('Raw Data'!F444=0, 'Raw Data'!D444&gt;'Raw Data'!E444), 'Raw Data'!L444, 0)</f>
        <v>0</v>
      </c>
      <c r="T449">
        <f>IF(ISBLANK('Raw Data'!D444)=FALSE, 1, 0)</f>
        <v>0</v>
      </c>
      <c r="U449">
        <f>IF('Raw Data'!F444=1, 'Raw Data'!M444, 0)</f>
        <v>0</v>
      </c>
      <c r="V449">
        <f>IF(ISBLANK('Raw Data'!D444)=FALSE, 1, 0)</f>
        <v>0</v>
      </c>
      <c r="W449">
        <f>IF(AND('Raw Data'!F444=0, 'Raw Data'!E444&gt;'Raw Data'!D444), 'Raw Data'!N444, 0)</f>
        <v>0</v>
      </c>
      <c r="X449">
        <f>IF(ISBLANK('Raw Data'!D444)=FALSE, 1, 0)</f>
        <v>0</v>
      </c>
      <c r="Y449">
        <f>IF(AND('Raw Data'!F444=0,'Raw Data'!D444&gt;'Raw Data'!E444,'Raw Data'!D444-'Raw Data'!E444=1),'Raw Data'!O444,IF(AND('Raw Data'!F444,'Raw Data'!D444&gt;'Raw Data'!E444),'Raw Data'!O444,0))</f>
        <v>0</v>
      </c>
      <c r="Z449">
        <f>IF(ISBLANK('Raw Data'!D444)=FALSE, 1, 0)</f>
        <v>0</v>
      </c>
      <c r="AA449">
        <f>IF(AND('Raw Data'!F444=0, 'Raw Data'!D444&gt;'Raw Data'!E444, 'Raw Data'!D444-'Raw Data'!E444=2), 'Raw Data'!P444, 0)</f>
        <v>0</v>
      </c>
      <c r="AB449">
        <f>IF(ISBLANK('Raw Data'!D444)=FALSE, 1, 0)</f>
        <v>0</v>
      </c>
      <c r="AC449">
        <f>IF(AND('Raw Data'!F444=0, 'Raw Data'!D444&gt;'Raw Data'!E444, 'Raw Data'!D444-'Raw Data'!E444&gt;2), 'Raw Data'!Q444, 0)</f>
        <v>0</v>
      </c>
      <c r="AD449">
        <f>IF(ISBLANK('Raw Data'!D444)=FALSE, 1, 0)</f>
        <v>0</v>
      </c>
      <c r="AE449">
        <f>IF(AND('Raw Data'!F444=0,'Raw Data'!D444&lt;'Raw Data'!E444,'Raw Data'!E444-'Raw Data'!D444=1),'Raw Data'!R444,IF(AND('Raw Data'!F444,'Raw Data'!D444&gt;'Raw Data'!E444),'Raw Data'!R444,0))</f>
        <v>0</v>
      </c>
      <c r="AF449">
        <f>IF(ISBLANK('Raw Data'!D444)=FALSE, 1, 0)</f>
        <v>0</v>
      </c>
      <c r="AG449">
        <f>IF(AND('Raw Data'!F444=0, 'Raw Data'!D444&lt;'Raw Data'!E444, 'Raw Data'!E444-'Raw Data'!D444=2), 'Raw Data'!S444, 0)</f>
        <v>0</v>
      </c>
      <c r="AH449">
        <f>IF(ISBLANK('Raw Data'!D444)=FALSE, 1, 0)</f>
        <v>0</v>
      </c>
      <c r="AI449">
        <f>IF(AND('Raw Data'!F444=0, 'Raw Data'!D444&lt;'Raw Data'!E444, 'Raw Data'!E444-'Raw Data'!D444&gt;2), 'Raw Data'!T444, 0)</f>
        <v>0</v>
      </c>
      <c r="AJ449">
        <f>IF(ISBLANK('Raw Data'!D444)=FALSE, 1, 0)</f>
        <v>0</v>
      </c>
      <c r="AK449">
        <f>IF('Raw Data'!F444=1, 'Raw Data'!M444, 0)</f>
        <v>0</v>
      </c>
      <c r="AL449">
        <f>IF(OR('Raw Data'!D444=0, O449&gt;0), 0, 1)</f>
        <v>0</v>
      </c>
      <c r="AM449">
        <f>IF(AND(AL449, 'Raw Data'!D444&gt;'Raw Data'!E444), 'Raw Data'!X444, 0)</f>
        <v>0</v>
      </c>
      <c r="AN449">
        <f>IF(OR('Raw Data'!D444=0, O449&gt;0), 0, 1)</f>
        <v>0</v>
      </c>
      <c r="AO449">
        <f>IF(AND(AL449, 'Raw Data'!D444&lt;'Raw Data'!E444), 'Raw Data'!Y444, 0)</f>
        <v>0</v>
      </c>
      <c r="AP449">
        <f>IF(ISBLANK('Raw Data'!D444)=FALSE, 1, 0)</f>
        <v>0</v>
      </c>
      <c r="AQ449">
        <f>IF(AND('Raw Data'!J444&lt;'Raw Data'!K444,'Raw Data'!D444&gt;'Raw Data'!E444),'Raw Data'!J444,IF(AND('Raw Data'!K444&lt;'Raw Data'!J444,'Raw Data'!E444&gt;'Raw Data'!D444),'Raw Data'!K444,0))</f>
        <v>0</v>
      </c>
      <c r="AR449">
        <f>IF(ISBLANK('Raw Data'!D444)=FALSE, 1, 0)</f>
        <v>0</v>
      </c>
      <c r="AS449">
        <f>IF(AND('Raw Data'!J444&gt;'Raw Data'!K444,'Raw Data'!D444&gt;'Raw Data'!E444),'Raw Data'!J444,IF(AND('Raw Data'!K444&gt;'Raw Data'!J444,'Raw Data'!E444&gt;'Raw Data'!D444),'Raw Data'!K444,))</f>
        <v>0</v>
      </c>
      <c r="AT449">
        <f>IF(ISBLANK('Raw Data'!D444)=FALSE, 1, 0)</f>
        <v>0</v>
      </c>
      <c r="AU449">
        <f>IF(ISNUMBER('Raw Data'!D444), IF(_xlfn.XLOOKUP(SMALL('Raw Data'!L444:N444, 1), Analysis!S449:W449, Analysis!S449:W449, 0)&gt;0, SMALL('Raw Data'!L444:N444, 1), 0), 0)</f>
        <v>0</v>
      </c>
      <c r="AV449">
        <f>IF(ISBLANK('Raw Data'!D444)=FALSE, 1, 0)</f>
        <v>0</v>
      </c>
      <c r="AW449">
        <f>IF(ISNUMBER('Raw Data'!D444), IF(_xlfn.XLOOKUP(SMALL('Raw Data'!L444:N444, 2), Analysis!S449:W449, Analysis!S449:W449, 0)&gt;0, SMALL('Raw Data'!L444:N444, 2), 0), 0)</f>
        <v>0</v>
      </c>
      <c r="AX449">
        <f>IF(ISBLANK('Raw Data'!D444)=FALSE, 1, 0)</f>
        <v>0</v>
      </c>
      <c r="AY449">
        <f>IF(ISNUMBER('Raw Data'!D444), IF(_xlfn.XLOOKUP(SMALL('Raw Data'!L444:N444, 3), Analysis!S449:W449, Analysis!S449:W449, 0)&gt;0, SMALL('Raw Data'!L444:N444, 3), 0), 0)</f>
        <v>0</v>
      </c>
      <c r="AZ449">
        <f>IF(ISBLANK('Raw Data'!D444)=FALSE, 1, 0)</f>
        <v>0</v>
      </c>
      <c r="BA449">
        <f>IF(ISNUMBER('Raw Data'!D444), IF(_xlfn.XLOOKUP(SMALL('Raw Data'!O444:U444, 1), Analysis!Y449:AK449, Analysis!Y449:AK449, 0)&gt;0, SMALL('Raw Data'!O444:U444, 1), 0), 0)</f>
        <v>0</v>
      </c>
      <c r="BB449">
        <f>IF(ISBLANK('Raw Data'!D444)=FALSE, 1, 0)</f>
        <v>0</v>
      </c>
      <c r="BC449">
        <f>IF(ISNUMBER('Raw Data'!D444), IF(_xlfn.XLOOKUP(SMALL('Raw Data'!O444:U444, 2), Analysis!Y449:AK449, Analysis!Y449:AK449, 0)&gt;0, SMALL('Raw Data'!O444:U444, 2), 0), 0)</f>
        <v>0</v>
      </c>
      <c r="BD449">
        <f>IF(ISBLANK('Raw Data'!D444)=FALSE, 1, 0)</f>
        <v>0</v>
      </c>
      <c r="BE449">
        <f>IF(ISNUMBER('Raw Data'!D444), IF(_xlfn.XLOOKUP(SMALL('Raw Data'!O444:U444, 3), Analysis!Y449:AK449, Analysis!Y449:AK449, 0)&gt;0, SMALL('Raw Data'!O444:U444, 3), 0), 0)</f>
        <v>0</v>
      </c>
      <c r="BF449">
        <f>IF(ISBLANK('Raw Data'!D444)=FALSE, 1, 0)</f>
        <v>0</v>
      </c>
      <c r="BG449">
        <f>IF(ISNUMBER('Raw Data'!D444), IF(_xlfn.XLOOKUP(SMALL('Raw Data'!O444:U444, 4), Analysis!Y449:AK449, Analysis!Y449:AK449, 0)&gt;0, SMALL('Raw Data'!O444:U444, 4), 0), 0)</f>
        <v>0</v>
      </c>
      <c r="BH449">
        <f>IF(ISBLANK('Raw Data'!D444)=FALSE, 1, 0)</f>
        <v>0</v>
      </c>
      <c r="BI449">
        <f>IF(ISNUMBER('Raw Data'!D444), IF(_xlfn.XLOOKUP(SMALL('Raw Data'!O444:U444, 5), Analysis!Y449:AK449, Analysis!Y449:AK449, 0)&gt;0, SMALL('Raw Data'!O444:U444, 5), 0), 0)</f>
        <v>0</v>
      </c>
      <c r="BJ449">
        <f>IF(ISBLANK('Raw Data'!D444)=FALSE, 1, 0)</f>
        <v>0</v>
      </c>
      <c r="BK449">
        <f>IF(ISNUMBER('Raw Data'!D444), IF(_xlfn.XLOOKUP(SMALL('Raw Data'!O444:U444, 6), Analysis!Y449:AK449, Analysis!Y449:AK449, 0)&gt;0, SMALL('Raw Data'!O444:U444, 6), 0), 0)</f>
        <v>0</v>
      </c>
      <c r="BL449">
        <f>IF(ISBLANK('Raw Data'!D444)=FALSE, 1, 0)</f>
        <v>0</v>
      </c>
      <c r="BM449">
        <f>IF(ISNUMBER('Raw Data'!D444), IF(_xlfn.XLOOKUP(SMALL('Raw Data'!O444:U444, 7), Analysis!Y449:AK449, Analysis!Y449:AK449, 0)&gt;0, SMALL('Raw Data'!O444:U444, 7), 0), 0)</f>
        <v>0</v>
      </c>
    </row>
    <row r="450" spans="1:65" x14ac:dyDescent="0.3">
      <c r="A450" s="2">
        <f>'Raw Data'!A445</f>
        <v>0</v>
      </c>
      <c r="B450" s="2">
        <f>IF(ISBLANK('Raw Data'!D445)=FALSE, 1, 0)</f>
        <v>0</v>
      </c>
      <c r="C450">
        <f>IF('Raw Data'!E445&gt;'Raw Data'!D445, 'Raw Data'!K445, 0)</f>
        <v>0</v>
      </c>
      <c r="D450">
        <f>IF(ISBLANK('Raw Data'!D445)=FALSE, 1, 0)</f>
        <v>0</v>
      </c>
      <c r="E450">
        <f>IF('Raw Data'!E445&lt;'Raw Data'!D445, 'Raw Data'!J445, 0)</f>
        <v>0</v>
      </c>
      <c r="F450">
        <f>IF(ISBLANK('Raw Data'!D445)=FALSE, 1, 0)</f>
        <v>0</v>
      </c>
      <c r="G450">
        <f>IF(AND('Raw Data'!D445&gt;0, 'Raw Data'!E445&gt;0), 'Raw Data'!V445, 0)</f>
        <v>0</v>
      </c>
      <c r="H450">
        <f>IF(ISBLANK('Raw Data'!D445)=FALSE, 1, 0)</f>
        <v>0</v>
      </c>
      <c r="I450">
        <f>IF(AND(ISBLANK('Raw Data'!D445)=FALSE, OR('Raw Data'!D445=0, 'Raw Data'!E445=0)), 'Raw Data'!W445, 0)</f>
        <v>0</v>
      </c>
      <c r="J450">
        <f>IF(ISBLANK('Raw Data'!D445)=FALSE, 1, 0)</f>
        <v>0</v>
      </c>
      <c r="K450">
        <f>IF(SUM('Raw Data'!D445:E445)&gt;'Raw Data'!G445, 'Raw Data'!H445, 0)</f>
        <v>0</v>
      </c>
      <c r="L450">
        <f>IF(ISBLANK('Raw Data'!D445)=FALSE, 1, 0)</f>
        <v>0</v>
      </c>
      <c r="M450">
        <f>IF(AND(SUM('Raw Data'!D445:E445)&lt;'Raw Data'!G445, ISBLANK('Raw Data'!D445)=FALSE), 'Raw Data'!I445, 0)</f>
        <v>0</v>
      </c>
      <c r="N450">
        <f>IF(ISBLANK('Raw Data'!D445)=FALSE, 1, 0)</f>
        <v>0</v>
      </c>
      <c r="O450">
        <f>IF('Raw Data'!F445, 'Raw Data'!Z445, 0)</f>
        <v>0</v>
      </c>
      <c r="P450">
        <f>IF(ISBLANK('Raw Data'!D445)=FALSE, 1, 0)</f>
        <v>0</v>
      </c>
      <c r="Q450">
        <f>IF(AND(NOT('Raw Data'!F445), P450), 'Raw Data'!AA445, 0)</f>
        <v>0</v>
      </c>
      <c r="R450">
        <f>IF(ISBLANK('Raw Data'!D445)=FALSE, 1, 0)</f>
        <v>0</v>
      </c>
      <c r="S450">
        <f>IF(AND('Raw Data'!F445=0, 'Raw Data'!D445&gt;'Raw Data'!E445), 'Raw Data'!L445, 0)</f>
        <v>0</v>
      </c>
      <c r="T450">
        <f>IF(ISBLANK('Raw Data'!D445)=FALSE, 1, 0)</f>
        <v>0</v>
      </c>
      <c r="U450">
        <f>IF('Raw Data'!F445=1, 'Raw Data'!M445, 0)</f>
        <v>0</v>
      </c>
      <c r="V450">
        <f>IF(ISBLANK('Raw Data'!D445)=FALSE, 1, 0)</f>
        <v>0</v>
      </c>
      <c r="W450">
        <f>IF(AND('Raw Data'!F445=0, 'Raw Data'!E445&gt;'Raw Data'!D445), 'Raw Data'!N445, 0)</f>
        <v>0</v>
      </c>
      <c r="X450">
        <f>IF(ISBLANK('Raw Data'!D445)=FALSE, 1, 0)</f>
        <v>0</v>
      </c>
      <c r="Y450">
        <f>IF(AND('Raw Data'!F445=0,'Raw Data'!D445&gt;'Raw Data'!E445,'Raw Data'!D445-'Raw Data'!E445=1),'Raw Data'!O445,IF(AND('Raw Data'!F445,'Raw Data'!D445&gt;'Raw Data'!E445),'Raw Data'!O445,0))</f>
        <v>0</v>
      </c>
      <c r="Z450">
        <f>IF(ISBLANK('Raw Data'!D445)=FALSE, 1, 0)</f>
        <v>0</v>
      </c>
      <c r="AA450">
        <f>IF(AND('Raw Data'!F445=0, 'Raw Data'!D445&gt;'Raw Data'!E445, 'Raw Data'!D445-'Raw Data'!E445=2), 'Raw Data'!P445, 0)</f>
        <v>0</v>
      </c>
      <c r="AB450">
        <f>IF(ISBLANK('Raw Data'!D445)=FALSE, 1, 0)</f>
        <v>0</v>
      </c>
      <c r="AC450">
        <f>IF(AND('Raw Data'!F445=0, 'Raw Data'!D445&gt;'Raw Data'!E445, 'Raw Data'!D445-'Raw Data'!E445&gt;2), 'Raw Data'!Q445, 0)</f>
        <v>0</v>
      </c>
      <c r="AD450">
        <f>IF(ISBLANK('Raw Data'!D445)=FALSE, 1, 0)</f>
        <v>0</v>
      </c>
      <c r="AE450">
        <f>IF(AND('Raw Data'!F445=0,'Raw Data'!D445&lt;'Raw Data'!E445,'Raw Data'!E445-'Raw Data'!D445=1),'Raw Data'!R445,IF(AND('Raw Data'!F445,'Raw Data'!D445&gt;'Raw Data'!E445),'Raw Data'!R445,0))</f>
        <v>0</v>
      </c>
      <c r="AF450">
        <f>IF(ISBLANK('Raw Data'!D445)=FALSE, 1, 0)</f>
        <v>0</v>
      </c>
      <c r="AG450">
        <f>IF(AND('Raw Data'!F445=0, 'Raw Data'!D445&lt;'Raw Data'!E445, 'Raw Data'!E445-'Raw Data'!D445=2), 'Raw Data'!S445, 0)</f>
        <v>0</v>
      </c>
      <c r="AH450">
        <f>IF(ISBLANK('Raw Data'!D445)=FALSE, 1, 0)</f>
        <v>0</v>
      </c>
      <c r="AI450">
        <f>IF(AND('Raw Data'!F445=0, 'Raw Data'!D445&lt;'Raw Data'!E445, 'Raw Data'!E445-'Raw Data'!D445&gt;2), 'Raw Data'!T445, 0)</f>
        <v>0</v>
      </c>
      <c r="AJ450">
        <f>IF(ISBLANK('Raw Data'!D445)=FALSE, 1, 0)</f>
        <v>0</v>
      </c>
      <c r="AK450">
        <f>IF('Raw Data'!F445=1, 'Raw Data'!M445, 0)</f>
        <v>0</v>
      </c>
      <c r="AL450">
        <f>IF(OR('Raw Data'!D445=0, O450&gt;0), 0, 1)</f>
        <v>0</v>
      </c>
      <c r="AM450">
        <f>IF(AND(AL450, 'Raw Data'!D445&gt;'Raw Data'!E445), 'Raw Data'!X445, 0)</f>
        <v>0</v>
      </c>
      <c r="AN450">
        <f>IF(OR('Raw Data'!D445=0, O450&gt;0), 0, 1)</f>
        <v>0</v>
      </c>
      <c r="AO450">
        <f>IF(AND(AL450, 'Raw Data'!D445&lt;'Raw Data'!E445), 'Raw Data'!Y445, 0)</f>
        <v>0</v>
      </c>
      <c r="AP450">
        <f>IF(ISBLANK('Raw Data'!D445)=FALSE, 1, 0)</f>
        <v>0</v>
      </c>
      <c r="AQ450">
        <f>IF(AND('Raw Data'!J445&lt;'Raw Data'!K445,'Raw Data'!D445&gt;'Raw Data'!E445),'Raw Data'!J445,IF(AND('Raw Data'!K445&lt;'Raw Data'!J445,'Raw Data'!E445&gt;'Raw Data'!D445),'Raw Data'!K445,0))</f>
        <v>0</v>
      </c>
      <c r="AR450">
        <f>IF(ISBLANK('Raw Data'!D445)=FALSE, 1, 0)</f>
        <v>0</v>
      </c>
      <c r="AS450">
        <f>IF(AND('Raw Data'!J445&gt;'Raw Data'!K445,'Raw Data'!D445&gt;'Raw Data'!E445),'Raw Data'!J445,IF(AND('Raw Data'!K445&gt;'Raw Data'!J445,'Raw Data'!E445&gt;'Raw Data'!D445),'Raw Data'!K445,))</f>
        <v>0</v>
      </c>
      <c r="AT450">
        <f>IF(ISBLANK('Raw Data'!D445)=FALSE, 1, 0)</f>
        <v>0</v>
      </c>
      <c r="AU450">
        <f>IF(ISNUMBER('Raw Data'!D445), IF(_xlfn.XLOOKUP(SMALL('Raw Data'!L445:N445, 1), Analysis!S450:W450, Analysis!S450:W450, 0)&gt;0, SMALL('Raw Data'!L445:N445, 1), 0), 0)</f>
        <v>0</v>
      </c>
      <c r="AV450">
        <f>IF(ISBLANK('Raw Data'!D445)=FALSE, 1, 0)</f>
        <v>0</v>
      </c>
      <c r="AW450">
        <f>IF(ISNUMBER('Raw Data'!D445), IF(_xlfn.XLOOKUP(SMALL('Raw Data'!L445:N445, 2), Analysis!S450:W450, Analysis!S450:W450, 0)&gt;0, SMALL('Raw Data'!L445:N445, 2), 0), 0)</f>
        <v>0</v>
      </c>
      <c r="AX450">
        <f>IF(ISBLANK('Raw Data'!D445)=FALSE, 1, 0)</f>
        <v>0</v>
      </c>
      <c r="AY450">
        <f>IF(ISNUMBER('Raw Data'!D445), IF(_xlfn.XLOOKUP(SMALL('Raw Data'!L445:N445, 3), Analysis!S450:W450, Analysis!S450:W450, 0)&gt;0, SMALL('Raw Data'!L445:N445, 3), 0), 0)</f>
        <v>0</v>
      </c>
      <c r="AZ450">
        <f>IF(ISBLANK('Raw Data'!D445)=FALSE, 1, 0)</f>
        <v>0</v>
      </c>
      <c r="BA450">
        <f>IF(ISNUMBER('Raw Data'!D445), IF(_xlfn.XLOOKUP(SMALL('Raw Data'!O445:U445, 1), Analysis!Y450:AK450, Analysis!Y450:AK450, 0)&gt;0, SMALL('Raw Data'!O445:U445, 1), 0), 0)</f>
        <v>0</v>
      </c>
      <c r="BB450">
        <f>IF(ISBLANK('Raw Data'!D445)=FALSE, 1, 0)</f>
        <v>0</v>
      </c>
      <c r="BC450">
        <f>IF(ISNUMBER('Raw Data'!D445), IF(_xlfn.XLOOKUP(SMALL('Raw Data'!O445:U445, 2), Analysis!Y450:AK450, Analysis!Y450:AK450, 0)&gt;0, SMALL('Raw Data'!O445:U445, 2), 0), 0)</f>
        <v>0</v>
      </c>
      <c r="BD450">
        <f>IF(ISBLANK('Raw Data'!D445)=FALSE, 1, 0)</f>
        <v>0</v>
      </c>
      <c r="BE450">
        <f>IF(ISNUMBER('Raw Data'!D445), IF(_xlfn.XLOOKUP(SMALL('Raw Data'!O445:U445, 3), Analysis!Y450:AK450, Analysis!Y450:AK450, 0)&gt;0, SMALL('Raw Data'!O445:U445, 3), 0), 0)</f>
        <v>0</v>
      </c>
      <c r="BF450">
        <f>IF(ISBLANK('Raw Data'!D445)=FALSE, 1, 0)</f>
        <v>0</v>
      </c>
      <c r="BG450">
        <f>IF(ISNUMBER('Raw Data'!D445), IF(_xlfn.XLOOKUP(SMALL('Raw Data'!O445:U445, 4), Analysis!Y450:AK450, Analysis!Y450:AK450, 0)&gt;0, SMALL('Raw Data'!O445:U445, 4), 0), 0)</f>
        <v>0</v>
      </c>
      <c r="BH450">
        <f>IF(ISBLANK('Raw Data'!D445)=FALSE, 1, 0)</f>
        <v>0</v>
      </c>
      <c r="BI450">
        <f>IF(ISNUMBER('Raw Data'!D445), IF(_xlfn.XLOOKUP(SMALL('Raw Data'!O445:U445, 5), Analysis!Y450:AK450, Analysis!Y450:AK450, 0)&gt;0, SMALL('Raw Data'!O445:U445, 5), 0), 0)</f>
        <v>0</v>
      </c>
      <c r="BJ450">
        <f>IF(ISBLANK('Raw Data'!D445)=FALSE, 1, 0)</f>
        <v>0</v>
      </c>
      <c r="BK450">
        <f>IF(ISNUMBER('Raw Data'!D445), IF(_xlfn.XLOOKUP(SMALL('Raw Data'!O445:U445, 6), Analysis!Y450:AK450, Analysis!Y450:AK450, 0)&gt;0, SMALL('Raw Data'!O445:U445, 6), 0), 0)</f>
        <v>0</v>
      </c>
      <c r="BL450">
        <f>IF(ISBLANK('Raw Data'!D445)=FALSE, 1, 0)</f>
        <v>0</v>
      </c>
      <c r="BM450">
        <f>IF(ISNUMBER('Raw Data'!D445), IF(_xlfn.XLOOKUP(SMALL('Raw Data'!O445:U445, 7), Analysis!Y450:AK450, Analysis!Y450:AK450, 0)&gt;0, SMALL('Raw Data'!O445:U445, 7), 0), 0)</f>
        <v>0</v>
      </c>
    </row>
    <row r="451" spans="1:65" x14ac:dyDescent="0.3">
      <c r="A451" s="2">
        <f>'Raw Data'!A446</f>
        <v>0</v>
      </c>
      <c r="B451" s="2">
        <f>IF(ISBLANK('Raw Data'!D446)=FALSE, 1, 0)</f>
        <v>0</v>
      </c>
      <c r="C451">
        <f>IF('Raw Data'!E446&gt;'Raw Data'!D446, 'Raw Data'!K446, 0)</f>
        <v>0</v>
      </c>
      <c r="D451">
        <f>IF(ISBLANK('Raw Data'!D446)=FALSE, 1, 0)</f>
        <v>0</v>
      </c>
      <c r="E451">
        <f>IF('Raw Data'!E446&lt;'Raw Data'!D446, 'Raw Data'!J446, 0)</f>
        <v>0</v>
      </c>
      <c r="F451">
        <f>IF(ISBLANK('Raw Data'!D446)=FALSE, 1, 0)</f>
        <v>0</v>
      </c>
      <c r="G451">
        <f>IF(AND('Raw Data'!D446&gt;0, 'Raw Data'!E446&gt;0), 'Raw Data'!V446, 0)</f>
        <v>0</v>
      </c>
      <c r="H451">
        <f>IF(ISBLANK('Raw Data'!D446)=FALSE, 1, 0)</f>
        <v>0</v>
      </c>
      <c r="I451">
        <f>IF(AND(ISBLANK('Raw Data'!D446)=FALSE, OR('Raw Data'!D446=0, 'Raw Data'!E446=0)), 'Raw Data'!W446, 0)</f>
        <v>0</v>
      </c>
      <c r="J451">
        <f>IF(ISBLANK('Raw Data'!D446)=FALSE, 1, 0)</f>
        <v>0</v>
      </c>
      <c r="K451">
        <f>IF(SUM('Raw Data'!D446:E446)&gt;'Raw Data'!G446, 'Raw Data'!H446, 0)</f>
        <v>0</v>
      </c>
      <c r="L451">
        <f>IF(ISBLANK('Raw Data'!D446)=FALSE, 1, 0)</f>
        <v>0</v>
      </c>
      <c r="M451">
        <f>IF(AND(SUM('Raw Data'!D446:E446)&lt;'Raw Data'!G446, ISBLANK('Raw Data'!D446)=FALSE), 'Raw Data'!I446, 0)</f>
        <v>0</v>
      </c>
      <c r="N451">
        <f>IF(ISBLANK('Raw Data'!D446)=FALSE, 1, 0)</f>
        <v>0</v>
      </c>
      <c r="O451">
        <f>IF('Raw Data'!F446, 'Raw Data'!Z446, 0)</f>
        <v>0</v>
      </c>
      <c r="P451">
        <f>IF(ISBLANK('Raw Data'!D446)=FALSE, 1, 0)</f>
        <v>0</v>
      </c>
      <c r="Q451">
        <f>IF(AND(NOT('Raw Data'!F446), P451), 'Raw Data'!AA446, 0)</f>
        <v>0</v>
      </c>
      <c r="R451">
        <f>IF(ISBLANK('Raw Data'!D446)=FALSE, 1, 0)</f>
        <v>0</v>
      </c>
      <c r="S451">
        <f>IF(AND('Raw Data'!F446=0, 'Raw Data'!D446&gt;'Raw Data'!E446), 'Raw Data'!L446, 0)</f>
        <v>0</v>
      </c>
      <c r="T451">
        <f>IF(ISBLANK('Raw Data'!D446)=FALSE, 1, 0)</f>
        <v>0</v>
      </c>
      <c r="U451">
        <f>IF('Raw Data'!F446=1, 'Raw Data'!M446, 0)</f>
        <v>0</v>
      </c>
      <c r="V451">
        <f>IF(ISBLANK('Raw Data'!D446)=FALSE, 1, 0)</f>
        <v>0</v>
      </c>
      <c r="W451">
        <f>IF(AND('Raw Data'!F446=0, 'Raw Data'!E446&gt;'Raw Data'!D446), 'Raw Data'!N446, 0)</f>
        <v>0</v>
      </c>
      <c r="X451">
        <f>IF(ISBLANK('Raw Data'!D446)=FALSE, 1, 0)</f>
        <v>0</v>
      </c>
      <c r="Y451">
        <f>IF(AND('Raw Data'!F446=0,'Raw Data'!D446&gt;'Raw Data'!E446,'Raw Data'!D446-'Raw Data'!E446=1),'Raw Data'!O446,IF(AND('Raw Data'!F446,'Raw Data'!D446&gt;'Raw Data'!E446),'Raw Data'!O446,0))</f>
        <v>0</v>
      </c>
      <c r="Z451">
        <f>IF(ISBLANK('Raw Data'!D446)=FALSE, 1, 0)</f>
        <v>0</v>
      </c>
      <c r="AA451">
        <f>IF(AND('Raw Data'!F446=0, 'Raw Data'!D446&gt;'Raw Data'!E446, 'Raw Data'!D446-'Raw Data'!E446=2), 'Raw Data'!P446, 0)</f>
        <v>0</v>
      </c>
      <c r="AB451">
        <f>IF(ISBLANK('Raw Data'!D446)=FALSE, 1, 0)</f>
        <v>0</v>
      </c>
      <c r="AC451">
        <f>IF(AND('Raw Data'!F446=0, 'Raw Data'!D446&gt;'Raw Data'!E446, 'Raw Data'!D446-'Raw Data'!E446&gt;2), 'Raw Data'!Q446, 0)</f>
        <v>0</v>
      </c>
      <c r="AD451">
        <f>IF(ISBLANK('Raw Data'!D446)=FALSE, 1, 0)</f>
        <v>0</v>
      </c>
      <c r="AE451">
        <f>IF(AND('Raw Data'!F446=0,'Raw Data'!D446&lt;'Raw Data'!E446,'Raw Data'!E446-'Raw Data'!D446=1),'Raw Data'!R446,IF(AND('Raw Data'!F446,'Raw Data'!D446&gt;'Raw Data'!E446),'Raw Data'!R446,0))</f>
        <v>0</v>
      </c>
      <c r="AF451">
        <f>IF(ISBLANK('Raw Data'!D446)=FALSE, 1, 0)</f>
        <v>0</v>
      </c>
      <c r="AG451">
        <f>IF(AND('Raw Data'!F446=0, 'Raw Data'!D446&lt;'Raw Data'!E446, 'Raw Data'!E446-'Raw Data'!D446=2), 'Raw Data'!S446, 0)</f>
        <v>0</v>
      </c>
      <c r="AH451">
        <f>IF(ISBLANK('Raw Data'!D446)=FALSE, 1, 0)</f>
        <v>0</v>
      </c>
      <c r="AI451">
        <f>IF(AND('Raw Data'!F446=0, 'Raw Data'!D446&lt;'Raw Data'!E446, 'Raw Data'!E446-'Raw Data'!D446&gt;2), 'Raw Data'!T446, 0)</f>
        <v>0</v>
      </c>
      <c r="AJ451">
        <f>IF(ISBLANK('Raw Data'!D446)=FALSE, 1, 0)</f>
        <v>0</v>
      </c>
      <c r="AK451">
        <f>IF('Raw Data'!F446=1, 'Raw Data'!M446, 0)</f>
        <v>0</v>
      </c>
      <c r="AL451">
        <f>IF(OR('Raw Data'!D446=0, O451&gt;0), 0, 1)</f>
        <v>0</v>
      </c>
      <c r="AM451">
        <f>IF(AND(AL451, 'Raw Data'!D446&gt;'Raw Data'!E446), 'Raw Data'!X446, 0)</f>
        <v>0</v>
      </c>
      <c r="AN451">
        <f>IF(OR('Raw Data'!D446=0, O451&gt;0), 0, 1)</f>
        <v>0</v>
      </c>
      <c r="AO451">
        <f>IF(AND(AL451, 'Raw Data'!D446&lt;'Raw Data'!E446), 'Raw Data'!Y446, 0)</f>
        <v>0</v>
      </c>
      <c r="AP451">
        <f>IF(ISBLANK('Raw Data'!D446)=FALSE, 1, 0)</f>
        <v>0</v>
      </c>
      <c r="AQ451">
        <f>IF(AND('Raw Data'!J446&lt;'Raw Data'!K446,'Raw Data'!D446&gt;'Raw Data'!E446),'Raw Data'!J446,IF(AND('Raw Data'!K446&lt;'Raw Data'!J446,'Raw Data'!E446&gt;'Raw Data'!D446),'Raw Data'!K446,0))</f>
        <v>0</v>
      </c>
      <c r="AR451">
        <f>IF(ISBLANK('Raw Data'!D446)=FALSE, 1, 0)</f>
        <v>0</v>
      </c>
      <c r="AS451">
        <f>IF(AND('Raw Data'!J446&gt;'Raw Data'!K446,'Raw Data'!D446&gt;'Raw Data'!E446),'Raw Data'!J446,IF(AND('Raw Data'!K446&gt;'Raw Data'!J446,'Raw Data'!E446&gt;'Raw Data'!D446),'Raw Data'!K446,))</f>
        <v>0</v>
      </c>
      <c r="AT451">
        <f>IF(ISBLANK('Raw Data'!D446)=FALSE, 1, 0)</f>
        <v>0</v>
      </c>
      <c r="AU451">
        <f>IF(ISNUMBER('Raw Data'!D446), IF(_xlfn.XLOOKUP(SMALL('Raw Data'!L446:N446, 1), Analysis!S451:W451, Analysis!S451:W451, 0)&gt;0, SMALL('Raw Data'!L446:N446, 1), 0), 0)</f>
        <v>0</v>
      </c>
      <c r="AV451">
        <f>IF(ISBLANK('Raw Data'!D446)=FALSE, 1, 0)</f>
        <v>0</v>
      </c>
      <c r="AW451">
        <f>IF(ISNUMBER('Raw Data'!D446), IF(_xlfn.XLOOKUP(SMALL('Raw Data'!L446:N446, 2), Analysis!S451:W451, Analysis!S451:W451, 0)&gt;0, SMALL('Raw Data'!L446:N446, 2), 0), 0)</f>
        <v>0</v>
      </c>
      <c r="AX451">
        <f>IF(ISBLANK('Raw Data'!D446)=FALSE, 1, 0)</f>
        <v>0</v>
      </c>
      <c r="AY451">
        <f>IF(ISNUMBER('Raw Data'!D446), IF(_xlfn.XLOOKUP(SMALL('Raw Data'!L446:N446, 3), Analysis!S451:W451, Analysis!S451:W451, 0)&gt;0, SMALL('Raw Data'!L446:N446, 3), 0), 0)</f>
        <v>0</v>
      </c>
      <c r="AZ451">
        <f>IF(ISBLANK('Raw Data'!D446)=FALSE, 1, 0)</f>
        <v>0</v>
      </c>
      <c r="BA451">
        <f>IF(ISNUMBER('Raw Data'!D446), IF(_xlfn.XLOOKUP(SMALL('Raw Data'!O446:U446, 1), Analysis!Y451:AK451, Analysis!Y451:AK451, 0)&gt;0, SMALL('Raw Data'!O446:U446, 1), 0), 0)</f>
        <v>0</v>
      </c>
      <c r="BB451">
        <f>IF(ISBLANK('Raw Data'!D446)=FALSE, 1, 0)</f>
        <v>0</v>
      </c>
      <c r="BC451">
        <f>IF(ISNUMBER('Raw Data'!D446), IF(_xlfn.XLOOKUP(SMALL('Raw Data'!O446:U446, 2), Analysis!Y451:AK451, Analysis!Y451:AK451, 0)&gt;0, SMALL('Raw Data'!O446:U446, 2), 0), 0)</f>
        <v>0</v>
      </c>
      <c r="BD451">
        <f>IF(ISBLANK('Raw Data'!D446)=FALSE, 1, 0)</f>
        <v>0</v>
      </c>
      <c r="BE451">
        <f>IF(ISNUMBER('Raw Data'!D446), IF(_xlfn.XLOOKUP(SMALL('Raw Data'!O446:U446, 3), Analysis!Y451:AK451, Analysis!Y451:AK451, 0)&gt;0, SMALL('Raw Data'!O446:U446, 3), 0), 0)</f>
        <v>0</v>
      </c>
      <c r="BF451">
        <f>IF(ISBLANK('Raw Data'!D446)=FALSE, 1, 0)</f>
        <v>0</v>
      </c>
      <c r="BG451">
        <f>IF(ISNUMBER('Raw Data'!D446), IF(_xlfn.XLOOKUP(SMALL('Raw Data'!O446:U446, 4), Analysis!Y451:AK451, Analysis!Y451:AK451, 0)&gt;0, SMALL('Raw Data'!O446:U446, 4), 0), 0)</f>
        <v>0</v>
      </c>
      <c r="BH451">
        <f>IF(ISBLANK('Raw Data'!D446)=FALSE, 1, 0)</f>
        <v>0</v>
      </c>
      <c r="BI451">
        <f>IF(ISNUMBER('Raw Data'!D446), IF(_xlfn.XLOOKUP(SMALL('Raw Data'!O446:U446, 5), Analysis!Y451:AK451, Analysis!Y451:AK451, 0)&gt;0, SMALL('Raw Data'!O446:U446, 5), 0), 0)</f>
        <v>0</v>
      </c>
      <c r="BJ451">
        <f>IF(ISBLANK('Raw Data'!D446)=FALSE, 1, 0)</f>
        <v>0</v>
      </c>
      <c r="BK451">
        <f>IF(ISNUMBER('Raw Data'!D446), IF(_xlfn.XLOOKUP(SMALL('Raw Data'!O446:U446, 6), Analysis!Y451:AK451, Analysis!Y451:AK451, 0)&gt;0, SMALL('Raw Data'!O446:U446, 6), 0), 0)</f>
        <v>0</v>
      </c>
      <c r="BL451">
        <f>IF(ISBLANK('Raw Data'!D446)=FALSE, 1, 0)</f>
        <v>0</v>
      </c>
      <c r="BM451">
        <f>IF(ISNUMBER('Raw Data'!D446), IF(_xlfn.XLOOKUP(SMALL('Raw Data'!O446:U446, 7), Analysis!Y451:AK451, Analysis!Y451:AK451, 0)&gt;0, SMALL('Raw Data'!O446:U446, 7), 0), 0)</f>
        <v>0</v>
      </c>
    </row>
    <row r="452" spans="1:65" x14ac:dyDescent="0.3">
      <c r="A452" s="2">
        <f>'Raw Data'!A447</f>
        <v>0</v>
      </c>
      <c r="B452" s="2">
        <f>IF(ISBLANK('Raw Data'!D447)=FALSE, 1, 0)</f>
        <v>0</v>
      </c>
      <c r="C452">
        <f>IF('Raw Data'!E447&gt;'Raw Data'!D447, 'Raw Data'!K447, 0)</f>
        <v>0</v>
      </c>
      <c r="D452">
        <f>IF(ISBLANK('Raw Data'!D447)=FALSE, 1, 0)</f>
        <v>0</v>
      </c>
      <c r="E452">
        <f>IF('Raw Data'!E447&lt;'Raw Data'!D447, 'Raw Data'!J447, 0)</f>
        <v>0</v>
      </c>
      <c r="F452">
        <f>IF(ISBLANK('Raw Data'!D447)=FALSE, 1, 0)</f>
        <v>0</v>
      </c>
      <c r="G452">
        <f>IF(AND('Raw Data'!D447&gt;0, 'Raw Data'!E447&gt;0), 'Raw Data'!V447, 0)</f>
        <v>0</v>
      </c>
      <c r="H452">
        <f>IF(ISBLANK('Raw Data'!D447)=FALSE, 1, 0)</f>
        <v>0</v>
      </c>
      <c r="I452">
        <f>IF(AND(ISBLANK('Raw Data'!D447)=FALSE, OR('Raw Data'!D447=0, 'Raw Data'!E447=0)), 'Raw Data'!W447, 0)</f>
        <v>0</v>
      </c>
      <c r="J452">
        <f>IF(ISBLANK('Raw Data'!D447)=FALSE, 1, 0)</f>
        <v>0</v>
      </c>
      <c r="K452">
        <f>IF(SUM('Raw Data'!D447:E447)&gt;'Raw Data'!G447, 'Raw Data'!H447, 0)</f>
        <v>0</v>
      </c>
      <c r="L452">
        <f>IF(ISBLANK('Raw Data'!D447)=FALSE, 1, 0)</f>
        <v>0</v>
      </c>
      <c r="M452">
        <f>IF(AND(SUM('Raw Data'!D447:E447)&lt;'Raw Data'!G447, ISBLANK('Raw Data'!D447)=FALSE), 'Raw Data'!I447, 0)</f>
        <v>0</v>
      </c>
      <c r="N452">
        <f>IF(ISBLANK('Raw Data'!D447)=FALSE, 1, 0)</f>
        <v>0</v>
      </c>
      <c r="O452">
        <f>IF('Raw Data'!F447, 'Raw Data'!Z447, 0)</f>
        <v>0</v>
      </c>
      <c r="P452">
        <f>IF(ISBLANK('Raw Data'!D447)=FALSE, 1, 0)</f>
        <v>0</v>
      </c>
      <c r="Q452">
        <f>IF(AND(NOT('Raw Data'!F447), P452), 'Raw Data'!AA447, 0)</f>
        <v>0</v>
      </c>
      <c r="R452">
        <f>IF(ISBLANK('Raw Data'!D447)=FALSE, 1, 0)</f>
        <v>0</v>
      </c>
      <c r="S452">
        <f>IF(AND('Raw Data'!F447=0, 'Raw Data'!D447&gt;'Raw Data'!E447), 'Raw Data'!L447, 0)</f>
        <v>0</v>
      </c>
      <c r="T452">
        <f>IF(ISBLANK('Raw Data'!D447)=FALSE, 1, 0)</f>
        <v>0</v>
      </c>
      <c r="U452">
        <f>IF('Raw Data'!F447=1, 'Raw Data'!M447, 0)</f>
        <v>0</v>
      </c>
      <c r="V452">
        <f>IF(ISBLANK('Raw Data'!D447)=FALSE, 1, 0)</f>
        <v>0</v>
      </c>
      <c r="W452">
        <f>IF(AND('Raw Data'!F447=0, 'Raw Data'!E447&gt;'Raw Data'!D447), 'Raw Data'!N447, 0)</f>
        <v>0</v>
      </c>
      <c r="X452">
        <f>IF(ISBLANK('Raw Data'!D447)=FALSE, 1, 0)</f>
        <v>0</v>
      </c>
      <c r="Y452">
        <f>IF(AND('Raw Data'!F447=0,'Raw Data'!D447&gt;'Raw Data'!E447,'Raw Data'!D447-'Raw Data'!E447=1),'Raw Data'!O447,IF(AND('Raw Data'!F447,'Raw Data'!D447&gt;'Raw Data'!E447),'Raw Data'!O447,0))</f>
        <v>0</v>
      </c>
      <c r="Z452">
        <f>IF(ISBLANK('Raw Data'!D447)=FALSE, 1, 0)</f>
        <v>0</v>
      </c>
      <c r="AA452">
        <f>IF(AND('Raw Data'!F447=0, 'Raw Data'!D447&gt;'Raw Data'!E447, 'Raw Data'!D447-'Raw Data'!E447=2), 'Raw Data'!P447, 0)</f>
        <v>0</v>
      </c>
      <c r="AB452">
        <f>IF(ISBLANK('Raw Data'!D447)=FALSE, 1, 0)</f>
        <v>0</v>
      </c>
      <c r="AC452">
        <f>IF(AND('Raw Data'!F447=0, 'Raw Data'!D447&gt;'Raw Data'!E447, 'Raw Data'!D447-'Raw Data'!E447&gt;2), 'Raw Data'!Q447, 0)</f>
        <v>0</v>
      </c>
      <c r="AD452">
        <f>IF(ISBLANK('Raw Data'!D447)=FALSE, 1, 0)</f>
        <v>0</v>
      </c>
      <c r="AE452">
        <f>IF(AND('Raw Data'!F447=0,'Raw Data'!D447&lt;'Raw Data'!E447,'Raw Data'!E447-'Raw Data'!D447=1),'Raw Data'!R447,IF(AND('Raw Data'!F447,'Raw Data'!D447&gt;'Raw Data'!E447),'Raw Data'!R447,0))</f>
        <v>0</v>
      </c>
      <c r="AF452">
        <f>IF(ISBLANK('Raw Data'!D447)=FALSE, 1, 0)</f>
        <v>0</v>
      </c>
      <c r="AG452">
        <f>IF(AND('Raw Data'!F447=0, 'Raw Data'!D447&lt;'Raw Data'!E447, 'Raw Data'!E447-'Raw Data'!D447=2), 'Raw Data'!S447, 0)</f>
        <v>0</v>
      </c>
      <c r="AH452">
        <f>IF(ISBLANK('Raw Data'!D447)=FALSE, 1, 0)</f>
        <v>0</v>
      </c>
      <c r="AI452">
        <f>IF(AND('Raw Data'!F447=0, 'Raw Data'!D447&lt;'Raw Data'!E447, 'Raw Data'!E447-'Raw Data'!D447&gt;2), 'Raw Data'!T447, 0)</f>
        <v>0</v>
      </c>
      <c r="AJ452">
        <f>IF(ISBLANK('Raw Data'!D447)=FALSE, 1, 0)</f>
        <v>0</v>
      </c>
      <c r="AK452">
        <f>IF('Raw Data'!F447=1, 'Raw Data'!M447, 0)</f>
        <v>0</v>
      </c>
      <c r="AL452">
        <f>IF(OR('Raw Data'!D447=0, O452&gt;0), 0, 1)</f>
        <v>0</v>
      </c>
      <c r="AM452">
        <f>IF(AND(AL452, 'Raw Data'!D447&gt;'Raw Data'!E447), 'Raw Data'!X447, 0)</f>
        <v>0</v>
      </c>
      <c r="AN452">
        <f>IF(OR('Raw Data'!D447=0, O452&gt;0), 0, 1)</f>
        <v>0</v>
      </c>
      <c r="AO452">
        <f>IF(AND(AL452, 'Raw Data'!D447&lt;'Raw Data'!E447), 'Raw Data'!Y447, 0)</f>
        <v>0</v>
      </c>
      <c r="AP452">
        <f>IF(ISBLANK('Raw Data'!D447)=FALSE, 1, 0)</f>
        <v>0</v>
      </c>
      <c r="AQ452">
        <f>IF(AND('Raw Data'!J447&lt;'Raw Data'!K447,'Raw Data'!D447&gt;'Raw Data'!E447),'Raw Data'!J447,IF(AND('Raw Data'!K447&lt;'Raw Data'!J447,'Raw Data'!E447&gt;'Raw Data'!D447),'Raw Data'!K447,0))</f>
        <v>0</v>
      </c>
      <c r="AR452">
        <f>IF(ISBLANK('Raw Data'!D447)=FALSE, 1, 0)</f>
        <v>0</v>
      </c>
      <c r="AS452">
        <f>IF(AND('Raw Data'!J447&gt;'Raw Data'!K447,'Raw Data'!D447&gt;'Raw Data'!E447),'Raw Data'!J447,IF(AND('Raw Data'!K447&gt;'Raw Data'!J447,'Raw Data'!E447&gt;'Raw Data'!D447),'Raw Data'!K447,))</f>
        <v>0</v>
      </c>
      <c r="AT452">
        <f>IF(ISBLANK('Raw Data'!D447)=FALSE, 1, 0)</f>
        <v>0</v>
      </c>
      <c r="AU452">
        <f>IF(ISNUMBER('Raw Data'!D447), IF(_xlfn.XLOOKUP(SMALL('Raw Data'!L447:N447, 1), Analysis!S452:W452, Analysis!S452:W452, 0)&gt;0, SMALL('Raw Data'!L447:N447, 1), 0), 0)</f>
        <v>0</v>
      </c>
      <c r="AV452">
        <f>IF(ISBLANK('Raw Data'!D447)=FALSE, 1, 0)</f>
        <v>0</v>
      </c>
      <c r="AW452">
        <f>IF(ISNUMBER('Raw Data'!D447), IF(_xlfn.XLOOKUP(SMALL('Raw Data'!L447:N447, 2), Analysis!S452:W452, Analysis!S452:W452, 0)&gt;0, SMALL('Raw Data'!L447:N447, 2), 0), 0)</f>
        <v>0</v>
      </c>
      <c r="AX452">
        <f>IF(ISBLANK('Raw Data'!D447)=FALSE, 1, 0)</f>
        <v>0</v>
      </c>
      <c r="AY452">
        <f>IF(ISNUMBER('Raw Data'!D447), IF(_xlfn.XLOOKUP(SMALL('Raw Data'!L447:N447, 3), Analysis!S452:W452, Analysis!S452:W452, 0)&gt;0, SMALL('Raw Data'!L447:N447, 3), 0), 0)</f>
        <v>0</v>
      </c>
      <c r="AZ452">
        <f>IF(ISBLANK('Raw Data'!D447)=FALSE, 1, 0)</f>
        <v>0</v>
      </c>
      <c r="BA452">
        <f>IF(ISNUMBER('Raw Data'!D447), IF(_xlfn.XLOOKUP(SMALL('Raw Data'!O447:U447, 1), Analysis!Y452:AK452, Analysis!Y452:AK452, 0)&gt;0, SMALL('Raw Data'!O447:U447, 1), 0), 0)</f>
        <v>0</v>
      </c>
      <c r="BB452">
        <f>IF(ISBLANK('Raw Data'!D447)=FALSE, 1, 0)</f>
        <v>0</v>
      </c>
      <c r="BC452">
        <f>IF(ISNUMBER('Raw Data'!D447), IF(_xlfn.XLOOKUP(SMALL('Raw Data'!O447:U447, 2), Analysis!Y452:AK452, Analysis!Y452:AK452, 0)&gt;0, SMALL('Raw Data'!O447:U447, 2), 0), 0)</f>
        <v>0</v>
      </c>
      <c r="BD452">
        <f>IF(ISBLANK('Raw Data'!D447)=FALSE, 1, 0)</f>
        <v>0</v>
      </c>
      <c r="BE452">
        <f>IF(ISNUMBER('Raw Data'!D447), IF(_xlfn.XLOOKUP(SMALL('Raw Data'!O447:U447, 3), Analysis!Y452:AK452, Analysis!Y452:AK452, 0)&gt;0, SMALL('Raw Data'!O447:U447, 3), 0), 0)</f>
        <v>0</v>
      </c>
      <c r="BF452">
        <f>IF(ISBLANK('Raw Data'!D447)=FALSE, 1, 0)</f>
        <v>0</v>
      </c>
      <c r="BG452">
        <f>IF(ISNUMBER('Raw Data'!D447), IF(_xlfn.XLOOKUP(SMALL('Raw Data'!O447:U447, 4), Analysis!Y452:AK452, Analysis!Y452:AK452, 0)&gt;0, SMALL('Raw Data'!O447:U447, 4), 0), 0)</f>
        <v>0</v>
      </c>
      <c r="BH452">
        <f>IF(ISBLANK('Raw Data'!D447)=FALSE, 1, 0)</f>
        <v>0</v>
      </c>
      <c r="BI452">
        <f>IF(ISNUMBER('Raw Data'!D447), IF(_xlfn.XLOOKUP(SMALL('Raw Data'!O447:U447, 5), Analysis!Y452:AK452, Analysis!Y452:AK452, 0)&gt;0, SMALL('Raw Data'!O447:U447, 5), 0), 0)</f>
        <v>0</v>
      </c>
      <c r="BJ452">
        <f>IF(ISBLANK('Raw Data'!D447)=FALSE, 1, 0)</f>
        <v>0</v>
      </c>
      <c r="BK452">
        <f>IF(ISNUMBER('Raw Data'!D447), IF(_xlfn.XLOOKUP(SMALL('Raw Data'!O447:U447, 6), Analysis!Y452:AK452, Analysis!Y452:AK452, 0)&gt;0, SMALL('Raw Data'!O447:U447, 6), 0), 0)</f>
        <v>0</v>
      </c>
      <c r="BL452">
        <f>IF(ISBLANK('Raw Data'!D447)=FALSE, 1, 0)</f>
        <v>0</v>
      </c>
      <c r="BM452">
        <f>IF(ISNUMBER('Raw Data'!D447), IF(_xlfn.XLOOKUP(SMALL('Raw Data'!O447:U447, 7), Analysis!Y452:AK452, Analysis!Y452:AK452, 0)&gt;0, SMALL('Raw Data'!O447:U447, 7), 0), 0)</f>
        <v>0</v>
      </c>
    </row>
    <row r="453" spans="1:65" x14ac:dyDescent="0.3">
      <c r="A453" s="2">
        <f>'Raw Data'!A448</f>
        <v>0</v>
      </c>
      <c r="B453" s="2">
        <f>IF(ISBLANK('Raw Data'!D448)=FALSE, 1, 0)</f>
        <v>0</v>
      </c>
      <c r="C453">
        <f>IF('Raw Data'!E448&gt;'Raw Data'!D448, 'Raw Data'!K448, 0)</f>
        <v>0</v>
      </c>
      <c r="D453">
        <f>IF(ISBLANK('Raw Data'!D448)=FALSE, 1, 0)</f>
        <v>0</v>
      </c>
      <c r="E453">
        <f>IF('Raw Data'!E448&lt;'Raw Data'!D448, 'Raw Data'!J448, 0)</f>
        <v>0</v>
      </c>
      <c r="F453">
        <f>IF(ISBLANK('Raw Data'!D448)=FALSE, 1, 0)</f>
        <v>0</v>
      </c>
      <c r="G453">
        <f>IF(AND('Raw Data'!D448&gt;0, 'Raw Data'!E448&gt;0), 'Raw Data'!V448, 0)</f>
        <v>0</v>
      </c>
      <c r="H453">
        <f>IF(ISBLANK('Raw Data'!D448)=FALSE, 1, 0)</f>
        <v>0</v>
      </c>
      <c r="I453">
        <f>IF(AND(ISBLANK('Raw Data'!D448)=FALSE, OR('Raw Data'!D448=0, 'Raw Data'!E448=0)), 'Raw Data'!W448, 0)</f>
        <v>0</v>
      </c>
      <c r="J453">
        <f>IF(ISBLANK('Raw Data'!D448)=FALSE, 1, 0)</f>
        <v>0</v>
      </c>
      <c r="K453">
        <f>IF(SUM('Raw Data'!D448:E448)&gt;'Raw Data'!G448, 'Raw Data'!H448, 0)</f>
        <v>0</v>
      </c>
      <c r="L453">
        <f>IF(ISBLANK('Raw Data'!D448)=FALSE, 1, 0)</f>
        <v>0</v>
      </c>
      <c r="M453">
        <f>IF(AND(SUM('Raw Data'!D448:E448)&lt;'Raw Data'!G448, ISBLANK('Raw Data'!D448)=FALSE), 'Raw Data'!I448, 0)</f>
        <v>0</v>
      </c>
      <c r="N453">
        <f>IF(ISBLANK('Raw Data'!D448)=FALSE, 1, 0)</f>
        <v>0</v>
      </c>
      <c r="O453">
        <f>IF('Raw Data'!F448, 'Raw Data'!Z448, 0)</f>
        <v>0</v>
      </c>
      <c r="P453">
        <f>IF(ISBLANK('Raw Data'!D448)=FALSE, 1, 0)</f>
        <v>0</v>
      </c>
      <c r="Q453">
        <f>IF(AND(NOT('Raw Data'!F448), P453), 'Raw Data'!AA448, 0)</f>
        <v>0</v>
      </c>
      <c r="R453">
        <f>IF(ISBLANK('Raw Data'!D448)=FALSE, 1, 0)</f>
        <v>0</v>
      </c>
      <c r="S453">
        <f>IF(AND('Raw Data'!F448=0, 'Raw Data'!D448&gt;'Raw Data'!E448), 'Raw Data'!L448, 0)</f>
        <v>0</v>
      </c>
      <c r="T453">
        <f>IF(ISBLANK('Raw Data'!D448)=FALSE, 1, 0)</f>
        <v>0</v>
      </c>
      <c r="U453">
        <f>IF('Raw Data'!F448=1, 'Raw Data'!M448, 0)</f>
        <v>0</v>
      </c>
      <c r="V453">
        <f>IF(ISBLANK('Raw Data'!D448)=FALSE, 1, 0)</f>
        <v>0</v>
      </c>
      <c r="W453">
        <f>IF(AND('Raw Data'!F448=0, 'Raw Data'!E448&gt;'Raw Data'!D448), 'Raw Data'!N448, 0)</f>
        <v>0</v>
      </c>
      <c r="X453">
        <f>IF(ISBLANK('Raw Data'!D448)=FALSE, 1, 0)</f>
        <v>0</v>
      </c>
      <c r="Y453">
        <f>IF(AND('Raw Data'!F448=0,'Raw Data'!D448&gt;'Raw Data'!E448,'Raw Data'!D448-'Raw Data'!E448=1),'Raw Data'!O448,IF(AND('Raw Data'!F448,'Raw Data'!D448&gt;'Raw Data'!E448),'Raw Data'!O448,0))</f>
        <v>0</v>
      </c>
      <c r="Z453">
        <f>IF(ISBLANK('Raw Data'!D448)=FALSE, 1, 0)</f>
        <v>0</v>
      </c>
      <c r="AA453">
        <f>IF(AND('Raw Data'!F448=0, 'Raw Data'!D448&gt;'Raw Data'!E448, 'Raw Data'!D448-'Raw Data'!E448=2), 'Raw Data'!P448, 0)</f>
        <v>0</v>
      </c>
      <c r="AB453">
        <f>IF(ISBLANK('Raw Data'!D448)=FALSE, 1, 0)</f>
        <v>0</v>
      </c>
      <c r="AC453">
        <f>IF(AND('Raw Data'!F448=0, 'Raw Data'!D448&gt;'Raw Data'!E448, 'Raw Data'!D448-'Raw Data'!E448&gt;2), 'Raw Data'!Q448, 0)</f>
        <v>0</v>
      </c>
      <c r="AD453">
        <f>IF(ISBLANK('Raw Data'!D448)=FALSE, 1, 0)</f>
        <v>0</v>
      </c>
      <c r="AE453">
        <f>IF(AND('Raw Data'!F448=0,'Raw Data'!D448&lt;'Raw Data'!E448,'Raw Data'!E448-'Raw Data'!D448=1),'Raw Data'!R448,IF(AND('Raw Data'!F448,'Raw Data'!D448&gt;'Raw Data'!E448),'Raw Data'!R448,0))</f>
        <v>0</v>
      </c>
      <c r="AF453">
        <f>IF(ISBLANK('Raw Data'!D448)=FALSE, 1, 0)</f>
        <v>0</v>
      </c>
      <c r="AG453">
        <f>IF(AND('Raw Data'!F448=0, 'Raw Data'!D448&lt;'Raw Data'!E448, 'Raw Data'!E448-'Raw Data'!D448=2), 'Raw Data'!S448, 0)</f>
        <v>0</v>
      </c>
      <c r="AH453">
        <f>IF(ISBLANK('Raw Data'!D448)=FALSE, 1, 0)</f>
        <v>0</v>
      </c>
      <c r="AI453">
        <f>IF(AND('Raw Data'!F448=0, 'Raw Data'!D448&lt;'Raw Data'!E448, 'Raw Data'!E448-'Raw Data'!D448&gt;2), 'Raw Data'!T448, 0)</f>
        <v>0</v>
      </c>
      <c r="AJ453">
        <f>IF(ISBLANK('Raw Data'!D448)=FALSE, 1, 0)</f>
        <v>0</v>
      </c>
      <c r="AK453">
        <f>IF('Raw Data'!F448=1, 'Raw Data'!M448, 0)</f>
        <v>0</v>
      </c>
      <c r="AL453">
        <f>IF(OR('Raw Data'!D448=0, O453&gt;0), 0, 1)</f>
        <v>0</v>
      </c>
      <c r="AM453">
        <f>IF(AND(AL453, 'Raw Data'!D448&gt;'Raw Data'!E448), 'Raw Data'!X448, 0)</f>
        <v>0</v>
      </c>
      <c r="AN453">
        <f>IF(OR('Raw Data'!D448=0, O453&gt;0), 0, 1)</f>
        <v>0</v>
      </c>
      <c r="AO453">
        <f>IF(AND(AL453, 'Raw Data'!D448&lt;'Raw Data'!E448), 'Raw Data'!Y448, 0)</f>
        <v>0</v>
      </c>
      <c r="AP453">
        <f>IF(ISBLANK('Raw Data'!D448)=FALSE, 1, 0)</f>
        <v>0</v>
      </c>
      <c r="AQ453">
        <f>IF(AND('Raw Data'!J448&lt;'Raw Data'!K448,'Raw Data'!D448&gt;'Raw Data'!E448),'Raw Data'!J448,IF(AND('Raw Data'!K448&lt;'Raw Data'!J448,'Raw Data'!E448&gt;'Raw Data'!D448),'Raw Data'!K448,0))</f>
        <v>0</v>
      </c>
      <c r="AR453">
        <f>IF(ISBLANK('Raw Data'!D448)=FALSE, 1, 0)</f>
        <v>0</v>
      </c>
      <c r="AS453">
        <f>IF(AND('Raw Data'!J448&gt;'Raw Data'!K448,'Raw Data'!D448&gt;'Raw Data'!E448),'Raw Data'!J448,IF(AND('Raw Data'!K448&gt;'Raw Data'!J448,'Raw Data'!E448&gt;'Raw Data'!D448),'Raw Data'!K448,))</f>
        <v>0</v>
      </c>
      <c r="AT453">
        <f>IF(ISBLANK('Raw Data'!D448)=FALSE, 1, 0)</f>
        <v>0</v>
      </c>
      <c r="AU453">
        <f>IF(ISNUMBER('Raw Data'!D448), IF(_xlfn.XLOOKUP(SMALL('Raw Data'!L448:N448, 1), Analysis!S453:W453, Analysis!S453:W453, 0)&gt;0, SMALL('Raw Data'!L448:N448, 1), 0), 0)</f>
        <v>0</v>
      </c>
      <c r="AV453">
        <f>IF(ISBLANK('Raw Data'!D448)=FALSE, 1, 0)</f>
        <v>0</v>
      </c>
      <c r="AW453">
        <f>IF(ISNUMBER('Raw Data'!D448), IF(_xlfn.XLOOKUP(SMALL('Raw Data'!L448:N448, 2), Analysis!S453:W453, Analysis!S453:W453, 0)&gt;0, SMALL('Raw Data'!L448:N448, 2), 0), 0)</f>
        <v>0</v>
      </c>
      <c r="AX453">
        <f>IF(ISBLANK('Raw Data'!D448)=FALSE, 1, 0)</f>
        <v>0</v>
      </c>
      <c r="AY453">
        <f>IF(ISNUMBER('Raw Data'!D448), IF(_xlfn.XLOOKUP(SMALL('Raw Data'!L448:N448, 3), Analysis!S453:W453, Analysis!S453:W453, 0)&gt;0, SMALL('Raw Data'!L448:N448, 3), 0), 0)</f>
        <v>0</v>
      </c>
      <c r="AZ453">
        <f>IF(ISBLANK('Raw Data'!D448)=FALSE, 1, 0)</f>
        <v>0</v>
      </c>
      <c r="BA453">
        <f>IF(ISNUMBER('Raw Data'!D448), IF(_xlfn.XLOOKUP(SMALL('Raw Data'!O448:U448, 1), Analysis!Y453:AK453, Analysis!Y453:AK453, 0)&gt;0, SMALL('Raw Data'!O448:U448, 1), 0), 0)</f>
        <v>0</v>
      </c>
      <c r="BB453">
        <f>IF(ISBLANK('Raw Data'!D448)=FALSE, 1, 0)</f>
        <v>0</v>
      </c>
      <c r="BC453">
        <f>IF(ISNUMBER('Raw Data'!D448), IF(_xlfn.XLOOKUP(SMALL('Raw Data'!O448:U448, 2), Analysis!Y453:AK453, Analysis!Y453:AK453, 0)&gt;0, SMALL('Raw Data'!O448:U448, 2), 0), 0)</f>
        <v>0</v>
      </c>
      <c r="BD453">
        <f>IF(ISBLANK('Raw Data'!D448)=FALSE, 1, 0)</f>
        <v>0</v>
      </c>
      <c r="BE453">
        <f>IF(ISNUMBER('Raw Data'!D448), IF(_xlfn.XLOOKUP(SMALL('Raw Data'!O448:U448, 3), Analysis!Y453:AK453, Analysis!Y453:AK453, 0)&gt;0, SMALL('Raw Data'!O448:U448, 3), 0), 0)</f>
        <v>0</v>
      </c>
      <c r="BF453">
        <f>IF(ISBLANK('Raw Data'!D448)=FALSE, 1, 0)</f>
        <v>0</v>
      </c>
      <c r="BG453">
        <f>IF(ISNUMBER('Raw Data'!D448), IF(_xlfn.XLOOKUP(SMALL('Raw Data'!O448:U448, 4), Analysis!Y453:AK453, Analysis!Y453:AK453, 0)&gt;0, SMALL('Raw Data'!O448:U448, 4), 0), 0)</f>
        <v>0</v>
      </c>
      <c r="BH453">
        <f>IF(ISBLANK('Raw Data'!D448)=FALSE, 1, 0)</f>
        <v>0</v>
      </c>
      <c r="BI453">
        <f>IF(ISNUMBER('Raw Data'!D448), IF(_xlfn.XLOOKUP(SMALL('Raw Data'!O448:U448, 5), Analysis!Y453:AK453, Analysis!Y453:AK453, 0)&gt;0, SMALL('Raw Data'!O448:U448, 5), 0), 0)</f>
        <v>0</v>
      </c>
      <c r="BJ453">
        <f>IF(ISBLANK('Raw Data'!D448)=FALSE, 1, 0)</f>
        <v>0</v>
      </c>
      <c r="BK453">
        <f>IF(ISNUMBER('Raw Data'!D448), IF(_xlfn.XLOOKUP(SMALL('Raw Data'!O448:U448, 6), Analysis!Y453:AK453, Analysis!Y453:AK453, 0)&gt;0, SMALL('Raw Data'!O448:U448, 6), 0), 0)</f>
        <v>0</v>
      </c>
      <c r="BL453">
        <f>IF(ISBLANK('Raw Data'!D448)=FALSE, 1, 0)</f>
        <v>0</v>
      </c>
      <c r="BM453">
        <f>IF(ISNUMBER('Raw Data'!D448), IF(_xlfn.XLOOKUP(SMALL('Raw Data'!O448:U448, 7), Analysis!Y453:AK453, Analysis!Y453:AK453, 0)&gt;0, SMALL('Raw Data'!O448:U448, 7), 0), 0)</f>
        <v>0</v>
      </c>
    </row>
    <row r="454" spans="1:65" x14ac:dyDescent="0.3">
      <c r="A454" s="2">
        <f>'Raw Data'!A449</f>
        <v>0</v>
      </c>
      <c r="B454" s="2">
        <f>IF(ISBLANK('Raw Data'!D449)=FALSE, 1, 0)</f>
        <v>0</v>
      </c>
      <c r="C454">
        <f>IF('Raw Data'!E449&gt;'Raw Data'!D449, 'Raw Data'!K449, 0)</f>
        <v>0</v>
      </c>
      <c r="D454">
        <f>IF(ISBLANK('Raw Data'!D449)=FALSE, 1, 0)</f>
        <v>0</v>
      </c>
      <c r="E454">
        <f>IF('Raw Data'!E449&lt;'Raw Data'!D449, 'Raw Data'!J449, 0)</f>
        <v>0</v>
      </c>
      <c r="F454">
        <f>IF(ISBLANK('Raw Data'!D449)=FALSE, 1, 0)</f>
        <v>0</v>
      </c>
      <c r="G454">
        <f>IF(AND('Raw Data'!D449&gt;0, 'Raw Data'!E449&gt;0), 'Raw Data'!V449, 0)</f>
        <v>0</v>
      </c>
      <c r="H454">
        <f>IF(ISBLANK('Raw Data'!D449)=FALSE, 1, 0)</f>
        <v>0</v>
      </c>
      <c r="I454">
        <f>IF(AND(ISBLANK('Raw Data'!D449)=FALSE, OR('Raw Data'!D449=0, 'Raw Data'!E449=0)), 'Raw Data'!W449, 0)</f>
        <v>0</v>
      </c>
      <c r="J454">
        <f>IF(ISBLANK('Raw Data'!D449)=FALSE, 1, 0)</f>
        <v>0</v>
      </c>
      <c r="K454">
        <f>IF(SUM('Raw Data'!D449:E449)&gt;'Raw Data'!G449, 'Raw Data'!H449, 0)</f>
        <v>0</v>
      </c>
      <c r="L454">
        <f>IF(ISBLANK('Raw Data'!D449)=FALSE, 1, 0)</f>
        <v>0</v>
      </c>
      <c r="M454">
        <f>IF(AND(SUM('Raw Data'!D449:E449)&lt;'Raw Data'!G449, ISBLANK('Raw Data'!D449)=FALSE), 'Raw Data'!I449, 0)</f>
        <v>0</v>
      </c>
      <c r="N454">
        <f>IF(ISBLANK('Raw Data'!D449)=FALSE, 1, 0)</f>
        <v>0</v>
      </c>
      <c r="O454">
        <f>IF('Raw Data'!F449, 'Raw Data'!Z449, 0)</f>
        <v>0</v>
      </c>
      <c r="P454">
        <f>IF(ISBLANK('Raw Data'!D449)=FALSE, 1, 0)</f>
        <v>0</v>
      </c>
      <c r="Q454">
        <f>IF(AND(NOT('Raw Data'!F449), P454), 'Raw Data'!AA449, 0)</f>
        <v>0</v>
      </c>
      <c r="R454">
        <f>IF(ISBLANK('Raw Data'!D449)=FALSE, 1, 0)</f>
        <v>0</v>
      </c>
      <c r="S454">
        <f>IF(AND('Raw Data'!F449=0, 'Raw Data'!D449&gt;'Raw Data'!E449), 'Raw Data'!L449, 0)</f>
        <v>0</v>
      </c>
      <c r="T454">
        <f>IF(ISBLANK('Raw Data'!D449)=FALSE, 1, 0)</f>
        <v>0</v>
      </c>
      <c r="U454">
        <f>IF('Raw Data'!F449=1, 'Raw Data'!M449, 0)</f>
        <v>0</v>
      </c>
      <c r="V454">
        <f>IF(ISBLANK('Raw Data'!D449)=FALSE, 1, 0)</f>
        <v>0</v>
      </c>
      <c r="W454">
        <f>IF(AND('Raw Data'!F449=0, 'Raw Data'!E449&gt;'Raw Data'!D449), 'Raw Data'!N449, 0)</f>
        <v>0</v>
      </c>
      <c r="X454">
        <f>IF(ISBLANK('Raw Data'!D449)=FALSE, 1, 0)</f>
        <v>0</v>
      </c>
      <c r="Y454">
        <f>IF(AND('Raw Data'!F449=0,'Raw Data'!D449&gt;'Raw Data'!E449,'Raw Data'!D449-'Raw Data'!E449=1),'Raw Data'!O449,IF(AND('Raw Data'!F449,'Raw Data'!D449&gt;'Raw Data'!E449),'Raw Data'!O449,0))</f>
        <v>0</v>
      </c>
      <c r="Z454">
        <f>IF(ISBLANK('Raw Data'!D449)=FALSE, 1, 0)</f>
        <v>0</v>
      </c>
      <c r="AA454">
        <f>IF(AND('Raw Data'!F449=0, 'Raw Data'!D449&gt;'Raw Data'!E449, 'Raw Data'!D449-'Raw Data'!E449=2), 'Raw Data'!P449, 0)</f>
        <v>0</v>
      </c>
      <c r="AB454">
        <f>IF(ISBLANK('Raw Data'!D449)=FALSE, 1, 0)</f>
        <v>0</v>
      </c>
      <c r="AC454">
        <f>IF(AND('Raw Data'!F449=0, 'Raw Data'!D449&gt;'Raw Data'!E449, 'Raw Data'!D449-'Raw Data'!E449&gt;2), 'Raw Data'!Q449, 0)</f>
        <v>0</v>
      </c>
      <c r="AD454">
        <f>IF(ISBLANK('Raw Data'!D449)=FALSE, 1, 0)</f>
        <v>0</v>
      </c>
      <c r="AE454">
        <f>IF(AND('Raw Data'!F449=0,'Raw Data'!D449&lt;'Raw Data'!E449,'Raw Data'!E449-'Raw Data'!D449=1),'Raw Data'!R449,IF(AND('Raw Data'!F449,'Raw Data'!D449&gt;'Raw Data'!E449),'Raw Data'!R449,0))</f>
        <v>0</v>
      </c>
      <c r="AF454">
        <f>IF(ISBLANK('Raw Data'!D449)=FALSE, 1, 0)</f>
        <v>0</v>
      </c>
      <c r="AG454">
        <f>IF(AND('Raw Data'!F449=0, 'Raw Data'!D449&lt;'Raw Data'!E449, 'Raw Data'!E449-'Raw Data'!D449=2), 'Raw Data'!S449, 0)</f>
        <v>0</v>
      </c>
      <c r="AH454">
        <f>IF(ISBLANK('Raw Data'!D449)=FALSE, 1, 0)</f>
        <v>0</v>
      </c>
      <c r="AI454">
        <f>IF(AND('Raw Data'!F449=0, 'Raw Data'!D449&lt;'Raw Data'!E449, 'Raw Data'!E449-'Raw Data'!D449&gt;2), 'Raw Data'!T449, 0)</f>
        <v>0</v>
      </c>
      <c r="AJ454">
        <f>IF(ISBLANK('Raw Data'!D449)=FALSE, 1, 0)</f>
        <v>0</v>
      </c>
      <c r="AK454">
        <f>IF('Raw Data'!F449=1, 'Raw Data'!M449, 0)</f>
        <v>0</v>
      </c>
      <c r="AL454">
        <f>IF(OR('Raw Data'!D449=0, O454&gt;0), 0, 1)</f>
        <v>0</v>
      </c>
      <c r="AM454">
        <f>IF(AND(AL454, 'Raw Data'!D449&gt;'Raw Data'!E449), 'Raw Data'!X449, 0)</f>
        <v>0</v>
      </c>
      <c r="AN454">
        <f>IF(OR('Raw Data'!D449=0, O454&gt;0), 0, 1)</f>
        <v>0</v>
      </c>
      <c r="AO454">
        <f>IF(AND(AL454, 'Raw Data'!D449&lt;'Raw Data'!E449), 'Raw Data'!Y449, 0)</f>
        <v>0</v>
      </c>
      <c r="AP454">
        <f>IF(ISBLANK('Raw Data'!D449)=FALSE, 1, 0)</f>
        <v>0</v>
      </c>
      <c r="AQ454">
        <f>IF(AND('Raw Data'!J449&lt;'Raw Data'!K449,'Raw Data'!D449&gt;'Raw Data'!E449),'Raw Data'!J449,IF(AND('Raw Data'!K449&lt;'Raw Data'!J449,'Raw Data'!E449&gt;'Raw Data'!D449),'Raw Data'!K449,0))</f>
        <v>0</v>
      </c>
      <c r="AR454">
        <f>IF(ISBLANK('Raw Data'!D449)=FALSE, 1, 0)</f>
        <v>0</v>
      </c>
      <c r="AS454">
        <f>IF(AND('Raw Data'!J449&gt;'Raw Data'!K449,'Raw Data'!D449&gt;'Raw Data'!E449),'Raw Data'!J449,IF(AND('Raw Data'!K449&gt;'Raw Data'!J449,'Raw Data'!E449&gt;'Raw Data'!D449),'Raw Data'!K449,))</f>
        <v>0</v>
      </c>
      <c r="AT454">
        <f>IF(ISBLANK('Raw Data'!D449)=FALSE, 1, 0)</f>
        <v>0</v>
      </c>
      <c r="AU454">
        <f>IF(ISNUMBER('Raw Data'!D449), IF(_xlfn.XLOOKUP(SMALL('Raw Data'!L449:N449, 1), Analysis!S454:W454, Analysis!S454:W454, 0)&gt;0, SMALL('Raw Data'!L449:N449, 1), 0), 0)</f>
        <v>0</v>
      </c>
      <c r="AV454">
        <f>IF(ISBLANK('Raw Data'!D449)=FALSE, 1, 0)</f>
        <v>0</v>
      </c>
      <c r="AW454">
        <f>IF(ISNUMBER('Raw Data'!D449), IF(_xlfn.XLOOKUP(SMALL('Raw Data'!L449:N449, 2), Analysis!S454:W454, Analysis!S454:W454, 0)&gt;0, SMALL('Raw Data'!L449:N449, 2), 0), 0)</f>
        <v>0</v>
      </c>
      <c r="AX454">
        <f>IF(ISBLANK('Raw Data'!D449)=FALSE, 1, 0)</f>
        <v>0</v>
      </c>
      <c r="AY454">
        <f>IF(ISNUMBER('Raw Data'!D449), IF(_xlfn.XLOOKUP(SMALL('Raw Data'!L449:N449, 3), Analysis!S454:W454, Analysis!S454:W454, 0)&gt;0, SMALL('Raw Data'!L449:N449, 3), 0), 0)</f>
        <v>0</v>
      </c>
      <c r="AZ454">
        <f>IF(ISBLANK('Raw Data'!D449)=FALSE, 1, 0)</f>
        <v>0</v>
      </c>
      <c r="BA454">
        <f>IF(ISNUMBER('Raw Data'!D449), IF(_xlfn.XLOOKUP(SMALL('Raw Data'!O449:U449, 1), Analysis!Y454:AK454, Analysis!Y454:AK454, 0)&gt;0, SMALL('Raw Data'!O449:U449, 1), 0), 0)</f>
        <v>0</v>
      </c>
      <c r="BB454">
        <f>IF(ISBLANK('Raw Data'!D449)=FALSE, 1, 0)</f>
        <v>0</v>
      </c>
      <c r="BC454">
        <f>IF(ISNUMBER('Raw Data'!D449), IF(_xlfn.XLOOKUP(SMALL('Raw Data'!O449:U449, 2), Analysis!Y454:AK454, Analysis!Y454:AK454, 0)&gt;0, SMALL('Raw Data'!O449:U449, 2), 0), 0)</f>
        <v>0</v>
      </c>
      <c r="BD454">
        <f>IF(ISBLANK('Raw Data'!D449)=FALSE, 1, 0)</f>
        <v>0</v>
      </c>
      <c r="BE454">
        <f>IF(ISNUMBER('Raw Data'!D449), IF(_xlfn.XLOOKUP(SMALL('Raw Data'!O449:U449, 3), Analysis!Y454:AK454, Analysis!Y454:AK454, 0)&gt;0, SMALL('Raw Data'!O449:U449, 3), 0), 0)</f>
        <v>0</v>
      </c>
      <c r="BF454">
        <f>IF(ISBLANK('Raw Data'!D449)=FALSE, 1, 0)</f>
        <v>0</v>
      </c>
      <c r="BG454">
        <f>IF(ISNUMBER('Raw Data'!D449), IF(_xlfn.XLOOKUP(SMALL('Raw Data'!O449:U449, 4), Analysis!Y454:AK454, Analysis!Y454:AK454, 0)&gt;0, SMALL('Raw Data'!O449:U449, 4), 0), 0)</f>
        <v>0</v>
      </c>
      <c r="BH454">
        <f>IF(ISBLANK('Raw Data'!D449)=FALSE, 1, 0)</f>
        <v>0</v>
      </c>
      <c r="BI454">
        <f>IF(ISNUMBER('Raw Data'!D449), IF(_xlfn.XLOOKUP(SMALL('Raw Data'!O449:U449, 5), Analysis!Y454:AK454, Analysis!Y454:AK454, 0)&gt;0, SMALL('Raw Data'!O449:U449, 5), 0), 0)</f>
        <v>0</v>
      </c>
      <c r="BJ454">
        <f>IF(ISBLANK('Raw Data'!D449)=FALSE, 1, 0)</f>
        <v>0</v>
      </c>
      <c r="BK454">
        <f>IF(ISNUMBER('Raw Data'!D449), IF(_xlfn.XLOOKUP(SMALL('Raw Data'!O449:U449, 6), Analysis!Y454:AK454, Analysis!Y454:AK454, 0)&gt;0, SMALL('Raw Data'!O449:U449, 6), 0), 0)</f>
        <v>0</v>
      </c>
      <c r="BL454">
        <f>IF(ISBLANK('Raw Data'!D449)=FALSE, 1, 0)</f>
        <v>0</v>
      </c>
      <c r="BM454">
        <f>IF(ISNUMBER('Raw Data'!D449), IF(_xlfn.XLOOKUP(SMALL('Raw Data'!O449:U449, 7), Analysis!Y454:AK454, Analysis!Y454:AK454, 0)&gt;0, SMALL('Raw Data'!O449:U449, 7), 0), 0)</f>
        <v>0</v>
      </c>
    </row>
    <row r="455" spans="1:65" x14ac:dyDescent="0.3">
      <c r="A455" s="2">
        <f>'Raw Data'!A450</f>
        <v>0</v>
      </c>
      <c r="B455" s="2">
        <f>IF(ISBLANK('Raw Data'!D450)=FALSE, 1, 0)</f>
        <v>0</v>
      </c>
      <c r="C455">
        <f>IF('Raw Data'!E450&gt;'Raw Data'!D450, 'Raw Data'!K450, 0)</f>
        <v>0</v>
      </c>
      <c r="D455">
        <f>IF(ISBLANK('Raw Data'!D450)=FALSE, 1, 0)</f>
        <v>0</v>
      </c>
      <c r="E455">
        <f>IF('Raw Data'!E450&lt;'Raw Data'!D450, 'Raw Data'!J450, 0)</f>
        <v>0</v>
      </c>
      <c r="F455">
        <f>IF(ISBLANK('Raw Data'!D450)=FALSE, 1, 0)</f>
        <v>0</v>
      </c>
      <c r="G455">
        <f>IF(AND('Raw Data'!D450&gt;0, 'Raw Data'!E450&gt;0), 'Raw Data'!V450, 0)</f>
        <v>0</v>
      </c>
      <c r="H455">
        <f>IF(ISBLANK('Raw Data'!D450)=FALSE, 1, 0)</f>
        <v>0</v>
      </c>
      <c r="I455">
        <f>IF(AND(ISBLANK('Raw Data'!D450)=FALSE, OR('Raw Data'!D450=0, 'Raw Data'!E450=0)), 'Raw Data'!W450, 0)</f>
        <v>0</v>
      </c>
      <c r="J455">
        <f>IF(ISBLANK('Raw Data'!D450)=FALSE, 1, 0)</f>
        <v>0</v>
      </c>
      <c r="K455">
        <f>IF(SUM('Raw Data'!D450:E450)&gt;'Raw Data'!G450, 'Raw Data'!H450, 0)</f>
        <v>0</v>
      </c>
      <c r="L455">
        <f>IF(ISBLANK('Raw Data'!D450)=FALSE, 1, 0)</f>
        <v>0</v>
      </c>
      <c r="M455">
        <f>IF(AND(SUM('Raw Data'!D450:E450)&lt;'Raw Data'!G450, ISBLANK('Raw Data'!D450)=FALSE), 'Raw Data'!I450, 0)</f>
        <v>0</v>
      </c>
      <c r="N455">
        <f>IF(ISBLANK('Raw Data'!D450)=FALSE, 1, 0)</f>
        <v>0</v>
      </c>
      <c r="O455">
        <f>IF('Raw Data'!F450, 'Raw Data'!Z450, 0)</f>
        <v>0</v>
      </c>
      <c r="P455">
        <f>IF(ISBLANK('Raw Data'!D450)=FALSE, 1, 0)</f>
        <v>0</v>
      </c>
      <c r="Q455">
        <f>IF(AND(NOT('Raw Data'!F450), P455), 'Raw Data'!AA450, 0)</f>
        <v>0</v>
      </c>
      <c r="R455">
        <f>IF(ISBLANK('Raw Data'!D450)=FALSE, 1, 0)</f>
        <v>0</v>
      </c>
      <c r="S455">
        <f>IF(AND('Raw Data'!F450=0, 'Raw Data'!D450&gt;'Raw Data'!E450), 'Raw Data'!L450, 0)</f>
        <v>0</v>
      </c>
      <c r="T455">
        <f>IF(ISBLANK('Raw Data'!D450)=FALSE, 1, 0)</f>
        <v>0</v>
      </c>
      <c r="U455">
        <f>IF('Raw Data'!F450=1, 'Raw Data'!M450, 0)</f>
        <v>0</v>
      </c>
      <c r="V455">
        <f>IF(ISBLANK('Raw Data'!D450)=FALSE, 1, 0)</f>
        <v>0</v>
      </c>
      <c r="W455">
        <f>IF(AND('Raw Data'!F450=0, 'Raw Data'!E450&gt;'Raw Data'!D450), 'Raw Data'!N450, 0)</f>
        <v>0</v>
      </c>
      <c r="X455">
        <f>IF(ISBLANK('Raw Data'!D450)=FALSE, 1, 0)</f>
        <v>0</v>
      </c>
      <c r="Y455">
        <f>IF(AND('Raw Data'!F450=0,'Raw Data'!D450&gt;'Raw Data'!E450,'Raw Data'!D450-'Raw Data'!E450=1),'Raw Data'!O450,IF(AND('Raw Data'!F450,'Raw Data'!D450&gt;'Raw Data'!E450),'Raw Data'!O450,0))</f>
        <v>0</v>
      </c>
      <c r="Z455">
        <f>IF(ISBLANK('Raw Data'!D450)=FALSE, 1, 0)</f>
        <v>0</v>
      </c>
      <c r="AA455">
        <f>IF(AND('Raw Data'!F450=0, 'Raw Data'!D450&gt;'Raw Data'!E450, 'Raw Data'!D450-'Raw Data'!E450=2), 'Raw Data'!P450, 0)</f>
        <v>0</v>
      </c>
      <c r="AB455">
        <f>IF(ISBLANK('Raw Data'!D450)=FALSE, 1, 0)</f>
        <v>0</v>
      </c>
      <c r="AC455">
        <f>IF(AND('Raw Data'!F450=0, 'Raw Data'!D450&gt;'Raw Data'!E450, 'Raw Data'!D450-'Raw Data'!E450&gt;2), 'Raw Data'!Q450, 0)</f>
        <v>0</v>
      </c>
      <c r="AD455">
        <f>IF(ISBLANK('Raw Data'!D450)=FALSE, 1, 0)</f>
        <v>0</v>
      </c>
      <c r="AE455">
        <f>IF(AND('Raw Data'!F450=0,'Raw Data'!D450&lt;'Raw Data'!E450,'Raw Data'!E450-'Raw Data'!D450=1),'Raw Data'!R450,IF(AND('Raw Data'!F450,'Raw Data'!D450&gt;'Raw Data'!E450),'Raw Data'!R450,0))</f>
        <v>0</v>
      </c>
      <c r="AF455">
        <f>IF(ISBLANK('Raw Data'!D450)=FALSE, 1, 0)</f>
        <v>0</v>
      </c>
      <c r="AG455">
        <f>IF(AND('Raw Data'!F450=0, 'Raw Data'!D450&lt;'Raw Data'!E450, 'Raw Data'!E450-'Raw Data'!D450=2), 'Raw Data'!S450, 0)</f>
        <v>0</v>
      </c>
      <c r="AH455">
        <f>IF(ISBLANK('Raw Data'!D450)=FALSE, 1, 0)</f>
        <v>0</v>
      </c>
      <c r="AI455">
        <f>IF(AND('Raw Data'!F450=0, 'Raw Data'!D450&lt;'Raw Data'!E450, 'Raw Data'!E450-'Raw Data'!D450&gt;2), 'Raw Data'!T450, 0)</f>
        <v>0</v>
      </c>
      <c r="AJ455">
        <f>IF(ISBLANK('Raw Data'!D450)=FALSE, 1, 0)</f>
        <v>0</v>
      </c>
      <c r="AK455">
        <f>IF('Raw Data'!F450=1, 'Raw Data'!M450, 0)</f>
        <v>0</v>
      </c>
      <c r="AL455">
        <f>IF(OR('Raw Data'!D450=0, O455&gt;0), 0, 1)</f>
        <v>0</v>
      </c>
      <c r="AM455">
        <f>IF(AND(AL455, 'Raw Data'!D450&gt;'Raw Data'!E450), 'Raw Data'!X450, 0)</f>
        <v>0</v>
      </c>
      <c r="AN455">
        <f>IF(OR('Raw Data'!D450=0, O455&gt;0), 0, 1)</f>
        <v>0</v>
      </c>
      <c r="AO455">
        <f>IF(AND(AL455, 'Raw Data'!D450&lt;'Raw Data'!E450), 'Raw Data'!Y450, 0)</f>
        <v>0</v>
      </c>
      <c r="AP455">
        <f>IF(ISBLANK('Raw Data'!D450)=FALSE, 1, 0)</f>
        <v>0</v>
      </c>
      <c r="AQ455">
        <f>IF(AND('Raw Data'!J450&lt;'Raw Data'!K450,'Raw Data'!D450&gt;'Raw Data'!E450),'Raw Data'!J450,IF(AND('Raw Data'!K450&lt;'Raw Data'!J450,'Raw Data'!E450&gt;'Raw Data'!D450),'Raw Data'!K450,0))</f>
        <v>0</v>
      </c>
      <c r="AR455">
        <f>IF(ISBLANK('Raw Data'!D450)=FALSE, 1, 0)</f>
        <v>0</v>
      </c>
      <c r="AS455">
        <f>IF(AND('Raw Data'!J450&gt;'Raw Data'!K450,'Raw Data'!D450&gt;'Raw Data'!E450),'Raw Data'!J450,IF(AND('Raw Data'!K450&gt;'Raw Data'!J450,'Raw Data'!E450&gt;'Raw Data'!D450),'Raw Data'!K450,))</f>
        <v>0</v>
      </c>
      <c r="AT455">
        <f>IF(ISBLANK('Raw Data'!D450)=FALSE, 1, 0)</f>
        <v>0</v>
      </c>
      <c r="AU455">
        <f>IF(ISNUMBER('Raw Data'!D450), IF(_xlfn.XLOOKUP(SMALL('Raw Data'!L450:N450, 1), Analysis!S455:W455, Analysis!S455:W455, 0)&gt;0, SMALL('Raw Data'!L450:N450, 1), 0), 0)</f>
        <v>0</v>
      </c>
      <c r="AV455">
        <f>IF(ISBLANK('Raw Data'!D450)=FALSE, 1, 0)</f>
        <v>0</v>
      </c>
      <c r="AW455">
        <f>IF(ISNUMBER('Raw Data'!D450), IF(_xlfn.XLOOKUP(SMALL('Raw Data'!L450:N450, 2), Analysis!S455:W455, Analysis!S455:W455, 0)&gt;0, SMALL('Raw Data'!L450:N450, 2), 0), 0)</f>
        <v>0</v>
      </c>
      <c r="AX455">
        <f>IF(ISBLANK('Raw Data'!D450)=FALSE, 1, 0)</f>
        <v>0</v>
      </c>
      <c r="AY455">
        <f>IF(ISNUMBER('Raw Data'!D450), IF(_xlfn.XLOOKUP(SMALL('Raw Data'!L450:N450, 3), Analysis!S455:W455, Analysis!S455:W455, 0)&gt;0, SMALL('Raw Data'!L450:N450, 3), 0), 0)</f>
        <v>0</v>
      </c>
      <c r="AZ455">
        <f>IF(ISBLANK('Raw Data'!D450)=FALSE, 1, 0)</f>
        <v>0</v>
      </c>
      <c r="BA455">
        <f>IF(ISNUMBER('Raw Data'!D450), IF(_xlfn.XLOOKUP(SMALL('Raw Data'!O450:U450, 1), Analysis!Y455:AK455, Analysis!Y455:AK455, 0)&gt;0, SMALL('Raw Data'!O450:U450, 1), 0), 0)</f>
        <v>0</v>
      </c>
      <c r="BB455">
        <f>IF(ISBLANK('Raw Data'!D450)=FALSE, 1, 0)</f>
        <v>0</v>
      </c>
      <c r="BC455">
        <f>IF(ISNUMBER('Raw Data'!D450), IF(_xlfn.XLOOKUP(SMALL('Raw Data'!O450:U450, 2), Analysis!Y455:AK455, Analysis!Y455:AK455, 0)&gt;0, SMALL('Raw Data'!O450:U450, 2), 0), 0)</f>
        <v>0</v>
      </c>
      <c r="BD455">
        <f>IF(ISBLANK('Raw Data'!D450)=FALSE, 1, 0)</f>
        <v>0</v>
      </c>
      <c r="BE455">
        <f>IF(ISNUMBER('Raw Data'!D450), IF(_xlfn.XLOOKUP(SMALL('Raw Data'!O450:U450, 3), Analysis!Y455:AK455, Analysis!Y455:AK455, 0)&gt;0, SMALL('Raw Data'!O450:U450, 3), 0), 0)</f>
        <v>0</v>
      </c>
      <c r="BF455">
        <f>IF(ISBLANK('Raw Data'!D450)=FALSE, 1, 0)</f>
        <v>0</v>
      </c>
      <c r="BG455">
        <f>IF(ISNUMBER('Raw Data'!D450), IF(_xlfn.XLOOKUP(SMALL('Raw Data'!O450:U450, 4), Analysis!Y455:AK455, Analysis!Y455:AK455, 0)&gt;0, SMALL('Raw Data'!O450:U450, 4), 0), 0)</f>
        <v>0</v>
      </c>
      <c r="BH455">
        <f>IF(ISBLANK('Raw Data'!D450)=FALSE, 1, 0)</f>
        <v>0</v>
      </c>
      <c r="BI455">
        <f>IF(ISNUMBER('Raw Data'!D450), IF(_xlfn.XLOOKUP(SMALL('Raw Data'!O450:U450, 5), Analysis!Y455:AK455, Analysis!Y455:AK455, 0)&gt;0, SMALL('Raw Data'!O450:U450, 5), 0), 0)</f>
        <v>0</v>
      </c>
      <c r="BJ455">
        <f>IF(ISBLANK('Raw Data'!D450)=FALSE, 1, 0)</f>
        <v>0</v>
      </c>
      <c r="BK455">
        <f>IF(ISNUMBER('Raw Data'!D450), IF(_xlfn.XLOOKUP(SMALL('Raw Data'!O450:U450, 6), Analysis!Y455:AK455, Analysis!Y455:AK455, 0)&gt;0, SMALL('Raw Data'!O450:U450, 6), 0), 0)</f>
        <v>0</v>
      </c>
      <c r="BL455">
        <f>IF(ISBLANK('Raw Data'!D450)=FALSE, 1, 0)</f>
        <v>0</v>
      </c>
      <c r="BM455">
        <f>IF(ISNUMBER('Raw Data'!D450), IF(_xlfn.XLOOKUP(SMALL('Raw Data'!O450:U450, 7), Analysis!Y455:AK455, Analysis!Y455:AK455, 0)&gt;0, SMALL('Raw Data'!O450:U450, 7), 0), 0)</f>
        <v>0</v>
      </c>
    </row>
    <row r="456" spans="1:65" x14ac:dyDescent="0.3">
      <c r="A456" s="2">
        <f>'Raw Data'!A451</f>
        <v>0</v>
      </c>
      <c r="B456" s="2">
        <f>IF(ISBLANK('Raw Data'!D451)=FALSE, 1, 0)</f>
        <v>0</v>
      </c>
      <c r="C456">
        <f>IF('Raw Data'!E451&gt;'Raw Data'!D451, 'Raw Data'!K451, 0)</f>
        <v>0</v>
      </c>
      <c r="D456">
        <f>IF(ISBLANK('Raw Data'!D451)=FALSE, 1, 0)</f>
        <v>0</v>
      </c>
      <c r="E456">
        <f>IF('Raw Data'!E451&lt;'Raw Data'!D451, 'Raw Data'!J451, 0)</f>
        <v>0</v>
      </c>
      <c r="F456">
        <f>IF(ISBLANK('Raw Data'!D451)=FALSE, 1, 0)</f>
        <v>0</v>
      </c>
      <c r="G456">
        <f>IF(AND('Raw Data'!D451&gt;0, 'Raw Data'!E451&gt;0), 'Raw Data'!V451, 0)</f>
        <v>0</v>
      </c>
      <c r="H456">
        <f>IF(ISBLANK('Raw Data'!D451)=FALSE, 1, 0)</f>
        <v>0</v>
      </c>
      <c r="I456">
        <f>IF(AND(ISBLANK('Raw Data'!D451)=FALSE, OR('Raw Data'!D451=0, 'Raw Data'!E451=0)), 'Raw Data'!W451, 0)</f>
        <v>0</v>
      </c>
      <c r="J456">
        <f>IF(ISBLANK('Raw Data'!D451)=FALSE, 1, 0)</f>
        <v>0</v>
      </c>
      <c r="K456">
        <f>IF(SUM('Raw Data'!D451:E451)&gt;'Raw Data'!G451, 'Raw Data'!H451, 0)</f>
        <v>0</v>
      </c>
      <c r="L456">
        <f>IF(ISBLANK('Raw Data'!D451)=FALSE, 1, 0)</f>
        <v>0</v>
      </c>
      <c r="M456">
        <f>IF(AND(SUM('Raw Data'!D451:E451)&lt;'Raw Data'!G451, ISBLANK('Raw Data'!D451)=FALSE), 'Raw Data'!I451, 0)</f>
        <v>0</v>
      </c>
      <c r="N456">
        <f>IF(ISBLANK('Raw Data'!D451)=FALSE, 1, 0)</f>
        <v>0</v>
      </c>
      <c r="O456">
        <f>IF('Raw Data'!F451, 'Raw Data'!Z451, 0)</f>
        <v>0</v>
      </c>
      <c r="P456">
        <f>IF(ISBLANK('Raw Data'!D451)=FALSE, 1, 0)</f>
        <v>0</v>
      </c>
      <c r="Q456">
        <f>IF(AND(NOT('Raw Data'!F451), P456), 'Raw Data'!AA451, 0)</f>
        <v>0</v>
      </c>
      <c r="R456">
        <f>IF(ISBLANK('Raw Data'!D451)=FALSE, 1, 0)</f>
        <v>0</v>
      </c>
      <c r="S456">
        <f>IF(AND('Raw Data'!F451=0, 'Raw Data'!D451&gt;'Raw Data'!E451), 'Raw Data'!L451, 0)</f>
        <v>0</v>
      </c>
      <c r="T456">
        <f>IF(ISBLANK('Raw Data'!D451)=FALSE, 1, 0)</f>
        <v>0</v>
      </c>
      <c r="U456">
        <f>IF('Raw Data'!F451=1, 'Raw Data'!M451, 0)</f>
        <v>0</v>
      </c>
      <c r="V456">
        <f>IF(ISBLANK('Raw Data'!D451)=FALSE, 1, 0)</f>
        <v>0</v>
      </c>
      <c r="W456">
        <f>IF(AND('Raw Data'!F451=0, 'Raw Data'!E451&gt;'Raw Data'!D451), 'Raw Data'!N451, 0)</f>
        <v>0</v>
      </c>
      <c r="X456">
        <f>IF(ISBLANK('Raw Data'!D451)=FALSE, 1, 0)</f>
        <v>0</v>
      </c>
      <c r="Y456">
        <f>IF(AND('Raw Data'!F451=0,'Raw Data'!D451&gt;'Raw Data'!E451,'Raw Data'!D451-'Raw Data'!E451=1),'Raw Data'!O451,IF(AND('Raw Data'!F451,'Raw Data'!D451&gt;'Raw Data'!E451),'Raw Data'!O451,0))</f>
        <v>0</v>
      </c>
      <c r="Z456">
        <f>IF(ISBLANK('Raw Data'!D451)=FALSE, 1, 0)</f>
        <v>0</v>
      </c>
      <c r="AA456">
        <f>IF(AND('Raw Data'!F451=0, 'Raw Data'!D451&gt;'Raw Data'!E451, 'Raw Data'!D451-'Raw Data'!E451=2), 'Raw Data'!P451, 0)</f>
        <v>0</v>
      </c>
      <c r="AB456">
        <f>IF(ISBLANK('Raw Data'!D451)=FALSE, 1, 0)</f>
        <v>0</v>
      </c>
      <c r="AC456">
        <f>IF(AND('Raw Data'!F451=0, 'Raw Data'!D451&gt;'Raw Data'!E451, 'Raw Data'!D451-'Raw Data'!E451&gt;2), 'Raw Data'!Q451, 0)</f>
        <v>0</v>
      </c>
      <c r="AD456">
        <f>IF(ISBLANK('Raw Data'!D451)=FALSE, 1, 0)</f>
        <v>0</v>
      </c>
      <c r="AE456">
        <f>IF(AND('Raw Data'!F451=0,'Raw Data'!D451&lt;'Raw Data'!E451,'Raw Data'!E451-'Raw Data'!D451=1),'Raw Data'!R451,IF(AND('Raw Data'!F451,'Raw Data'!D451&gt;'Raw Data'!E451),'Raw Data'!R451,0))</f>
        <v>0</v>
      </c>
      <c r="AF456">
        <f>IF(ISBLANK('Raw Data'!D451)=FALSE, 1, 0)</f>
        <v>0</v>
      </c>
      <c r="AG456">
        <f>IF(AND('Raw Data'!F451=0, 'Raw Data'!D451&lt;'Raw Data'!E451, 'Raw Data'!E451-'Raw Data'!D451=2), 'Raw Data'!S451, 0)</f>
        <v>0</v>
      </c>
      <c r="AH456">
        <f>IF(ISBLANK('Raw Data'!D451)=FALSE, 1, 0)</f>
        <v>0</v>
      </c>
      <c r="AI456">
        <f>IF(AND('Raw Data'!F451=0, 'Raw Data'!D451&lt;'Raw Data'!E451, 'Raw Data'!E451-'Raw Data'!D451&gt;2), 'Raw Data'!T451, 0)</f>
        <v>0</v>
      </c>
      <c r="AJ456">
        <f>IF(ISBLANK('Raw Data'!D451)=FALSE, 1, 0)</f>
        <v>0</v>
      </c>
      <c r="AK456">
        <f>IF('Raw Data'!F451=1, 'Raw Data'!M451, 0)</f>
        <v>0</v>
      </c>
      <c r="AL456">
        <f>IF(OR('Raw Data'!D451=0, O456&gt;0), 0, 1)</f>
        <v>0</v>
      </c>
      <c r="AM456">
        <f>IF(AND(AL456, 'Raw Data'!D451&gt;'Raw Data'!E451), 'Raw Data'!X451, 0)</f>
        <v>0</v>
      </c>
      <c r="AN456">
        <f>IF(OR('Raw Data'!D451=0, O456&gt;0), 0, 1)</f>
        <v>0</v>
      </c>
      <c r="AO456">
        <f>IF(AND(AL456, 'Raw Data'!D451&lt;'Raw Data'!E451), 'Raw Data'!Y451, 0)</f>
        <v>0</v>
      </c>
      <c r="AP456">
        <f>IF(ISBLANK('Raw Data'!D451)=FALSE, 1, 0)</f>
        <v>0</v>
      </c>
      <c r="AQ456">
        <f>IF(AND('Raw Data'!J451&lt;'Raw Data'!K451,'Raw Data'!D451&gt;'Raw Data'!E451),'Raw Data'!J451,IF(AND('Raw Data'!K451&lt;'Raw Data'!J451,'Raw Data'!E451&gt;'Raw Data'!D451),'Raw Data'!K451,0))</f>
        <v>0</v>
      </c>
      <c r="AR456">
        <f>IF(ISBLANK('Raw Data'!D451)=FALSE, 1, 0)</f>
        <v>0</v>
      </c>
      <c r="AS456">
        <f>IF(AND('Raw Data'!J451&gt;'Raw Data'!K451,'Raw Data'!D451&gt;'Raw Data'!E451),'Raw Data'!J451,IF(AND('Raw Data'!K451&gt;'Raw Data'!J451,'Raw Data'!E451&gt;'Raw Data'!D451),'Raw Data'!K451,))</f>
        <v>0</v>
      </c>
      <c r="AT456">
        <f>IF(ISBLANK('Raw Data'!D451)=FALSE, 1, 0)</f>
        <v>0</v>
      </c>
      <c r="AU456">
        <f>IF(ISNUMBER('Raw Data'!D451), IF(_xlfn.XLOOKUP(SMALL('Raw Data'!L451:N451, 1), Analysis!S456:W456, Analysis!S456:W456, 0)&gt;0, SMALL('Raw Data'!L451:N451, 1), 0), 0)</f>
        <v>0</v>
      </c>
      <c r="AV456">
        <f>IF(ISBLANK('Raw Data'!D451)=FALSE, 1, 0)</f>
        <v>0</v>
      </c>
      <c r="AW456">
        <f>IF(ISNUMBER('Raw Data'!D451), IF(_xlfn.XLOOKUP(SMALL('Raw Data'!L451:N451, 2), Analysis!S456:W456, Analysis!S456:W456, 0)&gt;0, SMALL('Raw Data'!L451:N451, 2), 0), 0)</f>
        <v>0</v>
      </c>
      <c r="AX456">
        <f>IF(ISBLANK('Raw Data'!D451)=FALSE, 1, 0)</f>
        <v>0</v>
      </c>
      <c r="AY456">
        <f>IF(ISNUMBER('Raw Data'!D451), IF(_xlfn.XLOOKUP(SMALL('Raw Data'!L451:N451, 3), Analysis!S456:W456, Analysis!S456:W456, 0)&gt;0, SMALL('Raw Data'!L451:N451, 3), 0), 0)</f>
        <v>0</v>
      </c>
      <c r="AZ456">
        <f>IF(ISBLANK('Raw Data'!D451)=FALSE, 1, 0)</f>
        <v>0</v>
      </c>
      <c r="BA456">
        <f>IF(ISNUMBER('Raw Data'!D451), IF(_xlfn.XLOOKUP(SMALL('Raw Data'!O451:U451, 1), Analysis!Y456:AK456, Analysis!Y456:AK456, 0)&gt;0, SMALL('Raw Data'!O451:U451, 1), 0), 0)</f>
        <v>0</v>
      </c>
      <c r="BB456">
        <f>IF(ISBLANK('Raw Data'!D451)=FALSE, 1, 0)</f>
        <v>0</v>
      </c>
      <c r="BC456">
        <f>IF(ISNUMBER('Raw Data'!D451), IF(_xlfn.XLOOKUP(SMALL('Raw Data'!O451:U451, 2), Analysis!Y456:AK456, Analysis!Y456:AK456, 0)&gt;0, SMALL('Raw Data'!O451:U451, 2), 0), 0)</f>
        <v>0</v>
      </c>
      <c r="BD456">
        <f>IF(ISBLANK('Raw Data'!D451)=FALSE, 1, 0)</f>
        <v>0</v>
      </c>
      <c r="BE456">
        <f>IF(ISNUMBER('Raw Data'!D451), IF(_xlfn.XLOOKUP(SMALL('Raw Data'!O451:U451, 3), Analysis!Y456:AK456, Analysis!Y456:AK456, 0)&gt;0, SMALL('Raw Data'!O451:U451, 3), 0), 0)</f>
        <v>0</v>
      </c>
      <c r="BF456">
        <f>IF(ISBLANK('Raw Data'!D451)=FALSE, 1, 0)</f>
        <v>0</v>
      </c>
      <c r="BG456">
        <f>IF(ISNUMBER('Raw Data'!D451), IF(_xlfn.XLOOKUP(SMALL('Raw Data'!O451:U451, 4), Analysis!Y456:AK456, Analysis!Y456:AK456, 0)&gt;0, SMALL('Raw Data'!O451:U451, 4), 0), 0)</f>
        <v>0</v>
      </c>
      <c r="BH456">
        <f>IF(ISBLANK('Raw Data'!D451)=FALSE, 1, 0)</f>
        <v>0</v>
      </c>
      <c r="BI456">
        <f>IF(ISNUMBER('Raw Data'!D451), IF(_xlfn.XLOOKUP(SMALL('Raw Data'!O451:U451, 5), Analysis!Y456:AK456, Analysis!Y456:AK456, 0)&gt;0, SMALL('Raw Data'!O451:U451, 5), 0), 0)</f>
        <v>0</v>
      </c>
      <c r="BJ456">
        <f>IF(ISBLANK('Raw Data'!D451)=FALSE, 1, 0)</f>
        <v>0</v>
      </c>
      <c r="BK456">
        <f>IF(ISNUMBER('Raw Data'!D451), IF(_xlfn.XLOOKUP(SMALL('Raw Data'!O451:U451, 6), Analysis!Y456:AK456, Analysis!Y456:AK456, 0)&gt;0, SMALL('Raw Data'!O451:U451, 6), 0), 0)</f>
        <v>0</v>
      </c>
      <c r="BL456">
        <f>IF(ISBLANK('Raw Data'!D451)=FALSE, 1, 0)</f>
        <v>0</v>
      </c>
      <c r="BM456">
        <f>IF(ISNUMBER('Raw Data'!D451), IF(_xlfn.XLOOKUP(SMALL('Raw Data'!O451:U451, 7), Analysis!Y456:AK456, Analysis!Y456:AK456, 0)&gt;0, SMALL('Raw Data'!O451:U451, 7), 0), 0)</f>
        <v>0</v>
      </c>
    </row>
    <row r="457" spans="1:65" x14ac:dyDescent="0.3">
      <c r="A457" s="2">
        <f>'Raw Data'!A452</f>
        <v>0</v>
      </c>
      <c r="B457" s="2">
        <f>IF(ISBLANK('Raw Data'!D452)=FALSE, 1, 0)</f>
        <v>0</v>
      </c>
      <c r="C457">
        <f>IF('Raw Data'!E452&gt;'Raw Data'!D452, 'Raw Data'!K452, 0)</f>
        <v>0</v>
      </c>
      <c r="D457">
        <f>IF(ISBLANK('Raw Data'!D452)=FALSE, 1, 0)</f>
        <v>0</v>
      </c>
      <c r="E457">
        <f>IF('Raw Data'!E452&lt;'Raw Data'!D452, 'Raw Data'!J452, 0)</f>
        <v>0</v>
      </c>
      <c r="F457">
        <f>IF(ISBLANK('Raw Data'!D452)=FALSE, 1, 0)</f>
        <v>0</v>
      </c>
      <c r="G457">
        <f>IF(AND('Raw Data'!D452&gt;0, 'Raw Data'!E452&gt;0), 'Raw Data'!V452, 0)</f>
        <v>0</v>
      </c>
      <c r="H457">
        <f>IF(ISBLANK('Raw Data'!D452)=FALSE, 1, 0)</f>
        <v>0</v>
      </c>
      <c r="I457">
        <f>IF(AND(ISBLANK('Raw Data'!D452)=FALSE, OR('Raw Data'!D452=0, 'Raw Data'!E452=0)), 'Raw Data'!W452, 0)</f>
        <v>0</v>
      </c>
      <c r="J457">
        <f>IF(ISBLANK('Raw Data'!D452)=FALSE, 1, 0)</f>
        <v>0</v>
      </c>
      <c r="K457">
        <f>IF(SUM('Raw Data'!D452:E452)&gt;'Raw Data'!G452, 'Raw Data'!H452, 0)</f>
        <v>0</v>
      </c>
      <c r="L457">
        <f>IF(ISBLANK('Raw Data'!D452)=FALSE, 1, 0)</f>
        <v>0</v>
      </c>
      <c r="M457">
        <f>IF(AND(SUM('Raw Data'!D452:E452)&lt;'Raw Data'!G452, ISBLANK('Raw Data'!D452)=FALSE), 'Raw Data'!I452, 0)</f>
        <v>0</v>
      </c>
      <c r="N457">
        <f>IF(ISBLANK('Raw Data'!D452)=FALSE, 1, 0)</f>
        <v>0</v>
      </c>
      <c r="O457">
        <f>IF('Raw Data'!F452, 'Raw Data'!Z452, 0)</f>
        <v>0</v>
      </c>
      <c r="P457">
        <f>IF(ISBLANK('Raw Data'!D452)=FALSE, 1, 0)</f>
        <v>0</v>
      </c>
      <c r="Q457">
        <f>IF(AND(NOT('Raw Data'!F452), P457), 'Raw Data'!AA452, 0)</f>
        <v>0</v>
      </c>
      <c r="R457">
        <f>IF(ISBLANK('Raw Data'!D452)=FALSE, 1, 0)</f>
        <v>0</v>
      </c>
      <c r="S457">
        <f>IF(AND('Raw Data'!F452=0, 'Raw Data'!D452&gt;'Raw Data'!E452), 'Raw Data'!L452, 0)</f>
        <v>0</v>
      </c>
      <c r="T457">
        <f>IF(ISBLANK('Raw Data'!D452)=FALSE, 1, 0)</f>
        <v>0</v>
      </c>
      <c r="U457">
        <f>IF('Raw Data'!F452=1, 'Raw Data'!M452, 0)</f>
        <v>0</v>
      </c>
      <c r="V457">
        <f>IF(ISBLANK('Raw Data'!D452)=FALSE, 1, 0)</f>
        <v>0</v>
      </c>
      <c r="W457">
        <f>IF(AND('Raw Data'!F452=0, 'Raw Data'!E452&gt;'Raw Data'!D452), 'Raw Data'!N452, 0)</f>
        <v>0</v>
      </c>
      <c r="X457">
        <f>IF(ISBLANK('Raw Data'!D452)=FALSE, 1, 0)</f>
        <v>0</v>
      </c>
      <c r="Y457">
        <f>IF(AND('Raw Data'!F452=0,'Raw Data'!D452&gt;'Raw Data'!E452,'Raw Data'!D452-'Raw Data'!E452=1),'Raw Data'!O452,IF(AND('Raw Data'!F452,'Raw Data'!D452&gt;'Raw Data'!E452),'Raw Data'!O452,0))</f>
        <v>0</v>
      </c>
      <c r="Z457">
        <f>IF(ISBLANK('Raw Data'!D452)=FALSE, 1, 0)</f>
        <v>0</v>
      </c>
      <c r="AA457">
        <f>IF(AND('Raw Data'!F452=0, 'Raw Data'!D452&gt;'Raw Data'!E452, 'Raw Data'!D452-'Raw Data'!E452=2), 'Raw Data'!P452, 0)</f>
        <v>0</v>
      </c>
      <c r="AB457">
        <f>IF(ISBLANK('Raw Data'!D452)=FALSE, 1, 0)</f>
        <v>0</v>
      </c>
      <c r="AC457">
        <f>IF(AND('Raw Data'!F452=0, 'Raw Data'!D452&gt;'Raw Data'!E452, 'Raw Data'!D452-'Raw Data'!E452&gt;2), 'Raw Data'!Q452, 0)</f>
        <v>0</v>
      </c>
      <c r="AD457">
        <f>IF(ISBLANK('Raw Data'!D452)=FALSE, 1, 0)</f>
        <v>0</v>
      </c>
      <c r="AE457">
        <f>IF(AND('Raw Data'!F452=0,'Raw Data'!D452&lt;'Raw Data'!E452,'Raw Data'!E452-'Raw Data'!D452=1),'Raw Data'!R452,IF(AND('Raw Data'!F452,'Raw Data'!D452&gt;'Raw Data'!E452),'Raw Data'!R452,0))</f>
        <v>0</v>
      </c>
      <c r="AF457">
        <f>IF(ISBLANK('Raw Data'!D452)=FALSE, 1, 0)</f>
        <v>0</v>
      </c>
      <c r="AG457">
        <f>IF(AND('Raw Data'!F452=0, 'Raw Data'!D452&lt;'Raw Data'!E452, 'Raw Data'!E452-'Raw Data'!D452=2), 'Raw Data'!S452, 0)</f>
        <v>0</v>
      </c>
      <c r="AH457">
        <f>IF(ISBLANK('Raw Data'!D452)=FALSE, 1, 0)</f>
        <v>0</v>
      </c>
      <c r="AI457">
        <f>IF(AND('Raw Data'!F452=0, 'Raw Data'!D452&lt;'Raw Data'!E452, 'Raw Data'!E452-'Raw Data'!D452&gt;2), 'Raw Data'!T452, 0)</f>
        <v>0</v>
      </c>
      <c r="AJ457">
        <f>IF(ISBLANK('Raw Data'!D452)=FALSE, 1, 0)</f>
        <v>0</v>
      </c>
      <c r="AK457">
        <f>IF('Raw Data'!F452=1, 'Raw Data'!M452, 0)</f>
        <v>0</v>
      </c>
      <c r="AL457">
        <f>IF(OR('Raw Data'!D452=0, O457&gt;0), 0, 1)</f>
        <v>0</v>
      </c>
      <c r="AM457">
        <f>IF(AND(AL457, 'Raw Data'!D452&gt;'Raw Data'!E452), 'Raw Data'!X452, 0)</f>
        <v>0</v>
      </c>
      <c r="AN457">
        <f>IF(OR('Raw Data'!D452=0, O457&gt;0), 0, 1)</f>
        <v>0</v>
      </c>
      <c r="AO457">
        <f>IF(AND(AL457, 'Raw Data'!D452&lt;'Raw Data'!E452), 'Raw Data'!Y452, 0)</f>
        <v>0</v>
      </c>
      <c r="AP457">
        <f>IF(ISBLANK('Raw Data'!D452)=FALSE, 1, 0)</f>
        <v>0</v>
      </c>
      <c r="AQ457">
        <f>IF(AND('Raw Data'!J452&lt;'Raw Data'!K452,'Raw Data'!D452&gt;'Raw Data'!E452),'Raw Data'!J452,IF(AND('Raw Data'!K452&lt;'Raw Data'!J452,'Raw Data'!E452&gt;'Raw Data'!D452),'Raw Data'!K452,0))</f>
        <v>0</v>
      </c>
      <c r="AR457">
        <f>IF(ISBLANK('Raw Data'!D452)=FALSE, 1, 0)</f>
        <v>0</v>
      </c>
      <c r="AS457">
        <f>IF(AND('Raw Data'!J452&gt;'Raw Data'!K452,'Raw Data'!D452&gt;'Raw Data'!E452),'Raw Data'!J452,IF(AND('Raw Data'!K452&gt;'Raw Data'!J452,'Raw Data'!E452&gt;'Raw Data'!D452),'Raw Data'!K452,))</f>
        <v>0</v>
      </c>
      <c r="AT457">
        <f>IF(ISBLANK('Raw Data'!D452)=FALSE, 1, 0)</f>
        <v>0</v>
      </c>
      <c r="AU457">
        <f>IF(ISNUMBER('Raw Data'!D452), IF(_xlfn.XLOOKUP(SMALL('Raw Data'!L452:N452, 1), Analysis!S457:W457, Analysis!S457:W457, 0)&gt;0, SMALL('Raw Data'!L452:N452, 1), 0), 0)</f>
        <v>0</v>
      </c>
      <c r="AV457">
        <f>IF(ISBLANK('Raw Data'!D452)=FALSE, 1, 0)</f>
        <v>0</v>
      </c>
      <c r="AW457">
        <f>IF(ISNUMBER('Raw Data'!D452), IF(_xlfn.XLOOKUP(SMALL('Raw Data'!L452:N452, 2), Analysis!S457:W457, Analysis!S457:W457, 0)&gt;0, SMALL('Raw Data'!L452:N452, 2), 0), 0)</f>
        <v>0</v>
      </c>
      <c r="AX457">
        <f>IF(ISBLANK('Raw Data'!D452)=FALSE, 1, 0)</f>
        <v>0</v>
      </c>
      <c r="AY457">
        <f>IF(ISNUMBER('Raw Data'!D452), IF(_xlfn.XLOOKUP(SMALL('Raw Data'!L452:N452, 3), Analysis!S457:W457, Analysis!S457:W457, 0)&gt;0, SMALL('Raw Data'!L452:N452, 3), 0), 0)</f>
        <v>0</v>
      </c>
      <c r="AZ457">
        <f>IF(ISBLANK('Raw Data'!D452)=FALSE, 1, 0)</f>
        <v>0</v>
      </c>
      <c r="BA457">
        <f>IF(ISNUMBER('Raw Data'!D452), IF(_xlfn.XLOOKUP(SMALL('Raw Data'!O452:U452, 1), Analysis!Y457:AK457, Analysis!Y457:AK457, 0)&gt;0, SMALL('Raw Data'!O452:U452, 1), 0), 0)</f>
        <v>0</v>
      </c>
      <c r="BB457">
        <f>IF(ISBLANK('Raw Data'!D452)=FALSE, 1, 0)</f>
        <v>0</v>
      </c>
      <c r="BC457">
        <f>IF(ISNUMBER('Raw Data'!D452), IF(_xlfn.XLOOKUP(SMALL('Raw Data'!O452:U452, 2), Analysis!Y457:AK457, Analysis!Y457:AK457, 0)&gt;0, SMALL('Raw Data'!O452:U452, 2), 0), 0)</f>
        <v>0</v>
      </c>
      <c r="BD457">
        <f>IF(ISBLANK('Raw Data'!D452)=FALSE, 1, 0)</f>
        <v>0</v>
      </c>
      <c r="BE457">
        <f>IF(ISNUMBER('Raw Data'!D452), IF(_xlfn.XLOOKUP(SMALL('Raw Data'!O452:U452, 3), Analysis!Y457:AK457, Analysis!Y457:AK457, 0)&gt;0, SMALL('Raw Data'!O452:U452, 3), 0), 0)</f>
        <v>0</v>
      </c>
      <c r="BF457">
        <f>IF(ISBLANK('Raw Data'!D452)=FALSE, 1, 0)</f>
        <v>0</v>
      </c>
      <c r="BG457">
        <f>IF(ISNUMBER('Raw Data'!D452), IF(_xlfn.XLOOKUP(SMALL('Raw Data'!O452:U452, 4), Analysis!Y457:AK457, Analysis!Y457:AK457, 0)&gt;0, SMALL('Raw Data'!O452:U452, 4), 0), 0)</f>
        <v>0</v>
      </c>
      <c r="BH457">
        <f>IF(ISBLANK('Raw Data'!D452)=FALSE, 1, 0)</f>
        <v>0</v>
      </c>
      <c r="BI457">
        <f>IF(ISNUMBER('Raw Data'!D452), IF(_xlfn.XLOOKUP(SMALL('Raw Data'!O452:U452, 5), Analysis!Y457:AK457, Analysis!Y457:AK457, 0)&gt;0, SMALL('Raw Data'!O452:U452, 5), 0), 0)</f>
        <v>0</v>
      </c>
      <c r="BJ457">
        <f>IF(ISBLANK('Raw Data'!D452)=FALSE, 1, 0)</f>
        <v>0</v>
      </c>
      <c r="BK457">
        <f>IF(ISNUMBER('Raw Data'!D452), IF(_xlfn.XLOOKUP(SMALL('Raw Data'!O452:U452, 6), Analysis!Y457:AK457, Analysis!Y457:AK457, 0)&gt;0, SMALL('Raw Data'!O452:U452, 6), 0), 0)</f>
        <v>0</v>
      </c>
      <c r="BL457">
        <f>IF(ISBLANK('Raw Data'!D452)=FALSE, 1, 0)</f>
        <v>0</v>
      </c>
      <c r="BM457">
        <f>IF(ISNUMBER('Raw Data'!D452), IF(_xlfn.XLOOKUP(SMALL('Raw Data'!O452:U452, 7), Analysis!Y457:AK457, Analysis!Y457:AK457, 0)&gt;0, SMALL('Raw Data'!O452:U452, 7), 0), 0)</f>
        <v>0</v>
      </c>
    </row>
    <row r="458" spans="1:65" x14ac:dyDescent="0.3">
      <c r="A458" s="2">
        <f>'Raw Data'!A453</f>
        <v>0</v>
      </c>
      <c r="B458" s="2">
        <f>IF(ISBLANK('Raw Data'!D453)=FALSE, 1, 0)</f>
        <v>0</v>
      </c>
      <c r="C458">
        <f>IF('Raw Data'!E453&gt;'Raw Data'!D453, 'Raw Data'!K453, 0)</f>
        <v>0</v>
      </c>
      <c r="D458">
        <f>IF(ISBLANK('Raw Data'!D453)=FALSE, 1, 0)</f>
        <v>0</v>
      </c>
      <c r="E458">
        <f>IF('Raw Data'!E453&lt;'Raw Data'!D453, 'Raw Data'!J453, 0)</f>
        <v>0</v>
      </c>
      <c r="F458">
        <f>IF(ISBLANK('Raw Data'!D453)=FALSE, 1, 0)</f>
        <v>0</v>
      </c>
      <c r="G458">
        <f>IF(AND('Raw Data'!D453&gt;0, 'Raw Data'!E453&gt;0), 'Raw Data'!V453, 0)</f>
        <v>0</v>
      </c>
      <c r="H458">
        <f>IF(ISBLANK('Raw Data'!D453)=FALSE, 1, 0)</f>
        <v>0</v>
      </c>
      <c r="I458">
        <f>IF(AND(ISBLANK('Raw Data'!D453)=FALSE, OR('Raw Data'!D453=0, 'Raw Data'!E453=0)), 'Raw Data'!W453, 0)</f>
        <v>0</v>
      </c>
      <c r="J458">
        <f>IF(ISBLANK('Raw Data'!D453)=FALSE, 1, 0)</f>
        <v>0</v>
      </c>
      <c r="K458">
        <f>IF(SUM('Raw Data'!D453:E453)&gt;'Raw Data'!G453, 'Raw Data'!H453, 0)</f>
        <v>0</v>
      </c>
      <c r="L458">
        <f>IF(ISBLANK('Raw Data'!D453)=FALSE, 1, 0)</f>
        <v>0</v>
      </c>
      <c r="M458">
        <f>IF(AND(SUM('Raw Data'!D453:E453)&lt;'Raw Data'!G453, ISBLANK('Raw Data'!D453)=FALSE), 'Raw Data'!I453, 0)</f>
        <v>0</v>
      </c>
      <c r="N458">
        <f>IF(ISBLANK('Raw Data'!D453)=FALSE, 1, 0)</f>
        <v>0</v>
      </c>
      <c r="O458">
        <f>IF('Raw Data'!F453, 'Raw Data'!Z453, 0)</f>
        <v>0</v>
      </c>
      <c r="P458">
        <f>IF(ISBLANK('Raw Data'!D453)=FALSE, 1, 0)</f>
        <v>0</v>
      </c>
      <c r="Q458">
        <f>IF(AND(NOT('Raw Data'!F453), P458), 'Raw Data'!AA453, 0)</f>
        <v>0</v>
      </c>
      <c r="R458">
        <f>IF(ISBLANK('Raw Data'!D453)=FALSE, 1, 0)</f>
        <v>0</v>
      </c>
      <c r="S458">
        <f>IF(AND('Raw Data'!F453=0, 'Raw Data'!D453&gt;'Raw Data'!E453), 'Raw Data'!L453, 0)</f>
        <v>0</v>
      </c>
      <c r="T458">
        <f>IF(ISBLANK('Raw Data'!D453)=FALSE, 1, 0)</f>
        <v>0</v>
      </c>
      <c r="U458">
        <f>IF('Raw Data'!F453=1, 'Raw Data'!M453, 0)</f>
        <v>0</v>
      </c>
      <c r="V458">
        <f>IF(ISBLANK('Raw Data'!D453)=FALSE, 1, 0)</f>
        <v>0</v>
      </c>
      <c r="W458">
        <f>IF(AND('Raw Data'!F453=0, 'Raw Data'!E453&gt;'Raw Data'!D453), 'Raw Data'!N453, 0)</f>
        <v>0</v>
      </c>
      <c r="X458">
        <f>IF(ISBLANK('Raw Data'!D453)=FALSE, 1, 0)</f>
        <v>0</v>
      </c>
      <c r="Y458">
        <f>IF(AND('Raw Data'!F453=0,'Raw Data'!D453&gt;'Raw Data'!E453,'Raw Data'!D453-'Raw Data'!E453=1),'Raw Data'!O453,IF(AND('Raw Data'!F453,'Raw Data'!D453&gt;'Raw Data'!E453),'Raw Data'!O453,0))</f>
        <v>0</v>
      </c>
      <c r="Z458">
        <f>IF(ISBLANK('Raw Data'!D453)=FALSE, 1, 0)</f>
        <v>0</v>
      </c>
      <c r="AA458">
        <f>IF(AND('Raw Data'!F453=0, 'Raw Data'!D453&gt;'Raw Data'!E453, 'Raw Data'!D453-'Raw Data'!E453=2), 'Raw Data'!P453, 0)</f>
        <v>0</v>
      </c>
      <c r="AB458">
        <f>IF(ISBLANK('Raw Data'!D453)=FALSE, 1, 0)</f>
        <v>0</v>
      </c>
      <c r="AC458">
        <f>IF(AND('Raw Data'!F453=0, 'Raw Data'!D453&gt;'Raw Data'!E453, 'Raw Data'!D453-'Raw Data'!E453&gt;2), 'Raw Data'!Q453, 0)</f>
        <v>0</v>
      </c>
      <c r="AD458">
        <f>IF(ISBLANK('Raw Data'!D453)=FALSE, 1, 0)</f>
        <v>0</v>
      </c>
      <c r="AE458">
        <f>IF(AND('Raw Data'!F453=0,'Raw Data'!D453&lt;'Raw Data'!E453,'Raw Data'!E453-'Raw Data'!D453=1),'Raw Data'!R453,IF(AND('Raw Data'!F453,'Raw Data'!D453&gt;'Raw Data'!E453),'Raw Data'!R453,0))</f>
        <v>0</v>
      </c>
      <c r="AF458">
        <f>IF(ISBLANK('Raw Data'!D453)=FALSE, 1, 0)</f>
        <v>0</v>
      </c>
      <c r="AG458">
        <f>IF(AND('Raw Data'!F453=0, 'Raw Data'!D453&lt;'Raw Data'!E453, 'Raw Data'!E453-'Raw Data'!D453=2), 'Raw Data'!S453, 0)</f>
        <v>0</v>
      </c>
      <c r="AH458">
        <f>IF(ISBLANK('Raw Data'!D453)=FALSE, 1, 0)</f>
        <v>0</v>
      </c>
      <c r="AI458">
        <f>IF(AND('Raw Data'!F453=0, 'Raw Data'!D453&lt;'Raw Data'!E453, 'Raw Data'!E453-'Raw Data'!D453&gt;2), 'Raw Data'!T453, 0)</f>
        <v>0</v>
      </c>
      <c r="AJ458">
        <f>IF(ISBLANK('Raw Data'!D453)=FALSE, 1, 0)</f>
        <v>0</v>
      </c>
      <c r="AK458">
        <f>IF('Raw Data'!F453=1, 'Raw Data'!M453, 0)</f>
        <v>0</v>
      </c>
      <c r="AL458">
        <f>IF(OR('Raw Data'!D453=0, O458&gt;0), 0, 1)</f>
        <v>0</v>
      </c>
      <c r="AM458">
        <f>IF(AND(AL458, 'Raw Data'!D453&gt;'Raw Data'!E453), 'Raw Data'!X453, 0)</f>
        <v>0</v>
      </c>
      <c r="AN458">
        <f>IF(OR('Raw Data'!D453=0, O458&gt;0), 0, 1)</f>
        <v>0</v>
      </c>
      <c r="AO458">
        <f>IF(AND(AL458, 'Raw Data'!D453&lt;'Raw Data'!E453), 'Raw Data'!Y453, 0)</f>
        <v>0</v>
      </c>
      <c r="AP458">
        <f>IF(ISBLANK('Raw Data'!D453)=FALSE, 1, 0)</f>
        <v>0</v>
      </c>
      <c r="AQ458">
        <f>IF(AND('Raw Data'!J453&lt;'Raw Data'!K453,'Raw Data'!D453&gt;'Raw Data'!E453),'Raw Data'!J453,IF(AND('Raw Data'!K453&lt;'Raw Data'!J453,'Raw Data'!E453&gt;'Raw Data'!D453),'Raw Data'!K453,0))</f>
        <v>0</v>
      </c>
      <c r="AR458">
        <f>IF(ISBLANK('Raw Data'!D453)=FALSE, 1, 0)</f>
        <v>0</v>
      </c>
      <c r="AS458">
        <f>IF(AND('Raw Data'!J453&gt;'Raw Data'!K453,'Raw Data'!D453&gt;'Raw Data'!E453),'Raw Data'!J453,IF(AND('Raw Data'!K453&gt;'Raw Data'!J453,'Raw Data'!E453&gt;'Raw Data'!D453),'Raw Data'!K453,))</f>
        <v>0</v>
      </c>
      <c r="AT458">
        <f>IF(ISBLANK('Raw Data'!D453)=FALSE, 1, 0)</f>
        <v>0</v>
      </c>
      <c r="AU458">
        <f>IF(ISNUMBER('Raw Data'!D453), IF(_xlfn.XLOOKUP(SMALL('Raw Data'!L453:N453, 1), Analysis!S458:W458, Analysis!S458:W458, 0)&gt;0, SMALL('Raw Data'!L453:N453, 1), 0), 0)</f>
        <v>0</v>
      </c>
      <c r="AV458">
        <f>IF(ISBLANK('Raw Data'!D453)=FALSE, 1, 0)</f>
        <v>0</v>
      </c>
      <c r="AW458">
        <f>IF(ISNUMBER('Raw Data'!D453), IF(_xlfn.XLOOKUP(SMALL('Raw Data'!L453:N453, 2), Analysis!S458:W458, Analysis!S458:W458, 0)&gt;0, SMALL('Raw Data'!L453:N453, 2), 0), 0)</f>
        <v>0</v>
      </c>
      <c r="AX458">
        <f>IF(ISBLANK('Raw Data'!D453)=FALSE, 1, 0)</f>
        <v>0</v>
      </c>
      <c r="AY458">
        <f>IF(ISNUMBER('Raw Data'!D453), IF(_xlfn.XLOOKUP(SMALL('Raw Data'!L453:N453, 3), Analysis!S458:W458, Analysis!S458:W458, 0)&gt;0, SMALL('Raw Data'!L453:N453, 3), 0), 0)</f>
        <v>0</v>
      </c>
      <c r="AZ458">
        <f>IF(ISBLANK('Raw Data'!D453)=FALSE, 1, 0)</f>
        <v>0</v>
      </c>
      <c r="BA458">
        <f>IF(ISNUMBER('Raw Data'!D453), IF(_xlfn.XLOOKUP(SMALL('Raw Data'!O453:U453, 1), Analysis!Y458:AK458, Analysis!Y458:AK458, 0)&gt;0, SMALL('Raw Data'!O453:U453, 1), 0), 0)</f>
        <v>0</v>
      </c>
      <c r="BB458">
        <f>IF(ISBLANK('Raw Data'!D453)=FALSE, 1, 0)</f>
        <v>0</v>
      </c>
      <c r="BC458">
        <f>IF(ISNUMBER('Raw Data'!D453), IF(_xlfn.XLOOKUP(SMALL('Raw Data'!O453:U453, 2), Analysis!Y458:AK458, Analysis!Y458:AK458, 0)&gt;0, SMALL('Raw Data'!O453:U453, 2), 0), 0)</f>
        <v>0</v>
      </c>
      <c r="BD458">
        <f>IF(ISBLANK('Raw Data'!D453)=FALSE, 1, 0)</f>
        <v>0</v>
      </c>
      <c r="BE458">
        <f>IF(ISNUMBER('Raw Data'!D453), IF(_xlfn.XLOOKUP(SMALL('Raw Data'!O453:U453, 3), Analysis!Y458:AK458, Analysis!Y458:AK458, 0)&gt;0, SMALL('Raw Data'!O453:U453, 3), 0), 0)</f>
        <v>0</v>
      </c>
      <c r="BF458">
        <f>IF(ISBLANK('Raw Data'!D453)=FALSE, 1, 0)</f>
        <v>0</v>
      </c>
      <c r="BG458">
        <f>IF(ISNUMBER('Raw Data'!D453), IF(_xlfn.XLOOKUP(SMALL('Raw Data'!O453:U453, 4), Analysis!Y458:AK458, Analysis!Y458:AK458, 0)&gt;0, SMALL('Raw Data'!O453:U453, 4), 0), 0)</f>
        <v>0</v>
      </c>
      <c r="BH458">
        <f>IF(ISBLANK('Raw Data'!D453)=FALSE, 1, 0)</f>
        <v>0</v>
      </c>
      <c r="BI458">
        <f>IF(ISNUMBER('Raw Data'!D453), IF(_xlfn.XLOOKUP(SMALL('Raw Data'!O453:U453, 5), Analysis!Y458:AK458, Analysis!Y458:AK458, 0)&gt;0, SMALL('Raw Data'!O453:U453, 5), 0), 0)</f>
        <v>0</v>
      </c>
      <c r="BJ458">
        <f>IF(ISBLANK('Raw Data'!D453)=FALSE, 1, 0)</f>
        <v>0</v>
      </c>
      <c r="BK458">
        <f>IF(ISNUMBER('Raw Data'!D453), IF(_xlfn.XLOOKUP(SMALL('Raw Data'!O453:U453, 6), Analysis!Y458:AK458, Analysis!Y458:AK458, 0)&gt;0, SMALL('Raw Data'!O453:U453, 6), 0), 0)</f>
        <v>0</v>
      </c>
      <c r="BL458">
        <f>IF(ISBLANK('Raw Data'!D453)=FALSE, 1, 0)</f>
        <v>0</v>
      </c>
      <c r="BM458">
        <f>IF(ISNUMBER('Raw Data'!D453), IF(_xlfn.XLOOKUP(SMALL('Raw Data'!O453:U453, 7), Analysis!Y458:AK458, Analysis!Y458:AK458, 0)&gt;0, SMALL('Raw Data'!O453:U453, 7), 0), 0)</f>
        <v>0</v>
      </c>
    </row>
    <row r="459" spans="1:65" x14ac:dyDescent="0.3">
      <c r="A459" s="2">
        <f>'Raw Data'!A454</f>
        <v>0</v>
      </c>
      <c r="B459" s="2">
        <f>IF(ISBLANK('Raw Data'!D454)=FALSE, 1, 0)</f>
        <v>0</v>
      </c>
      <c r="C459">
        <f>IF('Raw Data'!E454&gt;'Raw Data'!D454, 'Raw Data'!K454, 0)</f>
        <v>0</v>
      </c>
      <c r="D459">
        <f>IF(ISBLANK('Raw Data'!D454)=FALSE, 1, 0)</f>
        <v>0</v>
      </c>
      <c r="E459">
        <f>IF('Raw Data'!E454&lt;'Raw Data'!D454, 'Raw Data'!J454, 0)</f>
        <v>0</v>
      </c>
      <c r="F459">
        <f>IF(ISBLANK('Raw Data'!D454)=FALSE, 1, 0)</f>
        <v>0</v>
      </c>
      <c r="G459">
        <f>IF(AND('Raw Data'!D454&gt;0, 'Raw Data'!E454&gt;0), 'Raw Data'!V454, 0)</f>
        <v>0</v>
      </c>
      <c r="H459">
        <f>IF(ISBLANK('Raw Data'!D454)=FALSE, 1, 0)</f>
        <v>0</v>
      </c>
      <c r="I459">
        <f>IF(AND(ISBLANK('Raw Data'!D454)=FALSE, OR('Raw Data'!D454=0, 'Raw Data'!E454=0)), 'Raw Data'!W454, 0)</f>
        <v>0</v>
      </c>
      <c r="J459">
        <f>IF(ISBLANK('Raw Data'!D454)=FALSE, 1, 0)</f>
        <v>0</v>
      </c>
      <c r="K459">
        <f>IF(SUM('Raw Data'!D454:E454)&gt;'Raw Data'!G454, 'Raw Data'!H454, 0)</f>
        <v>0</v>
      </c>
      <c r="L459">
        <f>IF(ISBLANK('Raw Data'!D454)=FALSE, 1, 0)</f>
        <v>0</v>
      </c>
      <c r="M459">
        <f>IF(AND(SUM('Raw Data'!D454:E454)&lt;'Raw Data'!G454, ISBLANK('Raw Data'!D454)=FALSE), 'Raw Data'!I454, 0)</f>
        <v>0</v>
      </c>
      <c r="N459">
        <f>IF(ISBLANK('Raw Data'!D454)=FALSE, 1, 0)</f>
        <v>0</v>
      </c>
      <c r="O459">
        <f>IF('Raw Data'!F454, 'Raw Data'!Z454, 0)</f>
        <v>0</v>
      </c>
      <c r="P459">
        <f>IF(ISBLANK('Raw Data'!D454)=FALSE, 1, 0)</f>
        <v>0</v>
      </c>
      <c r="Q459">
        <f>IF(AND(NOT('Raw Data'!F454), P459), 'Raw Data'!AA454, 0)</f>
        <v>0</v>
      </c>
      <c r="R459">
        <f>IF(ISBLANK('Raw Data'!D454)=FALSE, 1, 0)</f>
        <v>0</v>
      </c>
      <c r="S459">
        <f>IF(AND('Raw Data'!F454=0, 'Raw Data'!D454&gt;'Raw Data'!E454), 'Raw Data'!L454, 0)</f>
        <v>0</v>
      </c>
      <c r="T459">
        <f>IF(ISBLANK('Raw Data'!D454)=FALSE, 1, 0)</f>
        <v>0</v>
      </c>
      <c r="U459">
        <f>IF('Raw Data'!F454=1, 'Raw Data'!M454, 0)</f>
        <v>0</v>
      </c>
      <c r="V459">
        <f>IF(ISBLANK('Raw Data'!D454)=FALSE, 1, 0)</f>
        <v>0</v>
      </c>
      <c r="W459">
        <f>IF(AND('Raw Data'!F454=0, 'Raw Data'!E454&gt;'Raw Data'!D454), 'Raw Data'!N454, 0)</f>
        <v>0</v>
      </c>
      <c r="X459">
        <f>IF(ISBLANK('Raw Data'!D454)=FALSE, 1, 0)</f>
        <v>0</v>
      </c>
      <c r="Y459">
        <f>IF(AND('Raw Data'!F454=0,'Raw Data'!D454&gt;'Raw Data'!E454,'Raw Data'!D454-'Raw Data'!E454=1),'Raw Data'!O454,IF(AND('Raw Data'!F454,'Raw Data'!D454&gt;'Raw Data'!E454),'Raw Data'!O454,0))</f>
        <v>0</v>
      </c>
      <c r="Z459">
        <f>IF(ISBLANK('Raw Data'!D454)=FALSE, 1, 0)</f>
        <v>0</v>
      </c>
      <c r="AA459">
        <f>IF(AND('Raw Data'!F454=0, 'Raw Data'!D454&gt;'Raw Data'!E454, 'Raw Data'!D454-'Raw Data'!E454=2), 'Raw Data'!P454, 0)</f>
        <v>0</v>
      </c>
      <c r="AB459">
        <f>IF(ISBLANK('Raw Data'!D454)=FALSE, 1, 0)</f>
        <v>0</v>
      </c>
      <c r="AC459">
        <f>IF(AND('Raw Data'!F454=0, 'Raw Data'!D454&gt;'Raw Data'!E454, 'Raw Data'!D454-'Raw Data'!E454&gt;2), 'Raw Data'!Q454, 0)</f>
        <v>0</v>
      </c>
      <c r="AD459">
        <f>IF(ISBLANK('Raw Data'!D454)=FALSE, 1, 0)</f>
        <v>0</v>
      </c>
      <c r="AE459">
        <f>IF(AND('Raw Data'!F454=0,'Raw Data'!D454&lt;'Raw Data'!E454,'Raw Data'!E454-'Raw Data'!D454=1),'Raw Data'!R454,IF(AND('Raw Data'!F454,'Raw Data'!D454&gt;'Raw Data'!E454),'Raw Data'!R454,0))</f>
        <v>0</v>
      </c>
      <c r="AF459">
        <f>IF(ISBLANK('Raw Data'!D454)=FALSE, 1, 0)</f>
        <v>0</v>
      </c>
      <c r="AG459">
        <f>IF(AND('Raw Data'!F454=0, 'Raw Data'!D454&lt;'Raw Data'!E454, 'Raw Data'!E454-'Raw Data'!D454=2), 'Raw Data'!S454, 0)</f>
        <v>0</v>
      </c>
      <c r="AH459">
        <f>IF(ISBLANK('Raw Data'!D454)=FALSE, 1, 0)</f>
        <v>0</v>
      </c>
      <c r="AI459">
        <f>IF(AND('Raw Data'!F454=0, 'Raw Data'!D454&lt;'Raw Data'!E454, 'Raw Data'!E454-'Raw Data'!D454&gt;2), 'Raw Data'!T454, 0)</f>
        <v>0</v>
      </c>
      <c r="AJ459">
        <f>IF(ISBLANK('Raw Data'!D454)=FALSE, 1, 0)</f>
        <v>0</v>
      </c>
      <c r="AK459">
        <f>IF('Raw Data'!F454=1, 'Raw Data'!M454, 0)</f>
        <v>0</v>
      </c>
      <c r="AL459">
        <f>IF(OR('Raw Data'!D454=0, O459&gt;0), 0, 1)</f>
        <v>0</v>
      </c>
      <c r="AM459">
        <f>IF(AND(AL459, 'Raw Data'!D454&gt;'Raw Data'!E454), 'Raw Data'!X454, 0)</f>
        <v>0</v>
      </c>
      <c r="AN459">
        <f>IF(OR('Raw Data'!D454=0, O459&gt;0), 0, 1)</f>
        <v>0</v>
      </c>
      <c r="AO459">
        <f>IF(AND(AL459, 'Raw Data'!D454&lt;'Raw Data'!E454), 'Raw Data'!Y454, 0)</f>
        <v>0</v>
      </c>
      <c r="AP459">
        <f>IF(ISBLANK('Raw Data'!D454)=FALSE, 1, 0)</f>
        <v>0</v>
      </c>
      <c r="AQ459">
        <f>IF(AND('Raw Data'!J454&lt;'Raw Data'!K454,'Raw Data'!D454&gt;'Raw Data'!E454),'Raw Data'!J454,IF(AND('Raw Data'!K454&lt;'Raw Data'!J454,'Raw Data'!E454&gt;'Raw Data'!D454),'Raw Data'!K454,0))</f>
        <v>0</v>
      </c>
      <c r="AR459">
        <f>IF(ISBLANK('Raw Data'!D454)=FALSE, 1, 0)</f>
        <v>0</v>
      </c>
      <c r="AS459">
        <f>IF(AND('Raw Data'!J454&gt;'Raw Data'!K454,'Raw Data'!D454&gt;'Raw Data'!E454),'Raw Data'!J454,IF(AND('Raw Data'!K454&gt;'Raw Data'!J454,'Raw Data'!E454&gt;'Raw Data'!D454),'Raw Data'!K454,))</f>
        <v>0</v>
      </c>
      <c r="AT459">
        <f>IF(ISBLANK('Raw Data'!D454)=FALSE, 1, 0)</f>
        <v>0</v>
      </c>
      <c r="AU459">
        <f>IF(ISNUMBER('Raw Data'!D454), IF(_xlfn.XLOOKUP(SMALL('Raw Data'!L454:N454, 1), Analysis!S459:W459, Analysis!S459:W459, 0)&gt;0, SMALL('Raw Data'!L454:N454, 1), 0), 0)</f>
        <v>0</v>
      </c>
      <c r="AV459">
        <f>IF(ISBLANK('Raw Data'!D454)=FALSE, 1, 0)</f>
        <v>0</v>
      </c>
      <c r="AW459">
        <f>IF(ISNUMBER('Raw Data'!D454), IF(_xlfn.XLOOKUP(SMALL('Raw Data'!L454:N454, 2), Analysis!S459:W459, Analysis!S459:W459, 0)&gt;0, SMALL('Raw Data'!L454:N454, 2), 0), 0)</f>
        <v>0</v>
      </c>
      <c r="AX459">
        <f>IF(ISBLANK('Raw Data'!D454)=FALSE, 1, 0)</f>
        <v>0</v>
      </c>
      <c r="AY459">
        <f>IF(ISNUMBER('Raw Data'!D454), IF(_xlfn.XLOOKUP(SMALL('Raw Data'!L454:N454, 3), Analysis!S459:W459, Analysis!S459:W459, 0)&gt;0, SMALL('Raw Data'!L454:N454, 3), 0), 0)</f>
        <v>0</v>
      </c>
      <c r="AZ459">
        <f>IF(ISBLANK('Raw Data'!D454)=FALSE, 1, 0)</f>
        <v>0</v>
      </c>
      <c r="BA459">
        <f>IF(ISNUMBER('Raw Data'!D454), IF(_xlfn.XLOOKUP(SMALL('Raw Data'!O454:U454, 1), Analysis!Y459:AK459, Analysis!Y459:AK459, 0)&gt;0, SMALL('Raw Data'!O454:U454, 1), 0), 0)</f>
        <v>0</v>
      </c>
      <c r="BB459">
        <f>IF(ISBLANK('Raw Data'!D454)=FALSE, 1, 0)</f>
        <v>0</v>
      </c>
      <c r="BC459">
        <f>IF(ISNUMBER('Raw Data'!D454), IF(_xlfn.XLOOKUP(SMALL('Raw Data'!O454:U454, 2), Analysis!Y459:AK459, Analysis!Y459:AK459, 0)&gt;0, SMALL('Raw Data'!O454:U454, 2), 0), 0)</f>
        <v>0</v>
      </c>
      <c r="BD459">
        <f>IF(ISBLANK('Raw Data'!D454)=FALSE, 1, 0)</f>
        <v>0</v>
      </c>
      <c r="BE459">
        <f>IF(ISNUMBER('Raw Data'!D454), IF(_xlfn.XLOOKUP(SMALL('Raw Data'!O454:U454, 3), Analysis!Y459:AK459, Analysis!Y459:AK459, 0)&gt;0, SMALL('Raw Data'!O454:U454, 3), 0), 0)</f>
        <v>0</v>
      </c>
      <c r="BF459">
        <f>IF(ISBLANK('Raw Data'!D454)=FALSE, 1, 0)</f>
        <v>0</v>
      </c>
      <c r="BG459">
        <f>IF(ISNUMBER('Raw Data'!D454), IF(_xlfn.XLOOKUP(SMALL('Raw Data'!O454:U454, 4), Analysis!Y459:AK459, Analysis!Y459:AK459, 0)&gt;0, SMALL('Raw Data'!O454:U454, 4), 0), 0)</f>
        <v>0</v>
      </c>
      <c r="BH459">
        <f>IF(ISBLANK('Raw Data'!D454)=FALSE, 1, 0)</f>
        <v>0</v>
      </c>
      <c r="BI459">
        <f>IF(ISNUMBER('Raw Data'!D454), IF(_xlfn.XLOOKUP(SMALL('Raw Data'!O454:U454, 5), Analysis!Y459:AK459, Analysis!Y459:AK459, 0)&gt;0, SMALL('Raw Data'!O454:U454, 5), 0), 0)</f>
        <v>0</v>
      </c>
      <c r="BJ459">
        <f>IF(ISBLANK('Raw Data'!D454)=FALSE, 1, 0)</f>
        <v>0</v>
      </c>
      <c r="BK459">
        <f>IF(ISNUMBER('Raw Data'!D454), IF(_xlfn.XLOOKUP(SMALL('Raw Data'!O454:U454, 6), Analysis!Y459:AK459, Analysis!Y459:AK459, 0)&gt;0, SMALL('Raw Data'!O454:U454, 6), 0), 0)</f>
        <v>0</v>
      </c>
      <c r="BL459">
        <f>IF(ISBLANK('Raw Data'!D454)=FALSE, 1, 0)</f>
        <v>0</v>
      </c>
      <c r="BM459">
        <f>IF(ISNUMBER('Raw Data'!D454), IF(_xlfn.XLOOKUP(SMALL('Raw Data'!O454:U454, 7), Analysis!Y459:AK459, Analysis!Y459:AK459, 0)&gt;0, SMALL('Raw Data'!O454:U454, 7), 0), 0)</f>
        <v>0</v>
      </c>
    </row>
    <row r="460" spans="1:65" x14ac:dyDescent="0.3">
      <c r="A460" s="2">
        <f>'Raw Data'!A455</f>
        <v>0</v>
      </c>
      <c r="B460" s="2">
        <f>IF(ISBLANK('Raw Data'!D455)=FALSE, 1, 0)</f>
        <v>0</v>
      </c>
      <c r="C460">
        <f>IF('Raw Data'!E455&gt;'Raw Data'!D455, 'Raw Data'!K455, 0)</f>
        <v>0</v>
      </c>
      <c r="D460">
        <f>IF(ISBLANK('Raw Data'!D455)=FALSE, 1, 0)</f>
        <v>0</v>
      </c>
      <c r="E460">
        <f>IF('Raw Data'!E455&lt;'Raw Data'!D455, 'Raw Data'!J455, 0)</f>
        <v>0</v>
      </c>
      <c r="F460">
        <f>IF(ISBLANK('Raw Data'!D455)=FALSE, 1, 0)</f>
        <v>0</v>
      </c>
      <c r="G460">
        <f>IF(AND('Raw Data'!D455&gt;0, 'Raw Data'!E455&gt;0), 'Raw Data'!V455, 0)</f>
        <v>0</v>
      </c>
      <c r="H460">
        <f>IF(ISBLANK('Raw Data'!D455)=FALSE, 1, 0)</f>
        <v>0</v>
      </c>
      <c r="I460">
        <f>IF(AND(ISBLANK('Raw Data'!D455)=FALSE, OR('Raw Data'!D455=0, 'Raw Data'!E455=0)), 'Raw Data'!W455, 0)</f>
        <v>0</v>
      </c>
      <c r="J460">
        <f>IF(ISBLANK('Raw Data'!D455)=FALSE, 1, 0)</f>
        <v>0</v>
      </c>
      <c r="K460">
        <f>IF(SUM('Raw Data'!D455:E455)&gt;'Raw Data'!G455, 'Raw Data'!H455, 0)</f>
        <v>0</v>
      </c>
      <c r="L460">
        <f>IF(ISBLANK('Raw Data'!D455)=FALSE, 1, 0)</f>
        <v>0</v>
      </c>
      <c r="M460">
        <f>IF(AND(SUM('Raw Data'!D455:E455)&lt;'Raw Data'!G455, ISBLANK('Raw Data'!D455)=FALSE), 'Raw Data'!I455, 0)</f>
        <v>0</v>
      </c>
      <c r="N460">
        <f>IF(ISBLANK('Raw Data'!D455)=FALSE, 1, 0)</f>
        <v>0</v>
      </c>
      <c r="O460">
        <f>IF('Raw Data'!F455, 'Raw Data'!Z455, 0)</f>
        <v>0</v>
      </c>
      <c r="P460">
        <f>IF(ISBLANK('Raw Data'!D455)=FALSE, 1, 0)</f>
        <v>0</v>
      </c>
      <c r="Q460">
        <f>IF(AND(NOT('Raw Data'!F455), P460), 'Raw Data'!AA455, 0)</f>
        <v>0</v>
      </c>
      <c r="R460">
        <f>IF(ISBLANK('Raw Data'!D455)=FALSE, 1, 0)</f>
        <v>0</v>
      </c>
      <c r="S460">
        <f>IF(AND('Raw Data'!F455=0, 'Raw Data'!D455&gt;'Raw Data'!E455), 'Raw Data'!L455, 0)</f>
        <v>0</v>
      </c>
      <c r="T460">
        <f>IF(ISBLANK('Raw Data'!D455)=FALSE, 1, 0)</f>
        <v>0</v>
      </c>
      <c r="U460">
        <f>IF('Raw Data'!F455=1, 'Raw Data'!M455, 0)</f>
        <v>0</v>
      </c>
      <c r="V460">
        <f>IF(ISBLANK('Raw Data'!D455)=FALSE, 1, 0)</f>
        <v>0</v>
      </c>
      <c r="W460">
        <f>IF(AND('Raw Data'!F455=0, 'Raw Data'!E455&gt;'Raw Data'!D455), 'Raw Data'!N455, 0)</f>
        <v>0</v>
      </c>
      <c r="X460">
        <f>IF(ISBLANK('Raw Data'!D455)=FALSE, 1, 0)</f>
        <v>0</v>
      </c>
      <c r="Y460">
        <f>IF(AND('Raw Data'!F455=0,'Raw Data'!D455&gt;'Raw Data'!E455,'Raw Data'!D455-'Raw Data'!E455=1),'Raw Data'!O455,IF(AND('Raw Data'!F455,'Raw Data'!D455&gt;'Raw Data'!E455),'Raw Data'!O455,0))</f>
        <v>0</v>
      </c>
      <c r="Z460">
        <f>IF(ISBLANK('Raw Data'!D455)=FALSE, 1, 0)</f>
        <v>0</v>
      </c>
      <c r="AA460">
        <f>IF(AND('Raw Data'!F455=0, 'Raw Data'!D455&gt;'Raw Data'!E455, 'Raw Data'!D455-'Raw Data'!E455=2), 'Raw Data'!P455, 0)</f>
        <v>0</v>
      </c>
      <c r="AB460">
        <f>IF(ISBLANK('Raw Data'!D455)=FALSE, 1, 0)</f>
        <v>0</v>
      </c>
      <c r="AC460">
        <f>IF(AND('Raw Data'!F455=0, 'Raw Data'!D455&gt;'Raw Data'!E455, 'Raw Data'!D455-'Raw Data'!E455&gt;2), 'Raw Data'!Q455, 0)</f>
        <v>0</v>
      </c>
      <c r="AD460">
        <f>IF(ISBLANK('Raw Data'!D455)=FALSE, 1, 0)</f>
        <v>0</v>
      </c>
      <c r="AE460">
        <f>IF(AND('Raw Data'!F455=0,'Raw Data'!D455&lt;'Raw Data'!E455,'Raw Data'!E455-'Raw Data'!D455=1),'Raw Data'!R455,IF(AND('Raw Data'!F455,'Raw Data'!D455&gt;'Raw Data'!E455),'Raw Data'!R455,0))</f>
        <v>0</v>
      </c>
      <c r="AF460">
        <f>IF(ISBLANK('Raw Data'!D455)=FALSE, 1, 0)</f>
        <v>0</v>
      </c>
      <c r="AG460">
        <f>IF(AND('Raw Data'!F455=0, 'Raw Data'!D455&lt;'Raw Data'!E455, 'Raw Data'!E455-'Raw Data'!D455=2), 'Raw Data'!S455, 0)</f>
        <v>0</v>
      </c>
      <c r="AH460">
        <f>IF(ISBLANK('Raw Data'!D455)=FALSE, 1, 0)</f>
        <v>0</v>
      </c>
      <c r="AI460">
        <f>IF(AND('Raw Data'!F455=0, 'Raw Data'!D455&lt;'Raw Data'!E455, 'Raw Data'!E455-'Raw Data'!D455&gt;2), 'Raw Data'!T455, 0)</f>
        <v>0</v>
      </c>
      <c r="AJ460">
        <f>IF(ISBLANK('Raw Data'!D455)=FALSE, 1, 0)</f>
        <v>0</v>
      </c>
      <c r="AK460">
        <f>IF('Raw Data'!F455=1, 'Raw Data'!M455, 0)</f>
        <v>0</v>
      </c>
      <c r="AL460">
        <f>IF(OR('Raw Data'!D455=0, O460&gt;0), 0, 1)</f>
        <v>0</v>
      </c>
      <c r="AM460">
        <f>IF(AND(AL460, 'Raw Data'!D455&gt;'Raw Data'!E455), 'Raw Data'!X455, 0)</f>
        <v>0</v>
      </c>
      <c r="AN460">
        <f>IF(OR('Raw Data'!D455=0, O460&gt;0), 0, 1)</f>
        <v>0</v>
      </c>
      <c r="AO460">
        <f>IF(AND(AL460, 'Raw Data'!D455&lt;'Raw Data'!E455), 'Raw Data'!Y455, 0)</f>
        <v>0</v>
      </c>
      <c r="AP460">
        <f>IF(ISBLANK('Raw Data'!D455)=FALSE, 1, 0)</f>
        <v>0</v>
      </c>
      <c r="AQ460">
        <f>IF(AND('Raw Data'!J455&lt;'Raw Data'!K455,'Raw Data'!D455&gt;'Raw Data'!E455),'Raw Data'!J455,IF(AND('Raw Data'!K455&lt;'Raw Data'!J455,'Raw Data'!E455&gt;'Raw Data'!D455),'Raw Data'!K455,0))</f>
        <v>0</v>
      </c>
      <c r="AR460">
        <f>IF(ISBLANK('Raw Data'!D455)=FALSE, 1, 0)</f>
        <v>0</v>
      </c>
      <c r="AS460">
        <f>IF(AND('Raw Data'!J455&gt;'Raw Data'!K455,'Raw Data'!D455&gt;'Raw Data'!E455),'Raw Data'!J455,IF(AND('Raw Data'!K455&gt;'Raw Data'!J455,'Raw Data'!E455&gt;'Raw Data'!D455),'Raw Data'!K455,))</f>
        <v>0</v>
      </c>
      <c r="AT460">
        <f>IF(ISBLANK('Raw Data'!D455)=FALSE, 1, 0)</f>
        <v>0</v>
      </c>
      <c r="AU460">
        <f>IF(ISNUMBER('Raw Data'!D455), IF(_xlfn.XLOOKUP(SMALL('Raw Data'!L455:N455, 1), Analysis!S460:W460, Analysis!S460:W460, 0)&gt;0, SMALL('Raw Data'!L455:N455, 1), 0), 0)</f>
        <v>0</v>
      </c>
      <c r="AV460">
        <f>IF(ISBLANK('Raw Data'!D455)=FALSE, 1, 0)</f>
        <v>0</v>
      </c>
      <c r="AW460">
        <f>IF(ISNUMBER('Raw Data'!D455), IF(_xlfn.XLOOKUP(SMALL('Raw Data'!L455:N455, 2), Analysis!S460:W460, Analysis!S460:W460, 0)&gt;0, SMALL('Raw Data'!L455:N455, 2), 0), 0)</f>
        <v>0</v>
      </c>
      <c r="AX460">
        <f>IF(ISBLANK('Raw Data'!D455)=FALSE, 1, 0)</f>
        <v>0</v>
      </c>
      <c r="AY460">
        <f>IF(ISNUMBER('Raw Data'!D455), IF(_xlfn.XLOOKUP(SMALL('Raw Data'!L455:N455, 3), Analysis!S460:W460, Analysis!S460:W460, 0)&gt;0, SMALL('Raw Data'!L455:N455, 3), 0), 0)</f>
        <v>0</v>
      </c>
      <c r="AZ460">
        <f>IF(ISBLANK('Raw Data'!D455)=FALSE, 1, 0)</f>
        <v>0</v>
      </c>
      <c r="BA460">
        <f>IF(ISNUMBER('Raw Data'!D455), IF(_xlfn.XLOOKUP(SMALL('Raw Data'!O455:U455, 1), Analysis!Y460:AK460, Analysis!Y460:AK460, 0)&gt;0, SMALL('Raw Data'!O455:U455, 1), 0), 0)</f>
        <v>0</v>
      </c>
      <c r="BB460">
        <f>IF(ISBLANK('Raw Data'!D455)=FALSE, 1, 0)</f>
        <v>0</v>
      </c>
      <c r="BC460">
        <f>IF(ISNUMBER('Raw Data'!D455), IF(_xlfn.XLOOKUP(SMALL('Raw Data'!O455:U455, 2), Analysis!Y460:AK460, Analysis!Y460:AK460, 0)&gt;0, SMALL('Raw Data'!O455:U455, 2), 0), 0)</f>
        <v>0</v>
      </c>
      <c r="BD460">
        <f>IF(ISBLANK('Raw Data'!D455)=FALSE, 1, 0)</f>
        <v>0</v>
      </c>
      <c r="BE460">
        <f>IF(ISNUMBER('Raw Data'!D455), IF(_xlfn.XLOOKUP(SMALL('Raw Data'!O455:U455, 3), Analysis!Y460:AK460, Analysis!Y460:AK460, 0)&gt;0, SMALL('Raw Data'!O455:U455, 3), 0), 0)</f>
        <v>0</v>
      </c>
      <c r="BF460">
        <f>IF(ISBLANK('Raw Data'!D455)=FALSE, 1, 0)</f>
        <v>0</v>
      </c>
      <c r="BG460">
        <f>IF(ISNUMBER('Raw Data'!D455), IF(_xlfn.XLOOKUP(SMALL('Raw Data'!O455:U455, 4), Analysis!Y460:AK460, Analysis!Y460:AK460, 0)&gt;0, SMALL('Raw Data'!O455:U455, 4), 0), 0)</f>
        <v>0</v>
      </c>
      <c r="BH460">
        <f>IF(ISBLANK('Raw Data'!D455)=FALSE, 1, 0)</f>
        <v>0</v>
      </c>
      <c r="BI460">
        <f>IF(ISNUMBER('Raw Data'!D455), IF(_xlfn.XLOOKUP(SMALL('Raw Data'!O455:U455, 5), Analysis!Y460:AK460, Analysis!Y460:AK460, 0)&gt;0, SMALL('Raw Data'!O455:U455, 5), 0), 0)</f>
        <v>0</v>
      </c>
      <c r="BJ460">
        <f>IF(ISBLANK('Raw Data'!D455)=FALSE, 1, 0)</f>
        <v>0</v>
      </c>
      <c r="BK460">
        <f>IF(ISNUMBER('Raw Data'!D455), IF(_xlfn.XLOOKUP(SMALL('Raw Data'!O455:U455, 6), Analysis!Y460:AK460, Analysis!Y460:AK460, 0)&gt;0, SMALL('Raw Data'!O455:U455, 6), 0), 0)</f>
        <v>0</v>
      </c>
      <c r="BL460">
        <f>IF(ISBLANK('Raw Data'!D455)=FALSE, 1, 0)</f>
        <v>0</v>
      </c>
      <c r="BM460">
        <f>IF(ISNUMBER('Raw Data'!D455), IF(_xlfn.XLOOKUP(SMALL('Raw Data'!O455:U455, 7), Analysis!Y460:AK460, Analysis!Y460:AK460, 0)&gt;0, SMALL('Raw Data'!O455:U455, 7), 0), 0)</f>
        <v>0</v>
      </c>
    </row>
    <row r="461" spans="1:65" x14ac:dyDescent="0.3">
      <c r="A461" s="2">
        <f>'Raw Data'!A456</f>
        <v>0</v>
      </c>
      <c r="B461" s="2">
        <f>IF(ISBLANK('Raw Data'!D456)=FALSE, 1, 0)</f>
        <v>0</v>
      </c>
      <c r="C461">
        <f>IF('Raw Data'!E456&gt;'Raw Data'!D456, 'Raw Data'!K456, 0)</f>
        <v>0</v>
      </c>
      <c r="D461">
        <f>IF(ISBLANK('Raw Data'!D456)=FALSE, 1, 0)</f>
        <v>0</v>
      </c>
      <c r="E461">
        <f>IF('Raw Data'!E456&lt;'Raw Data'!D456, 'Raw Data'!J456, 0)</f>
        <v>0</v>
      </c>
      <c r="F461">
        <f>IF(ISBLANK('Raw Data'!D456)=FALSE, 1, 0)</f>
        <v>0</v>
      </c>
      <c r="G461">
        <f>IF(AND('Raw Data'!D456&gt;0, 'Raw Data'!E456&gt;0), 'Raw Data'!V456, 0)</f>
        <v>0</v>
      </c>
      <c r="H461">
        <f>IF(ISBLANK('Raw Data'!D456)=FALSE, 1, 0)</f>
        <v>0</v>
      </c>
      <c r="I461">
        <f>IF(AND(ISBLANK('Raw Data'!D456)=FALSE, OR('Raw Data'!D456=0, 'Raw Data'!E456=0)), 'Raw Data'!W456, 0)</f>
        <v>0</v>
      </c>
      <c r="J461">
        <f>IF(ISBLANK('Raw Data'!D456)=FALSE, 1, 0)</f>
        <v>0</v>
      </c>
      <c r="K461">
        <f>IF(SUM('Raw Data'!D456:E456)&gt;'Raw Data'!G456, 'Raw Data'!H456, 0)</f>
        <v>0</v>
      </c>
      <c r="L461">
        <f>IF(ISBLANK('Raw Data'!D456)=FALSE, 1, 0)</f>
        <v>0</v>
      </c>
      <c r="M461">
        <f>IF(AND(SUM('Raw Data'!D456:E456)&lt;'Raw Data'!G456, ISBLANK('Raw Data'!D456)=FALSE), 'Raw Data'!I456, 0)</f>
        <v>0</v>
      </c>
      <c r="N461">
        <f>IF(ISBLANK('Raw Data'!D456)=FALSE, 1, 0)</f>
        <v>0</v>
      </c>
      <c r="O461">
        <f>IF('Raw Data'!F456, 'Raw Data'!Z456, 0)</f>
        <v>0</v>
      </c>
      <c r="P461">
        <f>IF(ISBLANK('Raw Data'!D456)=FALSE, 1, 0)</f>
        <v>0</v>
      </c>
      <c r="Q461">
        <f>IF(AND(NOT('Raw Data'!F456), P461), 'Raw Data'!AA456, 0)</f>
        <v>0</v>
      </c>
      <c r="R461">
        <f>IF(ISBLANK('Raw Data'!D456)=FALSE, 1, 0)</f>
        <v>0</v>
      </c>
      <c r="S461">
        <f>IF(AND('Raw Data'!F456=0, 'Raw Data'!D456&gt;'Raw Data'!E456), 'Raw Data'!L456, 0)</f>
        <v>0</v>
      </c>
      <c r="T461">
        <f>IF(ISBLANK('Raw Data'!D456)=FALSE, 1, 0)</f>
        <v>0</v>
      </c>
      <c r="U461">
        <f>IF('Raw Data'!F456=1, 'Raw Data'!M456, 0)</f>
        <v>0</v>
      </c>
      <c r="V461">
        <f>IF(ISBLANK('Raw Data'!D456)=FALSE, 1, 0)</f>
        <v>0</v>
      </c>
      <c r="W461">
        <f>IF(AND('Raw Data'!F456=0, 'Raw Data'!E456&gt;'Raw Data'!D456), 'Raw Data'!N456, 0)</f>
        <v>0</v>
      </c>
      <c r="X461">
        <f>IF(ISBLANK('Raw Data'!D456)=FALSE, 1, 0)</f>
        <v>0</v>
      </c>
      <c r="Y461">
        <f>IF(AND('Raw Data'!F456=0,'Raw Data'!D456&gt;'Raw Data'!E456,'Raw Data'!D456-'Raw Data'!E456=1),'Raw Data'!O456,IF(AND('Raw Data'!F456,'Raw Data'!D456&gt;'Raw Data'!E456),'Raw Data'!O456,0))</f>
        <v>0</v>
      </c>
      <c r="Z461">
        <f>IF(ISBLANK('Raw Data'!D456)=FALSE, 1, 0)</f>
        <v>0</v>
      </c>
      <c r="AA461">
        <f>IF(AND('Raw Data'!F456=0, 'Raw Data'!D456&gt;'Raw Data'!E456, 'Raw Data'!D456-'Raw Data'!E456=2), 'Raw Data'!P456, 0)</f>
        <v>0</v>
      </c>
      <c r="AB461">
        <f>IF(ISBLANK('Raw Data'!D456)=FALSE, 1, 0)</f>
        <v>0</v>
      </c>
      <c r="AC461">
        <f>IF(AND('Raw Data'!F456=0, 'Raw Data'!D456&gt;'Raw Data'!E456, 'Raw Data'!D456-'Raw Data'!E456&gt;2), 'Raw Data'!Q456, 0)</f>
        <v>0</v>
      </c>
      <c r="AD461">
        <f>IF(ISBLANK('Raw Data'!D456)=FALSE, 1, 0)</f>
        <v>0</v>
      </c>
      <c r="AE461">
        <f>IF(AND('Raw Data'!F456=0,'Raw Data'!D456&lt;'Raw Data'!E456,'Raw Data'!E456-'Raw Data'!D456=1),'Raw Data'!R456,IF(AND('Raw Data'!F456,'Raw Data'!D456&gt;'Raw Data'!E456),'Raw Data'!R456,0))</f>
        <v>0</v>
      </c>
      <c r="AF461">
        <f>IF(ISBLANK('Raw Data'!D456)=FALSE, 1, 0)</f>
        <v>0</v>
      </c>
      <c r="AG461">
        <f>IF(AND('Raw Data'!F456=0, 'Raw Data'!D456&lt;'Raw Data'!E456, 'Raw Data'!E456-'Raw Data'!D456=2), 'Raw Data'!S456, 0)</f>
        <v>0</v>
      </c>
      <c r="AH461">
        <f>IF(ISBLANK('Raw Data'!D456)=FALSE, 1, 0)</f>
        <v>0</v>
      </c>
      <c r="AI461">
        <f>IF(AND('Raw Data'!F456=0, 'Raw Data'!D456&lt;'Raw Data'!E456, 'Raw Data'!E456-'Raw Data'!D456&gt;2), 'Raw Data'!T456, 0)</f>
        <v>0</v>
      </c>
      <c r="AJ461">
        <f>IF(ISBLANK('Raw Data'!D456)=FALSE, 1, 0)</f>
        <v>0</v>
      </c>
      <c r="AK461">
        <f>IF('Raw Data'!F456=1, 'Raw Data'!M456, 0)</f>
        <v>0</v>
      </c>
      <c r="AL461">
        <f>IF(OR('Raw Data'!D456=0, O461&gt;0), 0, 1)</f>
        <v>0</v>
      </c>
      <c r="AM461">
        <f>IF(AND(AL461, 'Raw Data'!D456&gt;'Raw Data'!E456), 'Raw Data'!X456, 0)</f>
        <v>0</v>
      </c>
      <c r="AN461">
        <f>IF(OR('Raw Data'!D456=0, O461&gt;0), 0, 1)</f>
        <v>0</v>
      </c>
      <c r="AO461">
        <f>IF(AND(AL461, 'Raw Data'!D456&lt;'Raw Data'!E456), 'Raw Data'!Y456, 0)</f>
        <v>0</v>
      </c>
      <c r="AP461">
        <f>IF(ISBLANK('Raw Data'!D456)=FALSE, 1, 0)</f>
        <v>0</v>
      </c>
      <c r="AQ461">
        <f>IF(AND('Raw Data'!J456&lt;'Raw Data'!K456,'Raw Data'!D456&gt;'Raw Data'!E456),'Raw Data'!J456,IF(AND('Raw Data'!K456&lt;'Raw Data'!J456,'Raw Data'!E456&gt;'Raw Data'!D456),'Raw Data'!K456,0))</f>
        <v>0</v>
      </c>
      <c r="AR461">
        <f>IF(ISBLANK('Raw Data'!D456)=FALSE, 1, 0)</f>
        <v>0</v>
      </c>
      <c r="AS461">
        <f>IF(AND('Raw Data'!J456&gt;'Raw Data'!K456,'Raw Data'!D456&gt;'Raw Data'!E456),'Raw Data'!J456,IF(AND('Raw Data'!K456&gt;'Raw Data'!J456,'Raw Data'!E456&gt;'Raw Data'!D456),'Raw Data'!K456,))</f>
        <v>0</v>
      </c>
      <c r="AT461">
        <f>IF(ISBLANK('Raw Data'!D456)=FALSE, 1, 0)</f>
        <v>0</v>
      </c>
      <c r="AU461">
        <f>IF(ISNUMBER('Raw Data'!D456), IF(_xlfn.XLOOKUP(SMALL('Raw Data'!L456:N456, 1), Analysis!S461:W461, Analysis!S461:W461, 0)&gt;0, SMALL('Raw Data'!L456:N456, 1), 0), 0)</f>
        <v>0</v>
      </c>
      <c r="AV461">
        <f>IF(ISBLANK('Raw Data'!D456)=FALSE, 1, 0)</f>
        <v>0</v>
      </c>
      <c r="AW461">
        <f>IF(ISNUMBER('Raw Data'!D456), IF(_xlfn.XLOOKUP(SMALL('Raw Data'!L456:N456, 2), Analysis!S461:W461, Analysis!S461:W461, 0)&gt;0, SMALL('Raw Data'!L456:N456, 2), 0), 0)</f>
        <v>0</v>
      </c>
      <c r="AX461">
        <f>IF(ISBLANK('Raw Data'!D456)=FALSE, 1, 0)</f>
        <v>0</v>
      </c>
      <c r="AY461">
        <f>IF(ISNUMBER('Raw Data'!D456), IF(_xlfn.XLOOKUP(SMALL('Raw Data'!L456:N456, 3), Analysis!S461:W461, Analysis!S461:W461, 0)&gt;0, SMALL('Raw Data'!L456:N456, 3), 0), 0)</f>
        <v>0</v>
      </c>
      <c r="AZ461">
        <f>IF(ISBLANK('Raw Data'!D456)=FALSE, 1, 0)</f>
        <v>0</v>
      </c>
      <c r="BA461">
        <f>IF(ISNUMBER('Raw Data'!D456), IF(_xlfn.XLOOKUP(SMALL('Raw Data'!O456:U456, 1), Analysis!Y461:AK461, Analysis!Y461:AK461, 0)&gt;0, SMALL('Raw Data'!O456:U456, 1), 0), 0)</f>
        <v>0</v>
      </c>
      <c r="BB461">
        <f>IF(ISBLANK('Raw Data'!D456)=FALSE, 1, 0)</f>
        <v>0</v>
      </c>
      <c r="BC461">
        <f>IF(ISNUMBER('Raw Data'!D456), IF(_xlfn.XLOOKUP(SMALL('Raw Data'!O456:U456, 2), Analysis!Y461:AK461, Analysis!Y461:AK461, 0)&gt;0, SMALL('Raw Data'!O456:U456, 2), 0), 0)</f>
        <v>0</v>
      </c>
      <c r="BD461">
        <f>IF(ISBLANK('Raw Data'!D456)=FALSE, 1, 0)</f>
        <v>0</v>
      </c>
      <c r="BE461">
        <f>IF(ISNUMBER('Raw Data'!D456), IF(_xlfn.XLOOKUP(SMALL('Raw Data'!O456:U456, 3), Analysis!Y461:AK461, Analysis!Y461:AK461, 0)&gt;0, SMALL('Raw Data'!O456:U456, 3), 0), 0)</f>
        <v>0</v>
      </c>
      <c r="BF461">
        <f>IF(ISBLANK('Raw Data'!D456)=FALSE, 1, 0)</f>
        <v>0</v>
      </c>
      <c r="BG461">
        <f>IF(ISNUMBER('Raw Data'!D456), IF(_xlfn.XLOOKUP(SMALL('Raw Data'!O456:U456, 4), Analysis!Y461:AK461, Analysis!Y461:AK461, 0)&gt;0, SMALL('Raw Data'!O456:U456, 4), 0), 0)</f>
        <v>0</v>
      </c>
      <c r="BH461">
        <f>IF(ISBLANK('Raw Data'!D456)=FALSE, 1, 0)</f>
        <v>0</v>
      </c>
      <c r="BI461">
        <f>IF(ISNUMBER('Raw Data'!D456), IF(_xlfn.XLOOKUP(SMALL('Raw Data'!O456:U456, 5), Analysis!Y461:AK461, Analysis!Y461:AK461, 0)&gt;0, SMALL('Raw Data'!O456:U456, 5), 0), 0)</f>
        <v>0</v>
      </c>
      <c r="BJ461">
        <f>IF(ISBLANK('Raw Data'!D456)=FALSE, 1, 0)</f>
        <v>0</v>
      </c>
      <c r="BK461">
        <f>IF(ISNUMBER('Raw Data'!D456), IF(_xlfn.XLOOKUP(SMALL('Raw Data'!O456:U456, 6), Analysis!Y461:AK461, Analysis!Y461:AK461, 0)&gt;0, SMALL('Raw Data'!O456:U456, 6), 0), 0)</f>
        <v>0</v>
      </c>
      <c r="BL461">
        <f>IF(ISBLANK('Raw Data'!D456)=FALSE, 1, 0)</f>
        <v>0</v>
      </c>
      <c r="BM461">
        <f>IF(ISNUMBER('Raw Data'!D456), IF(_xlfn.XLOOKUP(SMALL('Raw Data'!O456:U456, 7), Analysis!Y461:AK461, Analysis!Y461:AK461, 0)&gt;0, SMALL('Raw Data'!O456:U456, 7), 0), 0)</f>
        <v>0</v>
      </c>
    </row>
    <row r="462" spans="1:65" x14ac:dyDescent="0.3">
      <c r="A462" s="2">
        <f>'Raw Data'!A457</f>
        <v>0</v>
      </c>
      <c r="B462" s="2">
        <f>IF(ISBLANK('Raw Data'!D457)=FALSE, 1, 0)</f>
        <v>0</v>
      </c>
      <c r="C462">
        <f>IF('Raw Data'!E457&gt;'Raw Data'!D457, 'Raw Data'!K457, 0)</f>
        <v>0</v>
      </c>
      <c r="D462">
        <f>IF(ISBLANK('Raw Data'!D457)=FALSE, 1, 0)</f>
        <v>0</v>
      </c>
      <c r="E462">
        <f>IF('Raw Data'!E457&lt;'Raw Data'!D457, 'Raw Data'!J457, 0)</f>
        <v>0</v>
      </c>
      <c r="F462">
        <f>IF(ISBLANK('Raw Data'!D457)=FALSE, 1, 0)</f>
        <v>0</v>
      </c>
      <c r="G462">
        <f>IF(AND('Raw Data'!D457&gt;0, 'Raw Data'!E457&gt;0), 'Raw Data'!V457, 0)</f>
        <v>0</v>
      </c>
      <c r="H462">
        <f>IF(ISBLANK('Raw Data'!D457)=FALSE, 1, 0)</f>
        <v>0</v>
      </c>
      <c r="I462">
        <f>IF(AND(ISBLANK('Raw Data'!D457)=FALSE, OR('Raw Data'!D457=0, 'Raw Data'!E457=0)), 'Raw Data'!W457, 0)</f>
        <v>0</v>
      </c>
      <c r="J462">
        <f>IF(ISBLANK('Raw Data'!D457)=FALSE, 1, 0)</f>
        <v>0</v>
      </c>
      <c r="K462">
        <f>IF(SUM('Raw Data'!D457:E457)&gt;'Raw Data'!G457, 'Raw Data'!H457, 0)</f>
        <v>0</v>
      </c>
      <c r="L462">
        <f>IF(ISBLANK('Raw Data'!D457)=FALSE, 1, 0)</f>
        <v>0</v>
      </c>
      <c r="M462">
        <f>IF(AND(SUM('Raw Data'!D457:E457)&lt;'Raw Data'!G457, ISBLANK('Raw Data'!D457)=FALSE), 'Raw Data'!I457, 0)</f>
        <v>0</v>
      </c>
      <c r="N462">
        <f>IF(ISBLANK('Raw Data'!D457)=FALSE, 1, 0)</f>
        <v>0</v>
      </c>
      <c r="O462">
        <f>IF('Raw Data'!F457, 'Raw Data'!Z457, 0)</f>
        <v>0</v>
      </c>
      <c r="P462">
        <f>IF(ISBLANK('Raw Data'!D457)=FALSE, 1, 0)</f>
        <v>0</v>
      </c>
      <c r="Q462">
        <f>IF(AND(NOT('Raw Data'!F457), P462), 'Raw Data'!AA457, 0)</f>
        <v>0</v>
      </c>
      <c r="R462">
        <f>IF(ISBLANK('Raw Data'!D457)=FALSE, 1, 0)</f>
        <v>0</v>
      </c>
      <c r="S462">
        <f>IF(AND('Raw Data'!F457=0, 'Raw Data'!D457&gt;'Raw Data'!E457), 'Raw Data'!L457, 0)</f>
        <v>0</v>
      </c>
      <c r="T462">
        <f>IF(ISBLANK('Raw Data'!D457)=FALSE, 1, 0)</f>
        <v>0</v>
      </c>
      <c r="U462">
        <f>IF('Raw Data'!F457=1, 'Raw Data'!M457, 0)</f>
        <v>0</v>
      </c>
      <c r="V462">
        <f>IF(ISBLANK('Raw Data'!D457)=FALSE, 1, 0)</f>
        <v>0</v>
      </c>
      <c r="W462">
        <f>IF(AND('Raw Data'!F457=0, 'Raw Data'!E457&gt;'Raw Data'!D457), 'Raw Data'!N457, 0)</f>
        <v>0</v>
      </c>
      <c r="X462">
        <f>IF(ISBLANK('Raw Data'!D457)=FALSE, 1, 0)</f>
        <v>0</v>
      </c>
      <c r="Y462">
        <f>IF(AND('Raw Data'!F457=0,'Raw Data'!D457&gt;'Raw Data'!E457,'Raw Data'!D457-'Raw Data'!E457=1),'Raw Data'!O457,IF(AND('Raw Data'!F457,'Raw Data'!D457&gt;'Raw Data'!E457),'Raw Data'!O457,0))</f>
        <v>0</v>
      </c>
      <c r="Z462">
        <f>IF(ISBLANK('Raw Data'!D457)=FALSE, 1, 0)</f>
        <v>0</v>
      </c>
      <c r="AA462">
        <f>IF(AND('Raw Data'!F457=0, 'Raw Data'!D457&gt;'Raw Data'!E457, 'Raw Data'!D457-'Raw Data'!E457=2), 'Raw Data'!P457, 0)</f>
        <v>0</v>
      </c>
      <c r="AB462">
        <f>IF(ISBLANK('Raw Data'!D457)=FALSE, 1, 0)</f>
        <v>0</v>
      </c>
      <c r="AC462">
        <f>IF(AND('Raw Data'!F457=0, 'Raw Data'!D457&gt;'Raw Data'!E457, 'Raw Data'!D457-'Raw Data'!E457&gt;2), 'Raw Data'!Q457, 0)</f>
        <v>0</v>
      </c>
      <c r="AD462">
        <f>IF(ISBLANK('Raw Data'!D457)=FALSE, 1, 0)</f>
        <v>0</v>
      </c>
      <c r="AE462">
        <f>IF(AND('Raw Data'!F457=0,'Raw Data'!D457&lt;'Raw Data'!E457,'Raw Data'!E457-'Raw Data'!D457=1),'Raw Data'!R457,IF(AND('Raw Data'!F457,'Raw Data'!D457&gt;'Raw Data'!E457),'Raw Data'!R457,0))</f>
        <v>0</v>
      </c>
      <c r="AF462">
        <f>IF(ISBLANK('Raw Data'!D457)=FALSE, 1, 0)</f>
        <v>0</v>
      </c>
      <c r="AG462">
        <f>IF(AND('Raw Data'!F457=0, 'Raw Data'!D457&lt;'Raw Data'!E457, 'Raw Data'!E457-'Raw Data'!D457=2), 'Raw Data'!S457, 0)</f>
        <v>0</v>
      </c>
      <c r="AH462">
        <f>IF(ISBLANK('Raw Data'!D457)=FALSE, 1, 0)</f>
        <v>0</v>
      </c>
      <c r="AI462">
        <f>IF(AND('Raw Data'!F457=0, 'Raw Data'!D457&lt;'Raw Data'!E457, 'Raw Data'!E457-'Raw Data'!D457&gt;2), 'Raw Data'!T457, 0)</f>
        <v>0</v>
      </c>
      <c r="AJ462">
        <f>IF(ISBLANK('Raw Data'!D457)=FALSE, 1, 0)</f>
        <v>0</v>
      </c>
      <c r="AK462">
        <f>IF('Raw Data'!F457=1, 'Raw Data'!M457, 0)</f>
        <v>0</v>
      </c>
      <c r="AL462">
        <f>IF(OR('Raw Data'!D457=0, O462&gt;0), 0, 1)</f>
        <v>0</v>
      </c>
      <c r="AM462">
        <f>IF(AND(AL462, 'Raw Data'!D457&gt;'Raw Data'!E457), 'Raw Data'!X457, 0)</f>
        <v>0</v>
      </c>
      <c r="AN462">
        <f>IF(OR('Raw Data'!D457=0, O462&gt;0), 0, 1)</f>
        <v>0</v>
      </c>
      <c r="AO462">
        <f>IF(AND(AL462, 'Raw Data'!D457&lt;'Raw Data'!E457), 'Raw Data'!Y457, 0)</f>
        <v>0</v>
      </c>
      <c r="AP462">
        <f>IF(ISBLANK('Raw Data'!D457)=FALSE, 1, 0)</f>
        <v>0</v>
      </c>
      <c r="AQ462">
        <f>IF(AND('Raw Data'!J457&lt;'Raw Data'!K457,'Raw Data'!D457&gt;'Raw Data'!E457),'Raw Data'!J457,IF(AND('Raw Data'!K457&lt;'Raw Data'!J457,'Raw Data'!E457&gt;'Raw Data'!D457),'Raw Data'!K457,0))</f>
        <v>0</v>
      </c>
      <c r="AR462">
        <f>IF(ISBLANK('Raw Data'!D457)=FALSE, 1, 0)</f>
        <v>0</v>
      </c>
      <c r="AS462">
        <f>IF(AND('Raw Data'!J457&gt;'Raw Data'!K457,'Raw Data'!D457&gt;'Raw Data'!E457),'Raw Data'!J457,IF(AND('Raw Data'!K457&gt;'Raw Data'!J457,'Raw Data'!E457&gt;'Raw Data'!D457),'Raw Data'!K457,))</f>
        <v>0</v>
      </c>
      <c r="AT462">
        <f>IF(ISBLANK('Raw Data'!D457)=FALSE, 1, 0)</f>
        <v>0</v>
      </c>
      <c r="AU462">
        <f>IF(ISNUMBER('Raw Data'!D457), IF(_xlfn.XLOOKUP(SMALL('Raw Data'!L457:N457, 1), Analysis!S462:W462, Analysis!S462:W462, 0)&gt;0, SMALL('Raw Data'!L457:N457, 1), 0), 0)</f>
        <v>0</v>
      </c>
      <c r="AV462">
        <f>IF(ISBLANK('Raw Data'!D457)=FALSE, 1, 0)</f>
        <v>0</v>
      </c>
      <c r="AW462">
        <f>IF(ISNUMBER('Raw Data'!D457), IF(_xlfn.XLOOKUP(SMALL('Raw Data'!L457:N457, 2), Analysis!S462:W462, Analysis!S462:W462, 0)&gt;0, SMALL('Raw Data'!L457:N457, 2), 0), 0)</f>
        <v>0</v>
      </c>
      <c r="AX462">
        <f>IF(ISBLANK('Raw Data'!D457)=FALSE, 1, 0)</f>
        <v>0</v>
      </c>
      <c r="AY462">
        <f>IF(ISNUMBER('Raw Data'!D457), IF(_xlfn.XLOOKUP(SMALL('Raw Data'!L457:N457, 3), Analysis!S462:W462, Analysis!S462:W462, 0)&gt;0, SMALL('Raw Data'!L457:N457, 3), 0), 0)</f>
        <v>0</v>
      </c>
      <c r="AZ462">
        <f>IF(ISBLANK('Raw Data'!D457)=FALSE, 1, 0)</f>
        <v>0</v>
      </c>
      <c r="BA462">
        <f>IF(ISNUMBER('Raw Data'!D457), IF(_xlfn.XLOOKUP(SMALL('Raw Data'!O457:U457, 1), Analysis!Y462:AK462, Analysis!Y462:AK462, 0)&gt;0, SMALL('Raw Data'!O457:U457, 1), 0), 0)</f>
        <v>0</v>
      </c>
      <c r="BB462">
        <f>IF(ISBLANK('Raw Data'!D457)=FALSE, 1, 0)</f>
        <v>0</v>
      </c>
      <c r="BC462">
        <f>IF(ISNUMBER('Raw Data'!D457), IF(_xlfn.XLOOKUP(SMALL('Raw Data'!O457:U457, 2), Analysis!Y462:AK462, Analysis!Y462:AK462, 0)&gt;0, SMALL('Raw Data'!O457:U457, 2), 0), 0)</f>
        <v>0</v>
      </c>
      <c r="BD462">
        <f>IF(ISBLANK('Raw Data'!D457)=FALSE, 1, 0)</f>
        <v>0</v>
      </c>
      <c r="BE462">
        <f>IF(ISNUMBER('Raw Data'!D457), IF(_xlfn.XLOOKUP(SMALL('Raw Data'!O457:U457, 3), Analysis!Y462:AK462, Analysis!Y462:AK462, 0)&gt;0, SMALL('Raw Data'!O457:U457, 3), 0), 0)</f>
        <v>0</v>
      </c>
      <c r="BF462">
        <f>IF(ISBLANK('Raw Data'!D457)=FALSE, 1, 0)</f>
        <v>0</v>
      </c>
      <c r="BG462">
        <f>IF(ISNUMBER('Raw Data'!D457), IF(_xlfn.XLOOKUP(SMALL('Raw Data'!O457:U457, 4), Analysis!Y462:AK462, Analysis!Y462:AK462, 0)&gt;0, SMALL('Raw Data'!O457:U457, 4), 0), 0)</f>
        <v>0</v>
      </c>
      <c r="BH462">
        <f>IF(ISBLANK('Raw Data'!D457)=FALSE, 1, 0)</f>
        <v>0</v>
      </c>
      <c r="BI462">
        <f>IF(ISNUMBER('Raw Data'!D457), IF(_xlfn.XLOOKUP(SMALL('Raw Data'!O457:U457, 5), Analysis!Y462:AK462, Analysis!Y462:AK462, 0)&gt;0, SMALL('Raw Data'!O457:U457, 5), 0), 0)</f>
        <v>0</v>
      </c>
      <c r="BJ462">
        <f>IF(ISBLANK('Raw Data'!D457)=FALSE, 1, 0)</f>
        <v>0</v>
      </c>
      <c r="BK462">
        <f>IF(ISNUMBER('Raw Data'!D457), IF(_xlfn.XLOOKUP(SMALL('Raw Data'!O457:U457, 6), Analysis!Y462:AK462, Analysis!Y462:AK462, 0)&gt;0, SMALL('Raw Data'!O457:U457, 6), 0), 0)</f>
        <v>0</v>
      </c>
      <c r="BL462">
        <f>IF(ISBLANK('Raw Data'!D457)=FALSE, 1, 0)</f>
        <v>0</v>
      </c>
      <c r="BM462">
        <f>IF(ISNUMBER('Raw Data'!D457), IF(_xlfn.XLOOKUP(SMALL('Raw Data'!O457:U457, 7), Analysis!Y462:AK462, Analysis!Y462:AK462, 0)&gt;0, SMALL('Raw Data'!O457:U457, 7), 0), 0)</f>
        <v>0</v>
      </c>
    </row>
    <row r="463" spans="1:65" x14ac:dyDescent="0.3">
      <c r="A463" s="2">
        <f>'Raw Data'!A458</f>
        <v>0</v>
      </c>
      <c r="B463" s="2">
        <f>IF(ISBLANK('Raw Data'!D458)=FALSE, 1, 0)</f>
        <v>0</v>
      </c>
      <c r="C463">
        <f>IF('Raw Data'!E458&gt;'Raw Data'!D458, 'Raw Data'!K458, 0)</f>
        <v>0</v>
      </c>
      <c r="D463">
        <f>IF(ISBLANK('Raw Data'!D458)=FALSE, 1, 0)</f>
        <v>0</v>
      </c>
      <c r="E463">
        <f>IF('Raw Data'!E458&lt;'Raw Data'!D458, 'Raw Data'!J458, 0)</f>
        <v>0</v>
      </c>
      <c r="F463">
        <f>IF(ISBLANK('Raw Data'!D458)=FALSE, 1, 0)</f>
        <v>0</v>
      </c>
      <c r="G463">
        <f>IF(AND('Raw Data'!D458&gt;0, 'Raw Data'!E458&gt;0), 'Raw Data'!V458, 0)</f>
        <v>0</v>
      </c>
      <c r="H463">
        <f>IF(ISBLANK('Raw Data'!D458)=FALSE, 1, 0)</f>
        <v>0</v>
      </c>
      <c r="I463">
        <f>IF(AND(ISBLANK('Raw Data'!D458)=FALSE, OR('Raw Data'!D458=0, 'Raw Data'!E458=0)), 'Raw Data'!W458, 0)</f>
        <v>0</v>
      </c>
      <c r="J463">
        <f>IF(ISBLANK('Raw Data'!D458)=FALSE, 1, 0)</f>
        <v>0</v>
      </c>
      <c r="K463">
        <f>IF(SUM('Raw Data'!D458:E458)&gt;'Raw Data'!G458, 'Raw Data'!H458, 0)</f>
        <v>0</v>
      </c>
      <c r="L463">
        <f>IF(ISBLANK('Raw Data'!D458)=FALSE, 1, 0)</f>
        <v>0</v>
      </c>
      <c r="M463">
        <f>IF(AND(SUM('Raw Data'!D458:E458)&lt;'Raw Data'!G458, ISBLANK('Raw Data'!D458)=FALSE), 'Raw Data'!I458, 0)</f>
        <v>0</v>
      </c>
      <c r="N463">
        <f>IF(ISBLANK('Raw Data'!D458)=FALSE, 1, 0)</f>
        <v>0</v>
      </c>
      <c r="O463">
        <f>IF('Raw Data'!F458, 'Raw Data'!Z458, 0)</f>
        <v>0</v>
      </c>
      <c r="P463">
        <f>IF(ISBLANK('Raw Data'!D458)=FALSE, 1, 0)</f>
        <v>0</v>
      </c>
      <c r="Q463">
        <f>IF(AND(NOT('Raw Data'!F458), P463), 'Raw Data'!AA458, 0)</f>
        <v>0</v>
      </c>
      <c r="R463">
        <f>IF(ISBLANK('Raw Data'!D458)=FALSE, 1, 0)</f>
        <v>0</v>
      </c>
      <c r="S463">
        <f>IF(AND('Raw Data'!F458=0, 'Raw Data'!D458&gt;'Raw Data'!E458), 'Raw Data'!L458, 0)</f>
        <v>0</v>
      </c>
      <c r="T463">
        <f>IF(ISBLANK('Raw Data'!D458)=FALSE, 1, 0)</f>
        <v>0</v>
      </c>
      <c r="U463">
        <f>IF('Raw Data'!F458=1, 'Raw Data'!M458, 0)</f>
        <v>0</v>
      </c>
      <c r="V463">
        <f>IF(ISBLANK('Raw Data'!D458)=FALSE, 1, 0)</f>
        <v>0</v>
      </c>
      <c r="W463">
        <f>IF(AND('Raw Data'!F458=0, 'Raw Data'!E458&gt;'Raw Data'!D458), 'Raw Data'!N458, 0)</f>
        <v>0</v>
      </c>
      <c r="X463">
        <f>IF(ISBLANK('Raw Data'!D458)=FALSE, 1, 0)</f>
        <v>0</v>
      </c>
      <c r="Y463">
        <f>IF(AND('Raw Data'!F458=0,'Raw Data'!D458&gt;'Raw Data'!E458,'Raw Data'!D458-'Raw Data'!E458=1),'Raw Data'!O458,IF(AND('Raw Data'!F458,'Raw Data'!D458&gt;'Raw Data'!E458),'Raw Data'!O458,0))</f>
        <v>0</v>
      </c>
      <c r="Z463">
        <f>IF(ISBLANK('Raw Data'!D458)=FALSE, 1, 0)</f>
        <v>0</v>
      </c>
      <c r="AA463">
        <f>IF(AND('Raw Data'!F458=0, 'Raw Data'!D458&gt;'Raw Data'!E458, 'Raw Data'!D458-'Raw Data'!E458=2), 'Raw Data'!P458, 0)</f>
        <v>0</v>
      </c>
      <c r="AB463">
        <f>IF(ISBLANK('Raw Data'!D458)=FALSE, 1, 0)</f>
        <v>0</v>
      </c>
      <c r="AC463">
        <f>IF(AND('Raw Data'!F458=0, 'Raw Data'!D458&gt;'Raw Data'!E458, 'Raw Data'!D458-'Raw Data'!E458&gt;2), 'Raw Data'!Q458, 0)</f>
        <v>0</v>
      </c>
      <c r="AD463">
        <f>IF(ISBLANK('Raw Data'!D458)=FALSE, 1, 0)</f>
        <v>0</v>
      </c>
      <c r="AE463">
        <f>IF(AND('Raw Data'!F458=0,'Raw Data'!D458&lt;'Raw Data'!E458,'Raw Data'!E458-'Raw Data'!D458=1),'Raw Data'!R458,IF(AND('Raw Data'!F458,'Raw Data'!D458&gt;'Raw Data'!E458),'Raw Data'!R458,0))</f>
        <v>0</v>
      </c>
      <c r="AF463">
        <f>IF(ISBLANK('Raw Data'!D458)=FALSE, 1, 0)</f>
        <v>0</v>
      </c>
      <c r="AG463">
        <f>IF(AND('Raw Data'!F458=0, 'Raw Data'!D458&lt;'Raw Data'!E458, 'Raw Data'!E458-'Raw Data'!D458=2), 'Raw Data'!S458, 0)</f>
        <v>0</v>
      </c>
      <c r="AH463">
        <f>IF(ISBLANK('Raw Data'!D458)=FALSE, 1, 0)</f>
        <v>0</v>
      </c>
      <c r="AI463">
        <f>IF(AND('Raw Data'!F458=0, 'Raw Data'!D458&lt;'Raw Data'!E458, 'Raw Data'!E458-'Raw Data'!D458&gt;2), 'Raw Data'!T458, 0)</f>
        <v>0</v>
      </c>
      <c r="AJ463">
        <f>IF(ISBLANK('Raw Data'!D458)=FALSE, 1, 0)</f>
        <v>0</v>
      </c>
      <c r="AK463">
        <f>IF('Raw Data'!F458=1, 'Raw Data'!M458, 0)</f>
        <v>0</v>
      </c>
      <c r="AL463">
        <f>IF(OR('Raw Data'!D458=0, O463&gt;0), 0, 1)</f>
        <v>0</v>
      </c>
      <c r="AM463">
        <f>IF(AND(AL463, 'Raw Data'!D458&gt;'Raw Data'!E458), 'Raw Data'!X458, 0)</f>
        <v>0</v>
      </c>
      <c r="AN463">
        <f>IF(OR('Raw Data'!D458=0, O463&gt;0), 0, 1)</f>
        <v>0</v>
      </c>
      <c r="AO463">
        <f>IF(AND(AL463, 'Raw Data'!D458&lt;'Raw Data'!E458), 'Raw Data'!Y458, 0)</f>
        <v>0</v>
      </c>
      <c r="AP463">
        <f>IF(ISBLANK('Raw Data'!D458)=FALSE, 1, 0)</f>
        <v>0</v>
      </c>
      <c r="AQ463">
        <f>IF(AND('Raw Data'!J458&lt;'Raw Data'!K458,'Raw Data'!D458&gt;'Raw Data'!E458),'Raw Data'!J458,IF(AND('Raw Data'!K458&lt;'Raw Data'!J458,'Raw Data'!E458&gt;'Raw Data'!D458),'Raw Data'!K458,0))</f>
        <v>0</v>
      </c>
      <c r="AR463">
        <f>IF(ISBLANK('Raw Data'!D458)=FALSE, 1, 0)</f>
        <v>0</v>
      </c>
      <c r="AS463">
        <f>IF(AND('Raw Data'!J458&gt;'Raw Data'!K458,'Raw Data'!D458&gt;'Raw Data'!E458),'Raw Data'!J458,IF(AND('Raw Data'!K458&gt;'Raw Data'!J458,'Raw Data'!E458&gt;'Raw Data'!D458),'Raw Data'!K458,))</f>
        <v>0</v>
      </c>
      <c r="AT463">
        <f>IF(ISBLANK('Raw Data'!D458)=FALSE, 1, 0)</f>
        <v>0</v>
      </c>
      <c r="AU463">
        <f>IF(ISNUMBER('Raw Data'!D458), IF(_xlfn.XLOOKUP(SMALL('Raw Data'!L458:N458, 1), Analysis!S463:W463, Analysis!S463:W463, 0)&gt;0, SMALL('Raw Data'!L458:N458, 1), 0), 0)</f>
        <v>0</v>
      </c>
      <c r="AV463">
        <f>IF(ISBLANK('Raw Data'!D458)=FALSE, 1, 0)</f>
        <v>0</v>
      </c>
      <c r="AW463">
        <f>IF(ISNUMBER('Raw Data'!D458), IF(_xlfn.XLOOKUP(SMALL('Raw Data'!L458:N458, 2), Analysis!S463:W463, Analysis!S463:W463, 0)&gt;0, SMALL('Raw Data'!L458:N458, 2), 0), 0)</f>
        <v>0</v>
      </c>
      <c r="AX463">
        <f>IF(ISBLANK('Raw Data'!D458)=FALSE, 1, 0)</f>
        <v>0</v>
      </c>
      <c r="AY463">
        <f>IF(ISNUMBER('Raw Data'!D458), IF(_xlfn.XLOOKUP(SMALL('Raw Data'!L458:N458, 3), Analysis!S463:W463, Analysis!S463:W463, 0)&gt;0, SMALL('Raw Data'!L458:N458, 3), 0), 0)</f>
        <v>0</v>
      </c>
      <c r="AZ463">
        <f>IF(ISBLANK('Raw Data'!D458)=FALSE, 1, 0)</f>
        <v>0</v>
      </c>
      <c r="BA463">
        <f>IF(ISNUMBER('Raw Data'!D458), IF(_xlfn.XLOOKUP(SMALL('Raw Data'!O458:U458, 1), Analysis!Y463:AK463, Analysis!Y463:AK463, 0)&gt;0, SMALL('Raw Data'!O458:U458, 1), 0), 0)</f>
        <v>0</v>
      </c>
      <c r="BB463">
        <f>IF(ISBLANK('Raw Data'!D458)=FALSE, 1, 0)</f>
        <v>0</v>
      </c>
      <c r="BC463">
        <f>IF(ISNUMBER('Raw Data'!D458), IF(_xlfn.XLOOKUP(SMALL('Raw Data'!O458:U458, 2), Analysis!Y463:AK463, Analysis!Y463:AK463, 0)&gt;0, SMALL('Raw Data'!O458:U458, 2), 0), 0)</f>
        <v>0</v>
      </c>
      <c r="BD463">
        <f>IF(ISBLANK('Raw Data'!D458)=FALSE, 1, 0)</f>
        <v>0</v>
      </c>
      <c r="BE463">
        <f>IF(ISNUMBER('Raw Data'!D458), IF(_xlfn.XLOOKUP(SMALL('Raw Data'!O458:U458, 3), Analysis!Y463:AK463, Analysis!Y463:AK463, 0)&gt;0, SMALL('Raw Data'!O458:U458, 3), 0), 0)</f>
        <v>0</v>
      </c>
      <c r="BF463">
        <f>IF(ISBLANK('Raw Data'!D458)=FALSE, 1, 0)</f>
        <v>0</v>
      </c>
      <c r="BG463">
        <f>IF(ISNUMBER('Raw Data'!D458), IF(_xlfn.XLOOKUP(SMALL('Raw Data'!O458:U458, 4), Analysis!Y463:AK463, Analysis!Y463:AK463, 0)&gt;0, SMALL('Raw Data'!O458:U458, 4), 0), 0)</f>
        <v>0</v>
      </c>
      <c r="BH463">
        <f>IF(ISBLANK('Raw Data'!D458)=FALSE, 1, 0)</f>
        <v>0</v>
      </c>
      <c r="BI463">
        <f>IF(ISNUMBER('Raw Data'!D458), IF(_xlfn.XLOOKUP(SMALL('Raw Data'!O458:U458, 5), Analysis!Y463:AK463, Analysis!Y463:AK463, 0)&gt;0, SMALL('Raw Data'!O458:U458, 5), 0), 0)</f>
        <v>0</v>
      </c>
      <c r="BJ463">
        <f>IF(ISBLANK('Raw Data'!D458)=FALSE, 1, 0)</f>
        <v>0</v>
      </c>
      <c r="BK463">
        <f>IF(ISNUMBER('Raw Data'!D458), IF(_xlfn.XLOOKUP(SMALL('Raw Data'!O458:U458, 6), Analysis!Y463:AK463, Analysis!Y463:AK463, 0)&gt;0, SMALL('Raw Data'!O458:U458, 6), 0), 0)</f>
        <v>0</v>
      </c>
      <c r="BL463">
        <f>IF(ISBLANK('Raw Data'!D458)=FALSE, 1, 0)</f>
        <v>0</v>
      </c>
      <c r="BM463">
        <f>IF(ISNUMBER('Raw Data'!D458), IF(_xlfn.XLOOKUP(SMALL('Raw Data'!O458:U458, 7), Analysis!Y463:AK463, Analysis!Y463:AK463, 0)&gt;0, SMALL('Raw Data'!O458:U458, 7), 0), 0)</f>
        <v>0</v>
      </c>
    </row>
    <row r="464" spans="1:65" x14ac:dyDescent="0.3">
      <c r="A464" s="2">
        <f>'Raw Data'!A459</f>
        <v>0</v>
      </c>
      <c r="B464" s="2">
        <f>IF(ISBLANK('Raw Data'!D459)=FALSE, 1, 0)</f>
        <v>0</v>
      </c>
      <c r="C464">
        <f>IF('Raw Data'!E459&gt;'Raw Data'!D459, 'Raw Data'!K459, 0)</f>
        <v>0</v>
      </c>
      <c r="D464">
        <f>IF(ISBLANK('Raw Data'!D459)=FALSE, 1, 0)</f>
        <v>0</v>
      </c>
      <c r="E464">
        <f>IF('Raw Data'!E459&lt;'Raw Data'!D459, 'Raw Data'!J459, 0)</f>
        <v>0</v>
      </c>
      <c r="F464">
        <f>IF(ISBLANK('Raw Data'!D459)=FALSE, 1, 0)</f>
        <v>0</v>
      </c>
      <c r="G464">
        <f>IF(AND('Raw Data'!D459&gt;0, 'Raw Data'!E459&gt;0), 'Raw Data'!V459, 0)</f>
        <v>0</v>
      </c>
      <c r="H464">
        <f>IF(ISBLANK('Raw Data'!D459)=FALSE, 1, 0)</f>
        <v>0</v>
      </c>
      <c r="I464">
        <f>IF(AND(ISBLANK('Raw Data'!D459)=FALSE, OR('Raw Data'!D459=0, 'Raw Data'!E459=0)), 'Raw Data'!W459, 0)</f>
        <v>0</v>
      </c>
      <c r="J464">
        <f>IF(ISBLANK('Raw Data'!D459)=FALSE, 1, 0)</f>
        <v>0</v>
      </c>
      <c r="K464">
        <f>IF(SUM('Raw Data'!D459:E459)&gt;'Raw Data'!G459, 'Raw Data'!H459, 0)</f>
        <v>0</v>
      </c>
      <c r="L464">
        <f>IF(ISBLANK('Raw Data'!D459)=FALSE, 1, 0)</f>
        <v>0</v>
      </c>
      <c r="M464">
        <f>IF(AND(SUM('Raw Data'!D459:E459)&lt;'Raw Data'!G459, ISBLANK('Raw Data'!D459)=FALSE), 'Raw Data'!I459, 0)</f>
        <v>0</v>
      </c>
      <c r="N464">
        <f>IF(ISBLANK('Raw Data'!D459)=FALSE, 1, 0)</f>
        <v>0</v>
      </c>
      <c r="O464">
        <f>IF('Raw Data'!F459, 'Raw Data'!Z459, 0)</f>
        <v>0</v>
      </c>
      <c r="P464">
        <f>IF(ISBLANK('Raw Data'!D459)=FALSE, 1, 0)</f>
        <v>0</v>
      </c>
      <c r="Q464">
        <f>IF(AND(NOT('Raw Data'!F459), P464), 'Raw Data'!AA459, 0)</f>
        <v>0</v>
      </c>
      <c r="R464">
        <f>IF(ISBLANK('Raw Data'!D459)=FALSE, 1, 0)</f>
        <v>0</v>
      </c>
      <c r="S464">
        <f>IF(AND('Raw Data'!F459=0, 'Raw Data'!D459&gt;'Raw Data'!E459), 'Raw Data'!L459, 0)</f>
        <v>0</v>
      </c>
      <c r="T464">
        <f>IF(ISBLANK('Raw Data'!D459)=FALSE, 1, 0)</f>
        <v>0</v>
      </c>
      <c r="U464">
        <f>IF('Raw Data'!F459=1, 'Raw Data'!M459, 0)</f>
        <v>0</v>
      </c>
      <c r="V464">
        <f>IF(ISBLANK('Raw Data'!D459)=FALSE, 1, 0)</f>
        <v>0</v>
      </c>
      <c r="W464">
        <f>IF(AND('Raw Data'!F459=0, 'Raw Data'!E459&gt;'Raw Data'!D459), 'Raw Data'!N459, 0)</f>
        <v>0</v>
      </c>
      <c r="X464">
        <f>IF(ISBLANK('Raw Data'!D459)=FALSE, 1, 0)</f>
        <v>0</v>
      </c>
      <c r="Y464">
        <f>IF(AND('Raw Data'!F459=0,'Raw Data'!D459&gt;'Raw Data'!E459,'Raw Data'!D459-'Raw Data'!E459=1),'Raw Data'!O459,IF(AND('Raw Data'!F459,'Raw Data'!D459&gt;'Raw Data'!E459),'Raw Data'!O459,0))</f>
        <v>0</v>
      </c>
      <c r="Z464">
        <f>IF(ISBLANK('Raw Data'!D459)=FALSE, 1, 0)</f>
        <v>0</v>
      </c>
      <c r="AA464">
        <f>IF(AND('Raw Data'!F459=0, 'Raw Data'!D459&gt;'Raw Data'!E459, 'Raw Data'!D459-'Raw Data'!E459=2), 'Raw Data'!P459, 0)</f>
        <v>0</v>
      </c>
      <c r="AB464">
        <f>IF(ISBLANK('Raw Data'!D459)=FALSE, 1, 0)</f>
        <v>0</v>
      </c>
      <c r="AC464">
        <f>IF(AND('Raw Data'!F459=0, 'Raw Data'!D459&gt;'Raw Data'!E459, 'Raw Data'!D459-'Raw Data'!E459&gt;2), 'Raw Data'!Q459, 0)</f>
        <v>0</v>
      </c>
      <c r="AD464">
        <f>IF(ISBLANK('Raw Data'!D459)=FALSE, 1, 0)</f>
        <v>0</v>
      </c>
      <c r="AE464">
        <f>IF(AND('Raw Data'!F459=0,'Raw Data'!D459&lt;'Raw Data'!E459,'Raw Data'!E459-'Raw Data'!D459=1),'Raw Data'!R459,IF(AND('Raw Data'!F459,'Raw Data'!D459&gt;'Raw Data'!E459),'Raw Data'!R459,0))</f>
        <v>0</v>
      </c>
      <c r="AF464">
        <f>IF(ISBLANK('Raw Data'!D459)=FALSE, 1, 0)</f>
        <v>0</v>
      </c>
      <c r="AG464">
        <f>IF(AND('Raw Data'!F459=0, 'Raw Data'!D459&lt;'Raw Data'!E459, 'Raw Data'!E459-'Raw Data'!D459=2), 'Raw Data'!S459, 0)</f>
        <v>0</v>
      </c>
      <c r="AH464">
        <f>IF(ISBLANK('Raw Data'!D459)=FALSE, 1, 0)</f>
        <v>0</v>
      </c>
      <c r="AI464">
        <f>IF(AND('Raw Data'!F459=0, 'Raw Data'!D459&lt;'Raw Data'!E459, 'Raw Data'!E459-'Raw Data'!D459&gt;2), 'Raw Data'!T459, 0)</f>
        <v>0</v>
      </c>
      <c r="AJ464">
        <f>IF(ISBLANK('Raw Data'!D459)=FALSE, 1, 0)</f>
        <v>0</v>
      </c>
      <c r="AK464">
        <f>IF('Raw Data'!F459=1, 'Raw Data'!M459, 0)</f>
        <v>0</v>
      </c>
      <c r="AL464">
        <f>IF(OR('Raw Data'!D459=0, O464&gt;0), 0, 1)</f>
        <v>0</v>
      </c>
      <c r="AM464">
        <f>IF(AND(AL464, 'Raw Data'!D459&gt;'Raw Data'!E459), 'Raw Data'!X459, 0)</f>
        <v>0</v>
      </c>
      <c r="AN464">
        <f>IF(OR('Raw Data'!D459=0, O464&gt;0), 0, 1)</f>
        <v>0</v>
      </c>
      <c r="AO464">
        <f>IF(AND(AL464, 'Raw Data'!D459&lt;'Raw Data'!E459), 'Raw Data'!Y459, 0)</f>
        <v>0</v>
      </c>
      <c r="AP464">
        <f>IF(ISBLANK('Raw Data'!D459)=FALSE, 1, 0)</f>
        <v>0</v>
      </c>
      <c r="AQ464">
        <f>IF(AND('Raw Data'!J459&lt;'Raw Data'!K459,'Raw Data'!D459&gt;'Raw Data'!E459),'Raw Data'!J459,IF(AND('Raw Data'!K459&lt;'Raw Data'!J459,'Raw Data'!E459&gt;'Raw Data'!D459),'Raw Data'!K459,0))</f>
        <v>0</v>
      </c>
      <c r="AR464">
        <f>IF(ISBLANK('Raw Data'!D459)=FALSE, 1, 0)</f>
        <v>0</v>
      </c>
      <c r="AS464">
        <f>IF(AND('Raw Data'!J459&gt;'Raw Data'!K459,'Raw Data'!D459&gt;'Raw Data'!E459),'Raw Data'!J459,IF(AND('Raw Data'!K459&gt;'Raw Data'!J459,'Raw Data'!E459&gt;'Raw Data'!D459),'Raw Data'!K459,))</f>
        <v>0</v>
      </c>
      <c r="AT464">
        <f>IF(ISBLANK('Raw Data'!D459)=FALSE, 1, 0)</f>
        <v>0</v>
      </c>
      <c r="AU464">
        <f>IF(ISNUMBER('Raw Data'!D459), IF(_xlfn.XLOOKUP(SMALL('Raw Data'!L459:N459, 1), Analysis!S464:W464, Analysis!S464:W464, 0)&gt;0, SMALL('Raw Data'!L459:N459, 1), 0), 0)</f>
        <v>0</v>
      </c>
      <c r="AV464">
        <f>IF(ISBLANK('Raw Data'!D459)=FALSE, 1, 0)</f>
        <v>0</v>
      </c>
      <c r="AW464">
        <f>IF(ISNUMBER('Raw Data'!D459), IF(_xlfn.XLOOKUP(SMALL('Raw Data'!L459:N459, 2), Analysis!S464:W464, Analysis!S464:W464, 0)&gt;0, SMALL('Raw Data'!L459:N459, 2), 0), 0)</f>
        <v>0</v>
      </c>
      <c r="AX464">
        <f>IF(ISBLANK('Raw Data'!D459)=FALSE, 1, 0)</f>
        <v>0</v>
      </c>
      <c r="AY464">
        <f>IF(ISNUMBER('Raw Data'!D459), IF(_xlfn.XLOOKUP(SMALL('Raw Data'!L459:N459, 3), Analysis!S464:W464, Analysis!S464:W464, 0)&gt;0, SMALL('Raw Data'!L459:N459, 3), 0), 0)</f>
        <v>0</v>
      </c>
      <c r="AZ464">
        <f>IF(ISBLANK('Raw Data'!D459)=FALSE, 1, 0)</f>
        <v>0</v>
      </c>
      <c r="BA464">
        <f>IF(ISNUMBER('Raw Data'!D459), IF(_xlfn.XLOOKUP(SMALL('Raw Data'!O459:U459, 1), Analysis!Y464:AK464, Analysis!Y464:AK464, 0)&gt;0, SMALL('Raw Data'!O459:U459, 1), 0), 0)</f>
        <v>0</v>
      </c>
      <c r="BB464">
        <f>IF(ISBLANK('Raw Data'!D459)=FALSE, 1, 0)</f>
        <v>0</v>
      </c>
      <c r="BC464">
        <f>IF(ISNUMBER('Raw Data'!D459), IF(_xlfn.XLOOKUP(SMALL('Raw Data'!O459:U459, 2), Analysis!Y464:AK464, Analysis!Y464:AK464, 0)&gt;0, SMALL('Raw Data'!O459:U459, 2), 0), 0)</f>
        <v>0</v>
      </c>
      <c r="BD464">
        <f>IF(ISBLANK('Raw Data'!D459)=FALSE, 1, 0)</f>
        <v>0</v>
      </c>
      <c r="BE464">
        <f>IF(ISNUMBER('Raw Data'!D459), IF(_xlfn.XLOOKUP(SMALL('Raw Data'!O459:U459, 3), Analysis!Y464:AK464, Analysis!Y464:AK464, 0)&gt;0, SMALL('Raw Data'!O459:U459, 3), 0), 0)</f>
        <v>0</v>
      </c>
      <c r="BF464">
        <f>IF(ISBLANK('Raw Data'!D459)=FALSE, 1, 0)</f>
        <v>0</v>
      </c>
      <c r="BG464">
        <f>IF(ISNUMBER('Raw Data'!D459), IF(_xlfn.XLOOKUP(SMALL('Raw Data'!O459:U459, 4), Analysis!Y464:AK464, Analysis!Y464:AK464, 0)&gt;0, SMALL('Raw Data'!O459:U459, 4), 0), 0)</f>
        <v>0</v>
      </c>
      <c r="BH464">
        <f>IF(ISBLANK('Raw Data'!D459)=FALSE, 1, 0)</f>
        <v>0</v>
      </c>
      <c r="BI464">
        <f>IF(ISNUMBER('Raw Data'!D459), IF(_xlfn.XLOOKUP(SMALL('Raw Data'!O459:U459, 5), Analysis!Y464:AK464, Analysis!Y464:AK464, 0)&gt;0, SMALL('Raw Data'!O459:U459, 5), 0), 0)</f>
        <v>0</v>
      </c>
      <c r="BJ464">
        <f>IF(ISBLANK('Raw Data'!D459)=FALSE, 1, 0)</f>
        <v>0</v>
      </c>
      <c r="BK464">
        <f>IF(ISNUMBER('Raw Data'!D459), IF(_xlfn.XLOOKUP(SMALL('Raw Data'!O459:U459, 6), Analysis!Y464:AK464, Analysis!Y464:AK464, 0)&gt;0, SMALL('Raw Data'!O459:U459, 6), 0), 0)</f>
        <v>0</v>
      </c>
      <c r="BL464">
        <f>IF(ISBLANK('Raw Data'!D459)=FALSE, 1, 0)</f>
        <v>0</v>
      </c>
      <c r="BM464">
        <f>IF(ISNUMBER('Raw Data'!D459), IF(_xlfn.XLOOKUP(SMALL('Raw Data'!O459:U459, 7), Analysis!Y464:AK464, Analysis!Y464:AK464, 0)&gt;0, SMALL('Raw Data'!O459:U459, 7), 0), 0)</f>
        <v>0</v>
      </c>
    </row>
    <row r="465" spans="1:65" x14ac:dyDescent="0.3">
      <c r="A465" s="2">
        <f>'Raw Data'!A460</f>
        <v>0</v>
      </c>
      <c r="B465" s="2">
        <f>IF(ISBLANK('Raw Data'!D460)=FALSE, 1, 0)</f>
        <v>0</v>
      </c>
      <c r="C465">
        <f>IF('Raw Data'!E460&gt;'Raw Data'!D460, 'Raw Data'!K460, 0)</f>
        <v>0</v>
      </c>
      <c r="D465">
        <f>IF(ISBLANK('Raw Data'!D460)=FALSE, 1, 0)</f>
        <v>0</v>
      </c>
      <c r="E465">
        <f>IF('Raw Data'!E460&lt;'Raw Data'!D460, 'Raw Data'!J460, 0)</f>
        <v>0</v>
      </c>
      <c r="F465">
        <f>IF(ISBLANK('Raw Data'!D460)=FALSE, 1, 0)</f>
        <v>0</v>
      </c>
      <c r="G465">
        <f>IF(AND('Raw Data'!D460&gt;0, 'Raw Data'!E460&gt;0), 'Raw Data'!V460, 0)</f>
        <v>0</v>
      </c>
      <c r="H465">
        <f>IF(ISBLANK('Raw Data'!D460)=FALSE, 1, 0)</f>
        <v>0</v>
      </c>
      <c r="I465">
        <f>IF(AND(ISBLANK('Raw Data'!D460)=FALSE, OR('Raw Data'!D460=0, 'Raw Data'!E460=0)), 'Raw Data'!W460, 0)</f>
        <v>0</v>
      </c>
      <c r="J465">
        <f>IF(ISBLANK('Raw Data'!D460)=FALSE, 1, 0)</f>
        <v>0</v>
      </c>
      <c r="K465">
        <f>IF(SUM('Raw Data'!D460:E460)&gt;'Raw Data'!G460, 'Raw Data'!H460, 0)</f>
        <v>0</v>
      </c>
      <c r="L465">
        <f>IF(ISBLANK('Raw Data'!D460)=FALSE, 1, 0)</f>
        <v>0</v>
      </c>
      <c r="M465">
        <f>IF(AND(SUM('Raw Data'!D460:E460)&lt;'Raw Data'!G460, ISBLANK('Raw Data'!D460)=FALSE), 'Raw Data'!I460, 0)</f>
        <v>0</v>
      </c>
      <c r="N465">
        <f>IF(ISBLANK('Raw Data'!D460)=FALSE, 1, 0)</f>
        <v>0</v>
      </c>
      <c r="O465">
        <f>IF('Raw Data'!F460, 'Raw Data'!Z460, 0)</f>
        <v>0</v>
      </c>
      <c r="P465">
        <f>IF(ISBLANK('Raw Data'!D460)=FALSE, 1, 0)</f>
        <v>0</v>
      </c>
      <c r="Q465">
        <f>IF(AND(NOT('Raw Data'!F460), P465), 'Raw Data'!AA460, 0)</f>
        <v>0</v>
      </c>
      <c r="R465">
        <f>IF(ISBLANK('Raw Data'!D460)=FALSE, 1, 0)</f>
        <v>0</v>
      </c>
      <c r="S465">
        <f>IF(AND('Raw Data'!F460=0, 'Raw Data'!D460&gt;'Raw Data'!E460), 'Raw Data'!L460, 0)</f>
        <v>0</v>
      </c>
      <c r="T465">
        <f>IF(ISBLANK('Raw Data'!D460)=FALSE, 1, 0)</f>
        <v>0</v>
      </c>
      <c r="U465">
        <f>IF('Raw Data'!F460=1, 'Raw Data'!M460, 0)</f>
        <v>0</v>
      </c>
      <c r="V465">
        <f>IF(ISBLANK('Raw Data'!D460)=FALSE, 1, 0)</f>
        <v>0</v>
      </c>
      <c r="W465">
        <f>IF(AND('Raw Data'!F460=0, 'Raw Data'!E460&gt;'Raw Data'!D460), 'Raw Data'!N460, 0)</f>
        <v>0</v>
      </c>
      <c r="X465">
        <f>IF(ISBLANK('Raw Data'!D460)=FALSE, 1, 0)</f>
        <v>0</v>
      </c>
      <c r="Y465">
        <f>IF(AND('Raw Data'!F460=0,'Raw Data'!D460&gt;'Raw Data'!E460,'Raw Data'!D460-'Raw Data'!E460=1),'Raw Data'!O460,IF(AND('Raw Data'!F460,'Raw Data'!D460&gt;'Raw Data'!E460),'Raw Data'!O460,0))</f>
        <v>0</v>
      </c>
      <c r="Z465">
        <f>IF(ISBLANK('Raw Data'!D460)=FALSE, 1, 0)</f>
        <v>0</v>
      </c>
      <c r="AA465">
        <f>IF(AND('Raw Data'!F460=0, 'Raw Data'!D460&gt;'Raw Data'!E460, 'Raw Data'!D460-'Raw Data'!E460=2), 'Raw Data'!P460, 0)</f>
        <v>0</v>
      </c>
      <c r="AB465">
        <f>IF(ISBLANK('Raw Data'!D460)=FALSE, 1, 0)</f>
        <v>0</v>
      </c>
      <c r="AC465">
        <f>IF(AND('Raw Data'!F460=0, 'Raw Data'!D460&gt;'Raw Data'!E460, 'Raw Data'!D460-'Raw Data'!E460&gt;2), 'Raw Data'!Q460, 0)</f>
        <v>0</v>
      </c>
      <c r="AD465">
        <f>IF(ISBLANK('Raw Data'!D460)=FALSE, 1, 0)</f>
        <v>0</v>
      </c>
      <c r="AE465">
        <f>IF(AND('Raw Data'!F460=0,'Raw Data'!D460&lt;'Raw Data'!E460,'Raw Data'!E460-'Raw Data'!D460=1),'Raw Data'!R460,IF(AND('Raw Data'!F460,'Raw Data'!D460&gt;'Raw Data'!E460),'Raw Data'!R460,0))</f>
        <v>0</v>
      </c>
      <c r="AF465">
        <f>IF(ISBLANK('Raw Data'!D460)=FALSE, 1, 0)</f>
        <v>0</v>
      </c>
      <c r="AG465">
        <f>IF(AND('Raw Data'!F460=0, 'Raw Data'!D460&lt;'Raw Data'!E460, 'Raw Data'!E460-'Raw Data'!D460=2), 'Raw Data'!S460, 0)</f>
        <v>0</v>
      </c>
      <c r="AH465">
        <f>IF(ISBLANK('Raw Data'!D460)=FALSE, 1, 0)</f>
        <v>0</v>
      </c>
      <c r="AI465">
        <f>IF(AND('Raw Data'!F460=0, 'Raw Data'!D460&lt;'Raw Data'!E460, 'Raw Data'!E460-'Raw Data'!D460&gt;2), 'Raw Data'!T460, 0)</f>
        <v>0</v>
      </c>
      <c r="AJ465">
        <f>IF(ISBLANK('Raw Data'!D460)=FALSE, 1, 0)</f>
        <v>0</v>
      </c>
      <c r="AK465">
        <f>IF('Raw Data'!F460=1, 'Raw Data'!M460, 0)</f>
        <v>0</v>
      </c>
      <c r="AL465">
        <f>IF(OR('Raw Data'!D460=0, O465&gt;0), 0, 1)</f>
        <v>0</v>
      </c>
      <c r="AM465">
        <f>IF(AND(AL465, 'Raw Data'!D460&gt;'Raw Data'!E460), 'Raw Data'!X460, 0)</f>
        <v>0</v>
      </c>
      <c r="AN465">
        <f>IF(OR('Raw Data'!D460=0, O465&gt;0), 0, 1)</f>
        <v>0</v>
      </c>
      <c r="AO465">
        <f>IF(AND(AL465, 'Raw Data'!D460&lt;'Raw Data'!E460), 'Raw Data'!Y460, 0)</f>
        <v>0</v>
      </c>
      <c r="AP465">
        <f>IF(ISBLANK('Raw Data'!D460)=FALSE, 1, 0)</f>
        <v>0</v>
      </c>
      <c r="AQ465">
        <f>IF(AND('Raw Data'!J460&lt;'Raw Data'!K460,'Raw Data'!D460&gt;'Raw Data'!E460),'Raw Data'!J460,IF(AND('Raw Data'!K460&lt;'Raw Data'!J460,'Raw Data'!E460&gt;'Raw Data'!D460),'Raw Data'!K460,0))</f>
        <v>0</v>
      </c>
      <c r="AR465">
        <f>IF(ISBLANK('Raw Data'!D460)=FALSE, 1, 0)</f>
        <v>0</v>
      </c>
      <c r="AS465">
        <f>IF(AND('Raw Data'!J460&gt;'Raw Data'!K460,'Raw Data'!D460&gt;'Raw Data'!E460),'Raw Data'!J460,IF(AND('Raw Data'!K460&gt;'Raw Data'!J460,'Raw Data'!E460&gt;'Raw Data'!D460),'Raw Data'!K460,))</f>
        <v>0</v>
      </c>
      <c r="AT465">
        <f>IF(ISBLANK('Raw Data'!D460)=FALSE, 1, 0)</f>
        <v>0</v>
      </c>
      <c r="AU465">
        <f>IF(ISNUMBER('Raw Data'!D460), IF(_xlfn.XLOOKUP(SMALL('Raw Data'!L460:N460, 1), Analysis!S465:W465, Analysis!S465:W465, 0)&gt;0, SMALL('Raw Data'!L460:N460, 1), 0), 0)</f>
        <v>0</v>
      </c>
      <c r="AV465">
        <f>IF(ISBLANK('Raw Data'!D460)=FALSE, 1, 0)</f>
        <v>0</v>
      </c>
      <c r="AW465">
        <f>IF(ISNUMBER('Raw Data'!D460), IF(_xlfn.XLOOKUP(SMALL('Raw Data'!L460:N460, 2), Analysis!S465:W465, Analysis!S465:W465, 0)&gt;0, SMALL('Raw Data'!L460:N460, 2), 0), 0)</f>
        <v>0</v>
      </c>
      <c r="AX465">
        <f>IF(ISBLANK('Raw Data'!D460)=FALSE, 1, 0)</f>
        <v>0</v>
      </c>
      <c r="AY465">
        <f>IF(ISNUMBER('Raw Data'!D460), IF(_xlfn.XLOOKUP(SMALL('Raw Data'!L460:N460, 3), Analysis!S465:W465, Analysis!S465:W465, 0)&gt;0, SMALL('Raw Data'!L460:N460, 3), 0), 0)</f>
        <v>0</v>
      </c>
      <c r="AZ465">
        <f>IF(ISBLANK('Raw Data'!D460)=FALSE, 1, 0)</f>
        <v>0</v>
      </c>
      <c r="BA465">
        <f>IF(ISNUMBER('Raw Data'!D460), IF(_xlfn.XLOOKUP(SMALL('Raw Data'!O460:U460, 1), Analysis!Y465:AK465, Analysis!Y465:AK465, 0)&gt;0, SMALL('Raw Data'!O460:U460, 1), 0), 0)</f>
        <v>0</v>
      </c>
      <c r="BB465">
        <f>IF(ISBLANK('Raw Data'!D460)=FALSE, 1, 0)</f>
        <v>0</v>
      </c>
      <c r="BC465">
        <f>IF(ISNUMBER('Raw Data'!D460), IF(_xlfn.XLOOKUP(SMALL('Raw Data'!O460:U460, 2), Analysis!Y465:AK465, Analysis!Y465:AK465, 0)&gt;0, SMALL('Raw Data'!O460:U460, 2), 0), 0)</f>
        <v>0</v>
      </c>
      <c r="BD465">
        <f>IF(ISBLANK('Raw Data'!D460)=FALSE, 1, 0)</f>
        <v>0</v>
      </c>
      <c r="BE465">
        <f>IF(ISNUMBER('Raw Data'!D460), IF(_xlfn.XLOOKUP(SMALL('Raw Data'!O460:U460, 3), Analysis!Y465:AK465, Analysis!Y465:AK465, 0)&gt;0, SMALL('Raw Data'!O460:U460, 3), 0), 0)</f>
        <v>0</v>
      </c>
      <c r="BF465">
        <f>IF(ISBLANK('Raw Data'!D460)=FALSE, 1, 0)</f>
        <v>0</v>
      </c>
      <c r="BG465">
        <f>IF(ISNUMBER('Raw Data'!D460), IF(_xlfn.XLOOKUP(SMALL('Raw Data'!O460:U460, 4), Analysis!Y465:AK465, Analysis!Y465:AK465, 0)&gt;0, SMALL('Raw Data'!O460:U460, 4), 0), 0)</f>
        <v>0</v>
      </c>
      <c r="BH465">
        <f>IF(ISBLANK('Raw Data'!D460)=FALSE, 1, 0)</f>
        <v>0</v>
      </c>
      <c r="BI465">
        <f>IF(ISNUMBER('Raw Data'!D460), IF(_xlfn.XLOOKUP(SMALL('Raw Data'!O460:U460, 5), Analysis!Y465:AK465, Analysis!Y465:AK465, 0)&gt;0, SMALL('Raw Data'!O460:U460, 5), 0), 0)</f>
        <v>0</v>
      </c>
      <c r="BJ465">
        <f>IF(ISBLANK('Raw Data'!D460)=FALSE, 1, 0)</f>
        <v>0</v>
      </c>
      <c r="BK465">
        <f>IF(ISNUMBER('Raw Data'!D460), IF(_xlfn.XLOOKUP(SMALL('Raw Data'!O460:U460, 6), Analysis!Y465:AK465, Analysis!Y465:AK465, 0)&gt;0, SMALL('Raw Data'!O460:U460, 6), 0), 0)</f>
        <v>0</v>
      </c>
      <c r="BL465">
        <f>IF(ISBLANK('Raw Data'!D460)=FALSE, 1, 0)</f>
        <v>0</v>
      </c>
      <c r="BM465">
        <f>IF(ISNUMBER('Raw Data'!D460), IF(_xlfn.XLOOKUP(SMALL('Raw Data'!O460:U460, 7), Analysis!Y465:AK465, Analysis!Y465:AK465, 0)&gt;0, SMALL('Raw Data'!O460:U460, 7), 0), 0)</f>
        <v>0</v>
      </c>
    </row>
    <row r="466" spans="1:65" x14ac:dyDescent="0.3">
      <c r="A466" s="2">
        <f>'Raw Data'!A461</f>
        <v>0</v>
      </c>
      <c r="B466" s="2">
        <f>IF(ISBLANK('Raw Data'!D461)=FALSE, 1, 0)</f>
        <v>0</v>
      </c>
      <c r="C466">
        <f>IF('Raw Data'!E461&gt;'Raw Data'!D461, 'Raw Data'!K461, 0)</f>
        <v>0</v>
      </c>
      <c r="D466">
        <f>IF(ISBLANK('Raw Data'!D461)=FALSE, 1, 0)</f>
        <v>0</v>
      </c>
      <c r="E466">
        <f>IF('Raw Data'!E461&lt;'Raw Data'!D461, 'Raw Data'!J461, 0)</f>
        <v>0</v>
      </c>
      <c r="F466">
        <f>IF(ISBLANK('Raw Data'!D461)=FALSE, 1, 0)</f>
        <v>0</v>
      </c>
      <c r="G466">
        <f>IF(AND('Raw Data'!D461&gt;0, 'Raw Data'!E461&gt;0), 'Raw Data'!V461, 0)</f>
        <v>0</v>
      </c>
      <c r="H466">
        <f>IF(ISBLANK('Raw Data'!D461)=FALSE, 1, 0)</f>
        <v>0</v>
      </c>
      <c r="I466">
        <f>IF(AND(ISBLANK('Raw Data'!D461)=FALSE, OR('Raw Data'!D461=0, 'Raw Data'!E461=0)), 'Raw Data'!W461, 0)</f>
        <v>0</v>
      </c>
      <c r="J466">
        <f>IF(ISBLANK('Raw Data'!D461)=FALSE, 1, 0)</f>
        <v>0</v>
      </c>
      <c r="K466">
        <f>IF(SUM('Raw Data'!D461:E461)&gt;'Raw Data'!G461, 'Raw Data'!H461, 0)</f>
        <v>0</v>
      </c>
      <c r="L466">
        <f>IF(ISBLANK('Raw Data'!D461)=FALSE, 1, 0)</f>
        <v>0</v>
      </c>
      <c r="M466">
        <f>IF(AND(SUM('Raw Data'!D461:E461)&lt;'Raw Data'!G461, ISBLANK('Raw Data'!D461)=FALSE), 'Raw Data'!I461, 0)</f>
        <v>0</v>
      </c>
      <c r="N466">
        <f>IF(ISBLANK('Raw Data'!D461)=FALSE, 1, 0)</f>
        <v>0</v>
      </c>
      <c r="O466">
        <f>IF('Raw Data'!F461, 'Raw Data'!Z461, 0)</f>
        <v>0</v>
      </c>
      <c r="P466">
        <f>IF(ISBLANK('Raw Data'!D461)=FALSE, 1, 0)</f>
        <v>0</v>
      </c>
      <c r="Q466">
        <f>IF(AND(NOT('Raw Data'!F461), P466), 'Raw Data'!AA461, 0)</f>
        <v>0</v>
      </c>
      <c r="R466">
        <f>IF(ISBLANK('Raw Data'!D461)=FALSE, 1, 0)</f>
        <v>0</v>
      </c>
      <c r="S466">
        <f>IF(AND('Raw Data'!F461=0, 'Raw Data'!D461&gt;'Raw Data'!E461), 'Raw Data'!L461, 0)</f>
        <v>0</v>
      </c>
      <c r="T466">
        <f>IF(ISBLANK('Raw Data'!D461)=FALSE, 1, 0)</f>
        <v>0</v>
      </c>
      <c r="U466">
        <f>IF('Raw Data'!F461=1, 'Raw Data'!M461, 0)</f>
        <v>0</v>
      </c>
      <c r="V466">
        <f>IF(ISBLANK('Raw Data'!D461)=FALSE, 1, 0)</f>
        <v>0</v>
      </c>
      <c r="W466">
        <f>IF(AND('Raw Data'!F461=0, 'Raw Data'!E461&gt;'Raw Data'!D461), 'Raw Data'!N461, 0)</f>
        <v>0</v>
      </c>
      <c r="X466">
        <f>IF(ISBLANK('Raw Data'!D461)=FALSE, 1, 0)</f>
        <v>0</v>
      </c>
      <c r="Y466">
        <f>IF(AND('Raw Data'!F461=0,'Raw Data'!D461&gt;'Raw Data'!E461,'Raw Data'!D461-'Raw Data'!E461=1),'Raw Data'!O461,IF(AND('Raw Data'!F461,'Raw Data'!D461&gt;'Raw Data'!E461),'Raw Data'!O461,0))</f>
        <v>0</v>
      </c>
      <c r="Z466">
        <f>IF(ISBLANK('Raw Data'!D461)=FALSE, 1, 0)</f>
        <v>0</v>
      </c>
      <c r="AA466">
        <f>IF(AND('Raw Data'!F461=0, 'Raw Data'!D461&gt;'Raw Data'!E461, 'Raw Data'!D461-'Raw Data'!E461=2), 'Raw Data'!P461, 0)</f>
        <v>0</v>
      </c>
      <c r="AB466">
        <f>IF(ISBLANK('Raw Data'!D461)=FALSE, 1, 0)</f>
        <v>0</v>
      </c>
      <c r="AC466">
        <f>IF(AND('Raw Data'!F461=0, 'Raw Data'!D461&gt;'Raw Data'!E461, 'Raw Data'!D461-'Raw Data'!E461&gt;2), 'Raw Data'!Q461, 0)</f>
        <v>0</v>
      </c>
      <c r="AD466">
        <f>IF(ISBLANK('Raw Data'!D461)=FALSE, 1, 0)</f>
        <v>0</v>
      </c>
      <c r="AE466">
        <f>IF(AND('Raw Data'!F461=0,'Raw Data'!D461&lt;'Raw Data'!E461,'Raw Data'!E461-'Raw Data'!D461=1),'Raw Data'!R461,IF(AND('Raw Data'!F461,'Raw Data'!D461&gt;'Raw Data'!E461),'Raw Data'!R461,0))</f>
        <v>0</v>
      </c>
      <c r="AF466">
        <f>IF(ISBLANK('Raw Data'!D461)=FALSE, 1, 0)</f>
        <v>0</v>
      </c>
      <c r="AG466">
        <f>IF(AND('Raw Data'!F461=0, 'Raw Data'!D461&lt;'Raw Data'!E461, 'Raw Data'!E461-'Raw Data'!D461=2), 'Raw Data'!S461, 0)</f>
        <v>0</v>
      </c>
      <c r="AH466">
        <f>IF(ISBLANK('Raw Data'!D461)=FALSE, 1, 0)</f>
        <v>0</v>
      </c>
      <c r="AI466">
        <f>IF(AND('Raw Data'!F461=0, 'Raw Data'!D461&lt;'Raw Data'!E461, 'Raw Data'!E461-'Raw Data'!D461&gt;2), 'Raw Data'!T461, 0)</f>
        <v>0</v>
      </c>
      <c r="AJ466">
        <f>IF(ISBLANK('Raw Data'!D461)=FALSE, 1, 0)</f>
        <v>0</v>
      </c>
      <c r="AK466">
        <f>IF('Raw Data'!F461=1, 'Raw Data'!M461, 0)</f>
        <v>0</v>
      </c>
      <c r="AL466">
        <f>IF(OR('Raw Data'!D461=0, O466&gt;0), 0, 1)</f>
        <v>0</v>
      </c>
      <c r="AM466">
        <f>IF(AND(AL466, 'Raw Data'!D461&gt;'Raw Data'!E461), 'Raw Data'!X461, 0)</f>
        <v>0</v>
      </c>
      <c r="AN466">
        <f>IF(OR('Raw Data'!D461=0, O466&gt;0), 0, 1)</f>
        <v>0</v>
      </c>
      <c r="AO466">
        <f>IF(AND(AL466, 'Raw Data'!D461&lt;'Raw Data'!E461), 'Raw Data'!Y461, 0)</f>
        <v>0</v>
      </c>
      <c r="AP466">
        <f>IF(ISBLANK('Raw Data'!D461)=FALSE, 1, 0)</f>
        <v>0</v>
      </c>
      <c r="AQ466">
        <f>IF(AND('Raw Data'!J461&lt;'Raw Data'!K461,'Raw Data'!D461&gt;'Raw Data'!E461),'Raw Data'!J461,IF(AND('Raw Data'!K461&lt;'Raw Data'!J461,'Raw Data'!E461&gt;'Raw Data'!D461),'Raw Data'!K461,0))</f>
        <v>0</v>
      </c>
      <c r="AR466">
        <f>IF(ISBLANK('Raw Data'!D461)=FALSE, 1, 0)</f>
        <v>0</v>
      </c>
      <c r="AS466">
        <f>IF(AND('Raw Data'!J461&gt;'Raw Data'!K461,'Raw Data'!D461&gt;'Raw Data'!E461),'Raw Data'!J461,IF(AND('Raw Data'!K461&gt;'Raw Data'!J461,'Raw Data'!E461&gt;'Raw Data'!D461),'Raw Data'!K461,))</f>
        <v>0</v>
      </c>
      <c r="AT466">
        <f>IF(ISBLANK('Raw Data'!D461)=FALSE, 1, 0)</f>
        <v>0</v>
      </c>
      <c r="AU466">
        <f>IF(ISNUMBER('Raw Data'!D461), IF(_xlfn.XLOOKUP(SMALL('Raw Data'!L461:N461, 1), Analysis!S466:W466, Analysis!S466:W466, 0)&gt;0, SMALL('Raw Data'!L461:N461, 1), 0), 0)</f>
        <v>0</v>
      </c>
      <c r="AV466">
        <f>IF(ISBLANK('Raw Data'!D461)=FALSE, 1, 0)</f>
        <v>0</v>
      </c>
      <c r="AW466">
        <f>IF(ISNUMBER('Raw Data'!D461), IF(_xlfn.XLOOKUP(SMALL('Raw Data'!L461:N461, 2), Analysis!S466:W466, Analysis!S466:W466, 0)&gt;0, SMALL('Raw Data'!L461:N461, 2), 0), 0)</f>
        <v>0</v>
      </c>
      <c r="AX466">
        <f>IF(ISBLANK('Raw Data'!D461)=FALSE, 1, 0)</f>
        <v>0</v>
      </c>
      <c r="AY466">
        <f>IF(ISNUMBER('Raw Data'!D461), IF(_xlfn.XLOOKUP(SMALL('Raw Data'!L461:N461, 3), Analysis!S466:W466, Analysis!S466:W466, 0)&gt;0, SMALL('Raw Data'!L461:N461, 3), 0), 0)</f>
        <v>0</v>
      </c>
      <c r="AZ466">
        <f>IF(ISBLANK('Raw Data'!D461)=FALSE, 1, 0)</f>
        <v>0</v>
      </c>
      <c r="BA466">
        <f>IF(ISNUMBER('Raw Data'!D461), IF(_xlfn.XLOOKUP(SMALL('Raw Data'!O461:U461, 1), Analysis!Y466:AK466, Analysis!Y466:AK466, 0)&gt;0, SMALL('Raw Data'!O461:U461, 1), 0), 0)</f>
        <v>0</v>
      </c>
      <c r="BB466">
        <f>IF(ISBLANK('Raw Data'!D461)=FALSE, 1, 0)</f>
        <v>0</v>
      </c>
      <c r="BC466">
        <f>IF(ISNUMBER('Raw Data'!D461), IF(_xlfn.XLOOKUP(SMALL('Raw Data'!O461:U461, 2), Analysis!Y466:AK466, Analysis!Y466:AK466, 0)&gt;0, SMALL('Raw Data'!O461:U461, 2), 0), 0)</f>
        <v>0</v>
      </c>
      <c r="BD466">
        <f>IF(ISBLANK('Raw Data'!D461)=FALSE, 1, 0)</f>
        <v>0</v>
      </c>
      <c r="BE466">
        <f>IF(ISNUMBER('Raw Data'!D461), IF(_xlfn.XLOOKUP(SMALL('Raw Data'!O461:U461, 3), Analysis!Y466:AK466, Analysis!Y466:AK466, 0)&gt;0, SMALL('Raw Data'!O461:U461, 3), 0), 0)</f>
        <v>0</v>
      </c>
      <c r="BF466">
        <f>IF(ISBLANK('Raw Data'!D461)=FALSE, 1, 0)</f>
        <v>0</v>
      </c>
      <c r="BG466">
        <f>IF(ISNUMBER('Raw Data'!D461), IF(_xlfn.XLOOKUP(SMALL('Raw Data'!O461:U461, 4), Analysis!Y466:AK466, Analysis!Y466:AK466, 0)&gt;0, SMALL('Raw Data'!O461:U461, 4), 0), 0)</f>
        <v>0</v>
      </c>
      <c r="BH466">
        <f>IF(ISBLANK('Raw Data'!D461)=FALSE, 1, 0)</f>
        <v>0</v>
      </c>
      <c r="BI466">
        <f>IF(ISNUMBER('Raw Data'!D461), IF(_xlfn.XLOOKUP(SMALL('Raw Data'!O461:U461, 5), Analysis!Y466:AK466, Analysis!Y466:AK466, 0)&gt;0, SMALL('Raw Data'!O461:U461, 5), 0), 0)</f>
        <v>0</v>
      </c>
      <c r="BJ466">
        <f>IF(ISBLANK('Raw Data'!D461)=FALSE, 1, 0)</f>
        <v>0</v>
      </c>
      <c r="BK466">
        <f>IF(ISNUMBER('Raw Data'!D461), IF(_xlfn.XLOOKUP(SMALL('Raw Data'!O461:U461, 6), Analysis!Y466:AK466, Analysis!Y466:AK466, 0)&gt;0, SMALL('Raw Data'!O461:U461, 6), 0), 0)</f>
        <v>0</v>
      </c>
      <c r="BL466">
        <f>IF(ISBLANK('Raw Data'!D461)=FALSE, 1, 0)</f>
        <v>0</v>
      </c>
      <c r="BM466">
        <f>IF(ISNUMBER('Raw Data'!D461), IF(_xlfn.XLOOKUP(SMALL('Raw Data'!O461:U461, 7), Analysis!Y466:AK466, Analysis!Y466:AK466, 0)&gt;0, SMALL('Raw Data'!O461:U461, 7), 0), 0)</f>
        <v>0</v>
      </c>
    </row>
    <row r="467" spans="1:65" x14ac:dyDescent="0.3">
      <c r="A467" s="2">
        <f>'Raw Data'!A462</f>
        <v>0</v>
      </c>
      <c r="B467" s="2">
        <f>IF(ISBLANK('Raw Data'!D462)=FALSE, 1, 0)</f>
        <v>0</v>
      </c>
      <c r="C467">
        <f>IF('Raw Data'!E462&gt;'Raw Data'!D462, 'Raw Data'!K462, 0)</f>
        <v>0</v>
      </c>
      <c r="D467">
        <f>IF(ISBLANK('Raw Data'!D462)=FALSE, 1, 0)</f>
        <v>0</v>
      </c>
      <c r="E467">
        <f>IF('Raw Data'!E462&lt;'Raw Data'!D462, 'Raw Data'!J462, 0)</f>
        <v>0</v>
      </c>
      <c r="F467">
        <f>IF(ISBLANK('Raw Data'!D462)=FALSE, 1, 0)</f>
        <v>0</v>
      </c>
      <c r="G467">
        <f>IF(AND('Raw Data'!D462&gt;0, 'Raw Data'!E462&gt;0), 'Raw Data'!V462, 0)</f>
        <v>0</v>
      </c>
      <c r="H467">
        <f>IF(ISBLANK('Raw Data'!D462)=FALSE, 1, 0)</f>
        <v>0</v>
      </c>
      <c r="I467">
        <f>IF(AND(ISBLANK('Raw Data'!D462)=FALSE, OR('Raw Data'!D462=0, 'Raw Data'!E462=0)), 'Raw Data'!W462, 0)</f>
        <v>0</v>
      </c>
      <c r="J467">
        <f>IF(ISBLANK('Raw Data'!D462)=FALSE, 1, 0)</f>
        <v>0</v>
      </c>
      <c r="K467">
        <f>IF(SUM('Raw Data'!D462:E462)&gt;'Raw Data'!G462, 'Raw Data'!H462, 0)</f>
        <v>0</v>
      </c>
      <c r="L467">
        <f>IF(ISBLANK('Raw Data'!D462)=FALSE, 1, 0)</f>
        <v>0</v>
      </c>
      <c r="M467">
        <f>IF(AND(SUM('Raw Data'!D462:E462)&lt;'Raw Data'!G462, ISBLANK('Raw Data'!D462)=FALSE), 'Raw Data'!I462, 0)</f>
        <v>0</v>
      </c>
      <c r="N467">
        <f>IF(ISBLANK('Raw Data'!D462)=FALSE, 1, 0)</f>
        <v>0</v>
      </c>
      <c r="O467">
        <f>IF('Raw Data'!F462, 'Raw Data'!Z462, 0)</f>
        <v>0</v>
      </c>
      <c r="P467">
        <f>IF(ISBLANK('Raw Data'!D462)=FALSE, 1, 0)</f>
        <v>0</v>
      </c>
      <c r="Q467">
        <f>IF(AND(NOT('Raw Data'!F462), P467), 'Raw Data'!AA462, 0)</f>
        <v>0</v>
      </c>
      <c r="R467">
        <f>IF(ISBLANK('Raw Data'!D462)=FALSE, 1, 0)</f>
        <v>0</v>
      </c>
      <c r="S467">
        <f>IF(AND('Raw Data'!F462=0, 'Raw Data'!D462&gt;'Raw Data'!E462), 'Raw Data'!L462, 0)</f>
        <v>0</v>
      </c>
      <c r="T467">
        <f>IF(ISBLANK('Raw Data'!D462)=FALSE, 1, 0)</f>
        <v>0</v>
      </c>
      <c r="U467">
        <f>IF('Raw Data'!F462=1, 'Raw Data'!M462, 0)</f>
        <v>0</v>
      </c>
      <c r="V467">
        <f>IF(ISBLANK('Raw Data'!D462)=FALSE, 1, 0)</f>
        <v>0</v>
      </c>
      <c r="W467">
        <f>IF(AND('Raw Data'!F462=0, 'Raw Data'!E462&gt;'Raw Data'!D462), 'Raw Data'!N462, 0)</f>
        <v>0</v>
      </c>
      <c r="X467">
        <f>IF(ISBLANK('Raw Data'!D462)=FALSE, 1, 0)</f>
        <v>0</v>
      </c>
      <c r="Y467">
        <f>IF(AND('Raw Data'!F462=0,'Raw Data'!D462&gt;'Raw Data'!E462,'Raw Data'!D462-'Raw Data'!E462=1),'Raw Data'!O462,IF(AND('Raw Data'!F462,'Raw Data'!D462&gt;'Raw Data'!E462),'Raw Data'!O462,0))</f>
        <v>0</v>
      </c>
      <c r="Z467">
        <f>IF(ISBLANK('Raw Data'!D462)=FALSE, 1, 0)</f>
        <v>0</v>
      </c>
      <c r="AA467">
        <f>IF(AND('Raw Data'!F462=0, 'Raw Data'!D462&gt;'Raw Data'!E462, 'Raw Data'!D462-'Raw Data'!E462=2), 'Raw Data'!P462, 0)</f>
        <v>0</v>
      </c>
      <c r="AB467">
        <f>IF(ISBLANK('Raw Data'!D462)=FALSE, 1, 0)</f>
        <v>0</v>
      </c>
      <c r="AC467">
        <f>IF(AND('Raw Data'!F462=0, 'Raw Data'!D462&gt;'Raw Data'!E462, 'Raw Data'!D462-'Raw Data'!E462&gt;2), 'Raw Data'!Q462, 0)</f>
        <v>0</v>
      </c>
      <c r="AD467">
        <f>IF(ISBLANK('Raw Data'!D462)=FALSE, 1, 0)</f>
        <v>0</v>
      </c>
      <c r="AE467">
        <f>IF(AND('Raw Data'!F462=0,'Raw Data'!D462&lt;'Raw Data'!E462,'Raw Data'!E462-'Raw Data'!D462=1),'Raw Data'!R462,IF(AND('Raw Data'!F462,'Raw Data'!D462&gt;'Raw Data'!E462),'Raw Data'!R462,0))</f>
        <v>0</v>
      </c>
      <c r="AF467">
        <f>IF(ISBLANK('Raw Data'!D462)=FALSE, 1, 0)</f>
        <v>0</v>
      </c>
      <c r="AG467">
        <f>IF(AND('Raw Data'!F462=0, 'Raw Data'!D462&lt;'Raw Data'!E462, 'Raw Data'!E462-'Raw Data'!D462=2), 'Raw Data'!S462, 0)</f>
        <v>0</v>
      </c>
      <c r="AH467">
        <f>IF(ISBLANK('Raw Data'!D462)=FALSE, 1, 0)</f>
        <v>0</v>
      </c>
      <c r="AI467">
        <f>IF(AND('Raw Data'!F462=0, 'Raw Data'!D462&lt;'Raw Data'!E462, 'Raw Data'!E462-'Raw Data'!D462&gt;2), 'Raw Data'!T462, 0)</f>
        <v>0</v>
      </c>
      <c r="AJ467">
        <f>IF(ISBLANK('Raw Data'!D462)=FALSE, 1, 0)</f>
        <v>0</v>
      </c>
      <c r="AK467">
        <f>IF('Raw Data'!F462=1, 'Raw Data'!M462, 0)</f>
        <v>0</v>
      </c>
      <c r="AL467">
        <f>IF(OR('Raw Data'!D462=0, O467&gt;0), 0, 1)</f>
        <v>0</v>
      </c>
      <c r="AM467">
        <f>IF(AND(AL467, 'Raw Data'!D462&gt;'Raw Data'!E462), 'Raw Data'!X462, 0)</f>
        <v>0</v>
      </c>
      <c r="AN467">
        <f>IF(OR('Raw Data'!D462=0, O467&gt;0), 0, 1)</f>
        <v>0</v>
      </c>
      <c r="AO467">
        <f>IF(AND(AL467, 'Raw Data'!D462&lt;'Raw Data'!E462), 'Raw Data'!Y462, 0)</f>
        <v>0</v>
      </c>
      <c r="AP467">
        <f>IF(ISBLANK('Raw Data'!D462)=FALSE, 1, 0)</f>
        <v>0</v>
      </c>
      <c r="AQ467">
        <f>IF(AND('Raw Data'!J462&lt;'Raw Data'!K462,'Raw Data'!D462&gt;'Raw Data'!E462),'Raw Data'!J462,IF(AND('Raw Data'!K462&lt;'Raw Data'!J462,'Raw Data'!E462&gt;'Raw Data'!D462),'Raw Data'!K462,0))</f>
        <v>0</v>
      </c>
      <c r="AR467">
        <f>IF(ISBLANK('Raw Data'!D462)=FALSE, 1, 0)</f>
        <v>0</v>
      </c>
      <c r="AS467">
        <f>IF(AND('Raw Data'!J462&gt;'Raw Data'!K462,'Raw Data'!D462&gt;'Raw Data'!E462),'Raw Data'!J462,IF(AND('Raw Data'!K462&gt;'Raw Data'!J462,'Raw Data'!E462&gt;'Raw Data'!D462),'Raw Data'!K462,))</f>
        <v>0</v>
      </c>
      <c r="AT467">
        <f>IF(ISBLANK('Raw Data'!D462)=FALSE, 1, 0)</f>
        <v>0</v>
      </c>
      <c r="AU467">
        <f>IF(ISNUMBER('Raw Data'!D462), IF(_xlfn.XLOOKUP(SMALL('Raw Data'!L462:N462, 1), Analysis!S467:W467, Analysis!S467:W467, 0)&gt;0, SMALL('Raw Data'!L462:N462, 1), 0), 0)</f>
        <v>0</v>
      </c>
      <c r="AV467">
        <f>IF(ISBLANK('Raw Data'!D462)=FALSE, 1, 0)</f>
        <v>0</v>
      </c>
      <c r="AW467">
        <f>IF(ISNUMBER('Raw Data'!D462), IF(_xlfn.XLOOKUP(SMALL('Raw Data'!L462:N462, 2), Analysis!S467:W467, Analysis!S467:W467, 0)&gt;0, SMALL('Raw Data'!L462:N462, 2), 0), 0)</f>
        <v>0</v>
      </c>
      <c r="AX467">
        <f>IF(ISBLANK('Raw Data'!D462)=FALSE, 1, 0)</f>
        <v>0</v>
      </c>
      <c r="AY467">
        <f>IF(ISNUMBER('Raw Data'!D462), IF(_xlfn.XLOOKUP(SMALL('Raw Data'!L462:N462, 3), Analysis!S467:W467, Analysis!S467:W467, 0)&gt;0, SMALL('Raw Data'!L462:N462, 3), 0), 0)</f>
        <v>0</v>
      </c>
      <c r="AZ467">
        <f>IF(ISBLANK('Raw Data'!D462)=FALSE, 1, 0)</f>
        <v>0</v>
      </c>
      <c r="BA467">
        <f>IF(ISNUMBER('Raw Data'!D462), IF(_xlfn.XLOOKUP(SMALL('Raw Data'!O462:U462, 1), Analysis!Y467:AK467, Analysis!Y467:AK467, 0)&gt;0, SMALL('Raw Data'!O462:U462, 1), 0), 0)</f>
        <v>0</v>
      </c>
      <c r="BB467">
        <f>IF(ISBLANK('Raw Data'!D462)=FALSE, 1, 0)</f>
        <v>0</v>
      </c>
      <c r="BC467">
        <f>IF(ISNUMBER('Raw Data'!D462), IF(_xlfn.XLOOKUP(SMALL('Raw Data'!O462:U462, 2), Analysis!Y467:AK467, Analysis!Y467:AK467, 0)&gt;0, SMALL('Raw Data'!O462:U462, 2), 0), 0)</f>
        <v>0</v>
      </c>
      <c r="BD467">
        <f>IF(ISBLANK('Raw Data'!D462)=FALSE, 1, 0)</f>
        <v>0</v>
      </c>
      <c r="BE467">
        <f>IF(ISNUMBER('Raw Data'!D462), IF(_xlfn.XLOOKUP(SMALL('Raw Data'!O462:U462, 3), Analysis!Y467:AK467, Analysis!Y467:AK467, 0)&gt;0, SMALL('Raw Data'!O462:U462, 3), 0), 0)</f>
        <v>0</v>
      </c>
      <c r="BF467">
        <f>IF(ISBLANK('Raw Data'!D462)=FALSE, 1, 0)</f>
        <v>0</v>
      </c>
      <c r="BG467">
        <f>IF(ISNUMBER('Raw Data'!D462), IF(_xlfn.XLOOKUP(SMALL('Raw Data'!O462:U462, 4), Analysis!Y467:AK467, Analysis!Y467:AK467, 0)&gt;0, SMALL('Raw Data'!O462:U462, 4), 0), 0)</f>
        <v>0</v>
      </c>
      <c r="BH467">
        <f>IF(ISBLANK('Raw Data'!D462)=FALSE, 1, 0)</f>
        <v>0</v>
      </c>
      <c r="BI467">
        <f>IF(ISNUMBER('Raw Data'!D462), IF(_xlfn.XLOOKUP(SMALL('Raw Data'!O462:U462, 5), Analysis!Y467:AK467, Analysis!Y467:AK467, 0)&gt;0, SMALL('Raw Data'!O462:U462, 5), 0), 0)</f>
        <v>0</v>
      </c>
      <c r="BJ467">
        <f>IF(ISBLANK('Raw Data'!D462)=FALSE, 1, 0)</f>
        <v>0</v>
      </c>
      <c r="BK467">
        <f>IF(ISNUMBER('Raw Data'!D462), IF(_xlfn.XLOOKUP(SMALL('Raw Data'!O462:U462, 6), Analysis!Y467:AK467, Analysis!Y467:AK467, 0)&gt;0, SMALL('Raw Data'!O462:U462, 6), 0), 0)</f>
        <v>0</v>
      </c>
      <c r="BL467">
        <f>IF(ISBLANK('Raw Data'!D462)=FALSE, 1, 0)</f>
        <v>0</v>
      </c>
      <c r="BM467">
        <f>IF(ISNUMBER('Raw Data'!D462), IF(_xlfn.XLOOKUP(SMALL('Raw Data'!O462:U462, 7), Analysis!Y467:AK467, Analysis!Y467:AK467, 0)&gt;0, SMALL('Raw Data'!O462:U462, 7), 0), 0)</f>
        <v>0</v>
      </c>
    </row>
    <row r="468" spans="1:65" x14ac:dyDescent="0.3">
      <c r="A468" s="2">
        <f>'Raw Data'!A463</f>
        <v>0</v>
      </c>
      <c r="B468" s="2">
        <f>IF(ISBLANK('Raw Data'!D463)=FALSE, 1, 0)</f>
        <v>0</v>
      </c>
      <c r="C468">
        <f>IF('Raw Data'!E463&gt;'Raw Data'!D463, 'Raw Data'!K463, 0)</f>
        <v>0</v>
      </c>
      <c r="D468">
        <f>IF(ISBLANK('Raw Data'!D463)=FALSE, 1, 0)</f>
        <v>0</v>
      </c>
      <c r="E468">
        <f>IF('Raw Data'!E463&lt;'Raw Data'!D463, 'Raw Data'!J463, 0)</f>
        <v>0</v>
      </c>
      <c r="F468">
        <f>IF(ISBLANK('Raw Data'!D463)=FALSE, 1, 0)</f>
        <v>0</v>
      </c>
      <c r="G468">
        <f>IF(AND('Raw Data'!D463&gt;0, 'Raw Data'!E463&gt;0), 'Raw Data'!V463, 0)</f>
        <v>0</v>
      </c>
      <c r="H468">
        <f>IF(ISBLANK('Raw Data'!D463)=FALSE, 1, 0)</f>
        <v>0</v>
      </c>
      <c r="I468">
        <f>IF(AND(ISBLANK('Raw Data'!D463)=FALSE, OR('Raw Data'!D463=0, 'Raw Data'!E463=0)), 'Raw Data'!W463, 0)</f>
        <v>0</v>
      </c>
      <c r="J468">
        <f>IF(ISBLANK('Raw Data'!D463)=FALSE, 1, 0)</f>
        <v>0</v>
      </c>
      <c r="K468">
        <f>IF(SUM('Raw Data'!D463:E463)&gt;'Raw Data'!G463, 'Raw Data'!H463, 0)</f>
        <v>0</v>
      </c>
      <c r="L468">
        <f>IF(ISBLANK('Raw Data'!D463)=FALSE, 1, 0)</f>
        <v>0</v>
      </c>
      <c r="M468">
        <f>IF(AND(SUM('Raw Data'!D463:E463)&lt;'Raw Data'!G463, ISBLANK('Raw Data'!D463)=FALSE), 'Raw Data'!I463, 0)</f>
        <v>0</v>
      </c>
      <c r="N468">
        <f>IF(ISBLANK('Raw Data'!D463)=FALSE, 1, 0)</f>
        <v>0</v>
      </c>
      <c r="O468">
        <f>IF('Raw Data'!F463, 'Raw Data'!Z463, 0)</f>
        <v>0</v>
      </c>
      <c r="P468">
        <f>IF(ISBLANK('Raw Data'!D463)=FALSE, 1, 0)</f>
        <v>0</v>
      </c>
      <c r="Q468">
        <f>IF(AND(NOT('Raw Data'!F463), P468), 'Raw Data'!AA463, 0)</f>
        <v>0</v>
      </c>
      <c r="R468">
        <f>IF(ISBLANK('Raw Data'!D463)=FALSE, 1, 0)</f>
        <v>0</v>
      </c>
      <c r="S468">
        <f>IF(AND('Raw Data'!F463=0, 'Raw Data'!D463&gt;'Raw Data'!E463), 'Raw Data'!L463, 0)</f>
        <v>0</v>
      </c>
      <c r="T468">
        <f>IF(ISBLANK('Raw Data'!D463)=FALSE, 1, 0)</f>
        <v>0</v>
      </c>
      <c r="U468">
        <f>IF('Raw Data'!F463=1, 'Raw Data'!M463, 0)</f>
        <v>0</v>
      </c>
      <c r="V468">
        <f>IF(ISBLANK('Raw Data'!D463)=FALSE, 1, 0)</f>
        <v>0</v>
      </c>
      <c r="W468">
        <f>IF(AND('Raw Data'!F463=0, 'Raw Data'!E463&gt;'Raw Data'!D463), 'Raw Data'!N463, 0)</f>
        <v>0</v>
      </c>
      <c r="X468">
        <f>IF(ISBLANK('Raw Data'!D463)=FALSE, 1, 0)</f>
        <v>0</v>
      </c>
      <c r="Y468">
        <f>IF(AND('Raw Data'!F463=0,'Raw Data'!D463&gt;'Raw Data'!E463,'Raw Data'!D463-'Raw Data'!E463=1),'Raw Data'!O463,IF(AND('Raw Data'!F463,'Raw Data'!D463&gt;'Raw Data'!E463),'Raw Data'!O463,0))</f>
        <v>0</v>
      </c>
      <c r="Z468">
        <f>IF(ISBLANK('Raw Data'!D463)=FALSE, 1, 0)</f>
        <v>0</v>
      </c>
      <c r="AA468">
        <f>IF(AND('Raw Data'!F463=0, 'Raw Data'!D463&gt;'Raw Data'!E463, 'Raw Data'!D463-'Raw Data'!E463=2), 'Raw Data'!P463, 0)</f>
        <v>0</v>
      </c>
      <c r="AB468">
        <f>IF(ISBLANK('Raw Data'!D463)=FALSE, 1, 0)</f>
        <v>0</v>
      </c>
      <c r="AC468">
        <f>IF(AND('Raw Data'!F463=0, 'Raw Data'!D463&gt;'Raw Data'!E463, 'Raw Data'!D463-'Raw Data'!E463&gt;2), 'Raw Data'!Q463, 0)</f>
        <v>0</v>
      </c>
      <c r="AD468">
        <f>IF(ISBLANK('Raw Data'!D463)=FALSE, 1, 0)</f>
        <v>0</v>
      </c>
      <c r="AE468">
        <f>IF(AND('Raw Data'!F463=0,'Raw Data'!D463&lt;'Raw Data'!E463,'Raw Data'!E463-'Raw Data'!D463=1),'Raw Data'!R463,IF(AND('Raw Data'!F463,'Raw Data'!D463&gt;'Raw Data'!E463),'Raw Data'!R463,0))</f>
        <v>0</v>
      </c>
      <c r="AF468">
        <f>IF(ISBLANK('Raw Data'!D463)=FALSE, 1, 0)</f>
        <v>0</v>
      </c>
      <c r="AG468">
        <f>IF(AND('Raw Data'!F463=0, 'Raw Data'!D463&lt;'Raw Data'!E463, 'Raw Data'!E463-'Raw Data'!D463=2), 'Raw Data'!S463, 0)</f>
        <v>0</v>
      </c>
      <c r="AH468">
        <f>IF(ISBLANK('Raw Data'!D463)=FALSE, 1, 0)</f>
        <v>0</v>
      </c>
      <c r="AI468">
        <f>IF(AND('Raw Data'!F463=0, 'Raw Data'!D463&lt;'Raw Data'!E463, 'Raw Data'!E463-'Raw Data'!D463&gt;2), 'Raw Data'!T463, 0)</f>
        <v>0</v>
      </c>
      <c r="AJ468">
        <f>IF(ISBLANK('Raw Data'!D463)=FALSE, 1, 0)</f>
        <v>0</v>
      </c>
      <c r="AK468">
        <f>IF('Raw Data'!F463=1, 'Raw Data'!M463, 0)</f>
        <v>0</v>
      </c>
      <c r="AL468">
        <f>IF(OR('Raw Data'!D463=0, O468&gt;0), 0, 1)</f>
        <v>0</v>
      </c>
      <c r="AM468">
        <f>IF(AND(AL468, 'Raw Data'!D463&gt;'Raw Data'!E463), 'Raw Data'!X463, 0)</f>
        <v>0</v>
      </c>
      <c r="AN468">
        <f>IF(OR('Raw Data'!D463=0, O468&gt;0), 0, 1)</f>
        <v>0</v>
      </c>
      <c r="AO468">
        <f>IF(AND(AL468, 'Raw Data'!D463&lt;'Raw Data'!E463), 'Raw Data'!Y463, 0)</f>
        <v>0</v>
      </c>
      <c r="AP468">
        <f>IF(ISBLANK('Raw Data'!D463)=FALSE, 1, 0)</f>
        <v>0</v>
      </c>
      <c r="AQ468">
        <f>IF(AND('Raw Data'!J463&lt;'Raw Data'!K463,'Raw Data'!D463&gt;'Raw Data'!E463),'Raw Data'!J463,IF(AND('Raw Data'!K463&lt;'Raw Data'!J463,'Raw Data'!E463&gt;'Raw Data'!D463),'Raw Data'!K463,0))</f>
        <v>0</v>
      </c>
      <c r="AR468">
        <f>IF(ISBLANK('Raw Data'!D463)=FALSE, 1, 0)</f>
        <v>0</v>
      </c>
      <c r="AS468">
        <f>IF(AND('Raw Data'!J463&gt;'Raw Data'!K463,'Raw Data'!D463&gt;'Raw Data'!E463),'Raw Data'!J463,IF(AND('Raw Data'!K463&gt;'Raw Data'!J463,'Raw Data'!E463&gt;'Raw Data'!D463),'Raw Data'!K463,))</f>
        <v>0</v>
      </c>
      <c r="AT468">
        <f>IF(ISBLANK('Raw Data'!D463)=FALSE, 1, 0)</f>
        <v>0</v>
      </c>
      <c r="AU468">
        <f>IF(ISNUMBER('Raw Data'!D463), IF(_xlfn.XLOOKUP(SMALL('Raw Data'!L463:N463, 1), Analysis!S468:W468, Analysis!S468:W468, 0)&gt;0, SMALL('Raw Data'!L463:N463, 1), 0), 0)</f>
        <v>0</v>
      </c>
      <c r="AV468">
        <f>IF(ISBLANK('Raw Data'!D463)=FALSE, 1, 0)</f>
        <v>0</v>
      </c>
      <c r="AW468">
        <f>IF(ISNUMBER('Raw Data'!D463), IF(_xlfn.XLOOKUP(SMALL('Raw Data'!L463:N463, 2), Analysis!S468:W468, Analysis!S468:W468, 0)&gt;0, SMALL('Raw Data'!L463:N463, 2), 0), 0)</f>
        <v>0</v>
      </c>
      <c r="AX468">
        <f>IF(ISBLANK('Raw Data'!D463)=FALSE, 1, 0)</f>
        <v>0</v>
      </c>
      <c r="AY468">
        <f>IF(ISNUMBER('Raw Data'!D463), IF(_xlfn.XLOOKUP(SMALL('Raw Data'!L463:N463, 3), Analysis!S468:W468, Analysis!S468:W468, 0)&gt;0, SMALL('Raw Data'!L463:N463, 3), 0), 0)</f>
        <v>0</v>
      </c>
      <c r="AZ468">
        <f>IF(ISBLANK('Raw Data'!D463)=FALSE, 1, 0)</f>
        <v>0</v>
      </c>
      <c r="BA468">
        <f>IF(ISNUMBER('Raw Data'!D463), IF(_xlfn.XLOOKUP(SMALL('Raw Data'!O463:U463, 1), Analysis!Y468:AK468, Analysis!Y468:AK468, 0)&gt;0, SMALL('Raw Data'!O463:U463, 1), 0), 0)</f>
        <v>0</v>
      </c>
      <c r="BB468">
        <f>IF(ISBLANK('Raw Data'!D463)=FALSE, 1, 0)</f>
        <v>0</v>
      </c>
      <c r="BC468">
        <f>IF(ISNUMBER('Raw Data'!D463), IF(_xlfn.XLOOKUP(SMALL('Raw Data'!O463:U463, 2), Analysis!Y468:AK468, Analysis!Y468:AK468, 0)&gt;0, SMALL('Raw Data'!O463:U463, 2), 0), 0)</f>
        <v>0</v>
      </c>
      <c r="BD468">
        <f>IF(ISBLANK('Raw Data'!D463)=FALSE, 1, 0)</f>
        <v>0</v>
      </c>
      <c r="BE468">
        <f>IF(ISNUMBER('Raw Data'!D463), IF(_xlfn.XLOOKUP(SMALL('Raw Data'!O463:U463, 3), Analysis!Y468:AK468, Analysis!Y468:AK468, 0)&gt;0, SMALL('Raw Data'!O463:U463, 3), 0), 0)</f>
        <v>0</v>
      </c>
      <c r="BF468">
        <f>IF(ISBLANK('Raw Data'!D463)=FALSE, 1, 0)</f>
        <v>0</v>
      </c>
      <c r="BG468">
        <f>IF(ISNUMBER('Raw Data'!D463), IF(_xlfn.XLOOKUP(SMALL('Raw Data'!O463:U463, 4), Analysis!Y468:AK468, Analysis!Y468:AK468, 0)&gt;0, SMALL('Raw Data'!O463:U463, 4), 0), 0)</f>
        <v>0</v>
      </c>
      <c r="BH468">
        <f>IF(ISBLANK('Raw Data'!D463)=FALSE, 1, 0)</f>
        <v>0</v>
      </c>
      <c r="BI468">
        <f>IF(ISNUMBER('Raw Data'!D463), IF(_xlfn.XLOOKUP(SMALL('Raw Data'!O463:U463, 5), Analysis!Y468:AK468, Analysis!Y468:AK468, 0)&gt;0, SMALL('Raw Data'!O463:U463, 5), 0), 0)</f>
        <v>0</v>
      </c>
      <c r="BJ468">
        <f>IF(ISBLANK('Raw Data'!D463)=FALSE, 1, 0)</f>
        <v>0</v>
      </c>
      <c r="BK468">
        <f>IF(ISNUMBER('Raw Data'!D463), IF(_xlfn.XLOOKUP(SMALL('Raw Data'!O463:U463, 6), Analysis!Y468:AK468, Analysis!Y468:AK468, 0)&gt;0, SMALL('Raw Data'!O463:U463, 6), 0), 0)</f>
        <v>0</v>
      </c>
      <c r="BL468">
        <f>IF(ISBLANK('Raw Data'!D463)=FALSE, 1, 0)</f>
        <v>0</v>
      </c>
      <c r="BM468">
        <f>IF(ISNUMBER('Raw Data'!D463), IF(_xlfn.XLOOKUP(SMALL('Raw Data'!O463:U463, 7), Analysis!Y468:AK468, Analysis!Y468:AK468, 0)&gt;0, SMALL('Raw Data'!O463:U463, 7), 0), 0)</f>
        <v>0</v>
      </c>
    </row>
    <row r="469" spans="1:65" x14ac:dyDescent="0.3">
      <c r="A469" s="2">
        <f>'Raw Data'!A464</f>
        <v>0</v>
      </c>
      <c r="B469" s="2">
        <f>IF(ISBLANK('Raw Data'!D464)=FALSE, 1, 0)</f>
        <v>0</v>
      </c>
      <c r="C469">
        <f>IF('Raw Data'!E464&gt;'Raw Data'!D464, 'Raw Data'!K464, 0)</f>
        <v>0</v>
      </c>
      <c r="D469">
        <f>IF(ISBLANK('Raw Data'!D464)=FALSE, 1, 0)</f>
        <v>0</v>
      </c>
      <c r="E469">
        <f>IF('Raw Data'!E464&lt;'Raw Data'!D464, 'Raw Data'!J464, 0)</f>
        <v>0</v>
      </c>
      <c r="F469">
        <f>IF(ISBLANK('Raw Data'!D464)=FALSE, 1, 0)</f>
        <v>0</v>
      </c>
      <c r="G469">
        <f>IF(AND('Raw Data'!D464&gt;0, 'Raw Data'!E464&gt;0), 'Raw Data'!V464, 0)</f>
        <v>0</v>
      </c>
      <c r="H469">
        <f>IF(ISBLANK('Raw Data'!D464)=FALSE, 1, 0)</f>
        <v>0</v>
      </c>
      <c r="I469">
        <f>IF(AND(ISBLANK('Raw Data'!D464)=FALSE, OR('Raw Data'!D464=0, 'Raw Data'!E464=0)), 'Raw Data'!W464, 0)</f>
        <v>0</v>
      </c>
      <c r="J469">
        <f>IF(ISBLANK('Raw Data'!D464)=FALSE, 1, 0)</f>
        <v>0</v>
      </c>
      <c r="K469">
        <f>IF(SUM('Raw Data'!D464:E464)&gt;'Raw Data'!G464, 'Raw Data'!H464, 0)</f>
        <v>0</v>
      </c>
      <c r="L469">
        <f>IF(ISBLANK('Raw Data'!D464)=FALSE, 1, 0)</f>
        <v>0</v>
      </c>
      <c r="M469">
        <f>IF(AND(SUM('Raw Data'!D464:E464)&lt;'Raw Data'!G464, ISBLANK('Raw Data'!D464)=FALSE), 'Raw Data'!I464, 0)</f>
        <v>0</v>
      </c>
      <c r="N469">
        <f>IF(ISBLANK('Raw Data'!D464)=FALSE, 1, 0)</f>
        <v>0</v>
      </c>
      <c r="O469">
        <f>IF('Raw Data'!F464, 'Raw Data'!Z464, 0)</f>
        <v>0</v>
      </c>
      <c r="P469">
        <f>IF(ISBLANK('Raw Data'!D464)=FALSE, 1, 0)</f>
        <v>0</v>
      </c>
      <c r="Q469">
        <f>IF(AND(NOT('Raw Data'!F464), P469), 'Raw Data'!AA464, 0)</f>
        <v>0</v>
      </c>
      <c r="R469">
        <f>IF(ISBLANK('Raw Data'!D464)=FALSE, 1, 0)</f>
        <v>0</v>
      </c>
      <c r="S469">
        <f>IF(AND('Raw Data'!F464=0, 'Raw Data'!D464&gt;'Raw Data'!E464), 'Raw Data'!L464, 0)</f>
        <v>0</v>
      </c>
      <c r="T469">
        <f>IF(ISBLANK('Raw Data'!D464)=FALSE, 1, 0)</f>
        <v>0</v>
      </c>
      <c r="U469">
        <f>IF('Raw Data'!F464=1, 'Raw Data'!M464, 0)</f>
        <v>0</v>
      </c>
      <c r="V469">
        <f>IF(ISBLANK('Raw Data'!D464)=FALSE, 1, 0)</f>
        <v>0</v>
      </c>
      <c r="W469">
        <f>IF(AND('Raw Data'!F464=0, 'Raw Data'!E464&gt;'Raw Data'!D464), 'Raw Data'!N464, 0)</f>
        <v>0</v>
      </c>
      <c r="X469">
        <f>IF(ISBLANK('Raw Data'!D464)=FALSE, 1, 0)</f>
        <v>0</v>
      </c>
      <c r="Y469">
        <f>IF(AND('Raw Data'!F464=0,'Raw Data'!D464&gt;'Raw Data'!E464,'Raw Data'!D464-'Raw Data'!E464=1),'Raw Data'!O464,IF(AND('Raw Data'!F464,'Raw Data'!D464&gt;'Raw Data'!E464),'Raw Data'!O464,0))</f>
        <v>0</v>
      </c>
      <c r="Z469">
        <f>IF(ISBLANK('Raw Data'!D464)=FALSE, 1, 0)</f>
        <v>0</v>
      </c>
      <c r="AA469">
        <f>IF(AND('Raw Data'!F464=0, 'Raw Data'!D464&gt;'Raw Data'!E464, 'Raw Data'!D464-'Raw Data'!E464=2), 'Raw Data'!P464, 0)</f>
        <v>0</v>
      </c>
      <c r="AB469">
        <f>IF(ISBLANK('Raw Data'!D464)=FALSE, 1, 0)</f>
        <v>0</v>
      </c>
      <c r="AC469">
        <f>IF(AND('Raw Data'!F464=0, 'Raw Data'!D464&gt;'Raw Data'!E464, 'Raw Data'!D464-'Raw Data'!E464&gt;2), 'Raw Data'!Q464, 0)</f>
        <v>0</v>
      </c>
      <c r="AD469">
        <f>IF(ISBLANK('Raw Data'!D464)=FALSE, 1, 0)</f>
        <v>0</v>
      </c>
      <c r="AE469">
        <f>IF(AND('Raw Data'!F464=0,'Raw Data'!D464&lt;'Raw Data'!E464,'Raw Data'!E464-'Raw Data'!D464=1),'Raw Data'!R464,IF(AND('Raw Data'!F464,'Raw Data'!D464&gt;'Raw Data'!E464),'Raw Data'!R464,0))</f>
        <v>0</v>
      </c>
      <c r="AF469">
        <f>IF(ISBLANK('Raw Data'!D464)=FALSE, 1, 0)</f>
        <v>0</v>
      </c>
      <c r="AG469">
        <f>IF(AND('Raw Data'!F464=0, 'Raw Data'!D464&lt;'Raw Data'!E464, 'Raw Data'!E464-'Raw Data'!D464=2), 'Raw Data'!S464, 0)</f>
        <v>0</v>
      </c>
      <c r="AH469">
        <f>IF(ISBLANK('Raw Data'!D464)=FALSE, 1, 0)</f>
        <v>0</v>
      </c>
      <c r="AI469">
        <f>IF(AND('Raw Data'!F464=0, 'Raw Data'!D464&lt;'Raw Data'!E464, 'Raw Data'!E464-'Raw Data'!D464&gt;2), 'Raw Data'!T464, 0)</f>
        <v>0</v>
      </c>
      <c r="AJ469">
        <f>IF(ISBLANK('Raw Data'!D464)=FALSE, 1, 0)</f>
        <v>0</v>
      </c>
      <c r="AK469">
        <f>IF('Raw Data'!F464=1, 'Raw Data'!M464, 0)</f>
        <v>0</v>
      </c>
      <c r="AL469">
        <f>IF(OR('Raw Data'!D464=0, O469&gt;0), 0, 1)</f>
        <v>0</v>
      </c>
      <c r="AM469">
        <f>IF(AND(AL469, 'Raw Data'!D464&gt;'Raw Data'!E464), 'Raw Data'!X464, 0)</f>
        <v>0</v>
      </c>
      <c r="AN469">
        <f>IF(OR('Raw Data'!D464=0, O469&gt;0), 0, 1)</f>
        <v>0</v>
      </c>
      <c r="AO469">
        <f>IF(AND(AL469, 'Raw Data'!D464&lt;'Raw Data'!E464), 'Raw Data'!Y464, 0)</f>
        <v>0</v>
      </c>
      <c r="AP469">
        <f>IF(ISBLANK('Raw Data'!D464)=FALSE, 1, 0)</f>
        <v>0</v>
      </c>
      <c r="AQ469">
        <f>IF(AND('Raw Data'!J464&lt;'Raw Data'!K464,'Raw Data'!D464&gt;'Raw Data'!E464),'Raw Data'!J464,IF(AND('Raw Data'!K464&lt;'Raw Data'!J464,'Raw Data'!E464&gt;'Raw Data'!D464),'Raw Data'!K464,0))</f>
        <v>0</v>
      </c>
      <c r="AR469">
        <f>IF(ISBLANK('Raw Data'!D464)=FALSE, 1, 0)</f>
        <v>0</v>
      </c>
      <c r="AS469">
        <f>IF(AND('Raw Data'!J464&gt;'Raw Data'!K464,'Raw Data'!D464&gt;'Raw Data'!E464),'Raw Data'!J464,IF(AND('Raw Data'!K464&gt;'Raw Data'!J464,'Raw Data'!E464&gt;'Raw Data'!D464),'Raw Data'!K464,))</f>
        <v>0</v>
      </c>
      <c r="AT469">
        <f>IF(ISBLANK('Raw Data'!D464)=FALSE, 1, 0)</f>
        <v>0</v>
      </c>
      <c r="AU469">
        <f>IF(ISNUMBER('Raw Data'!D464), IF(_xlfn.XLOOKUP(SMALL('Raw Data'!L464:N464, 1), Analysis!S469:W469, Analysis!S469:W469, 0)&gt;0, SMALL('Raw Data'!L464:N464, 1), 0), 0)</f>
        <v>0</v>
      </c>
      <c r="AV469">
        <f>IF(ISBLANK('Raw Data'!D464)=FALSE, 1, 0)</f>
        <v>0</v>
      </c>
      <c r="AW469">
        <f>IF(ISNUMBER('Raw Data'!D464), IF(_xlfn.XLOOKUP(SMALL('Raw Data'!L464:N464, 2), Analysis!S469:W469, Analysis!S469:W469, 0)&gt;0, SMALL('Raw Data'!L464:N464, 2), 0), 0)</f>
        <v>0</v>
      </c>
      <c r="AX469">
        <f>IF(ISBLANK('Raw Data'!D464)=FALSE, 1, 0)</f>
        <v>0</v>
      </c>
      <c r="AY469">
        <f>IF(ISNUMBER('Raw Data'!D464), IF(_xlfn.XLOOKUP(SMALL('Raw Data'!L464:N464, 3), Analysis!S469:W469, Analysis!S469:W469, 0)&gt;0, SMALL('Raw Data'!L464:N464, 3), 0), 0)</f>
        <v>0</v>
      </c>
      <c r="AZ469">
        <f>IF(ISBLANK('Raw Data'!D464)=FALSE, 1, 0)</f>
        <v>0</v>
      </c>
      <c r="BA469">
        <f>IF(ISNUMBER('Raw Data'!D464), IF(_xlfn.XLOOKUP(SMALL('Raw Data'!O464:U464, 1), Analysis!Y469:AK469, Analysis!Y469:AK469, 0)&gt;0, SMALL('Raw Data'!O464:U464, 1), 0), 0)</f>
        <v>0</v>
      </c>
      <c r="BB469">
        <f>IF(ISBLANK('Raw Data'!D464)=FALSE, 1, 0)</f>
        <v>0</v>
      </c>
      <c r="BC469">
        <f>IF(ISNUMBER('Raw Data'!D464), IF(_xlfn.XLOOKUP(SMALL('Raw Data'!O464:U464, 2), Analysis!Y469:AK469, Analysis!Y469:AK469, 0)&gt;0, SMALL('Raw Data'!O464:U464, 2), 0), 0)</f>
        <v>0</v>
      </c>
      <c r="BD469">
        <f>IF(ISBLANK('Raw Data'!D464)=FALSE, 1, 0)</f>
        <v>0</v>
      </c>
      <c r="BE469">
        <f>IF(ISNUMBER('Raw Data'!D464), IF(_xlfn.XLOOKUP(SMALL('Raw Data'!O464:U464, 3), Analysis!Y469:AK469, Analysis!Y469:AK469, 0)&gt;0, SMALL('Raw Data'!O464:U464, 3), 0), 0)</f>
        <v>0</v>
      </c>
      <c r="BF469">
        <f>IF(ISBLANK('Raw Data'!D464)=FALSE, 1, 0)</f>
        <v>0</v>
      </c>
      <c r="BG469">
        <f>IF(ISNUMBER('Raw Data'!D464), IF(_xlfn.XLOOKUP(SMALL('Raw Data'!O464:U464, 4), Analysis!Y469:AK469, Analysis!Y469:AK469, 0)&gt;0, SMALL('Raw Data'!O464:U464, 4), 0), 0)</f>
        <v>0</v>
      </c>
      <c r="BH469">
        <f>IF(ISBLANK('Raw Data'!D464)=FALSE, 1, 0)</f>
        <v>0</v>
      </c>
      <c r="BI469">
        <f>IF(ISNUMBER('Raw Data'!D464), IF(_xlfn.XLOOKUP(SMALL('Raw Data'!O464:U464, 5), Analysis!Y469:AK469, Analysis!Y469:AK469, 0)&gt;0, SMALL('Raw Data'!O464:U464, 5), 0), 0)</f>
        <v>0</v>
      </c>
      <c r="BJ469">
        <f>IF(ISBLANK('Raw Data'!D464)=FALSE, 1, 0)</f>
        <v>0</v>
      </c>
      <c r="BK469">
        <f>IF(ISNUMBER('Raw Data'!D464), IF(_xlfn.XLOOKUP(SMALL('Raw Data'!O464:U464, 6), Analysis!Y469:AK469, Analysis!Y469:AK469, 0)&gt;0, SMALL('Raw Data'!O464:U464, 6), 0), 0)</f>
        <v>0</v>
      </c>
      <c r="BL469">
        <f>IF(ISBLANK('Raw Data'!D464)=FALSE, 1, 0)</f>
        <v>0</v>
      </c>
      <c r="BM469">
        <f>IF(ISNUMBER('Raw Data'!D464), IF(_xlfn.XLOOKUP(SMALL('Raw Data'!O464:U464, 7), Analysis!Y469:AK469, Analysis!Y469:AK469, 0)&gt;0, SMALL('Raw Data'!O464:U464, 7), 0), 0)</f>
        <v>0</v>
      </c>
    </row>
    <row r="470" spans="1:65" x14ac:dyDescent="0.3">
      <c r="A470" s="2">
        <f>'Raw Data'!A465</f>
        <v>0</v>
      </c>
      <c r="B470" s="2">
        <f>IF(ISBLANK('Raw Data'!D465)=FALSE, 1, 0)</f>
        <v>0</v>
      </c>
      <c r="C470">
        <f>IF('Raw Data'!E465&gt;'Raw Data'!D465, 'Raw Data'!K465, 0)</f>
        <v>0</v>
      </c>
      <c r="D470">
        <f>IF(ISBLANK('Raw Data'!D465)=FALSE, 1, 0)</f>
        <v>0</v>
      </c>
      <c r="E470">
        <f>IF('Raw Data'!E465&lt;'Raw Data'!D465, 'Raw Data'!J465, 0)</f>
        <v>0</v>
      </c>
      <c r="F470">
        <f>IF(ISBLANK('Raw Data'!D465)=FALSE, 1, 0)</f>
        <v>0</v>
      </c>
      <c r="G470">
        <f>IF(AND('Raw Data'!D465&gt;0, 'Raw Data'!E465&gt;0), 'Raw Data'!V465, 0)</f>
        <v>0</v>
      </c>
      <c r="H470">
        <f>IF(ISBLANK('Raw Data'!D465)=FALSE, 1, 0)</f>
        <v>0</v>
      </c>
      <c r="I470">
        <f>IF(AND(ISBLANK('Raw Data'!D465)=FALSE, OR('Raw Data'!D465=0, 'Raw Data'!E465=0)), 'Raw Data'!W465, 0)</f>
        <v>0</v>
      </c>
      <c r="J470">
        <f>IF(ISBLANK('Raw Data'!D465)=FALSE, 1, 0)</f>
        <v>0</v>
      </c>
      <c r="K470">
        <f>IF(SUM('Raw Data'!D465:E465)&gt;'Raw Data'!G465, 'Raw Data'!H465, 0)</f>
        <v>0</v>
      </c>
      <c r="L470">
        <f>IF(ISBLANK('Raw Data'!D465)=FALSE, 1, 0)</f>
        <v>0</v>
      </c>
      <c r="M470">
        <f>IF(AND(SUM('Raw Data'!D465:E465)&lt;'Raw Data'!G465, ISBLANK('Raw Data'!D465)=FALSE), 'Raw Data'!I465, 0)</f>
        <v>0</v>
      </c>
      <c r="N470">
        <f>IF(ISBLANK('Raw Data'!D465)=FALSE, 1, 0)</f>
        <v>0</v>
      </c>
      <c r="O470">
        <f>IF('Raw Data'!F465, 'Raw Data'!Z465, 0)</f>
        <v>0</v>
      </c>
      <c r="P470">
        <f>IF(ISBLANK('Raw Data'!D465)=FALSE, 1, 0)</f>
        <v>0</v>
      </c>
      <c r="Q470">
        <f>IF(AND(NOT('Raw Data'!F465), P470), 'Raw Data'!AA465, 0)</f>
        <v>0</v>
      </c>
      <c r="R470">
        <f>IF(ISBLANK('Raw Data'!D465)=FALSE, 1, 0)</f>
        <v>0</v>
      </c>
      <c r="S470">
        <f>IF(AND('Raw Data'!F465=0, 'Raw Data'!D465&gt;'Raw Data'!E465), 'Raw Data'!L465, 0)</f>
        <v>0</v>
      </c>
      <c r="T470">
        <f>IF(ISBLANK('Raw Data'!D465)=FALSE, 1, 0)</f>
        <v>0</v>
      </c>
      <c r="U470">
        <f>IF('Raw Data'!F465=1, 'Raw Data'!M465, 0)</f>
        <v>0</v>
      </c>
      <c r="V470">
        <f>IF(ISBLANK('Raw Data'!D465)=FALSE, 1, 0)</f>
        <v>0</v>
      </c>
      <c r="W470">
        <f>IF(AND('Raw Data'!F465=0, 'Raw Data'!E465&gt;'Raw Data'!D465), 'Raw Data'!N465, 0)</f>
        <v>0</v>
      </c>
      <c r="X470">
        <f>IF(ISBLANK('Raw Data'!D465)=FALSE, 1, 0)</f>
        <v>0</v>
      </c>
      <c r="Y470">
        <f>IF(AND('Raw Data'!F465=0,'Raw Data'!D465&gt;'Raw Data'!E465,'Raw Data'!D465-'Raw Data'!E465=1),'Raw Data'!O465,IF(AND('Raw Data'!F465,'Raw Data'!D465&gt;'Raw Data'!E465),'Raw Data'!O465,0))</f>
        <v>0</v>
      </c>
      <c r="Z470">
        <f>IF(ISBLANK('Raw Data'!D465)=FALSE, 1, 0)</f>
        <v>0</v>
      </c>
      <c r="AA470">
        <f>IF(AND('Raw Data'!F465=0, 'Raw Data'!D465&gt;'Raw Data'!E465, 'Raw Data'!D465-'Raw Data'!E465=2), 'Raw Data'!P465, 0)</f>
        <v>0</v>
      </c>
      <c r="AB470">
        <f>IF(ISBLANK('Raw Data'!D465)=FALSE, 1, 0)</f>
        <v>0</v>
      </c>
      <c r="AC470">
        <f>IF(AND('Raw Data'!F465=0, 'Raw Data'!D465&gt;'Raw Data'!E465, 'Raw Data'!D465-'Raw Data'!E465&gt;2), 'Raw Data'!Q465, 0)</f>
        <v>0</v>
      </c>
      <c r="AD470">
        <f>IF(ISBLANK('Raw Data'!D465)=FALSE, 1, 0)</f>
        <v>0</v>
      </c>
      <c r="AE470">
        <f>IF(AND('Raw Data'!F465=0,'Raw Data'!D465&lt;'Raw Data'!E465,'Raw Data'!E465-'Raw Data'!D465=1),'Raw Data'!R465,IF(AND('Raw Data'!F465,'Raw Data'!D465&gt;'Raw Data'!E465),'Raw Data'!R465,0))</f>
        <v>0</v>
      </c>
      <c r="AF470">
        <f>IF(ISBLANK('Raw Data'!D465)=FALSE, 1, 0)</f>
        <v>0</v>
      </c>
      <c r="AG470">
        <f>IF(AND('Raw Data'!F465=0, 'Raw Data'!D465&lt;'Raw Data'!E465, 'Raw Data'!E465-'Raw Data'!D465=2), 'Raw Data'!S465, 0)</f>
        <v>0</v>
      </c>
      <c r="AH470">
        <f>IF(ISBLANK('Raw Data'!D465)=FALSE, 1, 0)</f>
        <v>0</v>
      </c>
      <c r="AI470">
        <f>IF(AND('Raw Data'!F465=0, 'Raw Data'!D465&lt;'Raw Data'!E465, 'Raw Data'!E465-'Raw Data'!D465&gt;2), 'Raw Data'!T465, 0)</f>
        <v>0</v>
      </c>
      <c r="AJ470">
        <f>IF(ISBLANK('Raw Data'!D465)=FALSE, 1, 0)</f>
        <v>0</v>
      </c>
      <c r="AK470">
        <f>IF('Raw Data'!F465=1, 'Raw Data'!M465, 0)</f>
        <v>0</v>
      </c>
      <c r="AL470">
        <f>IF(OR('Raw Data'!D465=0, O470&gt;0), 0, 1)</f>
        <v>0</v>
      </c>
      <c r="AM470">
        <f>IF(AND(AL470, 'Raw Data'!D465&gt;'Raw Data'!E465), 'Raw Data'!X465, 0)</f>
        <v>0</v>
      </c>
      <c r="AN470">
        <f>IF(OR('Raw Data'!D465=0, O470&gt;0), 0, 1)</f>
        <v>0</v>
      </c>
      <c r="AO470">
        <f>IF(AND(AL470, 'Raw Data'!D465&lt;'Raw Data'!E465), 'Raw Data'!Y465, 0)</f>
        <v>0</v>
      </c>
      <c r="AP470">
        <f>IF(ISBLANK('Raw Data'!D465)=FALSE, 1, 0)</f>
        <v>0</v>
      </c>
      <c r="AQ470">
        <f>IF(AND('Raw Data'!J465&lt;'Raw Data'!K465,'Raw Data'!D465&gt;'Raw Data'!E465),'Raw Data'!J465,IF(AND('Raw Data'!K465&lt;'Raw Data'!J465,'Raw Data'!E465&gt;'Raw Data'!D465),'Raw Data'!K465,0))</f>
        <v>0</v>
      </c>
      <c r="AR470">
        <f>IF(ISBLANK('Raw Data'!D465)=FALSE, 1, 0)</f>
        <v>0</v>
      </c>
      <c r="AS470">
        <f>IF(AND('Raw Data'!J465&gt;'Raw Data'!K465,'Raw Data'!D465&gt;'Raw Data'!E465),'Raw Data'!J465,IF(AND('Raw Data'!K465&gt;'Raw Data'!J465,'Raw Data'!E465&gt;'Raw Data'!D465),'Raw Data'!K465,))</f>
        <v>0</v>
      </c>
      <c r="AT470">
        <f>IF(ISBLANK('Raw Data'!D465)=FALSE, 1, 0)</f>
        <v>0</v>
      </c>
      <c r="AU470">
        <f>IF(ISNUMBER('Raw Data'!D465), IF(_xlfn.XLOOKUP(SMALL('Raw Data'!L465:N465, 1), Analysis!S470:W470, Analysis!S470:W470, 0)&gt;0, SMALL('Raw Data'!L465:N465, 1), 0), 0)</f>
        <v>0</v>
      </c>
      <c r="AV470">
        <f>IF(ISBLANK('Raw Data'!D465)=FALSE, 1, 0)</f>
        <v>0</v>
      </c>
      <c r="AW470">
        <f>IF(ISNUMBER('Raw Data'!D465), IF(_xlfn.XLOOKUP(SMALL('Raw Data'!L465:N465, 2), Analysis!S470:W470, Analysis!S470:W470, 0)&gt;0, SMALL('Raw Data'!L465:N465, 2), 0), 0)</f>
        <v>0</v>
      </c>
      <c r="AX470">
        <f>IF(ISBLANK('Raw Data'!D465)=FALSE, 1, 0)</f>
        <v>0</v>
      </c>
      <c r="AY470">
        <f>IF(ISNUMBER('Raw Data'!D465), IF(_xlfn.XLOOKUP(SMALL('Raw Data'!L465:N465, 3), Analysis!S470:W470, Analysis!S470:W470, 0)&gt;0, SMALL('Raw Data'!L465:N465, 3), 0), 0)</f>
        <v>0</v>
      </c>
      <c r="AZ470">
        <f>IF(ISBLANK('Raw Data'!D465)=FALSE, 1, 0)</f>
        <v>0</v>
      </c>
      <c r="BA470">
        <f>IF(ISNUMBER('Raw Data'!D465), IF(_xlfn.XLOOKUP(SMALL('Raw Data'!O465:U465, 1), Analysis!Y470:AK470, Analysis!Y470:AK470, 0)&gt;0, SMALL('Raw Data'!O465:U465, 1), 0), 0)</f>
        <v>0</v>
      </c>
      <c r="BB470">
        <f>IF(ISBLANK('Raw Data'!D465)=FALSE, 1, 0)</f>
        <v>0</v>
      </c>
      <c r="BC470">
        <f>IF(ISNUMBER('Raw Data'!D465), IF(_xlfn.XLOOKUP(SMALL('Raw Data'!O465:U465, 2), Analysis!Y470:AK470, Analysis!Y470:AK470, 0)&gt;0, SMALL('Raw Data'!O465:U465, 2), 0), 0)</f>
        <v>0</v>
      </c>
      <c r="BD470">
        <f>IF(ISBLANK('Raw Data'!D465)=FALSE, 1, 0)</f>
        <v>0</v>
      </c>
      <c r="BE470">
        <f>IF(ISNUMBER('Raw Data'!D465), IF(_xlfn.XLOOKUP(SMALL('Raw Data'!O465:U465, 3), Analysis!Y470:AK470, Analysis!Y470:AK470, 0)&gt;0, SMALL('Raw Data'!O465:U465, 3), 0), 0)</f>
        <v>0</v>
      </c>
      <c r="BF470">
        <f>IF(ISBLANK('Raw Data'!D465)=FALSE, 1, 0)</f>
        <v>0</v>
      </c>
      <c r="BG470">
        <f>IF(ISNUMBER('Raw Data'!D465), IF(_xlfn.XLOOKUP(SMALL('Raw Data'!O465:U465, 4), Analysis!Y470:AK470, Analysis!Y470:AK470, 0)&gt;0, SMALL('Raw Data'!O465:U465, 4), 0), 0)</f>
        <v>0</v>
      </c>
      <c r="BH470">
        <f>IF(ISBLANK('Raw Data'!D465)=FALSE, 1, 0)</f>
        <v>0</v>
      </c>
      <c r="BI470">
        <f>IF(ISNUMBER('Raw Data'!D465), IF(_xlfn.XLOOKUP(SMALL('Raw Data'!O465:U465, 5), Analysis!Y470:AK470, Analysis!Y470:AK470, 0)&gt;0, SMALL('Raw Data'!O465:U465, 5), 0), 0)</f>
        <v>0</v>
      </c>
      <c r="BJ470">
        <f>IF(ISBLANK('Raw Data'!D465)=FALSE, 1, 0)</f>
        <v>0</v>
      </c>
      <c r="BK470">
        <f>IF(ISNUMBER('Raw Data'!D465), IF(_xlfn.XLOOKUP(SMALL('Raw Data'!O465:U465, 6), Analysis!Y470:AK470, Analysis!Y470:AK470, 0)&gt;0, SMALL('Raw Data'!O465:U465, 6), 0), 0)</f>
        <v>0</v>
      </c>
      <c r="BL470">
        <f>IF(ISBLANK('Raw Data'!D465)=FALSE, 1, 0)</f>
        <v>0</v>
      </c>
      <c r="BM470">
        <f>IF(ISNUMBER('Raw Data'!D465), IF(_xlfn.XLOOKUP(SMALL('Raw Data'!O465:U465, 7), Analysis!Y470:AK470, Analysis!Y470:AK470, 0)&gt;0, SMALL('Raw Data'!O465:U465, 7), 0), 0)</f>
        <v>0</v>
      </c>
    </row>
    <row r="471" spans="1:65" x14ac:dyDescent="0.3">
      <c r="A471" s="2">
        <f>'Raw Data'!A466</f>
        <v>0</v>
      </c>
      <c r="B471" s="2">
        <f>IF(ISBLANK('Raw Data'!D466)=FALSE, 1, 0)</f>
        <v>0</v>
      </c>
      <c r="C471">
        <f>IF('Raw Data'!E466&gt;'Raw Data'!D466, 'Raw Data'!K466, 0)</f>
        <v>0</v>
      </c>
      <c r="D471">
        <f>IF(ISBLANK('Raw Data'!D466)=FALSE, 1, 0)</f>
        <v>0</v>
      </c>
      <c r="E471">
        <f>IF('Raw Data'!E466&lt;'Raw Data'!D466, 'Raw Data'!J466, 0)</f>
        <v>0</v>
      </c>
      <c r="F471">
        <f>IF(ISBLANK('Raw Data'!D466)=FALSE, 1, 0)</f>
        <v>0</v>
      </c>
      <c r="G471">
        <f>IF(AND('Raw Data'!D466&gt;0, 'Raw Data'!E466&gt;0), 'Raw Data'!V466, 0)</f>
        <v>0</v>
      </c>
      <c r="H471">
        <f>IF(ISBLANK('Raw Data'!D466)=FALSE, 1, 0)</f>
        <v>0</v>
      </c>
      <c r="I471">
        <f>IF(AND(ISBLANK('Raw Data'!D466)=FALSE, OR('Raw Data'!D466=0, 'Raw Data'!E466=0)), 'Raw Data'!W466, 0)</f>
        <v>0</v>
      </c>
      <c r="J471">
        <f>IF(ISBLANK('Raw Data'!D466)=FALSE, 1, 0)</f>
        <v>0</v>
      </c>
      <c r="K471">
        <f>IF(SUM('Raw Data'!D466:E466)&gt;'Raw Data'!G466, 'Raw Data'!H466, 0)</f>
        <v>0</v>
      </c>
      <c r="L471">
        <f>IF(ISBLANK('Raw Data'!D466)=FALSE, 1, 0)</f>
        <v>0</v>
      </c>
      <c r="M471">
        <f>IF(AND(SUM('Raw Data'!D466:E466)&lt;'Raw Data'!G466, ISBLANK('Raw Data'!D466)=FALSE), 'Raw Data'!I466, 0)</f>
        <v>0</v>
      </c>
      <c r="N471">
        <f>IF(ISBLANK('Raw Data'!D466)=FALSE, 1, 0)</f>
        <v>0</v>
      </c>
      <c r="O471">
        <f>IF('Raw Data'!F466, 'Raw Data'!Z466, 0)</f>
        <v>0</v>
      </c>
      <c r="P471">
        <f>IF(ISBLANK('Raw Data'!D466)=FALSE, 1, 0)</f>
        <v>0</v>
      </c>
      <c r="Q471">
        <f>IF(AND(NOT('Raw Data'!F466), P471), 'Raw Data'!AA466, 0)</f>
        <v>0</v>
      </c>
      <c r="R471">
        <f>IF(ISBLANK('Raw Data'!D466)=FALSE, 1, 0)</f>
        <v>0</v>
      </c>
      <c r="S471">
        <f>IF(AND('Raw Data'!F466=0, 'Raw Data'!D466&gt;'Raw Data'!E466), 'Raw Data'!L466, 0)</f>
        <v>0</v>
      </c>
      <c r="T471">
        <f>IF(ISBLANK('Raw Data'!D466)=FALSE, 1, 0)</f>
        <v>0</v>
      </c>
      <c r="U471">
        <f>IF('Raw Data'!F466=1, 'Raw Data'!M466, 0)</f>
        <v>0</v>
      </c>
      <c r="V471">
        <f>IF(ISBLANK('Raw Data'!D466)=FALSE, 1, 0)</f>
        <v>0</v>
      </c>
      <c r="W471">
        <f>IF(AND('Raw Data'!F466=0, 'Raw Data'!E466&gt;'Raw Data'!D466), 'Raw Data'!N466, 0)</f>
        <v>0</v>
      </c>
      <c r="X471">
        <f>IF(ISBLANK('Raw Data'!D466)=FALSE, 1, 0)</f>
        <v>0</v>
      </c>
      <c r="Y471">
        <f>IF(AND('Raw Data'!F466=0,'Raw Data'!D466&gt;'Raw Data'!E466,'Raw Data'!D466-'Raw Data'!E466=1),'Raw Data'!O466,IF(AND('Raw Data'!F466,'Raw Data'!D466&gt;'Raw Data'!E466),'Raw Data'!O466,0))</f>
        <v>0</v>
      </c>
      <c r="Z471">
        <f>IF(ISBLANK('Raw Data'!D466)=FALSE, 1, 0)</f>
        <v>0</v>
      </c>
      <c r="AA471">
        <f>IF(AND('Raw Data'!F466=0, 'Raw Data'!D466&gt;'Raw Data'!E466, 'Raw Data'!D466-'Raw Data'!E466=2), 'Raw Data'!P466, 0)</f>
        <v>0</v>
      </c>
      <c r="AB471">
        <f>IF(ISBLANK('Raw Data'!D466)=FALSE, 1, 0)</f>
        <v>0</v>
      </c>
      <c r="AC471">
        <f>IF(AND('Raw Data'!F466=0, 'Raw Data'!D466&gt;'Raw Data'!E466, 'Raw Data'!D466-'Raw Data'!E466&gt;2), 'Raw Data'!Q466, 0)</f>
        <v>0</v>
      </c>
      <c r="AD471">
        <f>IF(ISBLANK('Raw Data'!D466)=FALSE, 1, 0)</f>
        <v>0</v>
      </c>
      <c r="AE471">
        <f>IF(AND('Raw Data'!F466=0,'Raw Data'!D466&lt;'Raw Data'!E466,'Raw Data'!E466-'Raw Data'!D466=1),'Raw Data'!R466,IF(AND('Raw Data'!F466,'Raw Data'!D466&gt;'Raw Data'!E466),'Raw Data'!R466,0))</f>
        <v>0</v>
      </c>
      <c r="AF471">
        <f>IF(ISBLANK('Raw Data'!D466)=FALSE, 1, 0)</f>
        <v>0</v>
      </c>
      <c r="AG471">
        <f>IF(AND('Raw Data'!F466=0, 'Raw Data'!D466&lt;'Raw Data'!E466, 'Raw Data'!E466-'Raw Data'!D466=2), 'Raw Data'!S466, 0)</f>
        <v>0</v>
      </c>
      <c r="AH471">
        <f>IF(ISBLANK('Raw Data'!D466)=FALSE, 1, 0)</f>
        <v>0</v>
      </c>
      <c r="AI471">
        <f>IF(AND('Raw Data'!F466=0, 'Raw Data'!D466&lt;'Raw Data'!E466, 'Raw Data'!E466-'Raw Data'!D466&gt;2), 'Raw Data'!T466, 0)</f>
        <v>0</v>
      </c>
      <c r="AJ471">
        <f>IF(ISBLANK('Raw Data'!D466)=FALSE, 1, 0)</f>
        <v>0</v>
      </c>
      <c r="AK471">
        <f>IF('Raw Data'!F466=1, 'Raw Data'!M466, 0)</f>
        <v>0</v>
      </c>
      <c r="AL471">
        <f>IF(OR('Raw Data'!D466=0, O471&gt;0), 0, 1)</f>
        <v>0</v>
      </c>
      <c r="AM471">
        <f>IF(AND(AL471, 'Raw Data'!D466&gt;'Raw Data'!E466), 'Raw Data'!X466, 0)</f>
        <v>0</v>
      </c>
      <c r="AN471">
        <f>IF(OR('Raw Data'!D466=0, O471&gt;0), 0, 1)</f>
        <v>0</v>
      </c>
      <c r="AO471">
        <f>IF(AND(AL471, 'Raw Data'!D466&lt;'Raw Data'!E466), 'Raw Data'!Y466, 0)</f>
        <v>0</v>
      </c>
      <c r="AP471">
        <f>IF(ISBLANK('Raw Data'!D466)=FALSE, 1, 0)</f>
        <v>0</v>
      </c>
      <c r="AQ471">
        <f>IF(AND('Raw Data'!J466&lt;'Raw Data'!K466,'Raw Data'!D466&gt;'Raw Data'!E466),'Raw Data'!J466,IF(AND('Raw Data'!K466&lt;'Raw Data'!J466,'Raw Data'!E466&gt;'Raw Data'!D466),'Raw Data'!K466,0))</f>
        <v>0</v>
      </c>
      <c r="AR471">
        <f>IF(ISBLANK('Raw Data'!D466)=FALSE, 1, 0)</f>
        <v>0</v>
      </c>
      <c r="AS471">
        <f>IF(AND('Raw Data'!J466&gt;'Raw Data'!K466,'Raw Data'!D466&gt;'Raw Data'!E466),'Raw Data'!J466,IF(AND('Raw Data'!K466&gt;'Raw Data'!J466,'Raw Data'!E466&gt;'Raw Data'!D466),'Raw Data'!K466,))</f>
        <v>0</v>
      </c>
      <c r="AT471">
        <f>IF(ISBLANK('Raw Data'!D466)=FALSE, 1, 0)</f>
        <v>0</v>
      </c>
      <c r="AU471">
        <f>IF(ISNUMBER('Raw Data'!D466), IF(_xlfn.XLOOKUP(SMALL('Raw Data'!L466:N466, 1), Analysis!S471:W471, Analysis!S471:W471, 0)&gt;0, SMALL('Raw Data'!L466:N466, 1), 0), 0)</f>
        <v>0</v>
      </c>
      <c r="AV471">
        <f>IF(ISBLANK('Raw Data'!D466)=FALSE, 1, 0)</f>
        <v>0</v>
      </c>
      <c r="AW471">
        <f>IF(ISNUMBER('Raw Data'!D466), IF(_xlfn.XLOOKUP(SMALL('Raw Data'!L466:N466, 2), Analysis!S471:W471, Analysis!S471:W471, 0)&gt;0, SMALL('Raw Data'!L466:N466, 2), 0), 0)</f>
        <v>0</v>
      </c>
      <c r="AX471">
        <f>IF(ISBLANK('Raw Data'!D466)=FALSE, 1, 0)</f>
        <v>0</v>
      </c>
      <c r="AY471">
        <f>IF(ISNUMBER('Raw Data'!D466), IF(_xlfn.XLOOKUP(SMALL('Raw Data'!L466:N466, 3), Analysis!S471:W471, Analysis!S471:W471, 0)&gt;0, SMALL('Raw Data'!L466:N466, 3), 0), 0)</f>
        <v>0</v>
      </c>
      <c r="AZ471">
        <f>IF(ISBLANK('Raw Data'!D466)=FALSE, 1, 0)</f>
        <v>0</v>
      </c>
      <c r="BA471">
        <f>IF(ISNUMBER('Raw Data'!D466), IF(_xlfn.XLOOKUP(SMALL('Raw Data'!O466:U466, 1), Analysis!Y471:AK471, Analysis!Y471:AK471, 0)&gt;0, SMALL('Raw Data'!O466:U466, 1), 0), 0)</f>
        <v>0</v>
      </c>
      <c r="BB471">
        <f>IF(ISBLANK('Raw Data'!D466)=FALSE, 1, 0)</f>
        <v>0</v>
      </c>
      <c r="BC471">
        <f>IF(ISNUMBER('Raw Data'!D466), IF(_xlfn.XLOOKUP(SMALL('Raw Data'!O466:U466, 2), Analysis!Y471:AK471, Analysis!Y471:AK471, 0)&gt;0, SMALL('Raw Data'!O466:U466, 2), 0), 0)</f>
        <v>0</v>
      </c>
      <c r="BD471">
        <f>IF(ISBLANK('Raw Data'!D466)=FALSE, 1, 0)</f>
        <v>0</v>
      </c>
      <c r="BE471">
        <f>IF(ISNUMBER('Raw Data'!D466), IF(_xlfn.XLOOKUP(SMALL('Raw Data'!O466:U466, 3), Analysis!Y471:AK471, Analysis!Y471:AK471, 0)&gt;0, SMALL('Raw Data'!O466:U466, 3), 0), 0)</f>
        <v>0</v>
      </c>
      <c r="BF471">
        <f>IF(ISBLANK('Raw Data'!D466)=FALSE, 1, 0)</f>
        <v>0</v>
      </c>
      <c r="BG471">
        <f>IF(ISNUMBER('Raw Data'!D466), IF(_xlfn.XLOOKUP(SMALL('Raw Data'!O466:U466, 4), Analysis!Y471:AK471, Analysis!Y471:AK471, 0)&gt;0, SMALL('Raw Data'!O466:U466, 4), 0), 0)</f>
        <v>0</v>
      </c>
      <c r="BH471">
        <f>IF(ISBLANK('Raw Data'!D466)=FALSE, 1, 0)</f>
        <v>0</v>
      </c>
      <c r="BI471">
        <f>IF(ISNUMBER('Raw Data'!D466), IF(_xlfn.XLOOKUP(SMALL('Raw Data'!O466:U466, 5), Analysis!Y471:AK471, Analysis!Y471:AK471, 0)&gt;0, SMALL('Raw Data'!O466:U466, 5), 0), 0)</f>
        <v>0</v>
      </c>
      <c r="BJ471">
        <f>IF(ISBLANK('Raw Data'!D466)=FALSE, 1, 0)</f>
        <v>0</v>
      </c>
      <c r="BK471">
        <f>IF(ISNUMBER('Raw Data'!D466), IF(_xlfn.XLOOKUP(SMALL('Raw Data'!O466:U466, 6), Analysis!Y471:AK471, Analysis!Y471:AK471, 0)&gt;0, SMALL('Raw Data'!O466:U466, 6), 0), 0)</f>
        <v>0</v>
      </c>
      <c r="BL471">
        <f>IF(ISBLANK('Raw Data'!D466)=FALSE, 1, 0)</f>
        <v>0</v>
      </c>
      <c r="BM471">
        <f>IF(ISNUMBER('Raw Data'!D466), IF(_xlfn.XLOOKUP(SMALL('Raw Data'!O466:U466, 7), Analysis!Y471:AK471, Analysis!Y471:AK471, 0)&gt;0, SMALL('Raw Data'!O466:U466, 7), 0), 0)</f>
        <v>0</v>
      </c>
    </row>
    <row r="472" spans="1:65" x14ac:dyDescent="0.3">
      <c r="A472" s="2">
        <f>'Raw Data'!A467</f>
        <v>0</v>
      </c>
      <c r="B472" s="2">
        <f>IF(ISBLANK('Raw Data'!D467)=FALSE, 1, 0)</f>
        <v>0</v>
      </c>
      <c r="C472">
        <f>IF('Raw Data'!E467&gt;'Raw Data'!D467, 'Raw Data'!K467, 0)</f>
        <v>0</v>
      </c>
      <c r="D472">
        <f>IF(ISBLANK('Raw Data'!D467)=FALSE, 1, 0)</f>
        <v>0</v>
      </c>
      <c r="E472">
        <f>IF('Raw Data'!E467&lt;'Raw Data'!D467, 'Raw Data'!J467, 0)</f>
        <v>0</v>
      </c>
      <c r="F472">
        <f>IF(ISBLANK('Raw Data'!D467)=FALSE, 1, 0)</f>
        <v>0</v>
      </c>
      <c r="G472">
        <f>IF(AND('Raw Data'!D467&gt;0, 'Raw Data'!E467&gt;0), 'Raw Data'!V467, 0)</f>
        <v>0</v>
      </c>
      <c r="H472">
        <f>IF(ISBLANK('Raw Data'!D467)=FALSE, 1, 0)</f>
        <v>0</v>
      </c>
      <c r="I472">
        <f>IF(AND(ISBLANK('Raw Data'!D467)=FALSE, OR('Raw Data'!D467=0, 'Raw Data'!E467=0)), 'Raw Data'!W467, 0)</f>
        <v>0</v>
      </c>
      <c r="J472">
        <f>IF(ISBLANK('Raw Data'!D467)=FALSE, 1, 0)</f>
        <v>0</v>
      </c>
      <c r="K472">
        <f>IF(SUM('Raw Data'!D467:E467)&gt;'Raw Data'!G467, 'Raw Data'!H467, 0)</f>
        <v>0</v>
      </c>
      <c r="L472">
        <f>IF(ISBLANK('Raw Data'!D467)=FALSE, 1, 0)</f>
        <v>0</v>
      </c>
      <c r="M472">
        <f>IF(AND(SUM('Raw Data'!D467:E467)&lt;'Raw Data'!G467, ISBLANK('Raw Data'!D467)=FALSE), 'Raw Data'!I467, 0)</f>
        <v>0</v>
      </c>
      <c r="N472">
        <f>IF(ISBLANK('Raw Data'!D467)=FALSE, 1, 0)</f>
        <v>0</v>
      </c>
      <c r="O472">
        <f>IF('Raw Data'!F467, 'Raw Data'!Z467, 0)</f>
        <v>0</v>
      </c>
      <c r="P472">
        <f>IF(ISBLANK('Raw Data'!D467)=FALSE, 1, 0)</f>
        <v>0</v>
      </c>
      <c r="Q472">
        <f>IF(AND(NOT('Raw Data'!F467), P472), 'Raw Data'!AA467, 0)</f>
        <v>0</v>
      </c>
      <c r="R472">
        <f>IF(ISBLANK('Raw Data'!D467)=FALSE, 1, 0)</f>
        <v>0</v>
      </c>
      <c r="S472">
        <f>IF(AND('Raw Data'!F467=0, 'Raw Data'!D467&gt;'Raw Data'!E467), 'Raw Data'!L467, 0)</f>
        <v>0</v>
      </c>
      <c r="T472">
        <f>IF(ISBLANK('Raw Data'!D467)=FALSE, 1, 0)</f>
        <v>0</v>
      </c>
      <c r="U472">
        <f>IF('Raw Data'!F467=1, 'Raw Data'!M467, 0)</f>
        <v>0</v>
      </c>
      <c r="V472">
        <f>IF(ISBLANK('Raw Data'!D467)=FALSE, 1, 0)</f>
        <v>0</v>
      </c>
      <c r="W472">
        <f>IF(AND('Raw Data'!F467=0, 'Raw Data'!E467&gt;'Raw Data'!D467), 'Raw Data'!N467, 0)</f>
        <v>0</v>
      </c>
      <c r="X472">
        <f>IF(ISBLANK('Raw Data'!D467)=FALSE, 1, 0)</f>
        <v>0</v>
      </c>
      <c r="Y472">
        <f>IF(AND('Raw Data'!F467=0,'Raw Data'!D467&gt;'Raw Data'!E467,'Raw Data'!D467-'Raw Data'!E467=1),'Raw Data'!O467,IF(AND('Raw Data'!F467,'Raw Data'!D467&gt;'Raw Data'!E467),'Raw Data'!O467,0))</f>
        <v>0</v>
      </c>
      <c r="Z472">
        <f>IF(ISBLANK('Raw Data'!D467)=FALSE, 1, 0)</f>
        <v>0</v>
      </c>
      <c r="AA472">
        <f>IF(AND('Raw Data'!F467=0, 'Raw Data'!D467&gt;'Raw Data'!E467, 'Raw Data'!D467-'Raw Data'!E467=2), 'Raw Data'!P467, 0)</f>
        <v>0</v>
      </c>
      <c r="AB472">
        <f>IF(ISBLANK('Raw Data'!D467)=FALSE, 1, 0)</f>
        <v>0</v>
      </c>
      <c r="AC472">
        <f>IF(AND('Raw Data'!F467=0, 'Raw Data'!D467&gt;'Raw Data'!E467, 'Raw Data'!D467-'Raw Data'!E467&gt;2), 'Raw Data'!Q467, 0)</f>
        <v>0</v>
      </c>
      <c r="AD472">
        <f>IF(ISBLANK('Raw Data'!D467)=FALSE, 1, 0)</f>
        <v>0</v>
      </c>
      <c r="AE472">
        <f>IF(AND('Raw Data'!F467=0,'Raw Data'!D467&lt;'Raw Data'!E467,'Raw Data'!E467-'Raw Data'!D467=1),'Raw Data'!R467,IF(AND('Raw Data'!F467,'Raw Data'!D467&gt;'Raw Data'!E467),'Raw Data'!R467,0))</f>
        <v>0</v>
      </c>
      <c r="AF472">
        <f>IF(ISBLANK('Raw Data'!D467)=FALSE, 1, 0)</f>
        <v>0</v>
      </c>
      <c r="AG472">
        <f>IF(AND('Raw Data'!F467=0, 'Raw Data'!D467&lt;'Raw Data'!E467, 'Raw Data'!E467-'Raw Data'!D467=2), 'Raw Data'!S467, 0)</f>
        <v>0</v>
      </c>
      <c r="AH472">
        <f>IF(ISBLANK('Raw Data'!D467)=FALSE, 1, 0)</f>
        <v>0</v>
      </c>
      <c r="AI472">
        <f>IF(AND('Raw Data'!F467=0, 'Raw Data'!D467&lt;'Raw Data'!E467, 'Raw Data'!E467-'Raw Data'!D467&gt;2), 'Raw Data'!T467, 0)</f>
        <v>0</v>
      </c>
      <c r="AJ472">
        <f>IF(ISBLANK('Raw Data'!D467)=FALSE, 1, 0)</f>
        <v>0</v>
      </c>
      <c r="AK472">
        <f>IF('Raw Data'!F467=1, 'Raw Data'!M467, 0)</f>
        <v>0</v>
      </c>
      <c r="AL472">
        <f>IF(OR('Raw Data'!D467=0, O472&gt;0), 0, 1)</f>
        <v>0</v>
      </c>
      <c r="AM472">
        <f>IF(AND(AL472, 'Raw Data'!D467&gt;'Raw Data'!E467), 'Raw Data'!X467, 0)</f>
        <v>0</v>
      </c>
      <c r="AN472">
        <f>IF(OR('Raw Data'!D467=0, O472&gt;0), 0, 1)</f>
        <v>0</v>
      </c>
      <c r="AO472">
        <f>IF(AND(AL472, 'Raw Data'!D467&lt;'Raw Data'!E467), 'Raw Data'!Y467, 0)</f>
        <v>0</v>
      </c>
      <c r="AP472">
        <f>IF(ISBLANK('Raw Data'!D467)=FALSE, 1, 0)</f>
        <v>0</v>
      </c>
      <c r="AQ472">
        <f>IF(AND('Raw Data'!J467&lt;'Raw Data'!K467,'Raw Data'!D467&gt;'Raw Data'!E467),'Raw Data'!J467,IF(AND('Raw Data'!K467&lt;'Raw Data'!J467,'Raw Data'!E467&gt;'Raw Data'!D467),'Raw Data'!K467,0))</f>
        <v>0</v>
      </c>
      <c r="AR472">
        <f>IF(ISBLANK('Raw Data'!D467)=FALSE, 1, 0)</f>
        <v>0</v>
      </c>
      <c r="AS472">
        <f>IF(AND('Raw Data'!J467&gt;'Raw Data'!K467,'Raw Data'!D467&gt;'Raw Data'!E467),'Raw Data'!J467,IF(AND('Raw Data'!K467&gt;'Raw Data'!J467,'Raw Data'!E467&gt;'Raw Data'!D467),'Raw Data'!K467,))</f>
        <v>0</v>
      </c>
      <c r="AT472">
        <f>IF(ISBLANK('Raw Data'!D467)=FALSE, 1, 0)</f>
        <v>0</v>
      </c>
      <c r="AU472">
        <f>IF(ISNUMBER('Raw Data'!D467), IF(_xlfn.XLOOKUP(SMALL('Raw Data'!L467:N467, 1), Analysis!S472:W472, Analysis!S472:W472, 0)&gt;0, SMALL('Raw Data'!L467:N467, 1), 0), 0)</f>
        <v>0</v>
      </c>
      <c r="AV472">
        <f>IF(ISBLANK('Raw Data'!D467)=FALSE, 1, 0)</f>
        <v>0</v>
      </c>
      <c r="AW472">
        <f>IF(ISNUMBER('Raw Data'!D467), IF(_xlfn.XLOOKUP(SMALL('Raw Data'!L467:N467, 2), Analysis!S472:W472, Analysis!S472:W472, 0)&gt;0, SMALL('Raw Data'!L467:N467, 2), 0), 0)</f>
        <v>0</v>
      </c>
      <c r="AX472">
        <f>IF(ISBLANK('Raw Data'!D467)=FALSE, 1, 0)</f>
        <v>0</v>
      </c>
      <c r="AY472">
        <f>IF(ISNUMBER('Raw Data'!D467), IF(_xlfn.XLOOKUP(SMALL('Raw Data'!L467:N467, 3), Analysis!S472:W472, Analysis!S472:W472, 0)&gt;0, SMALL('Raw Data'!L467:N467, 3), 0), 0)</f>
        <v>0</v>
      </c>
      <c r="AZ472">
        <f>IF(ISBLANK('Raw Data'!D467)=FALSE, 1, 0)</f>
        <v>0</v>
      </c>
      <c r="BA472">
        <f>IF(ISNUMBER('Raw Data'!D467), IF(_xlfn.XLOOKUP(SMALL('Raw Data'!O467:U467, 1), Analysis!Y472:AK472, Analysis!Y472:AK472, 0)&gt;0, SMALL('Raw Data'!O467:U467, 1), 0), 0)</f>
        <v>0</v>
      </c>
      <c r="BB472">
        <f>IF(ISBLANK('Raw Data'!D467)=FALSE, 1, 0)</f>
        <v>0</v>
      </c>
      <c r="BC472">
        <f>IF(ISNUMBER('Raw Data'!D467), IF(_xlfn.XLOOKUP(SMALL('Raw Data'!O467:U467, 2), Analysis!Y472:AK472, Analysis!Y472:AK472, 0)&gt;0, SMALL('Raw Data'!O467:U467, 2), 0), 0)</f>
        <v>0</v>
      </c>
      <c r="BD472">
        <f>IF(ISBLANK('Raw Data'!D467)=FALSE, 1, 0)</f>
        <v>0</v>
      </c>
      <c r="BE472">
        <f>IF(ISNUMBER('Raw Data'!D467), IF(_xlfn.XLOOKUP(SMALL('Raw Data'!O467:U467, 3), Analysis!Y472:AK472, Analysis!Y472:AK472, 0)&gt;0, SMALL('Raw Data'!O467:U467, 3), 0), 0)</f>
        <v>0</v>
      </c>
      <c r="BF472">
        <f>IF(ISBLANK('Raw Data'!D467)=FALSE, 1, 0)</f>
        <v>0</v>
      </c>
      <c r="BG472">
        <f>IF(ISNUMBER('Raw Data'!D467), IF(_xlfn.XLOOKUP(SMALL('Raw Data'!O467:U467, 4), Analysis!Y472:AK472, Analysis!Y472:AK472, 0)&gt;0, SMALL('Raw Data'!O467:U467, 4), 0), 0)</f>
        <v>0</v>
      </c>
      <c r="BH472">
        <f>IF(ISBLANK('Raw Data'!D467)=FALSE, 1, 0)</f>
        <v>0</v>
      </c>
      <c r="BI472">
        <f>IF(ISNUMBER('Raw Data'!D467), IF(_xlfn.XLOOKUP(SMALL('Raw Data'!O467:U467, 5), Analysis!Y472:AK472, Analysis!Y472:AK472, 0)&gt;0, SMALL('Raw Data'!O467:U467, 5), 0), 0)</f>
        <v>0</v>
      </c>
      <c r="BJ472">
        <f>IF(ISBLANK('Raw Data'!D467)=FALSE, 1, 0)</f>
        <v>0</v>
      </c>
      <c r="BK472">
        <f>IF(ISNUMBER('Raw Data'!D467), IF(_xlfn.XLOOKUP(SMALL('Raw Data'!O467:U467, 6), Analysis!Y472:AK472, Analysis!Y472:AK472, 0)&gt;0, SMALL('Raw Data'!O467:U467, 6), 0), 0)</f>
        <v>0</v>
      </c>
      <c r="BL472">
        <f>IF(ISBLANK('Raw Data'!D467)=FALSE, 1, 0)</f>
        <v>0</v>
      </c>
      <c r="BM472">
        <f>IF(ISNUMBER('Raw Data'!D467), IF(_xlfn.XLOOKUP(SMALL('Raw Data'!O467:U467, 7), Analysis!Y472:AK472, Analysis!Y472:AK472, 0)&gt;0, SMALL('Raw Data'!O467:U467, 7), 0), 0)</f>
        <v>0</v>
      </c>
    </row>
    <row r="473" spans="1:65" x14ac:dyDescent="0.3">
      <c r="A473" s="2">
        <f>'Raw Data'!A468</f>
        <v>0</v>
      </c>
      <c r="B473" s="2">
        <f>IF(ISBLANK('Raw Data'!D468)=FALSE, 1, 0)</f>
        <v>0</v>
      </c>
      <c r="C473">
        <f>IF('Raw Data'!E468&gt;'Raw Data'!D468, 'Raw Data'!K468, 0)</f>
        <v>0</v>
      </c>
      <c r="D473">
        <f>IF(ISBLANK('Raw Data'!D468)=FALSE, 1, 0)</f>
        <v>0</v>
      </c>
      <c r="E473">
        <f>IF('Raw Data'!E468&lt;'Raw Data'!D468, 'Raw Data'!J468, 0)</f>
        <v>0</v>
      </c>
      <c r="F473">
        <f>IF(ISBLANK('Raw Data'!D468)=FALSE, 1, 0)</f>
        <v>0</v>
      </c>
      <c r="G473">
        <f>IF(AND('Raw Data'!D468&gt;0, 'Raw Data'!E468&gt;0), 'Raw Data'!V468, 0)</f>
        <v>0</v>
      </c>
      <c r="H473">
        <f>IF(ISBLANK('Raw Data'!D468)=FALSE, 1, 0)</f>
        <v>0</v>
      </c>
      <c r="I473">
        <f>IF(AND(ISBLANK('Raw Data'!D468)=FALSE, OR('Raw Data'!D468=0, 'Raw Data'!E468=0)), 'Raw Data'!W468, 0)</f>
        <v>0</v>
      </c>
      <c r="J473">
        <f>IF(ISBLANK('Raw Data'!D468)=FALSE, 1, 0)</f>
        <v>0</v>
      </c>
      <c r="K473">
        <f>IF(SUM('Raw Data'!D468:E468)&gt;'Raw Data'!G468, 'Raw Data'!H468, 0)</f>
        <v>0</v>
      </c>
      <c r="L473">
        <f>IF(ISBLANK('Raw Data'!D468)=FALSE, 1, 0)</f>
        <v>0</v>
      </c>
      <c r="M473">
        <f>IF(AND(SUM('Raw Data'!D468:E468)&lt;'Raw Data'!G468, ISBLANK('Raw Data'!D468)=FALSE), 'Raw Data'!I468, 0)</f>
        <v>0</v>
      </c>
      <c r="N473">
        <f>IF(ISBLANK('Raw Data'!D468)=FALSE, 1, 0)</f>
        <v>0</v>
      </c>
      <c r="O473">
        <f>IF('Raw Data'!F468, 'Raw Data'!Z468, 0)</f>
        <v>0</v>
      </c>
      <c r="P473">
        <f>IF(ISBLANK('Raw Data'!D468)=FALSE, 1, 0)</f>
        <v>0</v>
      </c>
      <c r="Q473">
        <f>IF(AND(NOT('Raw Data'!F468), P473), 'Raw Data'!AA468, 0)</f>
        <v>0</v>
      </c>
      <c r="R473">
        <f>IF(ISBLANK('Raw Data'!D468)=FALSE, 1, 0)</f>
        <v>0</v>
      </c>
      <c r="S473">
        <f>IF(AND('Raw Data'!F468=0, 'Raw Data'!D468&gt;'Raw Data'!E468), 'Raw Data'!L468, 0)</f>
        <v>0</v>
      </c>
      <c r="T473">
        <f>IF(ISBLANK('Raw Data'!D468)=FALSE, 1, 0)</f>
        <v>0</v>
      </c>
      <c r="U473">
        <f>IF('Raw Data'!F468=1, 'Raw Data'!M468, 0)</f>
        <v>0</v>
      </c>
      <c r="V473">
        <f>IF(ISBLANK('Raw Data'!D468)=FALSE, 1, 0)</f>
        <v>0</v>
      </c>
      <c r="W473">
        <f>IF(AND('Raw Data'!F468=0, 'Raw Data'!E468&gt;'Raw Data'!D468), 'Raw Data'!N468, 0)</f>
        <v>0</v>
      </c>
      <c r="X473">
        <f>IF(ISBLANK('Raw Data'!D468)=FALSE, 1, 0)</f>
        <v>0</v>
      </c>
      <c r="Y473">
        <f>IF(AND('Raw Data'!F468=0,'Raw Data'!D468&gt;'Raw Data'!E468,'Raw Data'!D468-'Raw Data'!E468=1),'Raw Data'!O468,IF(AND('Raw Data'!F468,'Raw Data'!D468&gt;'Raw Data'!E468),'Raw Data'!O468,0))</f>
        <v>0</v>
      </c>
      <c r="Z473">
        <f>IF(ISBLANK('Raw Data'!D468)=FALSE, 1, 0)</f>
        <v>0</v>
      </c>
      <c r="AA473">
        <f>IF(AND('Raw Data'!F468=0, 'Raw Data'!D468&gt;'Raw Data'!E468, 'Raw Data'!D468-'Raw Data'!E468=2), 'Raw Data'!P468, 0)</f>
        <v>0</v>
      </c>
      <c r="AB473">
        <f>IF(ISBLANK('Raw Data'!D468)=FALSE, 1, 0)</f>
        <v>0</v>
      </c>
      <c r="AC473">
        <f>IF(AND('Raw Data'!F468=0, 'Raw Data'!D468&gt;'Raw Data'!E468, 'Raw Data'!D468-'Raw Data'!E468&gt;2), 'Raw Data'!Q468, 0)</f>
        <v>0</v>
      </c>
      <c r="AD473">
        <f>IF(ISBLANK('Raw Data'!D468)=FALSE, 1, 0)</f>
        <v>0</v>
      </c>
      <c r="AE473">
        <f>IF(AND('Raw Data'!F468=0,'Raw Data'!D468&lt;'Raw Data'!E468,'Raw Data'!E468-'Raw Data'!D468=1),'Raw Data'!R468,IF(AND('Raw Data'!F468,'Raw Data'!D468&gt;'Raw Data'!E468),'Raw Data'!R468,0))</f>
        <v>0</v>
      </c>
      <c r="AF473">
        <f>IF(ISBLANK('Raw Data'!D468)=FALSE, 1, 0)</f>
        <v>0</v>
      </c>
      <c r="AG473">
        <f>IF(AND('Raw Data'!F468=0, 'Raw Data'!D468&lt;'Raw Data'!E468, 'Raw Data'!E468-'Raw Data'!D468=2), 'Raw Data'!S468, 0)</f>
        <v>0</v>
      </c>
      <c r="AH473">
        <f>IF(ISBLANK('Raw Data'!D468)=FALSE, 1, 0)</f>
        <v>0</v>
      </c>
      <c r="AI473">
        <f>IF(AND('Raw Data'!F468=0, 'Raw Data'!D468&lt;'Raw Data'!E468, 'Raw Data'!E468-'Raw Data'!D468&gt;2), 'Raw Data'!T468, 0)</f>
        <v>0</v>
      </c>
      <c r="AJ473">
        <f>IF(ISBLANK('Raw Data'!D468)=FALSE, 1, 0)</f>
        <v>0</v>
      </c>
      <c r="AK473">
        <f>IF('Raw Data'!F468=1, 'Raw Data'!M468, 0)</f>
        <v>0</v>
      </c>
      <c r="AL473">
        <f>IF(OR('Raw Data'!D468=0, O473&gt;0), 0, 1)</f>
        <v>0</v>
      </c>
      <c r="AM473">
        <f>IF(AND(AL473, 'Raw Data'!D468&gt;'Raw Data'!E468), 'Raw Data'!X468, 0)</f>
        <v>0</v>
      </c>
      <c r="AN473">
        <f>IF(OR('Raw Data'!D468=0, O473&gt;0), 0, 1)</f>
        <v>0</v>
      </c>
      <c r="AO473">
        <f>IF(AND(AL473, 'Raw Data'!D468&lt;'Raw Data'!E468), 'Raw Data'!Y468, 0)</f>
        <v>0</v>
      </c>
      <c r="AP473">
        <f>IF(ISBLANK('Raw Data'!D468)=FALSE, 1, 0)</f>
        <v>0</v>
      </c>
      <c r="AQ473">
        <f>IF(AND('Raw Data'!J468&lt;'Raw Data'!K468,'Raw Data'!D468&gt;'Raw Data'!E468),'Raw Data'!J468,IF(AND('Raw Data'!K468&lt;'Raw Data'!J468,'Raw Data'!E468&gt;'Raw Data'!D468),'Raw Data'!K468,0))</f>
        <v>0</v>
      </c>
      <c r="AR473">
        <f>IF(ISBLANK('Raw Data'!D468)=FALSE, 1, 0)</f>
        <v>0</v>
      </c>
      <c r="AS473">
        <f>IF(AND('Raw Data'!J468&gt;'Raw Data'!K468,'Raw Data'!D468&gt;'Raw Data'!E468),'Raw Data'!J468,IF(AND('Raw Data'!K468&gt;'Raw Data'!J468,'Raw Data'!E468&gt;'Raw Data'!D468),'Raw Data'!K468,))</f>
        <v>0</v>
      </c>
      <c r="AT473">
        <f>IF(ISBLANK('Raw Data'!D468)=FALSE, 1, 0)</f>
        <v>0</v>
      </c>
      <c r="AU473">
        <f>IF(ISNUMBER('Raw Data'!D468), IF(_xlfn.XLOOKUP(SMALL('Raw Data'!L468:N468, 1), Analysis!S473:W473, Analysis!S473:W473, 0)&gt;0, SMALL('Raw Data'!L468:N468, 1), 0), 0)</f>
        <v>0</v>
      </c>
      <c r="AV473">
        <f>IF(ISBLANK('Raw Data'!D468)=FALSE, 1, 0)</f>
        <v>0</v>
      </c>
      <c r="AW473">
        <f>IF(ISNUMBER('Raw Data'!D468), IF(_xlfn.XLOOKUP(SMALL('Raw Data'!L468:N468, 2), Analysis!S473:W473, Analysis!S473:W473, 0)&gt;0, SMALL('Raw Data'!L468:N468, 2), 0), 0)</f>
        <v>0</v>
      </c>
      <c r="AX473">
        <f>IF(ISBLANK('Raw Data'!D468)=FALSE, 1, 0)</f>
        <v>0</v>
      </c>
      <c r="AY473">
        <f>IF(ISNUMBER('Raw Data'!D468), IF(_xlfn.XLOOKUP(SMALL('Raw Data'!L468:N468, 3), Analysis!S473:W473, Analysis!S473:W473, 0)&gt;0, SMALL('Raw Data'!L468:N468, 3), 0), 0)</f>
        <v>0</v>
      </c>
      <c r="AZ473">
        <f>IF(ISBLANK('Raw Data'!D468)=FALSE, 1, 0)</f>
        <v>0</v>
      </c>
      <c r="BA473">
        <f>IF(ISNUMBER('Raw Data'!D468), IF(_xlfn.XLOOKUP(SMALL('Raw Data'!O468:U468, 1), Analysis!Y473:AK473, Analysis!Y473:AK473, 0)&gt;0, SMALL('Raw Data'!O468:U468, 1), 0), 0)</f>
        <v>0</v>
      </c>
      <c r="BB473">
        <f>IF(ISBLANK('Raw Data'!D468)=FALSE, 1, 0)</f>
        <v>0</v>
      </c>
      <c r="BC473">
        <f>IF(ISNUMBER('Raw Data'!D468), IF(_xlfn.XLOOKUP(SMALL('Raw Data'!O468:U468, 2), Analysis!Y473:AK473, Analysis!Y473:AK473, 0)&gt;0, SMALL('Raw Data'!O468:U468, 2), 0), 0)</f>
        <v>0</v>
      </c>
      <c r="BD473">
        <f>IF(ISBLANK('Raw Data'!D468)=FALSE, 1, 0)</f>
        <v>0</v>
      </c>
      <c r="BE473">
        <f>IF(ISNUMBER('Raw Data'!D468), IF(_xlfn.XLOOKUP(SMALL('Raw Data'!O468:U468, 3), Analysis!Y473:AK473, Analysis!Y473:AK473, 0)&gt;0, SMALL('Raw Data'!O468:U468, 3), 0), 0)</f>
        <v>0</v>
      </c>
      <c r="BF473">
        <f>IF(ISBLANK('Raw Data'!D468)=FALSE, 1, 0)</f>
        <v>0</v>
      </c>
      <c r="BG473">
        <f>IF(ISNUMBER('Raw Data'!D468), IF(_xlfn.XLOOKUP(SMALL('Raw Data'!O468:U468, 4), Analysis!Y473:AK473, Analysis!Y473:AK473, 0)&gt;0, SMALL('Raw Data'!O468:U468, 4), 0), 0)</f>
        <v>0</v>
      </c>
      <c r="BH473">
        <f>IF(ISBLANK('Raw Data'!D468)=FALSE, 1, 0)</f>
        <v>0</v>
      </c>
      <c r="BI473">
        <f>IF(ISNUMBER('Raw Data'!D468), IF(_xlfn.XLOOKUP(SMALL('Raw Data'!O468:U468, 5), Analysis!Y473:AK473, Analysis!Y473:AK473, 0)&gt;0, SMALL('Raw Data'!O468:U468, 5), 0), 0)</f>
        <v>0</v>
      </c>
      <c r="BJ473">
        <f>IF(ISBLANK('Raw Data'!D468)=FALSE, 1, 0)</f>
        <v>0</v>
      </c>
      <c r="BK473">
        <f>IF(ISNUMBER('Raw Data'!D468), IF(_xlfn.XLOOKUP(SMALL('Raw Data'!O468:U468, 6), Analysis!Y473:AK473, Analysis!Y473:AK473, 0)&gt;0, SMALL('Raw Data'!O468:U468, 6), 0), 0)</f>
        <v>0</v>
      </c>
      <c r="BL473">
        <f>IF(ISBLANK('Raw Data'!D468)=FALSE, 1, 0)</f>
        <v>0</v>
      </c>
      <c r="BM473">
        <f>IF(ISNUMBER('Raw Data'!D468), IF(_xlfn.XLOOKUP(SMALL('Raw Data'!O468:U468, 7), Analysis!Y473:AK473, Analysis!Y473:AK473, 0)&gt;0, SMALL('Raw Data'!O468:U468, 7), 0), 0)</f>
        <v>0</v>
      </c>
    </row>
    <row r="474" spans="1:65" x14ac:dyDescent="0.3">
      <c r="A474" s="2">
        <f>'Raw Data'!A469</f>
        <v>0</v>
      </c>
      <c r="B474" s="2">
        <f>IF(ISBLANK('Raw Data'!D469)=FALSE, 1, 0)</f>
        <v>0</v>
      </c>
      <c r="C474">
        <f>IF('Raw Data'!E469&gt;'Raw Data'!D469, 'Raw Data'!K469, 0)</f>
        <v>0</v>
      </c>
      <c r="D474">
        <f>IF(ISBLANK('Raw Data'!D469)=FALSE, 1, 0)</f>
        <v>0</v>
      </c>
      <c r="E474">
        <f>IF('Raw Data'!E469&lt;'Raw Data'!D469, 'Raw Data'!J469, 0)</f>
        <v>0</v>
      </c>
      <c r="F474">
        <f>IF(ISBLANK('Raw Data'!D469)=FALSE, 1, 0)</f>
        <v>0</v>
      </c>
      <c r="G474">
        <f>IF(AND('Raw Data'!D469&gt;0, 'Raw Data'!E469&gt;0), 'Raw Data'!V469, 0)</f>
        <v>0</v>
      </c>
      <c r="H474">
        <f>IF(ISBLANK('Raw Data'!D469)=FALSE, 1, 0)</f>
        <v>0</v>
      </c>
      <c r="I474">
        <f>IF(AND(ISBLANK('Raw Data'!D469)=FALSE, OR('Raw Data'!D469=0, 'Raw Data'!E469=0)), 'Raw Data'!W469, 0)</f>
        <v>0</v>
      </c>
      <c r="J474">
        <f>IF(ISBLANK('Raw Data'!D469)=FALSE, 1, 0)</f>
        <v>0</v>
      </c>
      <c r="K474">
        <f>IF(SUM('Raw Data'!D469:E469)&gt;'Raw Data'!G469, 'Raw Data'!H469, 0)</f>
        <v>0</v>
      </c>
      <c r="L474">
        <f>IF(ISBLANK('Raw Data'!D469)=FALSE, 1, 0)</f>
        <v>0</v>
      </c>
      <c r="M474">
        <f>IF(AND(SUM('Raw Data'!D469:E469)&lt;'Raw Data'!G469, ISBLANK('Raw Data'!D469)=FALSE), 'Raw Data'!I469, 0)</f>
        <v>0</v>
      </c>
      <c r="N474">
        <f>IF(ISBLANK('Raw Data'!D469)=FALSE, 1, 0)</f>
        <v>0</v>
      </c>
      <c r="O474">
        <f>IF('Raw Data'!F469, 'Raw Data'!Z469, 0)</f>
        <v>0</v>
      </c>
      <c r="P474">
        <f>IF(ISBLANK('Raw Data'!D469)=FALSE, 1, 0)</f>
        <v>0</v>
      </c>
      <c r="Q474">
        <f>IF(AND(NOT('Raw Data'!F469), P474), 'Raw Data'!AA469, 0)</f>
        <v>0</v>
      </c>
      <c r="R474">
        <f>IF(ISBLANK('Raw Data'!D469)=FALSE, 1, 0)</f>
        <v>0</v>
      </c>
      <c r="S474">
        <f>IF(AND('Raw Data'!F469=0, 'Raw Data'!D469&gt;'Raw Data'!E469), 'Raw Data'!L469, 0)</f>
        <v>0</v>
      </c>
      <c r="T474">
        <f>IF(ISBLANK('Raw Data'!D469)=FALSE, 1, 0)</f>
        <v>0</v>
      </c>
      <c r="U474">
        <f>IF('Raw Data'!F469=1, 'Raw Data'!M469, 0)</f>
        <v>0</v>
      </c>
      <c r="V474">
        <f>IF(ISBLANK('Raw Data'!D469)=FALSE, 1, 0)</f>
        <v>0</v>
      </c>
      <c r="W474">
        <f>IF(AND('Raw Data'!F469=0, 'Raw Data'!E469&gt;'Raw Data'!D469), 'Raw Data'!N469, 0)</f>
        <v>0</v>
      </c>
      <c r="X474">
        <f>IF(ISBLANK('Raw Data'!D469)=FALSE, 1, 0)</f>
        <v>0</v>
      </c>
      <c r="Y474">
        <f>IF(AND('Raw Data'!F469=0,'Raw Data'!D469&gt;'Raw Data'!E469,'Raw Data'!D469-'Raw Data'!E469=1),'Raw Data'!O469,IF(AND('Raw Data'!F469,'Raw Data'!D469&gt;'Raw Data'!E469),'Raw Data'!O469,0))</f>
        <v>0</v>
      </c>
      <c r="Z474">
        <f>IF(ISBLANK('Raw Data'!D469)=FALSE, 1, 0)</f>
        <v>0</v>
      </c>
      <c r="AA474">
        <f>IF(AND('Raw Data'!F469=0, 'Raw Data'!D469&gt;'Raw Data'!E469, 'Raw Data'!D469-'Raw Data'!E469=2), 'Raw Data'!P469, 0)</f>
        <v>0</v>
      </c>
      <c r="AB474">
        <f>IF(ISBLANK('Raw Data'!D469)=FALSE, 1, 0)</f>
        <v>0</v>
      </c>
      <c r="AC474">
        <f>IF(AND('Raw Data'!F469=0, 'Raw Data'!D469&gt;'Raw Data'!E469, 'Raw Data'!D469-'Raw Data'!E469&gt;2), 'Raw Data'!Q469, 0)</f>
        <v>0</v>
      </c>
      <c r="AD474">
        <f>IF(ISBLANK('Raw Data'!D469)=FALSE, 1, 0)</f>
        <v>0</v>
      </c>
      <c r="AE474">
        <f>IF(AND('Raw Data'!F469=0,'Raw Data'!D469&lt;'Raw Data'!E469,'Raw Data'!E469-'Raw Data'!D469=1),'Raw Data'!R469,IF(AND('Raw Data'!F469,'Raw Data'!D469&gt;'Raw Data'!E469),'Raw Data'!R469,0))</f>
        <v>0</v>
      </c>
      <c r="AF474">
        <f>IF(ISBLANK('Raw Data'!D469)=FALSE, 1, 0)</f>
        <v>0</v>
      </c>
      <c r="AG474">
        <f>IF(AND('Raw Data'!F469=0, 'Raw Data'!D469&lt;'Raw Data'!E469, 'Raw Data'!E469-'Raw Data'!D469=2), 'Raw Data'!S469, 0)</f>
        <v>0</v>
      </c>
      <c r="AH474">
        <f>IF(ISBLANK('Raw Data'!D469)=FALSE, 1, 0)</f>
        <v>0</v>
      </c>
      <c r="AI474">
        <f>IF(AND('Raw Data'!F469=0, 'Raw Data'!D469&lt;'Raw Data'!E469, 'Raw Data'!E469-'Raw Data'!D469&gt;2), 'Raw Data'!T469, 0)</f>
        <v>0</v>
      </c>
      <c r="AJ474">
        <f>IF(ISBLANK('Raw Data'!D469)=FALSE, 1, 0)</f>
        <v>0</v>
      </c>
      <c r="AK474">
        <f>IF('Raw Data'!F469=1, 'Raw Data'!M469, 0)</f>
        <v>0</v>
      </c>
      <c r="AL474">
        <f>IF(OR('Raw Data'!D469=0, O474&gt;0), 0, 1)</f>
        <v>0</v>
      </c>
      <c r="AM474">
        <f>IF(AND(AL474, 'Raw Data'!D469&gt;'Raw Data'!E469), 'Raw Data'!X469, 0)</f>
        <v>0</v>
      </c>
      <c r="AN474">
        <f>IF(OR('Raw Data'!D469=0, O474&gt;0), 0, 1)</f>
        <v>0</v>
      </c>
      <c r="AO474">
        <f>IF(AND(AL474, 'Raw Data'!D469&lt;'Raw Data'!E469), 'Raw Data'!Y469, 0)</f>
        <v>0</v>
      </c>
      <c r="AP474">
        <f>IF(ISBLANK('Raw Data'!D469)=FALSE, 1, 0)</f>
        <v>0</v>
      </c>
      <c r="AQ474">
        <f>IF(AND('Raw Data'!J469&lt;'Raw Data'!K469,'Raw Data'!D469&gt;'Raw Data'!E469),'Raw Data'!J469,IF(AND('Raw Data'!K469&lt;'Raw Data'!J469,'Raw Data'!E469&gt;'Raw Data'!D469),'Raw Data'!K469,0))</f>
        <v>0</v>
      </c>
      <c r="AR474">
        <f>IF(ISBLANK('Raw Data'!D469)=FALSE, 1, 0)</f>
        <v>0</v>
      </c>
      <c r="AS474">
        <f>IF(AND('Raw Data'!J469&gt;'Raw Data'!K469,'Raw Data'!D469&gt;'Raw Data'!E469),'Raw Data'!J469,IF(AND('Raw Data'!K469&gt;'Raw Data'!J469,'Raw Data'!E469&gt;'Raw Data'!D469),'Raw Data'!K469,))</f>
        <v>0</v>
      </c>
      <c r="AT474">
        <f>IF(ISBLANK('Raw Data'!D469)=FALSE, 1, 0)</f>
        <v>0</v>
      </c>
      <c r="AU474">
        <f>IF(ISNUMBER('Raw Data'!D469), IF(_xlfn.XLOOKUP(SMALL('Raw Data'!L469:N469, 1), Analysis!S474:W474, Analysis!S474:W474, 0)&gt;0, SMALL('Raw Data'!L469:N469, 1), 0), 0)</f>
        <v>0</v>
      </c>
      <c r="AV474">
        <f>IF(ISBLANK('Raw Data'!D469)=FALSE, 1, 0)</f>
        <v>0</v>
      </c>
      <c r="AW474">
        <f>IF(ISNUMBER('Raw Data'!D469), IF(_xlfn.XLOOKUP(SMALL('Raw Data'!L469:N469, 2), Analysis!S474:W474, Analysis!S474:W474, 0)&gt;0, SMALL('Raw Data'!L469:N469, 2), 0), 0)</f>
        <v>0</v>
      </c>
      <c r="AX474">
        <f>IF(ISBLANK('Raw Data'!D469)=FALSE, 1, 0)</f>
        <v>0</v>
      </c>
      <c r="AY474">
        <f>IF(ISNUMBER('Raw Data'!D469), IF(_xlfn.XLOOKUP(SMALL('Raw Data'!L469:N469, 3), Analysis!S474:W474, Analysis!S474:W474, 0)&gt;0, SMALL('Raw Data'!L469:N469, 3), 0), 0)</f>
        <v>0</v>
      </c>
      <c r="AZ474">
        <f>IF(ISBLANK('Raw Data'!D469)=FALSE, 1, 0)</f>
        <v>0</v>
      </c>
      <c r="BA474">
        <f>IF(ISNUMBER('Raw Data'!D469), IF(_xlfn.XLOOKUP(SMALL('Raw Data'!O469:U469, 1), Analysis!Y474:AK474, Analysis!Y474:AK474, 0)&gt;0, SMALL('Raw Data'!O469:U469, 1), 0), 0)</f>
        <v>0</v>
      </c>
      <c r="BB474">
        <f>IF(ISBLANK('Raw Data'!D469)=FALSE, 1, 0)</f>
        <v>0</v>
      </c>
      <c r="BC474">
        <f>IF(ISNUMBER('Raw Data'!D469), IF(_xlfn.XLOOKUP(SMALL('Raw Data'!O469:U469, 2), Analysis!Y474:AK474, Analysis!Y474:AK474, 0)&gt;0, SMALL('Raw Data'!O469:U469, 2), 0), 0)</f>
        <v>0</v>
      </c>
      <c r="BD474">
        <f>IF(ISBLANK('Raw Data'!D469)=FALSE, 1, 0)</f>
        <v>0</v>
      </c>
      <c r="BE474">
        <f>IF(ISNUMBER('Raw Data'!D469), IF(_xlfn.XLOOKUP(SMALL('Raw Data'!O469:U469, 3), Analysis!Y474:AK474, Analysis!Y474:AK474, 0)&gt;0, SMALL('Raw Data'!O469:U469, 3), 0), 0)</f>
        <v>0</v>
      </c>
      <c r="BF474">
        <f>IF(ISBLANK('Raw Data'!D469)=FALSE, 1, 0)</f>
        <v>0</v>
      </c>
      <c r="BG474">
        <f>IF(ISNUMBER('Raw Data'!D469), IF(_xlfn.XLOOKUP(SMALL('Raw Data'!O469:U469, 4), Analysis!Y474:AK474, Analysis!Y474:AK474, 0)&gt;0, SMALL('Raw Data'!O469:U469, 4), 0), 0)</f>
        <v>0</v>
      </c>
      <c r="BH474">
        <f>IF(ISBLANK('Raw Data'!D469)=FALSE, 1, 0)</f>
        <v>0</v>
      </c>
      <c r="BI474">
        <f>IF(ISNUMBER('Raw Data'!D469), IF(_xlfn.XLOOKUP(SMALL('Raw Data'!O469:U469, 5), Analysis!Y474:AK474, Analysis!Y474:AK474, 0)&gt;0, SMALL('Raw Data'!O469:U469, 5), 0), 0)</f>
        <v>0</v>
      </c>
      <c r="BJ474">
        <f>IF(ISBLANK('Raw Data'!D469)=FALSE, 1, 0)</f>
        <v>0</v>
      </c>
      <c r="BK474">
        <f>IF(ISNUMBER('Raw Data'!D469), IF(_xlfn.XLOOKUP(SMALL('Raw Data'!O469:U469, 6), Analysis!Y474:AK474, Analysis!Y474:AK474, 0)&gt;0, SMALL('Raw Data'!O469:U469, 6), 0), 0)</f>
        <v>0</v>
      </c>
      <c r="BL474">
        <f>IF(ISBLANK('Raw Data'!D469)=FALSE, 1, 0)</f>
        <v>0</v>
      </c>
      <c r="BM474">
        <f>IF(ISNUMBER('Raw Data'!D469), IF(_xlfn.XLOOKUP(SMALL('Raw Data'!O469:U469, 7), Analysis!Y474:AK474, Analysis!Y474:AK474, 0)&gt;0, SMALL('Raw Data'!O469:U469, 7), 0), 0)</f>
        <v>0</v>
      </c>
    </row>
    <row r="475" spans="1:65" x14ac:dyDescent="0.3">
      <c r="A475" s="2">
        <f>'Raw Data'!A470</f>
        <v>0</v>
      </c>
      <c r="B475" s="2">
        <f>IF(ISBLANK('Raw Data'!D470)=FALSE, 1, 0)</f>
        <v>0</v>
      </c>
      <c r="C475">
        <f>IF('Raw Data'!E470&gt;'Raw Data'!D470, 'Raw Data'!K470, 0)</f>
        <v>0</v>
      </c>
      <c r="D475">
        <f>IF(ISBLANK('Raw Data'!D470)=FALSE, 1, 0)</f>
        <v>0</v>
      </c>
      <c r="E475">
        <f>IF('Raw Data'!E470&lt;'Raw Data'!D470, 'Raw Data'!J470, 0)</f>
        <v>0</v>
      </c>
      <c r="F475">
        <f>IF(ISBLANK('Raw Data'!D470)=FALSE, 1, 0)</f>
        <v>0</v>
      </c>
      <c r="G475">
        <f>IF(AND('Raw Data'!D470&gt;0, 'Raw Data'!E470&gt;0), 'Raw Data'!V470, 0)</f>
        <v>0</v>
      </c>
      <c r="H475">
        <f>IF(ISBLANK('Raw Data'!D470)=FALSE, 1, 0)</f>
        <v>0</v>
      </c>
      <c r="I475">
        <f>IF(AND(ISBLANK('Raw Data'!D470)=FALSE, OR('Raw Data'!D470=0, 'Raw Data'!E470=0)), 'Raw Data'!W470, 0)</f>
        <v>0</v>
      </c>
      <c r="J475">
        <f>IF(ISBLANK('Raw Data'!D470)=FALSE, 1, 0)</f>
        <v>0</v>
      </c>
      <c r="K475">
        <f>IF(SUM('Raw Data'!D470:E470)&gt;'Raw Data'!G470, 'Raw Data'!H470, 0)</f>
        <v>0</v>
      </c>
      <c r="L475">
        <f>IF(ISBLANK('Raw Data'!D470)=FALSE, 1, 0)</f>
        <v>0</v>
      </c>
      <c r="M475">
        <f>IF(AND(SUM('Raw Data'!D470:E470)&lt;'Raw Data'!G470, ISBLANK('Raw Data'!D470)=FALSE), 'Raw Data'!I470, 0)</f>
        <v>0</v>
      </c>
      <c r="N475">
        <f>IF(ISBLANK('Raw Data'!D470)=FALSE, 1, 0)</f>
        <v>0</v>
      </c>
      <c r="O475">
        <f>IF('Raw Data'!F470, 'Raw Data'!Z470, 0)</f>
        <v>0</v>
      </c>
      <c r="P475">
        <f>IF(ISBLANK('Raw Data'!D470)=FALSE, 1, 0)</f>
        <v>0</v>
      </c>
      <c r="Q475">
        <f>IF(AND(NOT('Raw Data'!F470), P475), 'Raw Data'!AA470, 0)</f>
        <v>0</v>
      </c>
      <c r="R475">
        <f>IF(ISBLANK('Raw Data'!D470)=FALSE, 1, 0)</f>
        <v>0</v>
      </c>
      <c r="S475">
        <f>IF(AND('Raw Data'!F470=0, 'Raw Data'!D470&gt;'Raw Data'!E470), 'Raw Data'!L470, 0)</f>
        <v>0</v>
      </c>
      <c r="T475">
        <f>IF(ISBLANK('Raw Data'!D470)=FALSE, 1, 0)</f>
        <v>0</v>
      </c>
      <c r="U475">
        <f>IF('Raw Data'!F470=1, 'Raw Data'!M470, 0)</f>
        <v>0</v>
      </c>
      <c r="V475">
        <f>IF(ISBLANK('Raw Data'!D470)=FALSE, 1, 0)</f>
        <v>0</v>
      </c>
      <c r="W475">
        <f>IF(AND('Raw Data'!F470=0, 'Raw Data'!E470&gt;'Raw Data'!D470), 'Raw Data'!N470, 0)</f>
        <v>0</v>
      </c>
      <c r="X475">
        <f>IF(ISBLANK('Raw Data'!D470)=FALSE, 1, 0)</f>
        <v>0</v>
      </c>
      <c r="Y475">
        <f>IF(AND('Raw Data'!F470=0,'Raw Data'!D470&gt;'Raw Data'!E470,'Raw Data'!D470-'Raw Data'!E470=1),'Raw Data'!O470,IF(AND('Raw Data'!F470,'Raw Data'!D470&gt;'Raw Data'!E470),'Raw Data'!O470,0))</f>
        <v>0</v>
      </c>
      <c r="Z475">
        <f>IF(ISBLANK('Raw Data'!D470)=FALSE, 1, 0)</f>
        <v>0</v>
      </c>
      <c r="AA475">
        <f>IF(AND('Raw Data'!F470=0, 'Raw Data'!D470&gt;'Raw Data'!E470, 'Raw Data'!D470-'Raw Data'!E470=2), 'Raw Data'!P470, 0)</f>
        <v>0</v>
      </c>
      <c r="AB475">
        <f>IF(ISBLANK('Raw Data'!D470)=FALSE, 1, 0)</f>
        <v>0</v>
      </c>
      <c r="AC475">
        <f>IF(AND('Raw Data'!F470=0, 'Raw Data'!D470&gt;'Raw Data'!E470, 'Raw Data'!D470-'Raw Data'!E470&gt;2), 'Raw Data'!Q470, 0)</f>
        <v>0</v>
      </c>
      <c r="AD475">
        <f>IF(ISBLANK('Raw Data'!D470)=FALSE, 1, 0)</f>
        <v>0</v>
      </c>
      <c r="AE475">
        <f>IF(AND('Raw Data'!F470=0,'Raw Data'!D470&lt;'Raw Data'!E470,'Raw Data'!E470-'Raw Data'!D470=1),'Raw Data'!R470,IF(AND('Raw Data'!F470,'Raw Data'!D470&gt;'Raw Data'!E470),'Raw Data'!R470,0))</f>
        <v>0</v>
      </c>
      <c r="AF475">
        <f>IF(ISBLANK('Raw Data'!D470)=FALSE, 1, 0)</f>
        <v>0</v>
      </c>
      <c r="AG475">
        <f>IF(AND('Raw Data'!F470=0, 'Raw Data'!D470&lt;'Raw Data'!E470, 'Raw Data'!E470-'Raw Data'!D470=2), 'Raw Data'!S470, 0)</f>
        <v>0</v>
      </c>
      <c r="AH475">
        <f>IF(ISBLANK('Raw Data'!D470)=FALSE, 1, 0)</f>
        <v>0</v>
      </c>
      <c r="AI475">
        <f>IF(AND('Raw Data'!F470=0, 'Raw Data'!D470&lt;'Raw Data'!E470, 'Raw Data'!E470-'Raw Data'!D470&gt;2), 'Raw Data'!T470, 0)</f>
        <v>0</v>
      </c>
      <c r="AJ475">
        <f>IF(ISBLANK('Raw Data'!D470)=FALSE, 1, 0)</f>
        <v>0</v>
      </c>
      <c r="AK475">
        <f>IF('Raw Data'!F470=1, 'Raw Data'!M470, 0)</f>
        <v>0</v>
      </c>
      <c r="AL475">
        <f>IF(OR('Raw Data'!D470=0, O475&gt;0), 0, 1)</f>
        <v>0</v>
      </c>
      <c r="AM475">
        <f>IF(AND(AL475, 'Raw Data'!D470&gt;'Raw Data'!E470), 'Raw Data'!X470, 0)</f>
        <v>0</v>
      </c>
      <c r="AN475">
        <f>IF(OR('Raw Data'!D470=0, O475&gt;0), 0, 1)</f>
        <v>0</v>
      </c>
      <c r="AO475">
        <f>IF(AND(AL475, 'Raw Data'!D470&lt;'Raw Data'!E470), 'Raw Data'!Y470, 0)</f>
        <v>0</v>
      </c>
      <c r="AP475">
        <f>IF(ISBLANK('Raw Data'!D470)=FALSE, 1, 0)</f>
        <v>0</v>
      </c>
      <c r="AQ475">
        <f>IF(AND('Raw Data'!J470&lt;'Raw Data'!K470,'Raw Data'!D470&gt;'Raw Data'!E470),'Raw Data'!J470,IF(AND('Raw Data'!K470&lt;'Raw Data'!J470,'Raw Data'!E470&gt;'Raw Data'!D470),'Raw Data'!K470,0))</f>
        <v>0</v>
      </c>
      <c r="AR475">
        <f>IF(ISBLANK('Raw Data'!D470)=FALSE, 1, 0)</f>
        <v>0</v>
      </c>
      <c r="AS475">
        <f>IF(AND('Raw Data'!J470&gt;'Raw Data'!K470,'Raw Data'!D470&gt;'Raw Data'!E470),'Raw Data'!J470,IF(AND('Raw Data'!K470&gt;'Raw Data'!J470,'Raw Data'!E470&gt;'Raw Data'!D470),'Raw Data'!K470,))</f>
        <v>0</v>
      </c>
      <c r="AT475">
        <f>IF(ISBLANK('Raw Data'!D470)=FALSE, 1, 0)</f>
        <v>0</v>
      </c>
      <c r="AU475">
        <f>IF(ISNUMBER('Raw Data'!D470), IF(_xlfn.XLOOKUP(SMALL('Raw Data'!L470:N470, 1), Analysis!S475:W475, Analysis!S475:W475, 0)&gt;0, SMALL('Raw Data'!L470:N470, 1), 0), 0)</f>
        <v>0</v>
      </c>
      <c r="AV475">
        <f>IF(ISBLANK('Raw Data'!D470)=FALSE, 1, 0)</f>
        <v>0</v>
      </c>
      <c r="AW475">
        <f>IF(ISNUMBER('Raw Data'!D470), IF(_xlfn.XLOOKUP(SMALL('Raw Data'!L470:N470, 2), Analysis!S475:W475, Analysis!S475:W475, 0)&gt;0, SMALL('Raw Data'!L470:N470, 2), 0), 0)</f>
        <v>0</v>
      </c>
      <c r="AX475">
        <f>IF(ISBLANK('Raw Data'!D470)=FALSE, 1, 0)</f>
        <v>0</v>
      </c>
      <c r="AY475">
        <f>IF(ISNUMBER('Raw Data'!D470), IF(_xlfn.XLOOKUP(SMALL('Raw Data'!L470:N470, 3), Analysis!S475:W475, Analysis!S475:W475, 0)&gt;0, SMALL('Raw Data'!L470:N470, 3), 0), 0)</f>
        <v>0</v>
      </c>
      <c r="AZ475">
        <f>IF(ISBLANK('Raw Data'!D470)=FALSE, 1, 0)</f>
        <v>0</v>
      </c>
      <c r="BA475">
        <f>IF(ISNUMBER('Raw Data'!D470), IF(_xlfn.XLOOKUP(SMALL('Raw Data'!O470:U470, 1), Analysis!Y475:AK475, Analysis!Y475:AK475, 0)&gt;0, SMALL('Raw Data'!O470:U470, 1), 0), 0)</f>
        <v>0</v>
      </c>
      <c r="BB475">
        <f>IF(ISBLANK('Raw Data'!D470)=FALSE, 1, 0)</f>
        <v>0</v>
      </c>
      <c r="BC475">
        <f>IF(ISNUMBER('Raw Data'!D470), IF(_xlfn.XLOOKUP(SMALL('Raw Data'!O470:U470, 2), Analysis!Y475:AK475, Analysis!Y475:AK475, 0)&gt;0, SMALL('Raw Data'!O470:U470, 2), 0), 0)</f>
        <v>0</v>
      </c>
      <c r="BD475">
        <f>IF(ISBLANK('Raw Data'!D470)=FALSE, 1, 0)</f>
        <v>0</v>
      </c>
      <c r="BE475">
        <f>IF(ISNUMBER('Raw Data'!D470), IF(_xlfn.XLOOKUP(SMALL('Raw Data'!O470:U470, 3), Analysis!Y475:AK475, Analysis!Y475:AK475, 0)&gt;0, SMALL('Raw Data'!O470:U470, 3), 0), 0)</f>
        <v>0</v>
      </c>
      <c r="BF475">
        <f>IF(ISBLANK('Raw Data'!D470)=FALSE, 1, 0)</f>
        <v>0</v>
      </c>
      <c r="BG475">
        <f>IF(ISNUMBER('Raw Data'!D470), IF(_xlfn.XLOOKUP(SMALL('Raw Data'!O470:U470, 4), Analysis!Y475:AK475, Analysis!Y475:AK475, 0)&gt;0, SMALL('Raw Data'!O470:U470, 4), 0), 0)</f>
        <v>0</v>
      </c>
      <c r="BH475">
        <f>IF(ISBLANK('Raw Data'!D470)=FALSE, 1, 0)</f>
        <v>0</v>
      </c>
      <c r="BI475">
        <f>IF(ISNUMBER('Raw Data'!D470), IF(_xlfn.XLOOKUP(SMALL('Raw Data'!O470:U470, 5), Analysis!Y475:AK475, Analysis!Y475:AK475, 0)&gt;0, SMALL('Raw Data'!O470:U470, 5), 0), 0)</f>
        <v>0</v>
      </c>
      <c r="BJ475">
        <f>IF(ISBLANK('Raw Data'!D470)=FALSE, 1, 0)</f>
        <v>0</v>
      </c>
      <c r="BK475">
        <f>IF(ISNUMBER('Raw Data'!D470), IF(_xlfn.XLOOKUP(SMALL('Raw Data'!O470:U470, 6), Analysis!Y475:AK475, Analysis!Y475:AK475, 0)&gt;0, SMALL('Raw Data'!O470:U470, 6), 0), 0)</f>
        <v>0</v>
      </c>
      <c r="BL475">
        <f>IF(ISBLANK('Raw Data'!D470)=FALSE, 1, 0)</f>
        <v>0</v>
      </c>
      <c r="BM475">
        <f>IF(ISNUMBER('Raw Data'!D470), IF(_xlfn.XLOOKUP(SMALL('Raw Data'!O470:U470, 7), Analysis!Y475:AK475, Analysis!Y475:AK475, 0)&gt;0, SMALL('Raw Data'!O470:U470, 7), 0), 0)</f>
        <v>0</v>
      </c>
    </row>
    <row r="476" spans="1:65" x14ac:dyDescent="0.3">
      <c r="A476" s="2">
        <f>'Raw Data'!A471</f>
        <v>0</v>
      </c>
      <c r="B476" s="2">
        <f>IF(ISBLANK('Raw Data'!D471)=FALSE, 1, 0)</f>
        <v>0</v>
      </c>
      <c r="C476">
        <f>IF('Raw Data'!E471&gt;'Raw Data'!D471, 'Raw Data'!K471, 0)</f>
        <v>0</v>
      </c>
      <c r="D476">
        <f>IF(ISBLANK('Raw Data'!D471)=FALSE, 1, 0)</f>
        <v>0</v>
      </c>
      <c r="E476">
        <f>IF('Raw Data'!E471&lt;'Raw Data'!D471, 'Raw Data'!J471, 0)</f>
        <v>0</v>
      </c>
      <c r="F476">
        <f>IF(ISBLANK('Raw Data'!D471)=FALSE, 1, 0)</f>
        <v>0</v>
      </c>
      <c r="G476">
        <f>IF(AND('Raw Data'!D471&gt;0, 'Raw Data'!E471&gt;0), 'Raw Data'!V471, 0)</f>
        <v>0</v>
      </c>
      <c r="H476">
        <f>IF(ISBLANK('Raw Data'!D471)=FALSE, 1, 0)</f>
        <v>0</v>
      </c>
      <c r="I476">
        <f>IF(AND(ISBLANK('Raw Data'!D471)=FALSE, OR('Raw Data'!D471=0, 'Raw Data'!E471=0)), 'Raw Data'!W471, 0)</f>
        <v>0</v>
      </c>
      <c r="J476">
        <f>IF(ISBLANK('Raw Data'!D471)=FALSE, 1, 0)</f>
        <v>0</v>
      </c>
      <c r="K476">
        <f>IF(SUM('Raw Data'!D471:E471)&gt;'Raw Data'!G471, 'Raw Data'!H471, 0)</f>
        <v>0</v>
      </c>
      <c r="L476">
        <f>IF(ISBLANK('Raw Data'!D471)=FALSE, 1, 0)</f>
        <v>0</v>
      </c>
      <c r="M476">
        <f>IF(AND(SUM('Raw Data'!D471:E471)&lt;'Raw Data'!G471, ISBLANK('Raw Data'!D471)=FALSE), 'Raw Data'!I471, 0)</f>
        <v>0</v>
      </c>
      <c r="N476">
        <f>IF(ISBLANK('Raw Data'!D471)=FALSE, 1, 0)</f>
        <v>0</v>
      </c>
      <c r="O476">
        <f>IF('Raw Data'!F471, 'Raw Data'!Z471, 0)</f>
        <v>0</v>
      </c>
      <c r="P476">
        <f>IF(ISBLANK('Raw Data'!D471)=FALSE, 1, 0)</f>
        <v>0</v>
      </c>
      <c r="Q476">
        <f>IF(AND(NOT('Raw Data'!F471), P476), 'Raw Data'!AA471, 0)</f>
        <v>0</v>
      </c>
      <c r="R476">
        <f>IF(ISBLANK('Raw Data'!D471)=FALSE, 1, 0)</f>
        <v>0</v>
      </c>
      <c r="S476">
        <f>IF(AND('Raw Data'!F471=0, 'Raw Data'!D471&gt;'Raw Data'!E471), 'Raw Data'!L471, 0)</f>
        <v>0</v>
      </c>
      <c r="T476">
        <f>IF(ISBLANK('Raw Data'!D471)=FALSE, 1, 0)</f>
        <v>0</v>
      </c>
      <c r="U476">
        <f>IF('Raw Data'!F471=1, 'Raw Data'!M471, 0)</f>
        <v>0</v>
      </c>
      <c r="V476">
        <f>IF(ISBLANK('Raw Data'!D471)=FALSE, 1, 0)</f>
        <v>0</v>
      </c>
      <c r="W476">
        <f>IF(AND('Raw Data'!F471=0, 'Raw Data'!E471&gt;'Raw Data'!D471), 'Raw Data'!N471, 0)</f>
        <v>0</v>
      </c>
      <c r="X476">
        <f>IF(ISBLANK('Raw Data'!D471)=FALSE, 1, 0)</f>
        <v>0</v>
      </c>
      <c r="Y476">
        <f>IF(AND('Raw Data'!F471=0,'Raw Data'!D471&gt;'Raw Data'!E471,'Raw Data'!D471-'Raw Data'!E471=1),'Raw Data'!O471,IF(AND('Raw Data'!F471,'Raw Data'!D471&gt;'Raw Data'!E471),'Raw Data'!O471,0))</f>
        <v>0</v>
      </c>
      <c r="Z476">
        <f>IF(ISBLANK('Raw Data'!D471)=FALSE, 1, 0)</f>
        <v>0</v>
      </c>
      <c r="AA476">
        <f>IF(AND('Raw Data'!F471=0, 'Raw Data'!D471&gt;'Raw Data'!E471, 'Raw Data'!D471-'Raw Data'!E471=2), 'Raw Data'!P471, 0)</f>
        <v>0</v>
      </c>
      <c r="AB476">
        <f>IF(ISBLANK('Raw Data'!D471)=FALSE, 1, 0)</f>
        <v>0</v>
      </c>
      <c r="AC476">
        <f>IF(AND('Raw Data'!F471=0, 'Raw Data'!D471&gt;'Raw Data'!E471, 'Raw Data'!D471-'Raw Data'!E471&gt;2), 'Raw Data'!Q471, 0)</f>
        <v>0</v>
      </c>
      <c r="AD476">
        <f>IF(ISBLANK('Raw Data'!D471)=FALSE, 1, 0)</f>
        <v>0</v>
      </c>
      <c r="AE476">
        <f>IF(AND('Raw Data'!F471=0,'Raw Data'!D471&lt;'Raw Data'!E471,'Raw Data'!E471-'Raw Data'!D471=1),'Raw Data'!R471,IF(AND('Raw Data'!F471,'Raw Data'!D471&gt;'Raw Data'!E471),'Raw Data'!R471,0))</f>
        <v>0</v>
      </c>
      <c r="AF476">
        <f>IF(ISBLANK('Raw Data'!D471)=FALSE, 1, 0)</f>
        <v>0</v>
      </c>
      <c r="AG476">
        <f>IF(AND('Raw Data'!F471=0, 'Raw Data'!D471&lt;'Raw Data'!E471, 'Raw Data'!E471-'Raw Data'!D471=2), 'Raw Data'!S471, 0)</f>
        <v>0</v>
      </c>
      <c r="AH476">
        <f>IF(ISBLANK('Raw Data'!D471)=FALSE, 1, 0)</f>
        <v>0</v>
      </c>
      <c r="AI476">
        <f>IF(AND('Raw Data'!F471=0, 'Raw Data'!D471&lt;'Raw Data'!E471, 'Raw Data'!E471-'Raw Data'!D471&gt;2), 'Raw Data'!T471, 0)</f>
        <v>0</v>
      </c>
      <c r="AJ476">
        <f>IF(ISBLANK('Raw Data'!D471)=FALSE, 1, 0)</f>
        <v>0</v>
      </c>
      <c r="AK476">
        <f>IF('Raw Data'!F471=1, 'Raw Data'!M471, 0)</f>
        <v>0</v>
      </c>
      <c r="AL476">
        <f>IF(OR('Raw Data'!D471=0, O476&gt;0), 0, 1)</f>
        <v>0</v>
      </c>
      <c r="AM476">
        <f>IF(AND(AL476, 'Raw Data'!D471&gt;'Raw Data'!E471), 'Raw Data'!X471, 0)</f>
        <v>0</v>
      </c>
      <c r="AN476">
        <f>IF(OR('Raw Data'!D471=0, O476&gt;0), 0, 1)</f>
        <v>0</v>
      </c>
      <c r="AO476">
        <f>IF(AND(AL476, 'Raw Data'!D471&lt;'Raw Data'!E471), 'Raw Data'!Y471, 0)</f>
        <v>0</v>
      </c>
      <c r="AP476">
        <f>IF(ISBLANK('Raw Data'!D471)=FALSE, 1, 0)</f>
        <v>0</v>
      </c>
      <c r="AQ476">
        <f>IF(AND('Raw Data'!J471&lt;'Raw Data'!K471,'Raw Data'!D471&gt;'Raw Data'!E471),'Raw Data'!J471,IF(AND('Raw Data'!K471&lt;'Raw Data'!J471,'Raw Data'!E471&gt;'Raw Data'!D471),'Raw Data'!K471,0))</f>
        <v>0</v>
      </c>
      <c r="AR476">
        <f>IF(ISBLANK('Raw Data'!D471)=FALSE, 1, 0)</f>
        <v>0</v>
      </c>
      <c r="AS476">
        <f>IF(AND('Raw Data'!J471&gt;'Raw Data'!K471,'Raw Data'!D471&gt;'Raw Data'!E471),'Raw Data'!J471,IF(AND('Raw Data'!K471&gt;'Raw Data'!J471,'Raw Data'!E471&gt;'Raw Data'!D471),'Raw Data'!K471,))</f>
        <v>0</v>
      </c>
      <c r="AT476">
        <f>IF(ISBLANK('Raw Data'!D471)=FALSE, 1, 0)</f>
        <v>0</v>
      </c>
      <c r="AU476">
        <f>IF(ISNUMBER('Raw Data'!D471), IF(_xlfn.XLOOKUP(SMALL('Raw Data'!L471:N471, 1), Analysis!S476:W476, Analysis!S476:W476, 0)&gt;0, SMALL('Raw Data'!L471:N471, 1), 0), 0)</f>
        <v>0</v>
      </c>
      <c r="AV476">
        <f>IF(ISBLANK('Raw Data'!D471)=FALSE, 1, 0)</f>
        <v>0</v>
      </c>
      <c r="AW476">
        <f>IF(ISNUMBER('Raw Data'!D471), IF(_xlfn.XLOOKUP(SMALL('Raw Data'!L471:N471, 2), Analysis!S476:W476, Analysis!S476:W476, 0)&gt;0, SMALL('Raw Data'!L471:N471, 2), 0), 0)</f>
        <v>0</v>
      </c>
      <c r="AX476">
        <f>IF(ISBLANK('Raw Data'!D471)=FALSE, 1, 0)</f>
        <v>0</v>
      </c>
      <c r="AY476">
        <f>IF(ISNUMBER('Raw Data'!D471), IF(_xlfn.XLOOKUP(SMALL('Raw Data'!L471:N471, 3), Analysis!S476:W476, Analysis!S476:W476, 0)&gt;0, SMALL('Raw Data'!L471:N471, 3), 0), 0)</f>
        <v>0</v>
      </c>
      <c r="AZ476">
        <f>IF(ISBLANK('Raw Data'!D471)=FALSE, 1, 0)</f>
        <v>0</v>
      </c>
      <c r="BA476">
        <f>IF(ISNUMBER('Raw Data'!D471), IF(_xlfn.XLOOKUP(SMALL('Raw Data'!O471:U471, 1), Analysis!Y476:AK476, Analysis!Y476:AK476, 0)&gt;0, SMALL('Raw Data'!O471:U471, 1), 0), 0)</f>
        <v>0</v>
      </c>
      <c r="BB476">
        <f>IF(ISBLANK('Raw Data'!D471)=FALSE, 1, 0)</f>
        <v>0</v>
      </c>
      <c r="BC476">
        <f>IF(ISNUMBER('Raw Data'!D471), IF(_xlfn.XLOOKUP(SMALL('Raw Data'!O471:U471, 2), Analysis!Y476:AK476, Analysis!Y476:AK476, 0)&gt;0, SMALL('Raw Data'!O471:U471, 2), 0), 0)</f>
        <v>0</v>
      </c>
      <c r="BD476">
        <f>IF(ISBLANK('Raw Data'!D471)=FALSE, 1, 0)</f>
        <v>0</v>
      </c>
      <c r="BE476">
        <f>IF(ISNUMBER('Raw Data'!D471), IF(_xlfn.XLOOKUP(SMALL('Raw Data'!O471:U471, 3), Analysis!Y476:AK476, Analysis!Y476:AK476, 0)&gt;0, SMALL('Raw Data'!O471:U471, 3), 0), 0)</f>
        <v>0</v>
      </c>
      <c r="BF476">
        <f>IF(ISBLANK('Raw Data'!D471)=FALSE, 1, 0)</f>
        <v>0</v>
      </c>
      <c r="BG476">
        <f>IF(ISNUMBER('Raw Data'!D471), IF(_xlfn.XLOOKUP(SMALL('Raw Data'!O471:U471, 4), Analysis!Y476:AK476, Analysis!Y476:AK476, 0)&gt;0, SMALL('Raw Data'!O471:U471, 4), 0), 0)</f>
        <v>0</v>
      </c>
      <c r="BH476">
        <f>IF(ISBLANK('Raw Data'!D471)=FALSE, 1, 0)</f>
        <v>0</v>
      </c>
      <c r="BI476">
        <f>IF(ISNUMBER('Raw Data'!D471), IF(_xlfn.XLOOKUP(SMALL('Raw Data'!O471:U471, 5), Analysis!Y476:AK476, Analysis!Y476:AK476, 0)&gt;0, SMALL('Raw Data'!O471:U471, 5), 0), 0)</f>
        <v>0</v>
      </c>
      <c r="BJ476">
        <f>IF(ISBLANK('Raw Data'!D471)=FALSE, 1, 0)</f>
        <v>0</v>
      </c>
      <c r="BK476">
        <f>IF(ISNUMBER('Raw Data'!D471), IF(_xlfn.XLOOKUP(SMALL('Raw Data'!O471:U471, 6), Analysis!Y476:AK476, Analysis!Y476:AK476, 0)&gt;0, SMALL('Raw Data'!O471:U471, 6), 0), 0)</f>
        <v>0</v>
      </c>
      <c r="BL476">
        <f>IF(ISBLANK('Raw Data'!D471)=FALSE, 1, 0)</f>
        <v>0</v>
      </c>
      <c r="BM476">
        <f>IF(ISNUMBER('Raw Data'!D471), IF(_xlfn.XLOOKUP(SMALL('Raw Data'!O471:U471, 7), Analysis!Y476:AK476, Analysis!Y476:AK476, 0)&gt;0, SMALL('Raw Data'!O471:U471, 7), 0), 0)</f>
        <v>0</v>
      </c>
    </row>
    <row r="477" spans="1:65" x14ac:dyDescent="0.3">
      <c r="A477" s="2">
        <f>'Raw Data'!A472</f>
        <v>0</v>
      </c>
      <c r="B477" s="2">
        <f>IF(ISBLANK('Raw Data'!D472)=FALSE, 1, 0)</f>
        <v>0</v>
      </c>
      <c r="C477">
        <f>IF('Raw Data'!E472&gt;'Raw Data'!D472, 'Raw Data'!K472, 0)</f>
        <v>0</v>
      </c>
      <c r="D477">
        <f>IF(ISBLANK('Raw Data'!D472)=FALSE, 1, 0)</f>
        <v>0</v>
      </c>
      <c r="E477">
        <f>IF('Raw Data'!E472&lt;'Raw Data'!D472, 'Raw Data'!J472, 0)</f>
        <v>0</v>
      </c>
      <c r="F477">
        <f>IF(ISBLANK('Raw Data'!D472)=FALSE, 1, 0)</f>
        <v>0</v>
      </c>
      <c r="G477">
        <f>IF(AND('Raw Data'!D472&gt;0, 'Raw Data'!E472&gt;0), 'Raw Data'!V472, 0)</f>
        <v>0</v>
      </c>
      <c r="H477">
        <f>IF(ISBLANK('Raw Data'!D472)=FALSE, 1, 0)</f>
        <v>0</v>
      </c>
      <c r="I477">
        <f>IF(AND(ISBLANK('Raw Data'!D472)=FALSE, OR('Raw Data'!D472=0, 'Raw Data'!E472=0)), 'Raw Data'!W472, 0)</f>
        <v>0</v>
      </c>
      <c r="J477">
        <f>IF(ISBLANK('Raw Data'!D472)=FALSE, 1, 0)</f>
        <v>0</v>
      </c>
      <c r="K477">
        <f>IF(SUM('Raw Data'!D472:E472)&gt;'Raw Data'!G472, 'Raw Data'!H472, 0)</f>
        <v>0</v>
      </c>
      <c r="L477">
        <f>IF(ISBLANK('Raw Data'!D472)=FALSE, 1, 0)</f>
        <v>0</v>
      </c>
      <c r="M477">
        <f>IF(AND(SUM('Raw Data'!D472:E472)&lt;'Raw Data'!G472, ISBLANK('Raw Data'!D472)=FALSE), 'Raw Data'!I472, 0)</f>
        <v>0</v>
      </c>
      <c r="N477">
        <f>IF(ISBLANK('Raw Data'!D472)=FALSE, 1, 0)</f>
        <v>0</v>
      </c>
      <c r="O477">
        <f>IF('Raw Data'!F472, 'Raw Data'!Z472, 0)</f>
        <v>0</v>
      </c>
      <c r="P477">
        <f>IF(ISBLANK('Raw Data'!D472)=FALSE, 1, 0)</f>
        <v>0</v>
      </c>
      <c r="Q477">
        <f>IF(AND(NOT('Raw Data'!F472), P477), 'Raw Data'!AA472, 0)</f>
        <v>0</v>
      </c>
      <c r="R477">
        <f>IF(ISBLANK('Raw Data'!D472)=FALSE, 1, 0)</f>
        <v>0</v>
      </c>
      <c r="S477">
        <f>IF(AND('Raw Data'!F472=0, 'Raw Data'!D472&gt;'Raw Data'!E472), 'Raw Data'!L472, 0)</f>
        <v>0</v>
      </c>
      <c r="T477">
        <f>IF(ISBLANK('Raw Data'!D472)=FALSE, 1, 0)</f>
        <v>0</v>
      </c>
      <c r="U477">
        <f>IF('Raw Data'!F472=1, 'Raw Data'!M472, 0)</f>
        <v>0</v>
      </c>
      <c r="V477">
        <f>IF(ISBLANK('Raw Data'!D472)=FALSE, 1, 0)</f>
        <v>0</v>
      </c>
      <c r="W477">
        <f>IF(AND('Raw Data'!F472=0, 'Raw Data'!E472&gt;'Raw Data'!D472), 'Raw Data'!N472, 0)</f>
        <v>0</v>
      </c>
      <c r="X477">
        <f>IF(ISBLANK('Raw Data'!D472)=FALSE, 1, 0)</f>
        <v>0</v>
      </c>
      <c r="Y477">
        <f>IF(AND('Raw Data'!F472=0,'Raw Data'!D472&gt;'Raw Data'!E472,'Raw Data'!D472-'Raw Data'!E472=1),'Raw Data'!O472,IF(AND('Raw Data'!F472,'Raw Data'!D472&gt;'Raw Data'!E472),'Raw Data'!O472,0))</f>
        <v>0</v>
      </c>
      <c r="Z477">
        <f>IF(ISBLANK('Raw Data'!D472)=FALSE, 1, 0)</f>
        <v>0</v>
      </c>
      <c r="AA477">
        <f>IF(AND('Raw Data'!F472=0, 'Raw Data'!D472&gt;'Raw Data'!E472, 'Raw Data'!D472-'Raw Data'!E472=2), 'Raw Data'!P472, 0)</f>
        <v>0</v>
      </c>
      <c r="AB477">
        <f>IF(ISBLANK('Raw Data'!D472)=FALSE, 1, 0)</f>
        <v>0</v>
      </c>
      <c r="AC477">
        <f>IF(AND('Raw Data'!F472=0, 'Raw Data'!D472&gt;'Raw Data'!E472, 'Raw Data'!D472-'Raw Data'!E472&gt;2), 'Raw Data'!Q472, 0)</f>
        <v>0</v>
      </c>
      <c r="AD477">
        <f>IF(ISBLANK('Raw Data'!D472)=FALSE, 1, 0)</f>
        <v>0</v>
      </c>
      <c r="AE477">
        <f>IF(AND('Raw Data'!F472=0,'Raw Data'!D472&lt;'Raw Data'!E472,'Raw Data'!E472-'Raw Data'!D472=1),'Raw Data'!R472,IF(AND('Raw Data'!F472,'Raw Data'!D472&gt;'Raw Data'!E472),'Raw Data'!R472,0))</f>
        <v>0</v>
      </c>
      <c r="AF477">
        <f>IF(ISBLANK('Raw Data'!D472)=FALSE, 1, 0)</f>
        <v>0</v>
      </c>
      <c r="AG477">
        <f>IF(AND('Raw Data'!F472=0, 'Raw Data'!D472&lt;'Raw Data'!E472, 'Raw Data'!E472-'Raw Data'!D472=2), 'Raw Data'!S472, 0)</f>
        <v>0</v>
      </c>
      <c r="AH477">
        <f>IF(ISBLANK('Raw Data'!D472)=FALSE, 1, 0)</f>
        <v>0</v>
      </c>
      <c r="AI477">
        <f>IF(AND('Raw Data'!F472=0, 'Raw Data'!D472&lt;'Raw Data'!E472, 'Raw Data'!E472-'Raw Data'!D472&gt;2), 'Raw Data'!T472, 0)</f>
        <v>0</v>
      </c>
      <c r="AJ477">
        <f>IF(ISBLANK('Raw Data'!D472)=FALSE, 1, 0)</f>
        <v>0</v>
      </c>
      <c r="AK477">
        <f>IF('Raw Data'!F472=1, 'Raw Data'!M472, 0)</f>
        <v>0</v>
      </c>
      <c r="AL477">
        <f>IF(OR('Raw Data'!D472=0, O477&gt;0), 0, 1)</f>
        <v>0</v>
      </c>
      <c r="AM477">
        <f>IF(AND(AL477, 'Raw Data'!D472&gt;'Raw Data'!E472), 'Raw Data'!X472, 0)</f>
        <v>0</v>
      </c>
      <c r="AN477">
        <f>IF(OR('Raw Data'!D472=0, O477&gt;0), 0, 1)</f>
        <v>0</v>
      </c>
      <c r="AO477">
        <f>IF(AND(AL477, 'Raw Data'!D472&lt;'Raw Data'!E472), 'Raw Data'!Y472, 0)</f>
        <v>0</v>
      </c>
      <c r="AP477">
        <f>IF(ISBLANK('Raw Data'!D472)=FALSE, 1, 0)</f>
        <v>0</v>
      </c>
      <c r="AQ477">
        <f>IF(AND('Raw Data'!J472&lt;'Raw Data'!K472,'Raw Data'!D472&gt;'Raw Data'!E472),'Raw Data'!J472,IF(AND('Raw Data'!K472&lt;'Raw Data'!J472,'Raw Data'!E472&gt;'Raw Data'!D472),'Raw Data'!K472,0))</f>
        <v>0</v>
      </c>
      <c r="AR477">
        <f>IF(ISBLANK('Raw Data'!D472)=FALSE, 1, 0)</f>
        <v>0</v>
      </c>
      <c r="AS477">
        <f>IF(AND('Raw Data'!J472&gt;'Raw Data'!K472,'Raw Data'!D472&gt;'Raw Data'!E472),'Raw Data'!J472,IF(AND('Raw Data'!K472&gt;'Raw Data'!J472,'Raw Data'!E472&gt;'Raw Data'!D472),'Raw Data'!K472,))</f>
        <v>0</v>
      </c>
      <c r="AT477">
        <f>IF(ISBLANK('Raw Data'!D472)=FALSE, 1, 0)</f>
        <v>0</v>
      </c>
      <c r="AU477">
        <f>IF(ISNUMBER('Raw Data'!D472), IF(_xlfn.XLOOKUP(SMALL('Raw Data'!L472:N472, 1), Analysis!S477:W477, Analysis!S477:W477, 0)&gt;0, SMALL('Raw Data'!L472:N472, 1), 0), 0)</f>
        <v>0</v>
      </c>
      <c r="AV477">
        <f>IF(ISBLANK('Raw Data'!D472)=FALSE, 1, 0)</f>
        <v>0</v>
      </c>
      <c r="AW477">
        <f>IF(ISNUMBER('Raw Data'!D472), IF(_xlfn.XLOOKUP(SMALL('Raw Data'!L472:N472, 2), Analysis!S477:W477, Analysis!S477:W477, 0)&gt;0, SMALL('Raw Data'!L472:N472, 2), 0), 0)</f>
        <v>0</v>
      </c>
      <c r="AX477">
        <f>IF(ISBLANK('Raw Data'!D472)=FALSE, 1, 0)</f>
        <v>0</v>
      </c>
      <c r="AY477">
        <f>IF(ISNUMBER('Raw Data'!D472), IF(_xlfn.XLOOKUP(SMALL('Raw Data'!L472:N472, 3), Analysis!S477:W477, Analysis!S477:W477, 0)&gt;0, SMALL('Raw Data'!L472:N472, 3), 0), 0)</f>
        <v>0</v>
      </c>
      <c r="AZ477">
        <f>IF(ISBLANK('Raw Data'!D472)=FALSE, 1, 0)</f>
        <v>0</v>
      </c>
      <c r="BA477">
        <f>IF(ISNUMBER('Raw Data'!D472), IF(_xlfn.XLOOKUP(SMALL('Raw Data'!O472:U472, 1), Analysis!Y477:AK477, Analysis!Y477:AK477, 0)&gt;0, SMALL('Raw Data'!O472:U472, 1), 0), 0)</f>
        <v>0</v>
      </c>
      <c r="BB477">
        <f>IF(ISBLANK('Raw Data'!D472)=FALSE, 1, 0)</f>
        <v>0</v>
      </c>
      <c r="BC477">
        <f>IF(ISNUMBER('Raw Data'!D472), IF(_xlfn.XLOOKUP(SMALL('Raw Data'!O472:U472, 2), Analysis!Y477:AK477, Analysis!Y477:AK477, 0)&gt;0, SMALL('Raw Data'!O472:U472, 2), 0), 0)</f>
        <v>0</v>
      </c>
      <c r="BD477">
        <f>IF(ISBLANK('Raw Data'!D472)=FALSE, 1, 0)</f>
        <v>0</v>
      </c>
      <c r="BE477">
        <f>IF(ISNUMBER('Raw Data'!D472), IF(_xlfn.XLOOKUP(SMALL('Raw Data'!O472:U472, 3), Analysis!Y477:AK477, Analysis!Y477:AK477, 0)&gt;0, SMALL('Raw Data'!O472:U472, 3), 0), 0)</f>
        <v>0</v>
      </c>
      <c r="BF477">
        <f>IF(ISBLANK('Raw Data'!D472)=FALSE, 1, 0)</f>
        <v>0</v>
      </c>
      <c r="BG477">
        <f>IF(ISNUMBER('Raw Data'!D472), IF(_xlfn.XLOOKUP(SMALL('Raw Data'!O472:U472, 4), Analysis!Y477:AK477, Analysis!Y477:AK477, 0)&gt;0, SMALL('Raw Data'!O472:U472, 4), 0), 0)</f>
        <v>0</v>
      </c>
      <c r="BH477">
        <f>IF(ISBLANK('Raw Data'!D472)=FALSE, 1, 0)</f>
        <v>0</v>
      </c>
      <c r="BI477">
        <f>IF(ISNUMBER('Raw Data'!D472), IF(_xlfn.XLOOKUP(SMALL('Raw Data'!O472:U472, 5), Analysis!Y477:AK477, Analysis!Y477:AK477, 0)&gt;0, SMALL('Raw Data'!O472:U472, 5), 0), 0)</f>
        <v>0</v>
      </c>
      <c r="BJ477">
        <f>IF(ISBLANK('Raw Data'!D472)=FALSE, 1, 0)</f>
        <v>0</v>
      </c>
      <c r="BK477">
        <f>IF(ISNUMBER('Raw Data'!D472), IF(_xlfn.XLOOKUP(SMALL('Raw Data'!O472:U472, 6), Analysis!Y477:AK477, Analysis!Y477:AK477, 0)&gt;0, SMALL('Raw Data'!O472:U472, 6), 0), 0)</f>
        <v>0</v>
      </c>
      <c r="BL477">
        <f>IF(ISBLANK('Raw Data'!D472)=FALSE, 1, 0)</f>
        <v>0</v>
      </c>
      <c r="BM477">
        <f>IF(ISNUMBER('Raw Data'!D472), IF(_xlfn.XLOOKUP(SMALL('Raw Data'!O472:U472, 7), Analysis!Y477:AK477, Analysis!Y477:AK477, 0)&gt;0, SMALL('Raw Data'!O472:U472, 7), 0), 0)</f>
        <v>0</v>
      </c>
    </row>
    <row r="478" spans="1:65" x14ac:dyDescent="0.3">
      <c r="A478" s="2">
        <f>'Raw Data'!A473</f>
        <v>0</v>
      </c>
      <c r="B478" s="2">
        <f>IF(ISBLANK('Raw Data'!D473)=FALSE, 1, 0)</f>
        <v>0</v>
      </c>
      <c r="C478">
        <f>IF('Raw Data'!E473&gt;'Raw Data'!D473, 'Raw Data'!K473, 0)</f>
        <v>0</v>
      </c>
      <c r="D478">
        <f>IF(ISBLANK('Raw Data'!D473)=FALSE, 1, 0)</f>
        <v>0</v>
      </c>
      <c r="E478">
        <f>IF('Raw Data'!E473&lt;'Raw Data'!D473, 'Raw Data'!J473, 0)</f>
        <v>0</v>
      </c>
      <c r="F478">
        <f>IF(ISBLANK('Raw Data'!D473)=FALSE, 1, 0)</f>
        <v>0</v>
      </c>
      <c r="G478">
        <f>IF(AND('Raw Data'!D473&gt;0, 'Raw Data'!E473&gt;0), 'Raw Data'!V473, 0)</f>
        <v>0</v>
      </c>
      <c r="H478">
        <f>IF(ISBLANK('Raw Data'!D473)=FALSE, 1, 0)</f>
        <v>0</v>
      </c>
      <c r="I478">
        <f>IF(AND(ISBLANK('Raw Data'!D473)=FALSE, OR('Raw Data'!D473=0, 'Raw Data'!E473=0)), 'Raw Data'!W473, 0)</f>
        <v>0</v>
      </c>
      <c r="J478">
        <f>IF(ISBLANK('Raw Data'!D473)=FALSE, 1, 0)</f>
        <v>0</v>
      </c>
      <c r="K478">
        <f>IF(SUM('Raw Data'!D473:E473)&gt;'Raw Data'!G473, 'Raw Data'!H473, 0)</f>
        <v>0</v>
      </c>
      <c r="L478">
        <f>IF(ISBLANK('Raw Data'!D473)=FALSE, 1, 0)</f>
        <v>0</v>
      </c>
      <c r="M478">
        <f>IF(AND(SUM('Raw Data'!D473:E473)&lt;'Raw Data'!G473, ISBLANK('Raw Data'!D473)=FALSE), 'Raw Data'!I473, 0)</f>
        <v>0</v>
      </c>
      <c r="N478">
        <f>IF(ISBLANK('Raw Data'!D473)=FALSE, 1, 0)</f>
        <v>0</v>
      </c>
      <c r="O478">
        <f>IF('Raw Data'!F473, 'Raw Data'!Z473, 0)</f>
        <v>0</v>
      </c>
      <c r="P478">
        <f>IF(ISBLANK('Raw Data'!D473)=FALSE, 1, 0)</f>
        <v>0</v>
      </c>
      <c r="Q478">
        <f>IF(AND(NOT('Raw Data'!F473), P478), 'Raw Data'!AA473, 0)</f>
        <v>0</v>
      </c>
      <c r="R478">
        <f>IF(ISBLANK('Raw Data'!D473)=FALSE, 1, 0)</f>
        <v>0</v>
      </c>
      <c r="S478">
        <f>IF(AND('Raw Data'!F473=0, 'Raw Data'!D473&gt;'Raw Data'!E473), 'Raw Data'!L473, 0)</f>
        <v>0</v>
      </c>
      <c r="T478">
        <f>IF(ISBLANK('Raw Data'!D473)=FALSE, 1, 0)</f>
        <v>0</v>
      </c>
      <c r="U478">
        <f>IF('Raw Data'!F473=1, 'Raw Data'!M473, 0)</f>
        <v>0</v>
      </c>
      <c r="V478">
        <f>IF(ISBLANK('Raw Data'!D473)=FALSE, 1, 0)</f>
        <v>0</v>
      </c>
      <c r="W478">
        <f>IF(AND('Raw Data'!F473=0, 'Raw Data'!E473&gt;'Raw Data'!D473), 'Raw Data'!N473, 0)</f>
        <v>0</v>
      </c>
      <c r="X478">
        <f>IF(ISBLANK('Raw Data'!D473)=FALSE, 1, 0)</f>
        <v>0</v>
      </c>
      <c r="Y478">
        <f>IF(AND('Raw Data'!F473=0,'Raw Data'!D473&gt;'Raw Data'!E473,'Raw Data'!D473-'Raw Data'!E473=1),'Raw Data'!O473,IF(AND('Raw Data'!F473,'Raw Data'!D473&gt;'Raw Data'!E473),'Raw Data'!O473,0))</f>
        <v>0</v>
      </c>
      <c r="Z478">
        <f>IF(ISBLANK('Raw Data'!D473)=FALSE, 1, 0)</f>
        <v>0</v>
      </c>
      <c r="AA478">
        <f>IF(AND('Raw Data'!F473=0, 'Raw Data'!D473&gt;'Raw Data'!E473, 'Raw Data'!D473-'Raw Data'!E473=2), 'Raw Data'!P473, 0)</f>
        <v>0</v>
      </c>
      <c r="AB478">
        <f>IF(ISBLANK('Raw Data'!D473)=FALSE, 1, 0)</f>
        <v>0</v>
      </c>
      <c r="AC478">
        <f>IF(AND('Raw Data'!F473=0, 'Raw Data'!D473&gt;'Raw Data'!E473, 'Raw Data'!D473-'Raw Data'!E473&gt;2), 'Raw Data'!Q473, 0)</f>
        <v>0</v>
      </c>
      <c r="AD478">
        <f>IF(ISBLANK('Raw Data'!D473)=FALSE, 1, 0)</f>
        <v>0</v>
      </c>
      <c r="AE478">
        <f>IF(AND('Raw Data'!F473=0,'Raw Data'!D473&lt;'Raw Data'!E473,'Raw Data'!E473-'Raw Data'!D473=1),'Raw Data'!R473,IF(AND('Raw Data'!F473,'Raw Data'!D473&gt;'Raw Data'!E473),'Raw Data'!R473,0))</f>
        <v>0</v>
      </c>
      <c r="AF478">
        <f>IF(ISBLANK('Raw Data'!D473)=FALSE, 1, 0)</f>
        <v>0</v>
      </c>
      <c r="AG478">
        <f>IF(AND('Raw Data'!F473=0, 'Raw Data'!D473&lt;'Raw Data'!E473, 'Raw Data'!E473-'Raw Data'!D473=2), 'Raw Data'!S473, 0)</f>
        <v>0</v>
      </c>
      <c r="AH478">
        <f>IF(ISBLANK('Raw Data'!D473)=FALSE, 1, 0)</f>
        <v>0</v>
      </c>
      <c r="AI478">
        <f>IF(AND('Raw Data'!F473=0, 'Raw Data'!D473&lt;'Raw Data'!E473, 'Raw Data'!E473-'Raw Data'!D473&gt;2), 'Raw Data'!T473, 0)</f>
        <v>0</v>
      </c>
      <c r="AJ478">
        <f>IF(ISBLANK('Raw Data'!D473)=FALSE, 1, 0)</f>
        <v>0</v>
      </c>
      <c r="AK478">
        <f>IF('Raw Data'!F473=1, 'Raw Data'!M473, 0)</f>
        <v>0</v>
      </c>
      <c r="AL478">
        <f>IF(OR('Raw Data'!D473=0, O478&gt;0), 0, 1)</f>
        <v>0</v>
      </c>
      <c r="AM478">
        <f>IF(AND(AL478, 'Raw Data'!D473&gt;'Raw Data'!E473), 'Raw Data'!X473, 0)</f>
        <v>0</v>
      </c>
      <c r="AN478">
        <f>IF(OR('Raw Data'!D473=0, O478&gt;0), 0, 1)</f>
        <v>0</v>
      </c>
      <c r="AO478">
        <f>IF(AND(AL478, 'Raw Data'!D473&lt;'Raw Data'!E473), 'Raw Data'!Y473, 0)</f>
        <v>0</v>
      </c>
      <c r="AP478">
        <f>IF(ISBLANK('Raw Data'!D473)=FALSE, 1, 0)</f>
        <v>0</v>
      </c>
      <c r="AQ478">
        <f>IF(AND('Raw Data'!J473&lt;'Raw Data'!K473,'Raw Data'!D473&gt;'Raw Data'!E473),'Raw Data'!J473,IF(AND('Raw Data'!K473&lt;'Raw Data'!J473,'Raw Data'!E473&gt;'Raw Data'!D473),'Raw Data'!K473,0))</f>
        <v>0</v>
      </c>
      <c r="AR478">
        <f>IF(ISBLANK('Raw Data'!D473)=FALSE, 1, 0)</f>
        <v>0</v>
      </c>
      <c r="AS478">
        <f>IF(AND('Raw Data'!J473&gt;'Raw Data'!K473,'Raw Data'!D473&gt;'Raw Data'!E473),'Raw Data'!J473,IF(AND('Raw Data'!K473&gt;'Raw Data'!J473,'Raw Data'!E473&gt;'Raw Data'!D473),'Raw Data'!K473,))</f>
        <v>0</v>
      </c>
      <c r="AT478">
        <f>IF(ISBLANK('Raw Data'!D473)=FALSE, 1, 0)</f>
        <v>0</v>
      </c>
      <c r="AU478">
        <f>IF(ISNUMBER('Raw Data'!D473), IF(_xlfn.XLOOKUP(SMALL('Raw Data'!L473:N473, 1), Analysis!S478:W478, Analysis!S478:W478, 0)&gt;0, SMALL('Raw Data'!L473:N473, 1), 0), 0)</f>
        <v>0</v>
      </c>
      <c r="AV478">
        <f>IF(ISBLANK('Raw Data'!D473)=FALSE, 1, 0)</f>
        <v>0</v>
      </c>
      <c r="AW478">
        <f>IF(ISNUMBER('Raw Data'!D473), IF(_xlfn.XLOOKUP(SMALL('Raw Data'!L473:N473, 2), Analysis!S478:W478, Analysis!S478:W478, 0)&gt;0, SMALL('Raw Data'!L473:N473, 2), 0), 0)</f>
        <v>0</v>
      </c>
      <c r="AX478">
        <f>IF(ISBLANK('Raw Data'!D473)=FALSE, 1, 0)</f>
        <v>0</v>
      </c>
      <c r="AY478">
        <f>IF(ISNUMBER('Raw Data'!D473), IF(_xlfn.XLOOKUP(SMALL('Raw Data'!L473:N473, 3), Analysis!S478:W478, Analysis!S478:W478, 0)&gt;0, SMALL('Raw Data'!L473:N473, 3), 0), 0)</f>
        <v>0</v>
      </c>
      <c r="AZ478">
        <f>IF(ISBLANK('Raw Data'!D473)=FALSE, 1, 0)</f>
        <v>0</v>
      </c>
      <c r="BA478">
        <f>IF(ISNUMBER('Raw Data'!D473), IF(_xlfn.XLOOKUP(SMALL('Raw Data'!O473:U473, 1), Analysis!Y478:AK478, Analysis!Y478:AK478, 0)&gt;0, SMALL('Raw Data'!O473:U473, 1), 0), 0)</f>
        <v>0</v>
      </c>
      <c r="BB478">
        <f>IF(ISBLANK('Raw Data'!D473)=FALSE, 1, 0)</f>
        <v>0</v>
      </c>
      <c r="BC478">
        <f>IF(ISNUMBER('Raw Data'!D473), IF(_xlfn.XLOOKUP(SMALL('Raw Data'!O473:U473, 2), Analysis!Y478:AK478, Analysis!Y478:AK478, 0)&gt;0, SMALL('Raw Data'!O473:U473, 2), 0), 0)</f>
        <v>0</v>
      </c>
      <c r="BD478">
        <f>IF(ISBLANK('Raw Data'!D473)=FALSE, 1, 0)</f>
        <v>0</v>
      </c>
      <c r="BE478">
        <f>IF(ISNUMBER('Raw Data'!D473), IF(_xlfn.XLOOKUP(SMALL('Raw Data'!O473:U473, 3), Analysis!Y478:AK478, Analysis!Y478:AK478, 0)&gt;0, SMALL('Raw Data'!O473:U473, 3), 0), 0)</f>
        <v>0</v>
      </c>
      <c r="BF478">
        <f>IF(ISBLANK('Raw Data'!D473)=FALSE, 1, 0)</f>
        <v>0</v>
      </c>
      <c r="BG478">
        <f>IF(ISNUMBER('Raw Data'!D473), IF(_xlfn.XLOOKUP(SMALL('Raw Data'!O473:U473, 4), Analysis!Y478:AK478, Analysis!Y478:AK478, 0)&gt;0, SMALL('Raw Data'!O473:U473, 4), 0), 0)</f>
        <v>0</v>
      </c>
      <c r="BH478">
        <f>IF(ISBLANK('Raw Data'!D473)=FALSE, 1, 0)</f>
        <v>0</v>
      </c>
      <c r="BI478">
        <f>IF(ISNUMBER('Raw Data'!D473), IF(_xlfn.XLOOKUP(SMALL('Raw Data'!O473:U473, 5), Analysis!Y478:AK478, Analysis!Y478:AK478, 0)&gt;0, SMALL('Raw Data'!O473:U473, 5), 0), 0)</f>
        <v>0</v>
      </c>
      <c r="BJ478">
        <f>IF(ISBLANK('Raw Data'!D473)=FALSE, 1, 0)</f>
        <v>0</v>
      </c>
      <c r="BK478">
        <f>IF(ISNUMBER('Raw Data'!D473), IF(_xlfn.XLOOKUP(SMALL('Raw Data'!O473:U473, 6), Analysis!Y478:AK478, Analysis!Y478:AK478, 0)&gt;0, SMALL('Raw Data'!O473:U473, 6), 0), 0)</f>
        <v>0</v>
      </c>
      <c r="BL478">
        <f>IF(ISBLANK('Raw Data'!D473)=FALSE, 1, 0)</f>
        <v>0</v>
      </c>
      <c r="BM478">
        <f>IF(ISNUMBER('Raw Data'!D473), IF(_xlfn.XLOOKUP(SMALL('Raw Data'!O473:U473, 7), Analysis!Y478:AK478, Analysis!Y478:AK478, 0)&gt;0, SMALL('Raw Data'!O473:U473, 7), 0), 0)</f>
        <v>0</v>
      </c>
    </row>
    <row r="479" spans="1:65" x14ac:dyDescent="0.3">
      <c r="A479" s="2">
        <f>'Raw Data'!A474</f>
        <v>0</v>
      </c>
      <c r="B479" s="2">
        <f>IF(ISBLANK('Raw Data'!D474)=FALSE, 1, 0)</f>
        <v>0</v>
      </c>
      <c r="C479">
        <f>IF('Raw Data'!E474&gt;'Raw Data'!D474, 'Raw Data'!K474, 0)</f>
        <v>0</v>
      </c>
      <c r="D479">
        <f>IF(ISBLANK('Raw Data'!D474)=FALSE, 1, 0)</f>
        <v>0</v>
      </c>
      <c r="E479">
        <f>IF('Raw Data'!E474&lt;'Raw Data'!D474, 'Raw Data'!J474, 0)</f>
        <v>0</v>
      </c>
      <c r="F479">
        <f>IF(ISBLANK('Raw Data'!D474)=FALSE, 1, 0)</f>
        <v>0</v>
      </c>
      <c r="G479">
        <f>IF(AND('Raw Data'!D474&gt;0, 'Raw Data'!E474&gt;0), 'Raw Data'!V474, 0)</f>
        <v>0</v>
      </c>
      <c r="H479">
        <f>IF(ISBLANK('Raw Data'!D474)=FALSE, 1, 0)</f>
        <v>0</v>
      </c>
      <c r="I479">
        <f>IF(AND(ISBLANK('Raw Data'!D474)=FALSE, OR('Raw Data'!D474=0, 'Raw Data'!E474=0)), 'Raw Data'!W474, 0)</f>
        <v>0</v>
      </c>
      <c r="J479">
        <f>IF(ISBLANK('Raw Data'!D474)=FALSE, 1, 0)</f>
        <v>0</v>
      </c>
      <c r="K479">
        <f>IF(SUM('Raw Data'!D474:E474)&gt;'Raw Data'!G474, 'Raw Data'!H474, 0)</f>
        <v>0</v>
      </c>
      <c r="L479">
        <f>IF(ISBLANK('Raw Data'!D474)=FALSE, 1, 0)</f>
        <v>0</v>
      </c>
      <c r="M479">
        <f>IF(AND(SUM('Raw Data'!D474:E474)&lt;'Raw Data'!G474, ISBLANK('Raw Data'!D474)=FALSE), 'Raw Data'!I474, 0)</f>
        <v>0</v>
      </c>
      <c r="N479">
        <f>IF(ISBLANK('Raw Data'!D474)=FALSE, 1, 0)</f>
        <v>0</v>
      </c>
      <c r="O479">
        <f>IF('Raw Data'!F474, 'Raw Data'!Z474, 0)</f>
        <v>0</v>
      </c>
      <c r="P479">
        <f>IF(ISBLANK('Raw Data'!D474)=FALSE, 1, 0)</f>
        <v>0</v>
      </c>
      <c r="Q479">
        <f>IF(AND(NOT('Raw Data'!F474), P479), 'Raw Data'!AA474, 0)</f>
        <v>0</v>
      </c>
      <c r="R479">
        <f>IF(ISBLANK('Raw Data'!D474)=FALSE, 1, 0)</f>
        <v>0</v>
      </c>
      <c r="S479">
        <f>IF(AND('Raw Data'!F474=0, 'Raw Data'!D474&gt;'Raw Data'!E474), 'Raw Data'!L474, 0)</f>
        <v>0</v>
      </c>
      <c r="T479">
        <f>IF(ISBLANK('Raw Data'!D474)=FALSE, 1, 0)</f>
        <v>0</v>
      </c>
      <c r="U479">
        <f>IF('Raw Data'!F474=1, 'Raw Data'!M474, 0)</f>
        <v>0</v>
      </c>
      <c r="V479">
        <f>IF(ISBLANK('Raw Data'!D474)=FALSE, 1, 0)</f>
        <v>0</v>
      </c>
      <c r="W479">
        <f>IF(AND('Raw Data'!F474=0, 'Raw Data'!E474&gt;'Raw Data'!D474), 'Raw Data'!N474, 0)</f>
        <v>0</v>
      </c>
      <c r="X479">
        <f>IF(ISBLANK('Raw Data'!D474)=FALSE, 1, 0)</f>
        <v>0</v>
      </c>
      <c r="Y479">
        <f>IF(AND('Raw Data'!F474=0,'Raw Data'!D474&gt;'Raw Data'!E474,'Raw Data'!D474-'Raw Data'!E474=1),'Raw Data'!O474,IF(AND('Raw Data'!F474,'Raw Data'!D474&gt;'Raw Data'!E474),'Raw Data'!O474,0))</f>
        <v>0</v>
      </c>
      <c r="Z479">
        <f>IF(ISBLANK('Raw Data'!D474)=FALSE, 1, 0)</f>
        <v>0</v>
      </c>
      <c r="AA479">
        <f>IF(AND('Raw Data'!F474=0, 'Raw Data'!D474&gt;'Raw Data'!E474, 'Raw Data'!D474-'Raw Data'!E474=2), 'Raw Data'!P474, 0)</f>
        <v>0</v>
      </c>
      <c r="AB479">
        <f>IF(ISBLANK('Raw Data'!D474)=FALSE, 1, 0)</f>
        <v>0</v>
      </c>
      <c r="AC479">
        <f>IF(AND('Raw Data'!F474=0, 'Raw Data'!D474&gt;'Raw Data'!E474, 'Raw Data'!D474-'Raw Data'!E474&gt;2), 'Raw Data'!Q474, 0)</f>
        <v>0</v>
      </c>
      <c r="AD479">
        <f>IF(ISBLANK('Raw Data'!D474)=FALSE, 1, 0)</f>
        <v>0</v>
      </c>
      <c r="AE479">
        <f>IF(AND('Raw Data'!F474=0,'Raw Data'!D474&lt;'Raw Data'!E474,'Raw Data'!E474-'Raw Data'!D474=1),'Raw Data'!R474,IF(AND('Raw Data'!F474,'Raw Data'!D474&gt;'Raw Data'!E474),'Raw Data'!R474,0))</f>
        <v>0</v>
      </c>
      <c r="AF479">
        <f>IF(ISBLANK('Raw Data'!D474)=FALSE, 1, 0)</f>
        <v>0</v>
      </c>
      <c r="AG479">
        <f>IF(AND('Raw Data'!F474=0, 'Raw Data'!D474&lt;'Raw Data'!E474, 'Raw Data'!E474-'Raw Data'!D474=2), 'Raw Data'!S474, 0)</f>
        <v>0</v>
      </c>
      <c r="AH479">
        <f>IF(ISBLANK('Raw Data'!D474)=FALSE, 1, 0)</f>
        <v>0</v>
      </c>
      <c r="AI479">
        <f>IF(AND('Raw Data'!F474=0, 'Raw Data'!D474&lt;'Raw Data'!E474, 'Raw Data'!E474-'Raw Data'!D474&gt;2), 'Raw Data'!T474, 0)</f>
        <v>0</v>
      </c>
      <c r="AJ479">
        <f>IF(ISBLANK('Raw Data'!D474)=FALSE, 1, 0)</f>
        <v>0</v>
      </c>
      <c r="AK479">
        <f>IF('Raw Data'!F474=1, 'Raw Data'!M474, 0)</f>
        <v>0</v>
      </c>
      <c r="AL479">
        <f>IF(OR('Raw Data'!D474=0, O479&gt;0), 0, 1)</f>
        <v>0</v>
      </c>
      <c r="AM479">
        <f>IF(AND(AL479, 'Raw Data'!D474&gt;'Raw Data'!E474), 'Raw Data'!X474, 0)</f>
        <v>0</v>
      </c>
      <c r="AN479">
        <f>IF(OR('Raw Data'!D474=0, O479&gt;0), 0, 1)</f>
        <v>0</v>
      </c>
      <c r="AO479">
        <f>IF(AND(AL479, 'Raw Data'!D474&lt;'Raw Data'!E474), 'Raw Data'!Y474, 0)</f>
        <v>0</v>
      </c>
      <c r="AP479">
        <f>IF(ISBLANK('Raw Data'!D474)=FALSE, 1, 0)</f>
        <v>0</v>
      </c>
      <c r="AQ479">
        <f>IF(AND('Raw Data'!J474&lt;'Raw Data'!K474,'Raw Data'!D474&gt;'Raw Data'!E474),'Raw Data'!J474,IF(AND('Raw Data'!K474&lt;'Raw Data'!J474,'Raw Data'!E474&gt;'Raw Data'!D474),'Raw Data'!K474,0))</f>
        <v>0</v>
      </c>
      <c r="AR479">
        <f>IF(ISBLANK('Raw Data'!D474)=FALSE, 1, 0)</f>
        <v>0</v>
      </c>
      <c r="AS479">
        <f>IF(AND('Raw Data'!J474&gt;'Raw Data'!K474,'Raw Data'!D474&gt;'Raw Data'!E474),'Raw Data'!J474,IF(AND('Raw Data'!K474&gt;'Raw Data'!J474,'Raw Data'!E474&gt;'Raw Data'!D474),'Raw Data'!K474,))</f>
        <v>0</v>
      </c>
      <c r="AT479">
        <f>IF(ISBLANK('Raw Data'!D474)=FALSE, 1, 0)</f>
        <v>0</v>
      </c>
      <c r="AU479">
        <f>IF(ISNUMBER('Raw Data'!D474), IF(_xlfn.XLOOKUP(SMALL('Raw Data'!L474:N474, 1), Analysis!S479:W479, Analysis!S479:W479, 0)&gt;0, SMALL('Raw Data'!L474:N474, 1), 0), 0)</f>
        <v>0</v>
      </c>
      <c r="AV479">
        <f>IF(ISBLANK('Raw Data'!D474)=FALSE, 1, 0)</f>
        <v>0</v>
      </c>
      <c r="AW479">
        <f>IF(ISNUMBER('Raw Data'!D474), IF(_xlfn.XLOOKUP(SMALL('Raw Data'!L474:N474, 2), Analysis!S479:W479, Analysis!S479:W479, 0)&gt;0, SMALL('Raw Data'!L474:N474, 2), 0), 0)</f>
        <v>0</v>
      </c>
      <c r="AX479">
        <f>IF(ISBLANK('Raw Data'!D474)=FALSE, 1, 0)</f>
        <v>0</v>
      </c>
      <c r="AY479">
        <f>IF(ISNUMBER('Raw Data'!D474), IF(_xlfn.XLOOKUP(SMALL('Raw Data'!L474:N474, 3), Analysis!S479:W479, Analysis!S479:W479, 0)&gt;0, SMALL('Raw Data'!L474:N474, 3), 0), 0)</f>
        <v>0</v>
      </c>
      <c r="AZ479">
        <f>IF(ISBLANK('Raw Data'!D474)=FALSE, 1, 0)</f>
        <v>0</v>
      </c>
      <c r="BA479">
        <f>IF(ISNUMBER('Raw Data'!D474), IF(_xlfn.XLOOKUP(SMALL('Raw Data'!O474:U474, 1), Analysis!Y479:AK479, Analysis!Y479:AK479, 0)&gt;0, SMALL('Raw Data'!O474:U474, 1), 0), 0)</f>
        <v>0</v>
      </c>
      <c r="BB479">
        <f>IF(ISBLANK('Raw Data'!D474)=FALSE, 1, 0)</f>
        <v>0</v>
      </c>
      <c r="BC479">
        <f>IF(ISNUMBER('Raw Data'!D474), IF(_xlfn.XLOOKUP(SMALL('Raw Data'!O474:U474, 2), Analysis!Y479:AK479, Analysis!Y479:AK479, 0)&gt;0, SMALL('Raw Data'!O474:U474, 2), 0), 0)</f>
        <v>0</v>
      </c>
      <c r="BD479">
        <f>IF(ISBLANK('Raw Data'!D474)=FALSE, 1, 0)</f>
        <v>0</v>
      </c>
      <c r="BE479">
        <f>IF(ISNUMBER('Raw Data'!D474), IF(_xlfn.XLOOKUP(SMALL('Raw Data'!O474:U474, 3), Analysis!Y479:AK479, Analysis!Y479:AK479, 0)&gt;0, SMALL('Raw Data'!O474:U474, 3), 0), 0)</f>
        <v>0</v>
      </c>
      <c r="BF479">
        <f>IF(ISBLANK('Raw Data'!D474)=FALSE, 1, 0)</f>
        <v>0</v>
      </c>
      <c r="BG479">
        <f>IF(ISNUMBER('Raw Data'!D474), IF(_xlfn.XLOOKUP(SMALL('Raw Data'!O474:U474, 4), Analysis!Y479:AK479, Analysis!Y479:AK479, 0)&gt;0, SMALL('Raw Data'!O474:U474, 4), 0), 0)</f>
        <v>0</v>
      </c>
      <c r="BH479">
        <f>IF(ISBLANK('Raw Data'!D474)=FALSE, 1, 0)</f>
        <v>0</v>
      </c>
      <c r="BI479">
        <f>IF(ISNUMBER('Raw Data'!D474), IF(_xlfn.XLOOKUP(SMALL('Raw Data'!O474:U474, 5), Analysis!Y479:AK479, Analysis!Y479:AK479, 0)&gt;0, SMALL('Raw Data'!O474:U474, 5), 0), 0)</f>
        <v>0</v>
      </c>
      <c r="BJ479">
        <f>IF(ISBLANK('Raw Data'!D474)=FALSE, 1, 0)</f>
        <v>0</v>
      </c>
      <c r="BK479">
        <f>IF(ISNUMBER('Raw Data'!D474), IF(_xlfn.XLOOKUP(SMALL('Raw Data'!O474:U474, 6), Analysis!Y479:AK479, Analysis!Y479:AK479, 0)&gt;0, SMALL('Raw Data'!O474:U474, 6), 0), 0)</f>
        <v>0</v>
      </c>
      <c r="BL479">
        <f>IF(ISBLANK('Raw Data'!D474)=FALSE, 1, 0)</f>
        <v>0</v>
      </c>
      <c r="BM479">
        <f>IF(ISNUMBER('Raw Data'!D474), IF(_xlfn.XLOOKUP(SMALL('Raw Data'!O474:U474, 7), Analysis!Y479:AK479, Analysis!Y479:AK479, 0)&gt;0, SMALL('Raw Data'!O474:U474, 7), 0), 0)</f>
        <v>0</v>
      </c>
    </row>
    <row r="480" spans="1:65" x14ac:dyDescent="0.3">
      <c r="A480" s="2">
        <f>'Raw Data'!A475</f>
        <v>0</v>
      </c>
      <c r="B480" s="2">
        <f>IF(ISBLANK('Raw Data'!D475)=FALSE, 1, 0)</f>
        <v>0</v>
      </c>
      <c r="C480">
        <f>IF('Raw Data'!E475&gt;'Raw Data'!D475, 'Raw Data'!K475, 0)</f>
        <v>0</v>
      </c>
      <c r="D480">
        <f>IF(ISBLANK('Raw Data'!D475)=FALSE, 1, 0)</f>
        <v>0</v>
      </c>
      <c r="E480">
        <f>IF('Raw Data'!E475&lt;'Raw Data'!D475, 'Raw Data'!J475, 0)</f>
        <v>0</v>
      </c>
      <c r="F480">
        <f>IF(ISBLANK('Raw Data'!D475)=FALSE, 1, 0)</f>
        <v>0</v>
      </c>
      <c r="G480">
        <f>IF(AND('Raw Data'!D475&gt;0, 'Raw Data'!E475&gt;0), 'Raw Data'!V475, 0)</f>
        <v>0</v>
      </c>
      <c r="H480">
        <f>IF(ISBLANK('Raw Data'!D475)=FALSE, 1, 0)</f>
        <v>0</v>
      </c>
      <c r="I480">
        <f>IF(AND(ISBLANK('Raw Data'!D475)=FALSE, OR('Raw Data'!D475=0, 'Raw Data'!E475=0)), 'Raw Data'!W475, 0)</f>
        <v>0</v>
      </c>
      <c r="J480">
        <f>IF(ISBLANK('Raw Data'!D475)=FALSE, 1, 0)</f>
        <v>0</v>
      </c>
      <c r="K480">
        <f>IF(SUM('Raw Data'!D475:E475)&gt;'Raw Data'!G475, 'Raw Data'!H475, 0)</f>
        <v>0</v>
      </c>
      <c r="L480">
        <f>IF(ISBLANK('Raw Data'!D475)=FALSE, 1, 0)</f>
        <v>0</v>
      </c>
      <c r="M480">
        <f>IF(AND(SUM('Raw Data'!D475:E475)&lt;'Raw Data'!G475, ISBLANK('Raw Data'!D475)=FALSE), 'Raw Data'!I475, 0)</f>
        <v>0</v>
      </c>
      <c r="N480">
        <f>IF(ISBLANK('Raw Data'!D475)=FALSE, 1, 0)</f>
        <v>0</v>
      </c>
      <c r="O480">
        <f>IF('Raw Data'!F475, 'Raw Data'!Z475, 0)</f>
        <v>0</v>
      </c>
      <c r="P480">
        <f>IF(ISBLANK('Raw Data'!D475)=FALSE, 1, 0)</f>
        <v>0</v>
      </c>
      <c r="Q480">
        <f>IF(AND(NOT('Raw Data'!F475), P480), 'Raw Data'!AA475, 0)</f>
        <v>0</v>
      </c>
      <c r="R480">
        <f>IF(ISBLANK('Raw Data'!D475)=FALSE, 1, 0)</f>
        <v>0</v>
      </c>
      <c r="S480">
        <f>IF(AND('Raw Data'!F475=0, 'Raw Data'!D475&gt;'Raw Data'!E475), 'Raw Data'!L475, 0)</f>
        <v>0</v>
      </c>
      <c r="T480">
        <f>IF(ISBLANK('Raw Data'!D475)=FALSE, 1, 0)</f>
        <v>0</v>
      </c>
      <c r="U480">
        <f>IF('Raw Data'!F475=1, 'Raw Data'!M475, 0)</f>
        <v>0</v>
      </c>
      <c r="V480">
        <f>IF(ISBLANK('Raw Data'!D475)=FALSE, 1, 0)</f>
        <v>0</v>
      </c>
      <c r="W480">
        <f>IF(AND('Raw Data'!F475=0, 'Raw Data'!E475&gt;'Raw Data'!D475), 'Raw Data'!N475, 0)</f>
        <v>0</v>
      </c>
      <c r="X480">
        <f>IF(ISBLANK('Raw Data'!D475)=FALSE, 1, 0)</f>
        <v>0</v>
      </c>
      <c r="Y480">
        <f>IF(AND('Raw Data'!F475=0,'Raw Data'!D475&gt;'Raw Data'!E475,'Raw Data'!D475-'Raw Data'!E475=1),'Raw Data'!O475,IF(AND('Raw Data'!F475,'Raw Data'!D475&gt;'Raw Data'!E475),'Raw Data'!O475,0))</f>
        <v>0</v>
      </c>
      <c r="Z480">
        <f>IF(ISBLANK('Raw Data'!D475)=FALSE, 1, 0)</f>
        <v>0</v>
      </c>
      <c r="AA480">
        <f>IF(AND('Raw Data'!F475=0, 'Raw Data'!D475&gt;'Raw Data'!E475, 'Raw Data'!D475-'Raw Data'!E475=2), 'Raw Data'!P475, 0)</f>
        <v>0</v>
      </c>
      <c r="AB480">
        <f>IF(ISBLANK('Raw Data'!D475)=FALSE, 1, 0)</f>
        <v>0</v>
      </c>
      <c r="AC480">
        <f>IF(AND('Raw Data'!F475=0, 'Raw Data'!D475&gt;'Raw Data'!E475, 'Raw Data'!D475-'Raw Data'!E475&gt;2), 'Raw Data'!Q475, 0)</f>
        <v>0</v>
      </c>
      <c r="AD480">
        <f>IF(ISBLANK('Raw Data'!D475)=FALSE, 1, 0)</f>
        <v>0</v>
      </c>
      <c r="AE480">
        <f>IF(AND('Raw Data'!F475=0,'Raw Data'!D475&lt;'Raw Data'!E475,'Raw Data'!E475-'Raw Data'!D475=1),'Raw Data'!R475,IF(AND('Raw Data'!F475,'Raw Data'!D475&gt;'Raw Data'!E475),'Raw Data'!R475,0))</f>
        <v>0</v>
      </c>
      <c r="AF480">
        <f>IF(ISBLANK('Raw Data'!D475)=FALSE, 1, 0)</f>
        <v>0</v>
      </c>
      <c r="AG480">
        <f>IF(AND('Raw Data'!F475=0, 'Raw Data'!D475&lt;'Raw Data'!E475, 'Raw Data'!E475-'Raw Data'!D475=2), 'Raw Data'!S475, 0)</f>
        <v>0</v>
      </c>
      <c r="AH480">
        <f>IF(ISBLANK('Raw Data'!D475)=FALSE, 1, 0)</f>
        <v>0</v>
      </c>
      <c r="AI480">
        <f>IF(AND('Raw Data'!F475=0, 'Raw Data'!D475&lt;'Raw Data'!E475, 'Raw Data'!E475-'Raw Data'!D475&gt;2), 'Raw Data'!T475, 0)</f>
        <v>0</v>
      </c>
      <c r="AJ480">
        <f>IF(ISBLANK('Raw Data'!D475)=FALSE, 1, 0)</f>
        <v>0</v>
      </c>
      <c r="AK480">
        <f>IF('Raw Data'!F475=1, 'Raw Data'!M475, 0)</f>
        <v>0</v>
      </c>
      <c r="AL480">
        <f>IF(OR('Raw Data'!D475=0, O480&gt;0), 0, 1)</f>
        <v>0</v>
      </c>
      <c r="AM480">
        <f>IF(AND(AL480, 'Raw Data'!D475&gt;'Raw Data'!E475), 'Raw Data'!X475, 0)</f>
        <v>0</v>
      </c>
      <c r="AN480">
        <f>IF(OR('Raw Data'!D475=0, O480&gt;0), 0, 1)</f>
        <v>0</v>
      </c>
      <c r="AO480">
        <f>IF(AND(AL480, 'Raw Data'!D475&lt;'Raw Data'!E475), 'Raw Data'!Y475, 0)</f>
        <v>0</v>
      </c>
      <c r="AP480">
        <f>IF(ISBLANK('Raw Data'!D475)=FALSE, 1, 0)</f>
        <v>0</v>
      </c>
      <c r="AQ480">
        <f>IF(AND('Raw Data'!J475&lt;'Raw Data'!K475,'Raw Data'!D475&gt;'Raw Data'!E475),'Raw Data'!J475,IF(AND('Raw Data'!K475&lt;'Raw Data'!J475,'Raw Data'!E475&gt;'Raw Data'!D475),'Raw Data'!K475,0))</f>
        <v>0</v>
      </c>
      <c r="AR480">
        <f>IF(ISBLANK('Raw Data'!D475)=FALSE, 1, 0)</f>
        <v>0</v>
      </c>
      <c r="AS480">
        <f>IF(AND('Raw Data'!J475&gt;'Raw Data'!K475,'Raw Data'!D475&gt;'Raw Data'!E475),'Raw Data'!J475,IF(AND('Raw Data'!K475&gt;'Raw Data'!J475,'Raw Data'!E475&gt;'Raw Data'!D475),'Raw Data'!K475,))</f>
        <v>0</v>
      </c>
      <c r="AT480">
        <f>IF(ISBLANK('Raw Data'!D475)=FALSE, 1, 0)</f>
        <v>0</v>
      </c>
      <c r="AU480">
        <f>IF(ISNUMBER('Raw Data'!D475), IF(_xlfn.XLOOKUP(SMALL('Raw Data'!L475:N475, 1), Analysis!S480:W480, Analysis!S480:W480, 0)&gt;0, SMALL('Raw Data'!L475:N475, 1), 0), 0)</f>
        <v>0</v>
      </c>
      <c r="AV480">
        <f>IF(ISBLANK('Raw Data'!D475)=FALSE, 1, 0)</f>
        <v>0</v>
      </c>
      <c r="AW480">
        <f>IF(ISNUMBER('Raw Data'!D475), IF(_xlfn.XLOOKUP(SMALL('Raw Data'!L475:N475, 2), Analysis!S480:W480, Analysis!S480:W480, 0)&gt;0, SMALL('Raw Data'!L475:N475, 2), 0), 0)</f>
        <v>0</v>
      </c>
      <c r="AX480">
        <f>IF(ISBLANK('Raw Data'!D475)=FALSE, 1, 0)</f>
        <v>0</v>
      </c>
      <c r="AY480">
        <f>IF(ISNUMBER('Raw Data'!D475), IF(_xlfn.XLOOKUP(SMALL('Raw Data'!L475:N475, 3), Analysis!S480:W480, Analysis!S480:W480, 0)&gt;0, SMALL('Raw Data'!L475:N475, 3), 0), 0)</f>
        <v>0</v>
      </c>
      <c r="AZ480">
        <f>IF(ISBLANK('Raw Data'!D475)=FALSE, 1, 0)</f>
        <v>0</v>
      </c>
      <c r="BA480">
        <f>IF(ISNUMBER('Raw Data'!D475), IF(_xlfn.XLOOKUP(SMALL('Raw Data'!O475:U475, 1), Analysis!Y480:AK480, Analysis!Y480:AK480, 0)&gt;0, SMALL('Raw Data'!O475:U475, 1), 0), 0)</f>
        <v>0</v>
      </c>
      <c r="BB480">
        <f>IF(ISBLANK('Raw Data'!D475)=FALSE, 1, 0)</f>
        <v>0</v>
      </c>
      <c r="BC480">
        <f>IF(ISNUMBER('Raw Data'!D475), IF(_xlfn.XLOOKUP(SMALL('Raw Data'!O475:U475, 2), Analysis!Y480:AK480, Analysis!Y480:AK480, 0)&gt;0, SMALL('Raw Data'!O475:U475, 2), 0), 0)</f>
        <v>0</v>
      </c>
      <c r="BD480">
        <f>IF(ISBLANK('Raw Data'!D475)=FALSE, 1, 0)</f>
        <v>0</v>
      </c>
      <c r="BE480">
        <f>IF(ISNUMBER('Raw Data'!D475), IF(_xlfn.XLOOKUP(SMALL('Raw Data'!O475:U475, 3), Analysis!Y480:AK480, Analysis!Y480:AK480, 0)&gt;0, SMALL('Raw Data'!O475:U475, 3), 0), 0)</f>
        <v>0</v>
      </c>
      <c r="BF480">
        <f>IF(ISBLANK('Raw Data'!D475)=FALSE, 1, 0)</f>
        <v>0</v>
      </c>
      <c r="BG480">
        <f>IF(ISNUMBER('Raw Data'!D475), IF(_xlfn.XLOOKUP(SMALL('Raw Data'!O475:U475, 4), Analysis!Y480:AK480, Analysis!Y480:AK480, 0)&gt;0, SMALL('Raw Data'!O475:U475, 4), 0), 0)</f>
        <v>0</v>
      </c>
      <c r="BH480">
        <f>IF(ISBLANK('Raw Data'!D475)=FALSE, 1, 0)</f>
        <v>0</v>
      </c>
      <c r="BI480">
        <f>IF(ISNUMBER('Raw Data'!D475), IF(_xlfn.XLOOKUP(SMALL('Raw Data'!O475:U475, 5), Analysis!Y480:AK480, Analysis!Y480:AK480, 0)&gt;0, SMALL('Raw Data'!O475:U475, 5), 0), 0)</f>
        <v>0</v>
      </c>
      <c r="BJ480">
        <f>IF(ISBLANK('Raw Data'!D475)=FALSE, 1, 0)</f>
        <v>0</v>
      </c>
      <c r="BK480">
        <f>IF(ISNUMBER('Raw Data'!D475), IF(_xlfn.XLOOKUP(SMALL('Raw Data'!O475:U475, 6), Analysis!Y480:AK480, Analysis!Y480:AK480, 0)&gt;0, SMALL('Raw Data'!O475:U475, 6), 0), 0)</f>
        <v>0</v>
      </c>
      <c r="BL480">
        <f>IF(ISBLANK('Raw Data'!D475)=FALSE, 1, 0)</f>
        <v>0</v>
      </c>
      <c r="BM480">
        <f>IF(ISNUMBER('Raw Data'!D475), IF(_xlfn.XLOOKUP(SMALL('Raw Data'!O475:U475, 7), Analysis!Y480:AK480, Analysis!Y480:AK480, 0)&gt;0, SMALL('Raw Data'!O475:U475, 7), 0), 0)</f>
        <v>0</v>
      </c>
    </row>
    <row r="481" spans="1:65" x14ac:dyDescent="0.3">
      <c r="A481" s="2">
        <f>'Raw Data'!A476</f>
        <v>0</v>
      </c>
      <c r="B481" s="2">
        <f>IF(ISBLANK('Raw Data'!D476)=FALSE, 1, 0)</f>
        <v>0</v>
      </c>
      <c r="C481">
        <f>IF('Raw Data'!E476&gt;'Raw Data'!D476, 'Raw Data'!K476, 0)</f>
        <v>0</v>
      </c>
      <c r="D481">
        <f>IF(ISBLANK('Raw Data'!D476)=FALSE, 1, 0)</f>
        <v>0</v>
      </c>
      <c r="E481">
        <f>IF('Raw Data'!E476&lt;'Raw Data'!D476, 'Raw Data'!J476, 0)</f>
        <v>0</v>
      </c>
      <c r="F481">
        <f>IF(ISBLANK('Raw Data'!D476)=FALSE, 1, 0)</f>
        <v>0</v>
      </c>
      <c r="G481">
        <f>IF(AND('Raw Data'!D476&gt;0, 'Raw Data'!E476&gt;0), 'Raw Data'!V476, 0)</f>
        <v>0</v>
      </c>
      <c r="H481">
        <f>IF(ISBLANK('Raw Data'!D476)=FALSE, 1, 0)</f>
        <v>0</v>
      </c>
      <c r="I481">
        <f>IF(AND(ISBLANK('Raw Data'!D476)=FALSE, OR('Raw Data'!D476=0, 'Raw Data'!E476=0)), 'Raw Data'!W476, 0)</f>
        <v>0</v>
      </c>
      <c r="J481">
        <f>IF(ISBLANK('Raw Data'!D476)=FALSE, 1, 0)</f>
        <v>0</v>
      </c>
      <c r="K481">
        <f>IF(SUM('Raw Data'!D476:E476)&gt;'Raw Data'!G476, 'Raw Data'!H476, 0)</f>
        <v>0</v>
      </c>
      <c r="L481">
        <f>IF(ISBLANK('Raw Data'!D476)=FALSE, 1, 0)</f>
        <v>0</v>
      </c>
      <c r="M481">
        <f>IF(AND(SUM('Raw Data'!D476:E476)&lt;'Raw Data'!G476, ISBLANK('Raw Data'!D476)=FALSE), 'Raw Data'!I476, 0)</f>
        <v>0</v>
      </c>
      <c r="N481">
        <f>IF(ISBLANK('Raw Data'!D476)=FALSE, 1, 0)</f>
        <v>0</v>
      </c>
      <c r="O481">
        <f>IF('Raw Data'!F476, 'Raw Data'!Z476, 0)</f>
        <v>0</v>
      </c>
      <c r="P481">
        <f>IF(ISBLANK('Raw Data'!D476)=FALSE, 1, 0)</f>
        <v>0</v>
      </c>
      <c r="Q481">
        <f>IF(AND(NOT('Raw Data'!F476), P481), 'Raw Data'!AA476, 0)</f>
        <v>0</v>
      </c>
      <c r="R481">
        <f>IF(ISBLANK('Raw Data'!D476)=FALSE, 1, 0)</f>
        <v>0</v>
      </c>
      <c r="S481">
        <f>IF(AND('Raw Data'!F476=0, 'Raw Data'!D476&gt;'Raw Data'!E476), 'Raw Data'!L476, 0)</f>
        <v>0</v>
      </c>
      <c r="T481">
        <f>IF(ISBLANK('Raw Data'!D476)=FALSE, 1, 0)</f>
        <v>0</v>
      </c>
      <c r="U481">
        <f>IF('Raw Data'!F476=1, 'Raw Data'!M476, 0)</f>
        <v>0</v>
      </c>
      <c r="V481">
        <f>IF(ISBLANK('Raw Data'!D476)=FALSE, 1, 0)</f>
        <v>0</v>
      </c>
      <c r="W481">
        <f>IF(AND('Raw Data'!F476=0, 'Raw Data'!E476&gt;'Raw Data'!D476), 'Raw Data'!N476, 0)</f>
        <v>0</v>
      </c>
      <c r="X481">
        <f>IF(ISBLANK('Raw Data'!D476)=FALSE, 1, 0)</f>
        <v>0</v>
      </c>
      <c r="Y481">
        <f>IF(AND('Raw Data'!F476=0,'Raw Data'!D476&gt;'Raw Data'!E476,'Raw Data'!D476-'Raw Data'!E476=1),'Raw Data'!O476,IF(AND('Raw Data'!F476,'Raw Data'!D476&gt;'Raw Data'!E476),'Raw Data'!O476,0))</f>
        <v>0</v>
      </c>
      <c r="Z481">
        <f>IF(ISBLANK('Raw Data'!D476)=FALSE, 1, 0)</f>
        <v>0</v>
      </c>
      <c r="AA481">
        <f>IF(AND('Raw Data'!F476=0, 'Raw Data'!D476&gt;'Raw Data'!E476, 'Raw Data'!D476-'Raw Data'!E476=2), 'Raw Data'!P476, 0)</f>
        <v>0</v>
      </c>
      <c r="AB481">
        <f>IF(ISBLANK('Raw Data'!D476)=FALSE, 1, 0)</f>
        <v>0</v>
      </c>
      <c r="AC481">
        <f>IF(AND('Raw Data'!F476=0, 'Raw Data'!D476&gt;'Raw Data'!E476, 'Raw Data'!D476-'Raw Data'!E476&gt;2), 'Raw Data'!Q476, 0)</f>
        <v>0</v>
      </c>
      <c r="AD481">
        <f>IF(ISBLANK('Raw Data'!D476)=FALSE, 1, 0)</f>
        <v>0</v>
      </c>
      <c r="AE481">
        <f>IF(AND('Raw Data'!F476=0,'Raw Data'!D476&lt;'Raw Data'!E476,'Raw Data'!E476-'Raw Data'!D476=1),'Raw Data'!R476,IF(AND('Raw Data'!F476,'Raw Data'!D476&gt;'Raw Data'!E476),'Raw Data'!R476,0))</f>
        <v>0</v>
      </c>
      <c r="AF481">
        <f>IF(ISBLANK('Raw Data'!D476)=FALSE, 1, 0)</f>
        <v>0</v>
      </c>
      <c r="AG481">
        <f>IF(AND('Raw Data'!F476=0, 'Raw Data'!D476&lt;'Raw Data'!E476, 'Raw Data'!E476-'Raw Data'!D476=2), 'Raw Data'!S476, 0)</f>
        <v>0</v>
      </c>
      <c r="AH481">
        <f>IF(ISBLANK('Raw Data'!D476)=FALSE, 1, 0)</f>
        <v>0</v>
      </c>
      <c r="AI481">
        <f>IF(AND('Raw Data'!F476=0, 'Raw Data'!D476&lt;'Raw Data'!E476, 'Raw Data'!E476-'Raw Data'!D476&gt;2), 'Raw Data'!T476, 0)</f>
        <v>0</v>
      </c>
      <c r="AJ481">
        <f>IF(ISBLANK('Raw Data'!D476)=FALSE, 1, 0)</f>
        <v>0</v>
      </c>
      <c r="AK481">
        <f>IF('Raw Data'!F476=1, 'Raw Data'!M476, 0)</f>
        <v>0</v>
      </c>
      <c r="AL481">
        <f>IF(OR('Raw Data'!D476=0, O481&gt;0), 0, 1)</f>
        <v>0</v>
      </c>
      <c r="AM481">
        <f>IF(AND(AL481, 'Raw Data'!D476&gt;'Raw Data'!E476), 'Raw Data'!X476, 0)</f>
        <v>0</v>
      </c>
      <c r="AN481">
        <f>IF(OR('Raw Data'!D476=0, O481&gt;0), 0, 1)</f>
        <v>0</v>
      </c>
      <c r="AO481">
        <f>IF(AND(AL481, 'Raw Data'!D476&lt;'Raw Data'!E476), 'Raw Data'!Y476, 0)</f>
        <v>0</v>
      </c>
      <c r="AP481">
        <f>IF(ISBLANK('Raw Data'!D476)=FALSE, 1, 0)</f>
        <v>0</v>
      </c>
      <c r="AQ481">
        <f>IF(AND('Raw Data'!J476&lt;'Raw Data'!K476,'Raw Data'!D476&gt;'Raw Data'!E476),'Raw Data'!J476,IF(AND('Raw Data'!K476&lt;'Raw Data'!J476,'Raw Data'!E476&gt;'Raw Data'!D476),'Raw Data'!K476,0))</f>
        <v>0</v>
      </c>
      <c r="AR481">
        <f>IF(ISBLANK('Raw Data'!D476)=FALSE, 1, 0)</f>
        <v>0</v>
      </c>
      <c r="AS481">
        <f>IF(AND('Raw Data'!J476&gt;'Raw Data'!K476,'Raw Data'!D476&gt;'Raw Data'!E476),'Raw Data'!J476,IF(AND('Raw Data'!K476&gt;'Raw Data'!J476,'Raw Data'!E476&gt;'Raw Data'!D476),'Raw Data'!K476,))</f>
        <v>0</v>
      </c>
      <c r="AT481">
        <f>IF(ISBLANK('Raw Data'!D476)=FALSE, 1, 0)</f>
        <v>0</v>
      </c>
      <c r="AU481">
        <f>IF(ISNUMBER('Raw Data'!D476), IF(_xlfn.XLOOKUP(SMALL('Raw Data'!L476:N476, 1), Analysis!S481:W481, Analysis!S481:W481, 0)&gt;0, SMALL('Raw Data'!L476:N476, 1), 0), 0)</f>
        <v>0</v>
      </c>
      <c r="AV481">
        <f>IF(ISBLANK('Raw Data'!D476)=FALSE, 1, 0)</f>
        <v>0</v>
      </c>
      <c r="AW481">
        <f>IF(ISNUMBER('Raw Data'!D476), IF(_xlfn.XLOOKUP(SMALL('Raw Data'!L476:N476, 2), Analysis!S481:W481, Analysis!S481:W481, 0)&gt;0, SMALL('Raw Data'!L476:N476, 2), 0), 0)</f>
        <v>0</v>
      </c>
      <c r="AX481">
        <f>IF(ISBLANK('Raw Data'!D476)=FALSE, 1, 0)</f>
        <v>0</v>
      </c>
      <c r="AY481">
        <f>IF(ISNUMBER('Raw Data'!D476), IF(_xlfn.XLOOKUP(SMALL('Raw Data'!L476:N476, 3), Analysis!S481:W481, Analysis!S481:W481, 0)&gt;0, SMALL('Raw Data'!L476:N476, 3), 0), 0)</f>
        <v>0</v>
      </c>
      <c r="AZ481">
        <f>IF(ISBLANK('Raw Data'!D476)=FALSE, 1, 0)</f>
        <v>0</v>
      </c>
      <c r="BA481">
        <f>IF(ISNUMBER('Raw Data'!D476), IF(_xlfn.XLOOKUP(SMALL('Raw Data'!O476:U476, 1), Analysis!Y481:AK481, Analysis!Y481:AK481, 0)&gt;0, SMALL('Raw Data'!O476:U476, 1), 0), 0)</f>
        <v>0</v>
      </c>
      <c r="BB481">
        <f>IF(ISBLANK('Raw Data'!D476)=FALSE, 1, 0)</f>
        <v>0</v>
      </c>
      <c r="BC481">
        <f>IF(ISNUMBER('Raw Data'!D476), IF(_xlfn.XLOOKUP(SMALL('Raw Data'!O476:U476, 2), Analysis!Y481:AK481, Analysis!Y481:AK481, 0)&gt;0, SMALL('Raw Data'!O476:U476, 2), 0), 0)</f>
        <v>0</v>
      </c>
      <c r="BD481">
        <f>IF(ISBLANK('Raw Data'!D476)=FALSE, 1, 0)</f>
        <v>0</v>
      </c>
      <c r="BE481">
        <f>IF(ISNUMBER('Raw Data'!D476), IF(_xlfn.XLOOKUP(SMALL('Raw Data'!O476:U476, 3), Analysis!Y481:AK481, Analysis!Y481:AK481, 0)&gt;0, SMALL('Raw Data'!O476:U476, 3), 0), 0)</f>
        <v>0</v>
      </c>
      <c r="BF481">
        <f>IF(ISBLANK('Raw Data'!D476)=FALSE, 1, 0)</f>
        <v>0</v>
      </c>
      <c r="BG481">
        <f>IF(ISNUMBER('Raw Data'!D476), IF(_xlfn.XLOOKUP(SMALL('Raw Data'!O476:U476, 4), Analysis!Y481:AK481, Analysis!Y481:AK481, 0)&gt;0, SMALL('Raw Data'!O476:U476, 4), 0), 0)</f>
        <v>0</v>
      </c>
      <c r="BH481">
        <f>IF(ISBLANK('Raw Data'!D476)=FALSE, 1, 0)</f>
        <v>0</v>
      </c>
      <c r="BI481">
        <f>IF(ISNUMBER('Raw Data'!D476), IF(_xlfn.XLOOKUP(SMALL('Raw Data'!O476:U476, 5), Analysis!Y481:AK481, Analysis!Y481:AK481, 0)&gt;0, SMALL('Raw Data'!O476:U476, 5), 0), 0)</f>
        <v>0</v>
      </c>
      <c r="BJ481">
        <f>IF(ISBLANK('Raw Data'!D476)=FALSE, 1, 0)</f>
        <v>0</v>
      </c>
      <c r="BK481">
        <f>IF(ISNUMBER('Raw Data'!D476), IF(_xlfn.XLOOKUP(SMALL('Raw Data'!O476:U476, 6), Analysis!Y481:AK481, Analysis!Y481:AK481, 0)&gt;0, SMALL('Raw Data'!O476:U476, 6), 0), 0)</f>
        <v>0</v>
      </c>
      <c r="BL481">
        <f>IF(ISBLANK('Raw Data'!D476)=FALSE, 1, 0)</f>
        <v>0</v>
      </c>
      <c r="BM481">
        <f>IF(ISNUMBER('Raw Data'!D476), IF(_xlfn.XLOOKUP(SMALL('Raw Data'!O476:U476, 7), Analysis!Y481:AK481, Analysis!Y481:AK481, 0)&gt;0, SMALL('Raw Data'!O476:U476, 7), 0), 0)</f>
        <v>0</v>
      </c>
    </row>
    <row r="482" spans="1:65" x14ac:dyDescent="0.3">
      <c r="A482" s="2">
        <f>'Raw Data'!A477</f>
        <v>0</v>
      </c>
      <c r="B482" s="2">
        <f>IF(ISBLANK('Raw Data'!D477)=FALSE, 1, 0)</f>
        <v>0</v>
      </c>
      <c r="C482">
        <f>IF('Raw Data'!E477&gt;'Raw Data'!D477, 'Raw Data'!K477, 0)</f>
        <v>0</v>
      </c>
      <c r="D482">
        <f>IF(ISBLANK('Raw Data'!D477)=FALSE, 1, 0)</f>
        <v>0</v>
      </c>
      <c r="E482">
        <f>IF('Raw Data'!E477&lt;'Raw Data'!D477, 'Raw Data'!J477, 0)</f>
        <v>0</v>
      </c>
      <c r="F482">
        <f>IF(ISBLANK('Raw Data'!D477)=FALSE, 1, 0)</f>
        <v>0</v>
      </c>
      <c r="G482">
        <f>IF(AND('Raw Data'!D477&gt;0, 'Raw Data'!E477&gt;0), 'Raw Data'!V477, 0)</f>
        <v>0</v>
      </c>
      <c r="H482">
        <f>IF(ISBLANK('Raw Data'!D477)=FALSE, 1, 0)</f>
        <v>0</v>
      </c>
      <c r="I482">
        <f>IF(AND(ISBLANK('Raw Data'!D477)=FALSE, OR('Raw Data'!D477=0, 'Raw Data'!E477=0)), 'Raw Data'!W477, 0)</f>
        <v>0</v>
      </c>
      <c r="J482">
        <f>IF(ISBLANK('Raw Data'!D477)=FALSE, 1, 0)</f>
        <v>0</v>
      </c>
      <c r="K482">
        <f>IF(SUM('Raw Data'!D477:E477)&gt;'Raw Data'!G477, 'Raw Data'!H477, 0)</f>
        <v>0</v>
      </c>
      <c r="L482">
        <f>IF(ISBLANK('Raw Data'!D477)=FALSE, 1, 0)</f>
        <v>0</v>
      </c>
      <c r="M482">
        <f>IF(AND(SUM('Raw Data'!D477:E477)&lt;'Raw Data'!G477, ISBLANK('Raw Data'!D477)=FALSE), 'Raw Data'!I477, 0)</f>
        <v>0</v>
      </c>
      <c r="N482">
        <f>IF(ISBLANK('Raw Data'!D477)=FALSE, 1, 0)</f>
        <v>0</v>
      </c>
      <c r="O482">
        <f>IF('Raw Data'!F477, 'Raw Data'!Z477, 0)</f>
        <v>0</v>
      </c>
      <c r="P482">
        <f>IF(ISBLANK('Raw Data'!D477)=FALSE, 1, 0)</f>
        <v>0</v>
      </c>
      <c r="Q482">
        <f>IF(AND(NOT('Raw Data'!F477), P482), 'Raw Data'!AA477, 0)</f>
        <v>0</v>
      </c>
      <c r="R482">
        <f>IF(ISBLANK('Raw Data'!D477)=FALSE, 1, 0)</f>
        <v>0</v>
      </c>
      <c r="S482">
        <f>IF(AND('Raw Data'!F477=0, 'Raw Data'!D477&gt;'Raw Data'!E477), 'Raw Data'!L477, 0)</f>
        <v>0</v>
      </c>
      <c r="T482">
        <f>IF(ISBLANK('Raw Data'!D477)=FALSE, 1, 0)</f>
        <v>0</v>
      </c>
      <c r="U482">
        <f>IF('Raw Data'!F477=1, 'Raw Data'!M477, 0)</f>
        <v>0</v>
      </c>
      <c r="V482">
        <f>IF(ISBLANK('Raw Data'!D477)=FALSE, 1, 0)</f>
        <v>0</v>
      </c>
      <c r="W482">
        <f>IF(AND('Raw Data'!F477=0, 'Raw Data'!E477&gt;'Raw Data'!D477), 'Raw Data'!N477, 0)</f>
        <v>0</v>
      </c>
      <c r="X482">
        <f>IF(ISBLANK('Raw Data'!D477)=FALSE, 1, 0)</f>
        <v>0</v>
      </c>
      <c r="Y482">
        <f>IF(AND('Raw Data'!F477=0,'Raw Data'!D477&gt;'Raw Data'!E477,'Raw Data'!D477-'Raw Data'!E477=1),'Raw Data'!O477,IF(AND('Raw Data'!F477,'Raw Data'!D477&gt;'Raw Data'!E477),'Raw Data'!O477,0))</f>
        <v>0</v>
      </c>
      <c r="Z482">
        <f>IF(ISBLANK('Raw Data'!D477)=FALSE, 1, 0)</f>
        <v>0</v>
      </c>
      <c r="AA482">
        <f>IF(AND('Raw Data'!F477=0, 'Raw Data'!D477&gt;'Raw Data'!E477, 'Raw Data'!D477-'Raw Data'!E477=2), 'Raw Data'!P477, 0)</f>
        <v>0</v>
      </c>
      <c r="AB482">
        <f>IF(ISBLANK('Raw Data'!D477)=FALSE, 1, 0)</f>
        <v>0</v>
      </c>
      <c r="AC482">
        <f>IF(AND('Raw Data'!F477=0, 'Raw Data'!D477&gt;'Raw Data'!E477, 'Raw Data'!D477-'Raw Data'!E477&gt;2), 'Raw Data'!Q477, 0)</f>
        <v>0</v>
      </c>
      <c r="AD482">
        <f>IF(ISBLANK('Raw Data'!D477)=FALSE, 1, 0)</f>
        <v>0</v>
      </c>
      <c r="AE482">
        <f>IF(AND('Raw Data'!F477=0,'Raw Data'!D477&lt;'Raw Data'!E477,'Raw Data'!E477-'Raw Data'!D477=1),'Raw Data'!R477,IF(AND('Raw Data'!F477,'Raw Data'!D477&gt;'Raw Data'!E477),'Raw Data'!R477,0))</f>
        <v>0</v>
      </c>
      <c r="AF482">
        <f>IF(ISBLANK('Raw Data'!D477)=FALSE, 1, 0)</f>
        <v>0</v>
      </c>
      <c r="AG482">
        <f>IF(AND('Raw Data'!F477=0, 'Raw Data'!D477&lt;'Raw Data'!E477, 'Raw Data'!E477-'Raw Data'!D477=2), 'Raw Data'!S477, 0)</f>
        <v>0</v>
      </c>
      <c r="AH482">
        <f>IF(ISBLANK('Raw Data'!D477)=FALSE, 1, 0)</f>
        <v>0</v>
      </c>
      <c r="AI482">
        <f>IF(AND('Raw Data'!F477=0, 'Raw Data'!D477&lt;'Raw Data'!E477, 'Raw Data'!E477-'Raw Data'!D477&gt;2), 'Raw Data'!T477, 0)</f>
        <v>0</v>
      </c>
      <c r="AJ482">
        <f>IF(ISBLANK('Raw Data'!D477)=FALSE, 1, 0)</f>
        <v>0</v>
      </c>
      <c r="AK482">
        <f>IF('Raw Data'!F477=1, 'Raw Data'!M477, 0)</f>
        <v>0</v>
      </c>
      <c r="AL482">
        <f>IF(OR('Raw Data'!D477=0, O482&gt;0), 0, 1)</f>
        <v>0</v>
      </c>
      <c r="AM482">
        <f>IF(AND(AL482, 'Raw Data'!D477&gt;'Raw Data'!E477), 'Raw Data'!X477, 0)</f>
        <v>0</v>
      </c>
      <c r="AN482">
        <f>IF(OR('Raw Data'!D477=0, O482&gt;0), 0, 1)</f>
        <v>0</v>
      </c>
      <c r="AO482">
        <f>IF(AND(AL482, 'Raw Data'!D477&lt;'Raw Data'!E477), 'Raw Data'!Y477, 0)</f>
        <v>0</v>
      </c>
      <c r="AP482">
        <f>IF(ISBLANK('Raw Data'!D477)=FALSE, 1, 0)</f>
        <v>0</v>
      </c>
      <c r="AQ482">
        <f>IF(AND('Raw Data'!J477&lt;'Raw Data'!K477,'Raw Data'!D477&gt;'Raw Data'!E477),'Raw Data'!J477,IF(AND('Raw Data'!K477&lt;'Raw Data'!J477,'Raw Data'!E477&gt;'Raw Data'!D477),'Raw Data'!K477,0))</f>
        <v>0</v>
      </c>
      <c r="AR482">
        <f>IF(ISBLANK('Raw Data'!D477)=FALSE, 1, 0)</f>
        <v>0</v>
      </c>
      <c r="AS482">
        <f>IF(AND('Raw Data'!J477&gt;'Raw Data'!K477,'Raw Data'!D477&gt;'Raw Data'!E477),'Raw Data'!J477,IF(AND('Raw Data'!K477&gt;'Raw Data'!J477,'Raw Data'!E477&gt;'Raw Data'!D477),'Raw Data'!K477,))</f>
        <v>0</v>
      </c>
      <c r="AT482">
        <f>IF(ISBLANK('Raw Data'!D477)=FALSE, 1, 0)</f>
        <v>0</v>
      </c>
      <c r="AU482">
        <f>IF(ISNUMBER('Raw Data'!D477), IF(_xlfn.XLOOKUP(SMALL('Raw Data'!L477:N477, 1), Analysis!S482:W482, Analysis!S482:W482, 0)&gt;0, SMALL('Raw Data'!L477:N477, 1), 0), 0)</f>
        <v>0</v>
      </c>
      <c r="AV482">
        <f>IF(ISBLANK('Raw Data'!D477)=FALSE, 1, 0)</f>
        <v>0</v>
      </c>
      <c r="AW482">
        <f>IF(ISNUMBER('Raw Data'!D477), IF(_xlfn.XLOOKUP(SMALL('Raw Data'!L477:N477, 2), Analysis!S482:W482, Analysis!S482:W482, 0)&gt;0, SMALL('Raw Data'!L477:N477, 2), 0), 0)</f>
        <v>0</v>
      </c>
      <c r="AX482">
        <f>IF(ISBLANK('Raw Data'!D477)=FALSE, 1, 0)</f>
        <v>0</v>
      </c>
      <c r="AY482">
        <f>IF(ISNUMBER('Raw Data'!D477), IF(_xlfn.XLOOKUP(SMALL('Raw Data'!L477:N477, 3), Analysis!S482:W482, Analysis!S482:W482, 0)&gt;0, SMALL('Raw Data'!L477:N477, 3), 0), 0)</f>
        <v>0</v>
      </c>
      <c r="AZ482">
        <f>IF(ISBLANK('Raw Data'!D477)=FALSE, 1, 0)</f>
        <v>0</v>
      </c>
      <c r="BA482">
        <f>IF(ISNUMBER('Raw Data'!D477), IF(_xlfn.XLOOKUP(SMALL('Raw Data'!O477:U477, 1), Analysis!Y482:AK482, Analysis!Y482:AK482, 0)&gt;0, SMALL('Raw Data'!O477:U477, 1), 0), 0)</f>
        <v>0</v>
      </c>
      <c r="BB482">
        <f>IF(ISBLANK('Raw Data'!D477)=FALSE, 1, 0)</f>
        <v>0</v>
      </c>
      <c r="BC482">
        <f>IF(ISNUMBER('Raw Data'!D477), IF(_xlfn.XLOOKUP(SMALL('Raw Data'!O477:U477, 2), Analysis!Y482:AK482, Analysis!Y482:AK482, 0)&gt;0, SMALL('Raw Data'!O477:U477, 2), 0), 0)</f>
        <v>0</v>
      </c>
      <c r="BD482">
        <f>IF(ISBLANK('Raw Data'!D477)=FALSE, 1, 0)</f>
        <v>0</v>
      </c>
      <c r="BE482">
        <f>IF(ISNUMBER('Raw Data'!D477), IF(_xlfn.XLOOKUP(SMALL('Raw Data'!O477:U477, 3), Analysis!Y482:AK482, Analysis!Y482:AK482, 0)&gt;0, SMALL('Raw Data'!O477:U477, 3), 0), 0)</f>
        <v>0</v>
      </c>
      <c r="BF482">
        <f>IF(ISBLANK('Raw Data'!D477)=FALSE, 1, 0)</f>
        <v>0</v>
      </c>
      <c r="BG482">
        <f>IF(ISNUMBER('Raw Data'!D477), IF(_xlfn.XLOOKUP(SMALL('Raw Data'!O477:U477, 4), Analysis!Y482:AK482, Analysis!Y482:AK482, 0)&gt;0, SMALL('Raw Data'!O477:U477, 4), 0), 0)</f>
        <v>0</v>
      </c>
      <c r="BH482">
        <f>IF(ISBLANK('Raw Data'!D477)=FALSE, 1, 0)</f>
        <v>0</v>
      </c>
      <c r="BI482">
        <f>IF(ISNUMBER('Raw Data'!D477), IF(_xlfn.XLOOKUP(SMALL('Raw Data'!O477:U477, 5), Analysis!Y482:AK482, Analysis!Y482:AK482, 0)&gt;0, SMALL('Raw Data'!O477:U477, 5), 0), 0)</f>
        <v>0</v>
      </c>
      <c r="BJ482">
        <f>IF(ISBLANK('Raw Data'!D477)=FALSE, 1, 0)</f>
        <v>0</v>
      </c>
      <c r="BK482">
        <f>IF(ISNUMBER('Raw Data'!D477), IF(_xlfn.XLOOKUP(SMALL('Raw Data'!O477:U477, 6), Analysis!Y482:AK482, Analysis!Y482:AK482, 0)&gt;0, SMALL('Raw Data'!O477:U477, 6), 0), 0)</f>
        <v>0</v>
      </c>
      <c r="BL482">
        <f>IF(ISBLANK('Raw Data'!D477)=FALSE, 1, 0)</f>
        <v>0</v>
      </c>
      <c r="BM482">
        <f>IF(ISNUMBER('Raw Data'!D477), IF(_xlfn.XLOOKUP(SMALL('Raw Data'!O477:U477, 7), Analysis!Y482:AK482, Analysis!Y482:AK482, 0)&gt;0, SMALL('Raw Data'!O477:U477, 7), 0), 0)</f>
        <v>0</v>
      </c>
    </row>
    <row r="483" spans="1:65" x14ac:dyDescent="0.3">
      <c r="A483" s="2">
        <f>'Raw Data'!A478</f>
        <v>0</v>
      </c>
      <c r="B483" s="2">
        <f>IF(ISBLANK('Raw Data'!D478)=FALSE, 1, 0)</f>
        <v>0</v>
      </c>
      <c r="C483">
        <f>IF('Raw Data'!E478&gt;'Raw Data'!D478, 'Raw Data'!K478, 0)</f>
        <v>0</v>
      </c>
      <c r="D483">
        <f>IF(ISBLANK('Raw Data'!D478)=FALSE, 1, 0)</f>
        <v>0</v>
      </c>
      <c r="E483">
        <f>IF('Raw Data'!E478&lt;'Raw Data'!D478, 'Raw Data'!J478, 0)</f>
        <v>0</v>
      </c>
      <c r="F483">
        <f>IF(ISBLANK('Raw Data'!D478)=FALSE, 1, 0)</f>
        <v>0</v>
      </c>
      <c r="G483">
        <f>IF(AND('Raw Data'!D478&gt;0, 'Raw Data'!E478&gt;0), 'Raw Data'!V478, 0)</f>
        <v>0</v>
      </c>
      <c r="H483">
        <f>IF(ISBLANK('Raw Data'!D478)=FALSE, 1, 0)</f>
        <v>0</v>
      </c>
      <c r="I483">
        <f>IF(AND(ISBLANK('Raw Data'!D478)=FALSE, OR('Raw Data'!D478=0, 'Raw Data'!E478=0)), 'Raw Data'!W478, 0)</f>
        <v>0</v>
      </c>
      <c r="J483">
        <f>IF(ISBLANK('Raw Data'!D478)=FALSE, 1, 0)</f>
        <v>0</v>
      </c>
      <c r="K483">
        <f>IF(SUM('Raw Data'!D478:E478)&gt;'Raw Data'!G478, 'Raw Data'!H478, 0)</f>
        <v>0</v>
      </c>
      <c r="L483">
        <f>IF(ISBLANK('Raw Data'!D478)=FALSE, 1, 0)</f>
        <v>0</v>
      </c>
      <c r="M483">
        <f>IF(AND(SUM('Raw Data'!D478:E478)&lt;'Raw Data'!G478, ISBLANK('Raw Data'!D478)=FALSE), 'Raw Data'!I478, 0)</f>
        <v>0</v>
      </c>
      <c r="N483">
        <f>IF(ISBLANK('Raw Data'!D478)=FALSE, 1, 0)</f>
        <v>0</v>
      </c>
      <c r="O483">
        <f>IF('Raw Data'!F478, 'Raw Data'!Z478, 0)</f>
        <v>0</v>
      </c>
      <c r="P483">
        <f>IF(ISBLANK('Raw Data'!D478)=FALSE, 1, 0)</f>
        <v>0</v>
      </c>
      <c r="Q483">
        <f>IF(AND(NOT('Raw Data'!F478), P483), 'Raw Data'!AA478, 0)</f>
        <v>0</v>
      </c>
      <c r="R483">
        <f>IF(ISBLANK('Raw Data'!D478)=FALSE, 1, 0)</f>
        <v>0</v>
      </c>
      <c r="S483">
        <f>IF(AND('Raw Data'!F478=0, 'Raw Data'!D478&gt;'Raw Data'!E478), 'Raw Data'!L478, 0)</f>
        <v>0</v>
      </c>
      <c r="T483">
        <f>IF(ISBLANK('Raw Data'!D478)=FALSE, 1, 0)</f>
        <v>0</v>
      </c>
      <c r="U483">
        <f>IF('Raw Data'!F478=1, 'Raw Data'!M478, 0)</f>
        <v>0</v>
      </c>
      <c r="V483">
        <f>IF(ISBLANK('Raw Data'!D478)=FALSE, 1, 0)</f>
        <v>0</v>
      </c>
      <c r="W483">
        <f>IF(AND('Raw Data'!F478=0, 'Raw Data'!E478&gt;'Raw Data'!D478), 'Raw Data'!N478, 0)</f>
        <v>0</v>
      </c>
      <c r="X483">
        <f>IF(ISBLANK('Raw Data'!D478)=FALSE, 1, 0)</f>
        <v>0</v>
      </c>
      <c r="Y483">
        <f>IF(AND('Raw Data'!F478=0,'Raw Data'!D478&gt;'Raw Data'!E478,'Raw Data'!D478-'Raw Data'!E478=1),'Raw Data'!O478,IF(AND('Raw Data'!F478,'Raw Data'!D478&gt;'Raw Data'!E478),'Raw Data'!O478,0))</f>
        <v>0</v>
      </c>
      <c r="Z483">
        <f>IF(ISBLANK('Raw Data'!D478)=FALSE, 1, 0)</f>
        <v>0</v>
      </c>
      <c r="AA483">
        <f>IF(AND('Raw Data'!F478=0, 'Raw Data'!D478&gt;'Raw Data'!E478, 'Raw Data'!D478-'Raw Data'!E478=2), 'Raw Data'!P478, 0)</f>
        <v>0</v>
      </c>
      <c r="AB483">
        <f>IF(ISBLANK('Raw Data'!D478)=FALSE, 1, 0)</f>
        <v>0</v>
      </c>
      <c r="AC483">
        <f>IF(AND('Raw Data'!F478=0, 'Raw Data'!D478&gt;'Raw Data'!E478, 'Raw Data'!D478-'Raw Data'!E478&gt;2), 'Raw Data'!Q478, 0)</f>
        <v>0</v>
      </c>
      <c r="AD483">
        <f>IF(ISBLANK('Raw Data'!D478)=FALSE, 1, 0)</f>
        <v>0</v>
      </c>
      <c r="AE483">
        <f>IF(AND('Raw Data'!F478=0,'Raw Data'!D478&lt;'Raw Data'!E478,'Raw Data'!E478-'Raw Data'!D478=1),'Raw Data'!R478,IF(AND('Raw Data'!F478,'Raw Data'!D478&gt;'Raw Data'!E478),'Raw Data'!R478,0))</f>
        <v>0</v>
      </c>
      <c r="AF483">
        <f>IF(ISBLANK('Raw Data'!D478)=FALSE, 1, 0)</f>
        <v>0</v>
      </c>
      <c r="AG483">
        <f>IF(AND('Raw Data'!F478=0, 'Raw Data'!D478&lt;'Raw Data'!E478, 'Raw Data'!E478-'Raw Data'!D478=2), 'Raw Data'!S478, 0)</f>
        <v>0</v>
      </c>
      <c r="AH483">
        <f>IF(ISBLANK('Raw Data'!D478)=FALSE, 1, 0)</f>
        <v>0</v>
      </c>
      <c r="AI483">
        <f>IF(AND('Raw Data'!F478=0, 'Raw Data'!D478&lt;'Raw Data'!E478, 'Raw Data'!E478-'Raw Data'!D478&gt;2), 'Raw Data'!T478, 0)</f>
        <v>0</v>
      </c>
      <c r="AJ483">
        <f>IF(ISBLANK('Raw Data'!D478)=FALSE, 1, 0)</f>
        <v>0</v>
      </c>
      <c r="AK483">
        <f>IF('Raw Data'!F478=1, 'Raw Data'!M478, 0)</f>
        <v>0</v>
      </c>
      <c r="AL483">
        <f>IF(OR('Raw Data'!D478=0, O483&gt;0), 0, 1)</f>
        <v>0</v>
      </c>
      <c r="AM483">
        <f>IF(AND(AL483, 'Raw Data'!D478&gt;'Raw Data'!E478), 'Raw Data'!X478, 0)</f>
        <v>0</v>
      </c>
      <c r="AN483">
        <f>IF(OR('Raw Data'!D478=0, O483&gt;0), 0, 1)</f>
        <v>0</v>
      </c>
      <c r="AO483">
        <f>IF(AND(AL483, 'Raw Data'!D478&lt;'Raw Data'!E478), 'Raw Data'!Y478, 0)</f>
        <v>0</v>
      </c>
      <c r="AP483">
        <f>IF(ISBLANK('Raw Data'!D478)=FALSE, 1, 0)</f>
        <v>0</v>
      </c>
      <c r="AQ483">
        <f>IF(AND('Raw Data'!J478&lt;'Raw Data'!K478,'Raw Data'!D478&gt;'Raw Data'!E478),'Raw Data'!J478,IF(AND('Raw Data'!K478&lt;'Raw Data'!J478,'Raw Data'!E478&gt;'Raw Data'!D478),'Raw Data'!K478,0))</f>
        <v>0</v>
      </c>
      <c r="AR483">
        <f>IF(ISBLANK('Raw Data'!D478)=FALSE, 1, 0)</f>
        <v>0</v>
      </c>
      <c r="AS483">
        <f>IF(AND('Raw Data'!J478&gt;'Raw Data'!K478,'Raw Data'!D478&gt;'Raw Data'!E478),'Raw Data'!J478,IF(AND('Raw Data'!K478&gt;'Raw Data'!J478,'Raw Data'!E478&gt;'Raw Data'!D478),'Raw Data'!K478,))</f>
        <v>0</v>
      </c>
      <c r="AT483">
        <f>IF(ISBLANK('Raw Data'!D478)=FALSE, 1, 0)</f>
        <v>0</v>
      </c>
      <c r="AU483">
        <f>IF(ISNUMBER('Raw Data'!D478), IF(_xlfn.XLOOKUP(SMALL('Raw Data'!L478:N478, 1), Analysis!S483:W483, Analysis!S483:W483, 0)&gt;0, SMALL('Raw Data'!L478:N478, 1), 0), 0)</f>
        <v>0</v>
      </c>
      <c r="AV483">
        <f>IF(ISBLANK('Raw Data'!D478)=FALSE, 1, 0)</f>
        <v>0</v>
      </c>
      <c r="AW483">
        <f>IF(ISNUMBER('Raw Data'!D478), IF(_xlfn.XLOOKUP(SMALL('Raw Data'!L478:N478, 2), Analysis!S483:W483, Analysis!S483:W483, 0)&gt;0, SMALL('Raw Data'!L478:N478, 2), 0), 0)</f>
        <v>0</v>
      </c>
      <c r="AX483">
        <f>IF(ISBLANK('Raw Data'!D478)=FALSE, 1, 0)</f>
        <v>0</v>
      </c>
      <c r="AY483">
        <f>IF(ISNUMBER('Raw Data'!D478), IF(_xlfn.XLOOKUP(SMALL('Raw Data'!L478:N478, 3), Analysis!S483:W483, Analysis!S483:W483, 0)&gt;0, SMALL('Raw Data'!L478:N478, 3), 0), 0)</f>
        <v>0</v>
      </c>
      <c r="AZ483">
        <f>IF(ISBLANK('Raw Data'!D478)=FALSE, 1, 0)</f>
        <v>0</v>
      </c>
      <c r="BA483">
        <f>IF(ISNUMBER('Raw Data'!D478), IF(_xlfn.XLOOKUP(SMALL('Raw Data'!O478:U478, 1), Analysis!Y483:AK483, Analysis!Y483:AK483, 0)&gt;0, SMALL('Raw Data'!O478:U478, 1), 0), 0)</f>
        <v>0</v>
      </c>
      <c r="BB483">
        <f>IF(ISBLANK('Raw Data'!D478)=FALSE, 1, 0)</f>
        <v>0</v>
      </c>
      <c r="BC483">
        <f>IF(ISNUMBER('Raw Data'!D478), IF(_xlfn.XLOOKUP(SMALL('Raw Data'!O478:U478, 2), Analysis!Y483:AK483, Analysis!Y483:AK483, 0)&gt;0, SMALL('Raw Data'!O478:U478, 2), 0), 0)</f>
        <v>0</v>
      </c>
      <c r="BD483">
        <f>IF(ISBLANK('Raw Data'!D478)=FALSE, 1, 0)</f>
        <v>0</v>
      </c>
      <c r="BE483">
        <f>IF(ISNUMBER('Raw Data'!D478), IF(_xlfn.XLOOKUP(SMALL('Raw Data'!O478:U478, 3), Analysis!Y483:AK483, Analysis!Y483:AK483, 0)&gt;0, SMALL('Raw Data'!O478:U478, 3), 0), 0)</f>
        <v>0</v>
      </c>
      <c r="BF483">
        <f>IF(ISBLANK('Raw Data'!D478)=FALSE, 1, 0)</f>
        <v>0</v>
      </c>
      <c r="BG483">
        <f>IF(ISNUMBER('Raw Data'!D478), IF(_xlfn.XLOOKUP(SMALL('Raw Data'!O478:U478, 4), Analysis!Y483:AK483, Analysis!Y483:AK483, 0)&gt;0, SMALL('Raw Data'!O478:U478, 4), 0), 0)</f>
        <v>0</v>
      </c>
      <c r="BH483">
        <f>IF(ISBLANK('Raw Data'!D478)=FALSE, 1, 0)</f>
        <v>0</v>
      </c>
      <c r="BI483">
        <f>IF(ISNUMBER('Raw Data'!D478), IF(_xlfn.XLOOKUP(SMALL('Raw Data'!O478:U478, 5), Analysis!Y483:AK483, Analysis!Y483:AK483, 0)&gt;0, SMALL('Raw Data'!O478:U478, 5), 0), 0)</f>
        <v>0</v>
      </c>
      <c r="BJ483">
        <f>IF(ISBLANK('Raw Data'!D478)=FALSE, 1, 0)</f>
        <v>0</v>
      </c>
      <c r="BK483">
        <f>IF(ISNUMBER('Raw Data'!D478), IF(_xlfn.XLOOKUP(SMALL('Raw Data'!O478:U478, 6), Analysis!Y483:AK483, Analysis!Y483:AK483, 0)&gt;0, SMALL('Raw Data'!O478:U478, 6), 0), 0)</f>
        <v>0</v>
      </c>
      <c r="BL483">
        <f>IF(ISBLANK('Raw Data'!D478)=FALSE, 1, 0)</f>
        <v>0</v>
      </c>
      <c r="BM483">
        <f>IF(ISNUMBER('Raw Data'!D478), IF(_xlfn.XLOOKUP(SMALL('Raw Data'!O478:U478, 7), Analysis!Y483:AK483, Analysis!Y483:AK483, 0)&gt;0, SMALL('Raw Data'!O478:U478, 7), 0), 0)</f>
        <v>0</v>
      </c>
    </row>
    <row r="484" spans="1:65" x14ac:dyDescent="0.3">
      <c r="A484" s="2">
        <f>'Raw Data'!A479</f>
        <v>0</v>
      </c>
      <c r="B484" s="2">
        <f>IF(ISBLANK('Raw Data'!D479)=FALSE, 1, 0)</f>
        <v>0</v>
      </c>
      <c r="C484">
        <f>IF('Raw Data'!E479&gt;'Raw Data'!D479, 'Raw Data'!K479, 0)</f>
        <v>0</v>
      </c>
      <c r="D484">
        <f>IF(ISBLANK('Raw Data'!D479)=FALSE, 1, 0)</f>
        <v>0</v>
      </c>
      <c r="E484">
        <f>IF('Raw Data'!E479&lt;'Raw Data'!D479, 'Raw Data'!J479, 0)</f>
        <v>0</v>
      </c>
      <c r="F484">
        <f>IF(ISBLANK('Raw Data'!D479)=FALSE, 1, 0)</f>
        <v>0</v>
      </c>
      <c r="G484">
        <f>IF(AND('Raw Data'!D479&gt;0, 'Raw Data'!E479&gt;0), 'Raw Data'!V479, 0)</f>
        <v>0</v>
      </c>
      <c r="H484">
        <f>IF(ISBLANK('Raw Data'!D479)=FALSE, 1, 0)</f>
        <v>0</v>
      </c>
      <c r="I484">
        <f>IF(AND(ISBLANK('Raw Data'!D479)=FALSE, OR('Raw Data'!D479=0, 'Raw Data'!E479=0)), 'Raw Data'!W479, 0)</f>
        <v>0</v>
      </c>
      <c r="J484">
        <f>IF(ISBLANK('Raw Data'!D479)=FALSE, 1, 0)</f>
        <v>0</v>
      </c>
      <c r="K484">
        <f>IF(SUM('Raw Data'!D479:E479)&gt;'Raw Data'!G479, 'Raw Data'!H479, 0)</f>
        <v>0</v>
      </c>
      <c r="L484">
        <f>IF(ISBLANK('Raw Data'!D479)=FALSE, 1, 0)</f>
        <v>0</v>
      </c>
      <c r="M484">
        <f>IF(AND(SUM('Raw Data'!D479:E479)&lt;'Raw Data'!G479, ISBLANK('Raw Data'!D479)=FALSE), 'Raw Data'!I479, 0)</f>
        <v>0</v>
      </c>
      <c r="N484">
        <f>IF(ISBLANK('Raw Data'!D479)=FALSE, 1, 0)</f>
        <v>0</v>
      </c>
      <c r="O484">
        <f>IF('Raw Data'!F479, 'Raw Data'!Z479, 0)</f>
        <v>0</v>
      </c>
      <c r="P484">
        <f>IF(ISBLANK('Raw Data'!D479)=FALSE, 1, 0)</f>
        <v>0</v>
      </c>
      <c r="Q484">
        <f>IF(AND(NOT('Raw Data'!F479), P484), 'Raw Data'!AA479, 0)</f>
        <v>0</v>
      </c>
      <c r="R484">
        <f>IF(ISBLANK('Raw Data'!D479)=FALSE, 1, 0)</f>
        <v>0</v>
      </c>
      <c r="S484">
        <f>IF(AND('Raw Data'!F479=0, 'Raw Data'!D479&gt;'Raw Data'!E479), 'Raw Data'!L479, 0)</f>
        <v>0</v>
      </c>
      <c r="T484">
        <f>IF(ISBLANK('Raw Data'!D479)=FALSE, 1, 0)</f>
        <v>0</v>
      </c>
      <c r="U484">
        <f>IF('Raw Data'!F479=1, 'Raw Data'!M479, 0)</f>
        <v>0</v>
      </c>
      <c r="V484">
        <f>IF(ISBLANK('Raw Data'!D479)=FALSE, 1, 0)</f>
        <v>0</v>
      </c>
      <c r="W484">
        <f>IF(AND('Raw Data'!F479=0, 'Raw Data'!E479&gt;'Raw Data'!D479), 'Raw Data'!N479, 0)</f>
        <v>0</v>
      </c>
      <c r="X484">
        <f>IF(ISBLANK('Raw Data'!D479)=FALSE, 1, 0)</f>
        <v>0</v>
      </c>
      <c r="Y484">
        <f>IF(AND('Raw Data'!F479=0,'Raw Data'!D479&gt;'Raw Data'!E479,'Raw Data'!D479-'Raw Data'!E479=1),'Raw Data'!O479,IF(AND('Raw Data'!F479,'Raw Data'!D479&gt;'Raw Data'!E479),'Raw Data'!O479,0))</f>
        <v>0</v>
      </c>
      <c r="Z484">
        <f>IF(ISBLANK('Raw Data'!D479)=FALSE, 1, 0)</f>
        <v>0</v>
      </c>
      <c r="AA484">
        <f>IF(AND('Raw Data'!F479=0, 'Raw Data'!D479&gt;'Raw Data'!E479, 'Raw Data'!D479-'Raw Data'!E479=2), 'Raw Data'!P479, 0)</f>
        <v>0</v>
      </c>
      <c r="AB484">
        <f>IF(ISBLANK('Raw Data'!D479)=FALSE, 1, 0)</f>
        <v>0</v>
      </c>
      <c r="AC484">
        <f>IF(AND('Raw Data'!F479=0, 'Raw Data'!D479&gt;'Raw Data'!E479, 'Raw Data'!D479-'Raw Data'!E479&gt;2), 'Raw Data'!Q479, 0)</f>
        <v>0</v>
      </c>
      <c r="AD484">
        <f>IF(ISBLANK('Raw Data'!D479)=FALSE, 1, 0)</f>
        <v>0</v>
      </c>
      <c r="AE484">
        <f>IF(AND('Raw Data'!F479=0,'Raw Data'!D479&lt;'Raw Data'!E479,'Raw Data'!E479-'Raw Data'!D479=1),'Raw Data'!R479,IF(AND('Raw Data'!F479,'Raw Data'!D479&gt;'Raw Data'!E479),'Raw Data'!R479,0))</f>
        <v>0</v>
      </c>
      <c r="AF484">
        <f>IF(ISBLANK('Raw Data'!D479)=FALSE, 1, 0)</f>
        <v>0</v>
      </c>
      <c r="AG484">
        <f>IF(AND('Raw Data'!F479=0, 'Raw Data'!D479&lt;'Raw Data'!E479, 'Raw Data'!E479-'Raw Data'!D479=2), 'Raw Data'!S479, 0)</f>
        <v>0</v>
      </c>
      <c r="AH484">
        <f>IF(ISBLANK('Raw Data'!D479)=FALSE, 1, 0)</f>
        <v>0</v>
      </c>
      <c r="AI484">
        <f>IF(AND('Raw Data'!F479=0, 'Raw Data'!D479&lt;'Raw Data'!E479, 'Raw Data'!E479-'Raw Data'!D479&gt;2), 'Raw Data'!T479, 0)</f>
        <v>0</v>
      </c>
      <c r="AJ484">
        <f>IF(ISBLANK('Raw Data'!D479)=FALSE, 1, 0)</f>
        <v>0</v>
      </c>
      <c r="AK484">
        <f>IF('Raw Data'!F479=1, 'Raw Data'!M479, 0)</f>
        <v>0</v>
      </c>
      <c r="AL484">
        <f>IF(OR('Raw Data'!D479=0, O484&gt;0), 0, 1)</f>
        <v>0</v>
      </c>
      <c r="AM484">
        <f>IF(AND(AL484, 'Raw Data'!D479&gt;'Raw Data'!E479), 'Raw Data'!X479, 0)</f>
        <v>0</v>
      </c>
      <c r="AN484">
        <f>IF(OR('Raw Data'!D479=0, O484&gt;0), 0, 1)</f>
        <v>0</v>
      </c>
      <c r="AO484">
        <f>IF(AND(AL484, 'Raw Data'!D479&lt;'Raw Data'!E479), 'Raw Data'!Y479, 0)</f>
        <v>0</v>
      </c>
      <c r="AP484">
        <f>IF(ISBLANK('Raw Data'!D479)=FALSE, 1, 0)</f>
        <v>0</v>
      </c>
      <c r="AQ484">
        <f>IF(AND('Raw Data'!J479&lt;'Raw Data'!K479,'Raw Data'!D479&gt;'Raw Data'!E479),'Raw Data'!J479,IF(AND('Raw Data'!K479&lt;'Raw Data'!J479,'Raw Data'!E479&gt;'Raw Data'!D479),'Raw Data'!K479,0))</f>
        <v>0</v>
      </c>
      <c r="AR484">
        <f>IF(ISBLANK('Raw Data'!D479)=FALSE, 1, 0)</f>
        <v>0</v>
      </c>
      <c r="AS484">
        <f>IF(AND('Raw Data'!J479&gt;'Raw Data'!K479,'Raw Data'!D479&gt;'Raw Data'!E479),'Raw Data'!J479,IF(AND('Raw Data'!K479&gt;'Raw Data'!J479,'Raw Data'!E479&gt;'Raw Data'!D479),'Raw Data'!K479,))</f>
        <v>0</v>
      </c>
      <c r="AT484">
        <f>IF(ISBLANK('Raw Data'!D479)=FALSE, 1, 0)</f>
        <v>0</v>
      </c>
      <c r="AU484">
        <f>IF(ISNUMBER('Raw Data'!D479), IF(_xlfn.XLOOKUP(SMALL('Raw Data'!L479:N479, 1), Analysis!S484:W484, Analysis!S484:W484, 0)&gt;0, SMALL('Raw Data'!L479:N479, 1), 0), 0)</f>
        <v>0</v>
      </c>
      <c r="AV484">
        <f>IF(ISBLANK('Raw Data'!D479)=FALSE, 1, 0)</f>
        <v>0</v>
      </c>
      <c r="AW484">
        <f>IF(ISNUMBER('Raw Data'!D479), IF(_xlfn.XLOOKUP(SMALL('Raw Data'!L479:N479, 2), Analysis!S484:W484, Analysis!S484:W484, 0)&gt;0, SMALL('Raw Data'!L479:N479, 2), 0), 0)</f>
        <v>0</v>
      </c>
      <c r="AX484">
        <f>IF(ISBLANK('Raw Data'!D479)=FALSE, 1, 0)</f>
        <v>0</v>
      </c>
      <c r="AY484">
        <f>IF(ISNUMBER('Raw Data'!D479), IF(_xlfn.XLOOKUP(SMALL('Raw Data'!L479:N479, 3), Analysis!S484:W484, Analysis!S484:W484, 0)&gt;0, SMALL('Raw Data'!L479:N479, 3), 0), 0)</f>
        <v>0</v>
      </c>
      <c r="AZ484">
        <f>IF(ISBLANK('Raw Data'!D479)=FALSE, 1, 0)</f>
        <v>0</v>
      </c>
      <c r="BA484">
        <f>IF(ISNUMBER('Raw Data'!D479), IF(_xlfn.XLOOKUP(SMALL('Raw Data'!O479:U479, 1), Analysis!Y484:AK484, Analysis!Y484:AK484, 0)&gt;0, SMALL('Raw Data'!O479:U479, 1), 0), 0)</f>
        <v>0</v>
      </c>
      <c r="BB484">
        <f>IF(ISBLANK('Raw Data'!D479)=FALSE, 1, 0)</f>
        <v>0</v>
      </c>
      <c r="BC484">
        <f>IF(ISNUMBER('Raw Data'!D479), IF(_xlfn.XLOOKUP(SMALL('Raw Data'!O479:U479, 2), Analysis!Y484:AK484, Analysis!Y484:AK484, 0)&gt;0, SMALL('Raw Data'!O479:U479, 2), 0), 0)</f>
        <v>0</v>
      </c>
      <c r="BD484">
        <f>IF(ISBLANK('Raw Data'!D479)=FALSE, 1, 0)</f>
        <v>0</v>
      </c>
      <c r="BE484">
        <f>IF(ISNUMBER('Raw Data'!D479), IF(_xlfn.XLOOKUP(SMALL('Raw Data'!O479:U479, 3), Analysis!Y484:AK484, Analysis!Y484:AK484, 0)&gt;0, SMALL('Raw Data'!O479:U479, 3), 0), 0)</f>
        <v>0</v>
      </c>
      <c r="BF484">
        <f>IF(ISBLANK('Raw Data'!D479)=FALSE, 1, 0)</f>
        <v>0</v>
      </c>
      <c r="BG484">
        <f>IF(ISNUMBER('Raw Data'!D479), IF(_xlfn.XLOOKUP(SMALL('Raw Data'!O479:U479, 4), Analysis!Y484:AK484, Analysis!Y484:AK484, 0)&gt;0, SMALL('Raw Data'!O479:U479, 4), 0), 0)</f>
        <v>0</v>
      </c>
      <c r="BH484">
        <f>IF(ISBLANK('Raw Data'!D479)=FALSE, 1, 0)</f>
        <v>0</v>
      </c>
      <c r="BI484">
        <f>IF(ISNUMBER('Raw Data'!D479), IF(_xlfn.XLOOKUP(SMALL('Raw Data'!O479:U479, 5), Analysis!Y484:AK484, Analysis!Y484:AK484, 0)&gt;0, SMALL('Raw Data'!O479:U479, 5), 0), 0)</f>
        <v>0</v>
      </c>
      <c r="BJ484">
        <f>IF(ISBLANK('Raw Data'!D479)=FALSE, 1, 0)</f>
        <v>0</v>
      </c>
      <c r="BK484">
        <f>IF(ISNUMBER('Raw Data'!D479), IF(_xlfn.XLOOKUP(SMALL('Raw Data'!O479:U479, 6), Analysis!Y484:AK484, Analysis!Y484:AK484, 0)&gt;0, SMALL('Raw Data'!O479:U479, 6), 0), 0)</f>
        <v>0</v>
      </c>
      <c r="BL484">
        <f>IF(ISBLANK('Raw Data'!D479)=FALSE, 1, 0)</f>
        <v>0</v>
      </c>
      <c r="BM484">
        <f>IF(ISNUMBER('Raw Data'!D479), IF(_xlfn.XLOOKUP(SMALL('Raw Data'!O479:U479, 7), Analysis!Y484:AK484, Analysis!Y484:AK484, 0)&gt;0, SMALL('Raw Data'!O479:U479, 7), 0), 0)</f>
        <v>0</v>
      </c>
    </row>
    <row r="485" spans="1:65" x14ac:dyDescent="0.3">
      <c r="A485" s="2">
        <f>'Raw Data'!A480</f>
        <v>0</v>
      </c>
      <c r="B485" s="2">
        <f>IF(ISBLANK('Raw Data'!D480)=FALSE, 1, 0)</f>
        <v>0</v>
      </c>
      <c r="C485">
        <f>IF('Raw Data'!E480&gt;'Raw Data'!D480, 'Raw Data'!K480, 0)</f>
        <v>0</v>
      </c>
      <c r="D485">
        <f>IF(ISBLANK('Raw Data'!D480)=FALSE, 1, 0)</f>
        <v>0</v>
      </c>
      <c r="E485">
        <f>IF('Raw Data'!E480&lt;'Raw Data'!D480, 'Raw Data'!J480, 0)</f>
        <v>0</v>
      </c>
      <c r="F485">
        <f>IF(ISBLANK('Raw Data'!D480)=FALSE, 1, 0)</f>
        <v>0</v>
      </c>
      <c r="G485">
        <f>IF(AND('Raw Data'!D480&gt;0, 'Raw Data'!E480&gt;0), 'Raw Data'!V480, 0)</f>
        <v>0</v>
      </c>
      <c r="H485">
        <f>IF(ISBLANK('Raw Data'!D480)=FALSE, 1, 0)</f>
        <v>0</v>
      </c>
      <c r="I485">
        <f>IF(AND(ISBLANK('Raw Data'!D480)=FALSE, OR('Raw Data'!D480=0, 'Raw Data'!E480=0)), 'Raw Data'!W480, 0)</f>
        <v>0</v>
      </c>
      <c r="J485">
        <f>IF(ISBLANK('Raw Data'!D480)=FALSE, 1, 0)</f>
        <v>0</v>
      </c>
      <c r="K485">
        <f>IF(SUM('Raw Data'!D480:E480)&gt;'Raw Data'!G480, 'Raw Data'!H480, 0)</f>
        <v>0</v>
      </c>
      <c r="L485">
        <f>IF(ISBLANK('Raw Data'!D480)=FALSE, 1, 0)</f>
        <v>0</v>
      </c>
      <c r="M485">
        <f>IF(AND(SUM('Raw Data'!D480:E480)&lt;'Raw Data'!G480, ISBLANK('Raw Data'!D480)=FALSE), 'Raw Data'!I480, 0)</f>
        <v>0</v>
      </c>
      <c r="N485">
        <f>IF(ISBLANK('Raw Data'!D480)=FALSE, 1, 0)</f>
        <v>0</v>
      </c>
      <c r="O485">
        <f>IF('Raw Data'!F480, 'Raw Data'!Z480, 0)</f>
        <v>0</v>
      </c>
      <c r="P485">
        <f>IF(ISBLANK('Raw Data'!D480)=FALSE, 1, 0)</f>
        <v>0</v>
      </c>
      <c r="Q485">
        <f>IF(AND(NOT('Raw Data'!F480), P485), 'Raw Data'!AA480, 0)</f>
        <v>0</v>
      </c>
      <c r="R485">
        <f>IF(ISBLANK('Raw Data'!D480)=FALSE, 1, 0)</f>
        <v>0</v>
      </c>
      <c r="S485">
        <f>IF(AND('Raw Data'!F480=0, 'Raw Data'!D480&gt;'Raw Data'!E480), 'Raw Data'!L480, 0)</f>
        <v>0</v>
      </c>
      <c r="T485">
        <f>IF(ISBLANK('Raw Data'!D480)=FALSE, 1, 0)</f>
        <v>0</v>
      </c>
      <c r="U485">
        <f>IF('Raw Data'!F480=1, 'Raw Data'!M480, 0)</f>
        <v>0</v>
      </c>
      <c r="V485">
        <f>IF(ISBLANK('Raw Data'!D480)=FALSE, 1, 0)</f>
        <v>0</v>
      </c>
      <c r="W485">
        <f>IF(AND('Raw Data'!F480=0, 'Raw Data'!E480&gt;'Raw Data'!D480), 'Raw Data'!N480, 0)</f>
        <v>0</v>
      </c>
      <c r="X485">
        <f>IF(ISBLANK('Raw Data'!D480)=FALSE, 1, 0)</f>
        <v>0</v>
      </c>
      <c r="Y485">
        <f>IF(AND('Raw Data'!F480=0,'Raw Data'!D480&gt;'Raw Data'!E480,'Raw Data'!D480-'Raw Data'!E480=1),'Raw Data'!O480,IF(AND('Raw Data'!F480,'Raw Data'!D480&gt;'Raw Data'!E480),'Raw Data'!O480,0))</f>
        <v>0</v>
      </c>
      <c r="Z485">
        <f>IF(ISBLANK('Raw Data'!D480)=FALSE, 1, 0)</f>
        <v>0</v>
      </c>
      <c r="AA485">
        <f>IF(AND('Raw Data'!F480=0, 'Raw Data'!D480&gt;'Raw Data'!E480, 'Raw Data'!D480-'Raw Data'!E480=2), 'Raw Data'!P480, 0)</f>
        <v>0</v>
      </c>
      <c r="AB485">
        <f>IF(ISBLANK('Raw Data'!D480)=FALSE, 1, 0)</f>
        <v>0</v>
      </c>
      <c r="AC485">
        <f>IF(AND('Raw Data'!F480=0, 'Raw Data'!D480&gt;'Raw Data'!E480, 'Raw Data'!D480-'Raw Data'!E480&gt;2), 'Raw Data'!Q480, 0)</f>
        <v>0</v>
      </c>
      <c r="AD485">
        <f>IF(ISBLANK('Raw Data'!D480)=FALSE, 1, 0)</f>
        <v>0</v>
      </c>
      <c r="AE485">
        <f>IF(AND('Raw Data'!F480=0,'Raw Data'!D480&lt;'Raw Data'!E480,'Raw Data'!E480-'Raw Data'!D480=1),'Raw Data'!R480,IF(AND('Raw Data'!F480,'Raw Data'!D480&gt;'Raw Data'!E480),'Raw Data'!R480,0))</f>
        <v>0</v>
      </c>
      <c r="AF485">
        <f>IF(ISBLANK('Raw Data'!D480)=FALSE, 1, 0)</f>
        <v>0</v>
      </c>
      <c r="AG485">
        <f>IF(AND('Raw Data'!F480=0, 'Raw Data'!D480&lt;'Raw Data'!E480, 'Raw Data'!E480-'Raw Data'!D480=2), 'Raw Data'!S480, 0)</f>
        <v>0</v>
      </c>
      <c r="AH485">
        <f>IF(ISBLANK('Raw Data'!D480)=FALSE, 1, 0)</f>
        <v>0</v>
      </c>
      <c r="AI485">
        <f>IF(AND('Raw Data'!F480=0, 'Raw Data'!D480&lt;'Raw Data'!E480, 'Raw Data'!E480-'Raw Data'!D480&gt;2), 'Raw Data'!T480, 0)</f>
        <v>0</v>
      </c>
      <c r="AJ485">
        <f>IF(ISBLANK('Raw Data'!D480)=FALSE, 1, 0)</f>
        <v>0</v>
      </c>
      <c r="AK485">
        <f>IF('Raw Data'!F480=1, 'Raw Data'!M480, 0)</f>
        <v>0</v>
      </c>
      <c r="AL485">
        <f>IF(OR('Raw Data'!D480=0, O485&gt;0), 0, 1)</f>
        <v>0</v>
      </c>
      <c r="AM485">
        <f>IF(AND(AL485, 'Raw Data'!D480&gt;'Raw Data'!E480), 'Raw Data'!X480, 0)</f>
        <v>0</v>
      </c>
      <c r="AN485">
        <f>IF(OR('Raw Data'!D480=0, O485&gt;0), 0, 1)</f>
        <v>0</v>
      </c>
      <c r="AO485">
        <f>IF(AND(AL485, 'Raw Data'!D480&lt;'Raw Data'!E480), 'Raw Data'!Y480, 0)</f>
        <v>0</v>
      </c>
      <c r="AP485">
        <f>IF(ISBLANK('Raw Data'!D480)=FALSE, 1, 0)</f>
        <v>0</v>
      </c>
      <c r="AQ485">
        <f>IF(AND('Raw Data'!J480&lt;'Raw Data'!K480,'Raw Data'!D480&gt;'Raw Data'!E480),'Raw Data'!J480,IF(AND('Raw Data'!K480&lt;'Raw Data'!J480,'Raw Data'!E480&gt;'Raw Data'!D480),'Raw Data'!K480,0))</f>
        <v>0</v>
      </c>
      <c r="AR485">
        <f>IF(ISBLANK('Raw Data'!D480)=FALSE, 1, 0)</f>
        <v>0</v>
      </c>
      <c r="AS485">
        <f>IF(AND('Raw Data'!J480&gt;'Raw Data'!K480,'Raw Data'!D480&gt;'Raw Data'!E480),'Raw Data'!J480,IF(AND('Raw Data'!K480&gt;'Raw Data'!J480,'Raw Data'!E480&gt;'Raw Data'!D480),'Raw Data'!K480,))</f>
        <v>0</v>
      </c>
      <c r="AT485">
        <f>IF(ISBLANK('Raw Data'!D480)=FALSE, 1, 0)</f>
        <v>0</v>
      </c>
      <c r="AU485">
        <f>IF(ISNUMBER('Raw Data'!D480), IF(_xlfn.XLOOKUP(SMALL('Raw Data'!L480:N480, 1), Analysis!S485:W485, Analysis!S485:W485, 0)&gt;0, SMALL('Raw Data'!L480:N480, 1), 0), 0)</f>
        <v>0</v>
      </c>
      <c r="AV485">
        <f>IF(ISBLANK('Raw Data'!D480)=FALSE, 1, 0)</f>
        <v>0</v>
      </c>
      <c r="AW485">
        <f>IF(ISNUMBER('Raw Data'!D480), IF(_xlfn.XLOOKUP(SMALL('Raw Data'!L480:N480, 2), Analysis!S485:W485, Analysis!S485:W485, 0)&gt;0, SMALL('Raw Data'!L480:N480, 2), 0), 0)</f>
        <v>0</v>
      </c>
      <c r="AX485">
        <f>IF(ISBLANK('Raw Data'!D480)=FALSE, 1, 0)</f>
        <v>0</v>
      </c>
      <c r="AY485">
        <f>IF(ISNUMBER('Raw Data'!D480), IF(_xlfn.XLOOKUP(SMALL('Raw Data'!L480:N480, 3), Analysis!S485:W485, Analysis!S485:W485, 0)&gt;0, SMALL('Raw Data'!L480:N480, 3), 0), 0)</f>
        <v>0</v>
      </c>
      <c r="AZ485">
        <f>IF(ISBLANK('Raw Data'!D480)=FALSE, 1, 0)</f>
        <v>0</v>
      </c>
      <c r="BA485">
        <f>IF(ISNUMBER('Raw Data'!D480), IF(_xlfn.XLOOKUP(SMALL('Raw Data'!O480:U480, 1), Analysis!Y485:AK485, Analysis!Y485:AK485, 0)&gt;0, SMALL('Raw Data'!O480:U480, 1), 0), 0)</f>
        <v>0</v>
      </c>
      <c r="BB485">
        <f>IF(ISBLANK('Raw Data'!D480)=FALSE, 1, 0)</f>
        <v>0</v>
      </c>
      <c r="BC485">
        <f>IF(ISNUMBER('Raw Data'!D480), IF(_xlfn.XLOOKUP(SMALL('Raw Data'!O480:U480, 2), Analysis!Y485:AK485, Analysis!Y485:AK485, 0)&gt;0, SMALL('Raw Data'!O480:U480, 2), 0), 0)</f>
        <v>0</v>
      </c>
      <c r="BD485">
        <f>IF(ISBLANK('Raw Data'!D480)=FALSE, 1, 0)</f>
        <v>0</v>
      </c>
      <c r="BE485">
        <f>IF(ISNUMBER('Raw Data'!D480), IF(_xlfn.XLOOKUP(SMALL('Raw Data'!O480:U480, 3), Analysis!Y485:AK485, Analysis!Y485:AK485, 0)&gt;0, SMALL('Raw Data'!O480:U480, 3), 0), 0)</f>
        <v>0</v>
      </c>
      <c r="BF485">
        <f>IF(ISBLANK('Raw Data'!D480)=FALSE, 1, 0)</f>
        <v>0</v>
      </c>
      <c r="BG485">
        <f>IF(ISNUMBER('Raw Data'!D480), IF(_xlfn.XLOOKUP(SMALL('Raw Data'!O480:U480, 4), Analysis!Y485:AK485, Analysis!Y485:AK485, 0)&gt;0, SMALL('Raw Data'!O480:U480, 4), 0), 0)</f>
        <v>0</v>
      </c>
      <c r="BH485">
        <f>IF(ISBLANK('Raw Data'!D480)=FALSE, 1, 0)</f>
        <v>0</v>
      </c>
      <c r="BI485">
        <f>IF(ISNUMBER('Raw Data'!D480), IF(_xlfn.XLOOKUP(SMALL('Raw Data'!O480:U480, 5), Analysis!Y485:AK485, Analysis!Y485:AK485, 0)&gt;0, SMALL('Raw Data'!O480:U480, 5), 0), 0)</f>
        <v>0</v>
      </c>
      <c r="BJ485">
        <f>IF(ISBLANK('Raw Data'!D480)=FALSE, 1, 0)</f>
        <v>0</v>
      </c>
      <c r="BK485">
        <f>IF(ISNUMBER('Raw Data'!D480), IF(_xlfn.XLOOKUP(SMALL('Raw Data'!O480:U480, 6), Analysis!Y485:AK485, Analysis!Y485:AK485, 0)&gt;0, SMALL('Raw Data'!O480:U480, 6), 0), 0)</f>
        <v>0</v>
      </c>
      <c r="BL485">
        <f>IF(ISBLANK('Raw Data'!D480)=FALSE, 1, 0)</f>
        <v>0</v>
      </c>
      <c r="BM485">
        <f>IF(ISNUMBER('Raw Data'!D480), IF(_xlfn.XLOOKUP(SMALL('Raw Data'!O480:U480, 7), Analysis!Y485:AK485, Analysis!Y485:AK485, 0)&gt;0, SMALL('Raw Data'!O480:U480, 7), 0), 0)</f>
        <v>0</v>
      </c>
    </row>
    <row r="486" spans="1:65" x14ac:dyDescent="0.3">
      <c r="A486" s="2">
        <f>'Raw Data'!A481</f>
        <v>0</v>
      </c>
      <c r="B486" s="2">
        <f>IF(ISBLANK('Raw Data'!D481)=FALSE, 1, 0)</f>
        <v>0</v>
      </c>
      <c r="C486">
        <f>IF('Raw Data'!E481&gt;'Raw Data'!D481, 'Raw Data'!K481, 0)</f>
        <v>0</v>
      </c>
      <c r="D486">
        <f>IF(ISBLANK('Raw Data'!D481)=FALSE, 1, 0)</f>
        <v>0</v>
      </c>
      <c r="E486">
        <f>IF('Raw Data'!E481&lt;'Raw Data'!D481, 'Raw Data'!J481, 0)</f>
        <v>0</v>
      </c>
      <c r="F486">
        <f>IF(ISBLANK('Raw Data'!D481)=FALSE, 1, 0)</f>
        <v>0</v>
      </c>
      <c r="G486">
        <f>IF(AND('Raw Data'!D481&gt;0, 'Raw Data'!E481&gt;0), 'Raw Data'!V481, 0)</f>
        <v>0</v>
      </c>
      <c r="H486">
        <f>IF(ISBLANK('Raw Data'!D481)=FALSE, 1, 0)</f>
        <v>0</v>
      </c>
      <c r="I486">
        <f>IF(AND(ISBLANK('Raw Data'!D481)=FALSE, OR('Raw Data'!D481=0, 'Raw Data'!E481=0)), 'Raw Data'!W481, 0)</f>
        <v>0</v>
      </c>
      <c r="J486">
        <f>IF(ISBLANK('Raw Data'!D481)=FALSE, 1, 0)</f>
        <v>0</v>
      </c>
      <c r="K486">
        <f>IF(SUM('Raw Data'!D481:E481)&gt;'Raw Data'!G481, 'Raw Data'!H481, 0)</f>
        <v>0</v>
      </c>
      <c r="L486">
        <f>IF(ISBLANK('Raw Data'!D481)=FALSE, 1, 0)</f>
        <v>0</v>
      </c>
      <c r="M486">
        <f>IF(AND(SUM('Raw Data'!D481:E481)&lt;'Raw Data'!G481, ISBLANK('Raw Data'!D481)=FALSE), 'Raw Data'!I481, 0)</f>
        <v>0</v>
      </c>
      <c r="N486">
        <f>IF(ISBLANK('Raw Data'!D481)=FALSE, 1, 0)</f>
        <v>0</v>
      </c>
      <c r="O486">
        <f>IF('Raw Data'!F481, 'Raw Data'!Z481, 0)</f>
        <v>0</v>
      </c>
      <c r="P486">
        <f>IF(ISBLANK('Raw Data'!D481)=FALSE, 1, 0)</f>
        <v>0</v>
      </c>
      <c r="Q486">
        <f>IF(AND(NOT('Raw Data'!F481), P486), 'Raw Data'!AA481, 0)</f>
        <v>0</v>
      </c>
      <c r="R486">
        <f>IF(ISBLANK('Raw Data'!D481)=FALSE, 1, 0)</f>
        <v>0</v>
      </c>
      <c r="S486">
        <f>IF(AND('Raw Data'!F481=0, 'Raw Data'!D481&gt;'Raw Data'!E481), 'Raw Data'!L481, 0)</f>
        <v>0</v>
      </c>
      <c r="T486">
        <f>IF(ISBLANK('Raw Data'!D481)=FALSE, 1, 0)</f>
        <v>0</v>
      </c>
      <c r="U486">
        <f>IF('Raw Data'!F481=1, 'Raw Data'!M481, 0)</f>
        <v>0</v>
      </c>
      <c r="V486">
        <f>IF(ISBLANK('Raw Data'!D481)=FALSE, 1, 0)</f>
        <v>0</v>
      </c>
      <c r="W486">
        <f>IF(AND('Raw Data'!F481=0, 'Raw Data'!E481&gt;'Raw Data'!D481), 'Raw Data'!N481, 0)</f>
        <v>0</v>
      </c>
      <c r="X486">
        <f>IF(ISBLANK('Raw Data'!D481)=FALSE, 1, 0)</f>
        <v>0</v>
      </c>
      <c r="Y486">
        <f>IF(AND('Raw Data'!F481=0,'Raw Data'!D481&gt;'Raw Data'!E481,'Raw Data'!D481-'Raw Data'!E481=1),'Raw Data'!O481,IF(AND('Raw Data'!F481,'Raw Data'!D481&gt;'Raw Data'!E481),'Raw Data'!O481,0))</f>
        <v>0</v>
      </c>
      <c r="Z486">
        <f>IF(ISBLANK('Raw Data'!D481)=FALSE, 1, 0)</f>
        <v>0</v>
      </c>
      <c r="AA486">
        <f>IF(AND('Raw Data'!F481=0, 'Raw Data'!D481&gt;'Raw Data'!E481, 'Raw Data'!D481-'Raw Data'!E481=2), 'Raw Data'!P481, 0)</f>
        <v>0</v>
      </c>
      <c r="AB486">
        <f>IF(ISBLANK('Raw Data'!D481)=FALSE, 1, 0)</f>
        <v>0</v>
      </c>
      <c r="AC486">
        <f>IF(AND('Raw Data'!F481=0, 'Raw Data'!D481&gt;'Raw Data'!E481, 'Raw Data'!D481-'Raw Data'!E481&gt;2), 'Raw Data'!Q481, 0)</f>
        <v>0</v>
      </c>
      <c r="AD486">
        <f>IF(ISBLANK('Raw Data'!D481)=FALSE, 1, 0)</f>
        <v>0</v>
      </c>
      <c r="AE486">
        <f>IF(AND('Raw Data'!F481=0,'Raw Data'!D481&lt;'Raw Data'!E481,'Raw Data'!E481-'Raw Data'!D481=1),'Raw Data'!R481,IF(AND('Raw Data'!F481,'Raw Data'!D481&gt;'Raw Data'!E481),'Raw Data'!R481,0))</f>
        <v>0</v>
      </c>
      <c r="AF486">
        <f>IF(ISBLANK('Raw Data'!D481)=FALSE, 1, 0)</f>
        <v>0</v>
      </c>
      <c r="AG486">
        <f>IF(AND('Raw Data'!F481=0, 'Raw Data'!D481&lt;'Raw Data'!E481, 'Raw Data'!E481-'Raw Data'!D481=2), 'Raw Data'!S481, 0)</f>
        <v>0</v>
      </c>
      <c r="AH486">
        <f>IF(ISBLANK('Raw Data'!D481)=FALSE, 1, 0)</f>
        <v>0</v>
      </c>
      <c r="AI486">
        <f>IF(AND('Raw Data'!F481=0, 'Raw Data'!D481&lt;'Raw Data'!E481, 'Raw Data'!E481-'Raw Data'!D481&gt;2), 'Raw Data'!T481, 0)</f>
        <v>0</v>
      </c>
      <c r="AJ486">
        <f>IF(ISBLANK('Raw Data'!D481)=FALSE, 1, 0)</f>
        <v>0</v>
      </c>
      <c r="AK486">
        <f>IF('Raw Data'!F481=1, 'Raw Data'!M481, 0)</f>
        <v>0</v>
      </c>
      <c r="AL486">
        <f>IF(OR('Raw Data'!D481=0, O486&gt;0), 0, 1)</f>
        <v>0</v>
      </c>
      <c r="AM486">
        <f>IF(AND(AL486, 'Raw Data'!D481&gt;'Raw Data'!E481), 'Raw Data'!X481, 0)</f>
        <v>0</v>
      </c>
      <c r="AN486">
        <f>IF(OR('Raw Data'!D481=0, O486&gt;0), 0, 1)</f>
        <v>0</v>
      </c>
      <c r="AO486">
        <f>IF(AND(AL486, 'Raw Data'!D481&lt;'Raw Data'!E481), 'Raw Data'!Y481, 0)</f>
        <v>0</v>
      </c>
      <c r="AP486">
        <f>IF(ISBLANK('Raw Data'!D481)=FALSE, 1, 0)</f>
        <v>0</v>
      </c>
      <c r="AQ486">
        <f>IF(AND('Raw Data'!J481&lt;'Raw Data'!K481,'Raw Data'!D481&gt;'Raw Data'!E481),'Raw Data'!J481,IF(AND('Raw Data'!K481&lt;'Raw Data'!J481,'Raw Data'!E481&gt;'Raw Data'!D481),'Raw Data'!K481,0))</f>
        <v>0</v>
      </c>
      <c r="AR486">
        <f>IF(ISBLANK('Raw Data'!D481)=FALSE, 1, 0)</f>
        <v>0</v>
      </c>
      <c r="AS486">
        <f>IF(AND('Raw Data'!J481&gt;'Raw Data'!K481,'Raw Data'!D481&gt;'Raw Data'!E481),'Raw Data'!J481,IF(AND('Raw Data'!K481&gt;'Raw Data'!J481,'Raw Data'!E481&gt;'Raw Data'!D481),'Raw Data'!K481,))</f>
        <v>0</v>
      </c>
      <c r="AT486">
        <f>IF(ISBLANK('Raw Data'!D481)=FALSE, 1, 0)</f>
        <v>0</v>
      </c>
      <c r="AU486">
        <f>IF(ISNUMBER('Raw Data'!D481), IF(_xlfn.XLOOKUP(SMALL('Raw Data'!L481:N481, 1), Analysis!S486:W486, Analysis!S486:W486, 0)&gt;0, SMALL('Raw Data'!L481:N481, 1), 0), 0)</f>
        <v>0</v>
      </c>
      <c r="AV486">
        <f>IF(ISBLANK('Raw Data'!D481)=FALSE, 1, 0)</f>
        <v>0</v>
      </c>
      <c r="AW486">
        <f>IF(ISNUMBER('Raw Data'!D481), IF(_xlfn.XLOOKUP(SMALL('Raw Data'!L481:N481, 2), Analysis!S486:W486, Analysis!S486:W486, 0)&gt;0, SMALL('Raw Data'!L481:N481, 2), 0), 0)</f>
        <v>0</v>
      </c>
      <c r="AX486">
        <f>IF(ISBLANK('Raw Data'!D481)=FALSE, 1, 0)</f>
        <v>0</v>
      </c>
      <c r="AY486">
        <f>IF(ISNUMBER('Raw Data'!D481), IF(_xlfn.XLOOKUP(SMALL('Raw Data'!L481:N481, 3), Analysis!S486:W486, Analysis!S486:W486, 0)&gt;0, SMALL('Raw Data'!L481:N481, 3), 0), 0)</f>
        <v>0</v>
      </c>
      <c r="AZ486">
        <f>IF(ISBLANK('Raw Data'!D481)=FALSE, 1, 0)</f>
        <v>0</v>
      </c>
      <c r="BA486">
        <f>IF(ISNUMBER('Raw Data'!D481), IF(_xlfn.XLOOKUP(SMALL('Raw Data'!O481:U481, 1), Analysis!Y486:AK486, Analysis!Y486:AK486, 0)&gt;0, SMALL('Raw Data'!O481:U481, 1), 0), 0)</f>
        <v>0</v>
      </c>
      <c r="BB486">
        <f>IF(ISBLANK('Raw Data'!D481)=FALSE, 1, 0)</f>
        <v>0</v>
      </c>
      <c r="BC486">
        <f>IF(ISNUMBER('Raw Data'!D481), IF(_xlfn.XLOOKUP(SMALL('Raw Data'!O481:U481, 2), Analysis!Y486:AK486, Analysis!Y486:AK486, 0)&gt;0, SMALL('Raw Data'!O481:U481, 2), 0), 0)</f>
        <v>0</v>
      </c>
      <c r="BD486">
        <f>IF(ISBLANK('Raw Data'!D481)=FALSE, 1, 0)</f>
        <v>0</v>
      </c>
      <c r="BE486">
        <f>IF(ISNUMBER('Raw Data'!D481), IF(_xlfn.XLOOKUP(SMALL('Raw Data'!O481:U481, 3), Analysis!Y486:AK486, Analysis!Y486:AK486, 0)&gt;0, SMALL('Raw Data'!O481:U481, 3), 0), 0)</f>
        <v>0</v>
      </c>
      <c r="BF486">
        <f>IF(ISBLANK('Raw Data'!D481)=FALSE, 1, 0)</f>
        <v>0</v>
      </c>
      <c r="BG486">
        <f>IF(ISNUMBER('Raw Data'!D481), IF(_xlfn.XLOOKUP(SMALL('Raw Data'!O481:U481, 4), Analysis!Y486:AK486, Analysis!Y486:AK486, 0)&gt;0, SMALL('Raw Data'!O481:U481, 4), 0), 0)</f>
        <v>0</v>
      </c>
      <c r="BH486">
        <f>IF(ISBLANK('Raw Data'!D481)=FALSE, 1, 0)</f>
        <v>0</v>
      </c>
      <c r="BI486">
        <f>IF(ISNUMBER('Raw Data'!D481), IF(_xlfn.XLOOKUP(SMALL('Raw Data'!O481:U481, 5), Analysis!Y486:AK486, Analysis!Y486:AK486, 0)&gt;0, SMALL('Raw Data'!O481:U481, 5), 0), 0)</f>
        <v>0</v>
      </c>
      <c r="BJ486">
        <f>IF(ISBLANK('Raw Data'!D481)=FALSE, 1, 0)</f>
        <v>0</v>
      </c>
      <c r="BK486">
        <f>IF(ISNUMBER('Raw Data'!D481), IF(_xlfn.XLOOKUP(SMALL('Raw Data'!O481:U481, 6), Analysis!Y486:AK486, Analysis!Y486:AK486, 0)&gt;0, SMALL('Raw Data'!O481:U481, 6), 0), 0)</f>
        <v>0</v>
      </c>
      <c r="BL486">
        <f>IF(ISBLANK('Raw Data'!D481)=FALSE, 1, 0)</f>
        <v>0</v>
      </c>
      <c r="BM486">
        <f>IF(ISNUMBER('Raw Data'!D481), IF(_xlfn.XLOOKUP(SMALL('Raw Data'!O481:U481, 7), Analysis!Y486:AK486, Analysis!Y486:AK486, 0)&gt;0, SMALL('Raw Data'!O481:U481, 7), 0), 0)</f>
        <v>0</v>
      </c>
    </row>
    <row r="487" spans="1:65" x14ac:dyDescent="0.3">
      <c r="A487" s="2">
        <f>'Raw Data'!A482</f>
        <v>0</v>
      </c>
      <c r="B487" s="2">
        <f>IF(ISBLANK('Raw Data'!D482)=FALSE, 1, 0)</f>
        <v>0</v>
      </c>
      <c r="C487">
        <f>IF('Raw Data'!E482&gt;'Raw Data'!D482, 'Raw Data'!K482, 0)</f>
        <v>0</v>
      </c>
      <c r="D487">
        <f>IF(ISBLANK('Raw Data'!D482)=FALSE, 1, 0)</f>
        <v>0</v>
      </c>
      <c r="E487">
        <f>IF('Raw Data'!E482&lt;'Raw Data'!D482, 'Raw Data'!J482, 0)</f>
        <v>0</v>
      </c>
      <c r="F487">
        <f>IF(ISBLANK('Raw Data'!D482)=FALSE, 1, 0)</f>
        <v>0</v>
      </c>
      <c r="G487">
        <f>IF(AND('Raw Data'!D482&gt;0, 'Raw Data'!E482&gt;0), 'Raw Data'!V482, 0)</f>
        <v>0</v>
      </c>
      <c r="H487">
        <f>IF(ISBLANK('Raw Data'!D482)=FALSE, 1, 0)</f>
        <v>0</v>
      </c>
      <c r="I487">
        <f>IF(AND(ISBLANK('Raw Data'!D482)=FALSE, OR('Raw Data'!D482=0, 'Raw Data'!E482=0)), 'Raw Data'!W482, 0)</f>
        <v>0</v>
      </c>
      <c r="J487">
        <f>IF(ISBLANK('Raw Data'!D482)=FALSE, 1, 0)</f>
        <v>0</v>
      </c>
      <c r="K487">
        <f>IF(SUM('Raw Data'!D482:E482)&gt;'Raw Data'!G482, 'Raw Data'!H482, 0)</f>
        <v>0</v>
      </c>
      <c r="L487">
        <f>IF(ISBLANK('Raw Data'!D482)=FALSE, 1, 0)</f>
        <v>0</v>
      </c>
      <c r="M487">
        <f>IF(AND(SUM('Raw Data'!D482:E482)&lt;'Raw Data'!G482, ISBLANK('Raw Data'!D482)=FALSE), 'Raw Data'!I482, 0)</f>
        <v>0</v>
      </c>
      <c r="N487">
        <f>IF(ISBLANK('Raw Data'!D482)=FALSE, 1, 0)</f>
        <v>0</v>
      </c>
      <c r="O487">
        <f>IF('Raw Data'!F482, 'Raw Data'!Z482, 0)</f>
        <v>0</v>
      </c>
      <c r="P487">
        <f>IF(ISBLANK('Raw Data'!D482)=FALSE, 1, 0)</f>
        <v>0</v>
      </c>
      <c r="Q487">
        <f>IF(AND(NOT('Raw Data'!F482), P487), 'Raw Data'!AA482, 0)</f>
        <v>0</v>
      </c>
      <c r="R487">
        <f>IF(ISBLANK('Raw Data'!D482)=FALSE, 1, 0)</f>
        <v>0</v>
      </c>
      <c r="S487">
        <f>IF(AND('Raw Data'!F482=0, 'Raw Data'!D482&gt;'Raw Data'!E482), 'Raw Data'!L482, 0)</f>
        <v>0</v>
      </c>
      <c r="T487">
        <f>IF(ISBLANK('Raw Data'!D482)=FALSE, 1, 0)</f>
        <v>0</v>
      </c>
      <c r="U487">
        <f>IF('Raw Data'!F482=1, 'Raw Data'!M482, 0)</f>
        <v>0</v>
      </c>
      <c r="V487">
        <f>IF(ISBLANK('Raw Data'!D482)=FALSE, 1, 0)</f>
        <v>0</v>
      </c>
      <c r="W487">
        <f>IF(AND('Raw Data'!F482=0, 'Raw Data'!E482&gt;'Raw Data'!D482), 'Raw Data'!N482, 0)</f>
        <v>0</v>
      </c>
      <c r="X487">
        <f>IF(ISBLANK('Raw Data'!D482)=FALSE, 1, 0)</f>
        <v>0</v>
      </c>
      <c r="Y487">
        <f>IF(AND('Raw Data'!F482=0,'Raw Data'!D482&gt;'Raw Data'!E482,'Raw Data'!D482-'Raw Data'!E482=1),'Raw Data'!O482,IF(AND('Raw Data'!F482,'Raw Data'!D482&gt;'Raw Data'!E482),'Raw Data'!O482,0))</f>
        <v>0</v>
      </c>
      <c r="Z487">
        <f>IF(ISBLANK('Raw Data'!D482)=FALSE, 1, 0)</f>
        <v>0</v>
      </c>
      <c r="AA487">
        <f>IF(AND('Raw Data'!F482=0, 'Raw Data'!D482&gt;'Raw Data'!E482, 'Raw Data'!D482-'Raw Data'!E482=2), 'Raw Data'!P482, 0)</f>
        <v>0</v>
      </c>
      <c r="AB487">
        <f>IF(ISBLANK('Raw Data'!D482)=FALSE, 1, 0)</f>
        <v>0</v>
      </c>
      <c r="AC487">
        <f>IF(AND('Raw Data'!F482=0, 'Raw Data'!D482&gt;'Raw Data'!E482, 'Raw Data'!D482-'Raw Data'!E482&gt;2), 'Raw Data'!Q482, 0)</f>
        <v>0</v>
      </c>
      <c r="AD487">
        <f>IF(ISBLANK('Raw Data'!D482)=FALSE, 1, 0)</f>
        <v>0</v>
      </c>
      <c r="AE487">
        <f>IF(AND('Raw Data'!F482=0,'Raw Data'!D482&lt;'Raw Data'!E482,'Raw Data'!E482-'Raw Data'!D482=1),'Raw Data'!R482,IF(AND('Raw Data'!F482,'Raw Data'!D482&gt;'Raw Data'!E482),'Raw Data'!R482,0))</f>
        <v>0</v>
      </c>
      <c r="AF487">
        <f>IF(ISBLANK('Raw Data'!D482)=FALSE, 1, 0)</f>
        <v>0</v>
      </c>
      <c r="AG487">
        <f>IF(AND('Raw Data'!F482=0, 'Raw Data'!D482&lt;'Raw Data'!E482, 'Raw Data'!E482-'Raw Data'!D482=2), 'Raw Data'!S482, 0)</f>
        <v>0</v>
      </c>
      <c r="AH487">
        <f>IF(ISBLANK('Raw Data'!D482)=FALSE, 1, 0)</f>
        <v>0</v>
      </c>
      <c r="AI487">
        <f>IF(AND('Raw Data'!F482=0, 'Raw Data'!D482&lt;'Raw Data'!E482, 'Raw Data'!E482-'Raw Data'!D482&gt;2), 'Raw Data'!T482, 0)</f>
        <v>0</v>
      </c>
      <c r="AJ487">
        <f>IF(ISBLANK('Raw Data'!D482)=FALSE, 1, 0)</f>
        <v>0</v>
      </c>
      <c r="AK487">
        <f>IF('Raw Data'!F482=1, 'Raw Data'!M482, 0)</f>
        <v>0</v>
      </c>
      <c r="AL487">
        <f>IF(OR('Raw Data'!D482=0, O487&gt;0), 0, 1)</f>
        <v>0</v>
      </c>
      <c r="AM487">
        <f>IF(AND(AL487, 'Raw Data'!D482&gt;'Raw Data'!E482), 'Raw Data'!X482, 0)</f>
        <v>0</v>
      </c>
      <c r="AN487">
        <f>IF(OR('Raw Data'!D482=0, O487&gt;0), 0, 1)</f>
        <v>0</v>
      </c>
      <c r="AO487">
        <f>IF(AND(AL487, 'Raw Data'!D482&lt;'Raw Data'!E482), 'Raw Data'!Y482, 0)</f>
        <v>0</v>
      </c>
      <c r="AP487">
        <f>IF(ISBLANK('Raw Data'!D482)=FALSE, 1, 0)</f>
        <v>0</v>
      </c>
      <c r="AQ487">
        <f>IF(AND('Raw Data'!J482&lt;'Raw Data'!K482,'Raw Data'!D482&gt;'Raw Data'!E482),'Raw Data'!J482,IF(AND('Raw Data'!K482&lt;'Raw Data'!J482,'Raw Data'!E482&gt;'Raw Data'!D482),'Raw Data'!K482,0))</f>
        <v>0</v>
      </c>
      <c r="AR487">
        <f>IF(ISBLANK('Raw Data'!D482)=FALSE, 1, 0)</f>
        <v>0</v>
      </c>
      <c r="AS487">
        <f>IF(AND('Raw Data'!J482&gt;'Raw Data'!K482,'Raw Data'!D482&gt;'Raw Data'!E482),'Raw Data'!J482,IF(AND('Raw Data'!K482&gt;'Raw Data'!J482,'Raw Data'!E482&gt;'Raw Data'!D482),'Raw Data'!K482,))</f>
        <v>0</v>
      </c>
      <c r="AT487">
        <f>IF(ISBLANK('Raw Data'!D482)=FALSE, 1, 0)</f>
        <v>0</v>
      </c>
      <c r="AU487">
        <f>IF(ISNUMBER('Raw Data'!D482), IF(_xlfn.XLOOKUP(SMALL('Raw Data'!L482:N482, 1), Analysis!S487:W487, Analysis!S487:W487, 0)&gt;0, SMALL('Raw Data'!L482:N482, 1), 0), 0)</f>
        <v>0</v>
      </c>
      <c r="AV487">
        <f>IF(ISBLANK('Raw Data'!D482)=FALSE, 1, 0)</f>
        <v>0</v>
      </c>
      <c r="AW487">
        <f>IF(ISNUMBER('Raw Data'!D482), IF(_xlfn.XLOOKUP(SMALL('Raw Data'!L482:N482, 2), Analysis!S487:W487, Analysis!S487:W487, 0)&gt;0, SMALL('Raw Data'!L482:N482, 2), 0), 0)</f>
        <v>0</v>
      </c>
      <c r="AX487">
        <f>IF(ISBLANK('Raw Data'!D482)=FALSE, 1, 0)</f>
        <v>0</v>
      </c>
      <c r="AY487">
        <f>IF(ISNUMBER('Raw Data'!D482), IF(_xlfn.XLOOKUP(SMALL('Raw Data'!L482:N482, 3), Analysis!S487:W487, Analysis!S487:W487, 0)&gt;0, SMALL('Raw Data'!L482:N482, 3), 0), 0)</f>
        <v>0</v>
      </c>
      <c r="AZ487">
        <f>IF(ISBLANK('Raw Data'!D482)=FALSE, 1, 0)</f>
        <v>0</v>
      </c>
      <c r="BA487">
        <f>IF(ISNUMBER('Raw Data'!D482), IF(_xlfn.XLOOKUP(SMALL('Raw Data'!O482:U482, 1), Analysis!Y487:AK487, Analysis!Y487:AK487, 0)&gt;0, SMALL('Raw Data'!O482:U482, 1), 0), 0)</f>
        <v>0</v>
      </c>
      <c r="BB487">
        <f>IF(ISBLANK('Raw Data'!D482)=FALSE, 1, 0)</f>
        <v>0</v>
      </c>
      <c r="BC487">
        <f>IF(ISNUMBER('Raw Data'!D482), IF(_xlfn.XLOOKUP(SMALL('Raw Data'!O482:U482, 2), Analysis!Y487:AK487, Analysis!Y487:AK487, 0)&gt;0, SMALL('Raw Data'!O482:U482, 2), 0), 0)</f>
        <v>0</v>
      </c>
      <c r="BD487">
        <f>IF(ISBLANK('Raw Data'!D482)=FALSE, 1, 0)</f>
        <v>0</v>
      </c>
      <c r="BE487">
        <f>IF(ISNUMBER('Raw Data'!D482), IF(_xlfn.XLOOKUP(SMALL('Raw Data'!O482:U482, 3), Analysis!Y487:AK487, Analysis!Y487:AK487, 0)&gt;0, SMALL('Raw Data'!O482:U482, 3), 0), 0)</f>
        <v>0</v>
      </c>
      <c r="BF487">
        <f>IF(ISBLANK('Raw Data'!D482)=FALSE, 1, 0)</f>
        <v>0</v>
      </c>
      <c r="BG487">
        <f>IF(ISNUMBER('Raw Data'!D482), IF(_xlfn.XLOOKUP(SMALL('Raw Data'!O482:U482, 4), Analysis!Y487:AK487, Analysis!Y487:AK487, 0)&gt;0, SMALL('Raw Data'!O482:U482, 4), 0), 0)</f>
        <v>0</v>
      </c>
      <c r="BH487">
        <f>IF(ISBLANK('Raw Data'!D482)=FALSE, 1, 0)</f>
        <v>0</v>
      </c>
      <c r="BI487">
        <f>IF(ISNUMBER('Raw Data'!D482), IF(_xlfn.XLOOKUP(SMALL('Raw Data'!O482:U482, 5), Analysis!Y487:AK487, Analysis!Y487:AK487, 0)&gt;0, SMALL('Raw Data'!O482:U482, 5), 0), 0)</f>
        <v>0</v>
      </c>
      <c r="BJ487">
        <f>IF(ISBLANK('Raw Data'!D482)=FALSE, 1, 0)</f>
        <v>0</v>
      </c>
      <c r="BK487">
        <f>IF(ISNUMBER('Raw Data'!D482), IF(_xlfn.XLOOKUP(SMALL('Raw Data'!O482:U482, 6), Analysis!Y487:AK487, Analysis!Y487:AK487, 0)&gt;0, SMALL('Raw Data'!O482:U482, 6), 0), 0)</f>
        <v>0</v>
      </c>
      <c r="BL487">
        <f>IF(ISBLANK('Raw Data'!D482)=FALSE, 1, 0)</f>
        <v>0</v>
      </c>
      <c r="BM487">
        <f>IF(ISNUMBER('Raw Data'!D482), IF(_xlfn.XLOOKUP(SMALL('Raw Data'!O482:U482, 7), Analysis!Y487:AK487, Analysis!Y487:AK487, 0)&gt;0, SMALL('Raw Data'!O482:U482, 7), 0), 0)</f>
        <v>0</v>
      </c>
    </row>
    <row r="488" spans="1:65" x14ac:dyDescent="0.3">
      <c r="A488" s="2">
        <f>'Raw Data'!A483</f>
        <v>0</v>
      </c>
      <c r="B488" s="2">
        <f>IF(ISBLANK('Raw Data'!D483)=FALSE, 1, 0)</f>
        <v>0</v>
      </c>
      <c r="C488">
        <f>IF('Raw Data'!E483&gt;'Raw Data'!D483, 'Raw Data'!K483, 0)</f>
        <v>0</v>
      </c>
      <c r="D488">
        <f>IF(ISBLANK('Raw Data'!D483)=FALSE, 1, 0)</f>
        <v>0</v>
      </c>
      <c r="E488">
        <f>IF('Raw Data'!E483&lt;'Raw Data'!D483, 'Raw Data'!J483, 0)</f>
        <v>0</v>
      </c>
      <c r="F488">
        <f>IF(ISBLANK('Raw Data'!D483)=FALSE, 1, 0)</f>
        <v>0</v>
      </c>
      <c r="G488">
        <f>IF(AND('Raw Data'!D483&gt;0, 'Raw Data'!E483&gt;0), 'Raw Data'!V483, 0)</f>
        <v>0</v>
      </c>
      <c r="H488">
        <f>IF(ISBLANK('Raw Data'!D483)=FALSE, 1, 0)</f>
        <v>0</v>
      </c>
      <c r="I488">
        <f>IF(AND(ISBLANK('Raw Data'!D483)=FALSE, OR('Raw Data'!D483=0, 'Raw Data'!E483=0)), 'Raw Data'!W483, 0)</f>
        <v>0</v>
      </c>
      <c r="J488">
        <f>IF(ISBLANK('Raw Data'!D483)=FALSE, 1, 0)</f>
        <v>0</v>
      </c>
      <c r="K488">
        <f>IF(SUM('Raw Data'!D483:E483)&gt;'Raw Data'!G483, 'Raw Data'!H483, 0)</f>
        <v>0</v>
      </c>
      <c r="L488">
        <f>IF(ISBLANK('Raw Data'!D483)=FALSE, 1, 0)</f>
        <v>0</v>
      </c>
      <c r="M488">
        <f>IF(AND(SUM('Raw Data'!D483:E483)&lt;'Raw Data'!G483, ISBLANK('Raw Data'!D483)=FALSE), 'Raw Data'!I483, 0)</f>
        <v>0</v>
      </c>
      <c r="N488">
        <f>IF(ISBLANK('Raw Data'!D483)=FALSE, 1, 0)</f>
        <v>0</v>
      </c>
      <c r="O488">
        <f>IF('Raw Data'!F483, 'Raw Data'!Z483, 0)</f>
        <v>0</v>
      </c>
      <c r="P488">
        <f>IF(ISBLANK('Raw Data'!D483)=FALSE, 1, 0)</f>
        <v>0</v>
      </c>
      <c r="Q488">
        <f>IF(AND(NOT('Raw Data'!F483), P488), 'Raw Data'!AA483, 0)</f>
        <v>0</v>
      </c>
      <c r="R488">
        <f>IF(ISBLANK('Raw Data'!D483)=FALSE, 1, 0)</f>
        <v>0</v>
      </c>
      <c r="S488">
        <f>IF(AND('Raw Data'!F483=0, 'Raw Data'!D483&gt;'Raw Data'!E483), 'Raw Data'!L483, 0)</f>
        <v>0</v>
      </c>
      <c r="T488">
        <f>IF(ISBLANK('Raw Data'!D483)=FALSE, 1, 0)</f>
        <v>0</v>
      </c>
      <c r="U488">
        <f>IF('Raw Data'!F483=1, 'Raw Data'!M483, 0)</f>
        <v>0</v>
      </c>
      <c r="V488">
        <f>IF(ISBLANK('Raw Data'!D483)=FALSE, 1, 0)</f>
        <v>0</v>
      </c>
      <c r="W488">
        <f>IF(AND('Raw Data'!F483=0, 'Raw Data'!E483&gt;'Raw Data'!D483), 'Raw Data'!N483, 0)</f>
        <v>0</v>
      </c>
      <c r="X488">
        <f>IF(ISBLANK('Raw Data'!D483)=FALSE, 1, 0)</f>
        <v>0</v>
      </c>
      <c r="Y488">
        <f>IF(AND('Raw Data'!F483=0,'Raw Data'!D483&gt;'Raw Data'!E483,'Raw Data'!D483-'Raw Data'!E483=1),'Raw Data'!O483,IF(AND('Raw Data'!F483,'Raw Data'!D483&gt;'Raw Data'!E483),'Raw Data'!O483,0))</f>
        <v>0</v>
      </c>
      <c r="Z488">
        <f>IF(ISBLANK('Raw Data'!D483)=FALSE, 1, 0)</f>
        <v>0</v>
      </c>
      <c r="AA488">
        <f>IF(AND('Raw Data'!F483=0, 'Raw Data'!D483&gt;'Raw Data'!E483, 'Raw Data'!D483-'Raw Data'!E483=2), 'Raw Data'!P483, 0)</f>
        <v>0</v>
      </c>
      <c r="AB488">
        <f>IF(ISBLANK('Raw Data'!D483)=FALSE, 1, 0)</f>
        <v>0</v>
      </c>
      <c r="AC488">
        <f>IF(AND('Raw Data'!F483=0, 'Raw Data'!D483&gt;'Raw Data'!E483, 'Raw Data'!D483-'Raw Data'!E483&gt;2), 'Raw Data'!Q483, 0)</f>
        <v>0</v>
      </c>
      <c r="AD488">
        <f>IF(ISBLANK('Raw Data'!D483)=FALSE, 1, 0)</f>
        <v>0</v>
      </c>
      <c r="AE488">
        <f>IF(AND('Raw Data'!F483=0,'Raw Data'!D483&lt;'Raw Data'!E483,'Raw Data'!E483-'Raw Data'!D483=1),'Raw Data'!R483,IF(AND('Raw Data'!F483,'Raw Data'!D483&gt;'Raw Data'!E483),'Raw Data'!R483,0))</f>
        <v>0</v>
      </c>
      <c r="AF488">
        <f>IF(ISBLANK('Raw Data'!D483)=FALSE, 1, 0)</f>
        <v>0</v>
      </c>
      <c r="AG488">
        <f>IF(AND('Raw Data'!F483=0, 'Raw Data'!D483&lt;'Raw Data'!E483, 'Raw Data'!E483-'Raw Data'!D483=2), 'Raw Data'!S483, 0)</f>
        <v>0</v>
      </c>
      <c r="AH488">
        <f>IF(ISBLANK('Raw Data'!D483)=FALSE, 1, 0)</f>
        <v>0</v>
      </c>
      <c r="AI488">
        <f>IF(AND('Raw Data'!F483=0, 'Raw Data'!D483&lt;'Raw Data'!E483, 'Raw Data'!E483-'Raw Data'!D483&gt;2), 'Raw Data'!T483, 0)</f>
        <v>0</v>
      </c>
      <c r="AJ488">
        <f>IF(ISBLANK('Raw Data'!D483)=FALSE, 1, 0)</f>
        <v>0</v>
      </c>
      <c r="AK488">
        <f>IF('Raw Data'!F483=1, 'Raw Data'!M483, 0)</f>
        <v>0</v>
      </c>
      <c r="AL488">
        <f>IF(OR('Raw Data'!D483=0, O488&gt;0), 0, 1)</f>
        <v>0</v>
      </c>
      <c r="AM488">
        <f>IF(AND(AL488, 'Raw Data'!D483&gt;'Raw Data'!E483), 'Raw Data'!X483, 0)</f>
        <v>0</v>
      </c>
      <c r="AN488">
        <f>IF(OR('Raw Data'!D483=0, O488&gt;0), 0, 1)</f>
        <v>0</v>
      </c>
      <c r="AO488">
        <f>IF(AND(AL488, 'Raw Data'!D483&lt;'Raw Data'!E483), 'Raw Data'!Y483, 0)</f>
        <v>0</v>
      </c>
      <c r="AP488">
        <f>IF(ISBLANK('Raw Data'!D483)=FALSE, 1, 0)</f>
        <v>0</v>
      </c>
      <c r="AQ488">
        <f>IF(AND('Raw Data'!J483&lt;'Raw Data'!K483,'Raw Data'!D483&gt;'Raw Data'!E483),'Raw Data'!J483,IF(AND('Raw Data'!K483&lt;'Raw Data'!J483,'Raw Data'!E483&gt;'Raw Data'!D483),'Raw Data'!K483,0))</f>
        <v>0</v>
      </c>
      <c r="AR488">
        <f>IF(ISBLANK('Raw Data'!D483)=FALSE, 1, 0)</f>
        <v>0</v>
      </c>
      <c r="AS488">
        <f>IF(AND('Raw Data'!J483&gt;'Raw Data'!K483,'Raw Data'!D483&gt;'Raw Data'!E483),'Raw Data'!J483,IF(AND('Raw Data'!K483&gt;'Raw Data'!J483,'Raw Data'!E483&gt;'Raw Data'!D483),'Raw Data'!K483,))</f>
        <v>0</v>
      </c>
      <c r="AT488">
        <f>IF(ISBLANK('Raw Data'!D483)=FALSE, 1, 0)</f>
        <v>0</v>
      </c>
      <c r="AU488">
        <f>IF(ISNUMBER('Raw Data'!D483), IF(_xlfn.XLOOKUP(SMALL('Raw Data'!L483:N483, 1), Analysis!S488:W488, Analysis!S488:W488, 0)&gt;0, SMALL('Raw Data'!L483:N483, 1), 0), 0)</f>
        <v>0</v>
      </c>
      <c r="AV488">
        <f>IF(ISBLANK('Raw Data'!D483)=FALSE, 1, 0)</f>
        <v>0</v>
      </c>
      <c r="AW488">
        <f>IF(ISNUMBER('Raw Data'!D483), IF(_xlfn.XLOOKUP(SMALL('Raw Data'!L483:N483, 2), Analysis!S488:W488, Analysis!S488:W488, 0)&gt;0, SMALL('Raw Data'!L483:N483, 2), 0), 0)</f>
        <v>0</v>
      </c>
      <c r="AX488">
        <f>IF(ISBLANK('Raw Data'!D483)=FALSE, 1, 0)</f>
        <v>0</v>
      </c>
      <c r="AY488">
        <f>IF(ISNUMBER('Raw Data'!D483), IF(_xlfn.XLOOKUP(SMALL('Raw Data'!L483:N483, 3), Analysis!S488:W488, Analysis!S488:W488, 0)&gt;0, SMALL('Raw Data'!L483:N483, 3), 0), 0)</f>
        <v>0</v>
      </c>
      <c r="AZ488">
        <f>IF(ISBLANK('Raw Data'!D483)=FALSE, 1, 0)</f>
        <v>0</v>
      </c>
      <c r="BA488">
        <f>IF(ISNUMBER('Raw Data'!D483), IF(_xlfn.XLOOKUP(SMALL('Raw Data'!O483:U483, 1), Analysis!Y488:AK488, Analysis!Y488:AK488, 0)&gt;0, SMALL('Raw Data'!O483:U483, 1), 0), 0)</f>
        <v>0</v>
      </c>
      <c r="BB488">
        <f>IF(ISBLANK('Raw Data'!D483)=FALSE, 1, 0)</f>
        <v>0</v>
      </c>
      <c r="BC488">
        <f>IF(ISNUMBER('Raw Data'!D483), IF(_xlfn.XLOOKUP(SMALL('Raw Data'!O483:U483, 2), Analysis!Y488:AK488, Analysis!Y488:AK488, 0)&gt;0, SMALL('Raw Data'!O483:U483, 2), 0), 0)</f>
        <v>0</v>
      </c>
      <c r="BD488">
        <f>IF(ISBLANK('Raw Data'!D483)=FALSE, 1, 0)</f>
        <v>0</v>
      </c>
      <c r="BE488">
        <f>IF(ISNUMBER('Raw Data'!D483), IF(_xlfn.XLOOKUP(SMALL('Raw Data'!O483:U483, 3), Analysis!Y488:AK488, Analysis!Y488:AK488, 0)&gt;0, SMALL('Raw Data'!O483:U483, 3), 0), 0)</f>
        <v>0</v>
      </c>
      <c r="BF488">
        <f>IF(ISBLANK('Raw Data'!D483)=FALSE, 1, 0)</f>
        <v>0</v>
      </c>
      <c r="BG488">
        <f>IF(ISNUMBER('Raw Data'!D483), IF(_xlfn.XLOOKUP(SMALL('Raw Data'!O483:U483, 4), Analysis!Y488:AK488, Analysis!Y488:AK488, 0)&gt;0, SMALL('Raw Data'!O483:U483, 4), 0), 0)</f>
        <v>0</v>
      </c>
      <c r="BH488">
        <f>IF(ISBLANK('Raw Data'!D483)=FALSE, 1, 0)</f>
        <v>0</v>
      </c>
      <c r="BI488">
        <f>IF(ISNUMBER('Raw Data'!D483), IF(_xlfn.XLOOKUP(SMALL('Raw Data'!O483:U483, 5), Analysis!Y488:AK488, Analysis!Y488:AK488, 0)&gt;0, SMALL('Raw Data'!O483:U483, 5), 0), 0)</f>
        <v>0</v>
      </c>
      <c r="BJ488">
        <f>IF(ISBLANK('Raw Data'!D483)=FALSE, 1, 0)</f>
        <v>0</v>
      </c>
      <c r="BK488">
        <f>IF(ISNUMBER('Raw Data'!D483), IF(_xlfn.XLOOKUP(SMALL('Raw Data'!O483:U483, 6), Analysis!Y488:AK488, Analysis!Y488:AK488, 0)&gt;0, SMALL('Raw Data'!O483:U483, 6), 0), 0)</f>
        <v>0</v>
      </c>
      <c r="BL488">
        <f>IF(ISBLANK('Raw Data'!D483)=FALSE, 1, 0)</f>
        <v>0</v>
      </c>
      <c r="BM488">
        <f>IF(ISNUMBER('Raw Data'!D483), IF(_xlfn.XLOOKUP(SMALL('Raw Data'!O483:U483, 7), Analysis!Y488:AK488, Analysis!Y488:AK488, 0)&gt;0, SMALL('Raw Data'!O483:U483, 7), 0), 0)</f>
        <v>0</v>
      </c>
    </row>
    <row r="489" spans="1:65" x14ac:dyDescent="0.3">
      <c r="A489" s="2">
        <f>'Raw Data'!A484</f>
        <v>0</v>
      </c>
      <c r="B489" s="2">
        <f>IF(ISBLANK('Raw Data'!D484)=FALSE, 1, 0)</f>
        <v>0</v>
      </c>
      <c r="C489">
        <f>IF('Raw Data'!E484&gt;'Raw Data'!D484, 'Raw Data'!K484, 0)</f>
        <v>0</v>
      </c>
      <c r="D489">
        <f>IF(ISBLANK('Raw Data'!D484)=FALSE, 1, 0)</f>
        <v>0</v>
      </c>
      <c r="E489">
        <f>IF('Raw Data'!E484&lt;'Raw Data'!D484, 'Raw Data'!J484, 0)</f>
        <v>0</v>
      </c>
      <c r="F489">
        <f>IF(ISBLANK('Raw Data'!D484)=FALSE, 1, 0)</f>
        <v>0</v>
      </c>
      <c r="G489">
        <f>IF(AND('Raw Data'!D484&gt;0, 'Raw Data'!E484&gt;0), 'Raw Data'!V484, 0)</f>
        <v>0</v>
      </c>
      <c r="H489">
        <f>IF(ISBLANK('Raw Data'!D484)=FALSE, 1, 0)</f>
        <v>0</v>
      </c>
      <c r="I489">
        <f>IF(AND(ISBLANK('Raw Data'!D484)=FALSE, OR('Raw Data'!D484=0, 'Raw Data'!E484=0)), 'Raw Data'!W484, 0)</f>
        <v>0</v>
      </c>
      <c r="J489">
        <f>IF(ISBLANK('Raw Data'!D484)=FALSE, 1, 0)</f>
        <v>0</v>
      </c>
      <c r="K489">
        <f>IF(SUM('Raw Data'!D484:E484)&gt;'Raw Data'!G484, 'Raw Data'!H484, 0)</f>
        <v>0</v>
      </c>
      <c r="L489">
        <f>IF(ISBLANK('Raw Data'!D484)=FALSE, 1, 0)</f>
        <v>0</v>
      </c>
      <c r="M489">
        <f>IF(AND(SUM('Raw Data'!D484:E484)&lt;'Raw Data'!G484, ISBLANK('Raw Data'!D484)=FALSE), 'Raw Data'!I484, 0)</f>
        <v>0</v>
      </c>
      <c r="N489">
        <f>IF(ISBLANK('Raw Data'!D484)=FALSE, 1, 0)</f>
        <v>0</v>
      </c>
      <c r="O489">
        <f>IF('Raw Data'!F484, 'Raw Data'!Z484, 0)</f>
        <v>0</v>
      </c>
      <c r="P489">
        <f>IF(ISBLANK('Raw Data'!D484)=FALSE, 1, 0)</f>
        <v>0</v>
      </c>
      <c r="Q489">
        <f>IF(AND(NOT('Raw Data'!F484), P489), 'Raw Data'!AA484, 0)</f>
        <v>0</v>
      </c>
      <c r="R489">
        <f>IF(ISBLANK('Raw Data'!D484)=FALSE, 1, 0)</f>
        <v>0</v>
      </c>
      <c r="S489">
        <f>IF(AND('Raw Data'!F484=0, 'Raw Data'!D484&gt;'Raw Data'!E484), 'Raw Data'!L484, 0)</f>
        <v>0</v>
      </c>
      <c r="T489">
        <f>IF(ISBLANK('Raw Data'!D484)=FALSE, 1, 0)</f>
        <v>0</v>
      </c>
      <c r="U489">
        <f>IF('Raw Data'!F484=1, 'Raw Data'!M484, 0)</f>
        <v>0</v>
      </c>
      <c r="V489">
        <f>IF(ISBLANK('Raw Data'!D484)=FALSE, 1, 0)</f>
        <v>0</v>
      </c>
      <c r="W489">
        <f>IF(AND('Raw Data'!F484=0, 'Raw Data'!E484&gt;'Raw Data'!D484), 'Raw Data'!N484, 0)</f>
        <v>0</v>
      </c>
      <c r="X489">
        <f>IF(ISBLANK('Raw Data'!D484)=FALSE, 1, 0)</f>
        <v>0</v>
      </c>
      <c r="Y489">
        <f>IF(AND('Raw Data'!F484=0,'Raw Data'!D484&gt;'Raw Data'!E484,'Raw Data'!D484-'Raw Data'!E484=1),'Raw Data'!O484,IF(AND('Raw Data'!F484,'Raw Data'!D484&gt;'Raw Data'!E484),'Raw Data'!O484,0))</f>
        <v>0</v>
      </c>
      <c r="Z489">
        <f>IF(ISBLANK('Raw Data'!D484)=FALSE, 1, 0)</f>
        <v>0</v>
      </c>
      <c r="AA489">
        <f>IF(AND('Raw Data'!F484=0, 'Raw Data'!D484&gt;'Raw Data'!E484, 'Raw Data'!D484-'Raw Data'!E484=2), 'Raw Data'!P484, 0)</f>
        <v>0</v>
      </c>
      <c r="AB489">
        <f>IF(ISBLANK('Raw Data'!D484)=FALSE, 1, 0)</f>
        <v>0</v>
      </c>
      <c r="AC489">
        <f>IF(AND('Raw Data'!F484=0, 'Raw Data'!D484&gt;'Raw Data'!E484, 'Raw Data'!D484-'Raw Data'!E484&gt;2), 'Raw Data'!Q484, 0)</f>
        <v>0</v>
      </c>
      <c r="AD489">
        <f>IF(ISBLANK('Raw Data'!D484)=FALSE, 1, 0)</f>
        <v>0</v>
      </c>
      <c r="AE489">
        <f>IF(AND('Raw Data'!F484=0,'Raw Data'!D484&lt;'Raw Data'!E484,'Raw Data'!E484-'Raw Data'!D484=1),'Raw Data'!R484,IF(AND('Raw Data'!F484,'Raw Data'!D484&gt;'Raw Data'!E484),'Raw Data'!R484,0))</f>
        <v>0</v>
      </c>
      <c r="AF489">
        <f>IF(ISBLANK('Raw Data'!D484)=FALSE, 1, 0)</f>
        <v>0</v>
      </c>
      <c r="AG489">
        <f>IF(AND('Raw Data'!F484=0, 'Raw Data'!D484&lt;'Raw Data'!E484, 'Raw Data'!E484-'Raw Data'!D484=2), 'Raw Data'!S484, 0)</f>
        <v>0</v>
      </c>
      <c r="AH489">
        <f>IF(ISBLANK('Raw Data'!D484)=FALSE, 1, 0)</f>
        <v>0</v>
      </c>
      <c r="AI489">
        <f>IF(AND('Raw Data'!F484=0, 'Raw Data'!D484&lt;'Raw Data'!E484, 'Raw Data'!E484-'Raw Data'!D484&gt;2), 'Raw Data'!T484, 0)</f>
        <v>0</v>
      </c>
      <c r="AJ489">
        <f>IF(ISBLANK('Raw Data'!D484)=FALSE, 1, 0)</f>
        <v>0</v>
      </c>
      <c r="AK489">
        <f>IF('Raw Data'!F484=1, 'Raw Data'!M484, 0)</f>
        <v>0</v>
      </c>
      <c r="AL489">
        <f>IF(OR('Raw Data'!D484=0, O489&gt;0), 0, 1)</f>
        <v>0</v>
      </c>
      <c r="AM489">
        <f>IF(AND(AL489, 'Raw Data'!D484&gt;'Raw Data'!E484), 'Raw Data'!X484, 0)</f>
        <v>0</v>
      </c>
      <c r="AN489">
        <f>IF(OR('Raw Data'!D484=0, O489&gt;0), 0, 1)</f>
        <v>0</v>
      </c>
      <c r="AO489">
        <f>IF(AND(AL489, 'Raw Data'!D484&lt;'Raw Data'!E484), 'Raw Data'!Y484, 0)</f>
        <v>0</v>
      </c>
      <c r="AP489">
        <f>IF(ISBLANK('Raw Data'!D484)=FALSE, 1, 0)</f>
        <v>0</v>
      </c>
      <c r="AQ489">
        <f>IF(AND('Raw Data'!J484&lt;'Raw Data'!K484,'Raw Data'!D484&gt;'Raw Data'!E484),'Raw Data'!J484,IF(AND('Raw Data'!K484&lt;'Raw Data'!J484,'Raw Data'!E484&gt;'Raw Data'!D484),'Raw Data'!K484,0))</f>
        <v>0</v>
      </c>
      <c r="AR489">
        <f>IF(ISBLANK('Raw Data'!D484)=FALSE, 1, 0)</f>
        <v>0</v>
      </c>
      <c r="AS489">
        <f>IF(AND('Raw Data'!J484&gt;'Raw Data'!K484,'Raw Data'!D484&gt;'Raw Data'!E484),'Raw Data'!J484,IF(AND('Raw Data'!K484&gt;'Raw Data'!J484,'Raw Data'!E484&gt;'Raw Data'!D484),'Raw Data'!K484,))</f>
        <v>0</v>
      </c>
      <c r="AT489">
        <f>IF(ISBLANK('Raw Data'!D484)=FALSE, 1, 0)</f>
        <v>0</v>
      </c>
      <c r="AU489">
        <f>IF(ISNUMBER('Raw Data'!D484), IF(_xlfn.XLOOKUP(SMALL('Raw Data'!L484:N484, 1), Analysis!S489:W489, Analysis!S489:W489, 0)&gt;0, SMALL('Raw Data'!L484:N484, 1), 0), 0)</f>
        <v>0</v>
      </c>
      <c r="AV489">
        <f>IF(ISBLANK('Raw Data'!D484)=FALSE, 1, 0)</f>
        <v>0</v>
      </c>
      <c r="AW489">
        <f>IF(ISNUMBER('Raw Data'!D484), IF(_xlfn.XLOOKUP(SMALL('Raw Data'!L484:N484, 2), Analysis!S489:W489, Analysis!S489:W489, 0)&gt;0, SMALL('Raw Data'!L484:N484, 2), 0), 0)</f>
        <v>0</v>
      </c>
      <c r="AX489">
        <f>IF(ISBLANK('Raw Data'!D484)=FALSE, 1, 0)</f>
        <v>0</v>
      </c>
      <c r="AY489">
        <f>IF(ISNUMBER('Raw Data'!D484), IF(_xlfn.XLOOKUP(SMALL('Raw Data'!L484:N484, 3), Analysis!S489:W489, Analysis!S489:W489, 0)&gt;0, SMALL('Raw Data'!L484:N484, 3), 0), 0)</f>
        <v>0</v>
      </c>
      <c r="AZ489">
        <f>IF(ISBLANK('Raw Data'!D484)=FALSE, 1, 0)</f>
        <v>0</v>
      </c>
      <c r="BA489">
        <f>IF(ISNUMBER('Raw Data'!D484), IF(_xlfn.XLOOKUP(SMALL('Raw Data'!O484:U484, 1), Analysis!Y489:AK489, Analysis!Y489:AK489, 0)&gt;0, SMALL('Raw Data'!O484:U484, 1), 0), 0)</f>
        <v>0</v>
      </c>
      <c r="BB489">
        <f>IF(ISBLANK('Raw Data'!D484)=FALSE, 1, 0)</f>
        <v>0</v>
      </c>
      <c r="BC489">
        <f>IF(ISNUMBER('Raw Data'!D484), IF(_xlfn.XLOOKUP(SMALL('Raw Data'!O484:U484, 2), Analysis!Y489:AK489, Analysis!Y489:AK489, 0)&gt;0, SMALL('Raw Data'!O484:U484, 2), 0), 0)</f>
        <v>0</v>
      </c>
      <c r="BD489">
        <f>IF(ISBLANK('Raw Data'!D484)=FALSE, 1, 0)</f>
        <v>0</v>
      </c>
      <c r="BE489">
        <f>IF(ISNUMBER('Raw Data'!D484), IF(_xlfn.XLOOKUP(SMALL('Raw Data'!O484:U484, 3), Analysis!Y489:AK489, Analysis!Y489:AK489, 0)&gt;0, SMALL('Raw Data'!O484:U484, 3), 0), 0)</f>
        <v>0</v>
      </c>
      <c r="BF489">
        <f>IF(ISBLANK('Raw Data'!D484)=FALSE, 1, 0)</f>
        <v>0</v>
      </c>
      <c r="BG489">
        <f>IF(ISNUMBER('Raw Data'!D484), IF(_xlfn.XLOOKUP(SMALL('Raw Data'!O484:U484, 4), Analysis!Y489:AK489, Analysis!Y489:AK489, 0)&gt;0, SMALL('Raw Data'!O484:U484, 4), 0), 0)</f>
        <v>0</v>
      </c>
      <c r="BH489">
        <f>IF(ISBLANK('Raw Data'!D484)=FALSE, 1, 0)</f>
        <v>0</v>
      </c>
      <c r="BI489">
        <f>IF(ISNUMBER('Raw Data'!D484), IF(_xlfn.XLOOKUP(SMALL('Raw Data'!O484:U484, 5), Analysis!Y489:AK489, Analysis!Y489:AK489, 0)&gt;0, SMALL('Raw Data'!O484:U484, 5), 0), 0)</f>
        <v>0</v>
      </c>
      <c r="BJ489">
        <f>IF(ISBLANK('Raw Data'!D484)=FALSE, 1, 0)</f>
        <v>0</v>
      </c>
      <c r="BK489">
        <f>IF(ISNUMBER('Raw Data'!D484), IF(_xlfn.XLOOKUP(SMALL('Raw Data'!O484:U484, 6), Analysis!Y489:AK489, Analysis!Y489:AK489, 0)&gt;0, SMALL('Raw Data'!O484:U484, 6), 0), 0)</f>
        <v>0</v>
      </c>
      <c r="BL489">
        <f>IF(ISBLANK('Raw Data'!D484)=FALSE, 1, 0)</f>
        <v>0</v>
      </c>
      <c r="BM489">
        <f>IF(ISNUMBER('Raw Data'!D484), IF(_xlfn.XLOOKUP(SMALL('Raw Data'!O484:U484, 7), Analysis!Y489:AK489, Analysis!Y489:AK489, 0)&gt;0, SMALL('Raw Data'!O484:U484, 7), 0), 0)</f>
        <v>0</v>
      </c>
    </row>
    <row r="490" spans="1:65" x14ac:dyDescent="0.3">
      <c r="A490" s="2">
        <f>'Raw Data'!A485</f>
        <v>0</v>
      </c>
      <c r="B490" s="2">
        <f>IF(ISBLANK('Raw Data'!D485)=FALSE, 1, 0)</f>
        <v>0</v>
      </c>
      <c r="C490">
        <f>IF('Raw Data'!E485&gt;'Raw Data'!D485, 'Raw Data'!K485, 0)</f>
        <v>0</v>
      </c>
      <c r="D490">
        <f>IF(ISBLANK('Raw Data'!D485)=FALSE, 1, 0)</f>
        <v>0</v>
      </c>
      <c r="E490">
        <f>IF('Raw Data'!E485&lt;'Raw Data'!D485, 'Raw Data'!J485, 0)</f>
        <v>0</v>
      </c>
      <c r="F490">
        <f>IF(ISBLANK('Raw Data'!D485)=FALSE, 1, 0)</f>
        <v>0</v>
      </c>
      <c r="G490">
        <f>IF(AND('Raw Data'!D485&gt;0, 'Raw Data'!E485&gt;0), 'Raw Data'!V485, 0)</f>
        <v>0</v>
      </c>
      <c r="H490">
        <f>IF(ISBLANK('Raw Data'!D485)=FALSE, 1, 0)</f>
        <v>0</v>
      </c>
      <c r="I490">
        <f>IF(AND(ISBLANK('Raw Data'!D485)=FALSE, OR('Raw Data'!D485=0, 'Raw Data'!E485=0)), 'Raw Data'!W485, 0)</f>
        <v>0</v>
      </c>
      <c r="J490">
        <f>IF(ISBLANK('Raw Data'!D485)=FALSE, 1, 0)</f>
        <v>0</v>
      </c>
      <c r="K490">
        <f>IF(SUM('Raw Data'!D485:E485)&gt;'Raw Data'!G485, 'Raw Data'!H485, 0)</f>
        <v>0</v>
      </c>
      <c r="L490">
        <f>IF(ISBLANK('Raw Data'!D485)=FALSE, 1, 0)</f>
        <v>0</v>
      </c>
      <c r="M490">
        <f>IF(AND(SUM('Raw Data'!D485:E485)&lt;'Raw Data'!G485, ISBLANK('Raw Data'!D485)=FALSE), 'Raw Data'!I485, 0)</f>
        <v>0</v>
      </c>
      <c r="N490">
        <f>IF(ISBLANK('Raw Data'!D485)=FALSE, 1, 0)</f>
        <v>0</v>
      </c>
      <c r="O490">
        <f>IF('Raw Data'!F485, 'Raw Data'!Z485, 0)</f>
        <v>0</v>
      </c>
      <c r="P490">
        <f>IF(ISBLANK('Raw Data'!D485)=FALSE, 1, 0)</f>
        <v>0</v>
      </c>
      <c r="Q490">
        <f>IF(AND(NOT('Raw Data'!F485), P490), 'Raw Data'!AA485, 0)</f>
        <v>0</v>
      </c>
      <c r="R490">
        <f>IF(ISBLANK('Raw Data'!D485)=FALSE, 1, 0)</f>
        <v>0</v>
      </c>
      <c r="S490">
        <f>IF(AND('Raw Data'!F485=0, 'Raw Data'!D485&gt;'Raw Data'!E485), 'Raw Data'!L485, 0)</f>
        <v>0</v>
      </c>
      <c r="T490">
        <f>IF(ISBLANK('Raw Data'!D485)=FALSE, 1, 0)</f>
        <v>0</v>
      </c>
      <c r="U490">
        <f>IF('Raw Data'!F485=1, 'Raw Data'!M485, 0)</f>
        <v>0</v>
      </c>
      <c r="V490">
        <f>IF(ISBLANK('Raw Data'!D485)=FALSE, 1, 0)</f>
        <v>0</v>
      </c>
      <c r="W490">
        <f>IF(AND('Raw Data'!F485=0, 'Raw Data'!E485&gt;'Raw Data'!D485), 'Raw Data'!N485, 0)</f>
        <v>0</v>
      </c>
      <c r="X490">
        <f>IF(ISBLANK('Raw Data'!D485)=FALSE, 1, 0)</f>
        <v>0</v>
      </c>
      <c r="Y490">
        <f>IF(AND('Raw Data'!F485=0,'Raw Data'!D485&gt;'Raw Data'!E485,'Raw Data'!D485-'Raw Data'!E485=1),'Raw Data'!O485,IF(AND('Raw Data'!F485,'Raw Data'!D485&gt;'Raw Data'!E485),'Raw Data'!O485,0))</f>
        <v>0</v>
      </c>
      <c r="Z490">
        <f>IF(ISBLANK('Raw Data'!D485)=FALSE, 1, 0)</f>
        <v>0</v>
      </c>
      <c r="AA490">
        <f>IF(AND('Raw Data'!F485=0, 'Raw Data'!D485&gt;'Raw Data'!E485, 'Raw Data'!D485-'Raw Data'!E485=2), 'Raw Data'!P485, 0)</f>
        <v>0</v>
      </c>
      <c r="AB490">
        <f>IF(ISBLANK('Raw Data'!D485)=FALSE, 1, 0)</f>
        <v>0</v>
      </c>
      <c r="AC490">
        <f>IF(AND('Raw Data'!F485=0, 'Raw Data'!D485&gt;'Raw Data'!E485, 'Raw Data'!D485-'Raw Data'!E485&gt;2), 'Raw Data'!Q485, 0)</f>
        <v>0</v>
      </c>
      <c r="AD490">
        <f>IF(ISBLANK('Raw Data'!D485)=FALSE, 1, 0)</f>
        <v>0</v>
      </c>
      <c r="AE490">
        <f>IF(AND('Raw Data'!F485=0,'Raw Data'!D485&lt;'Raw Data'!E485,'Raw Data'!E485-'Raw Data'!D485=1),'Raw Data'!R485,IF(AND('Raw Data'!F485,'Raw Data'!D485&gt;'Raw Data'!E485),'Raw Data'!R485,0))</f>
        <v>0</v>
      </c>
      <c r="AF490">
        <f>IF(ISBLANK('Raw Data'!D485)=FALSE, 1, 0)</f>
        <v>0</v>
      </c>
      <c r="AG490">
        <f>IF(AND('Raw Data'!F485=0, 'Raw Data'!D485&lt;'Raw Data'!E485, 'Raw Data'!E485-'Raw Data'!D485=2), 'Raw Data'!S485, 0)</f>
        <v>0</v>
      </c>
      <c r="AH490">
        <f>IF(ISBLANK('Raw Data'!D485)=FALSE, 1, 0)</f>
        <v>0</v>
      </c>
      <c r="AI490">
        <f>IF(AND('Raw Data'!F485=0, 'Raw Data'!D485&lt;'Raw Data'!E485, 'Raw Data'!E485-'Raw Data'!D485&gt;2), 'Raw Data'!T485, 0)</f>
        <v>0</v>
      </c>
      <c r="AJ490">
        <f>IF(ISBLANK('Raw Data'!D485)=FALSE, 1, 0)</f>
        <v>0</v>
      </c>
      <c r="AK490">
        <f>IF('Raw Data'!F485=1, 'Raw Data'!M485, 0)</f>
        <v>0</v>
      </c>
      <c r="AL490">
        <f>IF(OR('Raw Data'!D485=0, O490&gt;0), 0, 1)</f>
        <v>0</v>
      </c>
      <c r="AM490">
        <f>IF(AND(AL490, 'Raw Data'!D485&gt;'Raw Data'!E485), 'Raw Data'!X485, 0)</f>
        <v>0</v>
      </c>
      <c r="AN490">
        <f>IF(OR('Raw Data'!D485=0, O490&gt;0), 0, 1)</f>
        <v>0</v>
      </c>
      <c r="AO490">
        <f>IF(AND(AL490, 'Raw Data'!D485&lt;'Raw Data'!E485), 'Raw Data'!Y485, 0)</f>
        <v>0</v>
      </c>
      <c r="AP490">
        <f>IF(ISBLANK('Raw Data'!D485)=FALSE, 1, 0)</f>
        <v>0</v>
      </c>
      <c r="AQ490">
        <f>IF(AND('Raw Data'!J485&lt;'Raw Data'!K485,'Raw Data'!D485&gt;'Raw Data'!E485),'Raw Data'!J485,IF(AND('Raw Data'!K485&lt;'Raw Data'!J485,'Raw Data'!E485&gt;'Raw Data'!D485),'Raw Data'!K485,0))</f>
        <v>0</v>
      </c>
      <c r="AR490">
        <f>IF(ISBLANK('Raw Data'!D485)=FALSE, 1, 0)</f>
        <v>0</v>
      </c>
      <c r="AS490">
        <f>IF(AND('Raw Data'!J485&gt;'Raw Data'!K485,'Raw Data'!D485&gt;'Raw Data'!E485),'Raw Data'!J485,IF(AND('Raw Data'!K485&gt;'Raw Data'!J485,'Raw Data'!E485&gt;'Raw Data'!D485),'Raw Data'!K485,))</f>
        <v>0</v>
      </c>
      <c r="AT490">
        <f>IF(ISBLANK('Raw Data'!D485)=FALSE, 1, 0)</f>
        <v>0</v>
      </c>
      <c r="AU490">
        <f>IF(ISNUMBER('Raw Data'!D485), IF(_xlfn.XLOOKUP(SMALL('Raw Data'!L485:N485, 1), Analysis!S490:W490, Analysis!S490:W490, 0)&gt;0, SMALL('Raw Data'!L485:N485, 1), 0), 0)</f>
        <v>0</v>
      </c>
      <c r="AV490">
        <f>IF(ISBLANK('Raw Data'!D485)=FALSE, 1, 0)</f>
        <v>0</v>
      </c>
      <c r="AW490">
        <f>IF(ISNUMBER('Raw Data'!D485), IF(_xlfn.XLOOKUP(SMALL('Raw Data'!L485:N485, 2), Analysis!S490:W490, Analysis!S490:W490, 0)&gt;0, SMALL('Raw Data'!L485:N485, 2), 0), 0)</f>
        <v>0</v>
      </c>
      <c r="AX490">
        <f>IF(ISBLANK('Raw Data'!D485)=FALSE, 1, 0)</f>
        <v>0</v>
      </c>
      <c r="AY490">
        <f>IF(ISNUMBER('Raw Data'!D485), IF(_xlfn.XLOOKUP(SMALL('Raw Data'!L485:N485, 3), Analysis!S490:W490, Analysis!S490:W490, 0)&gt;0, SMALL('Raw Data'!L485:N485, 3), 0), 0)</f>
        <v>0</v>
      </c>
      <c r="AZ490">
        <f>IF(ISBLANK('Raw Data'!D485)=FALSE, 1, 0)</f>
        <v>0</v>
      </c>
      <c r="BA490">
        <f>IF(ISNUMBER('Raw Data'!D485), IF(_xlfn.XLOOKUP(SMALL('Raw Data'!O485:U485, 1), Analysis!Y490:AK490, Analysis!Y490:AK490, 0)&gt;0, SMALL('Raw Data'!O485:U485, 1), 0), 0)</f>
        <v>0</v>
      </c>
      <c r="BB490">
        <f>IF(ISBLANK('Raw Data'!D485)=FALSE, 1, 0)</f>
        <v>0</v>
      </c>
      <c r="BC490">
        <f>IF(ISNUMBER('Raw Data'!D485), IF(_xlfn.XLOOKUP(SMALL('Raw Data'!O485:U485, 2), Analysis!Y490:AK490, Analysis!Y490:AK490, 0)&gt;0, SMALL('Raw Data'!O485:U485, 2), 0), 0)</f>
        <v>0</v>
      </c>
      <c r="BD490">
        <f>IF(ISBLANK('Raw Data'!D485)=FALSE, 1, 0)</f>
        <v>0</v>
      </c>
      <c r="BE490">
        <f>IF(ISNUMBER('Raw Data'!D485), IF(_xlfn.XLOOKUP(SMALL('Raw Data'!O485:U485, 3), Analysis!Y490:AK490, Analysis!Y490:AK490, 0)&gt;0, SMALL('Raw Data'!O485:U485, 3), 0), 0)</f>
        <v>0</v>
      </c>
      <c r="BF490">
        <f>IF(ISBLANK('Raw Data'!D485)=FALSE, 1, 0)</f>
        <v>0</v>
      </c>
      <c r="BG490">
        <f>IF(ISNUMBER('Raw Data'!D485), IF(_xlfn.XLOOKUP(SMALL('Raw Data'!O485:U485, 4), Analysis!Y490:AK490, Analysis!Y490:AK490, 0)&gt;0, SMALL('Raw Data'!O485:U485, 4), 0), 0)</f>
        <v>0</v>
      </c>
      <c r="BH490">
        <f>IF(ISBLANK('Raw Data'!D485)=FALSE, 1, 0)</f>
        <v>0</v>
      </c>
      <c r="BI490">
        <f>IF(ISNUMBER('Raw Data'!D485), IF(_xlfn.XLOOKUP(SMALL('Raw Data'!O485:U485, 5), Analysis!Y490:AK490, Analysis!Y490:AK490, 0)&gt;0, SMALL('Raw Data'!O485:U485, 5), 0), 0)</f>
        <v>0</v>
      </c>
      <c r="BJ490">
        <f>IF(ISBLANK('Raw Data'!D485)=FALSE, 1, 0)</f>
        <v>0</v>
      </c>
      <c r="BK490">
        <f>IF(ISNUMBER('Raw Data'!D485), IF(_xlfn.XLOOKUP(SMALL('Raw Data'!O485:U485, 6), Analysis!Y490:AK490, Analysis!Y490:AK490, 0)&gt;0, SMALL('Raw Data'!O485:U485, 6), 0), 0)</f>
        <v>0</v>
      </c>
      <c r="BL490">
        <f>IF(ISBLANK('Raw Data'!D485)=FALSE, 1, 0)</f>
        <v>0</v>
      </c>
      <c r="BM490">
        <f>IF(ISNUMBER('Raw Data'!D485), IF(_xlfn.XLOOKUP(SMALL('Raw Data'!O485:U485, 7), Analysis!Y490:AK490, Analysis!Y490:AK490, 0)&gt;0, SMALL('Raw Data'!O485:U485, 7), 0), 0)</f>
        <v>0</v>
      </c>
    </row>
    <row r="491" spans="1:65" x14ac:dyDescent="0.3">
      <c r="A491" s="2">
        <f>'Raw Data'!A486</f>
        <v>0</v>
      </c>
      <c r="B491" s="2">
        <f>IF(ISBLANK('Raw Data'!D486)=FALSE, 1, 0)</f>
        <v>0</v>
      </c>
      <c r="C491">
        <f>IF('Raw Data'!E486&gt;'Raw Data'!D486, 'Raw Data'!K486, 0)</f>
        <v>0</v>
      </c>
      <c r="D491">
        <f>IF(ISBLANK('Raw Data'!D486)=FALSE, 1, 0)</f>
        <v>0</v>
      </c>
      <c r="E491">
        <f>IF('Raw Data'!E486&lt;'Raw Data'!D486, 'Raw Data'!J486, 0)</f>
        <v>0</v>
      </c>
      <c r="F491">
        <f>IF(ISBLANK('Raw Data'!D486)=FALSE, 1, 0)</f>
        <v>0</v>
      </c>
      <c r="G491">
        <f>IF(AND('Raw Data'!D486&gt;0, 'Raw Data'!E486&gt;0), 'Raw Data'!V486, 0)</f>
        <v>0</v>
      </c>
      <c r="H491">
        <f>IF(ISBLANK('Raw Data'!D486)=FALSE, 1, 0)</f>
        <v>0</v>
      </c>
      <c r="I491">
        <f>IF(AND(ISBLANK('Raw Data'!D486)=FALSE, OR('Raw Data'!D486=0, 'Raw Data'!E486=0)), 'Raw Data'!W486, 0)</f>
        <v>0</v>
      </c>
      <c r="J491">
        <f>IF(ISBLANK('Raw Data'!D486)=FALSE, 1, 0)</f>
        <v>0</v>
      </c>
      <c r="K491">
        <f>IF(SUM('Raw Data'!D486:E486)&gt;'Raw Data'!G486, 'Raw Data'!H486, 0)</f>
        <v>0</v>
      </c>
      <c r="L491">
        <f>IF(ISBLANK('Raw Data'!D486)=FALSE, 1, 0)</f>
        <v>0</v>
      </c>
      <c r="M491">
        <f>IF(AND(SUM('Raw Data'!D486:E486)&lt;'Raw Data'!G486, ISBLANK('Raw Data'!D486)=FALSE), 'Raw Data'!I486, 0)</f>
        <v>0</v>
      </c>
      <c r="N491">
        <f>IF(ISBLANK('Raw Data'!D486)=FALSE, 1, 0)</f>
        <v>0</v>
      </c>
      <c r="O491">
        <f>IF('Raw Data'!F486, 'Raw Data'!Z486, 0)</f>
        <v>0</v>
      </c>
      <c r="P491">
        <f>IF(ISBLANK('Raw Data'!D486)=FALSE, 1, 0)</f>
        <v>0</v>
      </c>
      <c r="Q491">
        <f>IF(AND(NOT('Raw Data'!F486), P491), 'Raw Data'!AA486, 0)</f>
        <v>0</v>
      </c>
      <c r="R491">
        <f>IF(ISBLANK('Raw Data'!D486)=FALSE, 1, 0)</f>
        <v>0</v>
      </c>
      <c r="S491">
        <f>IF(AND('Raw Data'!F486=0, 'Raw Data'!D486&gt;'Raw Data'!E486), 'Raw Data'!L486, 0)</f>
        <v>0</v>
      </c>
      <c r="T491">
        <f>IF(ISBLANK('Raw Data'!D486)=FALSE, 1, 0)</f>
        <v>0</v>
      </c>
      <c r="U491">
        <f>IF('Raw Data'!F486=1, 'Raw Data'!M486, 0)</f>
        <v>0</v>
      </c>
      <c r="V491">
        <f>IF(ISBLANK('Raw Data'!D486)=FALSE, 1, 0)</f>
        <v>0</v>
      </c>
      <c r="W491">
        <f>IF(AND('Raw Data'!F486=0, 'Raw Data'!E486&gt;'Raw Data'!D486), 'Raw Data'!N486, 0)</f>
        <v>0</v>
      </c>
      <c r="X491">
        <f>IF(ISBLANK('Raw Data'!D486)=FALSE, 1, 0)</f>
        <v>0</v>
      </c>
      <c r="Y491">
        <f>IF(AND('Raw Data'!F486=0,'Raw Data'!D486&gt;'Raw Data'!E486,'Raw Data'!D486-'Raw Data'!E486=1),'Raw Data'!O486,IF(AND('Raw Data'!F486,'Raw Data'!D486&gt;'Raw Data'!E486),'Raw Data'!O486,0))</f>
        <v>0</v>
      </c>
      <c r="Z491">
        <f>IF(ISBLANK('Raw Data'!D486)=FALSE, 1, 0)</f>
        <v>0</v>
      </c>
      <c r="AA491">
        <f>IF(AND('Raw Data'!F486=0, 'Raw Data'!D486&gt;'Raw Data'!E486, 'Raw Data'!D486-'Raw Data'!E486=2), 'Raw Data'!P486, 0)</f>
        <v>0</v>
      </c>
      <c r="AB491">
        <f>IF(ISBLANK('Raw Data'!D486)=FALSE, 1, 0)</f>
        <v>0</v>
      </c>
      <c r="AC491">
        <f>IF(AND('Raw Data'!F486=0, 'Raw Data'!D486&gt;'Raw Data'!E486, 'Raw Data'!D486-'Raw Data'!E486&gt;2), 'Raw Data'!Q486, 0)</f>
        <v>0</v>
      </c>
      <c r="AD491">
        <f>IF(ISBLANK('Raw Data'!D486)=FALSE, 1, 0)</f>
        <v>0</v>
      </c>
      <c r="AE491">
        <f>IF(AND('Raw Data'!F486=0,'Raw Data'!D486&lt;'Raw Data'!E486,'Raw Data'!E486-'Raw Data'!D486=1),'Raw Data'!R486,IF(AND('Raw Data'!F486,'Raw Data'!D486&gt;'Raw Data'!E486),'Raw Data'!R486,0))</f>
        <v>0</v>
      </c>
      <c r="AF491">
        <f>IF(ISBLANK('Raw Data'!D486)=FALSE, 1, 0)</f>
        <v>0</v>
      </c>
      <c r="AG491">
        <f>IF(AND('Raw Data'!F486=0, 'Raw Data'!D486&lt;'Raw Data'!E486, 'Raw Data'!E486-'Raw Data'!D486=2), 'Raw Data'!S486, 0)</f>
        <v>0</v>
      </c>
      <c r="AH491">
        <f>IF(ISBLANK('Raw Data'!D486)=FALSE, 1, 0)</f>
        <v>0</v>
      </c>
      <c r="AI491">
        <f>IF(AND('Raw Data'!F486=0, 'Raw Data'!D486&lt;'Raw Data'!E486, 'Raw Data'!E486-'Raw Data'!D486&gt;2), 'Raw Data'!T486, 0)</f>
        <v>0</v>
      </c>
      <c r="AJ491">
        <f>IF(ISBLANK('Raw Data'!D486)=FALSE, 1, 0)</f>
        <v>0</v>
      </c>
      <c r="AK491">
        <f>IF('Raw Data'!F486=1, 'Raw Data'!M486, 0)</f>
        <v>0</v>
      </c>
      <c r="AL491">
        <f>IF(OR('Raw Data'!D486=0, O491&gt;0), 0, 1)</f>
        <v>0</v>
      </c>
      <c r="AM491">
        <f>IF(AND(AL491, 'Raw Data'!D486&gt;'Raw Data'!E486), 'Raw Data'!X486, 0)</f>
        <v>0</v>
      </c>
      <c r="AN491">
        <f>IF(OR('Raw Data'!D486=0, O491&gt;0), 0, 1)</f>
        <v>0</v>
      </c>
      <c r="AO491">
        <f>IF(AND(AL491, 'Raw Data'!D486&lt;'Raw Data'!E486), 'Raw Data'!Y486, 0)</f>
        <v>0</v>
      </c>
      <c r="AP491">
        <f>IF(ISBLANK('Raw Data'!D486)=FALSE, 1, 0)</f>
        <v>0</v>
      </c>
      <c r="AQ491">
        <f>IF(AND('Raw Data'!J486&lt;'Raw Data'!K486,'Raw Data'!D486&gt;'Raw Data'!E486),'Raw Data'!J486,IF(AND('Raw Data'!K486&lt;'Raw Data'!J486,'Raw Data'!E486&gt;'Raw Data'!D486),'Raw Data'!K486,0))</f>
        <v>0</v>
      </c>
      <c r="AR491">
        <f>IF(ISBLANK('Raw Data'!D486)=FALSE, 1, 0)</f>
        <v>0</v>
      </c>
      <c r="AS491">
        <f>IF(AND('Raw Data'!J486&gt;'Raw Data'!K486,'Raw Data'!D486&gt;'Raw Data'!E486),'Raw Data'!J486,IF(AND('Raw Data'!K486&gt;'Raw Data'!J486,'Raw Data'!E486&gt;'Raw Data'!D486),'Raw Data'!K486,))</f>
        <v>0</v>
      </c>
      <c r="AT491">
        <f>IF(ISBLANK('Raw Data'!D486)=FALSE, 1, 0)</f>
        <v>0</v>
      </c>
      <c r="AU491">
        <f>IF(ISNUMBER('Raw Data'!D486), IF(_xlfn.XLOOKUP(SMALL('Raw Data'!L486:N486, 1), Analysis!S491:W491, Analysis!S491:W491, 0)&gt;0, SMALL('Raw Data'!L486:N486, 1), 0), 0)</f>
        <v>0</v>
      </c>
      <c r="AV491">
        <f>IF(ISBLANK('Raw Data'!D486)=FALSE, 1, 0)</f>
        <v>0</v>
      </c>
      <c r="AW491">
        <f>IF(ISNUMBER('Raw Data'!D486), IF(_xlfn.XLOOKUP(SMALL('Raw Data'!L486:N486, 2), Analysis!S491:W491, Analysis!S491:W491, 0)&gt;0, SMALL('Raw Data'!L486:N486, 2), 0), 0)</f>
        <v>0</v>
      </c>
      <c r="AX491">
        <f>IF(ISBLANK('Raw Data'!D486)=FALSE, 1, 0)</f>
        <v>0</v>
      </c>
      <c r="AY491">
        <f>IF(ISNUMBER('Raw Data'!D486), IF(_xlfn.XLOOKUP(SMALL('Raw Data'!L486:N486, 3), Analysis!S491:W491, Analysis!S491:W491, 0)&gt;0, SMALL('Raw Data'!L486:N486, 3), 0), 0)</f>
        <v>0</v>
      </c>
      <c r="AZ491">
        <f>IF(ISBLANK('Raw Data'!D486)=FALSE, 1, 0)</f>
        <v>0</v>
      </c>
      <c r="BA491">
        <f>IF(ISNUMBER('Raw Data'!D486), IF(_xlfn.XLOOKUP(SMALL('Raw Data'!O486:U486, 1), Analysis!Y491:AK491, Analysis!Y491:AK491, 0)&gt;0, SMALL('Raw Data'!O486:U486, 1), 0), 0)</f>
        <v>0</v>
      </c>
      <c r="BB491">
        <f>IF(ISBLANK('Raw Data'!D486)=FALSE, 1, 0)</f>
        <v>0</v>
      </c>
      <c r="BC491">
        <f>IF(ISNUMBER('Raw Data'!D486), IF(_xlfn.XLOOKUP(SMALL('Raw Data'!O486:U486, 2), Analysis!Y491:AK491, Analysis!Y491:AK491, 0)&gt;0, SMALL('Raw Data'!O486:U486, 2), 0), 0)</f>
        <v>0</v>
      </c>
      <c r="BD491">
        <f>IF(ISBLANK('Raw Data'!D486)=FALSE, 1, 0)</f>
        <v>0</v>
      </c>
      <c r="BE491">
        <f>IF(ISNUMBER('Raw Data'!D486), IF(_xlfn.XLOOKUP(SMALL('Raw Data'!O486:U486, 3), Analysis!Y491:AK491, Analysis!Y491:AK491, 0)&gt;0, SMALL('Raw Data'!O486:U486, 3), 0), 0)</f>
        <v>0</v>
      </c>
      <c r="BF491">
        <f>IF(ISBLANK('Raw Data'!D486)=FALSE, 1, 0)</f>
        <v>0</v>
      </c>
      <c r="BG491">
        <f>IF(ISNUMBER('Raw Data'!D486), IF(_xlfn.XLOOKUP(SMALL('Raw Data'!O486:U486, 4), Analysis!Y491:AK491, Analysis!Y491:AK491, 0)&gt;0, SMALL('Raw Data'!O486:U486, 4), 0), 0)</f>
        <v>0</v>
      </c>
      <c r="BH491">
        <f>IF(ISBLANK('Raw Data'!D486)=FALSE, 1, 0)</f>
        <v>0</v>
      </c>
      <c r="BI491">
        <f>IF(ISNUMBER('Raw Data'!D486), IF(_xlfn.XLOOKUP(SMALL('Raw Data'!O486:U486, 5), Analysis!Y491:AK491, Analysis!Y491:AK491, 0)&gt;0, SMALL('Raw Data'!O486:U486, 5), 0), 0)</f>
        <v>0</v>
      </c>
      <c r="BJ491">
        <f>IF(ISBLANK('Raw Data'!D486)=FALSE, 1, 0)</f>
        <v>0</v>
      </c>
      <c r="BK491">
        <f>IF(ISNUMBER('Raw Data'!D486), IF(_xlfn.XLOOKUP(SMALL('Raw Data'!O486:U486, 6), Analysis!Y491:AK491, Analysis!Y491:AK491, 0)&gt;0, SMALL('Raw Data'!O486:U486, 6), 0), 0)</f>
        <v>0</v>
      </c>
      <c r="BL491">
        <f>IF(ISBLANK('Raw Data'!D486)=FALSE, 1, 0)</f>
        <v>0</v>
      </c>
      <c r="BM491">
        <f>IF(ISNUMBER('Raw Data'!D486), IF(_xlfn.XLOOKUP(SMALL('Raw Data'!O486:U486, 7), Analysis!Y491:AK491, Analysis!Y491:AK491, 0)&gt;0, SMALL('Raw Data'!O486:U486, 7), 0), 0)</f>
        <v>0</v>
      </c>
    </row>
    <row r="492" spans="1:65" x14ac:dyDescent="0.3">
      <c r="A492" s="2">
        <f>'Raw Data'!A487</f>
        <v>0</v>
      </c>
      <c r="B492" s="2">
        <f>IF(ISBLANK('Raw Data'!D487)=FALSE, 1, 0)</f>
        <v>0</v>
      </c>
      <c r="C492">
        <f>IF('Raw Data'!E487&gt;'Raw Data'!D487, 'Raw Data'!K487, 0)</f>
        <v>0</v>
      </c>
      <c r="D492">
        <f>IF(ISBLANK('Raw Data'!D487)=FALSE, 1, 0)</f>
        <v>0</v>
      </c>
      <c r="E492">
        <f>IF('Raw Data'!E487&lt;'Raw Data'!D487, 'Raw Data'!J487, 0)</f>
        <v>0</v>
      </c>
      <c r="F492">
        <f>IF(ISBLANK('Raw Data'!D487)=FALSE, 1, 0)</f>
        <v>0</v>
      </c>
      <c r="G492">
        <f>IF(AND('Raw Data'!D487&gt;0, 'Raw Data'!E487&gt;0), 'Raw Data'!V487, 0)</f>
        <v>0</v>
      </c>
      <c r="H492">
        <f>IF(ISBLANK('Raw Data'!D487)=FALSE, 1, 0)</f>
        <v>0</v>
      </c>
      <c r="I492">
        <f>IF(AND(ISBLANK('Raw Data'!D487)=FALSE, OR('Raw Data'!D487=0, 'Raw Data'!E487=0)), 'Raw Data'!W487, 0)</f>
        <v>0</v>
      </c>
      <c r="J492">
        <f>IF(ISBLANK('Raw Data'!D487)=FALSE, 1, 0)</f>
        <v>0</v>
      </c>
      <c r="K492">
        <f>IF(SUM('Raw Data'!D487:E487)&gt;'Raw Data'!G487, 'Raw Data'!H487, 0)</f>
        <v>0</v>
      </c>
      <c r="L492">
        <f>IF(ISBLANK('Raw Data'!D487)=FALSE, 1, 0)</f>
        <v>0</v>
      </c>
      <c r="M492">
        <f>IF(AND(SUM('Raw Data'!D487:E487)&lt;'Raw Data'!G487, ISBLANK('Raw Data'!D487)=FALSE), 'Raw Data'!I487, 0)</f>
        <v>0</v>
      </c>
      <c r="N492">
        <f>IF(ISBLANK('Raw Data'!D487)=FALSE, 1, 0)</f>
        <v>0</v>
      </c>
      <c r="O492">
        <f>IF('Raw Data'!F487, 'Raw Data'!Z487, 0)</f>
        <v>0</v>
      </c>
      <c r="P492">
        <f>IF(ISBLANK('Raw Data'!D487)=FALSE, 1, 0)</f>
        <v>0</v>
      </c>
      <c r="Q492">
        <f>IF(AND(NOT('Raw Data'!F487), P492), 'Raw Data'!AA487, 0)</f>
        <v>0</v>
      </c>
      <c r="R492">
        <f>IF(ISBLANK('Raw Data'!D487)=FALSE, 1, 0)</f>
        <v>0</v>
      </c>
      <c r="S492">
        <f>IF(AND('Raw Data'!F487=0, 'Raw Data'!D487&gt;'Raw Data'!E487), 'Raw Data'!L487, 0)</f>
        <v>0</v>
      </c>
      <c r="T492">
        <f>IF(ISBLANK('Raw Data'!D487)=FALSE, 1, 0)</f>
        <v>0</v>
      </c>
      <c r="U492">
        <f>IF('Raw Data'!F487=1, 'Raw Data'!M487, 0)</f>
        <v>0</v>
      </c>
      <c r="V492">
        <f>IF(ISBLANK('Raw Data'!D487)=FALSE, 1, 0)</f>
        <v>0</v>
      </c>
      <c r="W492">
        <f>IF(AND('Raw Data'!F487=0, 'Raw Data'!E487&gt;'Raw Data'!D487), 'Raw Data'!N487, 0)</f>
        <v>0</v>
      </c>
      <c r="X492">
        <f>IF(ISBLANK('Raw Data'!D487)=FALSE, 1, 0)</f>
        <v>0</v>
      </c>
      <c r="Y492">
        <f>IF(AND('Raw Data'!F487=0,'Raw Data'!D487&gt;'Raw Data'!E487,'Raw Data'!D487-'Raw Data'!E487=1),'Raw Data'!O487,IF(AND('Raw Data'!F487,'Raw Data'!D487&gt;'Raw Data'!E487),'Raw Data'!O487,0))</f>
        <v>0</v>
      </c>
      <c r="Z492">
        <f>IF(ISBLANK('Raw Data'!D487)=FALSE, 1, 0)</f>
        <v>0</v>
      </c>
      <c r="AA492">
        <f>IF(AND('Raw Data'!F487=0, 'Raw Data'!D487&gt;'Raw Data'!E487, 'Raw Data'!D487-'Raw Data'!E487=2), 'Raw Data'!P487, 0)</f>
        <v>0</v>
      </c>
      <c r="AB492">
        <f>IF(ISBLANK('Raw Data'!D487)=FALSE, 1, 0)</f>
        <v>0</v>
      </c>
      <c r="AC492">
        <f>IF(AND('Raw Data'!F487=0, 'Raw Data'!D487&gt;'Raw Data'!E487, 'Raw Data'!D487-'Raw Data'!E487&gt;2), 'Raw Data'!Q487, 0)</f>
        <v>0</v>
      </c>
      <c r="AD492">
        <f>IF(ISBLANK('Raw Data'!D487)=FALSE, 1, 0)</f>
        <v>0</v>
      </c>
      <c r="AE492">
        <f>IF(AND('Raw Data'!F487=0,'Raw Data'!D487&lt;'Raw Data'!E487,'Raw Data'!E487-'Raw Data'!D487=1),'Raw Data'!R487,IF(AND('Raw Data'!F487,'Raw Data'!D487&gt;'Raw Data'!E487),'Raw Data'!R487,0))</f>
        <v>0</v>
      </c>
      <c r="AF492">
        <f>IF(ISBLANK('Raw Data'!D487)=FALSE, 1, 0)</f>
        <v>0</v>
      </c>
      <c r="AG492">
        <f>IF(AND('Raw Data'!F487=0, 'Raw Data'!D487&lt;'Raw Data'!E487, 'Raw Data'!E487-'Raw Data'!D487=2), 'Raw Data'!S487, 0)</f>
        <v>0</v>
      </c>
      <c r="AH492">
        <f>IF(ISBLANK('Raw Data'!D487)=FALSE, 1, 0)</f>
        <v>0</v>
      </c>
      <c r="AI492">
        <f>IF(AND('Raw Data'!F487=0, 'Raw Data'!D487&lt;'Raw Data'!E487, 'Raw Data'!E487-'Raw Data'!D487&gt;2), 'Raw Data'!T487, 0)</f>
        <v>0</v>
      </c>
      <c r="AJ492">
        <f>IF(ISBLANK('Raw Data'!D487)=FALSE, 1, 0)</f>
        <v>0</v>
      </c>
      <c r="AK492">
        <f>IF('Raw Data'!F487=1, 'Raw Data'!M487, 0)</f>
        <v>0</v>
      </c>
      <c r="AL492">
        <f>IF(OR('Raw Data'!D487=0, O492&gt;0), 0, 1)</f>
        <v>0</v>
      </c>
      <c r="AM492">
        <f>IF(AND(AL492, 'Raw Data'!D487&gt;'Raw Data'!E487), 'Raw Data'!X487, 0)</f>
        <v>0</v>
      </c>
      <c r="AN492">
        <f>IF(OR('Raw Data'!D487=0, O492&gt;0), 0, 1)</f>
        <v>0</v>
      </c>
      <c r="AO492">
        <f>IF(AND(AL492, 'Raw Data'!D487&lt;'Raw Data'!E487), 'Raw Data'!Y487, 0)</f>
        <v>0</v>
      </c>
      <c r="AP492">
        <f>IF(ISBLANK('Raw Data'!D487)=FALSE, 1, 0)</f>
        <v>0</v>
      </c>
      <c r="AQ492">
        <f>IF(AND('Raw Data'!J487&lt;'Raw Data'!K487,'Raw Data'!D487&gt;'Raw Data'!E487),'Raw Data'!J487,IF(AND('Raw Data'!K487&lt;'Raw Data'!J487,'Raw Data'!E487&gt;'Raw Data'!D487),'Raw Data'!K487,0))</f>
        <v>0</v>
      </c>
      <c r="AR492">
        <f>IF(ISBLANK('Raw Data'!D487)=FALSE, 1, 0)</f>
        <v>0</v>
      </c>
      <c r="AS492">
        <f>IF(AND('Raw Data'!J487&gt;'Raw Data'!K487,'Raw Data'!D487&gt;'Raw Data'!E487),'Raw Data'!J487,IF(AND('Raw Data'!K487&gt;'Raw Data'!J487,'Raw Data'!E487&gt;'Raw Data'!D487),'Raw Data'!K487,))</f>
        <v>0</v>
      </c>
      <c r="AT492">
        <f>IF(ISBLANK('Raw Data'!D487)=FALSE, 1, 0)</f>
        <v>0</v>
      </c>
      <c r="AU492">
        <f>IF(ISNUMBER('Raw Data'!D487), IF(_xlfn.XLOOKUP(SMALL('Raw Data'!L487:N487, 1), Analysis!S492:W492, Analysis!S492:W492, 0)&gt;0, SMALL('Raw Data'!L487:N487, 1), 0), 0)</f>
        <v>0</v>
      </c>
      <c r="AV492">
        <f>IF(ISBLANK('Raw Data'!D487)=FALSE, 1, 0)</f>
        <v>0</v>
      </c>
      <c r="AW492">
        <f>IF(ISNUMBER('Raw Data'!D487), IF(_xlfn.XLOOKUP(SMALL('Raw Data'!L487:N487, 2), Analysis!S492:W492, Analysis!S492:W492, 0)&gt;0, SMALL('Raw Data'!L487:N487, 2), 0), 0)</f>
        <v>0</v>
      </c>
      <c r="AX492">
        <f>IF(ISBLANK('Raw Data'!D487)=FALSE, 1, 0)</f>
        <v>0</v>
      </c>
      <c r="AY492">
        <f>IF(ISNUMBER('Raw Data'!D487), IF(_xlfn.XLOOKUP(SMALL('Raw Data'!L487:N487, 3), Analysis!S492:W492, Analysis!S492:W492, 0)&gt;0, SMALL('Raw Data'!L487:N487, 3), 0), 0)</f>
        <v>0</v>
      </c>
      <c r="AZ492">
        <f>IF(ISBLANK('Raw Data'!D487)=FALSE, 1, 0)</f>
        <v>0</v>
      </c>
      <c r="BA492">
        <f>IF(ISNUMBER('Raw Data'!D487), IF(_xlfn.XLOOKUP(SMALL('Raw Data'!O487:U487, 1), Analysis!Y492:AK492, Analysis!Y492:AK492, 0)&gt;0, SMALL('Raw Data'!O487:U487, 1), 0), 0)</f>
        <v>0</v>
      </c>
      <c r="BB492">
        <f>IF(ISBLANK('Raw Data'!D487)=FALSE, 1, 0)</f>
        <v>0</v>
      </c>
      <c r="BC492">
        <f>IF(ISNUMBER('Raw Data'!D487), IF(_xlfn.XLOOKUP(SMALL('Raw Data'!O487:U487, 2), Analysis!Y492:AK492, Analysis!Y492:AK492, 0)&gt;0, SMALL('Raw Data'!O487:U487, 2), 0), 0)</f>
        <v>0</v>
      </c>
      <c r="BD492">
        <f>IF(ISBLANK('Raw Data'!D487)=FALSE, 1, 0)</f>
        <v>0</v>
      </c>
      <c r="BE492">
        <f>IF(ISNUMBER('Raw Data'!D487), IF(_xlfn.XLOOKUP(SMALL('Raw Data'!O487:U487, 3), Analysis!Y492:AK492, Analysis!Y492:AK492, 0)&gt;0, SMALL('Raw Data'!O487:U487, 3), 0), 0)</f>
        <v>0</v>
      </c>
      <c r="BF492">
        <f>IF(ISBLANK('Raw Data'!D487)=FALSE, 1, 0)</f>
        <v>0</v>
      </c>
      <c r="BG492">
        <f>IF(ISNUMBER('Raw Data'!D487), IF(_xlfn.XLOOKUP(SMALL('Raw Data'!O487:U487, 4), Analysis!Y492:AK492, Analysis!Y492:AK492, 0)&gt;0, SMALL('Raw Data'!O487:U487, 4), 0), 0)</f>
        <v>0</v>
      </c>
      <c r="BH492">
        <f>IF(ISBLANK('Raw Data'!D487)=FALSE, 1, 0)</f>
        <v>0</v>
      </c>
      <c r="BI492">
        <f>IF(ISNUMBER('Raw Data'!D487), IF(_xlfn.XLOOKUP(SMALL('Raw Data'!O487:U487, 5), Analysis!Y492:AK492, Analysis!Y492:AK492, 0)&gt;0, SMALL('Raw Data'!O487:U487, 5), 0), 0)</f>
        <v>0</v>
      </c>
      <c r="BJ492">
        <f>IF(ISBLANK('Raw Data'!D487)=FALSE, 1, 0)</f>
        <v>0</v>
      </c>
      <c r="BK492">
        <f>IF(ISNUMBER('Raw Data'!D487), IF(_xlfn.XLOOKUP(SMALL('Raw Data'!O487:U487, 6), Analysis!Y492:AK492, Analysis!Y492:AK492, 0)&gt;0, SMALL('Raw Data'!O487:U487, 6), 0), 0)</f>
        <v>0</v>
      </c>
      <c r="BL492">
        <f>IF(ISBLANK('Raw Data'!D487)=FALSE, 1, 0)</f>
        <v>0</v>
      </c>
      <c r="BM492">
        <f>IF(ISNUMBER('Raw Data'!D487), IF(_xlfn.XLOOKUP(SMALL('Raw Data'!O487:U487, 7), Analysis!Y492:AK492, Analysis!Y492:AK492, 0)&gt;0, SMALL('Raw Data'!O487:U487, 7), 0), 0)</f>
        <v>0</v>
      </c>
    </row>
    <row r="493" spans="1:65" x14ac:dyDescent="0.3">
      <c r="A493" s="2">
        <f>'Raw Data'!A488</f>
        <v>0</v>
      </c>
      <c r="B493" s="2">
        <f>IF(ISBLANK('Raw Data'!D488)=FALSE, 1, 0)</f>
        <v>0</v>
      </c>
      <c r="C493">
        <f>IF('Raw Data'!E488&gt;'Raw Data'!D488, 'Raw Data'!K488, 0)</f>
        <v>0</v>
      </c>
      <c r="D493">
        <f>IF(ISBLANK('Raw Data'!D488)=FALSE, 1, 0)</f>
        <v>0</v>
      </c>
      <c r="E493">
        <f>IF('Raw Data'!E488&lt;'Raw Data'!D488, 'Raw Data'!J488, 0)</f>
        <v>0</v>
      </c>
      <c r="F493">
        <f>IF(ISBLANK('Raw Data'!D488)=FALSE, 1, 0)</f>
        <v>0</v>
      </c>
      <c r="G493">
        <f>IF(AND('Raw Data'!D488&gt;0, 'Raw Data'!E488&gt;0), 'Raw Data'!V488, 0)</f>
        <v>0</v>
      </c>
      <c r="H493">
        <f>IF(ISBLANK('Raw Data'!D488)=FALSE, 1, 0)</f>
        <v>0</v>
      </c>
      <c r="I493">
        <f>IF(AND(ISBLANK('Raw Data'!D488)=FALSE, OR('Raw Data'!D488=0, 'Raw Data'!E488=0)), 'Raw Data'!W488, 0)</f>
        <v>0</v>
      </c>
      <c r="J493">
        <f>IF(ISBLANK('Raw Data'!D488)=FALSE, 1, 0)</f>
        <v>0</v>
      </c>
      <c r="K493">
        <f>IF(SUM('Raw Data'!D488:E488)&gt;'Raw Data'!G488, 'Raw Data'!H488, 0)</f>
        <v>0</v>
      </c>
      <c r="L493">
        <f>IF(ISBLANK('Raw Data'!D488)=FALSE, 1, 0)</f>
        <v>0</v>
      </c>
      <c r="M493">
        <f>IF(AND(SUM('Raw Data'!D488:E488)&lt;'Raw Data'!G488, ISBLANK('Raw Data'!D488)=FALSE), 'Raw Data'!I488, 0)</f>
        <v>0</v>
      </c>
      <c r="N493">
        <f>IF(ISBLANK('Raw Data'!D488)=FALSE, 1, 0)</f>
        <v>0</v>
      </c>
      <c r="O493">
        <f>IF('Raw Data'!F488, 'Raw Data'!Z488, 0)</f>
        <v>0</v>
      </c>
      <c r="P493">
        <f>IF(ISBLANK('Raw Data'!D488)=FALSE, 1, 0)</f>
        <v>0</v>
      </c>
      <c r="Q493">
        <f>IF(AND(NOT('Raw Data'!F488), P493), 'Raw Data'!AA488, 0)</f>
        <v>0</v>
      </c>
      <c r="R493">
        <f>IF(ISBLANK('Raw Data'!D488)=FALSE, 1, 0)</f>
        <v>0</v>
      </c>
      <c r="S493">
        <f>IF(AND('Raw Data'!F488=0, 'Raw Data'!D488&gt;'Raw Data'!E488), 'Raw Data'!L488, 0)</f>
        <v>0</v>
      </c>
      <c r="T493">
        <f>IF(ISBLANK('Raw Data'!D488)=FALSE, 1, 0)</f>
        <v>0</v>
      </c>
      <c r="U493">
        <f>IF('Raw Data'!F488=1, 'Raw Data'!M488, 0)</f>
        <v>0</v>
      </c>
      <c r="V493">
        <f>IF(ISBLANK('Raw Data'!D488)=FALSE, 1, 0)</f>
        <v>0</v>
      </c>
      <c r="W493">
        <f>IF(AND('Raw Data'!F488=0, 'Raw Data'!E488&gt;'Raw Data'!D488), 'Raw Data'!N488, 0)</f>
        <v>0</v>
      </c>
      <c r="X493">
        <f>IF(ISBLANK('Raw Data'!D488)=FALSE, 1, 0)</f>
        <v>0</v>
      </c>
      <c r="Y493">
        <f>IF(AND('Raw Data'!F488=0,'Raw Data'!D488&gt;'Raw Data'!E488,'Raw Data'!D488-'Raw Data'!E488=1),'Raw Data'!O488,IF(AND('Raw Data'!F488,'Raw Data'!D488&gt;'Raw Data'!E488),'Raw Data'!O488,0))</f>
        <v>0</v>
      </c>
      <c r="Z493">
        <f>IF(ISBLANK('Raw Data'!D488)=FALSE, 1, 0)</f>
        <v>0</v>
      </c>
      <c r="AA493">
        <f>IF(AND('Raw Data'!F488=0, 'Raw Data'!D488&gt;'Raw Data'!E488, 'Raw Data'!D488-'Raw Data'!E488=2), 'Raw Data'!P488, 0)</f>
        <v>0</v>
      </c>
      <c r="AB493">
        <f>IF(ISBLANK('Raw Data'!D488)=FALSE, 1, 0)</f>
        <v>0</v>
      </c>
      <c r="AC493">
        <f>IF(AND('Raw Data'!F488=0, 'Raw Data'!D488&gt;'Raw Data'!E488, 'Raw Data'!D488-'Raw Data'!E488&gt;2), 'Raw Data'!Q488, 0)</f>
        <v>0</v>
      </c>
      <c r="AD493">
        <f>IF(ISBLANK('Raw Data'!D488)=FALSE, 1, 0)</f>
        <v>0</v>
      </c>
      <c r="AE493">
        <f>IF(AND('Raw Data'!F488=0,'Raw Data'!D488&lt;'Raw Data'!E488,'Raw Data'!E488-'Raw Data'!D488=1),'Raw Data'!R488,IF(AND('Raw Data'!F488,'Raw Data'!D488&gt;'Raw Data'!E488),'Raw Data'!R488,0))</f>
        <v>0</v>
      </c>
      <c r="AF493">
        <f>IF(ISBLANK('Raw Data'!D488)=FALSE, 1, 0)</f>
        <v>0</v>
      </c>
      <c r="AG493">
        <f>IF(AND('Raw Data'!F488=0, 'Raw Data'!D488&lt;'Raw Data'!E488, 'Raw Data'!E488-'Raw Data'!D488=2), 'Raw Data'!S488, 0)</f>
        <v>0</v>
      </c>
      <c r="AH493">
        <f>IF(ISBLANK('Raw Data'!D488)=FALSE, 1, 0)</f>
        <v>0</v>
      </c>
      <c r="AI493">
        <f>IF(AND('Raw Data'!F488=0, 'Raw Data'!D488&lt;'Raw Data'!E488, 'Raw Data'!E488-'Raw Data'!D488&gt;2), 'Raw Data'!T488, 0)</f>
        <v>0</v>
      </c>
      <c r="AJ493">
        <f>IF(ISBLANK('Raw Data'!D488)=FALSE, 1, 0)</f>
        <v>0</v>
      </c>
      <c r="AK493">
        <f>IF('Raw Data'!F488=1, 'Raw Data'!M488, 0)</f>
        <v>0</v>
      </c>
      <c r="AL493">
        <f>IF(OR('Raw Data'!D488=0, O493&gt;0), 0, 1)</f>
        <v>0</v>
      </c>
      <c r="AM493">
        <f>IF(AND(AL493, 'Raw Data'!D488&gt;'Raw Data'!E488), 'Raw Data'!X488, 0)</f>
        <v>0</v>
      </c>
      <c r="AN493">
        <f>IF(OR('Raw Data'!D488=0, O493&gt;0), 0, 1)</f>
        <v>0</v>
      </c>
      <c r="AO493">
        <f>IF(AND(AL493, 'Raw Data'!D488&lt;'Raw Data'!E488), 'Raw Data'!Y488, 0)</f>
        <v>0</v>
      </c>
      <c r="AP493">
        <f>IF(ISBLANK('Raw Data'!D488)=FALSE, 1, 0)</f>
        <v>0</v>
      </c>
      <c r="AQ493">
        <f>IF(AND('Raw Data'!J488&lt;'Raw Data'!K488,'Raw Data'!D488&gt;'Raw Data'!E488),'Raw Data'!J488,IF(AND('Raw Data'!K488&lt;'Raw Data'!J488,'Raw Data'!E488&gt;'Raw Data'!D488),'Raw Data'!K488,0))</f>
        <v>0</v>
      </c>
      <c r="AR493">
        <f>IF(ISBLANK('Raw Data'!D488)=FALSE, 1, 0)</f>
        <v>0</v>
      </c>
      <c r="AS493">
        <f>IF(AND('Raw Data'!J488&gt;'Raw Data'!K488,'Raw Data'!D488&gt;'Raw Data'!E488),'Raw Data'!J488,IF(AND('Raw Data'!K488&gt;'Raw Data'!J488,'Raw Data'!E488&gt;'Raw Data'!D488),'Raw Data'!K488,))</f>
        <v>0</v>
      </c>
      <c r="AT493">
        <f>IF(ISBLANK('Raw Data'!D488)=FALSE, 1, 0)</f>
        <v>0</v>
      </c>
      <c r="AU493">
        <f>IF(ISNUMBER('Raw Data'!D488), IF(_xlfn.XLOOKUP(SMALL('Raw Data'!L488:N488, 1), Analysis!S493:W493, Analysis!S493:W493, 0)&gt;0, SMALL('Raw Data'!L488:N488, 1), 0), 0)</f>
        <v>0</v>
      </c>
      <c r="AV493">
        <f>IF(ISBLANK('Raw Data'!D488)=FALSE, 1, 0)</f>
        <v>0</v>
      </c>
      <c r="AW493">
        <f>IF(ISNUMBER('Raw Data'!D488), IF(_xlfn.XLOOKUP(SMALL('Raw Data'!L488:N488, 2), Analysis!S493:W493, Analysis!S493:W493, 0)&gt;0, SMALL('Raw Data'!L488:N488, 2), 0), 0)</f>
        <v>0</v>
      </c>
      <c r="AX493">
        <f>IF(ISBLANK('Raw Data'!D488)=FALSE, 1, 0)</f>
        <v>0</v>
      </c>
      <c r="AY493">
        <f>IF(ISNUMBER('Raw Data'!D488), IF(_xlfn.XLOOKUP(SMALL('Raw Data'!L488:N488, 3), Analysis!S493:W493, Analysis!S493:W493, 0)&gt;0, SMALL('Raw Data'!L488:N488, 3), 0), 0)</f>
        <v>0</v>
      </c>
      <c r="AZ493">
        <f>IF(ISBLANK('Raw Data'!D488)=FALSE, 1, 0)</f>
        <v>0</v>
      </c>
      <c r="BA493">
        <f>IF(ISNUMBER('Raw Data'!D488), IF(_xlfn.XLOOKUP(SMALL('Raw Data'!O488:U488, 1), Analysis!Y493:AK493, Analysis!Y493:AK493, 0)&gt;0, SMALL('Raw Data'!O488:U488, 1), 0), 0)</f>
        <v>0</v>
      </c>
      <c r="BB493">
        <f>IF(ISBLANK('Raw Data'!D488)=FALSE, 1, 0)</f>
        <v>0</v>
      </c>
      <c r="BC493">
        <f>IF(ISNUMBER('Raw Data'!D488), IF(_xlfn.XLOOKUP(SMALL('Raw Data'!O488:U488, 2), Analysis!Y493:AK493, Analysis!Y493:AK493, 0)&gt;0, SMALL('Raw Data'!O488:U488, 2), 0), 0)</f>
        <v>0</v>
      </c>
      <c r="BD493">
        <f>IF(ISBLANK('Raw Data'!D488)=FALSE, 1, 0)</f>
        <v>0</v>
      </c>
      <c r="BE493">
        <f>IF(ISNUMBER('Raw Data'!D488), IF(_xlfn.XLOOKUP(SMALL('Raw Data'!O488:U488, 3), Analysis!Y493:AK493, Analysis!Y493:AK493, 0)&gt;0, SMALL('Raw Data'!O488:U488, 3), 0), 0)</f>
        <v>0</v>
      </c>
      <c r="BF493">
        <f>IF(ISBLANK('Raw Data'!D488)=FALSE, 1, 0)</f>
        <v>0</v>
      </c>
      <c r="BG493">
        <f>IF(ISNUMBER('Raw Data'!D488), IF(_xlfn.XLOOKUP(SMALL('Raw Data'!O488:U488, 4), Analysis!Y493:AK493, Analysis!Y493:AK493, 0)&gt;0, SMALL('Raw Data'!O488:U488, 4), 0), 0)</f>
        <v>0</v>
      </c>
      <c r="BH493">
        <f>IF(ISBLANK('Raw Data'!D488)=FALSE, 1, 0)</f>
        <v>0</v>
      </c>
      <c r="BI493">
        <f>IF(ISNUMBER('Raw Data'!D488), IF(_xlfn.XLOOKUP(SMALL('Raw Data'!O488:U488, 5), Analysis!Y493:AK493, Analysis!Y493:AK493, 0)&gt;0, SMALL('Raw Data'!O488:U488, 5), 0), 0)</f>
        <v>0</v>
      </c>
      <c r="BJ493">
        <f>IF(ISBLANK('Raw Data'!D488)=FALSE, 1, 0)</f>
        <v>0</v>
      </c>
      <c r="BK493">
        <f>IF(ISNUMBER('Raw Data'!D488), IF(_xlfn.XLOOKUP(SMALL('Raw Data'!O488:U488, 6), Analysis!Y493:AK493, Analysis!Y493:AK493, 0)&gt;0, SMALL('Raw Data'!O488:U488, 6), 0), 0)</f>
        <v>0</v>
      </c>
      <c r="BL493">
        <f>IF(ISBLANK('Raw Data'!D488)=FALSE, 1, 0)</f>
        <v>0</v>
      </c>
      <c r="BM493">
        <f>IF(ISNUMBER('Raw Data'!D488), IF(_xlfn.XLOOKUP(SMALL('Raw Data'!O488:U488, 7), Analysis!Y493:AK493, Analysis!Y493:AK493, 0)&gt;0, SMALL('Raw Data'!O488:U488, 7), 0), 0)</f>
        <v>0</v>
      </c>
    </row>
    <row r="494" spans="1:65" x14ac:dyDescent="0.3">
      <c r="A494" s="2">
        <f>'Raw Data'!A489</f>
        <v>0</v>
      </c>
      <c r="B494" s="2">
        <f>IF(ISBLANK('Raw Data'!D489)=FALSE, 1, 0)</f>
        <v>0</v>
      </c>
      <c r="C494">
        <f>IF('Raw Data'!E489&gt;'Raw Data'!D489, 'Raw Data'!K489, 0)</f>
        <v>0</v>
      </c>
      <c r="D494">
        <f>IF(ISBLANK('Raw Data'!D489)=FALSE, 1, 0)</f>
        <v>0</v>
      </c>
      <c r="E494">
        <f>IF('Raw Data'!E489&lt;'Raw Data'!D489, 'Raw Data'!J489, 0)</f>
        <v>0</v>
      </c>
      <c r="F494">
        <f>IF(ISBLANK('Raw Data'!D489)=FALSE, 1, 0)</f>
        <v>0</v>
      </c>
      <c r="G494">
        <f>IF(AND('Raw Data'!D489&gt;0, 'Raw Data'!E489&gt;0), 'Raw Data'!V489, 0)</f>
        <v>0</v>
      </c>
      <c r="H494">
        <f>IF(ISBLANK('Raw Data'!D489)=FALSE, 1, 0)</f>
        <v>0</v>
      </c>
      <c r="I494">
        <f>IF(AND(ISBLANK('Raw Data'!D489)=FALSE, OR('Raw Data'!D489=0, 'Raw Data'!E489=0)), 'Raw Data'!W489, 0)</f>
        <v>0</v>
      </c>
      <c r="J494">
        <f>IF(ISBLANK('Raw Data'!D489)=FALSE, 1, 0)</f>
        <v>0</v>
      </c>
      <c r="K494">
        <f>IF(SUM('Raw Data'!D489:E489)&gt;'Raw Data'!G489, 'Raw Data'!H489, 0)</f>
        <v>0</v>
      </c>
      <c r="L494">
        <f>IF(ISBLANK('Raw Data'!D489)=FALSE, 1, 0)</f>
        <v>0</v>
      </c>
      <c r="M494">
        <f>IF(AND(SUM('Raw Data'!D489:E489)&lt;'Raw Data'!G489, ISBLANK('Raw Data'!D489)=FALSE), 'Raw Data'!I489, 0)</f>
        <v>0</v>
      </c>
      <c r="N494">
        <f>IF(ISBLANK('Raw Data'!D489)=FALSE, 1, 0)</f>
        <v>0</v>
      </c>
      <c r="O494">
        <f>IF('Raw Data'!F489, 'Raw Data'!Z489, 0)</f>
        <v>0</v>
      </c>
      <c r="P494">
        <f>IF(ISBLANK('Raw Data'!D489)=FALSE, 1, 0)</f>
        <v>0</v>
      </c>
      <c r="Q494">
        <f>IF(AND(NOT('Raw Data'!F489), P494), 'Raw Data'!AA489, 0)</f>
        <v>0</v>
      </c>
      <c r="R494">
        <f>IF(ISBLANK('Raw Data'!D489)=FALSE, 1, 0)</f>
        <v>0</v>
      </c>
      <c r="S494">
        <f>IF(AND('Raw Data'!F489=0, 'Raw Data'!D489&gt;'Raw Data'!E489), 'Raw Data'!L489, 0)</f>
        <v>0</v>
      </c>
      <c r="T494">
        <f>IF(ISBLANK('Raw Data'!D489)=FALSE, 1, 0)</f>
        <v>0</v>
      </c>
      <c r="U494">
        <f>IF('Raw Data'!F489=1, 'Raw Data'!M489, 0)</f>
        <v>0</v>
      </c>
      <c r="V494">
        <f>IF(ISBLANK('Raw Data'!D489)=FALSE, 1, 0)</f>
        <v>0</v>
      </c>
      <c r="W494">
        <f>IF(AND('Raw Data'!F489=0, 'Raw Data'!E489&gt;'Raw Data'!D489), 'Raw Data'!N489, 0)</f>
        <v>0</v>
      </c>
      <c r="X494">
        <f>IF(ISBLANK('Raw Data'!D489)=FALSE, 1, 0)</f>
        <v>0</v>
      </c>
      <c r="Y494">
        <f>IF(AND('Raw Data'!F489=0,'Raw Data'!D489&gt;'Raw Data'!E489,'Raw Data'!D489-'Raw Data'!E489=1),'Raw Data'!O489,IF(AND('Raw Data'!F489,'Raw Data'!D489&gt;'Raw Data'!E489),'Raw Data'!O489,0))</f>
        <v>0</v>
      </c>
      <c r="Z494">
        <f>IF(ISBLANK('Raw Data'!D489)=FALSE, 1, 0)</f>
        <v>0</v>
      </c>
      <c r="AA494">
        <f>IF(AND('Raw Data'!F489=0, 'Raw Data'!D489&gt;'Raw Data'!E489, 'Raw Data'!D489-'Raw Data'!E489=2), 'Raw Data'!P489, 0)</f>
        <v>0</v>
      </c>
      <c r="AB494">
        <f>IF(ISBLANK('Raw Data'!D489)=FALSE, 1, 0)</f>
        <v>0</v>
      </c>
      <c r="AC494">
        <f>IF(AND('Raw Data'!F489=0, 'Raw Data'!D489&gt;'Raw Data'!E489, 'Raw Data'!D489-'Raw Data'!E489&gt;2), 'Raw Data'!Q489, 0)</f>
        <v>0</v>
      </c>
      <c r="AD494">
        <f>IF(ISBLANK('Raw Data'!D489)=FALSE, 1, 0)</f>
        <v>0</v>
      </c>
      <c r="AE494">
        <f>IF(AND('Raw Data'!F489=0,'Raw Data'!D489&lt;'Raw Data'!E489,'Raw Data'!E489-'Raw Data'!D489=1),'Raw Data'!R489,IF(AND('Raw Data'!F489,'Raw Data'!D489&gt;'Raw Data'!E489),'Raw Data'!R489,0))</f>
        <v>0</v>
      </c>
      <c r="AF494">
        <f>IF(ISBLANK('Raw Data'!D489)=FALSE, 1, 0)</f>
        <v>0</v>
      </c>
      <c r="AG494">
        <f>IF(AND('Raw Data'!F489=0, 'Raw Data'!D489&lt;'Raw Data'!E489, 'Raw Data'!E489-'Raw Data'!D489=2), 'Raw Data'!S489, 0)</f>
        <v>0</v>
      </c>
      <c r="AH494">
        <f>IF(ISBLANK('Raw Data'!D489)=FALSE, 1, 0)</f>
        <v>0</v>
      </c>
      <c r="AI494">
        <f>IF(AND('Raw Data'!F489=0, 'Raw Data'!D489&lt;'Raw Data'!E489, 'Raw Data'!E489-'Raw Data'!D489&gt;2), 'Raw Data'!T489, 0)</f>
        <v>0</v>
      </c>
      <c r="AJ494">
        <f>IF(ISBLANK('Raw Data'!D489)=FALSE, 1, 0)</f>
        <v>0</v>
      </c>
      <c r="AK494">
        <f>IF('Raw Data'!F489=1, 'Raw Data'!M489, 0)</f>
        <v>0</v>
      </c>
      <c r="AL494">
        <f>IF(OR('Raw Data'!D489=0, O494&gt;0), 0, 1)</f>
        <v>0</v>
      </c>
      <c r="AM494">
        <f>IF(AND(AL494, 'Raw Data'!D489&gt;'Raw Data'!E489), 'Raw Data'!X489, 0)</f>
        <v>0</v>
      </c>
      <c r="AN494">
        <f>IF(OR('Raw Data'!D489=0, O494&gt;0), 0, 1)</f>
        <v>0</v>
      </c>
      <c r="AO494">
        <f>IF(AND(AL494, 'Raw Data'!D489&lt;'Raw Data'!E489), 'Raw Data'!Y489, 0)</f>
        <v>0</v>
      </c>
      <c r="AP494">
        <f>IF(ISBLANK('Raw Data'!D489)=FALSE, 1, 0)</f>
        <v>0</v>
      </c>
      <c r="AQ494">
        <f>IF(AND('Raw Data'!J489&lt;'Raw Data'!K489,'Raw Data'!D489&gt;'Raw Data'!E489),'Raw Data'!J489,IF(AND('Raw Data'!K489&lt;'Raw Data'!J489,'Raw Data'!E489&gt;'Raw Data'!D489),'Raw Data'!K489,0))</f>
        <v>0</v>
      </c>
      <c r="AR494">
        <f>IF(ISBLANK('Raw Data'!D489)=FALSE, 1, 0)</f>
        <v>0</v>
      </c>
      <c r="AS494">
        <f>IF(AND('Raw Data'!J489&gt;'Raw Data'!K489,'Raw Data'!D489&gt;'Raw Data'!E489),'Raw Data'!J489,IF(AND('Raw Data'!K489&gt;'Raw Data'!J489,'Raw Data'!E489&gt;'Raw Data'!D489),'Raw Data'!K489,))</f>
        <v>0</v>
      </c>
      <c r="AT494">
        <f>IF(ISBLANK('Raw Data'!D489)=FALSE, 1, 0)</f>
        <v>0</v>
      </c>
      <c r="AU494">
        <f>IF(ISNUMBER('Raw Data'!D489), IF(_xlfn.XLOOKUP(SMALL('Raw Data'!L489:N489, 1), Analysis!S494:W494, Analysis!S494:W494, 0)&gt;0, SMALL('Raw Data'!L489:N489, 1), 0), 0)</f>
        <v>0</v>
      </c>
      <c r="AV494">
        <f>IF(ISBLANK('Raw Data'!D489)=FALSE, 1, 0)</f>
        <v>0</v>
      </c>
      <c r="AW494">
        <f>IF(ISNUMBER('Raw Data'!D489), IF(_xlfn.XLOOKUP(SMALL('Raw Data'!L489:N489, 2), Analysis!S494:W494, Analysis!S494:W494, 0)&gt;0, SMALL('Raw Data'!L489:N489, 2), 0), 0)</f>
        <v>0</v>
      </c>
      <c r="AX494">
        <f>IF(ISBLANK('Raw Data'!D489)=FALSE, 1, 0)</f>
        <v>0</v>
      </c>
      <c r="AY494">
        <f>IF(ISNUMBER('Raw Data'!D489), IF(_xlfn.XLOOKUP(SMALL('Raw Data'!L489:N489, 3), Analysis!S494:W494, Analysis!S494:W494, 0)&gt;0, SMALL('Raw Data'!L489:N489, 3), 0), 0)</f>
        <v>0</v>
      </c>
      <c r="AZ494">
        <f>IF(ISBLANK('Raw Data'!D489)=FALSE, 1, 0)</f>
        <v>0</v>
      </c>
      <c r="BA494">
        <f>IF(ISNUMBER('Raw Data'!D489), IF(_xlfn.XLOOKUP(SMALL('Raw Data'!O489:U489, 1), Analysis!Y494:AK494, Analysis!Y494:AK494, 0)&gt;0, SMALL('Raw Data'!O489:U489, 1), 0), 0)</f>
        <v>0</v>
      </c>
      <c r="BB494">
        <f>IF(ISBLANK('Raw Data'!D489)=FALSE, 1, 0)</f>
        <v>0</v>
      </c>
      <c r="BC494">
        <f>IF(ISNUMBER('Raw Data'!D489), IF(_xlfn.XLOOKUP(SMALL('Raw Data'!O489:U489, 2), Analysis!Y494:AK494, Analysis!Y494:AK494, 0)&gt;0, SMALL('Raw Data'!O489:U489, 2), 0), 0)</f>
        <v>0</v>
      </c>
      <c r="BD494">
        <f>IF(ISBLANK('Raw Data'!D489)=FALSE, 1, 0)</f>
        <v>0</v>
      </c>
      <c r="BE494">
        <f>IF(ISNUMBER('Raw Data'!D489), IF(_xlfn.XLOOKUP(SMALL('Raw Data'!O489:U489, 3), Analysis!Y494:AK494, Analysis!Y494:AK494, 0)&gt;0, SMALL('Raw Data'!O489:U489, 3), 0), 0)</f>
        <v>0</v>
      </c>
      <c r="BF494">
        <f>IF(ISBLANK('Raw Data'!D489)=FALSE, 1, 0)</f>
        <v>0</v>
      </c>
      <c r="BG494">
        <f>IF(ISNUMBER('Raw Data'!D489), IF(_xlfn.XLOOKUP(SMALL('Raw Data'!O489:U489, 4), Analysis!Y494:AK494, Analysis!Y494:AK494, 0)&gt;0, SMALL('Raw Data'!O489:U489, 4), 0), 0)</f>
        <v>0</v>
      </c>
      <c r="BH494">
        <f>IF(ISBLANK('Raw Data'!D489)=FALSE, 1, 0)</f>
        <v>0</v>
      </c>
      <c r="BI494">
        <f>IF(ISNUMBER('Raw Data'!D489), IF(_xlfn.XLOOKUP(SMALL('Raw Data'!O489:U489, 5), Analysis!Y494:AK494, Analysis!Y494:AK494, 0)&gt;0, SMALL('Raw Data'!O489:U489, 5), 0), 0)</f>
        <v>0</v>
      </c>
      <c r="BJ494">
        <f>IF(ISBLANK('Raw Data'!D489)=FALSE, 1, 0)</f>
        <v>0</v>
      </c>
      <c r="BK494">
        <f>IF(ISNUMBER('Raw Data'!D489), IF(_xlfn.XLOOKUP(SMALL('Raw Data'!O489:U489, 6), Analysis!Y494:AK494, Analysis!Y494:AK494, 0)&gt;0, SMALL('Raw Data'!O489:U489, 6), 0), 0)</f>
        <v>0</v>
      </c>
      <c r="BL494">
        <f>IF(ISBLANK('Raw Data'!D489)=FALSE, 1, 0)</f>
        <v>0</v>
      </c>
      <c r="BM494">
        <f>IF(ISNUMBER('Raw Data'!D489), IF(_xlfn.XLOOKUP(SMALL('Raw Data'!O489:U489, 7), Analysis!Y494:AK494, Analysis!Y494:AK494, 0)&gt;0, SMALL('Raw Data'!O489:U489, 7), 0), 0)</f>
        <v>0</v>
      </c>
    </row>
    <row r="495" spans="1:65" x14ac:dyDescent="0.3">
      <c r="A495" s="2">
        <f>'Raw Data'!A490</f>
        <v>0</v>
      </c>
      <c r="B495" s="2">
        <f>IF(ISBLANK('Raw Data'!D490)=FALSE, 1, 0)</f>
        <v>0</v>
      </c>
      <c r="C495">
        <f>IF('Raw Data'!E490&gt;'Raw Data'!D490, 'Raw Data'!K490, 0)</f>
        <v>0</v>
      </c>
      <c r="D495">
        <f>IF(ISBLANK('Raw Data'!D490)=FALSE, 1, 0)</f>
        <v>0</v>
      </c>
      <c r="E495">
        <f>IF('Raw Data'!E490&lt;'Raw Data'!D490, 'Raw Data'!J490, 0)</f>
        <v>0</v>
      </c>
      <c r="F495">
        <f>IF(ISBLANK('Raw Data'!D490)=FALSE, 1, 0)</f>
        <v>0</v>
      </c>
      <c r="G495">
        <f>IF(AND('Raw Data'!D490&gt;0, 'Raw Data'!E490&gt;0), 'Raw Data'!V490, 0)</f>
        <v>0</v>
      </c>
      <c r="H495">
        <f>IF(ISBLANK('Raw Data'!D490)=FALSE, 1, 0)</f>
        <v>0</v>
      </c>
      <c r="I495">
        <f>IF(AND(ISBLANK('Raw Data'!D490)=FALSE, OR('Raw Data'!D490=0, 'Raw Data'!E490=0)), 'Raw Data'!W490, 0)</f>
        <v>0</v>
      </c>
      <c r="J495">
        <f>IF(ISBLANK('Raw Data'!D490)=FALSE, 1, 0)</f>
        <v>0</v>
      </c>
      <c r="K495">
        <f>IF(SUM('Raw Data'!D490:E490)&gt;'Raw Data'!G490, 'Raw Data'!H490, 0)</f>
        <v>0</v>
      </c>
      <c r="L495">
        <f>IF(ISBLANK('Raw Data'!D490)=FALSE, 1, 0)</f>
        <v>0</v>
      </c>
      <c r="M495">
        <f>IF(AND(SUM('Raw Data'!D490:E490)&lt;'Raw Data'!G490, ISBLANK('Raw Data'!D490)=FALSE), 'Raw Data'!I490, 0)</f>
        <v>0</v>
      </c>
      <c r="N495">
        <f>IF(ISBLANK('Raw Data'!D490)=FALSE, 1, 0)</f>
        <v>0</v>
      </c>
      <c r="O495">
        <f>IF('Raw Data'!F490, 'Raw Data'!Z490, 0)</f>
        <v>0</v>
      </c>
      <c r="P495">
        <f>IF(ISBLANK('Raw Data'!D490)=FALSE, 1, 0)</f>
        <v>0</v>
      </c>
      <c r="Q495">
        <f>IF(AND(NOT('Raw Data'!F490), P495), 'Raw Data'!AA490, 0)</f>
        <v>0</v>
      </c>
      <c r="R495">
        <f>IF(ISBLANK('Raw Data'!D490)=FALSE, 1, 0)</f>
        <v>0</v>
      </c>
      <c r="S495">
        <f>IF(AND('Raw Data'!F490=0, 'Raw Data'!D490&gt;'Raw Data'!E490), 'Raw Data'!L490, 0)</f>
        <v>0</v>
      </c>
      <c r="T495">
        <f>IF(ISBLANK('Raw Data'!D490)=FALSE, 1, 0)</f>
        <v>0</v>
      </c>
      <c r="U495">
        <f>IF('Raw Data'!F490=1, 'Raw Data'!M490, 0)</f>
        <v>0</v>
      </c>
      <c r="V495">
        <f>IF(ISBLANK('Raw Data'!D490)=FALSE, 1, 0)</f>
        <v>0</v>
      </c>
      <c r="W495">
        <f>IF(AND('Raw Data'!F490=0, 'Raw Data'!E490&gt;'Raw Data'!D490), 'Raw Data'!N490, 0)</f>
        <v>0</v>
      </c>
      <c r="X495">
        <f>IF(ISBLANK('Raw Data'!D490)=FALSE, 1, 0)</f>
        <v>0</v>
      </c>
      <c r="Y495">
        <f>IF(AND('Raw Data'!F490=0,'Raw Data'!D490&gt;'Raw Data'!E490,'Raw Data'!D490-'Raw Data'!E490=1),'Raw Data'!O490,IF(AND('Raw Data'!F490,'Raw Data'!D490&gt;'Raw Data'!E490),'Raw Data'!O490,0))</f>
        <v>0</v>
      </c>
      <c r="Z495">
        <f>IF(ISBLANK('Raw Data'!D490)=FALSE, 1, 0)</f>
        <v>0</v>
      </c>
      <c r="AA495">
        <f>IF(AND('Raw Data'!F490=0, 'Raw Data'!D490&gt;'Raw Data'!E490, 'Raw Data'!D490-'Raw Data'!E490=2), 'Raw Data'!P490, 0)</f>
        <v>0</v>
      </c>
      <c r="AB495">
        <f>IF(ISBLANK('Raw Data'!D490)=FALSE, 1, 0)</f>
        <v>0</v>
      </c>
      <c r="AC495">
        <f>IF(AND('Raw Data'!F490=0, 'Raw Data'!D490&gt;'Raw Data'!E490, 'Raw Data'!D490-'Raw Data'!E490&gt;2), 'Raw Data'!Q490, 0)</f>
        <v>0</v>
      </c>
      <c r="AD495">
        <f>IF(ISBLANK('Raw Data'!D490)=FALSE, 1, 0)</f>
        <v>0</v>
      </c>
      <c r="AE495">
        <f>IF(AND('Raw Data'!F490=0,'Raw Data'!D490&lt;'Raw Data'!E490,'Raw Data'!E490-'Raw Data'!D490=1),'Raw Data'!R490,IF(AND('Raw Data'!F490,'Raw Data'!D490&gt;'Raw Data'!E490),'Raw Data'!R490,0))</f>
        <v>0</v>
      </c>
      <c r="AF495">
        <f>IF(ISBLANK('Raw Data'!D490)=FALSE, 1, 0)</f>
        <v>0</v>
      </c>
      <c r="AG495">
        <f>IF(AND('Raw Data'!F490=0, 'Raw Data'!D490&lt;'Raw Data'!E490, 'Raw Data'!E490-'Raw Data'!D490=2), 'Raw Data'!S490, 0)</f>
        <v>0</v>
      </c>
      <c r="AH495">
        <f>IF(ISBLANK('Raw Data'!D490)=FALSE, 1, 0)</f>
        <v>0</v>
      </c>
      <c r="AI495">
        <f>IF(AND('Raw Data'!F490=0, 'Raw Data'!D490&lt;'Raw Data'!E490, 'Raw Data'!E490-'Raw Data'!D490&gt;2), 'Raw Data'!T490, 0)</f>
        <v>0</v>
      </c>
      <c r="AJ495">
        <f>IF(ISBLANK('Raw Data'!D490)=FALSE, 1, 0)</f>
        <v>0</v>
      </c>
      <c r="AK495">
        <f>IF('Raw Data'!F490=1, 'Raw Data'!M490, 0)</f>
        <v>0</v>
      </c>
      <c r="AL495">
        <f>IF(OR('Raw Data'!D490=0, O495&gt;0), 0, 1)</f>
        <v>0</v>
      </c>
      <c r="AM495">
        <f>IF(AND(AL495, 'Raw Data'!D490&gt;'Raw Data'!E490), 'Raw Data'!X490, 0)</f>
        <v>0</v>
      </c>
      <c r="AN495">
        <f>IF(OR('Raw Data'!D490=0, O495&gt;0), 0, 1)</f>
        <v>0</v>
      </c>
      <c r="AO495">
        <f>IF(AND(AL495, 'Raw Data'!D490&lt;'Raw Data'!E490), 'Raw Data'!Y490, 0)</f>
        <v>0</v>
      </c>
      <c r="AP495">
        <f>IF(ISBLANK('Raw Data'!D490)=FALSE, 1, 0)</f>
        <v>0</v>
      </c>
      <c r="AQ495">
        <f>IF(AND('Raw Data'!J490&lt;'Raw Data'!K490,'Raw Data'!D490&gt;'Raw Data'!E490),'Raw Data'!J490,IF(AND('Raw Data'!K490&lt;'Raw Data'!J490,'Raw Data'!E490&gt;'Raw Data'!D490),'Raw Data'!K490,0))</f>
        <v>0</v>
      </c>
      <c r="AR495">
        <f>IF(ISBLANK('Raw Data'!D490)=FALSE, 1, 0)</f>
        <v>0</v>
      </c>
      <c r="AS495">
        <f>IF(AND('Raw Data'!J490&gt;'Raw Data'!K490,'Raw Data'!D490&gt;'Raw Data'!E490),'Raw Data'!J490,IF(AND('Raw Data'!K490&gt;'Raw Data'!J490,'Raw Data'!E490&gt;'Raw Data'!D490),'Raw Data'!K490,))</f>
        <v>0</v>
      </c>
      <c r="AT495">
        <f>IF(ISBLANK('Raw Data'!D490)=FALSE, 1, 0)</f>
        <v>0</v>
      </c>
      <c r="AU495">
        <f>IF(ISNUMBER('Raw Data'!D490), IF(_xlfn.XLOOKUP(SMALL('Raw Data'!L490:N490, 1), Analysis!S495:W495, Analysis!S495:W495, 0)&gt;0, SMALL('Raw Data'!L490:N490, 1), 0), 0)</f>
        <v>0</v>
      </c>
      <c r="AV495">
        <f>IF(ISBLANK('Raw Data'!D490)=FALSE, 1, 0)</f>
        <v>0</v>
      </c>
      <c r="AW495">
        <f>IF(ISNUMBER('Raw Data'!D490), IF(_xlfn.XLOOKUP(SMALL('Raw Data'!L490:N490, 2), Analysis!S495:W495, Analysis!S495:W495, 0)&gt;0, SMALL('Raw Data'!L490:N490, 2), 0), 0)</f>
        <v>0</v>
      </c>
      <c r="AX495">
        <f>IF(ISBLANK('Raw Data'!D490)=FALSE, 1, 0)</f>
        <v>0</v>
      </c>
      <c r="AY495">
        <f>IF(ISNUMBER('Raw Data'!D490), IF(_xlfn.XLOOKUP(SMALL('Raw Data'!L490:N490, 3), Analysis!S495:W495, Analysis!S495:W495, 0)&gt;0, SMALL('Raw Data'!L490:N490, 3), 0), 0)</f>
        <v>0</v>
      </c>
      <c r="AZ495">
        <f>IF(ISBLANK('Raw Data'!D490)=FALSE, 1, 0)</f>
        <v>0</v>
      </c>
      <c r="BA495">
        <f>IF(ISNUMBER('Raw Data'!D490), IF(_xlfn.XLOOKUP(SMALL('Raw Data'!O490:U490, 1), Analysis!Y495:AK495, Analysis!Y495:AK495, 0)&gt;0, SMALL('Raw Data'!O490:U490, 1), 0), 0)</f>
        <v>0</v>
      </c>
      <c r="BB495">
        <f>IF(ISBLANK('Raw Data'!D490)=FALSE, 1, 0)</f>
        <v>0</v>
      </c>
      <c r="BC495">
        <f>IF(ISNUMBER('Raw Data'!D490), IF(_xlfn.XLOOKUP(SMALL('Raw Data'!O490:U490, 2), Analysis!Y495:AK495, Analysis!Y495:AK495, 0)&gt;0, SMALL('Raw Data'!O490:U490, 2), 0), 0)</f>
        <v>0</v>
      </c>
      <c r="BD495">
        <f>IF(ISBLANK('Raw Data'!D490)=FALSE, 1, 0)</f>
        <v>0</v>
      </c>
      <c r="BE495">
        <f>IF(ISNUMBER('Raw Data'!D490), IF(_xlfn.XLOOKUP(SMALL('Raw Data'!O490:U490, 3), Analysis!Y495:AK495, Analysis!Y495:AK495, 0)&gt;0, SMALL('Raw Data'!O490:U490, 3), 0), 0)</f>
        <v>0</v>
      </c>
      <c r="BF495">
        <f>IF(ISBLANK('Raw Data'!D490)=FALSE, 1, 0)</f>
        <v>0</v>
      </c>
      <c r="BG495">
        <f>IF(ISNUMBER('Raw Data'!D490), IF(_xlfn.XLOOKUP(SMALL('Raw Data'!O490:U490, 4), Analysis!Y495:AK495, Analysis!Y495:AK495, 0)&gt;0, SMALL('Raw Data'!O490:U490, 4), 0), 0)</f>
        <v>0</v>
      </c>
      <c r="BH495">
        <f>IF(ISBLANK('Raw Data'!D490)=FALSE, 1, 0)</f>
        <v>0</v>
      </c>
      <c r="BI495">
        <f>IF(ISNUMBER('Raw Data'!D490), IF(_xlfn.XLOOKUP(SMALL('Raw Data'!O490:U490, 5), Analysis!Y495:AK495, Analysis!Y495:AK495, 0)&gt;0, SMALL('Raw Data'!O490:U490, 5), 0), 0)</f>
        <v>0</v>
      </c>
      <c r="BJ495">
        <f>IF(ISBLANK('Raw Data'!D490)=FALSE, 1, 0)</f>
        <v>0</v>
      </c>
      <c r="BK495">
        <f>IF(ISNUMBER('Raw Data'!D490), IF(_xlfn.XLOOKUP(SMALL('Raw Data'!O490:U490, 6), Analysis!Y495:AK495, Analysis!Y495:AK495, 0)&gt;0, SMALL('Raw Data'!O490:U490, 6), 0), 0)</f>
        <v>0</v>
      </c>
      <c r="BL495">
        <f>IF(ISBLANK('Raw Data'!D490)=FALSE, 1, 0)</f>
        <v>0</v>
      </c>
      <c r="BM495">
        <f>IF(ISNUMBER('Raw Data'!D490), IF(_xlfn.XLOOKUP(SMALL('Raw Data'!O490:U490, 7), Analysis!Y495:AK495, Analysis!Y495:AK495, 0)&gt;0, SMALL('Raw Data'!O490:U490, 7), 0), 0)</f>
        <v>0</v>
      </c>
    </row>
    <row r="496" spans="1:65" x14ac:dyDescent="0.3">
      <c r="A496" s="2">
        <f>'Raw Data'!A491</f>
        <v>0</v>
      </c>
      <c r="B496" s="2">
        <f>IF(ISBLANK('Raw Data'!D491)=FALSE, 1, 0)</f>
        <v>0</v>
      </c>
      <c r="C496">
        <f>IF('Raw Data'!E491&gt;'Raw Data'!D491, 'Raw Data'!K491, 0)</f>
        <v>0</v>
      </c>
      <c r="D496">
        <f>IF(ISBLANK('Raw Data'!D491)=FALSE, 1, 0)</f>
        <v>0</v>
      </c>
      <c r="E496">
        <f>IF('Raw Data'!E491&lt;'Raw Data'!D491, 'Raw Data'!J491, 0)</f>
        <v>0</v>
      </c>
      <c r="F496">
        <f>IF(ISBLANK('Raw Data'!D491)=FALSE, 1, 0)</f>
        <v>0</v>
      </c>
      <c r="G496">
        <f>IF(AND('Raw Data'!D491&gt;0, 'Raw Data'!E491&gt;0), 'Raw Data'!V491, 0)</f>
        <v>0</v>
      </c>
      <c r="H496">
        <f>IF(ISBLANK('Raw Data'!D491)=FALSE, 1, 0)</f>
        <v>0</v>
      </c>
      <c r="I496">
        <f>IF(AND(ISBLANK('Raw Data'!D491)=FALSE, OR('Raw Data'!D491=0, 'Raw Data'!E491=0)), 'Raw Data'!W491, 0)</f>
        <v>0</v>
      </c>
      <c r="J496">
        <f>IF(ISBLANK('Raw Data'!D491)=FALSE, 1, 0)</f>
        <v>0</v>
      </c>
      <c r="K496">
        <f>IF(SUM('Raw Data'!D491:E491)&gt;'Raw Data'!G491, 'Raw Data'!H491, 0)</f>
        <v>0</v>
      </c>
      <c r="L496">
        <f>IF(ISBLANK('Raw Data'!D491)=FALSE, 1, 0)</f>
        <v>0</v>
      </c>
      <c r="M496">
        <f>IF(AND(SUM('Raw Data'!D491:E491)&lt;'Raw Data'!G491, ISBLANK('Raw Data'!D491)=FALSE), 'Raw Data'!I491, 0)</f>
        <v>0</v>
      </c>
      <c r="N496">
        <f>IF(ISBLANK('Raw Data'!D491)=FALSE, 1, 0)</f>
        <v>0</v>
      </c>
      <c r="O496">
        <f>IF('Raw Data'!F491, 'Raw Data'!Z491, 0)</f>
        <v>0</v>
      </c>
      <c r="P496">
        <f>IF(ISBLANK('Raw Data'!D491)=FALSE, 1, 0)</f>
        <v>0</v>
      </c>
      <c r="Q496">
        <f>IF(AND(NOT('Raw Data'!F491), P496), 'Raw Data'!AA491, 0)</f>
        <v>0</v>
      </c>
      <c r="R496">
        <f>IF(ISBLANK('Raw Data'!D491)=FALSE, 1, 0)</f>
        <v>0</v>
      </c>
      <c r="S496">
        <f>IF(AND('Raw Data'!F491=0, 'Raw Data'!D491&gt;'Raw Data'!E491), 'Raw Data'!L491, 0)</f>
        <v>0</v>
      </c>
      <c r="T496">
        <f>IF(ISBLANK('Raw Data'!D491)=FALSE, 1, 0)</f>
        <v>0</v>
      </c>
      <c r="U496">
        <f>IF('Raw Data'!F491=1, 'Raw Data'!M491, 0)</f>
        <v>0</v>
      </c>
      <c r="V496">
        <f>IF(ISBLANK('Raw Data'!D491)=FALSE, 1, 0)</f>
        <v>0</v>
      </c>
      <c r="W496">
        <f>IF(AND('Raw Data'!F491=0, 'Raw Data'!E491&gt;'Raw Data'!D491), 'Raw Data'!N491, 0)</f>
        <v>0</v>
      </c>
      <c r="X496">
        <f>IF(ISBLANK('Raw Data'!D491)=FALSE, 1, 0)</f>
        <v>0</v>
      </c>
      <c r="Y496">
        <f>IF(AND('Raw Data'!F491=0,'Raw Data'!D491&gt;'Raw Data'!E491,'Raw Data'!D491-'Raw Data'!E491=1),'Raw Data'!O491,IF(AND('Raw Data'!F491,'Raw Data'!D491&gt;'Raw Data'!E491),'Raw Data'!O491,0))</f>
        <v>0</v>
      </c>
      <c r="Z496">
        <f>IF(ISBLANK('Raw Data'!D491)=FALSE, 1, 0)</f>
        <v>0</v>
      </c>
      <c r="AA496">
        <f>IF(AND('Raw Data'!F491=0, 'Raw Data'!D491&gt;'Raw Data'!E491, 'Raw Data'!D491-'Raw Data'!E491=2), 'Raw Data'!P491, 0)</f>
        <v>0</v>
      </c>
      <c r="AB496">
        <f>IF(ISBLANK('Raw Data'!D491)=FALSE, 1, 0)</f>
        <v>0</v>
      </c>
      <c r="AC496">
        <f>IF(AND('Raw Data'!F491=0, 'Raw Data'!D491&gt;'Raw Data'!E491, 'Raw Data'!D491-'Raw Data'!E491&gt;2), 'Raw Data'!Q491, 0)</f>
        <v>0</v>
      </c>
      <c r="AD496">
        <f>IF(ISBLANK('Raw Data'!D491)=FALSE, 1, 0)</f>
        <v>0</v>
      </c>
      <c r="AE496">
        <f>IF(AND('Raw Data'!F491=0,'Raw Data'!D491&lt;'Raw Data'!E491,'Raw Data'!E491-'Raw Data'!D491=1),'Raw Data'!R491,IF(AND('Raw Data'!F491,'Raw Data'!D491&gt;'Raw Data'!E491),'Raw Data'!R491,0))</f>
        <v>0</v>
      </c>
      <c r="AF496">
        <f>IF(ISBLANK('Raw Data'!D491)=FALSE, 1, 0)</f>
        <v>0</v>
      </c>
      <c r="AG496">
        <f>IF(AND('Raw Data'!F491=0, 'Raw Data'!D491&lt;'Raw Data'!E491, 'Raw Data'!E491-'Raw Data'!D491=2), 'Raw Data'!S491, 0)</f>
        <v>0</v>
      </c>
      <c r="AH496">
        <f>IF(ISBLANK('Raw Data'!D491)=FALSE, 1, 0)</f>
        <v>0</v>
      </c>
      <c r="AI496">
        <f>IF(AND('Raw Data'!F491=0, 'Raw Data'!D491&lt;'Raw Data'!E491, 'Raw Data'!E491-'Raw Data'!D491&gt;2), 'Raw Data'!T491, 0)</f>
        <v>0</v>
      </c>
      <c r="AJ496">
        <f>IF(ISBLANK('Raw Data'!D491)=FALSE, 1, 0)</f>
        <v>0</v>
      </c>
      <c r="AK496">
        <f>IF('Raw Data'!F491=1, 'Raw Data'!M491, 0)</f>
        <v>0</v>
      </c>
      <c r="AL496">
        <f>IF(OR('Raw Data'!D491=0, O496&gt;0), 0, 1)</f>
        <v>0</v>
      </c>
      <c r="AM496">
        <f>IF(AND(AL496, 'Raw Data'!D491&gt;'Raw Data'!E491), 'Raw Data'!X491, 0)</f>
        <v>0</v>
      </c>
      <c r="AN496">
        <f>IF(OR('Raw Data'!D491=0, O496&gt;0), 0, 1)</f>
        <v>0</v>
      </c>
      <c r="AO496">
        <f>IF(AND(AL496, 'Raw Data'!D491&lt;'Raw Data'!E491), 'Raw Data'!Y491, 0)</f>
        <v>0</v>
      </c>
      <c r="AP496">
        <f>IF(ISBLANK('Raw Data'!D491)=FALSE, 1, 0)</f>
        <v>0</v>
      </c>
      <c r="AQ496">
        <f>IF(AND('Raw Data'!J491&lt;'Raw Data'!K491,'Raw Data'!D491&gt;'Raw Data'!E491),'Raw Data'!J491,IF(AND('Raw Data'!K491&lt;'Raw Data'!J491,'Raw Data'!E491&gt;'Raw Data'!D491),'Raw Data'!K491,0))</f>
        <v>0</v>
      </c>
      <c r="AR496">
        <f>IF(ISBLANK('Raw Data'!D491)=FALSE, 1, 0)</f>
        <v>0</v>
      </c>
      <c r="AS496">
        <f>IF(AND('Raw Data'!J491&gt;'Raw Data'!K491,'Raw Data'!D491&gt;'Raw Data'!E491),'Raw Data'!J491,IF(AND('Raw Data'!K491&gt;'Raw Data'!J491,'Raw Data'!E491&gt;'Raw Data'!D491),'Raw Data'!K491,))</f>
        <v>0</v>
      </c>
      <c r="AT496">
        <f>IF(ISBLANK('Raw Data'!D491)=FALSE, 1, 0)</f>
        <v>0</v>
      </c>
      <c r="AU496">
        <f>IF(ISNUMBER('Raw Data'!D491), IF(_xlfn.XLOOKUP(SMALL('Raw Data'!L491:N491, 1), Analysis!S496:W496, Analysis!S496:W496, 0)&gt;0, SMALL('Raw Data'!L491:N491, 1), 0), 0)</f>
        <v>0</v>
      </c>
      <c r="AV496">
        <f>IF(ISBLANK('Raw Data'!D491)=FALSE, 1, 0)</f>
        <v>0</v>
      </c>
      <c r="AW496">
        <f>IF(ISNUMBER('Raw Data'!D491), IF(_xlfn.XLOOKUP(SMALL('Raw Data'!L491:N491, 2), Analysis!S496:W496, Analysis!S496:W496, 0)&gt;0, SMALL('Raw Data'!L491:N491, 2), 0), 0)</f>
        <v>0</v>
      </c>
      <c r="AX496">
        <f>IF(ISBLANK('Raw Data'!D491)=FALSE, 1, 0)</f>
        <v>0</v>
      </c>
      <c r="AY496">
        <f>IF(ISNUMBER('Raw Data'!D491), IF(_xlfn.XLOOKUP(SMALL('Raw Data'!L491:N491, 3), Analysis!S496:W496, Analysis!S496:W496, 0)&gt;0, SMALL('Raw Data'!L491:N491, 3), 0), 0)</f>
        <v>0</v>
      </c>
      <c r="AZ496">
        <f>IF(ISBLANK('Raw Data'!D491)=FALSE, 1, 0)</f>
        <v>0</v>
      </c>
      <c r="BA496">
        <f>IF(ISNUMBER('Raw Data'!D491), IF(_xlfn.XLOOKUP(SMALL('Raw Data'!O491:U491, 1), Analysis!Y496:AK496, Analysis!Y496:AK496, 0)&gt;0, SMALL('Raw Data'!O491:U491, 1), 0), 0)</f>
        <v>0</v>
      </c>
      <c r="BB496">
        <f>IF(ISBLANK('Raw Data'!D491)=FALSE, 1, 0)</f>
        <v>0</v>
      </c>
      <c r="BC496">
        <f>IF(ISNUMBER('Raw Data'!D491), IF(_xlfn.XLOOKUP(SMALL('Raw Data'!O491:U491, 2), Analysis!Y496:AK496, Analysis!Y496:AK496, 0)&gt;0, SMALL('Raw Data'!O491:U491, 2), 0), 0)</f>
        <v>0</v>
      </c>
      <c r="BD496">
        <f>IF(ISBLANK('Raw Data'!D491)=FALSE, 1, 0)</f>
        <v>0</v>
      </c>
      <c r="BE496">
        <f>IF(ISNUMBER('Raw Data'!D491), IF(_xlfn.XLOOKUP(SMALL('Raw Data'!O491:U491, 3), Analysis!Y496:AK496, Analysis!Y496:AK496, 0)&gt;0, SMALL('Raw Data'!O491:U491, 3), 0), 0)</f>
        <v>0</v>
      </c>
      <c r="BF496">
        <f>IF(ISBLANK('Raw Data'!D491)=FALSE, 1, 0)</f>
        <v>0</v>
      </c>
      <c r="BG496">
        <f>IF(ISNUMBER('Raw Data'!D491), IF(_xlfn.XLOOKUP(SMALL('Raw Data'!O491:U491, 4), Analysis!Y496:AK496, Analysis!Y496:AK496, 0)&gt;0, SMALL('Raw Data'!O491:U491, 4), 0), 0)</f>
        <v>0</v>
      </c>
      <c r="BH496">
        <f>IF(ISBLANK('Raw Data'!D491)=FALSE, 1, 0)</f>
        <v>0</v>
      </c>
      <c r="BI496">
        <f>IF(ISNUMBER('Raw Data'!D491), IF(_xlfn.XLOOKUP(SMALL('Raw Data'!O491:U491, 5), Analysis!Y496:AK496, Analysis!Y496:AK496, 0)&gt;0, SMALL('Raw Data'!O491:U491, 5), 0), 0)</f>
        <v>0</v>
      </c>
      <c r="BJ496">
        <f>IF(ISBLANK('Raw Data'!D491)=FALSE, 1, 0)</f>
        <v>0</v>
      </c>
      <c r="BK496">
        <f>IF(ISNUMBER('Raw Data'!D491), IF(_xlfn.XLOOKUP(SMALL('Raw Data'!O491:U491, 6), Analysis!Y496:AK496, Analysis!Y496:AK496, 0)&gt;0, SMALL('Raw Data'!O491:U491, 6), 0), 0)</f>
        <v>0</v>
      </c>
      <c r="BL496">
        <f>IF(ISBLANK('Raw Data'!D491)=FALSE, 1, 0)</f>
        <v>0</v>
      </c>
      <c r="BM496">
        <f>IF(ISNUMBER('Raw Data'!D491), IF(_xlfn.XLOOKUP(SMALL('Raw Data'!O491:U491, 7), Analysis!Y496:AK496, Analysis!Y496:AK496, 0)&gt;0, SMALL('Raw Data'!O491:U491, 7), 0), 0)</f>
        <v>0</v>
      </c>
    </row>
    <row r="497" spans="1:65" x14ac:dyDescent="0.3">
      <c r="A497" s="2">
        <f>'Raw Data'!A492</f>
        <v>0</v>
      </c>
      <c r="B497" s="2">
        <f>IF(ISBLANK('Raw Data'!D492)=FALSE, 1, 0)</f>
        <v>0</v>
      </c>
      <c r="C497">
        <f>IF('Raw Data'!E492&gt;'Raw Data'!D492, 'Raw Data'!K492, 0)</f>
        <v>0</v>
      </c>
      <c r="D497">
        <f>IF(ISBLANK('Raw Data'!D492)=FALSE, 1, 0)</f>
        <v>0</v>
      </c>
      <c r="E497">
        <f>IF('Raw Data'!E492&lt;'Raw Data'!D492, 'Raw Data'!J492, 0)</f>
        <v>0</v>
      </c>
      <c r="F497">
        <f>IF(ISBLANK('Raw Data'!D492)=FALSE, 1, 0)</f>
        <v>0</v>
      </c>
      <c r="G497">
        <f>IF(AND('Raw Data'!D492&gt;0, 'Raw Data'!E492&gt;0), 'Raw Data'!V492, 0)</f>
        <v>0</v>
      </c>
      <c r="H497">
        <f>IF(ISBLANK('Raw Data'!D492)=FALSE, 1, 0)</f>
        <v>0</v>
      </c>
      <c r="I497">
        <f>IF(AND(ISBLANK('Raw Data'!D492)=FALSE, OR('Raw Data'!D492=0, 'Raw Data'!E492=0)), 'Raw Data'!W492, 0)</f>
        <v>0</v>
      </c>
      <c r="J497">
        <f>IF(ISBLANK('Raw Data'!D492)=FALSE, 1, 0)</f>
        <v>0</v>
      </c>
      <c r="K497">
        <f>IF(SUM('Raw Data'!D492:E492)&gt;'Raw Data'!G492, 'Raw Data'!H492, 0)</f>
        <v>0</v>
      </c>
      <c r="L497">
        <f>IF(ISBLANK('Raw Data'!D492)=FALSE, 1, 0)</f>
        <v>0</v>
      </c>
      <c r="M497">
        <f>IF(AND(SUM('Raw Data'!D492:E492)&lt;'Raw Data'!G492, ISBLANK('Raw Data'!D492)=FALSE), 'Raw Data'!I492, 0)</f>
        <v>0</v>
      </c>
      <c r="N497">
        <f>IF(ISBLANK('Raw Data'!D492)=FALSE, 1, 0)</f>
        <v>0</v>
      </c>
      <c r="O497">
        <f>IF('Raw Data'!F492, 'Raw Data'!Z492, 0)</f>
        <v>0</v>
      </c>
      <c r="P497">
        <f>IF(ISBLANK('Raw Data'!D492)=FALSE, 1, 0)</f>
        <v>0</v>
      </c>
      <c r="Q497">
        <f>IF(AND(NOT('Raw Data'!F492), P497), 'Raw Data'!AA492, 0)</f>
        <v>0</v>
      </c>
      <c r="R497">
        <f>IF(ISBLANK('Raw Data'!D492)=FALSE, 1, 0)</f>
        <v>0</v>
      </c>
      <c r="S497">
        <f>IF(AND('Raw Data'!F492=0, 'Raw Data'!D492&gt;'Raw Data'!E492), 'Raw Data'!L492, 0)</f>
        <v>0</v>
      </c>
      <c r="T497">
        <f>IF(ISBLANK('Raw Data'!D492)=FALSE, 1, 0)</f>
        <v>0</v>
      </c>
      <c r="U497">
        <f>IF('Raw Data'!F492=1, 'Raw Data'!M492, 0)</f>
        <v>0</v>
      </c>
      <c r="V497">
        <f>IF(ISBLANK('Raw Data'!D492)=FALSE, 1, 0)</f>
        <v>0</v>
      </c>
      <c r="W497">
        <f>IF(AND('Raw Data'!F492=0, 'Raw Data'!E492&gt;'Raw Data'!D492), 'Raw Data'!N492, 0)</f>
        <v>0</v>
      </c>
      <c r="X497">
        <f>IF(ISBLANK('Raw Data'!D492)=FALSE, 1, 0)</f>
        <v>0</v>
      </c>
      <c r="Y497">
        <f>IF(AND('Raw Data'!F492=0,'Raw Data'!D492&gt;'Raw Data'!E492,'Raw Data'!D492-'Raw Data'!E492=1),'Raw Data'!O492,IF(AND('Raw Data'!F492,'Raw Data'!D492&gt;'Raw Data'!E492),'Raw Data'!O492,0))</f>
        <v>0</v>
      </c>
      <c r="Z497">
        <f>IF(ISBLANK('Raw Data'!D492)=FALSE, 1, 0)</f>
        <v>0</v>
      </c>
      <c r="AA497">
        <f>IF(AND('Raw Data'!F492=0, 'Raw Data'!D492&gt;'Raw Data'!E492, 'Raw Data'!D492-'Raw Data'!E492=2), 'Raw Data'!P492, 0)</f>
        <v>0</v>
      </c>
      <c r="AB497">
        <f>IF(ISBLANK('Raw Data'!D492)=FALSE, 1, 0)</f>
        <v>0</v>
      </c>
      <c r="AC497">
        <f>IF(AND('Raw Data'!F492=0, 'Raw Data'!D492&gt;'Raw Data'!E492, 'Raw Data'!D492-'Raw Data'!E492&gt;2), 'Raw Data'!Q492, 0)</f>
        <v>0</v>
      </c>
      <c r="AD497">
        <f>IF(ISBLANK('Raw Data'!D492)=FALSE, 1, 0)</f>
        <v>0</v>
      </c>
      <c r="AE497">
        <f>IF(AND('Raw Data'!F492=0,'Raw Data'!D492&lt;'Raw Data'!E492,'Raw Data'!E492-'Raw Data'!D492=1),'Raw Data'!R492,IF(AND('Raw Data'!F492,'Raw Data'!D492&gt;'Raw Data'!E492),'Raw Data'!R492,0))</f>
        <v>0</v>
      </c>
      <c r="AF497">
        <f>IF(ISBLANK('Raw Data'!D492)=FALSE, 1, 0)</f>
        <v>0</v>
      </c>
      <c r="AG497">
        <f>IF(AND('Raw Data'!F492=0, 'Raw Data'!D492&lt;'Raw Data'!E492, 'Raw Data'!E492-'Raw Data'!D492=2), 'Raw Data'!S492, 0)</f>
        <v>0</v>
      </c>
      <c r="AH497">
        <f>IF(ISBLANK('Raw Data'!D492)=FALSE, 1, 0)</f>
        <v>0</v>
      </c>
      <c r="AI497">
        <f>IF(AND('Raw Data'!F492=0, 'Raw Data'!D492&lt;'Raw Data'!E492, 'Raw Data'!E492-'Raw Data'!D492&gt;2), 'Raw Data'!T492, 0)</f>
        <v>0</v>
      </c>
      <c r="AJ497">
        <f>IF(ISBLANK('Raw Data'!D492)=FALSE, 1, 0)</f>
        <v>0</v>
      </c>
      <c r="AK497">
        <f>IF('Raw Data'!F492=1, 'Raw Data'!M492, 0)</f>
        <v>0</v>
      </c>
      <c r="AL497">
        <f>IF(OR('Raw Data'!D492=0, O497&gt;0), 0, 1)</f>
        <v>0</v>
      </c>
      <c r="AM497">
        <f>IF(AND(AL497, 'Raw Data'!D492&gt;'Raw Data'!E492), 'Raw Data'!X492, 0)</f>
        <v>0</v>
      </c>
      <c r="AN497">
        <f>IF(OR('Raw Data'!D492=0, O497&gt;0), 0, 1)</f>
        <v>0</v>
      </c>
      <c r="AO497">
        <f>IF(AND(AL497, 'Raw Data'!D492&lt;'Raw Data'!E492), 'Raw Data'!Y492, 0)</f>
        <v>0</v>
      </c>
      <c r="AP497">
        <f>IF(ISBLANK('Raw Data'!D492)=FALSE, 1, 0)</f>
        <v>0</v>
      </c>
      <c r="AQ497">
        <f>IF(AND('Raw Data'!J492&lt;'Raw Data'!K492,'Raw Data'!D492&gt;'Raw Data'!E492),'Raw Data'!J492,IF(AND('Raw Data'!K492&lt;'Raw Data'!J492,'Raw Data'!E492&gt;'Raw Data'!D492),'Raw Data'!K492,0))</f>
        <v>0</v>
      </c>
      <c r="AR497">
        <f>IF(ISBLANK('Raw Data'!D492)=FALSE, 1, 0)</f>
        <v>0</v>
      </c>
      <c r="AS497">
        <f>IF(AND('Raw Data'!J492&gt;'Raw Data'!K492,'Raw Data'!D492&gt;'Raw Data'!E492),'Raw Data'!J492,IF(AND('Raw Data'!K492&gt;'Raw Data'!J492,'Raw Data'!E492&gt;'Raw Data'!D492),'Raw Data'!K492,))</f>
        <v>0</v>
      </c>
      <c r="AT497">
        <f>IF(ISBLANK('Raw Data'!D492)=FALSE, 1, 0)</f>
        <v>0</v>
      </c>
      <c r="AU497">
        <f>IF(ISNUMBER('Raw Data'!D492), IF(_xlfn.XLOOKUP(SMALL('Raw Data'!L492:N492, 1), Analysis!S497:W497, Analysis!S497:W497, 0)&gt;0, SMALL('Raw Data'!L492:N492, 1), 0), 0)</f>
        <v>0</v>
      </c>
      <c r="AV497">
        <f>IF(ISBLANK('Raw Data'!D492)=FALSE, 1, 0)</f>
        <v>0</v>
      </c>
      <c r="AW497">
        <f>IF(ISNUMBER('Raw Data'!D492), IF(_xlfn.XLOOKUP(SMALL('Raw Data'!L492:N492, 2), Analysis!S497:W497, Analysis!S497:W497, 0)&gt;0, SMALL('Raw Data'!L492:N492, 2), 0), 0)</f>
        <v>0</v>
      </c>
      <c r="AX497">
        <f>IF(ISBLANK('Raw Data'!D492)=FALSE, 1, 0)</f>
        <v>0</v>
      </c>
      <c r="AY497">
        <f>IF(ISNUMBER('Raw Data'!D492), IF(_xlfn.XLOOKUP(SMALL('Raw Data'!L492:N492, 3), Analysis!S497:W497, Analysis!S497:W497, 0)&gt;0, SMALL('Raw Data'!L492:N492, 3), 0), 0)</f>
        <v>0</v>
      </c>
      <c r="AZ497">
        <f>IF(ISBLANK('Raw Data'!D492)=FALSE, 1, 0)</f>
        <v>0</v>
      </c>
      <c r="BA497">
        <f>IF(ISNUMBER('Raw Data'!D492), IF(_xlfn.XLOOKUP(SMALL('Raw Data'!O492:U492, 1), Analysis!Y497:AK497, Analysis!Y497:AK497, 0)&gt;0, SMALL('Raw Data'!O492:U492, 1), 0), 0)</f>
        <v>0</v>
      </c>
      <c r="BB497">
        <f>IF(ISBLANK('Raw Data'!D492)=FALSE, 1, 0)</f>
        <v>0</v>
      </c>
      <c r="BC497">
        <f>IF(ISNUMBER('Raw Data'!D492), IF(_xlfn.XLOOKUP(SMALL('Raw Data'!O492:U492, 2), Analysis!Y497:AK497, Analysis!Y497:AK497, 0)&gt;0, SMALL('Raw Data'!O492:U492, 2), 0), 0)</f>
        <v>0</v>
      </c>
      <c r="BD497">
        <f>IF(ISBLANK('Raw Data'!D492)=FALSE, 1, 0)</f>
        <v>0</v>
      </c>
      <c r="BE497">
        <f>IF(ISNUMBER('Raw Data'!D492), IF(_xlfn.XLOOKUP(SMALL('Raw Data'!O492:U492, 3), Analysis!Y497:AK497, Analysis!Y497:AK497, 0)&gt;0, SMALL('Raw Data'!O492:U492, 3), 0), 0)</f>
        <v>0</v>
      </c>
      <c r="BF497">
        <f>IF(ISBLANK('Raw Data'!D492)=FALSE, 1, 0)</f>
        <v>0</v>
      </c>
      <c r="BG497">
        <f>IF(ISNUMBER('Raw Data'!D492), IF(_xlfn.XLOOKUP(SMALL('Raw Data'!O492:U492, 4), Analysis!Y497:AK497, Analysis!Y497:AK497, 0)&gt;0, SMALL('Raw Data'!O492:U492, 4), 0), 0)</f>
        <v>0</v>
      </c>
      <c r="BH497">
        <f>IF(ISBLANK('Raw Data'!D492)=FALSE, 1, 0)</f>
        <v>0</v>
      </c>
      <c r="BI497">
        <f>IF(ISNUMBER('Raw Data'!D492), IF(_xlfn.XLOOKUP(SMALL('Raw Data'!O492:U492, 5), Analysis!Y497:AK497, Analysis!Y497:AK497, 0)&gt;0, SMALL('Raw Data'!O492:U492, 5), 0), 0)</f>
        <v>0</v>
      </c>
      <c r="BJ497">
        <f>IF(ISBLANK('Raw Data'!D492)=FALSE, 1, 0)</f>
        <v>0</v>
      </c>
      <c r="BK497">
        <f>IF(ISNUMBER('Raw Data'!D492), IF(_xlfn.XLOOKUP(SMALL('Raw Data'!O492:U492, 6), Analysis!Y497:AK497, Analysis!Y497:AK497, 0)&gt;0, SMALL('Raw Data'!O492:U492, 6), 0), 0)</f>
        <v>0</v>
      </c>
      <c r="BL497">
        <f>IF(ISBLANK('Raw Data'!D492)=FALSE, 1, 0)</f>
        <v>0</v>
      </c>
      <c r="BM497">
        <f>IF(ISNUMBER('Raw Data'!D492), IF(_xlfn.XLOOKUP(SMALL('Raw Data'!O492:U492, 7), Analysis!Y497:AK497, Analysis!Y497:AK497, 0)&gt;0, SMALL('Raw Data'!O492:U492, 7), 0), 0)</f>
        <v>0</v>
      </c>
    </row>
    <row r="498" spans="1:65" x14ac:dyDescent="0.3">
      <c r="A498" s="2">
        <f>'Raw Data'!A493</f>
        <v>0</v>
      </c>
      <c r="B498" s="2">
        <f>IF(ISBLANK('Raw Data'!D493)=FALSE, 1, 0)</f>
        <v>0</v>
      </c>
      <c r="C498">
        <f>IF('Raw Data'!E493&gt;'Raw Data'!D493, 'Raw Data'!K493, 0)</f>
        <v>0</v>
      </c>
      <c r="D498">
        <f>IF(ISBLANK('Raw Data'!D493)=FALSE, 1, 0)</f>
        <v>0</v>
      </c>
      <c r="E498">
        <f>IF('Raw Data'!E493&lt;'Raw Data'!D493, 'Raw Data'!J493, 0)</f>
        <v>0</v>
      </c>
      <c r="F498">
        <f>IF(ISBLANK('Raw Data'!D493)=FALSE, 1, 0)</f>
        <v>0</v>
      </c>
      <c r="G498">
        <f>IF(AND('Raw Data'!D493&gt;0, 'Raw Data'!E493&gt;0), 'Raw Data'!V493, 0)</f>
        <v>0</v>
      </c>
      <c r="H498">
        <f>IF(ISBLANK('Raw Data'!D493)=FALSE, 1, 0)</f>
        <v>0</v>
      </c>
      <c r="I498">
        <f>IF(AND(ISBLANK('Raw Data'!D493)=FALSE, OR('Raw Data'!D493=0, 'Raw Data'!E493=0)), 'Raw Data'!W493, 0)</f>
        <v>0</v>
      </c>
      <c r="J498">
        <f>IF(ISBLANK('Raw Data'!D493)=FALSE, 1, 0)</f>
        <v>0</v>
      </c>
      <c r="K498">
        <f>IF(SUM('Raw Data'!D493:E493)&gt;'Raw Data'!G493, 'Raw Data'!H493, 0)</f>
        <v>0</v>
      </c>
      <c r="L498">
        <f>IF(ISBLANK('Raw Data'!D493)=FALSE, 1, 0)</f>
        <v>0</v>
      </c>
      <c r="M498">
        <f>IF(AND(SUM('Raw Data'!D493:E493)&lt;'Raw Data'!G493, ISBLANK('Raw Data'!D493)=FALSE), 'Raw Data'!I493, 0)</f>
        <v>0</v>
      </c>
      <c r="N498">
        <f>IF(ISBLANK('Raw Data'!D493)=FALSE, 1, 0)</f>
        <v>0</v>
      </c>
      <c r="O498">
        <f>IF('Raw Data'!F493, 'Raw Data'!Z493, 0)</f>
        <v>0</v>
      </c>
      <c r="P498">
        <f>IF(ISBLANK('Raw Data'!D493)=FALSE, 1, 0)</f>
        <v>0</v>
      </c>
      <c r="Q498">
        <f>IF(AND(NOT('Raw Data'!F493), P498), 'Raw Data'!AA493, 0)</f>
        <v>0</v>
      </c>
      <c r="R498">
        <f>IF(ISBLANK('Raw Data'!D493)=FALSE, 1, 0)</f>
        <v>0</v>
      </c>
      <c r="S498">
        <f>IF(AND('Raw Data'!F493=0, 'Raw Data'!D493&gt;'Raw Data'!E493), 'Raw Data'!L493, 0)</f>
        <v>0</v>
      </c>
      <c r="T498">
        <f>IF(ISBLANK('Raw Data'!D493)=FALSE, 1, 0)</f>
        <v>0</v>
      </c>
      <c r="U498">
        <f>IF('Raw Data'!F493=1, 'Raw Data'!M493, 0)</f>
        <v>0</v>
      </c>
      <c r="V498">
        <f>IF(ISBLANK('Raw Data'!D493)=FALSE, 1, 0)</f>
        <v>0</v>
      </c>
      <c r="W498">
        <f>IF(AND('Raw Data'!F493=0, 'Raw Data'!E493&gt;'Raw Data'!D493), 'Raw Data'!N493, 0)</f>
        <v>0</v>
      </c>
      <c r="X498">
        <f>IF(ISBLANK('Raw Data'!D493)=FALSE, 1, 0)</f>
        <v>0</v>
      </c>
      <c r="Y498">
        <f>IF(AND('Raw Data'!F493=0,'Raw Data'!D493&gt;'Raw Data'!E493,'Raw Data'!D493-'Raw Data'!E493=1),'Raw Data'!O493,IF(AND('Raw Data'!F493,'Raw Data'!D493&gt;'Raw Data'!E493),'Raw Data'!O493,0))</f>
        <v>0</v>
      </c>
      <c r="Z498">
        <f>IF(ISBLANK('Raw Data'!D493)=FALSE, 1, 0)</f>
        <v>0</v>
      </c>
      <c r="AA498">
        <f>IF(AND('Raw Data'!F493=0, 'Raw Data'!D493&gt;'Raw Data'!E493, 'Raw Data'!D493-'Raw Data'!E493=2), 'Raw Data'!P493, 0)</f>
        <v>0</v>
      </c>
      <c r="AB498">
        <f>IF(ISBLANK('Raw Data'!D493)=FALSE, 1, 0)</f>
        <v>0</v>
      </c>
      <c r="AC498">
        <f>IF(AND('Raw Data'!F493=0, 'Raw Data'!D493&gt;'Raw Data'!E493, 'Raw Data'!D493-'Raw Data'!E493&gt;2), 'Raw Data'!Q493, 0)</f>
        <v>0</v>
      </c>
      <c r="AD498">
        <f>IF(ISBLANK('Raw Data'!D493)=FALSE, 1, 0)</f>
        <v>0</v>
      </c>
      <c r="AE498">
        <f>IF(AND('Raw Data'!F493=0,'Raw Data'!D493&lt;'Raw Data'!E493,'Raw Data'!E493-'Raw Data'!D493=1),'Raw Data'!R493,IF(AND('Raw Data'!F493,'Raw Data'!D493&gt;'Raw Data'!E493),'Raw Data'!R493,0))</f>
        <v>0</v>
      </c>
      <c r="AF498">
        <f>IF(ISBLANK('Raw Data'!D493)=FALSE, 1, 0)</f>
        <v>0</v>
      </c>
      <c r="AG498">
        <f>IF(AND('Raw Data'!F493=0, 'Raw Data'!D493&lt;'Raw Data'!E493, 'Raw Data'!E493-'Raw Data'!D493=2), 'Raw Data'!S493, 0)</f>
        <v>0</v>
      </c>
      <c r="AH498">
        <f>IF(ISBLANK('Raw Data'!D493)=FALSE, 1, 0)</f>
        <v>0</v>
      </c>
      <c r="AI498">
        <f>IF(AND('Raw Data'!F493=0, 'Raw Data'!D493&lt;'Raw Data'!E493, 'Raw Data'!E493-'Raw Data'!D493&gt;2), 'Raw Data'!T493, 0)</f>
        <v>0</v>
      </c>
      <c r="AJ498">
        <f>IF(ISBLANK('Raw Data'!D493)=FALSE, 1, 0)</f>
        <v>0</v>
      </c>
      <c r="AK498">
        <f>IF('Raw Data'!F493=1, 'Raw Data'!M493, 0)</f>
        <v>0</v>
      </c>
      <c r="AL498">
        <f>IF(OR('Raw Data'!D493=0, O498&gt;0), 0, 1)</f>
        <v>0</v>
      </c>
      <c r="AM498">
        <f>IF(AND(AL498, 'Raw Data'!D493&gt;'Raw Data'!E493), 'Raw Data'!X493, 0)</f>
        <v>0</v>
      </c>
      <c r="AN498">
        <f>IF(OR('Raw Data'!D493=0, O498&gt;0), 0, 1)</f>
        <v>0</v>
      </c>
      <c r="AO498">
        <f>IF(AND(AL498, 'Raw Data'!D493&lt;'Raw Data'!E493), 'Raw Data'!Y493, 0)</f>
        <v>0</v>
      </c>
      <c r="AP498">
        <f>IF(ISBLANK('Raw Data'!D493)=FALSE, 1, 0)</f>
        <v>0</v>
      </c>
      <c r="AQ498">
        <f>IF(AND('Raw Data'!J493&lt;'Raw Data'!K493,'Raw Data'!D493&gt;'Raw Data'!E493),'Raw Data'!J493,IF(AND('Raw Data'!K493&lt;'Raw Data'!J493,'Raw Data'!E493&gt;'Raw Data'!D493),'Raw Data'!K493,0))</f>
        <v>0</v>
      </c>
      <c r="AR498">
        <f>IF(ISBLANK('Raw Data'!D493)=FALSE, 1, 0)</f>
        <v>0</v>
      </c>
      <c r="AS498">
        <f>IF(AND('Raw Data'!J493&gt;'Raw Data'!K493,'Raw Data'!D493&gt;'Raw Data'!E493),'Raw Data'!J493,IF(AND('Raw Data'!K493&gt;'Raw Data'!J493,'Raw Data'!E493&gt;'Raw Data'!D493),'Raw Data'!K493,))</f>
        <v>0</v>
      </c>
      <c r="AT498">
        <f>IF(ISBLANK('Raw Data'!D493)=FALSE, 1, 0)</f>
        <v>0</v>
      </c>
      <c r="AU498">
        <f>IF(ISNUMBER('Raw Data'!D493), IF(_xlfn.XLOOKUP(SMALL('Raw Data'!L493:N493, 1), Analysis!S498:W498, Analysis!S498:W498, 0)&gt;0, SMALL('Raw Data'!L493:N493, 1), 0), 0)</f>
        <v>0</v>
      </c>
      <c r="AV498">
        <f>IF(ISBLANK('Raw Data'!D493)=FALSE, 1, 0)</f>
        <v>0</v>
      </c>
      <c r="AW498">
        <f>IF(ISNUMBER('Raw Data'!D493), IF(_xlfn.XLOOKUP(SMALL('Raw Data'!L493:N493, 2), Analysis!S498:W498, Analysis!S498:W498, 0)&gt;0, SMALL('Raw Data'!L493:N493, 2), 0), 0)</f>
        <v>0</v>
      </c>
      <c r="AX498">
        <f>IF(ISBLANK('Raw Data'!D493)=FALSE, 1, 0)</f>
        <v>0</v>
      </c>
      <c r="AY498">
        <f>IF(ISNUMBER('Raw Data'!D493), IF(_xlfn.XLOOKUP(SMALL('Raw Data'!L493:N493, 3), Analysis!S498:W498, Analysis!S498:W498, 0)&gt;0, SMALL('Raw Data'!L493:N493, 3), 0), 0)</f>
        <v>0</v>
      </c>
      <c r="AZ498">
        <f>IF(ISBLANK('Raw Data'!D493)=FALSE, 1, 0)</f>
        <v>0</v>
      </c>
      <c r="BA498">
        <f>IF(ISNUMBER('Raw Data'!D493), IF(_xlfn.XLOOKUP(SMALL('Raw Data'!O493:U493, 1), Analysis!Y498:AK498, Analysis!Y498:AK498, 0)&gt;0, SMALL('Raw Data'!O493:U493, 1), 0), 0)</f>
        <v>0</v>
      </c>
      <c r="BB498">
        <f>IF(ISBLANK('Raw Data'!D493)=FALSE, 1, 0)</f>
        <v>0</v>
      </c>
      <c r="BC498">
        <f>IF(ISNUMBER('Raw Data'!D493), IF(_xlfn.XLOOKUP(SMALL('Raw Data'!O493:U493, 2), Analysis!Y498:AK498, Analysis!Y498:AK498, 0)&gt;0, SMALL('Raw Data'!O493:U493, 2), 0), 0)</f>
        <v>0</v>
      </c>
      <c r="BD498">
        <f>IF(ISBLANK('Raw Data'!D493)=FALSE, 1, 0)</f>
        <v>0</v>
      </c>
      <c r="BE498">
        <f>IF(ISNUMBER('Raw Data'!D493), IF(_xlfn.XLOOKUP(SMALL('Raw Data'!O493:U493, 3), Analysis!Y498:AK498, Analysis!Y498:AK498, 0)&gt;0, SMALL('Raw Data'!O493:U493, 3), 0), 0)</f>
        <v>0</v>
      </c>
      <c r="BF498">
        <f>IF(ISBLANK('Raw Data'!D493)=FALSE, 1, 0)</f>
        <v>0</v>
      </c>
      <c r="BG498">
        <f>IF(ISNUMBER('Raw Data'!D493), IF(_xlfn.XLOOKUP(SMALL('Raw Data'!O493:U493, 4), Analysis!Y498:AK498, Analysis!Y498:AK498, 0)&gt;0, SMALL('Raw Data'!O493:U493, 4), 0), 0)</f>
        <v>0</v>
      </c>
      <c r="BH498">
        <f>IF(ISBLANK('Raw Data'!D493)=FALSE, 1, 0)</f>
        <v>0</v>
      </c>
      <c r="BI498">
        <f>IF(ISNUMBER('Raw Data'!D493), IF(_xlfn.XLOOKUP(SMALL('Raw Data'!O493:U493, 5), Analysis!Y498:AK498, Analysis!Y498:AK498, 0)&gt;0, SMALL('Raw Data'!O493:U493, 5), 0), 0)</f>
        <v>0</v>
      </c>
      <c r="BJ498">
        <f>IF(ISBLANK('Raw Data'!D493)=FALSE, 1, 0)</f>
        <v>0</v>
      </c>
      <c r="BK498">
        <f>IF(ISNUMBER('Raw Data'!D493), IF(_xlfn.XLOOKUP(SMALL('Raw Data'!O493:U493, 6), Analysis!Y498:AK498, Analysis!Y498:AK498, 0)&gt;0, SMALL('Raw Data'!O493:U493, 6), 0), 0)</f>
        <v>0</v>
      </c>
      <c r="BL498">
        <f>IF(ISBLANK('Raw Data'!D493)=FALSE, 1, 0)</f>
        <v>0</v>
      </c>
      <c r="BM498">
        <f>IF(ISNUMBER('Raw Data'!D493), IF(_xlfn.XLOOKUP(SMALL('Raw Data'!O493:U493, 7), Analysis!Y498:AK498, Analysis!Y498:AK498, 0)&gt;0, SMALL('Raw Data'!O493:U493, 7), 0), 0)</f>
        <v>0</v>
      </c>
    </row>
    <row r="499" spans="1:65" x14ac:dyDescent="0.3">
      <c r="A499" s="2">
        <f>'Raw Data'!A494</f>
        <v>0</v>
      </c>
      <c r="B499" s="2">
        <f>IF(ISBLANK('Raw Data'!D494)=FALSE, 1, 0)</f>
        <v>0</v>
      </c>
      <c r="C499">
        <f>IF('Raw Data'!E494&gt;'Raw Data'!D494, 'Raw Data'!K494, 0)</f>
        <v>0</v>
      </c>
      <c r="D499">
        <f>IF(ISBLANK('Raw Data'!D494)=FALSE, 1, 0)</f>
        <v>0</v>
      </c>
      <c r="E499">
        <f>IF('Raw Data'!E494&lt;'Raw Data'!D494, 'Raw Data'!J494, 0)</f>
        <v>0</v>
      </c>
      <c r="F499">
        <f>IF(ISBLANK('Raw Data'!D494)=FALSE, 1, 0)</f>
        <v>0</v>
      </c>
      <c r="G499">
        <f>IF(AND('Raw Data'!D494&gt;0, 'Raw Data'!E494&gt;0), 'Raw Data'!V494, 0)</f>
        <v>0</v>
      </c>
      <c r="H499">
        <f>IF(ISBLANK('Raw Data'!D494)=FALSE, 1, 0)</f>
        <v>0</v>
      </c>
      <c r="I499">
        <f>IF(AND(ISBLANK('Raw Data'!D494)=FALSE, OR('Raw Data'!D494=0, 'Raw Data'!E494=0)), 'Raw Data'!W494, 0)</f>
        <v>0</v>
      </c>
      <c r="J499">
        <f>IF(ISBLANK('Raw Data'!D494)=FALSE, 1, 0)</f>
        <v>0</v>
      </c>
      <c r="K499">
        <f>IF(SUM('Raw Data'!D494:E494)&gt;'Raw Data'!G494, 'Raw Data'!H494, 0)</f>
        <v>0</v>
      </c>
      <c r="L499">
        <f>IF(ISBLANK('Raw Data'!D494)=FALSE, 1, 0)</f>
        <v>0</v>
      </c>
      <c r="M499">
        <f>IF(AND(SUM('Raw Data'!D494:E494)&lt;'Raw Data'!G494, ISBLANK('Raw Data'!D494)=FALSE), 'Raw Data'!I494, 0)</f>
        <v>0</v>
      </c>
      <c r="N499">
        <f>IF(ISBLANK('Raw Data'!D494)=FALSE, 1, 0)</f>
        <v>0</v>
      </c>
      <c r="O499">
        <f>IF('Raw Data'!F494, 'Raw Data'!Z494, 0)</f>
        <v>0</v>
      </c>
      <c r="P499">
        <f>IF(ISBLANK('Raw Data'!D494)=FALSE, 1, 0)</f>
        <v>0</v>
      </c>
      <c r="Q499">
        <f>IF(AND(NOT('Raw Data'!F494), P499), 'Raw Data'!AA494, 0)</f>
        <v>0</v>
      </c>
      <c r="R499">
        <f>IF(ISBLANK('Raw Data'!D494)=FALSE, 1, 0)</f>
        <v>0</v>
      </c>
      <c r="S499">
        <f>IF(AND('Raw Data'!F494=0, 'Raw Data'!D494&gt;'Raw Data'!E494), 'Raw Data'!L494, 0)</f>
        <v>0</v>
      </c>
      <c r="T499">
        <f>IF(ISBLANK('Raw Data'!D494)=FALSE, 1, 0)</f>
        <v>0</v>
      </c>
      <c r="U499">
        <f>IF('Raw Data'!F494=1, 'Raw Data'!M494, 0)</f>
        <v>0</v>
      </c>
      <c r="V499">
        <f>IF(ISBLANK('Raw Data'!D494)=FALSE, 1, 0)</f>
        <v>0</v>
      </c>
      <c r="W499">
        <f>IF(AND('Raw Data'!F494=0, 'Raw Data'!E494&gt;'Raw Data'!D494), 'Raw Data'!N494, 0)</f>
        <v>0</v>
      </c>
      <c r="X499">
        <f>IF(ISBLANK('Raw Data'!D494)=FALSE, 1, 0)</f>
        <v>0</v>
      </c>
      <c r="Y499">
        <f>IF(AND('Raw Data'!F494=0,'Raw Data'!D494&gt;'Raw Data'!E494,'Raw Data'!D494-'Raw Data'!E494=1),'Raw Data'!O494,IF(AND('Raw Data'!F494,'Raw Data'!D494&gt;'Raw Data'!E494),'Raw Data'!O494,0))</f>
        <v>0</v>
      </c>
      <c r="Z499">
        <f>IF(ISBLANK('Raw Data'!D494)=FALSE, 1, 0)</f>
        <v>0</v>
      </c>
      <c r="AA499">
        <f>IF(AND('Raw Data'!F494=0, 'Raw Data'!D494&gt;'Raw Data'!E494, 'Raw Data'!D494-'Raw Data'!E494=2), 'Raw Data'!P494, 0)</f>
        <v>0</v>
      </c>
      <c r="AB499">
        <f>IF(ISBLANK('Raw Data'!D494)=FALSE, 1, 0)</f>
        <v>0</v>
      </c>
      <c r="AC499">
        <f>IF(AND('Raw Data'!F494=0, 'Raw Data'!D494&gt;'Raw Data'!E494, 'Raw Data'!D494-'Raw Data'!E494&gt;2), 'Raw Data'!Q494, 0)</f>
        <v>0</v>
      </c>
      <c r="AD499">
        <f>IF(ISBLANK('Raw Data'!D494)=FALSE, 1, 0)</f>
        <v>0</v>
      </c>
      <c r="AE499">
        <f>IF(AND('Raw Data'!F494=0,'Raw Data'!D494&lt;'Raw Data'!E494,'Raw Data'!E494-'Raw Data'!D494=1),'Raw Data'!R494,IF(AND('Raw Data'!F494,'Raw Data'!D494&gt;'Raw Data'!E494),'Raw Data'!R494,0))</f>
        <v>0</v>
      </c>
      <c r="AF499">
        <f>IF(ISBLANK('Raw Data'!D494)=FALSE, 1, 0)</f>
        <v>0</v>
      </c>
      <c r="AG499">
        <f>IF(AND('Raw Data'!F494=0, 'Raw Data'!D494&lt;'Raw Data'!E494, 'Raw Data'!E494-'Raw Data'!D494=2), 'Raw Data'!S494, 0)</f>
        <v>0</v>
      </c>
      <c r="AH499">
        <f>IF(ISBLANK('Raw Data'!D494)=FALSE, 1, 0)</f>
        <v>0</v>
      </c>
      <c r="AI499">
        <f>IF(AND('Raw Data'!F494=0, 'Raw Data'!D494&lt;'Raw Data'!E494, 'Raw Data'!E494-'Raw Data'!D494&gt;2), 'Raw Data'!T494, 0)</f>
        <v>0</v>
      </c>
      <c r="AJ499">
        <f>IF(ISBLANK('Raw Data'!D494)=FALSE, 1, 0)</f>
        <v>0</v>
      </c>
      <c r="AK499">
        <f>IF('Raw Data'!F494=1, 'Raw Data'!M494, 0)</f>
        <v>0</v>
      </c>
      <c r="AL499">
        <f>IF(OR('Raw Data'!D494=0, O499&gt;0), 0, 1)</f>
        <v>0</v>
      </c>
      <c r="AM499">
        <f>IF(AND(AL499, 'Raw Data'!D494&gt;'Raw Data'!E494), 'Raw Data'!X494, 0)</f>
        <v>0</v>
      </c>
      <c r="AN499">
        <f>IF(OR('Raw Data'!D494=0, O499&gt;0), 0, 1)</f>
        <v>0</v>
      </c>
      <c r="AO499">
        <f>IF(AND(AL499, 'Raw Data'!D494&lt;'Raw Data'!E494), 'Raw Data'!Y494, 0)</f>
        <v>0</v>
      </c>
      <c r="AP499">
        <f>IF(ISBLANK('Raw Data'!D494)=FALSE, 1, 0)</f>
        <v>0</v>
      </c>
      <c r="AQ499">
        <f>IF(AND('Raw Data'!J494&lt;'Raw Data'!K494,'Raw Data'!D494&gt;'Raw Data'!E494),'Raw Data'!J494,IF(AND('Raw Data'!K494&lt;'Raw Data'!J494,'Raw Data'!E494&gt;'Raw Data'!D494),'Raw Data'!K494,0))</f>
        <v>0</v>
      </c>
      <c r="AR499">
        <f>IF(ISBLANK('Raw Data'!D494)=FALSE, 1, 0)</f>
        <v>0</v>
      </c>
      <c r="AS499">
        <f>IF(AND('Raw Data'!J494&gt;'Raw Data'!K494,'Raw Data'!D494&gt;'Raw Data'!E494),'Raw Data'!J494,IF(AND('Raw Data'!K494&gt;'Raw Data'!J494,'Raw Data'!E494&gt;'Raw Data'!D494),'Raw Data'!K494,))</f>
        <v>0</v>
      </c>
      <c r="AT499">
        <f>IF(ISBLANK('Raw Data'!D494)=FALSE, 1, 0)</f>
        <v>0</v>
      </c>
      <c r="AU499">
        <f>IF(ISNUMBER('Raw Data'!D494), IF(_xlfn.XLOOKUP(SMALL('Raw Data'!L494:N494, 1), Analysis!S499:W499, Analysis!S499:W499, 0)&gt;0, SMALL('Raw Data'!L494:N494, 1), 0), 0)</f>
        <v>0</v>
      </c>
      <c r="AV499">
        <f>IF(ISBLANK('Raw Data'!D494)=FALSE, 1, 0)</f>
        <v>0</v>
      </c>
      <c r="AW499">
        <f>IF(ISNUMBER('Raw Data'!D494), IF(_xlfn.XLOOKUP(SMALL('Raw Data'!L494:N494, 2), Analysis!S499:W499, Analysis!S499:W499, 0)&gt;0, SMALL('Raw Data'!L494:N494, 2), 0), 0)</f>
        <v>0</v>
      </c>
      <c r="AX499">
        <f>IF(ISBLANK('Raw Data'!D494)=FALSE, 1, 0)</f>
        <v>0</v>
      </c>
      <c r="AY499">
        <f>IF(ISNUMBER('Raw Data'!D494), IF(_xlfn.XLOOKUP(SMALL('Raw Data'!L494:N494, 3), Analysis!S499:W499, Analysis!S499:W499, 0)&gt;0, SMALL('Raw Data'!L494:N494, 3), 0), 0)</f>
        <v>0</v>
      </c>
      <c r="AZ499">
        <f>IF(ISBLANK('Raw Data'!D494)=FALSE, 1, 0)</f>
        <v>0</v>
      </c>
      <c r="BA499">
        <f>IF(ISNUMBER('Raw Data'!D494), IF(_xlfn.XLOOKUP(SMALL('Raw Data'!O494:U494, 1), Analysis!Y499:AK499, Analysis!Y499:AK499, 0)&gt;0, SMALL('Raw Data'!O494:U494, 1), 0), 0)</f>
        <v>0</v>
      </c>
      <c r="BB499">
        <f>IF(ISBLANK('Raw Data'!D494)=FALSE, 1, 0)</f>
        <v>0</v>
      </c>
      <c r="BC499">
        <f>IF(ISNUMBER('Raw Data'!D494), IF(_xlfn.XLOOKUP(SMALL('Raw Data'!O494:U494, 2), Analysis!Y499:AK499, Analysis!Y499:AK499, 0)&gt;0, SMALL('Raw Data'!O494:U494, 2), 0), 0)</f>
        <v>0</v>
      </c>
      <c r="BD499">
        <f>IF(ISBLANK('Raw Data'!D494)=FALSE, 1, 0)</f>
        <v>0</v>
      </c>
      <c r="BE499">
        <f>IF(ISNUMBER('Raw Data'!D494), IF(_xlfn.XLOOKUP(SMALL('Raw Data'!O494:U494, 3), Analysis!Y499:AK499, Analysis!Y499:AK499, 0)&gt;0, SMALL('Raw Data'!O494:U494, 3), 0), 0)</f>
        <v>0</v>
      </c>
      <c r="BF499">
        <f>IF(ISBLANK('Raw Data'!D494)=FALSE, 1, 0)</f>
        <v>0</v>
      </c>
      <c r="BG499">
        <f>IF(ISNUMBER('Raw Data'!D494), IF(_xlfn.XLOOKUP(SMALL('Raw Data'!O494:U494, 4), Analysis!Y499:AK499, Analysis!Y499:AK499, 0)&gt;0, SMALL('Raw Data'!O494:U494, 4), 0), 0)</f>
        <v>0</v>
      </c>
      <c r="BH499">
        <f>IF(ISBLANK('Raw Data'!D494)=FALSE, 1, 0)</f>
        <v>0</v>
      </c>
      <c r="BI499">
        <f>IF(ISNUMBER('Raw Data'!D494), IF(_xlfn.XLOOKUP(SMALL('Raw Data'!O494:U494, 5), Analysis!Y499:AK499, Analysis!Y499:AK499, 0)&gt;0, SMALL('Raw Data'!O494:U494, 5), 0), 0)</f>
        <v>0</v>
      </c>
      <c r="BJ499">
        <f>IF(ISBLANK('Raw Data'!D494)=FALSE, 1, 0)</f>
        <v>0</v>
      </c>
      <c r="BK499">
        <f>IF(ISNUMBER('Raw Data'!D494), IF(_xlfn.XLOOKUP(SMALL('Raw Data'!O494:U494, 6), Analysis!Y499:AK499, Analysis!Y499:AK499, 0)&gt;0, SMALL('Raw Data'!O494:U494, 6), 0), 0)</f>
        <v>0</v>
      </c>
      <c r="BL499">
        <f>IF(ISBLANK('Raw Data'!D494)=FALSE, 1, 0)</f>
        <v>0</v>
      </c>
      <c r="BM499">
        <f>IF(ISNUMBER('Raw Data'!D494), IF(_xlfn.XLOOKUP(SMALL('Raw Data'!O494:U494, 7), Analysis!Y499:AK499, Analysis!Y499:AK499, 0)&gt;0, SMALL('Raw Data'!O494:U494, 7), 0), 0)</f>
        <v>0</v>
      </c>
    </row>
    <row r="500" spans="1:65" x14ac:dyDescent="0.3">
      <c r="A500" s="2">
        <f>'Raw Data'!A495</f>
        <v>0</v>
      </c>
      <c r="B500" s="2">
        <f>IF(ISBLANK('Raw Data'!D495)=FALSE, 1, 0)</f>
        <v>0</v>
      </c>
      <c r="C500">
        <f>IF('Raw Data'!E495&gt;'Raw Data'!D495, 'Raw Data'!K495, 0)</f>
        <v>0</v>
      </c>
      <c r="D500">
        <f>IF(ISBLANK('Raw Data'!D495)=FALSE, 1, 0)</f>
        <v>0</v>
      </c>
      <c r="E500">
        <f>IF('Raw Data'!E495&lt;'Raw Data'!D495, 'Raw Data'!J495, 0)</f>
        <v>0</v>
      </c>
      <c r="F500">
        <f>IF(ISBLANK('Raw Data'!D495)=FALSE, 1, 0)</f>
        <v>0</v>
      </c>
      <c r="G500">
        <f>IF(AND('Raw Data'!D495&gt;0, 'Raw Data'!E495&gt;0), 'Raw Data'!V495, 0)</f>
        <v>0</v>
      </c>
      <c r="H500">
        <f>IF(ISBLANK('Raw Data'!D495)=FALSE, 1, 0)</f>
        <v>0</v>
      </c>
      <c r="I500">
        <f>IF(AND(ISBLANK('Raw Data'!D495)=FALSE, OR('Raw Data'!D495=0, 'Raw Data'!E495=0)), 'Raw Data'!W495, 0)</f>
        <v>0</v>
      </c>
      <c r="J500">
        <f>IF(ISBLANK('Raw Data'!D495)=FALSE, 1, 0)</f>
        <v>0</v>
      </c>
      <c r="K500">
        <f>IF(SUM('Raw Data'!D495:E495)&gt;'Raw Data'!G495, 'Raw Data'!H495, 0)</f>
        <v>0</v>
      </c>
      <c r="L500">
        <f>IF(ISBLANK('Raw Data'!D495)=FALSE, 1, 0)</f>
        <v>0</v>
      </c>
      <c r="M500">
        <f>IF(AND(SUM('Raw Data'!D495:E495)&lt;'Raw Data'!G495, ISBLANK('Raw Data'!D495)=FALSE), 'Raw Data'!I495, 0)</f>
        <v>0</v>
      </c>
      <c r="N500">
        <f>IF(ISBLANK('Raw Data'!D495)=FALSE, 1, 0)</f>
        <v>0</v>
      </c>
      <c r="O500">
        <f>IF('Raw Data'!F495, 'Raw Data'!Z495, 0)</f>
        <v>0</v>
      </c>
      <c r="P500">
        <f>IF(ISBLANK('Raw Data'!D495)=FALSE, 1, 0)</f>
        <v>0</v>
      </c>
      <c r="Q500">
        <f>IF(AND(NOT('Raw Data'!F495), P500), 'Raw Data'!AA495, 0)</f>
        <v>0</v>
      </c>
      <c r="R500">
        <f>IF(ISBLANK('Raw Data'!D495)=FALSE, 1, 0)</f>
        <v>0</v>
      </c>
      <c r="S500">
        <f>IF(AND('Raw Data'!F495=0, 'Raw Data'!D495&gt;'Raw Data'!E495), 'Raw Data'!L495, 0)</f>
        <v>0</v>
      </c>
      <c r="T500">
        <f>IF(ISBLANK('Raw Data'!D495)=FALSE, 1, 0)</f>
        <v>0</v>
      </c>
      <c r="U500">
        <f>IF('Raw Data'!F495=1, 'Raw Data'!M495, 0)</f>
        <v>0</v>
      </c>
      <c r="V500">
        <f>IF(ISBLANK('Raw Data'!D495)=FALSE, 1, 0)</f>
        <v>0</v>
      </c>
      <c r="W500">
        <f>IF(AND('Raw Data'!F495=0, 'Raw Data'!E495&gt;'Raw Data'!D495), 'Raw Data'!N495, 0)</f>
        <v>0</v>
      </c>
      <c r="X500">
        <f>IF(ISBLANK('Raw Data'!D495)=FALSE, 1, 0)</f>
        <v>0</v>
      </c>
      <c r="Y500">
        <f>IF(AND('Raw Data'!F495=0,'Raw Data'!D495&gt;'Raw Data'!E495,'Raw Data'!D495-'Raw Data'!E495=1),'Raw Data'!O495,IF(AND('Raw Data'!F495,'Raw Data'!D495&gt;'Raw Data'!E495),'Raw Data'!O495,0))</f>
        <v>0</v>
      </c>
      <c r="Z500">
        <f>IF(ISBLANK('Raw Data'!D495)=FALSE, 1, 0)</f>
        <v>0</v>
      </c>
      <c r="AA500">
        <f>IF(AND('Raw Data'!F495=0, 'Raw Data'!D495&gt;'Raw Data'!E495, 'Raw Data'!D495-'Raw Data'!E495=2), 'Raw Data'!P495, 0)</f>
        <v>0</v>
      </c>
      <c r="AB500">
        <f>IF(ISBLANK('Raw Data'!D495)=FALSE, 1, 0)</f>
        <v>0</v>
      </c>
      <c r="AC500">
        <f>IF(AND('Raw Data'!F495=0, 'Raw Data'!D495&gt;'Raw Data'!E495, 'Raw Data'!D495-'Raw Data'!E495&gt;2), 'Raw Data'!Q495, 0)</f>
        <v>0</v>
      </c>
      <c r="AD500">
        <f>IF(ISBLANK('Raw Data'!D495)=FALSE, 1, 0)</f>
        <v>0</v>
      </c>
      <c r="AE500">
        <f>IF(AND('Raw Data'!F495=0,'Raw Data'!D495&lt;'Raw Data'!E495,'Raw Data'!E495-'Raw Data'!D495=1),'Raw Data'!R495,IF(AND('Raw Data'!F495,'Raw Data'!D495&gt;'Raw Data'!E495),'Raw Data'!R495,0))</f>
        <v>0</v>
      </c>
      <c r="AF500">
        <f>IF(ISBLANK('Raw Data'!D495)=FALSE, 1, 0)</f>
        <v>0</v>
      </c>
      <c r="AG500">
        <f>IF(AND('Raw Data'!F495=0, 'Raw Data'!D495&lt;'Raw Data'!E495, 'Raw Data'!E495-'Raw Data'!D495=2), 'Raw Data'!S495, 0)</f>
        <v>0</v>
      </c>
      <c r="AH500">
        <f>IF(ISBLANK('Raw Data'!D495)=FALSE, 1, 0)</f>
        <v>0</v>
      </c>
      <c r="AI500">
        <f>IF(AND('Raw Data'!F495=0, 'Raw Data'!D495&lt;'Raw Data'!E495, 'Raw Data'!E495-'Raw Data'!D495&gt;2), 'Raw Data'!T495, 0)</f>
        <v>0</v>
      </c>
      <c r="AJ500">
        <f>IF(ISBLANK('Raw Data'!D495)=FALSE, 1, 0)</f>
        <v>0</v>
      </c>
      <c r="AK500">
        <f>IF('Raw Data'!F495=1, 'Raw Data'!M495, 0)</f>
        <v>0</v>
      </c>
      <c r="AL500">
        <f>IF(OR('Raw Data'!D495=0, O500&gt;0), 0, 1)</f>
        <v>0</v>
      </c>
      <c r="AM500">
        <f>IF(AND(AL500, 'Raw Data'!D495&gt;'Raw Data'!E495), 'Raw Data'!X495, 0)</f>
        <v>0</v>
      </c>
      <c r="AN500">
        <f>IF(OR('Raw Data'!D495=0, O500&gt;0), 0, 1)</f>
        <v>0</v>
      </c>
      <c r="AO500">
        <f>IF(AND(AL500, 'Raw Data'!D495&lt;'Raw Data'!E495), 'Raw Data'!Y495, 0)</f>
        <v>0</v>
      </c>
      <c r="AP500">
        <f>IF(ISBLANK('Raw Data'!D495)=FALSE, 1, 0)</f>
        <v>0</v>
      </c>
      <c r="AQ500">
        <f>IF(AND('Raw Data'!J495&lt;'Raw Data'!K495,'Raw Data'!D495&gt;'Raw Data'!E495),'Raw Data'!J495,IF(AND('Raw Data'!K495&lt;'Raw Data'!J495,'Raw Data'!E495&gt;'Raw Data'!D495),'Raw Data'!K495,0))</f>
        <v>0</v>
      </c>
      <c r="AR500">
        <f>IF(ISBLANK('Raw Data'!D495)=FALSE, 1, 0)</f>
        <v>0</v>
      </c>
      <c r="AS500">
        <f>IF(AND('Raw Data'!J495&gt;'Raw Data'!K495,'Raw Data'!D495&gt;'Raw Data'!E495),'Raw Data'!J495,IF(AND('Raw Data'!K495&gt;'Raw Data'!J495,'Raw Data'!E495&gt;'Raw Data'!D495),'Raw Data'!K495,))</f>
        <v>0</v>
      </c>
      <c r="AT500">
        <f>IF(ISBLANK('Raw Data'!D495)=FALSE, 1, 0)</f>
        <v>0</v>
      </c>
      <c r="AU500">
        <f>IF(ISNUMBER('Raw Data'!D495), IF(_xlfn.XLOOKUP(SMALL('Raw Data'!L495:N495, 1), Analysis!S500:W500, Analysis!S500:W500, 0)&gt;0, SMALL('Raw Data'!L495:N495, 1), 0), 0)</f>
        <v>0</v>
      </c>
      <c r="AV500">
        <f>IF(ISBLANK('Raw Data'!D495)=FALSE, 1, 0)</f>
        <v>0</v>
      </c>
      <c r="AW500">
        <f>IF(ISNUMBER('Raw Data'!D495), IF(_xlfn.XLOOKUP(SMALL('Raw Data'!L495:N495, 2), Analysis!S500:W500, Analysis!S500:W500, 0)&gt;0, SMALL('Raw Data'!L495:N495, 2), 0), 0)</f>
        <v>0</v>
      </c>
      <c r="AX500">
        <f>IF(ISBLANK('Raw Data'!D495)=FALSE, 1, 0)</f>
        <v>0</v>
      </c>
      <c r="AY500">
        <f>IF(ISNUMBER('Raw Data'!D495), IF(_xlfn.XLOOKUP(SMALL('Raw Data'!L495:N495, 3), Analysis!S500:W500, Analysis!S500:W500, 0)&gt;0, SMALL('Raw Data'!L495:N495, 3), 0), 0)</f>
        <v>0</v>
      </c>
      <c r="AZ500">
        <f>IF(ISBLANK('Raw Data'!D495)=FALSE, 1, 0)</f>
        <v>0</v>
      </c>
      <c r="BA500">
        <f>IF(ISNUMBER('Raw Data'!D495), IF(_xlfn.XLOOKUP(SMALL('Raw Data'!O495:U495, 1), Analysis!Y500:AK500, Analysis!Y500:AK500, 0)&gt;0, SMALL('Raw Data'!O495:U495, 1), 0), 0)</f>
        <v>0</v>
      </c>
      <c r="BB500">
        <f>IF(ISBLANK('Raw Data'!D495)=FALSE, 1, 0)</f>
        <v>0</v>
      </c>
      <c r="BC500">
        <f>IF(ISNUMBER('Raw Data'!D495), IF(_xlfn.XLOOKUP(SMALL('Raw Data'!O495:U495, 2), Analysis!Y500:AK500, Analysis!Y500:AK500, 0)&gt;0, SMALL('Raw Data'!O495:U495, 2), 0), 0)</f>
        <v>0</v>
      </c>
      <c r="BD500">
        <f>IF(ISBLANK('Raw Data'!D495)=FALSE, 1, 0)</f>
        <v>0</v>
      </c>
      <c r="BE500">
        <f>IF(ISNUMBER('Raw Data'!D495), IF(_xlfn.XLOOKUP(SMALL('Raw Data'!O495:U495, 3), Analysis!Y500:AK500, Analysis!Y500:AK500, 0)&gt;0, SMALL('Raw Data'!O495:U495, 3), 0), 0)</f>
        <v>0</v>
      </c>
      <c r="BF500">
        <f>IF(ISBLANK('Raw Data'!D495)=FALSE, 1, 0)</f>
        <v>0</v>
      </c>
      <c r="BG500">
        <f>IF(ISNUMBER('Raw Data'!D495), IF(_xlfn.XLOOKUP(SMALL('Raw Data'!O495:U495, 4), Analysis!Y500:AK500, Analysis!Y500:AK500, 0)&gt;0, SMALL('Raw Data'!O495:U495, 4), 0), 0)</f>
        <v>0</v>
      </c>
      <c r="BH500">
        <f>IF(ISBLANK('Raw Data'!D495)=FALSE, 1, 0)</f>
        <v>0</v>
      </c>
      <c r="BI500">
        <f>IF(ISNUMBER('Raw Data'!D495), IF(_xlfn.XLOOKUP(SMALL('Raw Data'!O495:U495, 5), Analysis!Y500:AK500, Analysis!Y500:AK500, 0)&gt;0, SMALL('Raw Data'!O495:U495, 5), 0), 0)</f>
        <v>0</v>
      </c>
      <c r="BJ500">
        <f>IF(ISBLANK('Raw Data'!D495)=FALSE, 1, 0)</f>
        <v>0</v>
      </c>
      <c r="BK500">
        <f>IF(ISNUMBER('Raw Data'!D495), IF(_xlfn.XLOOKUP(SMALL('Raw Data'!O495:U495, 6), Analysis!Y500:AK500, Analysis!Y500:AK500, 0)&gt;0, SMALL('Raw Data'!O495:U495, 6), 0), 0)</f>
        <v>0</v>
      </c>
      <c r="BL500">
        <f>IF(ISBLANK('Raw Data'!D495)=FALSE, 1, 0)</f>
        <v>0</v>
      </c>
      <c r="BM500">
        <f>IF(ISNUMBER('Raw Data'!D495), IF(_xlfn.XLOOKUP(SMALL('Raw Data'!O495:U495, 7), Analysis!Y500:AK500, Analysis!Y500:AK500, 0)&gt;0, SMALL('Raw Data'!O495:U495, 7), 0), 0)</f>
        <v>0</v>
      </c>
    </row>
    <row r="501" spans="1:65" x14ac:dyDescent="0.3">
      <c r="A501" s="2">
        <f>'Raw Data'!A496</f>
        <v>0</v>
      </c>
      <c r="B501" s="2">
        <f>IF(ISBLANK('Raw Data'!D496)=FALSE, 1, 0)</f>
        <v>0</v>
      </c>
      <c r="C501">
        <f>IF('Raw Data'!E496&gt;'Raw Data'!D496, 'Raw Data'!K496, 0)</f>
        <v>0</v>
      </c>
      <c r="D501">
        <f>IF(ISBLANK('Raw Data'!D496)=FALSE, 1, 0)</f>
        <v>0</v>
      </c>
      <c r="E501">
        <f>IF('Raw Data'!E496&lt;'Raw Data'!D496, 'Raw Data'!J496, 0)</f>
        <v>0</v>
      </c>
      <c r="F501">
        <f>IF(ISBLANK('Raw Data'!D496)=FALSE, 1, 0)</f>
        <v>0</v>
      </c>
      <c r="G501">
        <f>IF(AND('Raw Data'!D496&gt;0, 'Raw Data'!E496&gt;0), 'Raw Data'!V496, 0)</f>
        <v>0</v>
      </c>
      <c r="H501">
        <f>IF(ISBLANK('Raw Data'!D496)=FALSE, 1, 0)</f>
        <v>0</v>
      </c>
      <c r="I501">
        <f>IF(AND(ISBLANK('Raw Data'!D496)=FALSE, OR('Raw Data'!D496=0, 'Raw Data'!E496=0)), 'Raw Data'!W496, 0)</f>
        <v>0</v>
      </c>
      <c r="J501">
        <f>IF(ISBLANK('Raw Data'!D496)=FALSE, 1, 0)</f>
        <v>0</v>
      </c>
      <c r="K501">
        <f>IF(SUM('Raw Data'!D496:E496)&gt;'Raw Data'!G496, 'Raw Data'!H496, 0)</f>
        <v>0</v>
      </c>
      <c r="L501">
        <f>IF(ISBLANK('Raw Data'!D496)=FALSE, 1, 0)</f>
        <v>0</v>
      </c>
      <c r="M501">
        <f>IF(AND(SUM('Raw Data'!D496:E496)&lt;'Raw Data'!G496, ISBLANK('Raw Data'!D496)=FALSE), 'Raw Data'!I496, 0)</f>
        <v>0</v>
      </c>
      <c r="N501">
        <f>IF(ISBLANK('Raw Data'!D496)=FALSE, 1, 0)</f>
        <v>0</v>
      </c>
      <c r="O501">
        <f>IF('Raw Data'!F496, 'Raw Data'!Z496, 0)</f>
        <v>0</v>
      </c>
      <c r="P501">
        <f>IF(ISBLANK('Raw Data'!D496)=FALSE, 1, 0)</f>
        <v>0</v>
      </c>
      <c r="Q501">
        <f>IF(AND(NOT('Raw Data'!F496), P501), 'Raw Data'!AA496, 0)</f>
        <v>0</v>
      </c>
      <c r="R501">
        <f>IF(ISBLANK('Raw Data'!D496)=FALSE, 1, 0)</f>
        <v>0</v>
      </c>
      <c r="S501">
        <f>IF(AND('Raw Data'!F496=0, 'Raw Data'!D496&gt;'Raw Data'!E496), 'Raw Data'!L496, 0)</f>
        <v>0</v>
      </c>
      <c r="T501">
        <f>IF(ISBLANK('Raw Data'!D496)=FALSE, 1, 0)</f>
        <v>0</v>
      </c>
      <c r="U501">
        <f>IF('Raw Data'!F496=1, 'Raw Data'!M496, 0)</f>
        <v>0</v>
      </c>
      <c r="V501">
        <f>IF(ISBLANK('Raw Data'!D496)=FALSE, 1, 0)</f>
        <v>0</v>
      </c>
      <c r="W501">
        <f>IF(AND('Raw Data'!F496=0, 'Raw Data'!E496&gt;'Raw Data'!D496), 'Raw Data'!N496, 0)</f>
        <v>0</v>
      </c>
      <c r="X501">
        <f>IF(ISBLANK('Raw Data'!D496)=FALSE, 1, 0)</f>
        <v>0</v>
      </c>
      <c r="Y501">
        <f>IF(AND('Raw Data'!F496=0,'Raw Data'!D496&gt;'Raw Data'!E496,'Raw Data'!D496-'Raw Data'!E496=1),'Raw Data'!O496,IF(AND('Raw Data'!F496,'Raw Data'!D496&gt;'Raw Data'!E496),'Raw Data'!O496,0))</f>
        <v>0</v>
      </c>
      <c r="Z501">
        <f>IF(ISBLANK('Raw Data'!D496)=FALSE, 1, 0)</f>
        <v>0</v>
      </c>
      <c r="AA501">
        <f>IF(AND('Raw Data'!F496=0, 'Raw Data'!D496&gt;'Raw Data'!E496, 'Raw Data'!D496-'Raw Data'!E496=2), 'Raw Data'!P496, 0)</f>
        <v>0</v>
      </c>
      <c r="AB501">
        <f>IF(ISBLANK('Raw Data'!D496)=FALSE, 1, 0)</f>
        <v>0</v>
      </c>
      <c r="AC501">
        <f>IF(AND('Raw Data'!F496=0, 'Raw Data'!D496&gt;'Raw Data'!E496, 'Raw Data'!D496-'Raw Data'!E496&gt;2), 'Raw Data'!Q496, 0)</f>
        <v>0</v>
      </c>
      <c r="AD501">
        <f>IF(ISBLANK('Raw Data'!D496)=FALSE, 1, 0)</f>
        <v>0</v>
      </c>
      <c r="AE501">
        <f>IF(AND('Raw Data'!F496=0,'Raw Data'!D496&lt;'Raw Data'!E496,'Raw Data'!E496-'Raw Data'!D496=1),'Raw Data'!R496,IF(AND('Raw Data'!F496,'Raw Data'!D496&gt;'Raw Data'!E496),'Raw Data'!R496,0))</f>
        <v>0</v>
      </c>
      <c r="AF501">
        <f>IF(ISBLANK('Raw Data'!D496)=FALSE, 1, 0)</f>
        <v>0</v>
      </c>
      <c r="AG501">
        <f>IF(AND('Raw Data'!F496=0, 'Raw Data'!D496&lt;'Raw Data'!E496, 'Raw Data'!E496-'Raw Data'!D496=2), 'Raw Data'!S496, 0)</f>
        <v>0</v>
      </c>
      <c r="AH501">
        <f>IF(ISBLANK('Raw Data'!D496)=FALSE, 1, 0)</f>
        <v>0</v>
      </c>
      <c r="AI501">
        <f>IF(AND('Raw Data'!F496=0, 'Raw Data'!D496&lt;'Raw Data'!E496, 'Raw Data'!E496-'Raw Data'!D496&gt;2), 'Raw Data'!T496, 0)</f>
        <v>0</v>
      </c>
      <c r="AJ501">
        <f>IF(ISBLANK('Raw Data'!D496)=FALSE, 1, 0)</f>
        <v>0</v>
      </c>
      <c r="AK501">
        <f>IF('Raw Data'!F496=1, 'Raw Data'!M496, 0)</f>
        <v>0</v>
      </c>
      <c r="AL501">
        <f>IF(OR('Raw Data'!D496=0, O501&gt;0), 0, 1)</f>
        <v>0</v>
      </c>
      <c r="AM501">
        <f>IF(AND(AL501, 'Raw Data'!D496&gt;'Raw Data'!E496), 'Raw Data'!X496, 0)</f>
        <v>0</v>
      </c>
      <c r="AN501">
        <f>IF(OR('Raw Data'!D496=0, O501&gt;0), 0, 1)</f>
        <v>0</v>
      </c>
      <c r="AO501">
        <f>IF(AND(AL501, 'Raw Data'!D496&lt;'Raw Data'!E496), 'Raw Data'!Y496, 0)</f>
        <v>0</v>
      </c>
      <c r="AP501">
        <f>IF(ISBLANK('Raw Data'!D496)=FALSE, 1, 0)</f>
        <v>0</v>
      </c>
      <c r="AQ501">
        <f>IF(AND('Raw Data'!J496&lt;'Raw Data'!K496,'Raw Data'!D496&gt;'Raw Data'!E496),'Raw Data'!J496,IF(AND('Raw Data'!K496&lt;'Raw Data'!J496,'Raw Data'!E496&gt;'Raw Data'!D496),'Raw Data'!K496,0))</f>
        <v>0</v>
      </c>
      <c r="AR501">
        <f>IF(ISBLANK('Raw Data'!D496)=FALSE, 1, 0)</f>
        <v>0</v>
      </c>
      <c r="AS501">
        <f>IF(AND('Raw Data'!J496&gt;'Raw Data'!K496,'Raw Data'!D496&gt;'Raw Data'!E496),'Raw Data'!J496,IF(AND('Raw Data'!K496&gt;'Raw Data'!J496,'Raw Data'!E496&gt;'Raw Data'!D496),'Raw Data'!K496,))</f>
        <v>0</v>
      </c>
      <c r="AT501">
        <f>IF(ISBLANK('Raw Data'!D496)=FALSE, 1, 0)</f>
        <v>0</v>
      </c>
      <c r="AU501">
        <f>IF(ISNUMBER('Raw Data'!D496), IF(_xlfn.XLOOKUP(SMALL('Raw Data'!L496:N496, 1), Analysis!S501:W501, Analysis!S501:W501, 0)&gt;0, SMALL('Raw Data'!L496:N496, 1), 0), 0)</f>
        <v>0</v>
      </c>
      <c r="AV501">
        <f>IF(ISBLANK('Raw Data'!D496)=FALSE, 1, 0)</f>
        <v>0</v>
      </c>
      <c r="AW501">
        <f>IF(ISNUMBER('Raw Data'!D496), IF(_xlfn.XLOOKUP(SMALL('Raw Data'!L496:N496, 2), Analysis!S501:W501, Analysis!S501:W501, 0)&gt;0, SMALL('Raw Data'!L496:N496, 2), 0), 0)</f>
        <v>0</v>
      </c>
      <c r="AX501">
        <f>IF(ISBLANK('Raw Data'!D496)=FALSE, 1, 0)</f>
        <v>0</v>
      </c>
      <c r="AY501">
        <f>IF(ISNUMBER('Raw Data'!D496), IF(_xlfn.XLOOKUP(SMALL('Raw Data'!L496:N496, 3), Analysis!S501:W501, Analysis!S501:W501, 0)&gt;0, SMALL('Raw Data'!L496:N496, 3), 0), 0)</f>
        <v>0</v>
      </c>
      <c r="AZ501">
        <f>IF(ISBLANK('Raw Data'!D496)=FALSE, 1, 0)</f>
        <v>0</v>
      </c>
      <c r="BA501">
        <f>IF(ISNUMBER('Raw Data'!D496), IF(_xlfn.XLOOKUP(SMALL('Raw Data'!O496:U496, 1), Analysis!Y501:AK501, Analysis!Y501:AK501, 0)&gt;0, SMALL('Raw Data'!O496:U496, 1), 0), 0)</f>
        <v>0</v>
      </c>
      <c r="BB501">
        <f>IF(ISBLANK('Raw Data'!D496)=FALSE, 1, 0)</f>
        <v>0</v>
      </c>
      <c r="BC501">
        <f>IF(ISNUMBER('Raw Data'!D496), IF(_xlfn.XLOOKUP(SMALL('Raw Data'!O496:U496, 2), Analysis!Y501:AK501, Analysis!Y501:AK501, 0)&gt;0, SMALL('Raw Data'!O496:U496, 2), 0), 0)</f>
        <v>0</v>
      </c>
      <c r="BD501">
        <f>IF(ISBLANK('Raw Data'!D496)=FALSE, 1, 0)</f>
        <v>0</v>
      </c>
      <c r="BE501">
        <f>IF(ISNUMBER('Raw Data'!D496), IF(_xlfn.XLOOKUP(SMALL('Raw Data'!O496:U496, 3), Analysis!Y501:AK501, Analysis!Y501:AK501, 0)&gt;0, SMALL('Raw Data'!O496:U496, 3), 0), 0)</f>
        <v>0</v>
      </c>
      <c r="BF501">
        <f>IF(ISBLANK('Raw Data'!D496)=FALSE, 1, 0)</f>
        <v>0</v>
      </c>
      <c r="BG501">
        <f>IF(ISNUMBER('Raw Data'!D496), IF(_xlfn.XLOOKUP(SMALL('Raw Data'!O496:U496, 4), Analysis!Y501:AK501, Analysis!Y501:AK501, 0)&gt;0, SMALL('Raw Data'!O496:U496, 4), 0), 0)</f>
        <v>0</v>
      </c>
      <c r="BH501">
        <f>IF(ISBLANK('Raw Data'!D496)=FALSE, 1, 0)</f>
        <v>0</v>
      </c>
      <c r="BI501">
        <f>IF(ISNUMBER('Raw Data'!D496), IF(_xlfn.XLOOKUP(SMALL('Raw Data'!O496:U496, 5), Analysis!Y501:AK501, Analysis!Y501:AK501, 0)&gt;0, SMALL('Raw Data'!O496:U496, 5), 0), 0)</f>
        <v>0</v>
      </c>
      <c r="BJ501">
        <f>IF(ISBLANK('Raw Data'!D496)=FALSE, 1, 0)</f>
        <v>0</v>
      </c>
      <c r="BK501">
        <f>IF(ISNUMBER('Raw Data'!D496), IF(_xlfn.XLOOKUP(SMALL('Raw Data'!O496:U496, 6), Analysis!Y501:AK501, Analysis!Y501:AK501, 0)&gt;0, SMALL('Raw Data'!O496:U496, 6), 0), 0)</f>
        <v>0</v>
      </c>
      <c r="BL501">
        <f>IF(ISBLANK('Raw Data'!D496)=FALSE, 1, 0)</f>
        <v>0</v>
      </c>
      <c r="BM501">
        <f>IF(ISNUMBER('Raw Data'!D496), IF(_xlfn.XLOOKUP(SMALL('Raw Data'!O496:U496, 7), Analysis!Y501:AK501, Analysis!Y501:AK501, 0)&gt;0, SMALL('Raw Data'!O496:U496, 7), 0), 0)</f>
        <v>0</v>
      </c>
    </row>
    <row r="502" spans="1:65" x14ac:dyDescent="0.3">
      <c r="A502" s="2">
        <f>'Raw Data'!A497</f>
        <v>0</v>
      </c>
      <c r="B502" s="2">
        <f>IF(ISBLANK('Raw Data'!D497)=FALSE, 1, 0)</f>
        <v>0</v>
      </c>
      <c r="C502">
        <f>IF('Raw Data'!E497&gt;'Raw Data'!D497, 'Raw Data'!K497, 0)</f>
        <v>0</v>
      </c>
      <c r="D502">
        <f>IF(ISBLANK('Raw Data'!D497)=FALSE, 1, 0)</f>
        <v>0</v>
      </c>
      <c r="E502">
        <f>IF('Raw Data'!E497&lt;'Raw Data'!D497, 'Raw Data'!J497, 0)</f>
        <v>0</v>
      </c>
      <c r="F502">
        <f>IF(ISBLANK('Raw Data'!D497)=FALSE, 1, 0)</f>
        <v>0</v>
      </c>
      <c r="G502">
        <f>IF(AND('Raw Data'!D497&gt;0, 'Raw Data'!E497&gt;0), 'Raw Data'!V497, 0)</f>
        <v>0</v>
      </c>
      <c r="H502">
        <f>IF(ISBLANK('Raw Data'!D497)=FALSE, 1, 0)</f>
        <v>0</v>
      </c>
      <c r="I502">
        <f>IF(AND(ISBLANK('Raw Data'!D497)=FALSE, OR('Raw Data'!D497=0, 'Raw Data'!E497=0)), 'Raw Data'!W497, 0)</f>
        <v>0</v>
      </c>
      <c r="J502">
        <f>IF(ISBLANK('Raw Data'!D497)=FALSE, 1, 0)</f>
        <v>0</v>
      </c>
      <c r="K502">
        <f>IF(SUM('Raw Data'!D497:E497)&gt;'Raw Data'!G497, 'Raw Data'!H497, 0)</f>
        <v>0</v>
      </c>
      <c r="L502">
        <f>IF(ISBLANK('Raw Data'!D497)=FALSE, 1, 0)</f>
        <v>0</v>
      </c>
      <c r="M502">
        <f>IF(AND(SUM('Raw Data'!D497:E497)&lt;'Raw Data'!G497, ISBLANK('Raw Data'!D497)=FALSE), 'Raw Data'!I497, 0)</f>
        <v>0</v>
      </c>
      <c r="N502">
        <f>IF(ISBLANK('Raw Data'!D497)=FALSE, 1, 0)</f>
        <v>0</v>
      </c>
      <c r="O502">
        <f>IF('Raw Data'!F497, 'Raw Data'!Z497, 0)</f>
        <v>0</v>
      </c>
      <c r="P502">
        <f>IF(ISBLANK('Raw Data'!D497)=FALSE, 1, 0)</f>
        <v>0</v>
      </c>
      <c r="Q502">
        <f>IF(AND(NOT('Raw Data'!F497), P502), 'Raw Data'!AA497, 0)</f>
        <v>0</v>
      </c>
      <c r="R502">
        <f>IF(ISBLANK('Raw Data'!D497)=FALSE, 1, 0)</f>
        <v>0</v>
      </c>
      <c r="S502">
        <f>IF(AND('Raw Data'!F497=0, 'Raw Data'!D497&gt;'Raw Data'!E497), 'Raw Data'!L497, 0)</f>
        <v>0</v>
      </c>
      <c r="T502">
        <f>IF(ISBLANK('Raw Data'!D497)=FALSE, 1, 0)</f>
        <v>0</v>
      </c>
      <c r="U502">
        <f>IF('Raw Data'!F497=1, 'Raw Data'!M497, 0)</f>
        <v>0</v>
      </c>
      <c r="V502">
        <f>IF(ISBLANK('Raw Data'!D497)=FALSE, 1, 0)</f>
        <v>0</v>
      </c>
      <c r="W502">
        <f>IF(AND('Raw Data'!F497=0, 'Raw Data'!E497&gt;'Raw Data'!D497), 'Raw Data'!N497, 0)</f>
        <v>0</v>
      </c>
      <c r="X502">
        <f>IF(ISBLANK('Raw Data'!D497)=FALSE, 1, 0)</f>
        <v>0</v>
      </c>
      <c r="Y502">
        <f>IF(AND('Raw Data'!F497=0,'Raw Data'!D497&gt;'Raw Data'!E497,'Raw Data'!D497-'Raw Data'!E497=1),'Raw Data'!O497,IF(AND('Raw Data'!F497,'Raw Data'!D497&gt;'Raw Data'!E497),'Raw Data'!O497,0))</f>
        <v>0</v>
      </c>
      <c r="Z502">
        <f>IF(ISBLANK('Raw Data'!D497)=FALSE, 1, 0)</f>
        <v>0</v>
      </c>
      <c r="AA502">
        <f>IF(AND('Raw Data'!F497=0, 'Raw Data'!D497&gt;'Raw Data'!E497, 'Raw Data'!D497-'Raw Data'!E497=2), 'Raw Data'!P497, 0)</f>
        <v>0</v>
      </c>
      <c r="AB502">
        <f>IF(ISBLANK('Raw Data'!D497)=FALSE, 1, 0)</f>
        <v>0</v>
      </c>
      <c r="AC502">
        <f>IF(AND('Raw Data'!F497=0, 'Raw Data'!D497&gt;'Raw Data'!E497, 'Raw Data'!D497-'Raw Data'!E497&gt;2), 'Raw Data'!Q497, 0)</f>
        <v>0</v>
      </c>
      <c r="AD502">
        <f>IF(ISBLANK('Raw Data'!D497)=FALSE, 1, 0)</f>
        <v>0</v>
      </c>
      <c r="AE502">
        <f>IF(AND('Raw Data'!F497=0,'Raw Data'!D497&lt;'Raw Data'!E497,'Raw Data'!E497-'Raw Data'!D497=1),'Raw Data'!R497,IF(AND('Raw Data'!F497,'Raw Data'!D497&gt;'Raw Data'!E497),'Raw Data'!R497,0))</f>
        <v>0</v>
      </c>
      <c r="AF502">
        <f>IF(ISBLANK('Raw Data'!D497)=FALSE, 1, 0)</f>
        <v>0</v>
      </c>
      <c r="AG502">
        <f>IF(AND('Raw Data'!F497=0, 'Raw Data'!D497&lt;'Raw Data'!E497, 'Raw Data'!E497-'Raw Data'!D497=2), 'Raw Data'!S497, 0)</f>
        <v>0</v>
      </c>
      <c r="AH502">
        <f>IF(ISBLANK('Raw Data'!D497)=FALSE, 1, 0)</f>
        <v>0</v>
      </c>
      <c r="AI502">
        <f>IF(AND('Raw Data'!F497=0, 'Raw Data'!D497&lt;'Raw Data'!E497, 'Raw Data'!E497-'Raw Data'!D497&gt;2), 'Raw Data'!T497, 0)</f>
        <v>0</v>
      </c>
      <c r="AJ502">
        <f>IF(ISBLANK('Raw Data'!D497)=FALSE, 1, 0)</f>
        <v>0</v>
      </c>
      <c r="AK502">
        <f>IF('Raw Data'!F497=1, 'Raw Data'!M497, 0)</f>
        <v>0</v>
      </c>
      <c r="AL502">
        <f>IF(OR('Raw Data'!D497=0, O502&gt;0), 0, 1)</f>
        <v>0</v>
      </c>
      <c r="AM502">
        <f>IF(AND(AL502, 'Raw Data'!D497&gt;'Raw Data'!E497), 'Raw Data'!X497, 0)</f>
        <v>0</v>
      </c>
      <c r="AN502">
        <f>IF(OR('Raw Data'!D497=0, O502&gt;0), 0, 1)</f>
        <v>0</v>
      </c>
      <c r="AO502">
        <f>IF(AND(AL502, 'Raw Data'!D497&lt;'Raw Data'!E497), 'Raw Data'!Y497, 0)</f>
        <v>0</v>
      </c>
      <c r="AP502">
        <f>IF(ISBLANK('Raw Data'!D497)=FALSE, 1, 0)</f>
        <v>0</v>
      </c>
      <c r="AQ502">
        <f>IF(AND('Raw Data'!J497&lt;'Raw Data'!K497,'Raw Data'!D497&gt;'Raw Data'!E497),'Raw Data'!J497,IF(AND('Raw Data'!K497&lt;'Raw Data'!J497,'Raw Data'!E497&gt;'Raw Data'!D497),'Raw Data'!K497,0))</f>
        <v>0</v>
      </c>
      <c r="AR502">
        <f>IF(ISBLANK('Raw Data'!D497)=FALSE, 1, 0)</f>
        <v>0</v>
      </c>
      <c r="AS502">
        <f>IF(AND('Raw Data'!J497&gt;'Raw Data'!K497,'Raw Data'!D497&gt;'Raw Data'!E497),'Raw Data'!J497,IF(AND('Raw Data'!K497&gt;'Raw Data'!J497,'Raw Data'!E497&gt;'Raw Data'!D497),'Raw Data'!K497,))</f>
        <v>0</v>
      </c>
      <c r="AT502">
        <f>IF(ISBLANK('Raw Data'!D497)=FALSE, 1, 0)</f>
        <v>0</v>
      </c>
      <c r="AU502">
        <f>IF(ISNUMBER('Raw Data'!D497), IF(_xlfn.XLOOKUP(SMALL('Raw Data'!L497:N497, 1), Analysis!S502:W502, Analysis!S502:W502, 0)&gt;0, SMALL('Raw Data'!L497:N497, 1), 0), 0)</f>
        <v>0</v>
      </c>
      <c r="AV502">
        <f>IF(ISBLANK('Raw Data'!D497)=FALSE, 1, 0)</f>
        <v>0</v>
      </c>
      <c r="AW502">
        <f>IF(ISNUMBER('Raw Data'!D497), IF(_xlfn.XLOOKUP(SMALL('Raw Data'!L497:N497, 2), Analysis!S502:W502, Analysis!S502:W502, 0)&gt;0, SMALL('Raw Data'!L497:N497, 2), 0), 0)</f>
        <v>0</v>
      </c>
      <c r="AX502">
        <f>IF(ISBLANK('Raw Data'!D497)=FALSE, 1, 0)</f>
        <v>0</v>
      </c>
      <c r="AY502">
        <f>IF(ISNUMBER('Raw Data'!D497), IF(_xlfn.XLOOKUP(SMALL('Raw Data'!L497:N497, 3), Analysis!S502:W502, Analysis!S502:W502, 0)&gt;0, SMALL('Raw Data'!L497:N497, 3), 0), 0)</f>
        <v>0</v>
      </c>
      <c r="AZ502">
        <f>IF(ISBLANK('Raw Data'!D497)=FALSE, 1, 0)</f>
        <v>0</v>
      </c>
      <c r="BA502">
        <f>IF(ISNUMBER('Raw Data'!D497), IF(_xlfn.XLOOKUP(SMALL('Raw Data'!O497:U497, 1), Analysis!Y502:AK502, Analysis!Y502:AK502, 0)&gt;0, SMALL('Raw Data'!O497:U497, 1), 0), 0)</f>
        <v>0</v>
      </c>
      <c r="BB502">
        <f>IF(ISBLANK('Raw Data'!D497)=FALSE, 1, 0)</f>
        <v>0</v>
      </c>
      <c r="BC502">
        <f>IF(ISNUMBER('Raw Data'!D497), IF(_xlfn.XLOOKUP(SMALL('Raw Data'!O497:U497, 2), Analysis!Y502:AK502, Analysis!Y502:AK502, 0)&gt;0, SMALL('Raw Data'!O497:U497, 2), 0), 0)</f>
        <v>0</v>
      </c>
      <c r="BD502">
        <f>IF(ISBLANK('Raw Data'!D497)=FALSE, 1, 0)</f>
        <v>0</v>
      </c>
      <c r="BE502">
        <f>IF(ISNUMBER('Raw Data'!D497), IF(_xlfn.XLOOKUP(SMALL('Raw Data'!O497:U497, 3), Analysis!Y502:AK502, Analysis!Y502:AK502, 0)&gt;0, SMALL('Raw Data'!O497:U497, 3), 0), 0)</f>
        <v>0</v>
      </c>
      <c r="BF502">
        <f>IF(ISBLANK('Raw Data'!D497)=FALSE, 1, 0)</f>
        <v>0</v>
      </c>
      <c r="BG502">
        <f>IF(ISNUMBER('Raw Data'!D497), IF(_xlfn.XLOOKUP(SMALL('Raw Data'!O497:U497, 4), Analysis!Y502:AK502, Analysis!Y502:AK502, 0)&gt;0, SMALL('Raw Data'!O497:U497, 4), 0), 0)</f>
        <v>0</v>
      </c>
      <c r="BH502">
        <f>IF(ISBLANK('Raw Data'!D497)=FALSE, 1, 0)</f>
        <v>0</v>
      </c>
      <c r="BI502">
        <f>IF(ISNUMBER('Raw Data'!D497), IF(_xlfn.XLOOKUP(SMALL('Raw Data'!O497:U497, 5), Analysis!Y502:AK502, Analysis!Y502:AK502, 0)&gt;0, SMALL('Raw Data'!O497:U497, 5), 0), 0)</f>
        <v>0</v>
      </c>
      <c r="BJ502">
        <f>IF(ISBLANK('Raw Data'!D497)=FALSE, 1, 0)</f>
        <v>0</v>
      </c>
      <c r="BK502">
        <f>IF(ISNUMBER('Raw Data'!D497), IF(_xlfn.XLOOKUP(SMALL('Raw Data'!O497:U497, 6), Analysis!Y502:AK502, Analysis!Y502:AK502, 0)&gt;0, SMALL('Raw Data'!O497:U497, 6), 0), 0)</f>
        <v>0</v>
      </c>
      <c r="BL502">
        <f>IF(ISBLANK('Raw Data'!D497)=FALSE, 1, 0)</f>
        <v>0</v>
      </c>
      <c r="BM502">
        <f>IF(ISNUMBER('Raw Data'!D497), IF(_xlfn.XLOOKUP(SMALL('Raw Data'!O497:U497, 7), Analysis!Y502:AK502, Analysis!Y502:AK502, 0)&gt;0, SMALL('Raw Data'!O497:U497, 7), 0), 0)</f>
        <v>0</v>
      </c>
    </row>
    <row r="503" spans="1:65" x14ac:dyDescent="0.3">
      <c r="A503" s="2">
        <f>'Raw Data'!A498</f>
        <v>0</v>
      </c>
      <c r="B503" s="2">
        <f>IF(ISBLANK('Raw Data'!D498)=FALSE, 1, 0)</f>
        <v>0</v>
      </c>
      <c r="C503">
        <f>IF('Raw Data'!E498&gt;'Raw Data'!D498, 'Raw Data'!K498, 0)</f>
        <v>0</v>
      </c>
      <c r="D503">
        <f>IF(ISBLANK('Raw Data'!D498)=FALSE, 1, 0)</f>
        <v>0</v>
      </c>
      <c r="E503">
        <f>IF('Raw Data'!E498&lt;'Raw Data'!D498, 'Raw Data'!J498, 0)</f>
        <v>0</v>
      </c>
      <c r="F503">
        <f>IF(ISBLANK('Raw Data'!D498)=FALSE, 1, 0)</f>
        <v>0</v>
      </c>
      <c r="G503">
        <f>IF(AND('Raw Data'!D498&gt;0, 'Raw Data'!E498&gt;0), 'Raw Data'!V498, 0)</f>
        <v>0</v>
      </c>
      <c r="H503">
        <f>IF(ISBLANK('Raw Data'!D498)=FALSE, 1, 0)</f>
        <v>0</v>
      </c>
      <c r="I503">
        <f>IF(AND(ISBLANK('Raw Data'!D498)=FALSE, OR('Raw Data'!D498=0, 'Raw Data'!E498=0)), 'Raw Data'!W498, 0)</f>
        <v>0</v>
      </c>
      <c r="J503">
        <f>IF(ISBLANK('Raw Data'!D498)=FALSE, 1, 0)</f>
        <v>0</v>
      </c>
      <c r="K503">
        <f>IF(SUM('Raw Data'!D498:E498)&gt;'Raw Data'!G498, 'Raw Data'!H498, 0)</f>
        <v>0</v>
      </c>
      <c r="L503">
        <f>IF(ISBLANK('Raw Data'!D498)=FALSE, 1, 0)</f>
        <v>0</v>
      </c>
      <c r="M503">
        <f>IF(AND(SUM('Raw Data'!D498:E498)&lt;'Raw Data'!G498, ISBLANK('Raw Data'!D498)=FALSE), 'Raw Data'!I498, 0)</f>
        <v>0</v>
      </c>
      <c r="N503">
        <f>IF(ISBLANK('Raw Data'!D498)=FALSE, 1, 0)</f>
        <v>0</v>
      </c>
      <c r="O503">
        <f>IF('Raw Data'!F498, 'Raw Data'!Z498, 0)</f>
        <v>0</v>
      </c>
      <c r="P503">
        <f>IF(ISBLANK('Raw Data'!D498)=FALSE, 1, 0)</f>
        <v>0</v>
      </c>
      <c r="Q503">
        <f>IF(AND(NOT('Raw Data'!F498), P503), 'Raw Data'!AA498, 0)</f>
        <v>0</v>
      </c>
      <c r="R503">
        <f>IF(ISBLANK('Raw Data'!D498)=FALSE, 1, 0)</f>
        <v>0</v>
      </c>
      <c r="S503">
        <f>IF(AND('Raw Data'!F498=0, 'Raw Data'!D498&gt;'Raw Data'!E498), 'Raw Data'!L498, 0)</f>
        <v>0</v>
      </c>
      <c r="T503">
        <f>IF(ISBLANK('Raw Data'!D498)=FALSE, 1, 0)</f>
        <v>0</v>
      </c>
      <c r="U503">
        <f>IF('Raw Data'!F498=1, 'Raw Data'!M498, 0)</f>
        <v>0</v>
      </c>
      <c r="V503">
        <f>IF(ISBLANK('Raw Data'!D498)=FALSE, 1, 0)</f>
        <v>0</v>
      </c>
      <c r="W503">
        <f>IF(AND('Raw Data'!F498=0, 'Raw Data'!E498&gt;'Raw Data'!D498), 'Raw Data'!N498, 0)</f>
        <v>0</v>
      </c>
      <c r="X503">
        <f>IF(ISBLANK('Raw Data'!D498)=FALSE, 1, 0)</f>
        <v>0</v>
      </c>
      <c r="Y503">
        <f>IF(AND('Raw Data'!F498=0,'Raw Data'!D498&gt;'Raw Data'!E498,'Raw Data'!D498-'Raw Data'!E498=1),'Raw Data'!O498,IF(AND('Raw Data'!F498,'Raw Data'!D498&gt;'Raw Data'!E498),'Raw Data'!O498,0))</f>
        <v>0</v>
      </c>
      <c r="Z503">
        <f>IF(ISBLANK('Raw Data'!D498)=FALSE, 1, 0)</f>
        <v>0</v>
      </c>
      <c r="AA503">
        <f>IF(AND('Raw Data'!F498=0, 'Raw Data'!D498&gt;'Raw Data'!E498, 'Raw Data'!D498-'Raw Data'!E498=2), 'Raw Data'!P498, 0)</f>
        <v>0</v>
      </c>
      <c r="AB503">
        <f>IF(ISBLANK('Raw Data'!D498)=FALSE, 1, 0)</f>
        <v>0</v>
      </c>
      <c r="AC503">
        <f>IF(AND('Raw Data'!F498=0, 'Raw Data'!D498&gt;'Raw Data'!E498, 'Raw Data'!D498-'Raw Data'!E498&gt;2), 'Raw Data'!Q498, 0)</f>
        <v>0</v>
      </c>
      <c r="AD503">
        <f>IF(ISBLANK('Raw Data'!D498)=FALSE, 1, 0)</f>
        <v>0</v>
      </c>
      <c r="AE503">
        <f>IF(AND('Raw Data'!F498=0,'Raw Data'!D498&lt;'Raw Data'!E498,'Raw Data'!E498-'Raw Data'!D498=1),'Raw Data'!R498,IF(AND('Raw Data'!F498,'Raw Data'!D498&gt;'Raw Data'!E498),'Raw Data'!R498,0))</f>
        <v>0</v>
      </c>
      <c r="AF503">
        <f>IF(ISBLANK('Raw Data'!D498)=FALSE, 1, 0)</f>
        <v>0</v>
      </c>
      <c r="AG503">
        <f>IF(AND('Raw Data'!F498=0, 'Raw Data'!D498&lt;'Raw Data'!E498, 'Raw Data'!E498-'Raw Data'!D498=2), 'Raw Data'!S498, 0)</f>
        <v>0</v>
      </c>
      <c r="AH503">
        <f>IF(ISBLANK('Raw Data'!D498)=FALSE, 1, 0)</f>
        <v>0</v>
      </c>
      <c r="AI503">
        <f>IF(AND('Raw Data'!F498=0, 'Raw Data'!D498&lt;'Raw Data'!E498, 'Raw Data'!E498-'Raw Data'!D498&gt;2), 'Raw Data'!T498, 0)</f>
        <v>0</v>
      </c>
      <c r="AJ503">
        <f>IF(ISBLANK('Raw Data'!D498)=FALSE, 1, 0)</f>
        <v>0</v>
      </c>
      <c r="AK503">
        <f>IF('Raw Data'!F498=1, 'Raw Data'!M498, 0)</f>
        <v>0</v>
      </c>
      <c r="AL503">
        <f>IF(OR('Raw Data'!D498=0, O503&gt;0), 0, 1)</f>
        <v>0</v>
      </c>
      <c r="AM503">
        <f>IF(AND(AL503, 'Raw Data'!D498&gt;'Raw Data'!E498), 'Raw Data'!X498, 0)</f>
        <v>0</v>
      </c>
      <c r="AN503">
        <f>IF(OR('Raw Data'!D498=0, O503&gt;0), 0, 1)</f>
        <v>0</v>
      </c>
      <c r="AO503">
        <f>IF(AND(AL503, 'Raw Data'!D498&lt;'Raw Data'!E498), 'Raw Data'!Y498, 0)</f>
        <v>0</v>
      </c>
      <c r="AP503">
        <f>IF(ISBLANK('Raw Data'!D498)=FALSE, 1, 0)</f>
        <v>0</v>
      </c>
      <c r="AQ503">
        <f>IF(AND('Raw Data'!J498&lt;'Raw Data'!K498,'Raw Data'!D498&gt;'Raw Data'!E498),'Raw Data'!J498,IF(AND('Raw Data'!K498&lt;'Raw Data'!J498,'Raw Data'!E498&gt;'Raw Data'!D498),'Raw Data'!K498,0))</f>
        <v>0</v>
      </c>
      <c r="AR503">
        <f>IF(ISBLANK('Raw Data'!D498)=FALSE, 1, 0)</f>
        <v>0</v>
      </c>
      <c r="AS503">
        <f>IF(AND('Raw Data'!J498&gt;'Raw Data'!K498,'Raw Data'!D498&gt;'Raw Data'!E498),'Raw Data'!J498,IF(AND('Raw Data'!K498&gt;'Raw Data'!J498,'Raw Data'!E498&gt;'Raw Data'!D498),'Raw Data'!K498,))</f>
        <v>0</v>
      </c>
      <c r="AT503">
        <f>IF(ISBLANK('Raw Data'!D498)=FALSE, 1, 0)</f>
        <v>0</v>
      </c>
      <c r="AU503">
        <f>IF(ISNUMBER('Raw Data'!D498), IF(_xlfn.XLOOKUP(SMALL('Raw Data'!L498:N498, 1), Analysis!S503:W503, Analysis!S503:W503, 0)&gt;0, SMALL('Raw Data'!L498:N498, 1), 0), 0)</f>
        <v>0</v>
      </c>
      <c r="AV503">
        <f>IF(ISBLANK('Raw Data'!D498)=FALSE, 1, 0)</f>
        <v>0</v>
      </c>
      <c r="AW503">
        <f>IF(ISNUMBER('Raw Data'!D498), IF(_xlfn.XLOOKUP(SMALL('Raw Data'!L498:N498, 2), Analysis!S503:W503, Analysis!S503:W503, 0)&gt;0, SMALL('Raw Data'!L498:N498, 2), 0), 0)</f>
        <v>0</v>
      </c>
      <c r="AX503">
        <f>IF(ISBLANK('Raw Data'!D498)=FALSE, 1, 0)</f>
        <v>0</v>
      </c>
      <c r="AY503">
        <f>IF(ISNUMBER('Raw Data'!D498), IF(_xlfn.XLOOKUP(SMALL('Raw Data'!L498:N498, 3), Analysis!S503:W503, Analysis!S503:W503, 0)&gt;0, SMALL('Raw Data'!L498:N498, 3), 0), 0)</f>
        <v>0</v>
      </c>
      <c r="AZ503">
        <f>IF(ISBLANK('Raw Data'!D498)=FALSE, 1, 0)</f>
        <v>0</v>
      </c>
      <c r="BA503">
        <f>IF(ISNUMBER('Raw Data'!D498), IF(_xlfn.XLOOKUP(SMALL('Raw Data'!O498:U498, 1), Analysis!Y503:AK503, Analysis!Y503:AK503, 0)&gt;0, SMALL('Raw Data'!O498:U498, 1), 0), 0)</f>
        <v>0</v>
      </c>
      <c r="BB503">
        <f>IF(ISBLANK('Raw Data'!D498)=FALSE, 1, 0)</f>
        <v>0</v>
      </c>
      <c r="BC503">
        <f>IF(ISNUMBER('Raw Data'!D498), IF(_xlfn.XLOOKUP(SMALL('Raw Data'!O498:U498, 2), Analysis!Y503:AK503, Analysis!Y503:AK503, 0)&gt;0, SMALL('Raw Data'!O498:U498, 2), 0), 0)</f>
        <v>0</v>
      </c>
      <c r="BD503">
        <f>IF(ISBLANK('Raw Data'!D498)=FALSE, 1, 0)</f>
        <v>0</v>
      </c>
      <c r="BE503">
        <f>IF(ISNUMBER('Raw Data'!D498), IF(_xlfn.XLOOKUP(SMALL('Raw Data'!O498:U498, 3), Analysis!Y503:AK503, Analysis!Y503:AK503, 0)&gt;0, SMALL('Raw Data'!O498:U498, 3), 0), 0)</f>
        <v>0</v>
      </c>
      <c r="BF503">
        <f>IF(ISBLANK('Raw Data'!D498)=FALSE, 1, 0)</f>
        <v>0</v>
      </c>
      <c r="BG503">
        <f>IF(ISNUMBER('Raw Data'!D498), IF(_xlfn.XLOOKUP(SMALL('Raw Data'!O498:U498, 4), Analysis!Y503:AK503, Analysis!Y503:AK503, 0)&gt;0, SMALL('Raw Data'!O498:U498, 4), 0), 0)</f>
        <v>0</v>
      </c>
      <c r="BH503">
        <f>IF(ISBLANK('Raw Data'!D498)=FALSE, 1, 0)</f>
        <v>0</v>
      </c>
      <c r="BI503">
        <f>IF(ISNUMBER('Raw Data'!D498), IF(_xlfn.XLOOKUP(SMALL('Raw Data'!O498:U498, 5), Analysis!Y503:AK503, Analysis!Y503:AK503, 0)&gt;0, SMALL('Raw Data'!O498:U498, 5), 0), 0)</f>
        <v>0</v>
      </c>
      <c r="BJ503">
        <f>IF(ISBLANK('Raw Data'!D498)=FALSE, 1, 0)</f>
        <v>0</v>
      </c>
      <c r="BK503">
        <f>IF(ISNUMBER('Raw Data'!D498), IF(_xlfn.XLOOKUP(SMALL('Raw Data'!O498:U498, 6), Analysis!Y503:AK503, Analysis!Y503:AK503, 0)&gt;0, SMALL('Raw Data'!O498:U498, 6), 0), 0)</f>
        <v>0</v>
      </c>
      <c r="BL503">
        <f>IF(ISBLANK('Raw Data'!D498)=FALSE, 1, 0)</f>
        <v>0</v>
      </c>
      <c r="BM503">
        <f>IF(ISNUMBER('Raw Data'!D498), IF(_xlfn.XLOOKUP(SMALL('Raw Data'!O498:U498, 7), Analysis!Y503:AK503, Analysis!Y503:AK503, 0)&gt;0, SMALL('Raw Data'!O498:U498, 7), 0), 0)</f>
        <v>0</v>
      </c>
    </row>
    <row r="504" spans="1:65" x14ac:dyDescent="0.3">
      <c r="A504" s="2">
        <f>'Raw Data'!A499</f>
        <v>0</v>
      </c>
      <c r="B504" s="2">
        <f>IF(ISBLANK('Raw Data'!D499)=FALSE, 1, 0)</f>
        <v>0</v>
      </c>
      <c r="C504">
        <f>IF('Raw Data'!E499&gt;'Raw Data'!D499, 'Raw Data'!K499, 0)</f>
        <v>0</v>
      </c>
      <c r="D504">
        <f>IF(ISBLANK('Raw Data'!D499)=FALSE, 1, 0)</f>
        <v>0</v>
      </c>
      <c r="E504">
        <f>IF('Raw Data'!E499&lt;'Raw Data'!D499, 'Raw Data'!J499, 0)</f>
        <v>0</v>
      </c>
      <c r="F504">
        <f>IF(ISBLANK('Raw Data'!D499)=FALSE, 1, 0)</f>
        <v>0</v>
      </c>
      <c r="G504">
        <f>IF(AND('Raw Data'!D499&gt;0, 'Raw Data'!E499&gt;0), 'Raw Data'!V499, 0)</f>
        <v>0</v>
      </c>
      <c r="H504">
        <f>IF(ISBLANK('Raw Data'!D499)=FALSE, 1, 0)</f>
        <v>0</v>
      </c>
      <c r="I504">
        <f>IF(AND(ISBLANK('Raw Data'!D499)=FALSE, OR('Raw Data'!D499=0, 'Raw Data'!E499=0)), 'Raw Data'!W499, 0)</f>
        <v>0</v>
      </c>
      <c r="J504">
        <f>IF(ISBLANK('Raw Data'!D499)=FALSE, 1, 0)</f>
        <v>0</v>
      </c>
      <c r="K504">
        <f>IF(SUM('Raw Data'!D499:E499)&gt;'Raw Data'!G499, 'Raw Data'!H499, 0)</f>
        <v>0</v>
      </c>
      <c r="L504">
        <f>IF(ISBLANK('Raw Data'!D499)=FALSE, 1, 0)</f>
        <v>0</v>
      </c>
      <c r="M504">
        <f>IF(AND(SUM('Raw Data'!D499:E499)&lt;'Raw Data'!G499, ISBLANK('Raw Data'!D499)=FALSE), 'Raw Data'!I499, 0)</f>
        <v>0</v>
      </c>
      <c r="N504">
        <f>IF(ISBLANK('Raw Data'!D499)=FALSE, 1, 0)</f>
        <v>0</v>
      </c>
      <c r="O504">
        <f>IF('Raw Data'!F499, 'Raw Data'!Z499, 0)</f>
        <v>0</v>
      </c>
      <c r="P504">
        <f>IF(ISBLANK('Raw Data'!D499)=FALSE, 1, 0)</f>
        <v>0</v>
      </c>
      <c r="Q504">
        <f>IF(AND(NOT('Raw Data'!F499), P504), 'Raw Data'!AA499, 0)</f>
        <v>0</v>
      </c>
      <c r="R504">
        <f>IF(ISBLANK('Raw Data'!D499)=FALSE, 1, 0)</f>
        <v>0</v>
      </c>
      <c r="S504">
        <f>IF(AND('Raw Data'!F499=0, 'Raw Data'!D499&gt;'Raw Data'!E499), 'Raw Data'!L499, 0)</f>
        <v>0</v>
      </c>
      <c r="T504">
        <f>IF(ISBLANK('Raw Data'!D499)=FALSE, 1, 0)</f>
        <v>0</v>
      </c>
      <c r="U504">
        <f>IF('Raw Data'!F499=1, 'Raw Data'!M499, 0)</f>
        <v>0</v>
      </c>
      <c r="V504">
        <f>IF(ISBLANK('Raw Data'!D499)=FALSE, 1, 0)</f>
        <v>0</v>
      </c>
      <c r="W504">
        <f>IF(AND('Raw Data'!F499=0, 'Raw Data'!E499&gt;'Raw Data'!D499), 'Raw Data'!N499, 0)</f>
        <v>0</v>
      </c>
      <c r="X504">
        <f>IF(ISBLANK('Raw Data'!D499)=FALSE, 1, 0)</f>
        <v>0</v>
      </c>
      <c r="Y504">
        <f>IF(AND('Raw Data'!F499=0,'Raw Data'!D499&gt;'Raw Data'!E499,'Raw Data'!D499-'Raw Data'!E499=1),'Raw Data'!O499,IF(AND('Raw Data'!F499,'Raw Data'!D499&gt;'Raw Data'!E499),'Raw Data'!O499,0))</f>
        <v>0</v>
      </c>
      <c r="Z504">
        <f>IF(ISBLANK('Raw Data'!D499)=FALSE, 1, 0)</f>
        <v>0</v>
      </c>
      <c r="AA504">
        <f>IF(AND('Raw Data'!F499=0, 'Raw Data'!D499&gt;'Raw Data'!E499, 'Raw Data'!D499-'Raw Data'!E499=2), 'Raw Data'!P499, 0)</f>
        <v>0</v>
      </c>
      <c r="AB504">
        <f>IF(ISBLANK('Raw Data'!D499)=FALSE, 1, 0)</f>
        <v>0</v>
      </c>
      <c r="AC504">
        <f>IF(AND('Raw Data'!F499=0, 'Raw Data'!D499&gt;'Raw Data'!E499, 'Raw Data'!D499-'Raw Data'!E499&gt;2), 'Raw Data'!Q499, 0)</f>
        <v>0</v>
      </c>
      <c r="AD504">
        <f>IF(ISBLANK('Raw Data'!D499)=FALSE, 1, 0)</f>
        <v>0</v>
      </c>
      <c r="AE504">
        <f>IF(AND('Raw Data'!F499=0,'Raw Data'!D499&lt;'Raw Data'!E499,'Raw Data'!E499-'Raw Data'!D499=1),'Raw Data'!R499,IF(AND('Raw Data'!F499,'Raw Data'!D499&gt;'Raw Data'!E499),'Raw Data'!R499,0))</f>
        <v>0</v>
      </c>
      <c r="AF504">
        <f>IF(ISBLANK('Raw Data'!D499)=FALSE, 1, 0)</f>
        <v>0</v>
      </c>
      <c r="AG504">
        <f>IF(AND('Raw Data'!F499=0, 'Raw Data'!D499&lt;'Raw Data'!E499, 'Raw Data'!E499-'Raw Data'!D499=2), 'Raw Data'!S499, 0)</f>
        <v>0</v>
      </c>
      <c r="AH504">
        <f>IF(ISBLANK('Raw Data'!D499)=FALSE, 1, 0)</f>
        <v>0</v>
      </c>
      <c r="AI504">
        <f>IF(AND('Raw Data'!F499=0, 'Raw Data'!D499&lt;'Raw Data'!E499, 'Raw Data'!E499-'Raw Data'!D499&gt;2), 'Raw Data'!T499, 0)</f>
        <v>0</v>
      </c>
      <c r="AJ504">
        <f>IF(ISBLANK('Raw Data'!D499)=FALSE, 1, 0)</f>
        <v>0</v>
      </c>
      <c r="AK504">
        <f>IF('Raw Data'!F499=1, 'Raw Data'!M499, 0)</f>
        <v>0</v>
      </c>
      <c r="AL504">
        <f>IF(OR('Raw Data'!D499=0, O504&gt;0), 0, 1)</f>
        <v>0</v>
      </c>
      <c r="AM504">
        <f>IF(AND(AL504, 'Raw Data'!D499&gt;'Raw Data'!E499), 'Raw Data'!X499, 0)</f>
        <v>0</v>
      </c>
      <c r="AN504">
        <f>IF(OR('Raw Data'!D499=0, O504&gt;0), 0, 1)</f>
        <v>0</v>
      </c>
      <c r="AO504">
        <f>IF(AND(AL504, 'Raw Data'!D499&lt;'Raw Data'!E499), 'Raw Data'!Y499, 0)</f>
        <v>0</v>
      </c>
      <c r="AP504">
        <f>IF(ISBLANK('Raw Data'!D499)=FALSE, 1, 0)</f>
        <v>0</v>
      </c>
      <c r="AQ504">
        <f>IF(AND('Raw Data'!J499&lt;'Raw Data'!K499,'Raw Data'!D499&gt;'Raw Data'!E499),'Raw Data'!J499,IF(AND('Raw Data'!K499&lt;'Raw Data'!J499,'Raw Data'!E499&gt;'Raw Data'!D499),'Raw Data'!K499,0))</f>
        <v>0</v>
      </c>
      <c r="AR504">
        <f>IF(ISBLANK('Raw Data'!D499)=FALSE, 1, 0)</f>
        <v>0</v>
      </c>
      <c r="AS504">
        <f>IF(AND('Raw Data'!J499&gt;'Raw Data'!K499,'Raw Data'!D499&gt;'Raw Data'!E499),'Raw Data'!J499,IF(AND('Raw Data'!K499&gt;'Raw Data'!J499,'Raw Data'!E499&gt;'Raw Data'!D499),'Raw Data'!K499,))</f>
        <v>0</v>
      </c>
      <c r="AT504">
        <f>IF(ISBLANK('Raw Data'!D499)=FALSE, 1, 0)</f>
        <v>0</v>
      </c>
      <c r="AU504">
        <f>IF(ISNUMBER('Raw Data'!D499), IF(_xlfn.XLOOKUP(SMALL('Raw Data'!L499:N499, 1), Analysis!S504:W504, Analysis!S504:W504, 0)&gt;0, SMALL('Raw Data'!L499:N499, 1), 0), 0)</f>
        <v>0</v>
      </c>
      <c r="AV504">
        <f>IF(ISBLANK('Raw Data'!D499)=FALSE, 1, 0)</f>
        <v>0</v>
      </c>
      <c r="AW504">
        <f>IF(ISNUMBER('Raw Data'!D499), IF(_xlfn.XLOOKUP(SMALL('Raw Data'!L499:N499, 2), Analysis!S504:W504, Analysis!S504:W504, 0)&gt;0, SMALL('Raw Data'!L499:N499, 2), 0), 0)</f>
        <v>0</v>
      </c>
      <c r="AX504">
        <f>IF(ISBLANK('Raw Data'!D499)=FALSE, 1, 0)</f>
        <v>0</v>
      </c>
      <c r="AY504">
        <f>IF(ISNUMBER('Raw Data'!D499), IF(_xlfn.XLOOKUP(SMALL('Raw Data'!L499:N499, 3), Analysis!S504:W504, Analysis!S504:W504, 0)&gt;0, SMALL('Raw Data'!L499:N499, 3), 0), 0)</f>
        <v>0</v>
      </c>
      <c r="AZ504">
        <f>IF(ISBLANK('Raw Data'!D499)=FALSE, 1, 0)</f>
        <v>0</v>
      </c>
      <c r="BA504">
        <f>IF(ISNUMBER('Raw Data'!D499), IF(_xlfn.XLOOKUP(SMALL('Raw Data'!O499:U499, 1), Analysis!Y504:AK504, Analysis!Y504:AK504, 0)&gt;0, SMALL('Raw Data'!O499:U499, 1), 0), 0)</f>
        <v>0</v>
      </c>
      <c r="BB504">
        <f>IF(ISBLANK('Raw Data'!D499)=FALSE, 1, 0)</f>
        <v>0</v>
      </c>
      <c r="BC504">
        <f>IF(ISNUMBER('Raw Data'!D499), IF(_xlfn.XLOOKUP(SMALL('Raw Data'!O499:U499, 2), Analysis!Y504:AK504, Analysis!Y504:AK504, 0)&gt;0, SMALL('Raw Data'!O499:U499, 2), 0), 0)</f>
        <v>0</v>
      </c>
      <c r="BD504">
        <f>IF(ISBLANK('Raw Data'!D499)=FALSE, 1, 0)</f>
        <v>0</v>
      </c>
      <c r="BE504">
        <f>IF(ISNUMBER('Raw Data'!D499), IF(_xlfn.XLOOKUP(SMALL('Raw Data'!O499:U499, 3), Analysis!Y504:AK504, Analysis!Y504:AK504, 0)&gt;0, SMALL('Raw Data'!O499:U499, 3), 0), 0)</f>
        <v>0</v>
      </c>
      <c r="BF504">
        <f>IF(ISBLANK('Raw Data'!D499)=FALSE, 1, 0)</f>
        <v>0</v>
      </c>
      <c r="BG504">
        <f>IF(ISNUMBER('Raw Data'!D499), IF(_xlfn.XLOOKUP(SMALL('Raw Data'!O499:U499, 4), Analysis!Y504:AK504, Analysis!Y504:AK504, 0)&gt;0, SMALL('Raw Data'!O499:U499, 4), 0), 0)</f>
        <v>0</v>
      </c>
      <c r="BH504">
        <f>IF(ISBLANK('Raw Data'!D499)=FALSE, 1, 0)</f>
        <v>0</v>
      </c>
      <c r="BI504">
        <f>IF(ISNUMBER('Raw Data'!D499), IF(_xlfn.XLOOKUP(SMALL('Raw Data'!O499:U499, 5), Analysis!Y504:AK504, Analysis!Y504:AK504, 0)&gt;0, SMALL('Raw Data'!O499:U499, 5), 0), 0)</f>
        <v>0</v>
      </c>
      <c r="BJ504">
        <f>IF(ISBLANK('Raw Data'!D499)=FALSE, 1, 0)</f>
        <v>0</v>
      </c>
      <c r="BK504">
        <f>IF(ISNUMBER('Raw Data'!D499), IF(_xlfn.XLOOKUP(SMALL('Raw Data'!O499:U499, 6), Analysis!Y504:AK504, Analysis!Y504:AK504, 0)&gt;0, SMALL('Raw Data'!O499:U499, 6), 0), 0)</f>
        <v>0</v>
      </c>
      <c r="BL504">
        <f>IF(ISBLANK('Raw Data'!D499)=FALSE, 1, 0)</f>
        <v>0</v>
      </c>
      <c r="BM504">
        <f>IF(ISNUMBER('Raw Data'!D499), IF(_xlfn.XLOOKUP(SMALL('Raw Data'!O499:U499, 7), Analysis!Y504:AK504, Analysis!Y504:AK504, 0)&gt;0, SMALL('Raw Data'!O499:U499, 7), 0), 0)</f>
        <v>0</v>
      </c>
    </row>
    <row r="505" spans="1:65" x14ac:dyDescent="0.3">
      <c r="A505" s="2">
        <f>'Raw Data'!A500</f>
        <v>0</v>
      </c>
      <c r="B505" s="2">
        <f>IF(ISBLANK('Raw Data'!D500)=FALSE, 1, 0)</f>
        <v>0</v>
      </c>
      <c r="C505">
        <f>IF('Raw Data'!E500&gt;'Raw Data'!D500, 'Raw Data'!K500, 0)</f>
        <v>0</v>
      </c>
      <c r="D505">
        <f>IF(ISBLANK('Raw Data'!D500)=FALSE, 1, 0)</f>
        <v>0</v>
      </c>
      <c r="E505">
        <f>IF('Raw Data'!E500&lt;'Raw Data'!D500, 'Raw Data'!J500, 0)</f>
        <v>0</v>
      </c>
      <c r="F505">
        <f>IF(ISBLANK('Raw Data'!D500)=FALSE, 1, 0)</f>
        <v>0</v>
      </c>
      <c r="G505">
        <f>IF(AND('Raw Data'!D500&gt;0, 'Raw Data'!E500&gt;0), 'Raw Data'!V500, 0)</f>
        <v>0</v>
      </c>
      <c r="H505">
        <f>IF(ISBLANK('Raw Data'!D500)=FALSE, 1, 0)</f>
        <v>0</v>
      </c>
      <c r="I505">
        <f>IF(AND(ISBLANK('Raw Data'!D500)=FALSE, OR('Raw Data'!D500=0, 'Raw Data'!E500=0)), 'Raw Data'!W500, 0)</f>
        <v>0</v>
      </c>
      <c r="J505">
        <f>IF(ISBLANK('Raw Data'!D500)=FALSE, 1, 0)</f>
        <v>0</v>
      </c>
      <c r="K505">
        <f>IF(SUM('Raw Data'!D500:E500)&gt;'Raw Data'!G500, 'Raw Data'!H500, 0)</f>
        <v>0</v>
      </c>
      <c r="L505">
        <f>IF(ISBLANK('Raw Data'!D500)=FALSE, 1, 0)</f>
        <v>0</v>
      </c>
      <c r="M505">
        <f>IF(AND(SUM('Raw Data'!D500:E500)&lt;'Raw Data'!G500, ISBLANK('Raw Data'!D500)=FALSE), 'Raw Data'!I500, 0)</f>
        <v>0</v>
      </c>
      <c r="N505">
        <f>IF(ISBLANK('Raw Data'!D500)=FALSE, 1, 0)</f>
        <v>0</v>
      </c>
      <c r="O505">
        <f>IF('Raw Data'!F500, 'Raw Data'!Z500, 0)</f>
        <v>0</v>
      </c>
      <c r="P505">
        <f>IF(ISBLANK('Raw Data'!D500)=FALSE, 1, 0)</f>
        <v>0</v>
      </c>
      <c r="Q505">
        <f>IF(AND(NOT('Raw Data'!F500), P505), 'Raw Data'!AA500, 0)</f>
        <v>0</v>
      </c>
      <c r="R505">
        <f>IF(ISBLANK('Raw Data'!D500)=FALSE, 1, 0)</f>
        <v>0</v>
      </c>
      <c r="S505">
        <f>IF(AND('Raw Data'!F500=0, 'Raw Data'!D500&gt;'Raw Data'!E500), 'Raw Data'!L500, 0)</f>
        <v>0</v>
      </c>
      <c r="T505">
        <f>IF(ISBLANK('Raw Data'!D500)=FALSE, 1, 0)</f>
        <v>0</v>
      </c>
      <c r="U505">
        <f>IF('Raw Data'!F500=1, 'Raw Data'!M500, 0)</f>
        <v>0</v>
      </c>
      <c r="V505">
        <f>IF(ISBLANK('Raw Data'!D500)=FALSE, 1, 0)</f>
        <v>0</v>
      </c>
      <c r="W505">
        <f>IF(AND('Raw Data'!F500=0, 'Raw Data'!E500&gt;'Raw Data'!D500), 'Raw Data'!N500, 0)</f>
        <v>0</v>
      </c>
      <c r="X505">
        <f>IF(ISBLANK('Raw Data'!D500)=FALSE, 1, 0)</f>
        <v>0</v>
      </c>
      <c r="Y505">
        <f>IF(AND('Raw Data'!F500=0,'Raw Data'!D500&gt;'Raw Data'!E500,'Raw Data'!D500-'Raw Data'!E500=1),'Raw Data'!O500,IF(AND('Raw Data'!F500,'Raw Data'!D500&gt;'Raw Data'!E500),'Raw Data'!O500,0))</f>
        <v>0</v>
      </c>
      <c r="Z505">
        <f>IF(ISBLANK('Raw Data'!D500)=FALSE, 1, 0)</f>
        <v>0</v>
      </c>
      <c r="AA505">
        <f>IF(AND('Raw Data'!F500=0, 'Raw Data'!D500&gt;'Raw Data'!E500, 'Raw Data'!D500-'Raw Data'!E500=2), 'Raw Data'!P500, 0)</f>
        <v>0</v>
      </c>
      <c r="AB505">
        <f>IF(ISBLANK('Raw Data'!D500)=FALSE, 1, 0)</f>
        <v>0</v>
      </c>
      <c r="AC505">
        <f>IF(AND('Raw Data'!F500=0, 'Raw Data'!D500&gt;'Raw Data'!E500, 'Raw Data'!D500-'Raw Data'!E500&gt;2), 'Raw Data'!Q500, 0)</f>
        <v>0</v>
      </c>
      <c r="AD505">
        <f>IF(ISBLANK('Raw Data'!D500)=FALSE, 1, 0)</f>
        <v>0</v>
      </c>
      <c r="AE505">
        <f>IF(AND('Raw Data'!F500=0,'Raw Data'!D500&lt;'Raw Data'!E500,'Raw Data'!E500-'Raw Data'!D500=1),'Raw Data'!R500,IF(AND('Raw Data'!F500,'Raw Data'!D500&gt;'Raw Data'!E500),'Raw Data'!R500,0))</f>
        <v>0</v>
      </c>
      <c r="AF505">
        <f>IF(ISBLANK('Raw Data'!D500)=FALSE, 1, 0)</f>
        <v>0</v>
      </c>
      <c r="AG505">
        <f>IF(AND('Raw Data'!F500=0, 'Raw Data'!D500&lt;'Raw Data'!E500, 'Raw Data'!E500-'Raw Data'!D500=2), 'Raw Data'!S500, 0)</f>
        <v>0</v>
      </c>
      <c r="AH505">
        <f>IF(ISBLANK('Raw Data'!D500)=FALSE, 1, 0)</f>
        <v>0</v>
      </c>
      <c r="AI505">
        <f>IF(AND('Raw Data'!F500=0, 'Raw Data'!D500&lt;'Raw Data'!E500, 'Raw Data'!E500-'Raw Data'!D500&gt;2), 'Raw Data'!T500, 0)</f>
        <v>0</v>
      </c>
      <c r="AJ505">
        <f>IF(ISBLANK('Raw Data'!D500)=FALSE, 1, 0)</f>
        <v>0</v>
      </c>
      <c r="AK505">
        <f>IF('Raw Data'!F500=1, 'Raw Data'!M500, 0)</f>
        <v>0</v>
      </c>
      <c r="AL505">
        <f>IF(OR('Raw Data'!D500=0, O505&gt;0), 0, 1)</f>
        <v>0</v>
      </c>
      <c r="AM505">
        <f>IF(AND(AL505, 'Raw Data'!D500&gt;'Raw Data'!E500), 'Raw Data'!X500, 0)</f>
        <v>0</v>
      </c>
      <c r="AN505">
        <f>IF(OR('Raw Data'!D500=0, O505&gt;0), 0, 1)</f>
        <v>0</v>
      </c>
      <c r="AO505">
        <f>IF(AND(AL505, 'Raw Data'!D500&lt;'Raw Data'!E500), 'Raw Data'!Y500, 0)</f>
        <v>0</v>
      </c>
      <c r="AP505">
        <f>IF(ISBLANK('Raw Data'!D500)=FALSE, 1, 0)</f>
        <v>0</v>
      </c>
      <c r="AQ505">
        <f>IF(AND('Raw Data'!J500&lt;'Raw Data'!K500,'Raw Data'!D500&gt;'Raw Data'!E500),'Raw Data'!J500,IF(AND('Raw Data'!K500&lt;'Raw Data'!J500,'Raw Data'!E500&gt;'Raw Data'!D500),'Raw Data'!K500,0))</f>
        <v>0</v>
      </c>
      <c r="AR505">
        <f>IF(ISBLANK('Raw Data'!D500)=FALSE, 1, 0)</f>
        <v>0</v>
      </c>
      <c r="AS505">
        <f>IF(AND('Raw Data'!J500&gt;'Raw Data'!K500,'Raw Data'!D500&gt;'Raw Data'!E500),'Raw Data'!J500,IF(AND('Raw Data'!K500&gt;'Raw Data'!J500,'Raw Data'!E500&gt;'Raw Data'!D500),'Raw Data'!K500,))</f>
        <v>0</v>
      </c>
      <c r="AT505">
        <f>IF(ISBLANK('Raw Data'!D500)=FALSE, 1, 0)</f>
        <v>0</v>
      </c>
      <c r="AU505">
        <f>IF(ISNUMBER('Raw Data'!D500), IF(_xlfn.XLOOKUP(SMALL('Raw Data'!L500:N500, 1), Analysis!S505:W505, Analysis!S505:W505, 0)&gt;0, SMALL('Raw Data'!L500:N500, 1), 0), 0)</f>
        <v>0</v>
      </c>
      <c r="AV505">
        <f>IF(ISBLANK('Raw Data'!D500)=FALSE, 1, 0)</f>
        <v>0</v>
      </c>
      <c r="AW505">
        <f>IF(ISNUMBER('Raw Data'!D500), IF(_xlfn.XLOOKUP(SMALL('Raw Data'!L500:N500, 2), Analysis!S505:W505, Analysis!S505:W505, 0)&gt;0, SMALL('Raw Data'!L500:N500, 2), 0), 0)</f>
        <v>0</v>
      </c>
      <c r="AX505">
        <f>IF(ISBLANK('Raw Data'!D500)=FALSE, 1, 0)</f>
        <v>0</v>
      </c>
      <c r="AY505">
        <f>IF(ISNUMBER('Raw Data'!D500), IF(_xlfn.XLOOKUP(SMALL('Raw Data'!L500:N500, 3), Analysis!S505:W505, Analysis!S505:W505, 0)&gt;0, SMALL('Raw Data'!L500:N500, 3), 0), 0)</f>
        <v>0</v>
      </c>
      <c r="AZ505">
        <f>IF(ISBLANK('Raw Data'!D500)=FALSE, 1, 0)</f>
        <v>0</v>
      </c>
      <c r="BA505">
        <f>IF(ISNUMBER('Raw Data'!D500), IF(_xlfn.XLOOKUP(SMALL('Raw Data'!O500:U500, 1), Analysis!Y505:AK505, Analysis!Y505:AK505, 0)&gt;0, SMALL('Raw Data'!O500:U500, 1), 0), 0)</f>
        <v>0</v>
      </c>
      <c r="BB505">
        <f>IF(ISBLANK('Raw Data'!D500)=FALSE, 1, 0)</f>
        <v>0</v>
      </c>
      <c r="BC505">
        <f>IF(ISNUMBER('Raw Data'!D500), IF(_xlfn.XLOOKUP(SMALL('Raw Data'!O500:U500, 2), Analysis!Y505:AK505, Analysis!Y505:AK505, 0)&gt;0, SMALL('Raw Data'!O500:U500, 2), 0), 0)</f>
        <v>0</v>
      </c>
      <c r="BD505">
        <f>IF(ISBLANK('Raw Data'!D500)=FALSE, 1, 0)</f>
        <v>0</v>
      </c>
      <c r="BE505">
        <f>IF(ISNUMBER('Raw Data'!D500), IF(_xlfn.XLOOKUP(SMALL('Raw Data'!O500:U500, 3), Analysis!Y505:AK505, Analysis!Y505:AK505, 0)&gt;0, SMALL('Raw Data'!O500:U500, 3), 0), 0)</f>
        <v>0</v>
      </c>
      <c r="BF505">
        <f>IF(ISBLANK('Raw Data'!D500)=FALSE, 1, 0)</f>
        <v>0</v>
      </c>
      <c r="BG505">
        <f>IF(ISNUMBER('Raw Data'!D500), IF(_xlfn.XLOOKUP(SMALL('Raw Data'!O500:U500, 4), Analysis!Y505:AK505, Analysis!Y505:AK505, 0)&gt;0, SMALL('Raw Data'!O500:U500, 4), 0), 0)</f>
        <v>0</v>
      </c>
      <c r="BH505">
        <f>IF(ISBLANK('Raw Data'!D500)=FALSE, 1, 0)</f>
        <v>0</v>
      </c>
      <c r="BI505">
        <f>IF(ISNUMBER('Raw Data'!D500), IF(_xlfn.XLOOKUP(SMALL('Raw Data'!O500:U500, 5), Analysis!Y505:AK505, Analysis!Y505:AK505, 0)&gt;0, SMALL('Raw Data'!O500:U500, 5), 0), 0)</f>
        <v>0</v>
      </c>
      <c r="BJ505">
        <f>IF(ISBLANK('Raw Data'!D500)=FALSE, 1, 0)</f>
        <v>0</v>
      </c>
      <c r="BK505">
        <f>IF(ISNUMBER('Raw Data'!D500), IF(_xlfn.XLOOKUP(SMALL('Raw Data'!O500:U500, 6), Analysis!Y505:AK505, Analysis!Y505:AK505, 0)&gt;0, SMALL('Raw Data'!O500:U500, 6), 0), 0)</f>
        <v>0</v>
      </c>
      <c r="BL505">
        <f>IF(ISBLANK('Raw Data'!D500)=FALSE, 1, 0)</f>
        <v>0</v>
      </c>
      <c r="BM505">
        <f>IF(ISNUMBER('Raw Data'!D500), IF(_xlfn.XLOOKUP(SMALL('Raw Data'!O500:U500, 7), Analysis!Y505:AK505, Analysis!Y505:AK505, 0)&gt;0, SMALL('Raw Data'!O500:U500, 7), 0), 0)</f>
        <v>0</v>
      </c>
    </row>
    <row r="506" spans="1:65" x14ac:dyDescent="0.3">
      <c r="A506" s="2">
        <f>'Raw Data'!A501</f>
        <v>0</v>
      </c>
      <c r="B506" s="2">
        <f>IF(ISBLANK('Raw Data'!D501)=FALSE, 1, 0)</f>
        <v>0</v>
      </c>
      <c r="C506">
        <f>IF('Raw Data'!E501&gt;'Raw Data'!D501, 'Raw Data'!K501, 0)</f>
        <v>0</v>
      </c>
      <c r="D506">
        <f>IF(ISBLANK('Raw Data'!D501)=FALSE, 1, 0)</f>
        <v>0</v>
      </c>
      <c r="E506">
        <f>IF('Raw Data'!E501&lt;'Raw Data'!D501, 'Raw Data'!J501, 0)</f>
        <v>0</v>
      </c>
      <c r="F506">
        <f>IF(ISBLANK('Raw Data'!D501)=FALSE, 1, 0)</f>
        <v>0</v>
      </c>
      <c r="G506">
        <f>IF(AND('Raw Data'!D501&gt;0, 'Raw Data'!E501&gt;0), 'Raw Data'!V501, 0)</f>
        <v>0</v>
      </c>
      <c r="H506">
        <f>IF(ISBLANK('Raw Data'!D501)=FALSE, 1, 0)</f>
        <v>0</v>
      </c>
      <c r="I506">
        <f>IF(AND(ISBLANK('Raw Data'!D501)=FALSE, OR('Raw Data'!D501=0, 'Raw Data'!E501=0)), 'Raw Data'!W501, 0)</f>
        <v>0</v>
      </c>
      <c r="J506">
        <f>IF(ISBLANK('Raw Data'!D501)=FALSE, 1, 0)</f>
        <v>0</v>
      </c>
      <c r="K506">
        <f>IF(SUM('Raw Data'!D501:E501)&gt;'Raw Data'!G501, 'Raw Data'!H501, 0)</f>
        <v>0</v>
      </c>
      <c r="L506">
        <f>IF(ISBLANK('Raw Data'!D501)=FALSE, 1, 0)</f>
        <v>0</v>
      </c>
      <c r="M506">
        <f>IF(AND(SUM('Raw Data'!D501:E501)&lt;'Raw Data'!G501, ISBLANK('Raw Data'!D501)=FALSE), 'Raw Data'!I501, 0)</f>
        <v>0</v>
      </c>
      <c r="N506">
        <f>IF(ISBLANK('Raw Data'!D501)=FALSE, 1, 0)</f>
        <v>0</v>
      </c>
      <c r="O506">
        <f>IF('Raw Data'!F501, 'Raw Data'!Z501, 0)</f>
        <v>0</v>
      </c>
      <c r="P506">
        <f>IF(ISBLANK('Raw Data'!D501)=FALSE, 1, 0)</f>
        <v>0</v>
      </c>
      <c r="Q506">
        <f>IF(AND(NOT('Raw Data'!F501), P506), 'Raw Data'!AA501, 0)</f>
        <v>0</v>
      </c>
      <c r="R506">
        <f>IF(ISBLANK('Raw Data'!D501)=FALSE, 1, 0)</f>
        <v>0</v>
      </c>
      <c r="S506">
        <f>IF(AND('Raw Data'!F501=0, 'Raw Data'!D501&gt;'Raw Data'!E501), 'Raw Data'!L501, 0)</f>
        <v>0</v>
      </c>
      <c r="T506">
        <f>IF(ISBLANK('Raw Data'!D501)=FALSE, 1, 0)</f>
        <v>0</v>
      </c>
      <c r="U506">
        <f>IF('Raw Data'!F501=1, 'Raw Data'!M501, 0)</f>
        <v>0</v>
      </c>
      <c r="V506">
        <f>IF(ISBLANK('Raw Data'!D501)=FALSE, 1, 0)</f>
        <v>0</v>
      </c>
      <c r="W506">
        <f>IF(AND('Raw Data'!F501=0, 'Raw Data'!E501&gt;'Raw Data'!D501), 'Raw Data'!N501, 0)</f>
        <v>0</v>
      </c>
      <c r="X506">
        <f>IF(ISBLANK('Raw Data'!D501)=FALSE, 1, 0)</f>
        <v>0</v>
      </c>
      <c r="Y506">
        <f>IF(AND('Raw Data'!F501=0,'Raw Data'!D501&gt;'Raw Data'!E501,'Raw Data'!D501-'Raw Data'!E501=1),'Raw Data'!O501,IF(AND('Raw Data'!F501,'Raw Data'!D501&gt;'Raw Data'!E501),'Raw Data'!O501,0))</f>
        <v>0</v>
      </c>
      <c r="Z506">
        <f>IF(ISBLANK('Raw Data'!D501)=FALSE, 1, 0)</f>
        <v>0</v>
      </c>
      <c r="AA506">
        <f>IF(AND('Raw Data'!F501=0, 'Raw Data'!D501&gt;'Raw Data'!E501, 'Raw Data'!D501-'Raw Data'!E501=2), 'Raw Data'!P501, 0)</f>
        <v>0</v>
      </c>
      <c r="AB506">
        <f>IF(ISBLANK('Raw Data'!D501)=FALSE, 1, 0)</f>
        <v>0</v>
      </c>
      <c r="AC506">
        <f>IF(AND('Raw Data'!F501=0, 'Raw Data'!D501&gt;'Raw Data'!E501, 'Raw Data'!D501-'Raw Data'!E501&gt;2), 'Raw Data'!Q501, 0)</f>
        <v>0</v>
      </c>
      <c r="AD506">
        <f>IF(ISBLANK('Raw Data'!D501)=FALSE, 1, 0)</f>
        <v>0</v>
      </c>
      <c r="AE506">
        <f>IF(AND('Raw Data'!F501=0,'Raw Data'!D501&lt;'Raw Data'!E501,'Raw Data'!E501-'Raw Data'!D501=1),'Raw Data'!R501,IF(AND('Raw Data'!F501,'Raw Data'!D501&gt;'Raw Data'!E501),'Raw Data'!R501,0))</f>
        <v>0</v>
      </c>
      <c r="AF506">
        <f>IF(ISBLANK('Raw Data'!D501)=FALSE, 1, 0)</f>
        <v>0</v>
      </c>
      <c r="AG506">
        <f>IF(AND('Raw Data'!F501=0, 'Raw Data'!D501&lt;'Raw Data'!E501, 'Raw Data'!E501-'Raw Data'!D501=2), 'Raw Data'!S501, 0)</f>
        <v>0</v>
      </c>
      <c r="AH506">
        <f>IF(ISBLANK('Raw Data'!D501)=FALSE, 1, 0)</f>
        <v>0</v>
      </c>
      <c r="AI506">
        <f>IF(AND('Raw Data'!F501=0, 'Raw Data'!D501&lt;'Raw Data'!E501, 'Raw Data'!E501-'Raw Data'!D501&gt;2), 'Raw Data'!T501, 0)</f>
        <v>0</v>
      </c>
      <c r="AJ506">
        <f>IF(ISBLANK('Raw Data'!D501)=FALSE, 1, 0)</f>
        <v>0</v>
      </c>
      <c r="AK506">
        <f>IF('Raw Data'!F501=1, 'Raw Data'!M501, 0)</f>
        <v>0</v>
      </c>
      <c r="AL506">
        <f>IF(OR('Raw Data'!D501=0, O506&gt;0), 0, 1)</f>
        <v>0</v>
      </c>
      <c r="AM506">
        <f>IF(AND(AL506, 'Raw Data'!D501&gt;'Raw Data'!E501), 'Raw Data'!X501, 0)</f>
        <v>0</v>
      </c>
      <c r="AN506">
        <f>IF(OR('Raw Data'!D501=0, O506&gt;0), 0, 1)</f>
        <v>0</v>
      </c>
      <c r="AO506">
        <f>IF(AND(AL506, 'Raw Data'!D501&lt;'Raw Data'!E501), 'Raw Data'!Y501, 0)</f>
        <v>0</v>
      </c>
      <c r="AP506">
        <f>IF(ISBLANK('Raw Data'!D501)=FALSE, 1, 0)</f>
        <v>0</v>
      </c>
      <c r="AQ506">
        <f>IF(AND('Raw Data'!J501&lt;'Raw Data'!K501,'Raw Data'!D501&gt;'Raw Data'!E501),'Raw Data'!J501,IF(AND('Raw Data'!K501&lt;'Raw Data'!J501,'Raw Data'!E501&gt;'Raw Data'!D501),'Raw Data'!K501,0))</f>
        <v>0</v>
      </c>
      <c r="AR506">
        <f>IF(ISBLANK('Raw Data'!D501)=FALSE, 1, 0)</f>
        <v>0</v>
      </c>
      <c r="AS506">
        <f>IF(AND('Raw Data'!J501&gt;'Raw Data'!K501,'Raw Data'!D501&gt;'Raw Data'!E501),'Raw Data'!J501,IF(AND('Raw Data'!K501&gt;'Raw Data'!J501,'Raw Data'!E501&gt;'Raw Data'!D501),'Raw Data'!K501,))</f>
        <v>0</v>
      </c>
      <c r="AT506">
        <f>IF(ISBLANK('Raw Data'!D501)=FALSE, 1, 0)</f>
        <v>0</v>
      </c>
      <c r="AU506">
        <f>IF(ISNUMBER('Raw Data'!D501), IF(_xlfn.XLOOKUP(SMALL('Raw Data'!L501:N501, 1), Analysis!S506:W506, Analysis!S506:W506, 0)&gt;0, SMALL('Raw Data'!L501:N501, 1), 0), 0)</f>
        <v>0</v>
      </c>
      <c r="AV506">
        <f>IF(ISBLANK('Raw Data'!D501)=FALSE, 1, 0)</f>
        <v>0</v>
      </c>
      <c r="AW506">
        <f>IF(ISNUMBER('Raw Data'!D501), IF(_xlfn.XLOOKUP(SMALL('Raw Data'!L501:N501, 2), Analysis!S506:W506, Analysis!S506:W506, 0)&gt;0, SMALL('Raw Data'!L501:N501, 2), 0), 0)</f>
        <v>0</v>
      </c>
      <c r="AX506">
        <f>IF(ISBLANK('Raw Data'!D501)=FALSE, 1, 0)</f>
        <v>0</v>
      </c>
      <c r="AY506">
        <f>IF(ISNUMBER('Raw Data'!D501), IF(_xlfn.XLOOKUP(SMALL('Raw Data'!L501:N501, 3), Analysis!S506:W506, Analysis!S506:W506, 0)&gt;0, SMALL('Raw Data'!L501:N501, 3), 0), 0)</f>
        <v>0</v>
      </c>
      <c r="AZ506">
        <f>IF(ISBLANK('Raw Data'!D501)=FALSE, 1, 0)</f>
        <v>0</v>
      </c>
      <c r="BA506">
        <f>IF(ISNUMBER('Raw Data'!D501), IF(_xlfn.XLOOKUP(SMALL('Raw Data'!O501:U501, 1), Analysis!Y506:AK506, Analysis!Y506:AK506, 0)&gt;0, SMALL('Raw Data'!O501:U501, 1), 0), 0)</f>
        <v>0</v>
      </c>
      <c r="BB506">
        <f>IF(ISBLANK('Raw Data'!D501)=FALSE, 1, 0)</f>
        <v>0</v>
      </c>
      <c r="BC506">
        <f>IF(ISNUMBER('Raw Data'!D501), IF(_xlfn.XLOOKUP(SMALL('Raw Data'!O501:U501, 2), Analysis!Y506:AK506, Analysis!Y506:AK506, 0)&gt;0, SMALL('Raw Data'!O501:U501, 2), 0), 0)</f>
        <v>0</v>
      </c>
      <c r="BD506">
        <f>IF(ISBLANK('Raw Data'!D501)=FALSE, 1, 0)</f>
        <v>0</v>
      </c>
      <c r="BE506">
        <f>IF(ISNUMBER('Raw Data'!D501), IF(_xlfn.XLOOKUP(SMALL('Raw Data'!O501:U501, 3), Analysis!Y506:AK506, Analysis!Y506:AK506, 0)&gt;0, SMALL('Raw Data'!O501:U501, 3), 0), 0)</f>
        <v>0</v>
      </c>
      <c r="BF506">
        <f>IF(ISBLANK('Raw Data'!D501)=FALSE, 1, 0)</f>
        <v>0</v>
      </c>
      <c r="BG506">
        <f>IF(ISNUMBER('Raw Data'!D501), IF(_xlfn.XLOOKUP(SMALL('Raw Data'!O501:U501, 4), Analysis!Y506:AK506, Analysis!Y506:AK506, 0)&gt;0, SMALL('Raw Data'!O501:U501, 4), 0), 0)</f>
        <v>0</v>
      </c>
      <c r="BH506">
        <f>IF(ISBLANK('Raw Data'!D501)=FALSE, 1, 0)</f>
        <v>0</v>
      </c>
      <c r="BI506">
        <f>IF(ISNUMBER('Raw Data'!D501), IF(_xlfn.XLOOKUP(SMALL('Raw Data'!O501:U501, 5), Analysis!Y506:AK506, Analysis!Y506:AK506, 0)&gt;0, SMALL('Raw Data'!O501:U501, 5), 0), 0)</f>
        <v>0</v>
      </c>
      <c r="BJ506">
        <f>IF(ISBLANK('Raw Data'!D501)=FALSE, 1, 0)</f>
        <v>0</v>
      </c>
      <c r="BK506">
        <f>IF(ISNUMBER('Raw Data'!D501), IF(_xlfn.XLOOKUP(SMALL('Raw Data'!O501:U501, 6), Analysis!Y506:AK506, Analysis!Y506:AK506, 0)&gt;0, SMALL('Raw Data'!O501:U501, 6), 0), 0)</f>
        <v>0</v>
      </c>
      <c r="BL506">
        <f>IF(ISBLANK('Raw Data'!D501)=FALSE, 1, 0)</f>
        <v>0</v>
      </c>
      <c r="BM506">
        <f>IF(ISNUMBER('Raw Data'!D501), IF(_xlfn.XLOOKUP(SMALL('Raw Data'!O501:U501, 7), Analysis!Y506:AK506, Analysis!Y506:AK506, 0)&gt;0, SMALL('Raw Data'!O501:U501, 7), 0), 0)</f>
        <v>0</v>
      </c>
    </row>
    <row r="507" spans="1:65" x14ac:dyDescent="0.3">
      <c r="A507" s="2">
        <f>'Raw Data'!A502</f>
        <v>0</v>
      </c>
      <c r="B507" s="2">
        <f>IF(ISBLANK('Raw Data'!D502)=FALSE, 1, 0)</f>
        <v>0</v>
      </c>
      <c r="C507">
        <f>IF('Raw Data'!E502&gt;'Raw Data'!D502, 'Raw Data'!K502, 0)</f>
        <v>0</v>
      </c>
      <c r="D507">
        <f>IF(ISBLANK('Raw Data'!D502)=FALSE, 1, 0)</f>
        <v>0</v>
      </c>
      <c r="E507">
        <f>IF('Raw Data'!E502&lt;'Raw Data'!D502, 'Raw Data'!J502, 0)</f>
        <v>0</v>
      </c>
      <c r="F507">
        <f>IF(ISBLANK('Raw Data'!D502)=FALSE, 1, 0)</f>
        <v>0</v>
      </c>
      <c r="G507">
        <f>IF(AND('Raw Data'!D502&gt;0, 'Raw Data'!E502&gt;0), 'Raw Data'!V502, 0)</f>
        <v>0</v>
      </c>
      <c r="H507">
        <f>IF(ISBLANK('Raw Data'!D502)=FALSE, 1, 0)</f>
        <v>0</v>
      </c>
      <c r="I507">
        <f>IF(AND(ISBLANK('Raw Data'!D502)=FALSE, OR('Raw Data'!D502=0, 'Raw Data'!E502=0)), 'Raw Data'!W502, 0)</f>
        <v>0</v>
      </c>
      <c r="J507">
        <f>IF(ISBLANK('Raw Data'!D502)=FALSE, 1, 0)</f>
        <v>0</v>
      </c>
      <c r="K507">
        <f>IF(SUM('Raw Data'!D502:E502)&gt;'Raw Data'!G502, 'Raw Data'!H502, 0)</f>
        <v>0</v>
      </c>
      <c r="L507">
        <f>IF(ISBLANK('Raw Data'!D502)=FALSE, 1, 0)</f>
        <v>0</v>
      </c>
      <c r="M507">
        <f>IF(AND(SUM('Raw Data'!D502:E502)&lt;'Raw Data'!G502, ISBLANK('Raw Data'!D502)=FALSE), 'Raw Data'!I502, 0)</f>
        <v>0</v>
      </c>
      <c r="N507">
        <f>IF(ISBLANK('Raw Data'!D502)=FALSE, 1, 0)</f>
        <v>0</v>
      </c>
      <c r="O507">
        <f>IF('Raw Data'!F502, 'Raw Data'!Z502, 0)</f>
        <v>0</v>
      </c>
      <c r="P507">
        <f>IF(ISBLANK('Raw Data'!D502)=FALSE, 1, 0)</f>
        <v>0</v>
      </c>
      <c r="Q507">
        <f>IF(AND(NOT('Raw Data'!F502), P507), 'Raw Data'!AA502, 0)</f>
        <v>0</v>
      </c>
      <c r="R507">
        <f>IF(ISBLANK('Raw Data'!D502)=FALSE, 1, 0)</f>
        <v>0</v>
      </c>
      <c r="S507">
        <f>IF(AND('Raw Data'!F502=0, 'Raw Data'!D502&gt;'Raw Data'!E502), 'Raw Data'!L502, 0)</f>
        <v>0</v>
      </c>
      <c r="T507">
        <f>IF(ISBLANK('Raw Data'!D502)=FALSE, 1, 0)</f>
        <v>0</v>
      </c>
      <c r="U507">
        <f>IF('Raw Data'!F502=1, 'Raw Data'!M502, 0)</f>
        <v>0</v>
      </c>
      <c r="V507">
        <f>IF(ISBLANK('Raw Data'!D502)=FALSE, 1, 0)</f>
        <v>0</v>
      </c>
      <c r="W507">
        <f>IF(AND('Raw Data'!F502=0, 'Raw Data'!E502&gt;'Raw Data'!D502), 'Raw Data'!N502, 0)</f>
        <v>0</v>
      </c>
      <c r="X507">
        <f>IF(ISBLANK('Raw Data'!D502)=FALSE, 1, 0)</f>
        <v>0</v>
      </c>
      <c r="Y507">
        <f>IF(AND('Raw Data'!F502=0,'Raw Data'!D502&gt;'Raw Data'!E502,'Raw Data'!D502-'Raw Data'!E502=1),'Raw Data'!O502,IF(AND('Raw Data'!F502,'Raw Data'!D502&gt;'Raw Data'!E502),'Raw Data'!O502,0))</f>
        <v>0</v>
      </c>
      <c r="Z507">
        <f>IF(ISBLANK('Raw Data'!D502)=FALSE, 1, 0)</f>
        <v>0</v>
      </c>
      <c r="AA507">
        <f>IF(AND('Raw Data'!F502=0, 'Raw Data'!D502&gt;'Raw Data'!E502, 'Raw Data'!D502-'Raw Data'!E502=2), 'Raw Data'!P502, 0)</f>
        <v>0</v>
      </c>
      <c r="AB507">
        <f>IF(ISBLANK('Raw Data'!D502)=FALSE, 1, 0)</f>
        <v>0</v>
      </c>
      <c r="AC507">
        <f>IF(AND('Raw Data'!F502=0, 'Raw Data'!D502&gt;'Raw Data'!E502, 'Raw Data'!D502-'Raw Data'!E502&gt;2), 'Raw Data'!Q502, 0)</f>
        <v>0</v>
      </c>
      <c r="AD507">
        <f>IF(ISBLANK('Raw Data'!D502)=FALSE, 1, 0)</f>
        <v>0</v>
      </c>
      <c r="AE507">
        <f>IF(AND('Raw Data'!F502=0,'Raw Data'!D502&lt;'Raw Data'!E502,'Raw Data'!E502-'Raw Data'!D502=1),'Raw Data'!R502,IF(AND('Raw Data'!F502,'Raw Data'!D502&gt;'Raw Data'!E502),'Raw Data'!R502,0))</f>
        <v>0</v>
      </c>
      <c r="AF507">
        <f>IF(ISBLANK('Raw Data'!D502)=FALSE, 1, 0)</f>
        <v>0</v>
      </c>
      <c r="AG507">
        <f>IF(AND('Raw Data'!F502=0, 'Raw Data'!D502&lt;'Raw Data'!E502, 'Raw Data'!E502-'Raw Data'!D502=2), 'Raw Data'!S502, 0)</f>
        <v>0</v>
      </c>
      <c r="AH507">
        <f>IF(ISBLANK('Raw Data'!D502)=FALSE, 1, 0)</f>
        <v>0</v>
      </c>
      <c r="AI507">
        <f>IF(AND('Raw Data'!F502=0, 'Raw Data'!D502&lt;'Raw Data'!E502, 'Raw Data'!E502-'Raw Data'!D502&gt;2), 'Raw Data'!T502, 0)</f>
        <v>0</v>
      </c>
      <c r="AJ507">
        <f>IF(ISBLANK('Raw Data'!D502)=FALSE, 1, 0)</f>
        <v>0</v>
      </c>
      <c r="AK507">
        <f>IF('Raw Data'!F502=1, 'Raw Data'!M502, 0)</f>
        <v>0</v>
      </c>
      <c r="AL507">
        <f>IF(OR('Raw Data'!D502=0, O507&gt;0), 0, 1)</f>
        <v>0</v>
      </c>
      <c r="AM507">
        <f>IF(AND(AL507, 'Raw Data'!D502&gt;'Raw Data'!E502), 'Raw Data'!X502, 0)</f>
        <v>0</v>
      </c>
      <c r="AN507">
        <f>IF(OR('Raw Data'!D502=0, O507&gt;0), 0, 1)</f>
        <v>0</v>
      </c>
      <c r="AO507">
        <f>IF(AND(AL507, 'Raw Data'!D502&lt;'Raw Data'!E502), 'Raw Data'!Y502, 0)</f>
        <v>0</v>
      </c>
      <c r="AP507">
        <f>IF(ISBLANK('Raw Data'!D502)=FALSE, 1, 0)</f>
        <v>0</v>
      </c>
      <c r="AQ507">
        <f>IF(AND('Raw Data'!J502&lt;'Raw Data'!K502,'Raw Data'!D502&gt;'Raw Data'!E502),'Raw Data'!J502,IF(AND('Raw Data'!K502&lt;'Raw Data'!J502,'Raw Data'!E502&gt;'Raw Data'!D502),'Raw Data'!K502,0))</f>
        <v>0</v>
      </c>
      <c r="AR507">
        <f>IF(ISBLANK('Raw Data'!D502)=FALSE, 1, 0)</f>
        <v>0</v>
      </c>
      <c r="AS507">
        <f>IF(AND('Raw Data'!J502&gt;'Raw Data'!K502,'Raw Data'!D502&gt;'Raw Data'!E502),'Raw Data'!J502,IF(AND('Raw Data'!K502&gt;'Raw Data'!J502,'Raw Data'!E502&gt;'Raw Data'!D502),'Raw Data'!K502,))</f>
        <v>0</v>
      </c>
      <c r="AT507">
        <f>IF(ISBLANK('Raw Data'!D502)=FALSE, 1, 0)</f>
        <v>0</v>
      </c>
      <c r="AU507">
        <f>IF(ISNUMBER('Raw Data'!D502), IF(_xlfn.XLOOKUP(SMALL('Raw Data'!L502:N502, 1), Analysis!S507:W507, Analysis!S507:W507, 0)&gt;0, SMALL('Raw Data'!L502:N502, 1), 0), 0)</f>
        <v>0</v>
      </c>
      <c r="AV507">
        <f>IF(ISBLANK('Raw Data'!D502)=FALSE, 1, 0)</f>
        <v>0</v>
      </c>
      <c r="AW507">
        <f>IF(ISNUMBER('Raw Data'!D502), IF(_xlfn.XLOOKUP(SMALL('Raw Data'!L502:N502, 2), Analysis!S507:W507, Analysis!S507:W507, 0)&gt;0, SMALL('Raw Data'!L502:N502, 2), 0), 0)</f>
        <v>0</v>
      </c>
      <c r="AX507">
        <f>IF(ISBLANK('Raw Data'!D502)=FALSE, 1, 0)</f>
        <v>0</v>
      </c>
      <c r="AY507">
        <f>IF(ISNUMBER('Raw Data'!D502), IF(_xlfn.XLOOKUP(SMALL('Raw Data'!L502:N502, 3), Analysis!S507:W507, Analysis!S507:W507, 0)&gt;0, SMALL('Raw Data'!L502:N502, 3), 0), 0)</f>
        <v>0</v>
      </c>
      <c r="AZ507">
        <f>IF(ISBLANK('Raw Data'!D502)=FALSE, 1, 0)</f>
        <v>0</v>
      </c>
      <c r="BA507">
        <f>IF(ISNUMBER('Raw Data'!D502), IF(_xlfn.XLOOKUP(SMALL('Raw Data'!O502:U502, 1), Analysis!Y507:AK507, Analysis!Y507:AK507, 0)&gt;0, SMALL('Raw Data'!O502:U502, 1), 0), 0)</f>
        <v>0</v>
      </c>
      <c r="BB507">
        <f>IF(ISBLANK('Raw Data'!D502)=FALSE, 1, 0)</f>
        <v>0</v>
      </c>
      <c r="BC507">
        <f>IF(ISNUMBER('Raw Data'!D502), IF(_xlfn.XLOOKUP(SMALL('Raw Data'!O502:U502, 2), Analysis!Y507:AK507, Analysis!Y507:AK507, 0)&gt;0, SMALL('Raw Data'!O502:U502, 2), 0), 0)</f>
        <v>0</v>
      </c>
      <c r="BD507">
        <f>IF(ISBLANK('Raw Data'!D502)=FALSE, 1, 0)</f>
        <v>0</v>
      </c>
      <c r="BE507">
        <f>IF(ISNUMBER('Raw Data'!D502), IF(_xlfn.XLOOKUP(SMALL('Raw Data'!O502:U502, 3), Analysis!Y507:AK507, Analysis!Y507:AK507, 0)&gt;0, SMALL('Raw Data'!O502:U502, 3), 0), 0)</f>
        <v>0</v>
      </c>
      <c r="BF507">
        <f>IF(ISBLANK('Raw Data'!D502)=FALSE, 1, 0)</f>
        <v>0</v>
      </c>
      <c r="BG507">
        <f>IF(ISNUMBER('Raw Data'!D502), IF(_xlfn.XLOOKUP(SMALL('Raw Data'!O502:U502, 4), Analysis!Y507:AK507, Analysis!Y507:AK507, 0)&gt;0, SMALL('Raw Data'!O502:U502, 4), 0), 0)</f>
        <v>0</v>
      </c>
      <c r="BH507">
        <f>IF(ISBLANK('Raw Data'!D502)=FALSE, 1, 0)</f>
        <v>0</v>
      </c>
      <c r="BI507">
        <f>IF(ISNUMBER('Raw Data'!D502), IF(_xlfn.XLOOKUP(SMALL('Raw Data'!O502:U502, 5), Analysis!Y507:AK507, Analysis!Y507:AK507, 0)&gt;0, SMALL('Raw Data'!O502:U502, 5), 0), 0)</f>
        <v>0</v>
      </c>
      <c r="BJ507">
        <f>IF(ISBLANK('Raw Data'!D502)=FALSE, 1, 0)</f>
        <v>0</v>
      </c>
      <c r="BK507">
        <f>IF(ISNUMBER('Raw Data'!D502), IF(_xlfn.XLOOKUP(SMALL('Raw Data'!O502:U502, 6), Analysis!Y507:AK507, Analysis!Y507:AK507, 0)&gt;0, SMALL('Raw Data'!O502:U502, 6), 0), 0)</f>
        <v>0</v>
      </c>
      <c r="BL507">
        <f>IF(ISBLANK('Raw Data'!D502)=FALSE, 1, 0)</f>
        <v>0</v>
      </c>
      <c r="BM507">
        <f>IF(ISNUMBER('Raw Data'!D502), IF(_xlfn.XLOOKUP(SMALL('Raw Data'!O502:U502, 7), Analysis!Y507:AK507, Analysis!Y507:AK507, 0)&gt;0, SMALL('Raw Data'!O502:U502, 7), 0), 0)</f>
        <v>0</v>
      </c>
    </row>
    <row r="508" spans="1:65" x14ac:dyDescent="0.3">
      <c r="A508" s="2">
        <f>'Raw Data'!A503</f>
        <v>0</v>
      </c>
      <c r="B508" s="2">
        <f>IF(ISBLANK('Raw Data'!D503)=FALSE, 1, 0)</f>
        <v>0</v>
      </c>
      <c r="C508">
        <f>IF('Raw Data'!E503&gt;'Raw Data'!D503, 'Raw Data'!K503, 0)</f>
        <v>0</v>
      </c>
      <c r="D508">
        <f>IF(ISBLANK('Raw Data'!D503)=FALSE, 1, 0)</f>
        <v>0</v>
      </c>
      <c r="E508">
        <f>IF('Raw Data'!E503&lt;'Raw Data'!D503, 'Raw Data'!J503, 0)</f>
        <v>0</v>
      </c>
      <c r="F508">
        <f>IF(ISBLANK('Raw Data'!D503)=FALSE, 1, 0)</f>
        <v>0</v>
      </c>
      <c r="G508">
        <f>IF(AND('Raw Data'!D503&gt;0, 'Raw Data'!E503&gt;0), 'Raw Data'!V503, 0)</f>
        <v>0</v>
      </c>
      <c r="H508">
        <f>IF(ISBLANK('Raw Data'!D503)=FALSE, 1, 0)</f>
        <v>0</v>
      </c>
      <c r="I508">
        <f>IF(AND(ISBLANK('Raw Data'!D503)=FALSE, OR('Raw Data'!D503=0, 'Raw Data'!E503=0)), 'Raw Data'!W503, 0)</f>
        <v>0</v>
      </c>
      <c r="J508">
        <f>IF(ISBLANK('Raw Data'!D503)=FALSE, 1, 0)</f>
        <v>0</v>
      </c>
      <c r="K508">
        <f>IF(SUM('Raw Data'!D503:E503)&gt;'Raw Data'!G503, 'Raw Data'!H503, 0)</f>
        <v>0</v>
      </c>
      <c r="L508">
        <f>IF(ISBLANK('Raw Data'!D503)=FALSE, 1, 0)</f>
        <v>0</v>
      </c>
      <c r="M508">
        <f>IF(AND(SUM('Raw Data'!D503:E503)&lt;'Raw Data'!G503, ISBLANK('Raw Data'!D503)=FALSE), 'Raw Data'!I503, 0)</f>
        <v>0</v>
      </c>
      <c r="N508">
        <f>IF(ISBLANK('Raw Data'!D503)=FALSE, 1, 0)</f>
        <v>0</v>
      </c>
      <c r="O508">
        <f>IF('Raw Data'!F503, 'Raw Data'!Z503, 0)</f>
        <v>0</v>
      </c>
      <c r="P508">
        <f>IF(ISBLANK('Raw Data'!D503)=FALSE, 1, 0)</f>
        <v>0</v>
      </c>
      <c r="Q508">
        <f>IF(AND(NOT('Raw Data'!F503), P508), 'Raw Data'!AA503, 0)</f>
        <v>0</v>
      </c>
      <c r="R508">
        <f>IF(ISBLANK('Raw Data'!D503)=FALSE, 1, 0)</f>
        <v>0</v>
      </c>
      <c r="S508">
        <f>IF(AND('Raw Data'!F503=0, 'Raw Data'!D503&gt;'Raw Data'!E503), 'Raw Data'!L503, 0)</f>
        <v>0</v>
      </c>
      <c r="T508">
        <f>IF(ISBLANK('Raw Data'!D503)=FALSE, 1, 0)</f>
        <v>0</v>
      </c>
      <c r="U508">
        <f>IF('Raw Data'!F503=1, 'Raw Data'!M503, 0)</f>
        <v>0</v>
      </c>
      <c r="V508">
        <f>IF(ISBLANK('Raw Data'!D503)=FALSE, 1, 0)</f>
        <v>0</v>
      </c>
      <c r="W508">
        <f>IF(AND('Raw Data'!F503=0, 'Raw Data'!E503&gt;'Raw Data'!D503), 'Raw Data'!N503, 0)</f>
        <v>0</v>
      </c>
      <c r="X508">
        <f>IF(ISBLANK('Raw Data'!D503)=FALSE, 1, 0)</f>
        <v>0</v>
      </c>
      <c r="Y508">
        <f>IF(AND('Raw Data'!F503=0,'Raw Data'!D503&gt;'Raw Data'!E503,'Raw Data'!D503-'Raw Data'!E503=1),'Raw Data'!O503,IF(AND('Raw Data'!F503,'Raw Data'!D503&gt;'Raw Data'!E503),'Raw Data'!O503,0))</f>
        <v>0</v>
      </c>
      <c r="Z508">
        <f>IF(ISBLANK('Raw Data'!D503)=FALSE, 1, 0)</f>
        <v>0</v>
      </c>
      <c r="AA508">
        <f>IF(AND('Raw Data'!F503=0, 'Raw Data'!D503&gt;'Raw Data'!E503, 'Raw Data'!D503-'Raw Data'!E503=2), 'Raw Data'!P503, 0)</f>
        <v>0</v>
      </c>
      <c r="AB508">
        <f>IF(ISBLANK('Raw Data'!D503)=FALSE, 1, 0)</f>
        <v>0</v>
      </c>
      <c r="AC508">
        <f>IF(AND('Raw Data'!F503=0, 'Raw Data'!D503&gt;'Raw Data'!E503, 'Raw Data'!D503-'Raw Data'!E503&gt;2), 'Raw Data'!Q503, 0)</f>
        <v>0</v>
      </c>
      <c r="AD508">
        <f>IF(ISBLANK('Raw Data'!D503)=FALSE, 1, 0)</f>
        <v>0</v>
      </c>
      <c r="AE508">
        <f>IF(AND('Raw Data'!F503=0,'Raw Data'!D503&lt;'Raw Data'!E503,'Raw Data'!E503-'Raw Data'!D503=1),'Raw Data'!R503,IF(AND('Raw Data'!F503,'Raw Data'!D503&gt;'Raw Data'!E503),'Raw Data'!R503,0))</f>
        <v>0</v>
      </c>
      <c r="AF508">
        <f>IF(ISBLANK('Raw Data'!D503)=FALSE, 1, 0)</f>
        <v>0</v>
      </c>
      <c r="AG508">
        <f>IF(AND('Raw Data'!F503=0, 'Raw Data'!D503&lt;'Raw Data'!E503, 'Raw Data'!E503-'Raw Data'!D503=2), 'Raw Data'!S503, 0)</f>
        <v>0</v>
      </c>
      <c r="AH508">
        <f>IF(ISBLANK('Raw Data'!D503)=FALSE, 1, 0)</f>
        <v>0</v>
      </c>
      <c r="AI508">
        <f>IF(AND('Raw Data'!F503=0, 'Raw Data'!D503&lt;'Raw Data'!E503, 'Raw Data'!E503-'Raw Data'!D503&gt;2), 'Raw Data'!T503, 0)</f>
        <v>0</v>
      </c>
      <c r="AJ508">
        <f>IF(ISBLANK('Raw Data'!D503)=FALSE, 1, 0)</f>
        <v>0</v>
      </c>
      <c r="AK508">
        <f>IF('Raw Data'!F503=1, 'Raw Data'!M503, 0)</f>
        <v>0</v>
      </c>
      <c r="AL508">
        <f>IF(OR('Raw Data'!D503=0, O508&gt;0), 0, 1)</f>
        <v>0</v>
      </c>
      <c r="AM508">
        <f>IF(AND(AL508, 'Raw Data'!D503&gt;'Raw Data'!E503), 'Raw Data'!X503, 0)</f>
        <v>0</v>
      </c>
      <c r="AN508">
        <f>IF(OR('Raw Data'!D503=0, O508&gt;0), 0, 1)</f>
        <v>0</v>
      </c>
      <c r="AO508">
        <f>IF(AND(AL508, 'Raw Data'!D503&lt;'Raw Data'!E503), 'Raw Data'!Y503, 0)</f>
        <v>0</v>
      </c>
      <c r="AP508">
        <f>IF(ISBLANK('Raw Data'!D503)=FALSE, 1, 0)</f>
        <v>0</v>
      </c>
      <c r="AQ508">
        <f>IF(AND('Raw Data'!J503&lt;'Raw Data'!K503,'Raw Data'!D503&gt;'Raw Data'!E503),'Raw Data'!J503,IF(AND('Raw Data'!K503&lt;'Raw Data'!J503,'Raw Data'!E503&gt;'Raw Data'!D503),'Raw Data'!K503,0))</f>
        <v>0</v>
      </c>
      <c r="AR508">
        <f>IF(ISBLANK('Raw Data'!D503)=FALSE, 1, 0)</f>
        <v>0</v>
      </c>
      <c r="AS508">
        <f>IF(AND('Raw Data'!J503&gt;'Raw Data'!K503,'Raw Data'!D503&gt;'Raw Data'!E503),'Raw Data'!J503,IF(AND('Raw Data'!K503&gt;'Raw Data'!J503,'Raw Data'!E503&gt;'Raw Data'!D503),'Raw Data'!K503,))</f>
        <v>0</v>
      </c>
      <c r="AT508">
        <f>IF(ISBLANK('Raw Data'!D503)=FALSE, 1, 0)</f>
        <v>0</v>
      </c>
      <c r="AU508">
        <f>IF(ISNUMBER('Raw Data'!D503), IF(_xlfn.XLOOKUP(SMALL('Raw Data'!L503:N503, 1), Analysis!S508:W508, Analysis!S508:W508, 0)&gt;0, SMALL('Raw Data'!L503:N503, 1), 0), 0)</f>
        <v>0</v>
      </c>
      <c r="AV508">
        <f>IF(ISBLANK('Raw Data'!D503)=FALSE, 1, 0)</f>
        <v>0</v>
      </c>
      <c r="AW508">
        <f>IF(ISNUMBER('Raw Data'!D503), IF(_xlfn.XLOOKUP(SMALL('Raw Data'!L503:N503, 2), Analysis!S508:W508, Analysis!S508:W508, 0)&gt;0, SMALL('Raw Data'!L503:N503, 2), 0), 0)</f>
        <v>0</v>
      </c>
      <c r="AX508">
        <f>IF(ISBLANK('Raw Data'!D503)=FALSE, 1, 0)</f>
        <v>0</v>
      </c>
      <c r="AY508">
        <f>IF(ISNUMBER('Raw Data'!D503), IF(_xlfn.XLOOKUP(SMALL('Raw Data'!L503:N503, 3), Analysis!S508:W508, Analysis!S508:W508, 0)&gt;0, SMALL('Raw Data'!L503:N503, 3), 0), 0)</f>
        <v>0</v>
      </c>
      <c r="AZ508">
        <f>IF(ISBLANK('Raw Data'!D503)=FALSE, 1, 0)</f>
        <v>0</v>
      </c>
      <c r="BA508">
        <f>IF(ISNUMBER('Raw Data'!D503), IF(_xlfn.XLOOKUP(SMALL('Raw Data'!O503:U503, 1), Analysis!Y508:AK508, Analysis!Y508:AK508, 0)&gt;0, SMALL('Raw Data'!O503:U503, 1), 0), 0)</f>
        <v>0</v>
      </c>
      <c r="BB508">
        <f>IF(ISBLANK('Raw Data'!D503)=FALSE, 1, 0)</f>
        <v>0</v>
      </c>
      <c r="BC508">
        <f>IF(ISNUMBER('Raw Data'!D503), IF(_xlfn.XLOOKUP(SMALL('Raw Data'!O503:U503, 2), Analysis!Y508:AK508, Analysis!Y508:AK508, 0)&gt;0, SMALL('Raw Data'!O503:U503, 2), 0), 0)</f>
        <v>0</v>
      </c>
      <c r="BD508">
        <f>IF(ISBLANK('Raw Data'!D503)=FALSE, 1, 0)</f>
        <v>0</v>
      </c>
      <c r="BE508">
        <f>IF(ISNUMBER('Raw Data'!D503), IF(_xlfn.XLOOKUP(SMALL('Raw Data'!O503:U503, 3), Analysis!Y508:AK508, Analysis!Y508:AK508, 0)&gt;0, SMALL('Raw Data'!O503:U503, 3), 0), 0)</f>
        <v>0</v>
      </c>
      <c r="BF508">
        <f>IF(ISBLANK('Raw Data'!D503)=FALSE, 1, 0)</f>
        <v>0</v>
      </c>
      <c r="BG508">
        <f>IF(ISNUMBER('Raw Data'!D503), IF(_xlfn.XLOOKUP(SMALL('Raw Data'!O503:U503, 4), Analysis!Y508:AK508, Analysis!Y508:AK508, 0)&gt;0, SMALL('Raw Data'!O503:U503, 4), 0), 0)</f>
        <v>0</v>
      </c>
      <c r="BH508">
        <f>IF(ISBLANK('Raw Data'!D503)=FALSE, 1, 0)</f>
        <v>0</v>
      </c>
      <c r="BI508">
        <f>IF(ISNUMBER('Raw Data'!D503), IF(_xlfn.XLOOKUP(SMALL('Raw Data'!O503:U503, 5), Analysis!Y508:AK508, Analysis!Y508:AK508, 0)&gt;0, SMALL('Raw Data'!O503:U503, 5), 0), 0)</f>
        <v>0</v>
      </c>
      <c r="BJ508">
        <f>IF(ISBLANK('Raw Data'!D503)=FALSE, 1, 0)</f>
        <v>0</v>
      </c>
      <c r="BK508">
        <f>IF(ISNUMBER('Raw Data'!D503), IF(_xlfn.XLOOKUP(SMALL('Raw Data'!O503:U503, 6), Analysis!Y508:AK508, Analysis!Y508:AK508, 0)&gt;0, SMALL('Raw Data'!O503:U503, 6), 0), 0)</f>
        <v>0</v>
      </c>
      <c r="BL508">
        <f>IF(ISBLANK('Raw Data'!D503)=FALSE, 1, 0)</f>
        <v>0</v>
      </c>
      <c r="BM508">
        <f>IF(ISNUMBER('Raw Data'!D503), IF(_xlfn.XLOOKUP(SMALL('Raw Data'!O503:U503, 7), Analysis!Y508:AK508, Analysis!Y508:AK508, 0)&gt;0, SMALL('Raw Data'!O503:U503, 7), 0), 0)</f>
        <v>0</v>
      </c>
    </row>
    <row r="509" spans="1:65" x14ac:dyDescent="0.3">
      <c r="A509" s="2">
        <f>'Raw Data'!A504</f>
        <v>0</v>
      </c>
      <c r="B509" s="2">
        <f>IF(ISBLANK('Raw Data'!D504)=FALSE, 1, 0)</f>
        <v>0</v>
      </c>
      <c r="C509">
        <f>IF('Raw Data'!E504&gt;'Raw Data'!D504, 'Raw Data'!K504, 0)</f>
        <v>0</v>
      </c>
      <c r="D509">
        <f>IF(ISBLANK('Raw Data'!D504)=FALSE, 1, 0)</f>
        <v>0</v>
      </c>
      <c r="E509">
        <f>IF('Raw Data'!E504&lt;'Raw Data'!D504, 'Raw Data'!J504, 0)</f>
        <v>0</v>
      </c>
      <c r="F509">
        <f>IF(ISBLANK('Raw Data'!D504)=FALSE, 1, 0)</f>
        <v>0</v>
      </c>
      <c r="G509">
        <f>IF(AND('Raw Data'!D504&gt;0, 'Raw Data'!E504&gt;0), 'Raw Data'!V504, 0)</f>
        <v>0</v>
      </c>
      <c r="H509">
        <f>IF(ISBLANK('Raw Data'!D504)=FALSE, 1, 0)</f>
        <v>0</v>
      </c>
      <c r="I509">
        <f>IF(AND(ISBLANK('Raw Data'!D504)=FALSE, OR('Raw Data'!D504=0, 'Raw Data'!E504=0)), 'Raw Data'!W504, 0)</f>
        <v>0</v>
      </c>
      <c r="J509">
        <f>IF(ISBLANK('Raw Data'!D504)=FALSE, 1, 0)</f>
        <v>0</v>
      </c>
      <c r="K509">
        <f>IF(SUM('Raw Data'!D504:E504)&gt;'Raw Data'!G504, 'Raw Data'!H504, 0)</f>
        <v>0</v>
      </c>
      <c r="L509">
        <f>IF(ISBLANK('Raw Data'!D504)=FALSE, 1, 0)</f>
        <v>0</v>
      </c>
      <c r="M509">
        <f>IF(AND(SUM('Raw Data'!D504:E504)&lt;'Raw Data'!G504, ISBLANK('Raw Data'!D504)=FALSE), 'Raw Data'!I504, 0)</f>
        <v>0</v>
      </c>
      <c r="N509">
        <f>IF(ISBLANK('Raw Data'!D504)=FALSE, 1, 0)</f>
        <v>0</v>
      </c>
      <c r="O509">
        <f>IF('Raw Data'!F504, 'Raw Data'!Z504, 0)</f>
        <v>0</v>
      </c>
      <c r="P509">
        <f>IF(ISBLANK('Raw Data'!D504)=FALSE, 1, 0)</f>
        <v>0</v>
      </c>
      <c r="Q509">
        <f>IF(AND(NOT('Raw Data'!F504), P509), 'Raw Data'!AA504, 0)</f>
        <v>0</v>
      </c>
      <c r="R509">
        <f>IF(ISBLANK('Raw Data'!D504)=FALSE, 1, 0)</f>
        <v>0</v>
      </c>
      <c r="S509">
        <f>IF(AND('Raw Data'!F504=0, 'Raw Data'!D504&gt;'Raw Data'!E504), 'Raw Data'!L504, 0)</f>
        <v>0</v>
      </c>
      <c r="T509">
        <f>IF(ISBLANK('Raw Data'!D504)=FALSE, 1, 0)</f>
        <v>0</v>
      </c>
      <c r="U509">
        <f>IF('Raw Data'!F504=1, 'Raw Data'!M504, 0)</f>
        <v>0</v>
      </c>
      <c r="V509">
        <f>IF(ISBLANK('Raw Data'!D504)=FALSE, 1, 0)</f>
        <v>0</v>
      </c>
      <c r="W509">
        <f>IF(AND('Raw Data'!F504=0, 'Raw Data'!E504&gt;'Raw Data'!D504), 'Raw Data'!N504, 0)</f>
        <v>0</v>
      </c>
      <c r="X509">
        <f>IF(ISBLANK('Raw Data'!D504)=FALSE, 1, 0)</f>
        <v>0</v>
      </c>
      <c r="Y509">
        <f>IF(AND('Raw Data'!F504=0,'Raw Data'!D504&gt;'Raw Data'!E504,'Raw Data'!D504-'Raw Data'!E504=1),'Raw Data'!O504,IF(AND('Raw Data'!F504,'Raw Data'!D504&gt;'Raw Data'!E504),'Raw Data'!O504,0))</f>
        <v>0</v>
      </c>
      <c r="Z509">
        <f>IF(ISBLANK('Raw Data'!D504)=FALSE, 1, 0)</f>
        <v>0</v>
      </c>
      <c r="AA509">
        <f>IF(AND('Raw Data'!F504=0, 'Raw Data'!D504&gt;'Raw Data'!E504, 'Raw Data'!D504-'Raw Data'!E504=2), 'Raw Data'!P504, 0)</f>
        <v>0</v>
      </c>
      <c r="AB509">
        <f>IF(ISBLANK('Raw Data'!D504)=FALSE, 1, 0)</f>
        <v>0</v>
      </c>
      <c r="AC509">
        <f>IF(AND('Raw Data'!F504=0, 'Raw Data'!D504&gt;'Raw Data'!E504, 'Raw Data'!D504-'Raw Data'!E504&gt;2), 'Raw Data'!Q504, 0)</f>
        <v>0</v>
      </c>
      <c r="AD509">
        <f>IF(ISBLANK('Raw Data'!D504)=FALSE, 1, 0)</f>
        <v>0</v>
      </c>
      <c r="AE509">
        <f>IF(AND('Raw Data'!F504=0,'Raw Data'!D504&lt;'Raw Data'!E504,'Raw Data'!E504-'Raw Data'!D504=1),'Raw Data'!R504,IF(AND('Raw Data'!F504,'Raw Data'!D504&gt;'Raw Data'!E504),'Raw Data'!R504,0))</f>
        <v>0</v>
      </c>
      <c r="AF509">
        <f>IF(ISBLANK('Raw Data'!D504)=FALSE, 1, 0)</f>
        <v>0</v>
      </c>
      <c r="AG509">
        <f>IF(AND('Raw Data'!F504=0, 'Raw Data'!D504&lt;'Raw Data'!E504, 'Raw Data'!E504-'Raw Data'!D504=2), 'Raw Data'!S504, 0)</f>
        <v>0</v>
      </c>
      <c r="AH509">
        <f>IF(ISBLANK('Raw Data'!D504)=FALSE, 1, 0)</f>
        <v>0</v>
      </c>
      <c r="AI509">
        <f>IF(AND('Raw Data'!F504=0, 'Raw Data'!D504&lt;'Raw Data'!E504, 'Raw Data'!E504-'Raw Data'!D504&gt;2), 'Raw Data'!T504, 0)</f>
        <v>0</v>
      </c>
      <c r="AJ509">
        <f>IF(ISBLANK('Raw Data'!D504)=FALSE, 1, 0)</f>
        <v>0</v>
      </c>
      <c r="AK509">
        <f>IF('Raw Data'!F504=1, 'Raw Data'!M504, 0)</f>
        <v>0</v>
      </c>
      <c r="AL509">
        <f>IF(OR('Raw Data'!D504=0, O509&gt;0), 0, 1)</f>
        <v>0</v>
      </c>
      <c r="AM509">
        <f>IF(AND(AL509, 'Raw Data'!D504&gt;'Raw Data'!E504), 'Raw Data'!X504, 0)</f>
        <v>0</v>
      </c>
      <c r="AN509">
        <f>IF(OR('Raw Data'!D504=0, O509&gt;0), 0, 1)</f>
        <v>0</v>
      </c>
      <c r="AO509">
        <f>IF(AND(AL509, 'Raw Data'!D504&lt;'Raw Data'!E504), 'Raw Data'!Y504, 0)</f>
        <v>0</v>
      </c>
      <c r="AP509">
        <f>IF(ISBLANK('Raw Data'!D504)=FALSE, 1, 0)</f>
        <v>0</v>
      </c>
      <c r="AQ509">
        <f>IF(AND('Raw Data'!J504&lt;'Raw Data'!K504,'Raw Data'!D504&gt;'Raw Data'!E504),'Raw Data'!J504,IF(AND('Raw Data'!K504&lt;'Raw Data'!J504,'Raw Data'!E504&gt;'Raw Data'!D504),'Raw Data'!K504,0))</f>
        <v>0</v>
      </c>
      <c r="AR509">
        <f>IF(ISBLANK('Raw Data'!D504)=FALSE, 1, 0)</f>
        <v>0</v>
      </c>
      <c r="AS509">
        <f>IF(AND('Raw Data'!J504&gt;'Raw Data'!K504,'Raw Data'!D504&gt;'Raw Data'!E504),'Raw Data'!J504,IF(AND('Raw Data'!K504&gt;'Raw Data'!J504,'Raw Data'!E504&gt;'Raw Data'!D504),'Raw Data'!K504,))</f>
        <v>0</v>
      </c>
      <c r="AT509">
        <f>IF(ISBLANK('Raw Data'!D504)=FALSE, 1, 0)</f>
        <v>0</v>
      </c>
      <c r="AU509">
        <f>IF(ISNUMBER('Raw Data'!D504), IF(_xlfn.XLOOKUP(SMALL('Raw Data'!L504:N504, 1), Analysis!S509:W509, Analysis!S509:W509, 0)&gt;0, SMALL('Raw Data'!L504:N504, 1), 0), 0)</f>
        <v>0</v>
      </c>
      <c r="AV509">
        <f>IF(ISBLANK('Raw Data'!D504)=FALSE, 1, 0)</f>
        <v>0</v>
      </c>
      <c r="AW509">
        <f>IF(ISNUMBER('Raw Data'!D504), IF(_xlfn.XLOOKUP(SMALL('Raw Data'!L504:N504, 2), Analysis!S509:W509, Analysis!S509:W509, 0)&gt;0, SMALL('Raw Data'!L504:N504, 2), 0), 0)</f>
        <v>0</v>
      </c>
      <c r="AX509">
        <f>IF(ISBLANK('Raw Data'!D504)=FALSE, 1, 0)</f>
        <v>0</v>
      </c>
      <c r="AY509">
        <f>IF(ISNUMBER('Raw Data'!D504), IF(_xlfn.XLOOKUP(SMALL('Raw Data'!L504:N504, 3), Analysis!S509:W509, Analysis!S509:W509, 0)&gt;0, SMALL('Raw Data'!L504:N504, 3), 0), 0)</f>
        <v>0</v>
      </c>
      <c r="AZ509">
        <f>IF(ISBLANK('Raw Data'!D504)=FALSE, 1, 0)</f>
        <v>0</v>
      </c>
      <c r="BA509">
        <f>IF(ISNUMBER('Raw Data'!D504), IF(_xlfn.XLOOKUP(SMALL('Raw Data'!O504:U504, 1), Analysis!Y509:AK509, Analysis!Y509:AK509, 0)&gt;0, SMALL('Raw Data'!O504:U504, 1), 0), 0)</f>
        <v>0</v>
      </c>
      <c r="BB509">
        <f>IF(ISBLANK('Raw Data'!D504)=FALSE, 1, 0)</f>
        <v>0</v>
      </c>
      <c r="BC509">
        <f>IF(ISNUMBER('Raw Data'!D504), IF(_xlfn.XLOOKUP(SMALL('Raw Data'!O504:U504, 2), Analysis!Y509:AK509, Analysis!Y509:AK509, 0)&gt;0, SMALL('Raw Data'!O504:U504, 2), 0), 0)</f>
        <v>0</v>
      </c>
      <c r="BD509">
        <f>IF(ISBLANK('Raw Data'!D504)=FALSE, 1, 0)</f>
        <v>0</v>
      </c>
      <c r="BE509">
        <f>IF(ISNUMBER('Raw Data'!D504), IF(_xlfn.XLOOKUP(SMALL('Raw Data'!O504:U504, 3), Analysis!Y509:AK509, Analysis!Y509:AK509, 0)&gt;0, SMALL('Raw Data'!O504:U504, 3), 0), 0)</f>
        <v>0</v>
      </c>
      <c r="BF509">
        <f>IF(ISBLANK('Raw Data'!D504)=FALSE, 1, 0)</f>
        <v>0</v>
      </c>
      <c r="BG509">
        <f>IF(ISNUMBER('Raw Data'!D504), IF(_xlfn.XLOOKUP(SMALL('Raw Data'!O504:U504, 4), Analysis!Y509:AK509, Analysis!Y509:AK509, 0)&gt;0, SMALL('Raw Data'!O504:U504, 4), 0), 0)</f>
        <v>0</v>
      </c>
      <c r="BH509">
        <f>IF(ISBLANK('Raw Data'!D504)=FALSE, 1, 0)</f>
        <v>0</v>
      </c>
      <c r="BI509">
        <f>IF(ISNUMBER('Raw Data'!D504), IF(_xlfn.XLOOKUP(SMALL('Raw Data'!O504:U504, 5), Analysis!Y509:AK509, Analysis!Y509:AK509, 0)&gt;0, SMALL('Raw Data'!O504:U504, 5), 0), 0)</f>
        <v>0</v>
      </c>
      <c r="BJ509">
        <f>IF(ISBLANK('Raw Data'!D504)=FALSE, 1, 0)</f>
        <v>0</v>
      </c>
      <c r="BK509">
        <f>IF(ISNUMBER('Raw Data'!D504), IF(_xlfn.XLOOKUP(SMALL('Raw Data'!O504:U504, 6), Analysis!Y509:AK509, Analysis!Y509:AK509, 0)&gt;0, SMALL('Raw Data'!O504:U504, 6), 0), 0)</f>
        <v>0</v>
      </c>
      <c r="BL509">
        <f>IF(ISBLANK('Raw Data'!D504)=FALSE, 1, 0)</f>
        <v>0</v>
      </c>
      <c r="BM509">
        <f>IF(ISNUMBER('Raw Data'!D504), IF(_xlfn.XLOOKUP(SMALL('Raw Data'!O504:U504, 7), Analysis!Y509:AK509, Analysis!Y509:AK509, 0)&gt;0, SMALL('Raw Data'!O504:U504, 7), 0), 0)</f>
        <v>0</v>
      </c>
    </row>
    <row r="510" spans="1:65" x14ac:dyDescent="0.3">
      <c r="A510" s="2">
        <f>'Raw Data'!A505</f>
        <v>0</v>
      </c>
      <c r="B510" s="2">
        <f>IF(ISBLANK('Raw Data'!D505)=FALSE, 1, 0)</f>
        <v>0</v>
      </c>
      <c r="C510">
        <f>IF('Raw Data'!E505&gt;'Raw Data'!D505, 'Raw Data'!K505, 0)</f>
        <v>0</v>
      </c>
      <c r="D510">
        <f>IF(ISBLANK('Raw Data'!D505)=FALSE, 1, 0)</f>
        <v>0</v>
      </c>
      <c r="E510">
        <f>IF('Raw Data'!E505&lt;'Raw Data'!D505, 'Raw Data'!J505, 0)</f>
        <v>0</v>
      </c>
      <c r="F510">
        <f>IF(ISBLANK('Raw Data'!D505)=FALSE, 1, 0)</f>
        <v>0</v>
      </c>
      <c r="G510">
        <f>IF(AND('Raw Data'!D505&gt;0, 'Raw Data'!E505&gt;0), 'Raw Data'!V505, 0)</f>
        <v>0</v>
      </c>
      <c r="H510">
        <f>IF(ISBLANK('Raw Data'!D505)=FALSE, 1, 0)</f>
        <v>0</v>
      </c>
      <c r="I510">
        <f>IF(AND(ISBLANK('Raw Data'!D505)=FALSE, OR('Raw Data'!D505=0, 'Raw Data'!E505=0)), 'Raw Data'!W505, 0)</f>
        <v>0</v>
      </c>
      <c r="J510">
        <f>IF(ISBLANK('Raw Data'!D505)=FALSE, 1, 0)</f>
        <v>0</v>
      </c>
      <c r="K510">
        <f>IF(SUM('Raw Data'!D505:E505)&gt;'Raw Data'!G505, 'Raw Data'!H505, 0)</f>
        <v>0</v>
      </c>
      <c r="L510">
        <f>IF(ISBLANK('Raw Data'!D505)=FALSE, 1, 0)</f>
        <v>0</v>
      </c>
      <c r="M510">
        <f>IF(AND(SUM('Raw Data'!D505:E505)&lt;'Raw Data'!G505, ISBLANK('Raw Data'!D505)=FALSE), 'Raw Data'!I505, 0)</f>
        <v>0</v>
      </c>
      <c r="N510">
        <f>IF(ISBLANK('Raw Data'!D505)=FALSE, 1, 0)</f>
        <v>0</v>
      </c>
      <c r="O510">
        <f>IF('Raw Data'!F505, 'Raw Data'!Z505, 0)</f>
        <v>0</v>
      </c>
      <c r="P510">
        <f>IF(ISBLANK('Raw Data'!D505)=FALSE, 1, 0)</f>
        <v>0</v>
      </c>
      <c r="Q510">
        <f>IF(AND(NOT('Raw Data'!F505), P510), 'Raw Data'!AA505, 0)</f>
        <v>0</v>
      </c>
      <c r="R510">
        <f>IF(ISBLANK('Raw Data'!D505)=FALSE, 1, 0)</f>
        <v>0</v>
      </c>
      <c r="S510">
        <f>IF(AND('Raw Data'!F505=0, 'Raw Data'!D505&gt;'Raw Data'!E505), 'Raw Data'!L505, 0)</f>
        <v>0</v>
      </c>
      <c r="T510">
        <f>IF(ISBLANK('Raw Data'!D505)=FALSE, 1, 0)</f>
        <v>0</v>
      </c>
      <c r="U510">
        <f>IF('Raw Data'!F505=1, 'Raw Data'!M505, 0)</f>
        <v>0</v>
      </c>
      <c r="V510">
        <f>IF(ISBLANK('Raw Data'!D505)=FALSE, 1, 0)</f>
        <v>0</v>
      </c>
      <c r="W510">
        <f>IF(AND('Raw Data'!F505=0, 'Raw Data'!E505&gt;'Raw Data'!D505), 'Raw Data'!N505, 0)</f>
        <v>0</v>
      </c>
      <c r="X510">
        <f>IF(ISBLANK('Raw Data'!D505)=FALSE, 1, 0)</f>
        <v>0</v>
      </c>
      <c r="Y510">
        <f>IF(AND('Raw Data'!F505=0,'Raw Data'!D505&gt;'Raw Data'!E505,'Raw Data'!D505-'Raw Data'!E505=1),'Raw Data'!O505,IF(AND('Raw Data'!F505,'Raw Data'!D505&gt;'Raw Data'!E505),'Raw Data'!O505,0))</f>
        <v>0</v>
      </c>
      <c r="Z510">
        <f>IF(ISBLANK('Raw Data'!D505)=FALSE, 1, 0)</f>
        <v>0</v>
      </c>
      <c r="AA510">
        <f>IF(AND('Raw Data'!F505=0, 'Raw Data'!D505&gt;'Raw Data'!E505, 'Raw Data'!D505-'Raw Data'!E505=2), 'Raw Data'!P505, 0)</f>
        <v>0</v>
      </c>
      <c r="AB510">
        <f>IF(ISBLANK('Raw Data'!D505)=FALSE, 1, 0)</f>
        <v>0</v>
      </c>
      <c r="AC510">
        <f>IF(AND('Raw Data'!F505=0, 'Raw Data'!D505&gt;'Raw Data'!E505, 'Raw Data'!D505-'Raw Data'!E505&gt;2), 'Raw Data'!Q505, 0)</f>
        <v>0</v>
      </c>
      <c r="AD510">
        <f>IF(ISBLANK('Raw Data'!D505)=FALSE, 1, 0)</f>
        <v>0</v>
      </c>
      <c r="AE510">
        <f>IF(AND('Raw Data'!F505=0,'Raw Data'!D505&lt;'Raw Data'!E505,'Raw Data'!E505-'Raw Data'!D505=1),'Raw Data'!R505,IF(AND('Raw Data'!F505,'Raw Data'!D505&gt;'Raw Data'!E505),'Raw Data'!R505,0))</f>
        <v>0</v>
      </c>
      <c r="AF510">
        <f>IF(ISBLANK('Raw Data'!D505)=FALSE, 1, 0)</f>
        <v>0</v>
      </c>
      <c r="AG510">
        <f>IF(AND('Raw Data'!F505=0, 'Raw Data'!D505&lt;'Raw Data'!E505, 'Raw Data'!E505-'Raw Data'!D505=2), 'Raw Data'!S505, 0)</f>
        <v>0</v>
      </c>
      <c r="AH510">
        <f>IF(ISBLANK('Raw Data'!D505)=FALSE, 1, 0)</f>
        <v>0</v>
      </c>
      <c r="AI510">
        <f>IF(AND('Raw Data'!F505=0, 'Raw Data'!D505&lt;'Raw Data'!E505, 'Raw Data'!E505-'Raw Data'!D505&gt;2), 'Raw Data'!T505, 0)</f>
        <v>0</v>
      </c>
      <c r="AJ510">
        <f>IF(ISBLANK('Raw Data'!D505)=FALSE, 1, 0)</f>
        <v>0</v>
      </c>
      <c r="AK510">
        <f>IF('Raw Data'!F505=1, 'Raw Data'!M505, 0)</f>
        <v>0</v>
      </c>
      <c r="AL510">
        <f>IF(OR('Raw Data'!D505=0, O510&gt;0), 0, 1)</f>
        <v>0</v>
      </c>
      <c r="AM510">
        <f>IF(AND(AL510, 'Raw Data'!D505&gt;'Raw Data'!E505), 'Raw Data'!X505, 0)</f>
        <v>0</v>
      </c>
      <c r="AN510">
        <f>IF(OR('Raw Data'!D505=0, O510&gt;0), 0, 1)</f>
        <v>0</v>
      </c>
      <c r="AO510">
        <f>IF(AND(AL510, 'Raw Data'!D505&lt;'Raw Data'!E505), 'Raw Data'!Y505, 0)</f>
        <v>0</v>
      </c>
      <c r="AP510">
        <f>IF(ISBLANK('Raw Data'!D505)=FALSE, 1, 0)</f>
        <v>0</v>
      </c>
      <c r="AQ510">
        <f>IF(AND('Raw Data'!J505&lt;'Raw Data'!K505,'Raw Data'!D505&gt;'Raw Data'!E505),'Raw Data'!J505,IF(AND('Raw Data'!K505&lt;'Raw Data'!J505,'Raw Data'!E505&gt;'Raw Data'!D505),'Raw Data'!K505,0))</f>
        <v>0</v>
      </c>
      <c r="AR510">
        <f>IF(ISBLANK('Raw Data'!D505)=FALSE, 1, 0)</f>
        <v>0</v>
      </c>
      <c r="AS510">
        <f>IF(AND('Raw Data'!J505&gt;'Raw Data'!K505,'Raw Data'!D505&gt;'Raw Data'!E505),'Raw Data'!J505,IF(AND('Raw Data'!K505&gt;'Raw Data'!J505,'Raw Data'!E505&gt;'Raw Data'!D505),'Raw Data'!K505,))</f>
        <v>0</v>
      </c>
      <c r="AT510">
        <f>IF(ISBLANK('Raw Data'!D505)=FALSE, 1, 0)</f>
        <v>0</v>
      </c>
      <c r="AU510">
        <f>IF(ISNUMBER('Raw Data'!D505), IF(_xlfn.XLOOKUP(SMALL('Raw Data'!L505:N505, 1), Analysis!S510:W510, Analysis!S510:W510, 0)&gt;0, SMALL('Raw Data'!L505:N505, 1), 0), 0)</f>
        <v>0</v>
      </c>
      <c r="AV510">
        <f>IF(ISBLANK('Raw Data'!D505)=FALSE, 1, 0)</f>
        <v>0</v>
      </c>
      <c r="AW510">
        <f>IF(ISNUMBER('Raw Data'!D505), IF(_xlfn.XLOOKUP(SMALL('Raw Data'!L505:N505, 2), Analysis!S510:W510, Analysis!S510:W510, 0)&gt;0, SMALL('Raw Data'!L505:N505, 2), 0), 0)</f>
        <v>0</v>
      </c>
      <c r="AX510">
        <f>IF(ISBLANK('Raw Data'!D505)=FALSE, 1, 0)</f>
        <v>0</v>
      </c>
      <c r="AY510">
        <f>IF(ISNUMBER('Raw Data'!D505), IF(_xlfn.XLOOKUP(SMALL('Raw Data'!L505:N505, 3), Analysis!S510:W510, Analysis!S510:W510, 0)&gt;0, SMALL('Raw Data'!L505:N505, 3), 0), 0)</f>
        <v>0</v>
      </c>
      <c r="AZ510">
        <f>IF(ISBLANK('Raw Data'!D505)=FALSE, 1, 0)</f>
        <v>0</v>
      </c>
      <c r="BA510">
        <f>IF(ISNUMBER('Raw Data'!D505), IF(_xlfn.XLOOKUP(SMALL('Raw Data'!O505:U505, 1), Analysis!Y510:AK510, Analysis!Y510:AK510, 0)&gt;0, SMALL('Raw Data'!O505:U505, 1), 0), 0)</f>
        <v>0</v>
      </c>
      <c r="BB510">
        <f>IF(ISBLANK('Raw Data'!D505)=FALSE, 1, 0)</f>
        <v>0</v>
      </c>
      <c r="BC510">
        <f>IF(ISNUMBER('Raw Data'!D505), IF(_xlfn.XLOOKUP(SMALL('Raw Data'!O505:U505, 2), Analysis!Y510:AK510, Analysis!Y510:AK510, 0)&gt;0, SMALL('Raw Data'!O505:U505, 2), 0), 0)</f>
        <v>0</v>
      </c>
      <c r="BD510">
        <f>IF(ISBLANK('Raw Data'!D505)=FALSE, 1, 0)</f>
        <v>0</v>
      </c>
      <c r="BE510">
        <f>IF(ISNUMBER('Raw Data'!D505), IF(_xlfn.XLOOKUP(SMALL('Raw Data'!O505:U505, 3), Analysis!Y510:AK510, Analysis!Y510:AK510, 0)&gt;0, SMALL('Raw Data'!O505:U505, 3), 0), 0)</f>
        <v>0</v>
      </c>
      <c r="BF510">
        <f>IF(ISBLANK('Raw Data'!D505)=FALSE, 1, 0)</f>
        <v>0</v>
      </c>
      <c r="BG510">
        <f>IF(ISNUMBER('Raw Data'!D505), IF(_xlfn.XLOOKUP(SMALL('Raw Data'!O505:U505, 4), Analysis!Y510:AK510, Analysis!Y510:AK510, 0)&gt;0, SMALL('Raw Data'!O505:U505, 4), 0), 0)</f>
        <v>0</v>
      </c>
      <c r="BH510">
        <f>IF(ISBLANK('Raw Data'!D505)=FALSE, 1, 0)</f>
        <v>0</v>
      </c>
      <c r="BI510">
        <f>IF(ISNUMBER('Raw Data'!D505), IF(_xlfn.XLOOKUP(SMALL('Raw Data'!O505:U505, 5), Analysis!Y510:AK510, Analysis!Y510:AK510, 0)&gt;0, SMALL('Raw Data'!O505:U505, 5), 0), 0)</f>
        <v>0</v>
      </c>
      <c r="BJ510">
        <f>IF(ISBLANK('Raw Data'!D505)=FALSE, 1, 0)</f>
        <v>0</v>
      </c>
      <c r="BK510">
        <f>IF(ISNUMBER('Raw Data'!D505), IF(_xlfn.XLOOKUP(SMALL('Raw Data'!O505:U505, 6), Analysis!Y510:AK510, Analysis!Y510:AK510, 0)&gt;0, SMALL('Raw Data'!O505:U505, 6), 0), 0)</f>
        <v>0</v>
      </c>
      <c r="BL510">
        <f>IF(ISBLANK('Raw Data'!D505)=FALSE, 1, 0)</f>
        <v>0</v>
      </c>
      <c r="BM510">
        <f>IF(ISNUMBER('Raw Data'!D505), IF(_xlfn.XLOOKUP(SMALL('Raw Data'!O505:U505, 7), Analysis!Y510:AK510, Analysis!Y510:AK510, 0)&gt;0, SMALL('Raw Data'!O505:U505, 7), 0), 0)</f>
        <v>0</v>
      </c>
    </row>
    <row r="511" spans="1:65" x14ac:dyDescent="0.3">
      <c r="A511" s="2">
        <f>'Raw Data'!A506</f>
        <v>0</v>
      </c>
      <c r="B511" s="2">
        <f>IF(ISBLANK('Raw Data'!D506)=FALSE, 1, 0)</f>
        <v>0</v>
      </c>
      <c r="C511">
        <f>IF('Raw Data'!E506&gt;'Raw Data'!D506, 'Raw Data'!K506, 0)</f>
        <v>0</v>
      </c>
      <c r="D511">
        <f>IF(ISBLANK('Raw Data'!D506)=FALSE, 1, 0)</f>
        <v>0</v>
      </c>
      <c r="E511">
        <f>IF('Raw Data'!E506&lt;'Raw Data'!D506, 'Raw Data'!J506, 0)</f>
        <v>0</v>
      </c>
      <c r="F511">
        <f>IF(ISBLANK('Raw Data'!D506)=FALSE, 1, 0)</f>
        <v>0</v>
      </c>
      <c r="G511">
        <f>IF(AND('Raw Data'!D506&gt;0, 'Raw Data'!E506&gt;0), 'Raw Data'!V506, 0)</f>
        <v>0</v>
      </c>
      <c r="H511">
        <f>IF(ISBLANK('Raw Data'!D506)=FALSE, 1, 0)</f>
        <v>0</v>
      </c>
      <c r="I511">
        <f>IF(AND(ISBLANK('Raw Data'!D506)=FALSE, OR('Raw Data'!D506=0, 'Raw Data'!E506=0)), 'Raw Data'!W506, 0)</f>
        <v>0</v>
      </c>
      <c r="J511">
        <f>IF(ISBLANK('Raw Data'!D506)=FALSE, 1, 0)</f>
        <v>0</v>
      </c>
      <c r="K511">
        <f>IF(SUM('Raw Data'!D506:E506)&gt;'Raw Data'!G506, 'Raw Data'!H506, 0)</f>
        <v>0</v>
      </c>
      <c r="L511">
        <f>IF(ISBLANK('Raw Data'!D506)=FALSE, 1, 0)</f>
        <v>0</v>
      </c>
      <c r="M511">
        <f>IF(AND(SUM('Raw Data'!D506:E506)&lt;'Raw Data'!G506, ISBLANK('Raw Data'!D506)=FALSE), 'Raw Data'!I506, 0)</f>
        <v>0</v>
      </c>
      <c r="N511">
        <f>IF(ISBLANK('Raw Data'!D506)=FALSE, 1, 0)</f>
        <v>0</v>
      </c>
      <c r="O511">
        <f>IF('Raw Data'!F506, 'Raw Data'!Z506, 0)</f>
        <v>0</v>
      </c>
      <c r="P511">
        <f>IF(ISBLANK('Raw Data'!D506)=FALSE, 1, 0)</f>
        <v>0</v>
      </c>
      <c r="Q511">
        <f>IF(AND(NOT('Raw Data'!F506), P511), 'Raw Data'!AA506, 0)</f>
        <v>0</v>
      </c>
      <c r="R511">
        <f>IF(ISBLANK('Raw Data'!D506)=FALSE, 1, 0)</f>
        <v>0</v>
      </c>
      <c r="S511">
        <f>IF(AND('Raw Data'!F506=0, 'Raw Data'!D506&gt;'Raw Data'!E506), 'Raw Data'!L506, 0)</f>
        <v>0</v>
      </c>
      <c r="T511">
        <f>IF(ISBLANK('Raw Data'!D506)=FALSE, 1, 0)</f>
        <v>0</v>
      </c>
      <c r="U511">
        <f>IF('Raw Data'!F506=1, 'Raw Data'!M506, 0)</f>
        <v>0</v>
      </c>
      <c r="V511">
        <f>IF(ISBLANK('Raw Data'!D506)=FALSE, 1, 0)</f>
        <v>0</v>
      </c>
      <c r="W511">
        <f>IF(AND('Raw Data'!F506=0, 'Raw Data'!E506&gt;'Raw Data'!D506), 'Raw Data'!N506, 0)</f>
        <v>0</v>
      </c>
      <c r="X511">
        <f>IF(ISBLANK('Raw Data'!D506)=FALSE, 1, 0)</f>
        <v>0</v>
      </c>
      <c r="Y511">
        <f>IF(AND('Raw Data'!F506=0,'Raw Data'!D506&gt;'Raw Data'!E506,'Raw Data'!D506-'Raw Data'!E506=1),'Raw Data'!O506,IF(AND('Raw Data'!F506,'Raw Data'!D506&gt;'Raw Data'!E506),'Raw Data'!O506,0))</f>
        <v>0</v>
      </c>
      <c r="Z511">
        <f>IF(ISBLANK('Raw Data'!D506)=FALSE, 1, 0)</f>
        <v>0</v>
      </c>
      <c r="AA511">
        <f>IF(AND('Raw Data'!F506=0, 'Raw Data'!D506&gt;'Raw Data'!E506, 'Raw Data'!D506-'Raw Data'!E506=2), 'Raw Data'!P506, 0)</f>
        <v>0</v>
      </c>
      <c r="AB511">
        <f>IF(ISBLANK('Raw Data'!D506)=FALSE, 1, 0)</f>
        <v>0</v>
      </c>
      <c r="AC511">
        <f>IF(AND('Raw Data'!F506=0, 'Raw Data'!D506&gt;'Raw Data'!E506, 'Raw Data'!D506-'Raw Data'!E506&gt;2), 'Raw Data'!Q506, 0)</f>
        <v>0</v>
      </c>
      <c r="AD511">
        <f>IF(ISBLANK('Raw Data'!D506)=FALSE, 1, 0)</f>
        <v>0</v>
      </c>
      <c r="AE511">
        <f>IF(AND('Raw Data'!F506=0,'Raw Data'!D506&lt;'Raw Data'!E506,'Raw Data'!E506-'Raw Data'!D506=1),'Raw Data'!R506,IF(AND('Raw Data'!F506,'Raw Data'!D506&gt;'Raw Data'!E506),'Raw Data'!R506,0))</f>
        <v>0</v>
      </c>
      <c r="AF511">
        <f>IF(ISBLANK('Raw Data'!D506)=FALSE, 1, 0)</f>
        <v>0</v>
      </c>
      <c r="AG511">
        <f>IF(AND('Raw Data'!F506=0, 'Raw Data'!D506&lt;'Raw Data'!E506, 'Raw Data'!E506-'Raw Data'!D506=2), 'Raw Data'!S506, 0)</f>
        <v>0</v>
      </c>
      <c r="AH511">
        <f>IF(ISBLANK('Raw Data'!D506)=FALSE, 1, 0)</f>
        <v>0</v>
      </c>
      <c r="AI511">
        <f>IF(AND('Raw Data'!F506=0, 'Raw Data'!D506&lt;'Raw Data'!E506, 'Raw Data'!E506-'Raw Data'!D506&gt;2), 'Raw Data'!T506, 0)</f>
        <v>0</v>
      </c>
      <c r="AJ511">
        <f>IF(ISBLANK('Raw Data'!D506)=FALSE, 1, 0)</f>
        <v>0</v>
      </c>
      <c r="AK511">
        <f>IF('Raw Data'!F506=1, 'Raw Data'!M506, 0)</f>
        <v>0</v>
      </c>
      <c r="AL511">
        <f>IF(OR('Raw Data'!D506=0, O511&gt;0), 0, 1)</f>
        <v>0</v>
      </c>
      <c r="AM511">
        <f>IF(AND(AL511, 'Raw Data'!D506&gt;'Raw Data'!E506), 'Raw Data'!X506, 0)</f>
        <v>0</v>
      </c>
      <c r="AN511">
        <f>IF(OR('Raw Data'!D506=0, O511&gt;0), 0, 1)</f>
        <v>0</v>
      </c>
      <c r="AO511">
        <f>IF(AND(AL511, 'Raw Data'!D506&lt;'Raw Data'!E506), 'Raw Data'!Y506, 0)</f>
        <v>0</v>
      </c>
      <c r="AP511">
        <f>IF(ISBLANK('Raw Data'!D506)=FALSE, 1, 0)</f>
        <v>0</v>
      </c>
      <c r="AQ511">
        <f>IF(AND('Raw Data'!J506&lt;'Raw Data'!K506,'Raw Data'!D506&gt;'Raw Data'!E506),'Raw Data'!J506,IF(AND('Raw Data'!K506&lt;'Raw Data'!J506,'Raw Data'!E506&gt;'Raw Data'!D506),'Raw Data'!K506,0))</f>
        <v>0</v>
      </c>
      <c r="AR511">
        <f>IF(ISBLANK('Raw Data'!D506)=FALSE, 1, 0)</f>
        <v>0</v>
      </c>
      <c r="AS511">
        <f>IF(AND('Raw Data'!J506&gt;'Raw Data'!K506,'Raw Data'!D506&gt;'Raw Data'!E506),'Raw Data'!J506,IF(AND('Raw Data'!K506&gt;'Raw Data'!J506,'Raw Data'!E506&gt;'Raw Data'!D506),'Raw Data'!K506,))</f>
        <v>0</v>
      </c>
      <c r="AT511">
        <f>IF(ISBLANK('Raw Data'!D506)=FALSE, 1, 0)</f>
        <v>0</v>
      </c>
      <c r="AU511">
        <f>IF(ISNUMBER('Raw Data'!D506), IF(_xlfn.XLOOKUP(SMALL('Raw Data'!L506:N506, 1), Analysis!S511:W511, Analysis!S511:W511, 0)&gt;0, SMALL('Raw Data'!L506:N506, 1), 0), 0)</f>
        <v>0</v>
      </c>
      <c r="AV511">
        <f>IF(ISBLANK('Raw Data'!D506)=FALSE, 1, 0)</f>
        <v>0</v>
      </c>
      <c r="AW511">
        <f>IF(ISNUMBER('Raw Data'!D506), IF(_xlfn.XLOOKUP(SMALL('Raw Data'!L506:N506, 2), Analysis!S511:W511, Analysis!S511:W511, 0)&gt;0, SMALL('Raw Data'!L506:N506, 2), 0), 0)</f>
        <v>0</v>
      </c>
      <c r="AX511">
        <f>IF(ISBLANK('Raw Data'!D506)=FALSE, 1, 0)</f>
        <v>0</v>
      </c>
      <c r="AY511">
        <f>IF(ISNUMBER('Raw Data'!D506), IF(_xlfn.XLOOKUP(SMALL('Raw Data'!L506:N506, 3), Analysis!S511:W511, Analysis!S511:W511, 0)&gt;0, SMALL('Raw Data'!L506:N506, 3), 0), 0)</f>
        <v>0</v>
      </c>
      <c r="AZ511">
        <f>IF(ISBLANK('Raw Data'!D506)=FALSE, 1, 0)</f>
        <v>0</v>
      </c>
      <c r="BA511">
        <f>IF(ISNUMBER('Raw Data'!D506), IF(_xlfn.XLOOKUP(SMALL('Raw Data'!O506:U506, 1), Analysis!Y511:AK511, Analysis!Y511:AK511, 0)&gt;0, SMALL('Raw Data'!O506:U506, 1), 0), 0)</f>
        <v>0</v>
      </c>
      <c r="BB511">
        <f>IF(ISBLANK('Raw Data'!D506)=FALSE, 1, 0)</f>
        <v>0</v>
      </c>
      <c r="BC511">
        <f>IF(ISNUMBER('Raw Data'!D506), IF(_xlfn.XLOOKUP(SMALL('Raw Data'!O506:U506, 2), Analysis!Y511:AK511, Analysis!Y511:AK511, 0)&gt;0, SMALL('Raw Data'!O506:U506, 2), 0), 0)</f>
        <v>0</v>
      </c>
      <c r="BD511">
        <f>IF(ISBLANK('Raw Data'!D506)=FALSE, 1, 0)</f>
        <v>0</v>
      </c>
      <c r="BE511">
        <f>IF(ISNUMBER('Raw Data'!D506), IF(_xlfn.XLOOKUP(SMALL('Raw Data'!O506:U506, 3), Analysis!Y511:AK511, Analysis!Y511:AK511, 0)&gt;0, SMALL('Raw Data'!O506:U506, 3), 0), 0)</f>
        <v>0</v>
      </c>
      <c r="BF511">
        <f>IF(ISBLANK('Raw Data'!D506)=FALSE, 1, 0)</f>
        <v>0</v>
      </c>
      <c r="BG511">
        <f>IF(ISNUMBER('Raw Data'!D506), IF(_xlfn.XLOOKUP(SMALL('Raw Data'!O506:U506, 4), Analysis!Y511:AK511, Analysis!Y511:AK511, 0)&gt;0, SMALL('Raw Data'!O506:U506, 4), 0), 0)</f>
        <v>0</v>
      </c>
      <c r="BH511">
        <f>IF(ISBLANK('Raw Data'!D506)=FALSE, 1, 0)</f>
        <v>0</v>
      </c>
      <c r="BI511">
        <f>IF(ISNUMBER('Raw Data'!D506), IF(_xlfn.XLOOKUP(SMALL('Raw Data'!O506:U506, 5), Analysis!Y511:AK511, Analysis!Y511:AK511, 0)&gt;0, SMALL('Raw Data'!O506:U506, 5), 0), 0)</f>
        <v>0</v>
      </c>
      <c r="BJ511">
        <f>IF(ISBLANK('Raw Data'!D506)=FALSE, 1, 0)</f>
        <v>0</v>
      </c>
      <c r="BK511">
        <f>IF(ISNUMBER('Raw Data'!D506), IF(_xlfn.XLOOKUP(SMALL('Raw Data'!O506:U506, 6), Analysis!Y511:AK511, Analysis!Y511:AK511, 0)&gt;0, SMALL('Raw Data'!O506:U506, 6), 0), 0)</f>
        <v>0</v>
      </c>
      <c r="BL511">
        <f>IF(ISBLANK('Raw Data'!D506)=FALSE, 1, 0)</f>
        <v>0</v>
      </c>
      <c r="BM511">
        <f>IF(ISNUMBER('Raw Data'!D506), IF(_xlfn.XLOOKUP(SMALL('Raw Data'!O506:U506, 7), Analysis!Y511:AK511, Analysis!Y511:AK511, 0)&gt;0, SMALL('Raw Data'!O506:U506, 7), 0), 0)</f>
        <v>0</v>
      </c>
    </row>
    <row r="512" spans="1:65" x14ac:dyDescent="0.3">
      <c r="A512" s="2">
        <f>'Raw Data'!A507</f>
        <v>0</v>
      </c>
      <c r="B512" s="2">
        <f>IF(ISBLANK('Raw Data'!D507)=FALSE, 1, 0)</f>
        <v>0</v>
      </c>
      <c r="C512">
        <f>IF('Raw Data'!E507&gt;'Raw Data'!D507, 'Raw Data'!K507, 0)</f>
        <v>0</v>
      </c>
      <c r="D512">
        <f>IF(ISBLANK('Raw Data'!D507)=FALSE, 1, 0)</f>
        <v>0</v>
      </c>
      <c r="E512">
        <f>IF('Raw Data'!E507&lt;'Raw Data'!D507, 'Raw Data'!J507, 0)</f>
        <v>0</v>
      </c>
      <c r="F512">
        <f>IF(ISBLANK('Raw Data'!D507)=FALSE, 1, 0)</f>
        <v>0</v>
      </c>
      <c r="G512">
        <f>IF(AND('Raw Data'!D507&gt;0, 'Raw Data'!E507&gt;0), 'Raw Data'!V507, 0)</f>
        <v>0</v>
      </c>
      <c r="H512">
        <f>IF(ISBLANK('Raw Data'!D507)=FALSE, 1, 0)</f>
        <v>0</v>
      </c>
      <c r="I512">
        <f>IF(AND(ISBLANK('Raw Data'!D507)=FALSE, OR('Raw Data'!D507=0, 'Raw Data'!E507=0)), 'Raw Data'!W507, 0)</f>
        <v>0</v>
      </c>
      <c r="J512">
        <f>IF(ISBLANK('Raw Data'!D507)=FALSE, 1, 0)</f>
        <v>0</v>
      </c>
      <c r="K512">
        <f>IF(SUM('Raw Data'!D507:E507)&gt;'Raw Data'!G507, 'Raw Data'!H507, 0)</f>
        <v>0</v>
      </c>
      <c r="L512">
        <f>IF(ISBLANK('Raw Data'!D507)=FALSE, 1, 0)</f>
        <v>0</v>
      </c>
      <c r="M512">
        <f>IF(AND(SUM('Raw Data'!D507:E507)&lt;'Raw Data'!G507, ISBLANK('Raw Data'!D507)=FALSE), 'Raw Data'!I507, 0)</f>
        <v>0</v>
      </c>
      <c r="N512">
        <f>IF(ISBLANK('Raw Data'!D507)=FALSE, 1, 0)</f>
        <v>0</v>
      </c>
      <c r="O512">
        <f>IF('Raw Data'!F507, 'Raw Data'!Z507, 0)</f>
        <v>0</v>
      </c>
      <c r="P512">
        <f>IF(ISBLANK('Raw Data'!D507)=FALSE, 1, 0)</f>
        <v>0</v>
      </c>
      <c r="Q512">
        <f>IF(AND(NOT('Raw Data'!F507), P512), 'Raw Data'!AA507, 0)</f>
        <v>0</v>
      </c>
      <c r="R512">
        <f>IF(ISBLANK('Raw Data'!D507)=FALSE, 1, 0)</f>
        <v>0</v>
      </c>
      <c r="S512">
        <f>IF(AND('Raw Data'!F507=0, 'Raw Data'!D507&gt;'Raw Data'!E507), 'Raw Data'!L507, 0)</f>
        <v>0</v>
      </c>
      <c r="T512">
        <f>IF(ISBLANK('Raw Data'!D507)=FALSE, 1, 0)</f>
        <v>0</v>
      </c>
      <c r="U512">
        <f>IF('Raw Data'!F507=1, 'Raw Data'!M507, 0)</f>
        <v>0</v>
      </c>
      <c r="V512">
        <f>IF(ISBLANK('Raw Data'!D507)=FALSE, 1, 0)</f>
        <v>0</v>
      </c>
      <c r="W512">
        <f>IF(AND('Raw Data'!F507=0, 'Raw Data'!E507&gt;'Raw Data'!D507), 'Raw Data'!N507, 0)</f>
        <v>0</v>
      </c>
      <c r="X512">
        <f>IF(ISBLANK('Raw Data'!D507)=FALSE, 1, 0)</f>
        <v>0</v>
      </c>
      <c r="Y512">
        <f>IF(AND('Raw Data'!F507=0,'Raw Data'!D507&gt;'Raw Data'!E507,'Raw Data'!D507-'Raw Data'!E507=1),'Raw Data'!O507,IF(AND('Raw Data'!F507,'Raw Data'!D507&gt;'Raw Data'!E507),'Raw Data'!O507,0))</f>
        <v>0</v>
      </c>
      <c r="Z512">
        <f>IF(ISBLANK('Raw Data'!D507)=FALSE, 1, 0)</f>
        <v>0</v>
      </c>
      <c r="AA512">
        <f>IF(AND('Raw Data'!F507=0, 'Raw Data'!D507&gt;'Raw Data'!E507, 'Raw Data'!D507-'Raw Data'!E507=2), 'Raw Data'!P507, 0)</f>
        <v>0</v>
      </c>
      <c r="AB512">
        <f>IF(ISBLANK('Raw Data'!D507)=FALSE, 1, 0)</f>
        <v>0</v>
      </c>
      <c r="AC512">
        <f>IF(AND('Raw Data'!F507=0, 'Raw Data'!D507&gt;'Raw Data'!E507, 'Raw Data'!D507-'Raw Data'!E507&gt;2), 'Raw Data'!Q507, 0)</f>
        <v>0</v>
      </c>
      <c r="AD512">
        <f>IF(ISBLANK('Raw Data'!D507)=FALSE, 1, 0)</f>
        <v>0</v>
      </c>
      <c r="AE512">
        <f>IF(AND('Raw Data'!F507=0,'Raw Data'!D507&lt;'Raw Data'!E507,'Raw Data'!E507-'Raw Data'!D507=1),'Raw Data'!R507,IF(AND('Raw Data'!F507,'Raw Data'!D507&gt;'Raw Data'!E507),'Raw Data'!R507,0))</f>
        <v>0</v>
      </c>
      <c r="AF512">
        <f>IF(ISBLANK('Raw Data'!D507)=FALSE, 1, 0)</f>
        <v>0</v>
      </c>
      <c r="AG512">
        <f>IF(AND('Raw Data'!F507=0, 'Raw Data'!D507&lt;'Raw Data'!E507, 'Raw Data'!E507-'Raw Data'!D507=2), 'Raw Data'!S507, 0)</f>
        <v>0</v>
      </c>
      <c r="AH512">
        <f>IF(ISBLANK('Raw Data'!D507)=FALSE, 1, 0)</f>
        <v>0</v>
      </c>
      <c r="AI512">
        <f>IF(AND('Raw Data'!F507=0, 'Raw Data'!D507&lt;'Raw Data'!E507, 'Raw Data'!E507-'Raw Data'!D507&gt;2), 'Raw Data'!T507, 0)</f>
        <v>0</v>
      </c>
      <c r="AJ512">
        <f>IF(ISBLANK('Raw Data'!D507)=FALSE, 1, 0)</f>
        <v>0</v>
      </c>
      <c r="AK512">
        <f>IF('Raw Data'!F507=1, 'Raw Data'!M507, 0)</f>
        <v>0</v>
      </c>
      <c r="AL512">
        <f>IF(OR('Raw Data'!D507=0, O512&gt;0), 0, 1)</f>
        <v>0</v>
      </c>
      <c r="AM512">
        <f>IF(AND(AL512, 'Raw Data'!D507&gt;'Raw Data'!E507), 'Raw Data'!X507, 0)</f>
        <v>0</v>
      </c>
      <c r="AN512">
        <f>IF(OR('Raw Data'!D507=0, O512&gt;0), 0, 1)</f>
        <v>0</v>
      </c>
      <c r="AO512">
        <f>IF(AND(AL512, 'Raw Data'!D507&lt;'Raw Data'!E507), 'Raw Data'!Y507, 0)</f>
        <v>0</v>
      </c>
      <c r="AP512">
        <f>IF(ISBLANK('Raw Data'!D507)=FALSE, 1, 0)</f>
        <v>0</v>
      </c>
      <c r="AQ512">
        <f>IF(AND('Raw Data'!J507&lt;'Raw Data'!K507,'Raw Data'!D507&gt;'Raw Data'!E507),'Raw Data'!J507,IF(AND('Raw Data'!K507&lt;'Raw Data'!J507,'Raw Data'!E507&gt;'Raw Data'!D507),'Raw Data'!K507,0))</f>
        <v>0</v>
      </c>
      <c r="AR512">
        <f>IF(ISBLANK('Raw Data'!D507)=FALSE, 1, 0)</f>
        <v>0</v>
      </c>
      <c r="AS512">
        <f>IF(AND('Raw Data'!J507&gt;'Raw Data'!K507,'Raw Data'!D507&gt;'Raw Data'!E507),'Raw Data'!J507,IF(AND('Raw Data'!K507&gt;'Raw Data'!J507,'Raw Data'!E507&gt;'Raw Data'!D507),'Raw Data'!K507,))</f>
        <v>0</v>
      </c>
      <c r="AT512">
        <f>IF(ISBLANK('Raw Data'!D507)=FALSE, 1, 0)</f>
        <v>0</v>
      </c>
      <c r="AU512">
        <f>IF(ISNUMBER('Raw Data'!D507), IF(_xlfn.XLOOKUP(SMALL('Raw Data'!L507:N507, 1), Analysis!S512:W512, Analysis!S512:W512, 0)&gt;0, SMALL('Raw Data'!L507:N507, 1), 0), 0)</f>
        <v>0</v>
      </c>
      <c r="AV512">
        <f>IF(ISBLANK('Raw Data'!D507)=FALSE, 1, 0)</f>
        <v>0</v>
      </c>
      <c r="AW512">
        <f>IF(ISNUMBER('Raw Data'!D507), IF(_xlfn.XLOOKUP(SMALL('Raw Data'!L507:N507, 2), Analysis!S512:W512, Analysis!S512:W512, 0)&gt;0, SMALL('Raw Data'!L507:N507, 2), 0), 0)</f>
        <v>0</v>
      </c>
      <c r="AX512">
        <f>IF(ISBLANK('Raw Data'!D507)=FALSE, 1, 0)</f>
        <v>0</v>
      </c>
      <c r="AY512">
        <f>IF(ISNUMBER('Raw Data'!D507), IF(_xlfn.XLOOKUP(SMALL('Raw Data'!L507:N507, 3), Analysis!S512:W512, Analysis!S512:W512, 0)&gt;0, SMALL('Raw Data'!L507:N507, 3), 0), 0)</f>
        <v>0</v>
      </c>
      <c r="AZ512">
        <f>IF(ISBLANK('Raw Data'!D507)=FALSE, 1, 0)</f>
        <v>0</v>
      </c>
      <c r="BA512">
        <f>IF(ISNUMBER('Raw Data'!D507), IF(_xlfn.XLOOKUP(SMALL('Raw Data'!O507:U507, 1), Analysis!Y512:AK512, Analysis!Y512:AK512, 0)&gt;0, SMALL('Raw Data'!O507:U507, 1), 0), 0)</f>
        <v>0</v>
      </c>
      <c r="BB512">
        <f>IF(ISBLANK('Raw Data'!D507)=FALSE, 1, 0)</f>
        <v>0</v>
      </c>
      <c r="BC512">
        <f>IF(ISNUMBER('Raw Data'!D507), IF(_xlfn.XLOOKUP(SMALL('Raw Data'!O507:U507, 2), Analysis!Y512:AK512, Analysis!Y512:AK512, 0)&gt;0, SMALL('Raw Data'!O507:U507, 2), 0), 0)</f>
        <v>0</v>
      </c>
      <c r="BD512">
        <f>IF(ISBLANK('Raw Data'!D507)=FALSE, 1, 0)</f>
        <v>0</v>
      </c>
      <c r="BE512">
        <f>IF(ISNUMBER('Raw Data'!D507), IF(_xlfn.XLOOKUP(SMALL('Raw Data'!O507:U507, 3), Analysis!Y512:AK512, Analysis!Y512:AK512, 0)&gt;0, SMALL('Raw Data'!O507:U507, 3), 0), 0)</f>
        <v>0</v>
      </c>
      <c r="BF512">
        <f>IF(ISBLANK('Raw Data'!D507)=FALSE, 1, 0)</f>
        <v>0</v>
      </c>
      <c r="BG512">
        <f>IF(ISNUMBER('Raw Data'!D507), IF(_xlfn.XLOOKUP(SMALL('Raw Data'!O507:U507, 4), Analysis!Y512:AK512, Analysis!Y512:AK512, 0)&gt;0, SMALL('Raw Data'!O507:U507, 4), 0), 0)</f>
        <v>0</v>
      </c>
      <c r="BH512">
        <f>IF(ISBLANK('Raw Data'!D507)=FALSE, 1, 0)</f>
        <v>0</v>
      </c>
      <c r="BI512">
        <f>IF(ISNUMBER('Raw Data'!D507), IF(_xlfn.XLOOKUP(SMALL('Raw Data'!O507:U507, 5), Analysis!Y512:AK512, Analysis!Y512:AK512, 0)&gt;0, SMALL('Raw Data'!O507:U507, 5), 0), 0)</f>
        <v>0</v>
      </c>
      <c r="BJ512">
        <f>IF(ISBLANK('Raw Data'!D507)=FALSE, 1, 0)</f>
        <v>0</v>
      </c>
      <c r="BK512">
        <f>IF(ISNUMBER('Raw Data'!D507), IF(_xlfn.XLOOKUP(SMALL('Raw Data'!O507:U507, 6), Analysis!Y512:AK512, Analysis!Y512:AK512, 0)&gt;0, SMALL('Raw Data'!O507:U507, 6), 0), 0)</f>
        <v>0</v>
      </c>
      <c r="BL512">
        <f>IF(ISBLANK('Raw Data'!D507)=FALSE, 1, 0)</f>
        <v>0</v>
      </c>
      <c r="BM512">
        <f>IF(ISNUMBER('Raw Data'!D507), IF(_xlfn.XLOOKUP(SMALL('Raw Data'!O507:U507, 7), Analysis!Y512:AK512, Analysis!Y512:AK512, 0)&gt;0, SMALL('Raw Data'!O507:U507, 7), 0), 0)</f>
        <v>0</v>
      </c>
    </row>
    <row r="513" spans="1:65" x14ac:dyDescent="0.3">
      <c r="A513" s="2">
        <f>'Raw Data'!A508</f>
        <v>0</v>
      </c>
      <c r="B513" s="2">
        <f>IF(ISBLANK('Raw Data'!D508)=FALSE, 1, 0)</f>
        <v>0</v>
      </c>
      <c r="C513">
        <f>IF('Raw Data'!E508&gt;'Raw Data'!D508, 'Raw Data'!K508, 0)</f>
        <v>0</v>
      </c>
      <c r="D513">
        <f>IF(ISBLANK('Raw Data'!D508)=FALSE, 1, 0)</f>
        <v>0</v>
      </c>
      <c r="E513">
        <f>IF('Raw Data'!E508&lt;'Raw Data'!D508, 'Raw Data'!J508, 0)</f>
        <v>0</v>
      </c>
      <c r="F513">
        <f>IF(ISBLANK('Raw Data'!D508)=FALSE, 1, 0)</f>
        <v>0</v>
      </c>
      <c r="G513">
        <f>IF(AND('Raw Data'!D508&gt;0, 'Raw Data'!E508&gt;0), 'Raw Data'!V508, 0)</f>
        <v>0</v>
      </c>
      <c r="H513">
        <f>IF(ISBLANK('Raw Data'!D508)=FALSE, 1, 0)</f>
        <v>0</v>
      </c>
      <c r="I513">
        <f>IF(AND(ISBLANK('Raw Data'!D508)=FALSE, OR('Raw Data'!D508=0, 'Raw Data'!E508=0)), 'Raw Data'!W508, 0)</f>
        <v>0</v>
      </c>
      <c r="J513">
        <f>IF(ISBLANK('Raw Data'!D508)=FALSE, 1, 0)</f>
        <v>0</v>
      </c>
      <c r="K513">
        <f>IF(SUM('Raw Data'!D508:E508)&gt;'Raw Data'!G508, 'Raw Data'!H508, 0)</f>
        <v>0</v>
      </c>
      <c r="L513">
        <f>IF(ISBLANK('Raw Data'!D508)=FALSE, 1, 0)</f>
        <v>0</v>
      </c>
      <c r="M513">
        <f>IF(AND(SUM('Raw Data'!D508:E508)&lt;'Raw Data'!G508, ISBLANK('Raw Data'!D508)=FALSE), 'Raw Data'!I508, 0)</f>
        <v>0</v>
      </c>
      <c r="N513">
        <f>IF(ISBLANK('Raw Data'!D508)=FALSE, 1, 0)</f>
        <v>0</v>
      </c>
      <c r="O513">
        <f>IF('Raw Data'!F508, 'Raw Data'!Z508, 0)</f>
        <v>0</v>
      </c>
      <c r="P513">
        <f>IF(ISBLANK('Raw Data'!D508)=FALSE, 1, 0)</f>
        <v>0</v>
      </c>
      <c r="Q513">
        <f>IF(AND(NOT('Raw Data'!F508), P513), 'Raw Data'!AA508, 0)</f>
        <v>0</v>
      </c>
      <c r="R513">
        <f>IF(ISBLANK('Raw Data'!D508)=FALSE, 1, 0)</f>
        <v>0</v>
      </c>
      <c r="S513">
        <f>IF(AND('Raw Data'!F508=0, 'Raw Data'!D508&gt;'Raw Data'!E508), 'Raw Data'!L508, 0)</f>
        <v>0</v>
      </c>
      <c r="T513">
        <f>IF(ISBLANK('Raw Data'!D508)=FALSE, 1, 0)</f>
        <v>0</v>
      </c>
      <c r="U513">
        <f>IF('Raw Data'!F508=1, 'Raw Data'!M508, 0)</f>
        <v>0</v>
      </c>
      <c r="V513">
        <f>IF(ISBLANK('Raw Data'!D508)=FALSE, 1, 0)</f>
        <v>0</v>
      </c>
      <c r="W513">
        <f>IF(AND('Raw Data'!F508=0, 'Raw Data'!E508&gt;'Raw Data'!D508), 'Raw Data'!N508, 0)</f>
        <v>0</v>
      </c>
      <c r="X513">
        <f>IF(ISBLANK('Raw Data'!D508)=FALSE, 1, 0)</f>
        <v>0</v>
      </c>
      <c r="Y513">
        <f>IF(AND('Raw Data'!F508=0,'Raw Data'!D508&gt;'Raw Data'!E508,'Raw Data'!D508-'Raw Data'!E508=1),'Raw Data'!O508,IF(AND('Raw Data'!F508,'Raw Data'!D508&gt;'Raw Data'!E508),'Raw Data'!O508,0))</f>
        <v>0</v>
      </c>
      <c r="Z513">
        <f>IF(ISBLANK('Raw Data'!D508)=FALSE, 1, 0)</f>
        <v>0</v>
      </c>
      <c r="AA513">
        <f>IF(AND('Raw Data'!F508=0, 'Raw Data'!D508&gt;'Raw Data'!E508, 'Raw Data'!D508-'Raw Data'!E508=2), 'Raw Data'!P508, 0)</f>
        <v>0</v>
      </c>
      <c r="AB513">
        <f>IF(ISBLANK('Raw Data'!D508)=FALSE, 1, 0)</f>
        <v>0</v>
      </c>
      <c r="AC513">
        <f>IF(AND('Raw Data'!F508=0, 'Raw Data'!D508&gt;'Raw Data'!E508, 'Raw Data'!D508-'Raw Data'!E508&gt;2), 'Raw Data'!Q508, 0)</f>
        <v>0</v>
      </c>
      <c r="AD513">
        <f>IF(ISBLANK('Raw Data'!D508)=FALSE, 1, 0)</f>
        <v>0</v>
      </c>
      <c r="AE513">
        <f>IF(AND('Raw Data'!F508=0,'Raw Data'!D508&lt;'Raw Data'!E508,'Raw Data'!E508-'Raw Data'!D508=1),'Raw Data'!R508,IF(AND('Raw Data'!F508,'Raw Data'!D508&gt;'Raw Data'!E508),'Raw Data'!R508,0))</f>
        <v>0</v>
      </c>
      <c r="AF513">
        <f>IF(ISBLANK('Raw Data'!D508)=FALSE, 1, 0)</f>
        <v>0</v>
      </c>
      <c r="AG513">
        <f>IF(AND('Raw Data'!F508=0, 'Raw Data'!D508&lt;'Raw Data'!E508, 'Raw Data'!E508-'Raw Data'!D508=2), 'Raw Data'!S508, 0)</f>
        <v>0</v>
      </c>
      <c r="AH513">
        <f>IF(ISBLANK('Raw Data'!D508)=FALSE, 1, 0)</f>
        <v>0</v>
      </c>
      <c r="AI513">
        <f>IF(AND('Raw Data'!F508=0, 'Raw Data'!D508&lt;'Raw Data'!E508, 'Raw Data'!E508-'Raw Data'!D508&gt;2), 'Raw Data'!T508, 0)</f>
        <v>0</v>
      </c>
      <c r="AJ513">
        <f>IF(ISBLANK('Raw Data'!D508)=FALSE, 1, 0)</f>
        <v>0</v>
      </c>
      <c r="AK513">
        <f>IF('Raw Data'!F508=1, 'Raw Data'!M508, 0)</f>
        <v>0</v>
      </c>
      <c r="AL513">
        <f>IF(OR('Raw Data'!D508=0, O513&gt;0), 0, 1)</f>
        <v>0</v>
      </c>
      <c r="AM513">
        <f>IF(AND(AL513, 'Raw Data'!D508&gt;'Raw Data'!E508), 'Raw Data'!X508, 0)</f>
        <v>0</v>
      </c>
      <c r="AN513">
        <f>IF(OR('Raw Data'!D508=0, O513&gt;0), 0, 1)</f>
        <v>0</v>
      </c>
      <c r="AO513">
        <f>IF(AND(AL513, 'Raw Data'!D508&lt;'Raw Data'!E508), 'Raw Data'!Y508, 0)</f>
        <v>0</v>
      </c>
      <c r="AP513">
        <f>IF(ISBLANK('Raw Data'!D508)=FALSE, 1, 0)</f>
        <v>0</v>
      </c>
      <c r="AQ513">
        <f>IF(AND('Raw Data'!J508&lt;'Raw Data'!K508,'Raw Data'!D508&gt;'Raw Data'!E508),'Raw Data'!J508,IF(AND('Raw Data'!K508&lt;'Raw Data'!J508,'Raw Data'!E508&gt;'Raw Data'!D508),'Raw Data'!K508,0))</f>
        <v>0</v>
      </c>
      <c r="AR513">
        <f>IF(ISBLANK('Raw Data'!D508)=FALSE, 1, 0)</f>
        <v>0</v>
      </c>
      <c r="AS513">
        <f>IF(AND('Raw Data'!J508&gt;'Raw Data'!K508,'Raw Data'!D508&gt;'Raw Data'!E508),'Raw Data'!J508,IF(AND('Raw Data'!K508&gt;'Raw Data'!J508,'Raw Data'!E508&gt;'Raw Data'!D508),'Raw Data'!K508,))</f>
        <v>0</v>
      </c>
      <c r="AT513">
        <f>IF(ISBLANK('Raw Data'!D508)=FALSE, 1, 0)</f>
        <v>0</v>
      </c>
      <c r="AU513">
        <f>IF(ISNUMBER('Raw Data'!D508), IF(_xlfn.XLOOKUP(SMALL('Raw Data'!L508:N508, 1), Analysis!S513:W513, Analysis!S513:W513, 0)&gt;0, SMALL('Raw Data'!L508:N508, 1), 0), 0)</f>
        <v>0</v>
      </c>
      <c r="AV513">
        <f>IF(ISBLANK('Raw Data'!D508)=FALSE, 1, 0)</f>
        <v>0</v>
      </c>
      <c r="AW513">
        <f>IF(ISNUMBER('Raw Data'!D508), IF(_xlfn.XLOOKUP(SMALL('Raw Data'!L508:N508, 2), Analysis!S513:W513, Analysis!S513:W513, 0)&gt;0, SMALL('Raw Data'!L508:N508, 2), 0), 0)</f>
        <v>0</v>
      </c>
      <c r="AX513">
        <f>IF(ISBLANK('Raw Data'!D508)=FALSE, 1, 0)</f>
        <v>0</v>
      </c>
      <c r="AY513">
        <f>IF(ISNUMBER('Raw Data'!D508), IF(_xlfn.XLOOKUP(SMALL('Raw Data'!L508:N508, 3), Analysis!S513:W513, Analysis!S513:W513, 0)&gt;0, SMALL('Raw Data'!L508:N508, 3), 0), 0)</f>
        <v>0</v>
      </c>
      <c r="AZ513">
        <f>IF(ISBLANK('Raw Data'!D508)=FALSE, 1, 0)</f>
        <v>0</v>
      </c>
      <c r="BA513">
        <f>IF(ISNUMBER('Raw Data'!D508), IF(_xlfn.XLOOKUP(SMALL('Raw Data'!O508:U508, 1), Analysis!Y513:AK513, Analysis!Y513:AK513, 0)&gt;0, SMALL('Raw Data'!O508:U508, 1), 0), 0)</f>
        <v>0</v>
      </c>
      <c r="BB513">
        <f>IF(ISBLANK('Raw Data'!D508)=FALSE, 1, 0)</f>
        <v>0</v>
      </c>
      <c r="BC513">
        <f>IF(ISNUMBER('Raw Data'!D508), IF(_xlfn.XLOOKUP(SMALL('Raw Data'!O508:U508, 2), Analysis!Y513:AK513, Analysis!Y513:AK513, 0)&gt;0, SMALL('Raw Data'!O508:U508, 2), 0), 0)</f>
        <v>0</v>
      </c>
      <c r="BD513">
        <f>IF(ISBLANK('Raw Data'!D508)=FALSE, 1, 0)</f>
        <v>0</v>
      </c>
      <c r="BE513">
        <f>IF(ISNUMBER('Raw Data'!D508), IF(_xlfn.XLOOKUP(SMALL('Raw Data'!O508:U508, 3), Analysis!Y513:AK513, Analysis!Y513:AK513, 0)&gt;0, SMALL('Raw Data'!O508:U508, 3), 0), 0)</f>
        <v>0</v>
      </c>
      <c r="BF513">
        <f>IF(ISBLANK('Raw Data'!D508)=FALSE, 1, 0)</f>
        <v>0</v>
      </c>
      <c r="BG513">
        <f>IF(ISNUMBER('Raw Data'!D508), IF(_xlfn.XLOOKUP(SMALL('Raw Data'!O508:U508, 4), Analysis!Y513:AK513, Analysis!Y513:AK513, 0)&gt;0, SMALL('Raw Data'!O508:U508, 4), 0), 0)</f>
        <v>0</v>
      </c>
      <c r="BH513">
        <f>IF(ISBLANK('Raw Data'!D508)=FALSE, 1, 0)</f>
        <v>0</v>
      </c>
      <c r="BI513">
        <f>IF(ISNUMBER('Raw Data'!D508), IF(_xlfn.XLOOKUP(SMALL('Raw Data'!O508:U508, 5), Analysis!Y513:AK513, Analysis!Y513:AK513, 0)&gt;0, SMALL('Raw Data'!O508:U508, 5), 0), 0)</f>
        <v>0</v>
      </c>
      <c r="BJ513">
        <f>IF(ISBLANK('Raw Data'!D508)=FALSE, 1, 0)</f>
        <v>0</v>
      </c>
      <c r="BK513">
        <f>IF(ISNUMBER('Raw Data'!D508), IF(_xlfn.XLOOKUP(SMALL('Raw Data'!O508:U508, 6), Analysis!Y513:AK513, Analysis!Y513:AK513, 0)&gt;0, SMALL('Raw Data'!O508:U508, 6), 0), 0)</f>
        <v>0</v>
      </c>
      <c r="BL513">
        <f>IF(ISBLANK('Raw Data'!D508)=FALSE, 1, 0)</f>
        <v>0</v>
      </c>
      <c r="BM513">
        <f>IF(ISNUMBER('Raw Data'!D508), IF(_xlfn.XLOOKUP(SMALL('Raw Data'!O508:U508, 7), Analysis!Y513:AK513, Analysis!Y513:AK513, 0)&gt;0, SMALL('Raw Data'!O508:U508, 7), 0), 0)</f>
        <v>0</v>
      </c>
    </row>
    <row r="514" spans="1:65" x14ac:dyDescent="0.3">
      <c r="A514" s="2">
        <f>'Raw Data'!A509</f>
        <v>0</v>
      </c>
      <c r="B514" s="2">
        <f>IF(ISBLANK('Raw Data'!D509)=FALSE, 1, 0)</f>
        <v>0</v>
      </c>
      <c r="C514">
        <f>IF('Raw Data'!E509&gt;'Raw Data'!D509, 'Raw Data'!K509, 0)</f>
        <v>0</v>
      </c>
      <c r="D514">
        <f>IF(ISBLANK('Raw Data'!D509)=FALSE, 1, 0)</f>
        <v>0</v>
      </c>
      <c r="E514">
        <f>IF('Raw Data'!E509&lt;'Raw Data'!D509, 'Raw Data'!J509, 0)</f>
        <v>0</v>
      </c>
      <c r="F514">
        <f>IF(ISBLANK('Raw Data'!D509)=FALSE, 1, 0)</f>
        <v>0</v>
      </c>
      <c r="G514">
        <f>IF(AND('Raw Data'!D509&gt;0, 'Raw Data'!E509&gt;0), 'Raw Data'!V509, 0)</f>
        <v>0</v>
      </c>
      <c r="H514">
        <f>IF(ISBLANK('Raw Data'!D509)=FALSE, 1, 0)</f>
        <v>0</v>
      </c>
      <c r="I514">
        <f>IF(AND(ISBLANK('Raw Data'!D509)=FALSE, OR('Raw Data'!D509=0, 'Raw Data'!E509=0)), 'Raw Data'!W509, 0)</f>
        <v>0</v>
      </c>
      <c r="J514">
        <f>IF(ISBLANK('Raw Data'!D509)=FALSE, 1, 0)</f>
        <v>0</v>
      </c>
      <c r="K514">
        <f>IF(SUM('Raw Data'!D509:E509)&gt;'Raw Data'!G509, 'Raw Data'!H509, 0)</f>
        <v>0</v>
      </c>
      <c r="L514">
        <f>IF(ISBLANK('Raw Data'!D509)=FALSE, 1, 0)</f>
        <v>0</v>
      </c>
      <c r="M514">
        <f>IF(AND(SUM('Raw Data'!D509:E509)&lt;'Raw Data'!G509, ISBLANK('Raw Data'!D509)=FALSE), 'Raw Data'!I509, 0)</f>
        <v>0</v>
      </c>
      <c r="N514">
        <f>IF(ISBLANK('Raw Data'!D509)=FALSE, 1, 0)</f>
        <v>0</v>
      </c>
      <c r="O514">
        <f>IF('Raw Data'!F509, 'Raw Data'!Z509, 0)</f>
        <v>0</v>
      </c>
      <c r="P514">
        <f>IF(ISBLANK('Raw Data'!D509)=FALSE, 1, 0)</f>
        <v>0</v>
      </c>
      <c r="Q514">
        <f>IF(AND(NOT('Raw Data'!F509), P514), 'Raw Data'!AA509, 0)</f>
        <v>0</v>
      </c>
      <c r="R514">
        <f>IF(ISBLANK('Raw Data'!D509)=FALSE, 1, 0)</f>
        <v>0</v>
      </c>
      <c r="S514">
        <f>IF(AND('Raw Data'!F509=0, 'Raw Data'!D509&gt;'Raw Data'!E509), 'Raw Data'!L509, 0)</f>
        <v>0</v>
      </c>
      <c r="T514">
        <f>IF(ISBLANK('Raw Data'!D509)=FALSE, 1, 0)</f>
        <v>0</v>
      </c>
      <c r="U514">
        <f>IF('Raw Data'!F509=1, 'Raw Data'!M509, 0)</f>
        <v>0</v>
      </c>
      <c r="V514">
        <f>IF(ISBLANK('Raw Data'!D509)=FALSE, 1, 0)</f>
        <v>0</v>
      </c>
      <c r="W514">
        <f>IF(AND('Raw Data'!F509=0, 'Raw Data'!E509&gt;'Raw Data'!D509), 'Raw Data'!N509, 0)</f>
        <v>0</v>
      </c>
      <c r="X514">
        <f>IF(ISBLANK('Raw Data'!D509)=FALSE, 1, 0)</f>
        <v>0</v>
      </c>
      <c r="Y514">
        <f>IF(AND('Raw Data'!F509=0,'Raw Data'!D509&gt;'Raw Data'!E509,'Raw Data'!D509-'Raw Data'!E509=1),'Raw Data'!O509,IF(AND('Raw Data'!F509,'Raw Data'!D509&gt;'Raw Data'!E509),'Raw Data'!O509,0))</f>
        <v>0</v>
      </c>
      <c r="Z514">
        <f>IF(ISBLANK('Raw Data'!D509)=FALSE, 1, 0)</f>
        <v>0</v>
      </c>
      <c r="AA514">
        <f>IF(AND('Raw Data'!F509=0, 'Raw Data'!D509&gt;'Raw Data'!E509, 'Raw Data'!D509-'Raw Data'!E509=2), 'Raw Data'!P509, 0)</f>
        <v>0</v>
      </c>
      <c r="AB514">
        <f>IF(ISBLANK('Raw Data'!D509)=FALSE, 1, 0)</f>
        <v>0</v>
      </c>
      <c r="AC514">
        <f>IF(AND('Raw Data'!F509=0, 'Raw Data'!D509&gt;'Raw Data'!E509, 'Raw Data'!D509-'Raw Data'!E509&gt;2), 'Raw Data'!Q509, 0)</f>
        <v>0</v>
      </c>
      <c r="AD514">
        <f>IF(ISBLANK('Raw Data'!D509)=FALSE, 1, 0)</f>
        <v>0</v>
      </c>
      <c r="AE514">
        <f>IF(AND('Raw Data'!F509=0,'Raw Data'!D509&lt;'Raw Data'!E509,'Raw Data'!E509-'Raw Data'!D509=1),'Raw Data'!R509,IF(AND('Raw Data'!F509,'Raw Data'!D509&gt;'Raw Data'!E509),'Raw Data'!R509,0))</f>
        <v>0</v>
      </c>
      <c r="AF514">
        <f>IF(ISBLANK('Raw Data'!D509)=FALSE, 1, 0)</f>
        <v>0</v>
      </c>
      <c r="AG514">
        <f>IF(AND('Raw Data'!F509=0, 'Raw Data'!D509&lt;'Raw Data'!E509, 'Raw Data'!E509-'Raw Data'!D509=2), 'Raw Data'!S509, 0)</f>
        <v>0</v>
      </c>
      <c r="AH514">
        <f>IF(ISBLANK('Raw Data'!D509)=FALSE, 1, 0)</f>
        <v>0</v>
      </c>
      <c r="AI514">
        <f>IF(AND('Raw Data'!F509=0, 'Raw Data'!D509&lt;'Raw Data'!E509, 'Raw Data'!E509-'Raw Data'!D509&gt;2), 'Raw Data'!T509, 0)</f>
        <v>0</v>
      </c>
      <c r="AJ514">
        <f>IF(ISBLANK('Raw Data'!D509)=FALSE, 1, 0)</f>
        <v>0</v>
      </c>
      <c r="AK514">
        <f>IF('Raw Data'!F509=1, 'Raw Data'!M509, 0)</f>
        <v>0</v>
      </c>
      <c r="AL514">
        <f>IF(OR('Raw Data'!D509=0, O514&gt;0), 0, 1)</f>
        <v>0</v>
      </c>
      <c r="AM514">
        <f>IF(AND(AL514, 'Raw Data'!D509&gt;'Raw Data'!E509), 'Raw Data'!X509, 0)</f>
        <v>0</v>
      </c>
      <c r="AN514">
        <f>IF(OR('Raw Data'!D509=0, O514&gt;0), 0, 1)</f>
        <v>0</v>
      </c>
      <c r="AO514">
        <f>IF(AND(AL514, 'Raw Data'!D509&lt;'Raw Data'!E509), 'Raw Data'!Y509, 0)</f>
        <v>0</v>
      </c>
      <c r="AP514">
        <f>IF(ISBLANK('Raw Data'!D509)=FALSE, 1, 0)</f>
        <v>0</v>
      </c>
      <c r="AQ514">
        <f>IF(AND('Raw Data'!J509&lt;'Raw Data'!K509,'Raw Data'!D509&gt;'Raw Data'!E509),'Raw Data'!J509,IF(AND('Raw Data'!K509&lt;'Raw Data'!J509,'Raw Data'!E509&gt;'Raw Data'!D509),'Raw Data'!K509,0))</f>
        <v>0</v>
      </c>
      <c r="AR514">
        <f>IF(ISBLANK('Raw Data'!D509)=FALSE, 1, 0)</f>
        <v>0</v>
      </c>
      <c r="AS514">
        <f>IF(AND('Raw Data'!J509&gt;'Raw Data'!K509,'Raw Data'!D509&gt;'Raw Data'!E509),'Raw Data'!J509,IF(AND('Raw Data'!K509&gt;'Raw Data'!J509,'Raw Data'!E509&gt;'Raw Data'!D509),'Raw Data'!K509,))</f>
        <v>0</v>
      </c>
      <c r="AT514">
        <f>IF(ISBLANK('Raw Data'!D509)=FALSE, 1, 0)</f>
        <v>0</v>
      </c>
      <c r="AU514">
        <f>IF(ISNUMBER('Raw Data'!D509), IF(_xlfn.XLOOKUP(SMALL('Raw Data'!L509:N509, 1), Analysis!S514:W514, Analysis!S514:W514, 0)&gt;0, SMALL('Raw Data'!L509:N509, 1), 0), 0)</f>
        <v>0</v>
      </c>
      <c r="AV514">
        <f>IF(ISBLANK('Raw Data'!D509)=FALSE, 1, 0)</f>
        <v>0</v>
      </c>
      <c r="AW514">
        <f>IF(ISNUMBER('Raw Data'!D509), IF(_xlfn.XLOOKUP(SMALL('Raw Data'!L509:N509, 2), Analysis!S514:W514, Analysis!S514:W514, 0)&gt;0, SMALL('Raw Data'!L509:N509, 2), 0), 0)</f>
        <v>0</v>
      </c>
      <c r="AX514">
        <f>IF(ISBLANK('Raw Data'!D509)=FALSE, 1, 0)</f>
        <v>0</v>
      </c>
      <c r="AY514">
        <f>IF(ISNUMBER('Raw Data'!D509), IF(_xlfn.XLOOKUP(SMALL('Raw Data'!L509:N509, 3), Analysis!S514:W514, Analysis!S514:W514, 0)&gt;0, SMALL('Raw Data'!L509:N509, 3), 0), 0)</f>
        <v>0</v>
      </c>
      <c r="AZ514">
        <f>IF(ISBLANK('Raw Data'!D509)=FALSE, 1, 0)</f>
        <v>0</v>
      </c>
      <c r="BA514">
        <f>IF(ISNUMBER('Raw Data'!D509), IF(_xlfn.XLOOKUP(SMALL('Raw Data'!O509:U509, 1), Analysis!Y514:AK514, Analysis!Y514:AK514, 0)&gt;0, SMALL('Raw Data'!O509:U509, 1), 0), 0)</f>
        <v>0</v>
      </c>
      <c r="BB514">
        <f>IF(ISBLANK('Raw Data'!D509)=FALSE, 1, 0)</f>
        <v>0</v>
      </c>
      <c r="BC514">
        <f>IF(ISNUMBER('Raw Data'!D509), IF(_xlfn.XLOOKUP(SMALL('Raw Data'!O509:U509, 2), Analysis!Y514:AK514, Analysis!Y514:AK514, 0)&gt;0, SMALL('Raw Data'!O509:U509, 2), 0), 0)</f>
        <v>0</v>
      </c>
      <c r="BD514">
        <f>IF(ISBLANK('Raw Data'!D509)=FALSE, 1, 0)</f>
        <v>0</v>
      </c>
      <c r="BE514">
        <f>IF(ISNUMBER('Raw Data'!D509), IF(_xlfn.XLOOKUP(SMALL('Raw Data'!O509:U509, 3), Analysis!Y514:AK514, Analysis!Y514:AK514, 0)&gt;0, SMALL('Raw Data'!O509:U509, 3), 0), 0)</f>
        <v>0</v>
      </c>
      <c r="BF514">
        <f>IF(ISBLANK('Raw Data'!D509)=FALSE, 1, 0)</f>
        <v>0</v>
      </c>
      <c r="BG514">
        <f>IF(ISNUMBER('Raw Data'!D509), IF(_xlfn.XLOOKUP(SMALL('Raw Data'!O509:U509, 4), Analysis!Y514:AK514, Analysis!Y514:AK514, 0)&gt;0, SMALL('Raw Data'!O509:U509, 4), 0), 0)</f>
        <v>0</v>
      </c>
      <c r="BH514">
        <f>IF(ISBLANK('Raw Data'!D509)=FALSE, 1, 0)</f>
        <v>0</v>
      </c>
      <c r="BI514">
        <f>IF(ISNUMBER('Raw Data'!D509), IF(_xlfn.XLOOKUP(SMALL('Raw Data'!O509:U509, 5), Analysis!Y514:AK514, Analysis!Y514:AK514, 0)&gt;0, SMALL('Raw Data'!O509:U509, 5), 0), 0)</f>
        <v>0</v>
      </c>
      <c r="BJ514">
        <f>IF(ISBLANK('Raw Data'!D509)=FALSE, 1, 0)</f>
        <v>0</v>
      </c>
      <c r="BK514">
        <f>IF(ISNUMBER('Raw Data'!D509), IF(_xlfn.XLOOKUP(SMALL('Raw Data'!O509:U509, 6), Analysis!Y514:AK514, Analysis!Y514:AK514, 0)&gt;0, SMALL('Raw Data'!O509:U509, 6), 0), 0)</f>
        <v>0</v>
      </c>
      <c r="BL514">
        <f>IF(ISBLANK('Raw Data'!D509)=FALSE, 1, 0)</f>
        <v>0</v>
      </c>
      <c r="BM514">
        <f>IF(ISNUMBER('Raw Data'!D509), IF(_xlfn.XLOOKUP(SMALL('Raw Data'!O509:U509, 7), Analysis!Y514:AK514, Analysis!Y514:AK514, 0)&gt;0, SMALL('Raw Data'!O509:U509, 7), 0), 0)</f>
        <v>0</v>
      </c>
    </row>
    <row r="515" spans="1:65" x14ac:dyDescent="0.3">
      <c r="A515" s="2">
        <f>'Raw Data'!A510</f>
        <v>0</v>
      </c>
      <c r="B515" s="2">
        <f>IF(ISBLANK('Raw Data'!D510)=FALSE, 1, 0)</f>
        <v>0</v>
      </c>
      <c r="C515">
        <f>IF('Raw Data'!E510&gt;'Raw Data'!D510, 'Raw Data'!K510, 0)</f>
        <v>0</v>
      </c>
      <c r="D515">
        <f>IF(ISBLANK('Raw Data'!D510)=FALSE, 1, 0)</f>
        <v>0</v>
      </c>
      <c r="E515">
        <f>IF('Raw Data'!E510&lt;'Raw Data'!D510, 'Raw Data'!J510, 0)</f>
        <v>0</v>
      </c>
      <c r="F515">
        <f>IF(ISBLANK('Raw Data'!D510)=FALSE, 1, 0)</f>
        <v>0</v>
      </c>
      <c r="G515">
        <f>IF(AND('Raw Data'!D510&gt;0, 'Raw Data'!E510&gt;0), 'Raw Data'!V510, 0)</f>
        <v>0</v>
      </c>
      <c r="H515">
        <f>IF(ISBLANK('Raw Data'!D510)=FALSE, 1, 0)</f>
        <v>0</v>
      </c>
      <c r="I515">
        <f>IF(AND(ISBLANK('Raw Data'!D510)=FALSE, OR('Raw Data'!D510=0, 'Raw Data'!E510=0)), 'Raw Data'!W510, 0)</f>
        <v>0</v>
      </c>
      <c r="J515">
        <f>IF(ISBLANK('Raw Data'!D510)=FALSE, 1, 0)</f>
        <v>0</v>
      </c>
      <c r="K515">
        <f>IF(SUM('Raw Data'!D510:E510)&gt;'Raw Data'!G510, 'Raw Data'!H510, 0)</f>
        <v>0</v>
      </c>
      <c r="L515">
        <f>IF(ISBLANK('Raw Data'!D510)=FALSE, 1, 0)</f>
        <v>0</v>
      </c>
      <c r="M515">
        <f>IF(AND(SUM('Raw Data'!D510:E510)&lt;'Raw Data'!G510, ISBLANK('Raw Data'!D510)=FALSE), 'Raw Data'!I510, 0)</f>
        <v>0</v>
      </c>
      <c r="N515">
        <f>IF(ISBLANK('Raw Data'!D510)=FALSE, 1, 0)</f>
        <v>0</v>
      </c>
      <c r="O515">
        <f>IF('Raw Data'!F510, 'Raw Data'!Z510, 0)</f>
        <v>0</v>
      </c>
      <c r="P515">
        <f>IF(ISBLANK('Raw Data'!D510)=FALSE, 1, 0)</f>
        <v>0</v>
      </c>
      <c r="Q515">
        <f>IF(AND(NOT('Raw Data'!F510), P515), 'Raw Data'!AA510, 0)</f>
        <v>0</v>
      </c>
      <c r="R515">
        <f>IF(ISBLANK('Raw Data'!D510)=FALSE, 1, 0)</f>
        <v>0</v>
      </c>
      <c r="S515">
        <f>IF(AND('Raw Data'!F510=0, 'Raw Data'!D510&gt;'Raw Data'!E510), 'Raw Data'!L510, 0)</f>
        <v>0</v>
      </c>
      <c r="T515">
        <f>IF(ISBLANK('Raw Data'!D510)=FALSE, 1, 0)</f>
        <v>0</v>
      </c>
      <c r="U515">
        <f>IF('Raw Data'!F510=1, 'Raw Data'!M510, 0)</f>
        <v>0</v>
      </c>
      <c r="V515">
        <f>IF(ISBLANK('Raw Data'!D510)=FALSE, 1, 0)</f>
        <v>0</v>
      </c>
      <c r="W515">
        <f>IF(AND('Raw Data'!F510=0, 'Raw Data'!E510&gt;'Raw Data'!D510), 'Raw Data'!N510, 0)</f>
        <v>0</v>
      </c>
      <c r="X515">
        <f>IF(ISBLANK('Raw Data'!D510)=FALSE, 1, 0)</f>
        <v>0</v>
      </c>
      <c r="Y515">
        <f>IF(AND('Raw Data'!F510=0,'Raw Data'!D510&gt;'Raw Data'!E510,'Raw Data'!D510-'Raw Data'!E510=1),'Raw Data'!O510,IF(AND('Raw Data'!F510,'Raw Data'!D510&gt;'Raw Data'!E510),'Raw Data'!O510,0))</f>
        <v>0</v>
      </c>
      <c r="Z515">
        <f>IF(ISBLANK('Raw Data'!D510)=FALSE, 1, 0)</f>
        <v>0</v>
      </c>
      <c r="AA515">
        <f>IF(AND('Raw Data'!F510=0, 'Raw Data'!D510&gt;'Raw Data'!E510, 'Raw Data'!D510-'Raw Data'!E510=2), 'Raw Data'!P510, 0)</f>
        <v>0</v>
      </c>
      <c r="AB515">
        <f>IF(ISBLANK('Raw Data'!D510)=FALSE, 1, 0)</f>
        <v>0</v>
      </c>
      <c r="AC515">
        <f>IF(AND('Raw Data'!F510=0, 'Raw Data'!D510&gt;'Raw Data'!E510, 'Raw Data'!D510-'Raw Data'!E510&gt;2), 'Raw Data'!Q510, 0)</f>
        <v>0</v>
      </c>
      <c r="AD515">
        <f>IF(ISBLANK('Raw Data'!D510)=FALSE, 1, 0)</f>
        <v>0</v>
      </c>
      <c r="AE515">
        <f>IF(AND('Raw Data'!F510=0,'Raw Data'!D510&lt;'Raw Data'!E510,'Raw Data'!E510-'Raw Data'!D510=1),'Raw Data'!R510,IF(AND('Raw Data'!F510,'Raw Data'!D510&gt;'Raw Data'!E510),'Raw Data'!R510,0))</f>
        <v>0</v>
      </c>
      <c r="AF515">
        <f>IF(ISBLANK('Raw Data'!D510)=FALSE, 1, 0)</f>
        <v>0</v>
      </c>
      <c r="AG515">
        <f>IF(AND('Raw Data'!F510=0, 'Raw Data'!D510&lt;'Raw Data'!E510, 'Raw Data'!E510-'Raw Data'!D510=2), 'Raw Data'!S510, 0)</f>
        <v>0</v>
      </c>
      <c r="AH515">
        <f>IF(ISBLANK('Raw Data'!D510)=FALSE, 1, 0)</f>
        <v>0</v>
      </c>
      <c r="AI515">
        <f>IF(AND('Raw Data'!F510=0, 'Raw Data'!D510&lt;'Raw Data'!E510, 'Raw Data'!E510-'Raw Data'!D510&gt;2), 'Raw Data'!T510, 0)</f>
        <v>0</v>
      </c>
      <c r="AJ515">
        <f>IF(ISBLANK('Raw Data'!D510)=FALSE, 1, 0)</f>
        <v>0</v>
      </c>
      <c r="AK515">
        <f>IF('Raw Data'!F510=1, 'Raw Data'!M510, 0)</f>
        <v>0</v>
      </c>
      <c r="AL515">
        <f>IF(OR('Raw Data'!D510=0, O515&gt;0), 0, 1)</f>
        <v>0</v>
      </c>
      <c r="AM515">
        <f>IF(AND(AL515, 'Raw Data'!D510&gt;'Raw Data'!E510), 'Raw Data'!X510, 0)</f>
        <v>0</v>
      </c>
      <c r="AN515">
        <f>IF(OR('Raw Data'!D510=0, O515&gt;0), 0, 1)</f>
        <v>0</v>
      </c>
      <c r="AO515">
        <f>IF(AND(AL515, 'Raw Data'!D510&lt;'Raw Data'!E510), 'Raw Data'!Y510, 0)</f>
        <v>0</v>
      </c>
      <c r="AP515">
        <f>IF(ISBLANK('Raw Data'!D510)=FALSE, 1, 0)</f>
        <v>0</v>
      </c>
      <c r="AQ515">
        <f>IF(AND('Raw Data'!J510&lt;'Raw Data'!K510,'Raw Data'!D510&gt;'Raw Data'!E510),'Raw Data'!J510,IF(AND('Raw Data'!K510&lt;'Raw Data'!J510,'Raw Data'!E510&gt;'Raw Data'!D510),'Raw Data'!K510,0))</f>
        <v>0</v>
      </c>
      <c r="AR515">
        <f>IF(ISBLANK('Raw Data'!D510)=FALSE, 1, 0)</f>
        <v>0</v>
      </c>
      <c r="AS515">
        <f>IF(AND('Raw Data'!J510&gt;'Raw Data'!K510,'Raw Data'!D510&gt;'Raw Data'!E510),'Raw Data'!J510,IF(AND('Raw Data'!K510&gt;'Raw Data'!J510,'Raw Data'!E510&gt;'Raw Data'!D510),'Raw Data'!K510,))</f>
        <v>0</v>
      </c>
      <c r="AT515">
        <f>IF(ISBLANK('Raw Data'!D510)=FALSE, 1, 0)</f>
        <v>0</v>
      </c>
      <c r="AU515">
        <f>IF(ISNUMBER('Raw Data'!D510), IF(_xlfn.XLOOKUP(SMALL('Raw Data'!L510:N510, 1), Analysis!S515:W515, Analysis!S515:W515, 0)&gt;0, SMALL('Raw Data'!L510:N510, 1), 0), 0)</f>
        <v>0</v>
      </c>
      <c r="AV515">
        <f>IF(ISBLANK('Raw Data'!D510)=FALSE, 1, 0)</f>
        <v>0</v>
      </c>
      <c r="AW515">
        <f>IF(ISNUMBER('Raw Data'!D510), IF(_xlfn.XLOOKUP(SMALL('Raw Data'!L510:N510, 2), Analysis!S515:W515, Analysis!S515:W515, 0)&gt;0, SMALL('Raw Data'!L510:N510, 2), 0), 0)</f>
        <v>0</v>
      </c>
      <c r="AX515">
        <f>IF(ISBLANK('Raw Data'!D510)=FALSE, 1, 0)</f>
        <v>0</v>
      </c>
      <c r="AY515">
        <f>IF(ISNUMBER('Raw Data'!D510), IF(_xlfn.XLOOKUP(SMALL('Raw Data'!L510:N510, 3), Analysis!S515:W515, Analysis!S515:W515, 0)&gt;0, SMALL('Raw Data'!L510:N510, 3), 0), 0)</f>
        <v>0</v>
      </c>
      <c r="AZ515">
        <f>IF(ISBLANK('Raw Data'!D510)=FALSE, 1, 0)</f>
        <v>0</v>
      </c>
      <c r="BA515">
        <f>IF(ISNUMBER('Raw Data'!D510), IF(_xlfn.XLOOKUP(SMALL('Raw Data'!O510:U510, 1), Analysis!Y515:AK515, Analysis!Y515:AK515, 0)&gt;0, SMALL('Raw Data'!O510:U510, 1), 0), 0)</f>
        <v>0</v>
      </c>
      <c r="BB515">
        <f>IF(ISBLANK('Raw Data'!D510)=FALSE, 1, 0)</f>
        <v>0</v>
      </c>
      <c r="BC515">
        <f>IF(ISNUMBER('Raw Data'!D510), IF(_xlfn.XLOOKUP(SMALL('Raw Data'!O510:U510, 2), Analysis!Y515:AK515, Analysis!Y515:AK515, 0)&gt;0, SMALL('Raw Data'!O510:U510, 2), 0), 0)</f>
        <v>0</v>
      </c>
      <c r="BD515">
        <f>IF(ISBLANK('Raw Data'!D510)=FALSE, 1, 0)</f>
        <v>0</v>
      </c>
      <c r="BE515">
        <f>IF(ISNUMBER('Raw Data'!D510), IF(_xlfn.XLOOKUP(SMALL('Raw Data'!O510:U510, 3), Analysis!Y515:AK515, Analysis!Y515:AK515, 0)&gt;0, SMALL('Raw Data'!O510:U510, 3), 0), 0)</f>
        <v>0</v>
      </c>
      <c r="BF515">
        <f>IF(ISBLANK('Raw Data'!D510)=FALSE, 1, 0)</f>
        <v>0</v>
      </c>
      <c r="BG515">
        <f>IF(ISNUMBER('Raw Data'!D510), IF(_xlfn.XLOOKUP(SMALL('Raw Data'!O510:U510, 4), Analysis!Y515:AK515, Analysis!Y515:AK515, 0)&gt;0, SMALL('Raw Data'!O510:U510, 4), 0), 0)</f>
        <v>0</v>
      </c>
      <c r="BH515">
        <f>IF(ISBLANK('Raw Data'!D510)=FALSE, 1, 0)</f>
        <v>0</v>
      </c>
      <c r="BI515">
        <f>IF(ISNUMBER('Raw Data'!D510), IF(_xlfn.XLOOKUP(SMALL('Raw Data'!O510:U510, 5), Analysis!Y515:AK515, Analysis!Y515:AK515, 0)&gt;0, SMALL('Raw Data'!O510:U510, 5), 0), 0)</f>
        <v>0</v>
      </c>
      <c r="BJ515">
        <f>IF(ISBLANK('Raw Data'!D510)=FALSE, 1, 0)</f>
        <v>0</v>
      </c>
      <c r="BK515">
        <f>IF(ISNUMBER('Raw Data'!D510), IF(_xlfn.XLOOKUP(SMALL('Raw Data'!O510:U510, 6), Analysis!Y515:AK515, Analysis!Y515:AK515, 0)&gt;0, SMALL('Raw Data'!O510:U510, 6), 0), 0)</f>
        <v>0</v>
      </c>
      <c r="BL515">
        <f>IF(ISBLANK('Raw Data'!D510)=FALSE, 1, 0)</f>
        <v>0</v>
      </c>
      <c r="BM515">
        <f>IF(ISNUMBER('Raw Data'!D510), IF(_xlfn.XLOOKUP(SMALL('Raw Data'!O510:U510, 7), Analysis!Y515:AK515, Analysis!Y515:AK515, 0)&gt;0, SMALL('Raw Data'!O510:U510, 7), 0), 0)</f>
        <v>0</v>
      </c>
    </row>
    <row r="516" spans="1:65" x14ac:dyDescent="0.3">
      <c r="A516" s="2">
        <f>'Raw Data'!A511</f>
        <v>0</v>
      </c>
      <c r="B516" s="2">
        <f>IF(ISBLANK('Raw Data'!D511)=FALSE, 1, 0)</f>
        <v>0</v>
      </c>
      <c r="C516">
        <f>IF('Raw Data'!E511&gt;'Raw Data'!D511, 'Raw Data'!K511, 0)</f>
        <v>0</v>
      </c>
      <c r="D516">
        <f>IF(ISBLANK('Raw Data'!D511)=FALSE, 1, 0)</f>
        <v>0</v>
      </c>
      <c r="E516">
        <f>IF('Raw Data'!E511&lt;'Raw Data'!D511, 'Raw Data'!J511, 0)</f>
        <v>0</v>
      </c>
      <c r="F516">
        <f>IF(ISBLANK('Raw Data'!D511)=FALSE, 1, 0)</f>
        <v>0</v>
      </c>
      <c r="G516">
        <f>IF(AND('Raw Data'!D511&gt;0, 'Raw Data'!E511&gt;0), 'Raw Data'!V511, 0)</f>
        <v>0</v>
      </c>
      <c r="H516">
        <f>IF(ISBLANK('Raw Data'!D511)=FALSE, 1, 0)</f>
        <v>0</v>
      </c>
      <c r="I516">
        <f>IF(AND(ISBLANK('Raw Data'!D511)=FALSE, OR('Raw Data'!D511=0, 'Raw Data'!E511=0)), 'Raw Data'!W511, 0)</f>
        <v>0</v>
      </c>
      <c r="J516">
        <f>IF(ISBLANK('Raw Data'!D511)=FALSE, 1, 0)</f>
        <v>0</v>
      </c>
      <c r="K516">
        <f>IF(SUM('Raw Data'!D511:E511)&gt;'Raw Data'!G511, 'Raw Data'!H511, 0)</f>
        <v>0</v>
      </c>
      <c r="L516">
        <f>IF(ISBLANK('Raw Data'!D511)=FALSE, 1, 0)</f>
        <v>0</v>
      </c>
      <c r="M516">
        <f>IF(AND(SUM('Raw Data'!D511:E511)&lt;'Raw Data'!G511, ISBLANK('Raw Data'!D511)=FALSE), 'Raw Data'!I511, 0)</f>
        <v>0</v>
      </c>
      <c r="N516">
        <f>IF(ISBLANK('Raw Data'!D511)=FALSE, 1, 0)</f>
        <v>0</v>
      </c>
      <c r="O516">
        <f>IF('Raw Data'!F511, 'Raw Data'!Z511, 0)</f>
        <v>0</v>
      </c>
      <c r="P516">
        <f>IF(ISBLANK('Raw Data'!D511)=FALSE, 1, 0)</f>
        <v>0</v>
      </c>
      <c r="Q516">
        <f>IF(AND(NOT('Raw Data'!F511), P516), 'Raw Data'!AA511, 0)</f>
        <v>0</v>
      </c>
      <c r="R516">
        <f>IF(ISBLANK('Raw Data'!D511)=FALSE, 1, 0)</f>
        <v>0</v>
      </c>
      <c r="S516">
        <f>IF(AND('Raw Data'!F511=0, 'Raw Data'!D511&gt;'Raw Data'!E511), 'Raw Data'!L511, 0)</f>
        <v>0</v>
      </c>
      <c r="T516">
        <f>IF(ISBLANK('Raw Data'!D511)=FALSE, 1, 0)</f>
        <v>0</v>
      </c>
      <c r="U516">
        <f>IF('Raw Data'!F511=1, 'Raw Data'!M511, 0)</f>
        <v>0</v>
      </c>
      <c r="V516">
        <f>IF(ISBLANK('Raw Data'!D511)=FALSE, 1, 0)</f>
        <v>0</v>
      </c>
      <c r="W516">
        <f>IF(AND('Raw Data'!F511=0, 'Raw Data'!E511&gt;'Raw Data'!D511), 'Raw Data'!N511, 0)</f>
        <v>0</v>
      </c>
      <c r="X516">
        <f>IF(ISBLANK('Raw Data'!D511)=FALSE, 1, 0)</f>
        <v>0</v>
      </c>
      <c r="Y516">
        <f>IF(AND('Raw Data'!F511=0,'Raw Data'!D511&gt;'Raw Data'!E511,'Raw Data'!D511-'Raw Data'!E511=1),'Raw Data'!O511,IF(AND('Raw Data'!F511,'Raw Data'!D511&gt;'Raw Data'!E511),'Raw Data'!O511,0))</f>
        <v>0</v>
      </c>
      <c r="Z516">
        <f>IF(ISBLANK('Raw Data'!D511)=FALSE, 1, 0)</f>
        <v>0</v>
      </c>
      <c r="AA516">
        <f>IF(AND('Raw Data'!F511=0, 'Raw Data'!D511&gt;'Raw Data'!E511, 'Raw Data'!D511-'Raw Data'!E511=2), 'Raw Data'!P511, 0)</f>
        <v>0</v>
      </c>
      <c r="AB516">
        <f>IF(ISBLANK('Raw Data'!D511)=FALSE, 1, 0)</f>
        <v>0</v>
      </c>
      <c r="AC516">
        <f>IF(AND('Raw Data'!F511=0, 'Raw Data'!D511&gt;'Raw Data'!E511, 'Raw Data'!D511-'Raw Data'!E511&gt;2), 'Raw Data'!Q511, 0)</f>
        <v>0</v>
      </c>
      <c r="AD516">
        <f>IF(ISBLANK('Raw Data'!D511)=FALSE, 1, 0)</f>
        <v>0</v>
      </c>
      <c r="AE516">
        <f>IF(AND('Raw Data'!F511=0,'Raw Data'!D511&lt;'Raw Data'!E511,'Raw Data'!E511-'Raw Data'!D511=1),'Raw Data'!R511,IF(AND('Raw Data'!F511,'Raw Data'!D511&gt;'Raw Data'!E511),'Raw Data'!R511,0))</f>
        <v>0</v>
      </c>
      <c r="AF516">
        <f>IF(ISBLANK('Raw Data'!D511)=FALSE, 1, 0)</f>
        <v>0</v>
      </c>
      <c r="AG516">
        <f>IF(AND('Raw Data'!F511=0, 'Raw Data'!D511&lt;'Raw Data'!E511, 'Raw Data'!E511-'Raw Data'!D511=2), 'Raw Data'!S511, 0)</f>
        <v>0</v>
      </c>
      <c r="AH516">
        <f>IF(ISBLANK('Raw Data'!D511)=FALSE, 1, 0)</f>
        <v>0</v>
      </c>
      <c r="AI516">
        <f>IF(AND('Raw Data'!F511=0, 'Raw Data'!D511&lt;'Raw Data'!E511, 'Raw Data'!E511-'Raw Data'!D511&gt;2), 'Raw Data'!T511, 0)</f>
        <v>0</v>
      </c>
      <c r="AJ516">
        <f>IF(ISBLANK('Raw Data'!D511)=FALSE, 1, 0)</f>
        <v>0</v>
      </c>
      <c r="AK516">
        <f>IF('Raw Data'!F511=1, 'Raw Data'!M511, 0)</f>
        <v>0</v>
      </c>
      <c r="AL516">
        <f>IF(OR('Raw Data'!D511=0, O516&gt;0), 0, 1)</f>
        <v>0</v>
      </c>
      <c r="AM516">
        <f>IF(AND(AL516, 'Raw Data'!D511&gt;'Raw Data'!E511), 'Raw Data'!X511, 0)</f>
        <v>0</v>
      </c>
      <c r="AN516">
        <f>IF(OR('Raw Data'!D511=0, O516&gt;0), 0, 1)</f>
        <v>0</v>
      </c>
      <c r="AO516">
        <f>IF(AND(AL516, 'Raw Data'!D511&lt;'Raw Data'!E511), 'Raw Data'!Y511, 0)</f>
        <v>0</v>
      </c>
      <c r="AP516">
        <f>IF(ISBLANK('Raw Data'!D511)=FALSE, 1, 0)</f>
        <v>0</v>
      </c>
      <c r="AQ516">
        <f>IF(AND('Raw Data'!J511&lt;'Raw Data'!K511,'Raw Data'!D511&gt;'Raw Data'!E511),'Raw Data'!J511,IF(AND('Raw Data'!K511&lt;'Raw Data'!J511,'Raw Data'!E511&gt;'Raw Data'!D511),'Raw Data'!K511,0))</f>
        <v>0</v>
      </c>
      <c r="AR516">
        <f>IF(ISBLANK('Raw Data'!D511)=FALSE, 1, 0)</f>
        <v>0</v>
      </c>
      <c r="AS516">
        <f>IF(AND('Raw Data'!J511&gt;'Raw Data'!K511,'Raw Data'!D511&gt;'Raw Data'!E511),'Raw Data'!J511,IF(AND('Raw Data'!K511&gt;'Raw Data'!J511,'Raw Data'!E511&gt;'Raw Data'!D511),'Raw Data'!K511,))</f>
        <v>0</v>
      </c>
      <c r="AT516">
        <f>IF(ISBLANK('Raw Data'!D511)=FALSE, 1, 0)</f>
        <v>0</v>
      </c>
      <c r="AU516">
        <f>IF(ISNUMBER('Raw Data'!D511), IF(_xlfn.XLOOKUP(SMALL('Raw Data'!L511:N511, 1), Analysis!S516:W516, Analysis!S516:W516, 0)&gt;0, SMALL('Raw Data'!L511:N511, 1), 0), 0)</f>
        <v>0</v>
      </c>
      <c r="AV516">
        <f>IF(ISBLANK('Raw Data'!D511)=FALSE, 1, 0)</f>
        <v>0</v>
      </c>
      <c r="AW516">
        <f>IF(ISNUMBER('Raw Data'!D511), IF(_xlfn.XLOOKUP(SMALL('Raw Data'!L511:N511, 2), Analysis!S516:W516, Analysis!S516:W516, 0)&gt;0, SMALL('Raw Data'!L511:N511, 2), 0), 0)</f>
        <v>0</v>
      </c>
      <c r="AX516">
        <f>IF(ISBLANK('Raw Data'!D511)=FALSE, 1, 0)</f>
        <v>0</v>
      </c>
      <c r="AY516">
        <f>IF(ISNUMBER('Raw Data'!D511), IF(_xlfn.XLOOKUP(SMALL('Raw Data'!L511:N511, 3), Analysis!S516:W516, Analysis!S516:W516, 0)&gt;0, SMALL('Raw Data'!L511:N511, 3), 0), 0)</f>
        <v>0</v>
      </c>
      <c r="AZ516">
        <f>IF(ISBLANK('Raw Data'!D511)=FALSE, 1, 0)</f>
        <v>0</v>
      </c>
      <c r="BA516">
        <f>IF(ISNUMBER('Raw Data'!D511), IF(_xlfn.XLOOKUP(SMALL('Raw Data'!O511:U511, 1), Analysis!Y516:AK516, Analysis!Y516:AK516, 0)&gt;0, SMALL('Raw Data'!O511:U511, 1), 0), 0)</f>
        <v>0</v>
      </c>
      <c r="BB516">
        <f>IF(ISBLANK('Raw Data'!D511)=FALSE, 1, 0)</f>
        <v>0</v>
      </c>
      <c r="BC516">
        <f>IF(ISNUMBER('Raw Data'!D511), IF(_xlfn.XLOOKUP(SMALL('Raw Data'!O511:U511, 2), Analysis!Y516:AK516, Analysis!Y516:AK516, 0)&gt;0, SMALL('Raw Data'!O511:U511, 2), 0), 0)</f>
        <v>0</v>
      </c>
      <c r="BD516">
        <f>IF(ISBLANK('Raw Data'!D511)=FALSE, 1, 0)</f>
        <v>0</v>
      </c>
      <c r="BE516">
        <f>IF(ISNUMBER('Raw Data'!D511), IF(_xlfn.XLOOKUP(SMALL('Raw Data'!O511:U511, 3), Analysis!Y516:AK516, Analysis!Y516:AK516, 0)&gt;0, SMALL('Raw Data'!O511:U511, 3), 0), 0)</f>
        <v>0</v>
      </c>
      <c r="BF516">
        <f>IF(ISBLANK('Raw Data'!D511)=FALSE, 1, 0)</f>
        <v>0</v>
      </c>
      <c r="BG516">
        <f>IF(ISNUMBER('Raw Data'!D511), IF(_xlfn.XLOOKUP(SMALL('Raw Data'!O511:U511, 4), Analysis!Y516:AK516, Analysis!Y516:AK516, 0)&gt;0, SMALL('Raw Data'!O511:U511, 4), 0), 0)</f>
        <v>0</v>
      </c>
      <c r="BH516">
        <f>IF(ISBLANK('Raw Data'!D511)=FALSE, 1, 0)</f>
        <v>0</v>
      </c>
      <c r="BI516">
        <f>IF(ISNUMBER('Raw Data'!D511), IF(_xlfn.XLOOKUP(SMALL('Raw Data'!O511:U511, 5), Analysis!Y516:AK516, Analysis!Y516:AK516, 0)&gt;0, SMALL('Raw Data'!O511:U511, 5), 0), 0)</f>
        <v>0</v>
      </c>
      <c r="BJ516">
        <f>IF(ISBLANK('Raw Data'!D511)=FALSE, 1, 0)</f>
        <v>0</v>
      </c>
      <c r="BK516">
        <f>IF(ISNUMBER('Raw Data'!D511), IF(_xlfn.XLOOKUP(SMALL('Raw Data'!O511:U511, 6), Analysis!Y516:AK516, Analysis!Y516:AK516, 0)&gt;0, SMALL('Raw Data'!O511:U511, 6), 0), 0)</f>
        <v>0</v>
      </c>
      <c r="BL516">
        <f>IF(ISBLANK('Raw Data'!D511)=FALSE, 1, 0)</f>
        <v>0</v>
      </c>
      <c r="BM516">
        <f>IF(ISNUMBER('Raw Data'!D511), IF(_xlfn.XLOOKUP(SMALL('Raw Data'!O511:U511, 7), Analysis!Y516:AK516, Analysis!Y516:AK516, 0)&gt;0, SMALL('Raw Data'!O511:U511, 7), 0), 0)</f>
        <v>0</v>
      </c>
    </row>
    <row r="517" spans="1:65" x14ac:dyDescent="0.3">
      <c r="A517" s="2">
        <f>'Raw Data'!A512</f>
        <v>0</v>
      </c>
      <c r="B517" s="2">
        <f>IF(ISBLANK('Raw Data'!D512)=FALSE, 1, 0)</f>
        <v>0</v>
      </c>
      <c r="C517">
        <f>IF('Raw Data'!E512&gt;'Raw Data'!D512, 'Raw Data'!K512, 0)</f>
        <v>0</v>
      </c>
      <c r="D517">
        <f>IF(ISBLANK('Raw Data'!D512)=FALSE, 1, 0)</f>
        <v>0</v>
      </c>
      <c r="E517">
        <f>IF('Raw Data'!E512&lt;'Raw Data'!D512, 'Raw Data'!J512, 0)</f>
        <v>0</v>
      </c>
      <c r="F517">
        <f>IF(ISBLANK('Raw Data'!D512)=FALSE, 1, 0)</f>
        <v>0</v>
      </c>
      <c r="G517">
        <f>IF(AND('Raw Data'!D512&gt;0, 'Raw Data'!E512&gt;0), 'Raw Data'!V512, 0)</f>
        <v>0</v>
      </c>
      <c r="H517">
        <f>IF(ISBLANK('Raw Data'!D512)=FALSE, 1, 0)</f>
        <v>0</v>
      </c>
      <c r="I517">
        <f>IF(AND(ISBLANK('Raw Data'!D512)=FALSE, OR('Raw Data'!D512=0, 'Raw Data'!E512=0)), 'Raw Data'!W512, 0)</f>
        <v>0</v>
      </c>
      <c r="J517">
        <f>IF(ISBLANK('Raw Data'!D512)=FALSE, 1, 0)</f>
        <v>0</v>
      </c>
      <c r="K517">
        <f>IF(SUM('Raw Data'!D512:E512)&gt;'Raw Data'!G512, 'Raw Data'!H512, 0)</f>
        <v>0</v>
      </c>
      <c r="L517">
        <f>IF(ISBLANK('Raw Data'!D512)=FALSE, 1, 0)</f>
        <v>0</v>
      </c>
      <c r="M517">
        <f>IF(AND(SUM('Raw Data'!D512:E512)&lt;'Raw Data'!G512, ISBLANK('Raw Data'!D512)=FALSE), 'Raw Data'!I512, 0)</f>
        <v>0</v>
      </c>
      <c r="N517">
        <f>IF(ISBLANK('Raw Data'!D512)=FALSE, 1, 0)</f>
        <v>0</v>
      </c>
      <c r="O517">
        <f>IF('Raw Data'!F512, 'Raw Data'!Z512, 0)</f>
        <v>0</v>
      </c>
      <c r="P517">
        <f>IF(ISBLANK('Raw Data'!D512)=FALSE, 1, 0)</f>
        <v>0</v>
      </c>
      <c r="Q517">
        <f>IF(AND(NOT('Raw Data'!F512), P517), 'Raw Data'!AA512, 0)</f>
        <v>0</v>
      </c>
      <c r="R517">
        <f>IF(ISBLANK('Raw Data'!D512)=FALSE, 1, 0)</f>
        <v>0</v>
      </c>
      <c r="S517">
        <f>IF(AND('Raw Data'!F512=0, 'Raw Data'!D512&gt;'Raw Data'!E512), 'Raw Data'!L512, 0)</f>
        <v>0</v>
      </c>
      <c r="T517">
        <f>IF(ISBLANK('Raw Data'!D512)=FALSE, 1, 0)</f>
        <v>0</v>
      </c>
      <c r="U517">
        <f>IF('Raw Data'!F512=1, 'Raw Data'!M512, 0)</f>
        <v>0</v>
      </c>
      <c r="V517">
        <f>IF(ISBLANK('Raw Data'!D512)=FALSE, 1, 0)</f>
        <v>0</v>
      </c>
      <c r="W517">
        <f>IF(AND('Raw Data'!F512=0, 'Raw Data'!E512&gt;'Raw Data'!D512), 'Raw Data'!N512, 0)</f>
        <v>0</v>
      </c>
      <c r="X517">
        <f>IF(ISBLANK('Raw Data'!D512)=FALSE, 1, 0)</f>
        <v>0</v>
      </c>
      <c r="Y517">
        <f>IF(AND('Raw Data'!F512=0,'Raw Data'!D512&gt;'Raw Data'!E512,'Raw Data'!D512-'Raw Data'!E512=1),'Raw Data'!O512,IF(AND('Raw Data'!F512,'Raw Data'!D512&gt;'Raw Data'!E512),'Raw Data'!O512,0))</f>
        <v>0</v>
      </c>
      <c r="Z517">
        <f>IF(ISBLANK('Raw Data'!D512)=FALSE, 1, 0)</f>
        <v>0</v>
      </c>
      <c r="AA517">
        <f>IF(AND('Raw Data'!F512=0, 'Raw Data'!D512&gt;'Raw Data'!E512, 'Raw Data'!D512-'Raw Data'!E512=2), 'Raw Data'!P512, 0)</f>
        <v>0</v>
      </c>
      <c r="AB517">
        <f>IF(ISBLANK('Raw Data'!D512)=FALSE, 1, 0)</f>
        <v>0</v>
      </c>
      <c r="AC517">
        <f>IF(AND('Raw Data'!F512=0, 'Raw Data'!D512&gt;'Raw Data'!E512, 'Raw Data'!D512-'Raw Data'!E512&gt;2), 'Raw Data'!Q512, 0)</f>
        <v>0</v>
      </c>
      <c r="AD517">
        <f>IF(ISBLANK('Raw Data'!D512)=FALSE, 1, 0)</f>
        <v>0</v>
      </c>
      <c r="AE517">
        <f>IF(AND('Raw Data'!F512=0,'Raw Data'!D512&lt;'Raw Data'!E512,'Raw Data'!E512-'Raw Data'!D512=1),'Raw Data'!R512,IF(AND('Raw Data'!F512,'Raw Data'!D512&gt;'Raw Data'!E512),'Raw Data'!R512,0))</f>
        <v>0</v>
      </c>
      <c r="AF517">
        <f>IF(ISBLANK('Raw Data'!D512)=FALSE, 1, 0)</f>
        <v>0</v>
      </c>
      <c r="AG517">
        <f>IF(AND('Raw Data'!F512=0, 'Raw Data'!D512&lt;'Raw Data'!E512, 'Raw Data'!E512-'Raw Data'!D512=2), 'Raw Data'!S512, 0)</f>
        <v>0</v>
      </c>
      <c r="AH517">
        <f>IF(ISBLANK('Raw Data'!D512)=FALSE, 1, 0)</f>
        <v>0</v>
      </c>
      <c r="AI517">
        <f>IF(AND('Raw Data'!F512=0, 'Raw Data'!D512&lt;'Raw Data'!E512, 'Raw Data'!E512-'Raw Data'!D512&gt;2), 'Raw Data'!T512, 0)</f>
        <v>0</v>
      </c>
      <c r="AJ517">
        <f>IF(ISBLANK('Raw Data'!D512)=FALSE, 1, 0)</f>
        <v>0</v>
      </c>
      <c r="AK517">
        <f>IF('Raw Data'!F512=1, 'Raw Data'!M512, 0)</f>
        <v>0</v>
      </c>
      <c r="AL517">
        <f>IF(OR('Raw Data'!D512=0, O517&gt;0), 0, 1)</f>
        <v>0</v>
      </c>
      <c r="AM517">
        <f>IF(AND(AL517, 'Raw Data'!D512&gt;'Raw Data'!E512), 'Raw Data'!X512, 0)</f>
        <v>0</v>
      </c>
      <c r="AN517">
        <f>IF(OR('Raw Data'!D512=0, O517&gt;0), 0, 1)</f>
        <v>0</v>
      </c>
      <c r="AO517">
        <f>IF(AND(AL517, 'Raw Data'!D512&lt;'Raw Data'!E512), 'Raw Data'!Y512, 0)</f>
        <v>0</v>
      </c>
      <c r="AP517">
        <f>IF(ISBLANK('Raw Data'!D512)=FALSE, 1, 0)</f>
        <v>0</v>
      </c>
      <c r="AQ517">
        <f>IF(AND('Raw Data'!J512&lt;'Raw Data'!K512,'Raw Data'!D512&gt;'Raw Data'!E512),'Raw Data'!J512,IF(AND('Raw Data'!K512&lt;'Raw Data'!J512,'Raw Data'!E512&gt;'Raw Data'!D512),'Raw Data'!K512,0))</f>
        <v>0</v>
      </c>
      <c r="AR517">
        <f>IF(ISBLANK('Raw Data'!D512)=FALSE, 1, 0)</f>
        <v>0</v>
      </c>
      <c r="AS517">
        <f>IF(AND('Raw Data'!J512&gt;'Raw Data'!K512,'Raw Data'!D512&gt;'Raw Data'!E512),'Raw Data'!J512,IF(AND('Raw Data'!K512&gt;'Raw Data'!J512,'Raw Data'!E512&gt;'Raw Data'!D512),'Raw Data'!K512,))</f>
        <v>0</v>
      </c>
      <c r="AT517">
        <f>IF(ISBLANK('Raw Data'!D512)=FALSE, 1, 0)</f>
        <v>0</v>
      </c>
      <c r="AU517">
        <f>IF(ISNUMBER('Raw Data'!D512), IF(_xlfn.XLOOKUP(SMALL('Raw Data'!L512:N512, 1), Analysis!S517:W517, Analysis!S517:W517, 0)&gt;0, SMALL('Raw Data'!L512:N512, 1), 0), 0)</f>
        <v>0</v>
      </c>
      <c r="AV517">
        <f>IF(ISBLANK('Raw Data'!D512)=FALSE, 1, 0)</f>
        <v>0</v>
      </c>
      <c r="AW517">
        <f>IF(ISNUMBER('Raw Data'!D512), IF(_xlfn.XLOOKUP(SMALL('Raw Data'!L512:N512, 2), Analysis!S517:W517, Analysis!S517:W517, 0)&gt;0, SMALL('Raw Data'!L512:N512, 2), 0), 0)</f>
        <v>0</v>
      </c>
      <c r="AX517">
        <f>IF(ISBLANK('Raw Data'!D512)=FALSE, 1, 0)</f>
        <v>0</v>
      </c>
      <c r="AY517">
        <f>IF(ISNUMBER('Raw Data'!D512), IF(_xlfn.XLOOKUP(SMALL('Raw Data'!L512:N512, 3), Analysis!S517:W517, Analysis!S517:W517, 0)&gt;0, SMALL('Raw Data'!L512:N512, 3), 0), 0)</f>
        <v>0</v>
      </c>
      <c r="AZ517">
        <f>IF(ISBLANK('Raw Data'!D512)=FALSE, 1, 0)</f>
        <v>0</v>
      </c>
      <c r="BA517">
        <f>IF(ISNUMBER('Raw Data'!D512), IF(_xlfn.XLOOKUP(SMALL('Raw Data'!O512:U512, 1), Analysis!Y517:AK517, Analysis!Y517:AK517, 0)&gt;0, SMALL('Raw Data'!O512:U512, 1), 0), 0)</f>
        <v>0</v>
      </c>
      <c r="BB517">
        <f>IF(ISBLANK('Raw Data'!D512)=FALSE, 1, 0)</f>
        <v>0</v>
      </c>
      <c r="BC517">
        <f>IF(ISNUMBER('Raw Data'!D512), IF(_xlfn.XLOOKUP(SMALL('Raw Data'!O512:U512, 2), Analysis!Y517:AK517, Analysis!Y517:AK517, 0)&gt;0, SMALL('Raw Data'!O512:U512, 2), 0), 0)</f>
        <v>0</v>
      </c>
      <c r="BD517">
        <f>IF(ISBLANK('Raw Data'!D512)=FALSE, 1, 0)</f>
        <v>0</v>
      </c>
      <c r="BE517">
        <f>IF(ISNUMBER('Raw Data'!D512), IF(_xlfn.XLOOKUP(SMALL('Raw Data'!O512:U512, 3), Analysis!Y517:AK517, Analysis!Y517:AK517, 0)&gt;0, SMALL('Raw Data'!O512:U512, 3), 0), 0)</f>
        <v>0</v>
      </c>
      <c r="BF517">
        <f>IF(ISBLANK('Raw Data'!D512)=FALSE, 1, 0)</f>
        <v>0</v>
      </c>
      <c r="BG517">
        <f>IF(ISNUMBER('Raw Data'!D512), IF(_xlfn.XLOOKUP(SMALL('Raw Data'!O512:U512, 4), Analysis!Y517:AK517, Analysis!Y517:AK517, 0)&gt;0, SMALL('Raw Data'!O512:U512, 4), 0), 0)</f>
        <v>0</v>
      </c>
      <c r="BH517">
        <f>IF(ISBLANK('Raw Data'!D512)=FALSE, 1, 0)</f>
        <v>0</v>
      </c>
      <c r="BI517">
        <f>IF(ISNUMBER('Raw Data'!D512), IF(_xlfn.XLOOKUP(SMALL('Raw Data'!O512:U512, 5), Analysis!Y517:AK517, Analysis!Y517:AK517, 0)&gt;0, SMALL('Raw Data'!O512:U512, 5), 0), 0)</f>
        <v>0</v>
      </c>
      <c r="BJ517">
        <f>IF(ISBLANK('Raw Data'!D512)=FALSE, 1, 0)</f>
        <v>0</v>
      </c>
      <c r="BK517">
        <f>IF(ISNUMBER('Raw Data'!D512), IF(_xlfn.XLOOKUP(SMALL('Raw Data'!O512:U512, 6), Analysis!Y517:AK517, Analysis!Y517:AK517, 0)&gt;0, SMALL('Raw Data'!O512:U512, 6), 0), 0)</f>
        <v>0</v>
      </c>
      <c r="BL517">
        <f>IF(ISBLANK('Raw Data'!D512)=FALSE, 1, 0)</f>
        <v>0</v>
      </c>
      <c r="BM517">
        <f>IF(ISNUMBER('Raw Data'!D512), IF(_xlfn.XLOOKUP(SMALL('Raw Data'!O512:U512, 7), Analysis!Y517:AK517, Analysis!Y517:AK517, 0)&gt;0, SMALL('Raw Data'!O512:U512, 7), 0), 0)</f>
        <v>0</v>
      </c>
    </row>
    <row r="518" spans="1:65" x14ac:dyDescent="0.3">
      <c r="A518" s="2">
        <f>'Raw Data'!A513</f>
        <v>0</v>
      </c>
      <c r="B518" s="2">
        <f>IF(ISBLANK('Raw Data'!D513)=FALSE, 1, 0)</f>
        <v>0</v>
      </c>
      <c r="C518">
        <f>IF('Raw Data'!E513&gt;'Raw Data'!D513, 'Raw Data'!K513, 0)</f>
        <v>0</v>
      </c>
      <c r="D518">
        <f>IF(ISBLANK('Raw Data'!D513)=FALSE, 1, 0)</f>
        <v>0</v>
      </c>
      <c r="E518">
        <f>IF('Raw Data'!E513&lt;'Raw Data'!D513, 'Raw Data'!J513, 0)</f>
        <v>0</v>
      </c>
      <c r="F518">
        <f>IF(ISBLANK('Raw Data'!D513)=FALSE, 1, 0)</f>
        <v>0</v>
      </c>
      <c r="G518">
        <f>IF(AND('Raw Data'!D513&gt;0, 'Raw Data'!E513&gt;0), 'Raw Data'!V513, 0)</f>
        <v>0</v>
      </c>
      <c r="H518">
        <f>IF(ISBLANK('Raw Data'!D513)=FALSE, 1, 0)</f>
        <v>0</v>
      </c>
      <c r="I518">
        <f>IF(AND(ISBLANK('Raw Data'!D513)=FALSE, OR('Raw Data'!D513=0, 'Raw Data'!E513=0)), 'Raw Data'!W513, 0)</f>
        <v>0</v>
      </c>
      <c r="J518">
        <f>IF(ISBLANK('Raw Data'!D513)=FALSE, 1, 0)</f>
        <v>0</v>
      </c>
      <c r="K518">
        <f>IF(SUM('Raw Data'!D513:E513)&gt;'Raw Data'!G513, 'Raw Data'!H513, 0)</f>
        <v>0</v>
      </c>
      <c r="L518">
        <f>IF(ISBLANK('Raw Data'!D513)=FALSE, 1, 0)</f>
        <v>0</v>
      </c>
      <c r="M518">
        <f>IF(AND(SUM('Raw Data'!D513:E513)&lt;'Raw Data'!G513, ISBLANK('Raw Data'!D513)=FALSE), 'Raw Data'!I513, 0)</f>
        <v>0</v>
      </c>
      <c r="N518">
        <f>IF(ISBLANK('Raw Data'!D513)=FALSE, 1, 0)</f>
        <v>0</v>
      </c>
      <c r="O518">
        <f>IF('Raw Data'!F513, 'Raw Data'!Z513, 0)</f>
        <v>0</v>
      </c>
      <c r="P518">
        <f>IF(ISBLANK('Raw Data'!D513)=FALSE, 1, 0)</f>
        <v>0</v>
      </c>
      <c r="Q518">
        <f>IF(AND(NOT('Raw Data'!F513), P518), 'Raw Data'!AA513, 0)</f>
        <v>0</v>
      </c>
      <c r="R518">
        <f>IF(ISBLANK('Raw Data'!D513)=FALSE, 1, 0)</f>
        <v>0</v>
      </c>
      <c r="S518">
        <f>IF(AND('Raw Data'!F513=0, 'Raw Data'!D513&gt;'Raw Data'!E513), 'Raw Data'!L513, 0)</f>
        <v>0</v>
      </c>
      <c r="T518">
        <f>IF(ISBLANK('Raw Data'!D513)=FALSE, 1, 0)</f>
        <v>0</v>
      </c>
      <c r="U518">
        <f>IF('Raw Data'!F513=1, 'Raw Data'!M513, 0)</f>
        <v>0</v>
      </c>
      <c r="V518">
        <f>IF(ISBLANK('Raw Data'!D513)=FALSE, 1, 0)</f>
        <v>0</v>
      </c>
      <c r="W518">
        <f>IF(AND('Raw Data'!F513=0, 'Raw Data'!E513&gt;'Raw Data'!D513), 'Raw Data'!N513, 0)</f>
        <v>0</v>
      </c>
      <c r="X518">
        <f>IF(ISBLANK('Raw Data'!D513)=FALSE, 1, 0)</f>
        <v>0</v>
      </c>
      <c r="Y518">
        <f>IF(AND('Raw Data'!F513=0,'Raw Data'!D513&gt;'Raw Data'!E513,'Raw Data'!D513-'Raw Data'!E513=1),'Raw Data'!O513,IF(AND('Raw Data'!F513,'Raw Data'!D513&gt;'Raw Data'!E513),'Raw Data'!O513,0))</f>
        <v>0</v>
      </c>
      <c r="Z518">
        <f>IF(ISBLANK('Raw Data'!D513)=FALSE, 1, 0)</f>
        <v>0</v>
      </c>
      <c r="AA518">
        <f>IF(AND('Raw Data'!F513=0, 'Raw Data'!D513&gt;'Raw Data'!E513, 'Raw Data'!D513-'Raw Data'!E513=2), 'Raw Data'!P513, 0)</f>
        <v>0</v>
      </c>
      <c r="AB518">
        <f>IF(ISBLANK('Raw Data'!D513)=FALSE, 1, 0)</f>
        <v>0</v>
      </c>
      <c r="AC518">
        <f>IF(AND('Raw Data'!F513=0, 'Raw Data'!D513&gt;'Raw Data'!E513, 'Raw Data'!D513-'Raw Data'!E513&gt;2), 'Raw Data'!Q513, 0)</f>
        <v>0</v>
      </c>
      <c r="AD518">
        <f>IF(ISBLANK('Raw Data'!D513)=FALSE, 1, 0)</f>
        <v>0</v>
      </c>
      <c r="AE518">
        <f>IF(AND('Raw Data'!F513=0,'Raw Data'!D513&lt;'Raw Data'!E513,'Raw Data'!E513-'Raw Data'!D513=1),'Raw Data'!R513,IF(AND('Raw Data'!F513,'Raw Data'!D513&gt;'Raw Data'!E513),'Raw Data'!R513,0))</f>
        <v>0</v>
      </c>
      <c r="AF518">
        <f>IF(ISBLANK('Raw Data'!D513)=FALSE, 1, 0)</f>
        <v>0</v>
      </c>
      <c r="AG518">
        <f>IF(AND('Raw Data'!F513=0, 'Raw Data'!D513&lt;'Raw Data'!E513, 'Raw Data'!E513-'Raw Data'!D513=2), 'Raw Data'!S513, 0)</f>
        <v>0</v>
      </c>
      <c r="AH518">
        <f>IF(ISBLANK('Raw Data'!D513)=FALSE, 1, 0)</f>
        <v>0</v>
      </c>
      <c r="AI518">
        <f>IF(AND('Raw Data'!F513=0, 'Raw Data'!D513&lt;'Raw Data'!E513, 'Raw Data'!E513-'Raw Data'!D513&gt;2), 'Raw Data'!T513, 0)</f>
        <v>0</v>
      </c>
      <c r="AJ518">
        <f>IF(ISBLANK('Raw Data'!D513)=FALSE, 1, 0)</f>
        <v>0</v>
      </c>
      <c r="AK518">
        <f>IF('Raw Data'!F513=1, 'Raw Data'!M513, 0)</f>
        <v>0</v>
      </c>
      <c r="AL518">
        <f>IF(OR('Raw Data'!D513=0, O518&gt;0), 0, 1)</f>
        <v>0</v>
      </c>
      <c r="AM518">
        <f>IF(AND(AL518, 'Raw Data'!D513&gt;'Raw Data'!E513), 'Raw Data'!X513, 0)</f>
        <v>0</v>
      </c>
      <c r="AN518">
        <f>IF(OR('Raw Data'!D513=0, O518&gt;0), 0, 1)</f>
        <v>0</v>
      </c>
      <c r="AO518">
        <f>IF(AND(AL518, 'Raw Data'!D513&lt;'Raw Data'!E513), 'Raw Data'!Y513, 0)</f>
        <v>0</v>
      </c>
      <c r="AP518">
        <f>IF(ISBLANK('Raw Data'!D513)=FALSE, 1, 0)</f>
        <v>0</v>
      </c>
      <c r="AQ518">
        <f>IF(AND('Raw Data'!J513&lt;'Raw Data'!K513,'Raw Data'!D513&gt;'Raw Data'!E513),'Raw Data'!J513,IF(AND('Raw Data'!K513&lt;'Raw Data'!J513,'Raw Data'!E513&gt;'Raw Data'!D513),'Raw Data'!K513,0))</f>
        <v>0</v>
      </c>
      <c r="AR518">
        <f>IF(ISBLANK('Raw Data'!D513)=FALSE, 1, 0)</f>
        <v>0</v>
      </c>
      <c r="AS518">
        <f>IF(AND('Raw Data'!J513&gt;'Raw Data'!K513,'Raw Data'!D513&gt;'Raw Data'!E513),'Raw Data'!J513,IF(AND('Raw Data'!K513&gt;'Raw Data'!J513,'Raw Data'!E513&gt;'Raw Data'!D513),'Raw Data'!K513,))</f>
        <v>0</v>
      </c>
      <c r="AT518">
        <f>IF(ISBLANK('Raw Data'!D513)=FALSE, 1, 0)</f>
        <v>0</v>
      </c>
      <c r="AU518">
        <f>IF(ISNUMBER('Raw Data'!D513), IF(_xlfn.XLOOKUP(SMALL('Raw Data'!L513:N513, 1), Analysis!S518:W518, Analysis!S518:W518, 0)&gt;0, SMALL('Raw Data'!L513:N513, 1), 0), 0)</f>
        <v>0</v>
      </c>
      <c r="AV518">
        <f>IF(ISBLANK('Raw Data'!D513)=FALSE, 1, 0)</f>
        <v>0</v>
      </c>
      <c r="AW518">
        <f>IF(ISNUMBER('Raw Data'!D513), IF(_xlfn.XLOOKUP(SMALL('Raw Data'!L513:N513, 2), Analysis!S518:W518, Analysis!S518:W518, 0)&gt;0, SMALL('Raw Data'!L513:N513, 2), 0), 0)</f>
        <v>0</v>
      </c>
      <c r="AX518">
        <f>IF(ISBLANK('Raw Data'!D513)=FALSE, 1, 0)</f>
        <v>0</v>
      </c>
      <c r="AY518">
        <f>IF(ISNUMBER('Raw Data'!D513), IF(_xlfn.XLOOKUP(SMALL('Raw Data'!L513:N513, 3), Analysis!S518:W518, Analysis!S518:W518, 0)&gt;0, SMALL('Raw Data'!L513:N513, 3), 0), 0)</f>
        <v>0</v>
      </c>
      <c r="AZ518">
        <f>IF(ISBLANK('Raw Data'!D513)=FALSE, 1, 0)</f>
        <v>0</v>
      </c>
      <c r="BA518">
        <f>IF(ISNUMBER('Raw Data'!D513), IF(_xlfn.XLOOKUP(SMALL('Raw Data'!O513:U513, 1), Analysis!Y518:AK518, Analysis!Y518:AK518, 0)&gt;0, SMALL('Raw Data'!O513:U513, 1), 0), 0)</f>
        <v>0</v>
      </c>
      <c r="BB518">
        <f>IF(ISBLANK('Raw Data'!D513)=FALSE, 1, 0)</f>
        <v>0</v>
      </c>
      <c r="BC518">
        <f>IF(ISNUMBER('Raw Data'!D513), IF(_xlfn.XLOOKUP(SMALL('Raw Data'!O513:U513, 2), Analysis!Y518:AK518, Analysis!Y518:AK518, 0)&gt;0, SMALL('Raw Data'!O513:U513, 2), 0), 0)</f>
        <v>0</v>
      </c>
      <c r="BD518">
        <f>IF(ISBLANK('Raw Data'!D513)=FALSE, 1, 0)</f>
        <v>0</v>
      </c>
      <c r="BE518">
        <f>IF(ISNUMBER('Raw Data'!D513), IF(_xlfn.XLOOKUP(SMALL('Raw Data'!O513:U513, 3), Analysis!Y518:AK518, Analysis!Y518:AK518, 0)&gt;0, SMALL('Raw Data'!O513:U513, 3), 0), 0)</f>
        <v>0</v>
      </c>
      <c r="BF518">
        <f>IF(ISBLANK('Raw Data'!D513)=FALSE, 1, 0)</f>
        <v>0</v>
      </c>
      <c r="BG518">
        <f>IF(ISNUMBER('Raw Data'!D513), IF(_xlfn.XLOOKUP(SMALL('Raw Data'!O513:U513, 4), Analysis!Y518:AK518, Analysis!Y518:AK518, 0)&gt;0, SMALL('Raw Data'!O513:U513, 4), 0), 0)</f>
        <v>0</v>
      </c>
      <c r="BH518">
        <f>IF(ISBLANK('Raw Data'!D513)=FALSE, 1, 0)</f>
        <v>0</v>
      </c>
      <c r="BI518">
        <f>IF(ISNUMBER('Raw Data'!D513), IF(_xlfn.XLOOKUP(SMALL('Raw Data'!O513:U513, 5), Analysis!Y518:AK518, Analysis!Y518:AK518, 0)&gt;0, SMALL('Raw Data'!O513:U513, 5), 0), 0)</f>
        <v>0</v>
      </c>
      <c r="BJ518">
        <f>IF(ISBLANK('Raw Data'!D513)=FALSE, 1, 0)</f>
        <v>0</v>
      </c>
      <c r="BK518">
        <f>IF(ISNUMBER('Raw Data'!D513), IF(_xlfn.XLOOKUP(SMALL('Raw Data'!O513:U513, 6), Analysis!Y518:AK518, Analysis!Y518:AK518, 0)&gt;0, SMALL('Raw Data'!O513:U513, 6), 0), 0)</f>
        <v>0</v>
      </c>
      <c r="BL518">
        <f>IF(ISBLANK('Raw Data'!D513)=FALSE, 1, 0)</f>
        <v>0</v>
      </c>
      <c r="BM518">
        <f>IF(ISNUMBER('Raw Data'!D513), IF(_xlfn.XLOOKUP(SMALL('Raw Data'!O513:U513, 7), Analysis!Y518:AK518, Analysis!Y518:AK518, 0)&gt;0, SMALL('Raw Data'!O513:U513, 7), 0), 0)</f>
        <v>0</v>
      </c>
    </row>
    <row r="519" spans="1:65" x14ac:dyDescent="0.3">
      <c r="A519" s="2">
        <f>'Raw Data'!A514</f>
        <v>0</v>
      </c>
      <c r="B519" s="2">
        <f>IF(ISBLANK('Raw Data'!D514)=FALSE, 1, 0)</f>
        <v>0</v>
      </c>
      <c r="C519">
        <f>IF('Raw Data'!E514&gt;'Raw Data'!D514, 'Raw Data'!K514, 0)</f>
        <v>0</v>
      </c>
      <c r="D519">
        <f>IF(ISBLANK('Raw Data'!D514)=FALSE, 1, 0)</f>
        <v>0</v>
      </c>
      <c r="E519">
        <f>IF('Raw Data'!E514&lt;'Raw Data'!D514, 'Raw Data'!J514, 0)</f>
        <v>0</v>
      </c>
      <c r="F519">
        <f>IF(ISBLANK('Raw Data'!D514)=FALSE, 1, 0)</f>
        <v>0</v>
      </c>
      <c r="G519">
        <f>IF(AND('Raw Data'!D514&gt;0, 'Raw Data'!E514&gt;0), 'Raw Data'!V514, 0)</f>
        <v>0</v>
      </c>
      <c r="H519">
        <f>IF(ISBLANK('Raw Data'!D514)=FALSE, 1, 0)</f>
        <v>0</v>
      </c>
      <c r="I519">
        <f>IF(AND(ISBLANK('Raw Data'!D514)=FALSE, OR('Raw Data'!D514=0, 'Raw Data'!E514=0)), 'Raw Data'!W514, 0)</f>
        <v>0</v>
      </c>
      <c r="J519">
        <f>IF(ISBLANK('Raw Data'!D514)=FALSE, 1, 0)</f>
        <v>0</v>
      </c>
      <c r="K519">
        <f>IF(SUM('Raw Data'!D514:E514)&gt;'Raw Data'!G514, 'Raw Data'!H514, 0)</f>
        <v>0</v>
      </c>
      <c r="L519">
        <f>IF(ISBLANK('Raw Data'!D514)=FALSE, 1, 0)</f>
        <v>0</v>
      </c>
      <c r="M519">
        <f>IF(AND(SUM('Raw Data'!D514:E514)&lt;'Raw Data'!G514, ISBLANK('Raw Data'!D514)=FALSE), 'Raw Data'!I514, 0)</f>
        <v>0</v>
      </c>
      <c r="N519">
        <f>IF(ISBLANK('Raw Data'!D514)=FALSE, 1, 0)</f>
        <v>0</v>
      </c>
      <c r="O519">
        <f>IF('Raw Data'!F514, 'Raw Data'!Z514, 0)</f>
        <v>0</v>
      </c>
      <c r="P519">
        <f>IF(ISBLANK('Raw Data'!D514)=FALSE, 1, 0)</f>
        <v>0</v>
      </c>
      <c r="Q519">
        <f>IF(AND(NOT('Raw Data'!F514), P519), 'Raw Data'!AA514, 0)</f>
        <v>0</v>
      </c>
      <c r="R519">
        <f>IF(ISBLANK('Raw Data'!D514)=FALSE, 1, 0)</f>
        <v>0</v>
      </c>
      <c r="S519">
        <f>IF(AND('Raw Data'!F514=0, 'Raw Data'!D514&gt;'Raw Data'!E514), 'Raw Data'!L514, 0)</f>
        <v>0</v>
      </c>
      <c r="T519">
        <f>IF(ISBLANK('Raw Data'!D514)=FALSE, 1, 0)</f>
        <v>0</v>
      </c>
      <c r="U519">
        <f>IF('Raw Data'!F514=1, 'Raw Data'!M514, 0)</f>
        <v>0</v>
      </c>
      <c r="V519">
        <f>IF(ISBLANK('Raw Data'!D514)=FALSE, 1, 0)</f>
        <v>0</v>
      </c>
      <c r="W519">
        <f>IF(AND('Raw Data'!F514=0, 'Raw Data'!E514&gt;'Raw Data'!D514), 'Raw Data'!N514, 0)</f>
        <v>0</v>
      </c>
      <c r="X519">
        <f>IF(ISBLANK('Raw Data'!D514)=FALSE, 1, 0)</f>
        <v>0</v>
      </c>
      <c r="Y519">
        <f>IF(AND('Raw Data'!F514=0,'Raw Data'!D514&gt;'Raw Data'!E514,'Raw Data'!D514-'Raw Data'!E514=1),'Raw Data'!O514,IF(AND('Raw Data'!F514,'Raw Data'!D514&gt;'Raw Data'!E514),'Raw Data'!O514,0))</f>
        <v>0</v>
      </c>
      <c r="Z519">
        <f>IF(ISBLANK('Raw Data'!D514)=FALSE, 1, 0)</f>
        <v>0</v>
      </c>
      <c r="AA519">
        <f>IF(AND('Raw Data'!F514=0, 'Raw Data'!D514&gt;'Raw Data'!E514, 'Raw Data'!D514-'Raw Data'!E514=2), 'Raw Data'!P514, 0)</f>
        <v>0</v>
      </c>
      <c r="AB519">
        <f>IF(ISBLANK('Raw Data'!D514)=FALSE, 1, 0)</f>
        <v>0</v>
      </c>
      <c r="AC519">
        <f>IF(AND('Raw Data'!F514=0, 'Raw Data'!D514&gt;'Raw Data'!E514, 'Raw Data'!D514-'Raw Data'!E514&gt;2), 'Raw Data'!Q514, 0)</f>
        <v>0</v>
      </c>
      <c r="AD519">
        <f>IF(ISBLANK('Raw Data'!D514)=FALSE, 1, 0)</f>
        <v>0</v>
      </c>
      <c r="AE519">
        <f>IF(AND('Raw Data'!F514=0,'Raw Data'!D514&lt;'Raw Data'!E514,'Raw Data'!E514-'Raw Data'!D514=1),'Raw Data'!R514,IF(AND('Raw Data'!F514,'Raw Data'!D514&gt;'Raw Data'!E514),'Raw Data'!R514,0))</f>
        <v>0</v>
      </c>
      <c r="AF519">
        <f>IF(ISBLANK('Raw Data'!D514)=FALSE, 1, 0)</f>
        <v>0</v>
      </c>
      <c r="AG519">
        <f>IF(AND('Raw Data'!F514=0, 'Raw Data'!D514&lt;'Raw Data'!E514, 'Raw Data'!E514-'Raw Data'!D514=2), 'Raw Data'!S514, 0)</f>
        <v>0</v>
      </c>
      <c r="AH519">
        <f>IF(ISBLANK('Raw Data'!D514)=FALSE, 1, 0)</f>
        <v>0</v>
      </c>
      <c r="AI519">
        <f>IF(AND('Raw Data'!F514=0, 'Raw Data'!D514&lt;'Raw Data'!E514, 'Raw Data'!E514-'Raw Data'!D514&gt;2), 'Raw Data'!T514, 0)</f>
        <v>0</v>
      </c>
      <c r="AJ519">
        <f>IF(ISBLANK('Raw Data'!D514)=FALSE, 1, 0)</f>
        <v>0</v>
      </c>
      <c r="AK519">
        <f>IF('Raw Data'!F514=1, 'Raw Data'!M514, 0)</f>
        <v>0</v>
      </c>
      <c r="AL519">
        <f>IF(OR('Raw Data'!D514=0, O519&gt;0), 0, 1)</f>
        <v>0</v>
      </c>
      <c r="AM519">
        <f>IF(AND(AL519, 'Raw Data'!D514&gt;'Raw Data'!E514), 'Raw Data'!X514, 0)</f>
        <v>0</v>
      </c>
      <c r="AN519">
        <f>IF(OR('Raw Data'!D514=0, O519&gt;0), 0, 1)</f>
        <v>0</v>
      </c>
      <c r="AO519">
        <f>IF(AND(AL519, 'Raw Data'!D514&lt;'Raw Data'!E514), 'Raw Data'!Y514, 0)</f>
        <v>0</v>
      </c>
      <c r="AP519">
        <f>IF(ISBLANK('Raw Data'!D514)=FALSE, 1, 0)</f>
        <v>0</v>
      </c>
      <c r="AQ519">
        <f>IF(AND('Raw Data'!J514&lt;'Raw Data'!K514,'Raw Data'!D514&gt;'Raw Data'!E514),'Raw Data'!J514,IF(AND('Raw Data'!K514&lt;'Raw Data'!J514,'Raw Data'!E514&gt;'Raw Data'!D514),'Raw Data'!K514,0))</f>
        <v>0</v>
      </c>
      <c r="AR519">
        <f>IF(ISBLANK('Raw Data'!D514)=FALSE, 1, 0)</f>
        <v>0</v>
      </c>
      <c r="AS519">
        <f>IF(AND('Raw Data'!J514&gt;'Raw Data'!K514,'Raw Data'!D514&gt;'Raw Data'!E514),'Raw Data'!J514,IF(AND('Raw Data'!K514&gt;'Raw Data'!J514,'Raw Data'!E514&gt;'Raw Data'!D514),'Raw Data'!K514,))</f>
        <v>0</v>
      </c>
      <c r="AT519">
        <f>IF(ISBLANK('Raw Data'!D514)=FALSE, 1, 0)</f>
        <v>0</v>
      </c>
      <c r="AU519">
        <f>IF(ISNUMBER('Raw Data'!D514), IF(_xlfn.XLOOKUP(SMALL('Raw Data'!L514:N514, 1), Analysis!S519:W519, Analysis!S519:W519, 0)&gt;0, SMALL('Raw Data'!L514:N514, 1), 0), 0)</f>
        <v>0</v>
      </c>
      <c r="AV519">
        <f>IF(ISBLANK('Raw Data'!D514)=FALSE, 1, 0)</f>
        <v>0</v>
      </c>
      <c r="AW519">
        <f>IF(ISNUMBER('Raw Data'!D514), IF(_xlfn.XLOOKUP(SMALL('Raw Data'!L514:N514, 2), Analysis!S519:W519, Analysis!S519:W519, 0)&gt;0, SMALL('Raw Data'!L514:N514, 2), 0), 0)</f>
        <v>0</v>
      </c>
      <c r="AX519">
        <f>IF(ISBLANK('Raw Data'!D514)=FALSE, 1, 0)</f>
        <v>0</v>
      </c>
      <c r="AY519">
        <f>IF(ISNUMBER('Raw Data'!D514), IF(_xlfn.XLOOKUP(SMALL('Raw Data'!L514:N514, 3), Analysis!S519:W519, Analysis!S519:W519, 0)&gt;0, SMALL('Raw Data'!L514:N514, 3), 0), 0)</f>
        <v>0</v>
      </c>
      <c r="AZ519">
        <f>IF(ISBLANK('Raw Data'!D514)=FALSE, 1, 0)</f>
        <v>0</v>
      </c>
      <c r="BA519">
        <f>IF(ISNUMBER('Raw Data'!D514), IF(_xlfn.XLOOKUP(SMALL('Raw Data'!O514:U514, 1), Analysis!Y519:AK519, Analysis!Y519:AK519, 0)&gt;0, SMALL('Raw Data'!O514:U514, 1), 0), 0)</f>
        <v>0</v>
      </c>
      <c r="BB519">
        <f>IF(ISBLANK('Raw Data'!D514)=FALSE, 1, 0)</f>
        <v>0</v>
      </c>
      <c r="BC519">
        <f>IF(ISNUMBER('Raw Data'!D514), IF(_xlfn.XLOOKUP(SMALL('Raw Data'!O514:U514, 2), Analysis!Y519:AK519, Analysis!Y519:AK519, 0)&gt;0, SMALL('Raw Data'!O514:U514, 2), 0), 0)</f>
        <v>0</v>
      </c>
      <c r="BD519">
        <f>IF(ISBLANK('Raw Data'!D514)=FALSE, 1, 0)</f>
        <v>0</v>
      </c>
      <c r="BE519">
        <f>IF(ISNUMBER('Raw Data'!D514), IF(_xlfn.XLOOKUP(SMALL('Raw Data'!O514:U514, 3), Analysis!Y519:AK519, Analysis!Y519:AK519, 0)&gt;0, SMALL('Raw Data'!O514:U514, 3), 0), 0)</f>
        <v>0</v>
      </c>
      <c r="BF519">
        <f>IF(ISBLANK('Raw Data'!D514)=FALSE, 1, 0)</f>
        <v>0</v>
      </c>
      <c r="BG519">
        <f>IF(ISNUMBER('Raw Data'!D514), IF(_xlfn.XLOOKUP(SMALL('Raw Data'!O514:U514, 4), Analysis!Y519:AK519, Analysis!Y519:AK519, 0)&gt;0, SMALL('Raw Data'!O514:U514, 4), 0), 0)</f>
        <v>0</v>
      </c>
      <c r="BH519">
        <f>IF(ISBLANK('Raw Data'!D514)=FALSE, 1, 0)</f>
        <v>0</v>
      </c>
      <c r="BI519">
        <f>IF(ISNUMBER('Raw Data'!D514), IF(_xlfn.XLOOKUP(SMALL('Raw Data'!O514:U514, 5), Analysis!Y519:AK519, Analysis!Y519:AK519, 0)&gt;0, SMALL('Raw Data'!O514:U514, 5), 0), 0)</f>
        <v>0</v>
      </c>
      <c r="BJ519">
        <f>IF(ISBLANK('Raw Data'!D514)=FALSE, 1, 0)</f>
        <v>0</v>
      </c>
      <c r="BK519">
        <f>IF(ISNUMBER('Raw Data'!D514), IF(_xlfn.XLOOKUP(SMALL('Raw Data'!O514:U514, 6), Analysis!Y519:AK519, Analysis!Y519:AK519, 0)&gt;0, SMALL('Raw Data'!O514:U514, 6), 0), 0)</f>
        <v>0</v>
      </c>
      <c r="BL519">
        <f>IF(ISBLANK('Raw Data'!D514)=FALSE, 1, 0)</f>
        <v>0</v>
      </c>
      <c r="BM519">
        <f>IF(ISNUMBER('Raw Data'!D514), IF(_xlfn.XLOOKUP(SMALL('Raw Data'!O514:U514, 7), Analysis!Y519:AK519, Analysis!Y519:AK519, 0)&gt;0, SMALL('Raw Data'!O514:U514, 7), 0), 0)</f>
        <v>0</v>
      </c>
    </row>
    <row r="520" spans="1:65" x14ac:dyDescent="0.3">
      <c r="A520" s="2">
        <f>'Raw Data'!A515</f>
        <v>0</v>
      </c>
      <c r="B520" s="2">
        <f>IF(ISBLANK('Raw Data'!D515)=FALSE, 1, 0)</f>
        <v>0</v>
      </c>
      <c r="C520">
        <f>IF('Raw Data'!E515&gt;'Raw Data'!D515, 'Raw Data'!K515, 0)</f>
        <v>0</v>
      </c>
      <c r="D520">
        <f>IF(ISBLANK('Raw Data'!D515)=FALSE, 1, 0)</f>
        <v>0</v>
      </c>
      <c r="E520">
        <f>IF('Raw Data'!E515&lt;'Raw Data'!D515, 'Raw Data'!J515, 0)</f>
        <v>0</v>
      </c>
      <c r="F520">
        <f>IF(ISBLANK('Raw Data'!D515)=FALSE, 1, 0)</f>
        <v>0</v>
      </c>
      <c r="G520">
        <f>IF(AND('Raw Data'!D515&gt;0, 'Raw Data'!E515&gt;0), 'Raw Data'!V515, 0)</f>
        <v>0</v>
      </c>
      <c r="H520">
        <f>IF(ISBLANK('Raw Data'!D515)=FALSE, 1, 0)</f>
        <v>0</v>
      </c>
      <c r="I520">
        <f>IF(AND(ISBLANK('Raw Data'!D515)=FALSE, OR('Raw Data'!D515=0, 'Raw Data'!E515=0)), 'Raw Data'!W515, 0)</f>
        <v>0</v>
      </c>
      <c r="J520">
        <f>IF(ISBLANK('Raw Data'!D515)=FALSE, 1, 0)</f>
        <v>0</v>
      </c>
      <c r="K520">
        <f>IF(SUM('Raw Data'!D515:E515)&gt;'Raw Data'!G515, 'Raw Data'!H515, 0)</f>
        <v>0</v>
      </c>
      <c r="L520">
        <f>IF(ISBLANK('Raw Data'!D515)=FALSE, 1, 0)</f>
        <v>0</v>
      </c>
      <c r="M520">
        <f>IF(AND(SUM('Raw Data'!D515:E515)&lt;'Raw Data'!G515, ISBLANK('Raw Data'!D515)=FALSE), 'Raw Data'!I515, 0)</f>
        <v>0</v>
      </c>
      <c r="N520">
        <f>IF(ISBLANK('Raw Data'!D515)=FALSE, 1, 0)</f>
        <v>0</v>
      </c>
      <c r="O520">
        <f>IF('Raw Data'!F515, 'Raw Data'!Z515, 0)</f>
        <v>0</v>
      </c>
      <c r="P520">
        <f>IF(ISBLANK('Raw Data'!D515)=FALSE, 1, 0)</f>
        <v>0</v>
      </c>
      <c r="Q520">
        <f>IF(AND(NOT('Raw Data'!F515), P520), 'Raw Data'!AA515, 0)</f>
        <v>0</v>
      </c>
      <c r="R520">
        <f>IF(ISBLANK('Raw Data'!D515)=FALSE, 1, 0)</f>
        <v>0</v>
      </c>
      <c r="S520">
        <f>IF(AND('Raw Data'!F515=0, 'Raw Data'!D515&gt;'Raw Data'!E515), 'Raw Data'!L515, 0)</f>
        <v>0</v>
      </c>
      <c r="T520">
        <f>IF(ISBLANK('Raw Data'!D515)=FALSE, 1, 0)</f>
        <v>0</v>
      </c>
      <c r="U520">
        <f>IF('Raw Data'!F515=1, 'Raw Data'!M515, 0)</f>
        <v>0</v>
      </c>
      <c r="V520">
        <f>IF(ISBLANK('Raw Data'!D515)=FALSE, 1, 0)</f>
        <v>0</v>
      </c>
      <c r="W520">
        <f>IF(AND('Raw Data'!F515=0, 'Raw Data'!E515&gt;'Raw Data'!D515), 'Raw Data'!N515, 0)</f>
        <v>0</v>
      </c>
      <c r="X520">
        <f>IF(ISBLANK('Raw Data'!D515)=FALSE, 1, 0)</f>
        <v>0</v>
      </c>
      <c r="Y520">
        <f>IF(AND('Raw Data'!F515=0,'Raw Data'!D515&gt;'Raw Data'!E515,'Raw Data'!D515-'Raw Data'!E515=1),'Raw Data'!O515,IF(AND('Raw Data'!F515,'Raw Data'!D515&gt;'Raw Data'!E515),'Raw Data'!O515,0))</f>
        <v>0</v>
      </c>
      <c r="Z520">
        <f>IF(ISBLANK('Raw Data'!D515)=FALSE, 1, 0)</f>
        <v>0</v>
      </c>
      <c r="AA520">
        <f>IF(AND('Raw Data'!F515=0, 'Raw Data'!D515&gt;'Raw Data'!E515, 'Raw Data'!D515-'Raw Data'!E515=2), 'Raw Data'!P515, 0)</f>
        <v>0</v>
      </c>
      <c r="AB520">
        <f>IF(ISBLANK('Raw Data'!D515)=FALSE, 1, 0)</f>
        <v>0</v>
      </c>
      <c r="AC520">
        <f>IF(AND('Raw Data'!F515=0, 'Raw Data'!D515&gt;'Raw Data'!E515, 'Raw Data'!D515-'Raw Data'!E515&gt;2), 'Raw Data'!Q515, 0)</f>
        <v>0</v>
      </c>
      <c r="AD520">
        <f>IF(ISBLANK('Raw Data'!D515)=FALSE, 1, 0)</f>
        <v>0</v>
      </c>
      <c r="AE520">
        <f>IF(AND('Raw Data'!F515=0,'Raw Data'!D515&lt;'Raw Data'!E515,'Raw Data'!E515-'Raw Data'!D515=1),'Raw Data'!R515,IF(AND('Raw Data'!F515,'Raw Data'!D515&gt;'Raw Data'!E515),'Raw Data'!R515,0))</f>
        <v>0</v>
      </c>
      <c r="AF520">
        <f>IF(ISBLANK('Raw Data'!D515)=FALSE, 1, 0)</f>
        <v>0</v>
      </c>
      <c r="AG520">
        <f>IF(AND('Raw Data'!F515=0, 'Raw Data'!D515&lt;'Raw Data'!E515, 'Raw Data'!E515-'Raw Data'!D515=2), 'Raw Data'!S515, 0)</f>
        <v>0</v>
      </c>
      <c r="AH520">
        <f>IF(ISBLANK('Raw Data'!D515)=FALSE, 1, 0)</f>
        <v>0</v>
      </c>
      <c r="AI520">
        <f>IF(AND('Raw Data'!F515=0, 'Raw Data'!D515&lt;'Raw Data'!E515, 'Raw Data'!E515-'Raw Data'!D515&gt;2), 'Raw Data'!T515, 0)</f>
        <v>0</v>
      </c>
      <c r="AJ520">
        <f>IF(ISBLANK('Raw Data'!D515)=FALSE, 1, 0)</f>
        <v>0</v>
      </c>
      <c r="AK520">
        <f>IF('Raw Data'!F515=1, 'Raw Data'!M515, 0)</f>
        <v>0</v>
      </c>
      <c r="AL520">
        <f>IF(OR('Raw Data'!D515=0, O520&gt;0), 0, 1)</f>
        <v>0</v>
      </c>
      <c r="AM520">
        <f>IF(AND(AL520, 'Raw Data'!D515&gt;'Raw Data'!E515), 'Raw Data'!X515, 0)</f>
        <v>0</v>
      </c>
      <c r="AN520">
        <f>IF(OR('Raw Data'!D515=0, O520&gt;0), 0, 1)</f>
        <v>0</v>
      </c>
      <c r="AO520">
        <f>IF(AND(AL520, 'Raw Data'!D515&lt;'Raw Data'!E515), 'Raw Data'!Y515, 0)</f>
        <v>0</v>
      </c>
      <c r="AP520">
        <f>IF(ISBLANK('Raw Data'!D515)=FALSE, 1, 0)</f>
        <v>0</v>
      </c>
      <c r="AQ520">
        <f>IF(AND('Raw Data'!J515&lt;'Raw Data'!K515,'Raw Data'!D515&gt;'Raw Data'!E515),'Raw Data'!J515,IF(AND('Raw Data'!K515&lt;'Raw Data'!J515,'Raw Data'!E515&gt;'Raw Data'!D515),'Raw Data'!K515,0))</f>
        <v>0</v>
      </c>
      <c r="AR520">
        <f>IF(ISBLANK('Raw Data'!D515)=FALSE, 1, 0)</f>
        <v>0</v>
      </c>
      <c r="AS520">
        <f>IF(AND('Raw Data'!J515&gt;'Raw Data'!K515,'Raw Data'!D515&gt;'Raw Data'!E515),'Raw Data'!J515,IF(AND('Raw Data'!K515&gt;'Raw Data'!J515,'Raw Data'!E515&gt;'Raw Data'!D515),'Raw Data'!K515,))</f>
        <v>0</v>
      </c>
      <c r="AT520">
        <f>IF(ISBLANK('Raw Data'!D515)=FALSE, 1, 0)</f>
        <v>0</v>
      </c>
      <c r="AU520">
        <f>IF(ISNUMBER('Raw Data'!D515), IF(_xlfn.XLOOKUP(SMALL('Raw Data'!L515:N515, 1), Analysis!S520:W520, Analysis!S520:W520, 0)&gt;0, SMALL('Raw Data'!L515:N515, 1), 0), 0)</f>
        <v>0</v>
      </c>
      <c r="AV520">
        <f>IF(ISBLANK('Raw Data'!D515)=FALSE, 1, 0)</f>
        <v>0</v>
      </c>
      <c r="AW520">
        <f>IF(ISNUMBER('Raw Data'!D515), IF(_xlfn.XLOOKUP(SMALL('Raw Data'!L515:N515, 2), Analysis!S520:W520, Analysis!S520:W520, 0)&gt;0, SMALL('Raw Data'!L515:N515, 2), 0), 0)</f>
        <v>0</v>
      </c>
      <c r="AX520">
        <f>IF(ISBLANK('Raw Data'!D515)=FALSE, 1, 0)</f>
        <v>0</v>
      </c>
      <c r="AY520">
        <f>IF(ISNUMBER('Raw Data'!D515), IF(_xlfn.XLOOKUP(SMALL('Raw Data'!L515:N515, 3), Analysis!S520:W520, Analysis!S520:W520, 0)&gt;0, SMALL('Raw Data'!L515:N515, 3), 0), 0)</f>
        <v>0</v>
      </c>
      <c r="AZ520">
        <f>IF(ISBLANK('Raw Data'!D515)=FALSE, 1, 0)</f>
        <v>0</v>
      </c>
      <c r="BA520">
        <f>IF(ISNUMBER('Raw Data'!D515), IF(_xlfn.XLOOKUP(SMALL('Raw Data'!O515:U515, 1), Analysis!Y520:AK520, Analysis!Y520:AK520, 0)&gt;0, SMALL('Raw Data'!O515:U515, 1), 0), 0)</f>
        <v>0</v>
      </c>
      <c r="BB520">
        <f>IF(ISBLANK('Raw Data'!D515)=FALSE, 1, 0)</f>
        <v>0</v>
      </c>
      <c r="BC520">
        <f>IF(ISNUMBER('Raw Data'!D515), IF(_xlfn.XLOOKUP(SMALL('Raw Data'!O515:U515, 2), Analysis!Y520:AK520, Analysis!Y520:AK520, 0)&gt;0, SMALL('Raw Data'!O515:U515, 2), 0), 0)</f>
        <v>0</v>
      </c>
      <c r="BD520">
        <f>IF(ISBLANK('Raw Data'!D515)=FALSE, 1, 0)</f>
        <v>0</v>
      </c>
      <c r="BE520">
        <f>IF(ISNUMBER('Raw Data'!D515), IF(_xlfn.XLOOKUP(SMALL('Raw Data'!O515:U515, 3), Analysis!Y520:AK520, Analysis!Y520:AK520, 0)&gt;0, SMALL('Raw Data'!O515:U515, 3), 0), 0)</f>
        <v>0</v>
      </c>
      <c r="BF520">
        <f>IF(ISBLANK('Raw Data'!D515)=FALSE, 1, 0)</f>
        <v>0</v>
      </c>
      <c r="BG520">
        <f>IF(ISNUMBER('Raw Data'!D515), IF(_xlfn.XLOOKUP(SMALL('Raw Data'!O515:U515, 4), Analysis!Y520:AK520, Analysis!Y520:AK520, 0)&gt;0, SMALL('Raw Data'!O515:U515, 4), 0), 0)</f>
        <v>0</v>
      </c>
      <c r="BH520">
        <f>IF(ISBLANK('Raw Data'!D515)=FALSE, 1, 0)</f>
        <v>0</v>
      </c>
      <c r="BI520">
        <f>IF(ISNUMBER('Raw Data'!D515), IF(_xlfn.XLOOKUP(SMALL('Raw Data'!O515:U515, 5), Analysis!Y520:AK520, Analysis!Y520:AK520, 0)&gt;0, SMALL('Raw Data'!O515:U515, 5), 0), 0)</f>
        <v>0</v>
      </c>
      <c r="BJ520">
        <f>IF(ISBLANK('Raw Data'!D515)=FALSE, 1, 0)</f>
        <v>0</v>
      </c>
      <c r="BK520">
        <f>IF(ISNUMBER('Raw Data'!D515), IF(_xlfn.XLOOKUP(SMALL('Raw Data'!O515:U515, 6), Analysis!Y520:AK520, Analysis!Y520:AK520, 0)&gt;0, SMALL('Raw Data'!O515:U515, 6), 0), 0)</f>
        <v>0</v>
      </c>
      <c r="BL520">
        <f>IF(ISBLANK('Raw Data'!D515)=FALSE, 1, 0)</f>
        <v>0</v>
      </c>
      <c r="BM520">
        <f>IF(ISNUMBER('Raw Data'!D515), IF(_xlfn.XLOOKUP(SMALL('Raw Data'!O515:U515, 7), Analysis!Y520:AK520, Analysis!Y520:AK520, 0)&gt;0, SMALL('Raw Data'!O515:U515, 7), 0), 0)</f>
        <v>0</v>
      </c>
    </row>
    <row r="521" spans="1:65" x14ac:dyDescent="0.3">
      <c r="A521" s="2">
        <f>'Raw Data'!A516</f>
        <v>0</v>
      </c>
      <c r="B521" s="2">
        <f>IF(ISBLANK('Raw Data'!D516)=FALSE, 1, 0)</f>
        <v>0</v>
      </c>
      <c r="C521">
        <f>IF('Raw Data'!E516&gt;'Raw Data'!D516, 'Raw Data'!K516, 0)</f>
        <v>0</v>
      </c>
      <c r="D521">
        <f>IF(ISBLANK('Raw Data'!D516)=FALSE, 1, 0)</f>
        <v>0</v>
      </c>
      <c r="E521">
        <f>IF('Raw Data'!E516&lt;'Raw Data'!D516, 'Raw Data'!J516, 0)</f>
        <v>0</v>
      </c>
      <c r="F521">
        <f>IF(ISBLANK('Raw Data'!D516)=FALSE, 1, 0)</f>
        <v>0</v>
      </c>
      <c r="G521">
        <f>IF(AND('Raw Data'!D516&gt;0, 'Raw Data'!E516&gt;0), 'Raw Data'!V516, 0)</f>
        <v>0</v>
      </c>
      <c r="H521">
        <f>IF(ISBLANK('Raw Data'!D516)=FALSE, 1, 0)</f>
        <v>0</v>
      </c>
      <c r="I521">
        <f>IF(AND(ISBLANK('Raw Data'!D516)=FALSE, OR('Raw Data'!D516=0, 'Raw Data'!E516=0)), 'Raw Data'!W516, 0)</f>
        <v>0</v>
      </c>
      <c r="J521">
        <f>IF(ISBLANK('Raw Data'!D516)=FALSE, 1, 0)</f>
        <v>0</v>
      </c>
      <c r="K521">
        <f>IF(SUM('Raw Data'!D516:E516)&gt;'Raw Data'!G516, 'Raw Data'!H516, 0)</f>
        <v>0</v>
      </c>
      <c r="L521">
        <f>IF(ISBLANK('Raw Data'!D516)=FALSE, 1, 0)</f>
        <v>0</v>
      </c>
      <c r="M521">
        <f>IF(AND(SUM('Raw Data'!D516:E516)&lt;'Raw Data'!G516, ISBLANK('Raw Data'!D516)=FALSE), 'Raw Data'!I516, 0)</f>
        <v>0</v>
      </c>
      <c r="N521">
        <f>IF(ISBLANK('Raw Data'!D516)=FALSE, 1, 0)</f>
        <v>0</v>
      </c>
      <c r="O521">
        <f>IF('Raw Data'!F516, 'Raw Data'!Z516, 0)</f>
        <v>0</v>
      </c>
      <c r="P521">
        <f>IF(ISBLANK('Raw Data'!D516)=FALSE, 1, 0)</f>
        <v>0</v>
      </c>
      <c r="Q521">
        <f>IF(AND(NOT('Raw Data'!F516), P521), 'Raw Data'!AA516, 0)</f>
        <v>0</v>
      </c>
      <c r="R521">
        <f>IF(ISBLANK('Raw Data'!D516)=FALSE, 1, 0)</f>
        <v>0</v>
      </c>
      <c r="S521">
        <f>IF(AND('Raw Data'!F516=0, 'Raw Data'!D516&gt;'Raw Data'!E516), 'Raw Data'!L516, 0)</f>
        <v>0</v>
      </c>
      <c r="T521">
        <f>IF(ISBLANK('Raw Data'!D516)=FALSE, 1, 0)</f>
        <v>0</v>
      </c>
      <c r="U521">
        <f>IF('Raw Data'!F516=1, 'Raw Data'!M516, 0)</f>
        <v>0</v>
      </c>
      <c r="V521">
        <f>IF(ISBLANK('Raw Data'!D516)=FALSE, 1, 0)</f>
        <v>0</v>
      </c>
      <c r="W521">
        <f>IF(AND('Raw Data'!F516=0, 'Raw Data'!E516&gt;'Raw Data'!D516), 'Raw Data'!N516, 0)</f>
        <v>0</v>
      </c>
      <c r="X521">
        <f>IF(ISBLANK('Raw Data'!D516)=FALSE, 1, 0)</f>
        <v>0</v>
      </c>
      <c r="Y521">
        <f>IF(AND('Raw Data'!F516=0,'Raw Data'!D516&gt;'Raw Data'!E516,'Raw Data'!D516-'Raw Data'!E516=1),'Raw Data'!O516,IF(AND('Raw Data'!F516,'Raw Data'!D516&gt;'Raw Data'!E516),'Raw Data'!O516,0))</f>
        <v>0</v>
      </c>
      <c r="Z521">
        <f>IF(ISBLANK('Raw Data'!D516)=FALSE, 1, 0)</f>
        <v>0</v>
      </c>
      <c r="AA521">
        <f>IF(AND('Raw Data'!F516=0, 'Raw Data'!D516&gt;'Raw Data'!E516, 'Raw Data'!D516-'Raw Data'!E516=2), 'Raw Data'!P516, 0)</f>
        <v>0</v>
      </c>
      <c r="AB521">
        <f>IF(ISBLANK('Raw Data'!D516)=FALSE, 1, 0)</f>
        <v>0</v>
      </c>
      <c r="AC521">
        <f>IF(AND('Raw Data'!F516=0, 'Raw Data'!D516&gt;'Raw Data'!E516, 'Raw Data'!D516-'Raw Data'!E516&gt;2), 'Raw Data'!Q516, 0)</f>
        <v>0</v>
      </c>
      <c r="AD521">
        <f>IF(ISBLANK('Raw Data'!D516)=FALSE, 1, 0)</f>
        <v>0</v>
      </c>
      <c r="AE521">
        <f>IF(AND('Raw Data'!F516=0,'Raw Data'!D516&lt;'Raw Data'!E516,'Raw Data'!E516-'Raw Data'!D516=1),'Raw Data'!R516,IF(AND('Raw Data'!F516,'Raw Data'!D516&gt;'Raw Data'!E516),'Raw Data'!R516,0))</f>
        <v>0</v>
      </c>
      <c r="AF521">
        <f>IF(ISBLANK('Raw Data'!D516)=FALSE, 1, 0)</f>
        <v>0</v>
      </c>
      <c r="AG521">
        <f>IF(AND('Raw Data'!F516=0, 'Raw Data'!D516&lt;'Raw Data'!E516, 'Raw Data'!E516-'Raw Data'!D516=2), 'Raw Data'!S516, 0)</f>
        <v>0</v>
      </c>
      <c r="AH521">
        <f>IF(ISBLANK('Raw Data'!D516)=FALSE, 1, 0)</f>
        <v>0</v>
      </c>
      <c r="AI521">
        <f>IF(AND('Raw Data'!F516=0, 'Raw Data'!D516&lt;'Raw Data'!E516, 'Raw Data'!E516-'Raw Data'!D516&gt;2), 'Raw Data'!T516, 0)</f>
        <v>0</v>
      </c>
      <c r="AJ521">
        <f>IF(ISBLANK('Raw Data'!D516)=FALSE, 1, 0)</f>
        <v>0</v>
      </c>
      <c r="AK521">
        <f>IF('Raw Data'!F516=1, 'Raw Data'!M516, 0)</f>
        <v>0</v>
      </c>
      <c r="AL521">
        <f>IF(OR('Raw Data'!D516=0, O521&gt;0), 0, 1)</f>
        <v>0</v>
      </c>
      <c r="AM521">
        <f>IF(AND(AL521, 'Raw Data'!D516&gt;'Raw Data'!E516), 'Raw Data'!X516, 0)</f>
        <v>0</v>
      </c>
      <c r="AN521">
        <f>IF(OR('Raw Data'!D516=0, O521&gt;0), 0, 1)</f>
        <v>0</v>
      </c>
      <c r="AO521">
        <f>IF(AND(AL521, 'Raw Data'!D516&lt;'Raw Data'!E516), 'Raw Data'!Y516, 0)</f>
        <v>0</v>
      </c>
      <c r="AP521">
        <f>IF(ISBLANK('Raw Data'!D516)=FALSE, 1, 0)</f>
        <v>0</v>
      </c>
      <c r="AQ521">
        <f>IF(AND('Raw Data'!J516&lt;'Raw Data'!K516,'Raw Data'!D516&gt;'Raw Data'!E516),'Raw Data'!J516,IF(AND('Raw Data'!K516&lt;'Raw Data'!J516,'Raw Data'!E516&gt;'Raw Data'!D516),'Raw Data'!K516,0))</f>
        <v>0</v>
      </c>
      <c r="AR521">
        <f>IF(ISBLANK('Raw Data'!D516)=FALSE, 1, 0)</f>
        <v>0</v>
      </c>
      <c r="AS521">
        <f>IF(AND('Raw Data'!J516&gt;'Raw Data'!K516,'Raw Data'!D516&gt;'Raw Data'!E516),'Raw Data'!J516,IF(AND('Raw Data'!K516&gt;'Raw Data'!J516,'Raw Data'!E516&gt;'Raw Data'!D516),'Raw Data'!K516,))</f>
        <v>0</v>
      </c>
      <c r="AT521">
        <f>IF(ISBLANK('Raw Data'!D516)=FALSE, 1, 0)</f>
        <v>0</v>
      </c>
      <c r="AU521">
        <f>IF(ISNUMBER('Raw Data'!D516), IF(_xlfn.XLOOKUP(SMALL('Raw Data'!L516:N516, 1), Analysis!S521:W521, Analysis!S521:W521, 0)&gt;0, SMALL('Raw Data'!L516:N516, 1), 0), 0)</f>
        <v>0</v>
      </c>
      <c r="AV521">
        <f>IF(ISBLANK('Raw Data'!D516)=FALSE, 1, 0)</f>
        <v>0</v>
      </c>
      <c r="AW521">
        <f>IF(ISNUMBER('Raw Data'!D516), IF(_xlfn.XLOOKUP(SMALL('Raw Data'!L516:N516, 2), Analysis!S521:W521, Analysis!S521:W521, 0)&gt;0, SMALL('Raw Data'!L516:N516, 2), 0), 0)</f>
        <v>0</v>
      </c>
      <c r="AX521">
        <f>IF(ISBLANK('Raw Data'!D516)=FALSE, 1, 0)</f>
        <v>0</v>
      </c>
      <c r="AY521">
        <f>IF(ISNUMBER('Raw Data'!D516), IF(_xlfn.XLOOKUP(SMALL('Raw Data'!L516:N516, 3), Analysis!S521:W521, Analysis!S521:W521, 0)&gt;0, SMALL('Raw Data'!L516:N516, 3), 0), 0)</f>
        <v>0</v>
      </c>
      <c r="AZ521">
        <f>IF(ISBLANK('Raw Data'!D516)=FALSE, 1, 0)</f>
        <v>0</v>
      </c>
      <c r="BA521">
        <f>IF(ISNUMBER('Raw Data'!D516), IF(_xlfn.XLOOKUP(SMALL('Raw Data'!O516:U516, 1), Analysis!Y521:AK521, Analysis!Y521:AK521, 0)&gt;0, SMALL('Raw Data'!O516:U516, 1), 0), 0)</f>
        <v>0</v>
      </c>
      <c r="BB521">
        <f>IF(ISBLANK('Raw Data'!D516)=FALSE, 1, 0)</f>
        <v>0</v>
      </c>
      <c r="BC521">
        <f>IF(ISNUMBER('Raw Data'!D516), IF(_xlfn.XLOOKUP(SMALL('Raw Data'!O516:U516, 2), Analysis!Y521:AK521, Analysis!Y521:AK521, 0)&gt;0, SMALL('Raw Data'!O516:U516, 2), 0), 0)</f>
        <v>0</v>
      </c>
      <c r="BD521">
        <f>IF(ISBLANK('Raw Data'!D516)=FALSE, 1, 0)</f>
        <v>0</v>
      </c>
      <c r="BE521">
        <f>IF(ISNUMBER('Raw Data'!D516), IF(_xlfn.XLOOKUP(SMALL('Raw Data'!O516:U516, 3), Analysis!Y521:AK521, Analysis!Y521:AK521, 0)&gt;0, SMALL('Raw Data'!O516:U516, 3), 0), 0)</f>
        <v>0</v>
      </c>
      <c r="BF521">
        <f>IF(ISBLANK('Raw Data'!D516)=FALSE, 1, 0)</f>
        <v>0</v>
      </c>
      <c r="BG521">
        <f>IF(ISNUMBER('Raw Data'!D516), IF(_xlfn.XLOOKUP(SMALL('Raw Data'!O516:U516, 4), Analysis!Y521:AK521, Analysis!Y521:AK521, 0)&gt;0, SMALL('Raw Data'!O516:U516, 4), 0), 0)</f>
        <v>0</v>
      </c>
      <c r="BH521">
        <f>IF(ISBLANK('Raw Data'!D516)=FALSE, 1, 0)</f>
        <v>0</v>
      </c>
      <c r="BI521">
        <f>IF(ISNUMBER('Raw Data'!D516), IF(_xlfn.XLOOKUP(SMALL('Raw Data'!O516:U516, 5), Analysis!Y521:AK521, Analysis!Y521:AK521, 0)&gt;0, SMALL('Raw Data'!O516:U516, 5), 0), 0)</f>
        <v>0</v>
      </c>
      <c r="BJ521">
        <f>IF(ISBLANK('Raw Data'!D516)=FALSE, 1, 0)</f>
        <v>0</v>
      </c>
      <c r="BK521">
        <f>IF(ISNUMBER('Raw Data'!D516), IF(_xlfn.XLOOKUP(SMALL('Raw Data'!O516:U516, 6), Analysis!Y521:AK521, Analysis!Y521:AK521, 0)&gt;0, SMALL('Raw Data'!O516:U516, 6), 0), 0)</f>
        <v>0</v>
      </c>
      <c r="BL521">
        <f>IF(ISBLANK('Raw Data'!D516)=FALSE, 1, 0)</f>
        <v>0</v>
      </c>
      <c r="BM521">
        <f>IF(ISNUMBER('Raw Data'!D516), IF(_xlfn.XLOOKUP(SMALL('Raw Data'!O516:U516, 7), Analysis!Y521:AK521, Analysis!Y521:AK521, 0)&gt;0, SMALL('Raw Data'!O516:U516, 7), 0), 0)</f>
        <v>0</v>
      </c>
    </row>
    <row r="522" spans="1:65" x14ac:dyDescent="0.3">
      <c r="A522" s="2">
        <f>'Raw Data'!A517</f>
        <v>0</v>
      </c>
      <c r="B522" s="2">
        <f>IF(ISBLANK('Raw Data'!D517)=FALSE, 1, 0)</f>
        <v>0</v>
      </c>
      <c r="C522">
        <f>IF('Raw Data'!E517&gt;'Raw Data'!D517, 'Raw Data'!K517, 0)</f>
        <v>0</v>
      </c>
      <c r="D522">
        <f>IF(ISBLANK('Raw Data'!D517)=FALSE, 1, 0)</f>
        <v>0</v>
      </c>
      <c r="E522">
        <f>IF('Raw Data'!E517&lt;'Raw Data'!D517, 'Raw Data'!J517, 0)</f>
        <v>0</v>
      </c>
      <c r="F522">
        <f>IF(ISBLANK('Raw Data'!D517)=FALSE, 1, 0)</f>
        <v>0</v>
      </c>
      <c r="G522">
        <f>IF(AND('Raw Data'!D517&gt;0, 'Raw Data'!E517&gt;0), 'Raw Data'!V517, 0)</f>
        <v>0</v>
      </c>
      <c r="H522">
        <f>IF(ISBLANK('Raw Data'!D517)=FALSE, 1, 0)</f>
        <v>0</v>
      </c>
      <c r="I522">
        <f>IF(AND(ISBLANK('Raw Data'!D517)=FALSE, OR('Raw Data'!D517=0, 'Raw Data'!E517=0)), 'Raw Data'!W517, 0)</f>
        <v>0</v>
      </c>
      <c r="J522">
        <f>IF(ISBLANK('Raw Data'!D517)=FALSE, 1, 0)</f>
        <v>0</v>
      </c>
      <c r="K522">
        <f>IF(SUM('Raw Data'!D517:E517)&gt;'Raw Data'!G517, 'Raw Data'!H517, 0)</f>
        <v>0</v>
      </c>
      <c r="L522">
        <f>IF(ISBLANK('Raw Data'!D517)=FALSE, 1, 0)</f>
        <v>0</v>
      </c>
      <c r="M522">
        <f>IF(AND(SUM('Raw Data'!D517:E517)&lt;'Raw Data'!G517, ISBLANK('Raw Data'!D517)=FALSE), 'Raw Data'!I517, 0)</f>
        <v>0</v>
      </c>
      <c r="N522">
        <f>IF(ISBLANK('Raw Data'!D517)=FALSE, 1, 0)</f>
        <v>0</v>
      </c>
      <c r="O522">
        <f>IF('Raw Data'!F517, 'Raw Data'!Z517, 0)</f>
        <v>0</v>
      </c>
      <c r="P522">
        <f>IF(ISBLANK('Raw Data'!D517)=FALSE, 1, 0)</f>
        <v>0</v>
      </c>
      <c r="Q522">
        <f>IF(AND(NOT('Raw Data'!F517), P522), 'Raw Data'!AA517, 0)</f>
        <v>0</v>
      </c>
      <c r="R522">
        <f>IF(ISBLANK('Raw Data'!D517)=FALSE, 1, 0)</f>
        <v>0</v>
      </c>
      <c r="S522">
        <f>IF(AND('Raw Data'!F517=0, 'Raw Data'!D517&gt;'Raw Data'!E517), 'Raw Data'!L517, 0)</f>
        <v>0</v>
      </c>
      <c r="T522">
        <f>IF(ISBLANK('Raw Data'!D517)=FALSE, 1, 0)</f>
        <v>0</v>
      </c>
      <c r="U522">
        <f>IF('Raw Data'!F517=1, 'Raw Data'!M517, 0)</f>
        <v>0</v>
      </c>
      <c r="V522">
        <f>IF(ISBLANK('Raw Data'!D517)=FALSE, 1, 0)</f>
        <v>0</v>
      </c>
      <c r="W522">
        <f>IF(AND('Raw Data'!F517=0, 'Raw Data'!E517&gt;'Raw Data'!D517), 'Raw Data'!N517, 0)</f>
        <v>0</v>
      </c>
      <c r="X522">
        <f>IF(ISBLANK('Raw Data'!D517)=FALSE, 1, 0)</f>
        <v>0</v>
      </c>
      <c r="Y522">
        <f>IF(AND('Raw Data'!F517=0,'Raw Data'!D517&gt;'Raw Data'!E517,'Raw Data'!D517-'Raw Data'!E517=1),'Raw Data'!O517,IF(AND('Raw Data'!F517,'Raw Data'!D517&gt;'Raw Data'!E517),'Raw Data'!O517,0))</f>
        <v>0</v>
      </c>
      <c r="Z522">
        <f>IF(ISBLANK('Raw Data'!D517)=FALSE, 1, 0)</f>
        <v>0</v>
      </c>
      <c r="AA522">
        <f>IF(AND('Raw Data'!F517=0, 'Raw Data'!D517&gt;'Raw Data'!E517, 'Raw Data'!D517-'Raw Data'!E517=2), 'Raw Data'!P517, 0)</f>
        <v>0</v>
      </c>
      <c r="AB522">
        <f>IF(ISBLANK('Raw Data'!D517)=FALSE, 1, 0)</f>
        <v>0</v>
      </c>
      <c r="AC522">
        <f>IF(AND('Raw Data'!F517=0, 'Raw Data'!D517&gt;'Raw Data'!E517, 'Raw Data'!D517-'Raw Data'!E517&gt;2), 'Raw Data'!Q517, 0)</f>
        <v>0</v>
      </c>
      <c r="AD522">
        <f>IF(ISBLANK('Raw Data'!D517)=FALSE, 1, 0)</f>
        <v>0</v>
      </c>
      <c r="AE522">
        <f>IF(AND('Raw Data'!F517=0,'Raw Data'!D517&lt;'Raw Data'!E517,'Raw Data'!E517-'Raw Data'!D517=1),'Raw Data'!R517,IF(AND('Raw Data'!F517,'Raw Data'!D517&gt;'Raw Data'!E517),'Raw Data'!R517,0))</f>
        <v>0</v>
      </c>
      <c r="AF522">
        <f>IF(ISBLANK('Raw Data'!D517)=FALSE, 1, 0)</f>
        <v>0</v>
      </c>
      <c r="AG522">
        <f>IF(AND('Raw Data'!F517=0, 'Raw Data'!D517&lt;'Raw Data'!E517, 'Raw Data'!E517-'Raw Data'!D517=2), 'Raw Data'!S517, 0)</f>
        <v>0</v>
      </c>
      <c r="AH522">
        <f>IF(ISBLANK('Raw Data'!D517)=FALSE, 1, 0)</f>
        <v>0</v>
      </c>
      <c r="AI522">
        <f>IF(AND('Raw Data'!F517=0, 'Raw Data'!D517&lt;'Raw Data'!E517, 'Raw Data'!E517-'Raw Data'!D517&gt;2), 'Raw Data'!T517, 0)</f>
        <v>0</v>
      </c>
      <c r="AJ522">
        <f>IF(ISBLANK('Raw Data'!D517)=FALSE, 1, 0)</f>
        <v>0</v>
      </c>
      <c r="AK522">
        <f>IF('Raw Data'!F517=1, 'Raw Data'!M517, 0)</f>
        <v>0</v>
      </c>
      <c r="AL522">
        <f>IF(OR('Raw Data'!D517=0, O522&gt;0), 0, 1)</f>
        <v>0</v>
      </c>
      <c r="AM522">
        <f>IF(AND(AL522, 'Raw Data'!D517&gt;'Raw Data'!E517), 'Raw Data'!X517, 0)</f>
        <v>0</v>
      </c>
      <c r="AN522">
        <f>IF(OR('Raw Data'!D517=0, O522&gt;0), 0, 1)</f>
        <v>0</v>
      </c>
      <c r="AO522">
        <f>IF(AND(AL522, 'Raw Data'!D517&lt;'Raw Data'!E517), 'Raw Data'!Y517, 0)</f>
        <v>0</v>
      </c>
      <c r="AP522">
        <f>IF(ISBLANK('Raw Data'!D517)=FALSE, 1, 0)</f>
        <v>0</v>
      </c>
      <c r="AQ522">
        <f>IF(AND('Raw Data'!J517&lt;'Raw Data'!K517,'Raw Data'!D517&gt;'Raw Data'!E517),'Raw Data'!J517,IF(AND('Raw Data'!K517&lt;'Raw Data'!J517,'Raw Data'!E517&gt;'Raw Data'!D517),'Raw Data'!K517,0))</f>
        <v>0</v>
      </c>
      <c r="AR522">
        <f>IF(ISBLANK('Raw Data'!D517)=FALSE, 1, 0)</f>
        <v>0</v>
      </c>
      <c r="AS522">
        <f>IF(AND('Raw Data'!J517&gt;'Raw Data'!K517,'Raw Data'!D517&gt;'Raw Data'!E517),'Raw Data'!J517,IF(AND('Raw Data'!K517&gt;'Raw Data'!J517,'Raw Data'!E517&gt;'Raw Data'!D517),'Raw Data'!K517,))</f>
        <v>0</v>
      </c>
      <c r="AT522">
        <f>IF(ISBLANK('Raw Data'!D517)=FALSE, 1, 0)</f>
        <v>0</v>
      </c>
      <c r="AU522">
        <f>IF(ISNUMBER('Raw Data'!D517), IF(_xlfn.XLOOKUP(SMALL('Raw Data'!L517:N517, 1), Analysis!S522:W522, Analysis!S522:W522, 0)&gt;0, SMALL('Raw Data'!L517:N517, 1), 0), 0)</f>
        <v>0</v>
      </c>
      <c r="AV522">
        <f>IF(ISBLANK('Raw Data'!D517)=FALSE, 1, 0)</f>
        <v>0</v>
      </c>
      <c r="AW522">
        <f>IF(ISNUMBER('Raw Data'!D517), IF(_xlfn.XLOOKUP(SMALL('Raw Data'!L517:N517, 2), Analysis!S522:W522, Analysis!S522:W522, 0)&gt;0, SMALL('Raw Data'!L517:N517, 2), 0), 0)</f>
        <v>0</v>
      </c>
      <c r="AX522">
        <f>IF(ISBLANK('Raw Data'!D517)=FALSE, 1, 0)</f>
        <v>0</v>
      </c>
      <c r="AY522">
        <f>IF(ISNUMBER('Raw Data'!D517), IF(_xlfn.XLOOKUP(SMALL('Raw Data'!L517:N517, 3), Analysis!S522:W522, Analysis!S522:W522, 0)&gt;0, SMALL('Raw Data'!L517:N517, 3), 0), 0)</f>
        <v>0</v>
      </c>
      <c r="AZ522">
        <f>IF(ISBLANK('Raw Data'!D517)=FALSE, 1, 0)</f>
        <v>0</v>
      </c>
      <c r="BA522">
        <f>IF(ISNUMBER('Raw Data'!D517), IF(_xlfn.XLOOKUP(SMALL('Raw Data'!O517:U517, 1), Analysis!Y522:AK522, Analysis!Y522:AK522, 0)&gt;0, SMALL('Raw Data'!O517:U517, 1), 0), 0)</f>
        <v>0</v>
      </c>
      <c r="BB522">
        <f>IF(ISBLANK('Raw Data'!D517)=FALSE, 1, 0)</f>
        <v>0</v>
      </c>
      <c r="BC522">
        <f>IF(ISNUMBER('Raw Data'!D517), IF(_xlfn.XLOOKUP(SMALL('Raw Data'!O517:U517, 2), Analysis!Y522:AK522, Analysis!Y522:AK522, 0)&gt;0, SMALL('Raw Data'!O517:U517, 2), 0), 0)</f>
        <v>0</v>
      </c>
      <c r="BD522">
        <f>IF(ISBLANK('Raw Data'!D517)=FALSE, 1, 0)</f>
        <v>0</v>
      </c>
      <c r="BE522">
        <f>IF(ISNUMBER('Raw Data'!D517), IF(_xlfn.XLOOKUP(SMALL('Raw Data'!O517:U517, 3), Analysis!Y522:AK522, Analysis!Y522:AK522, 0)&gt;0, SMALL('Raw Data'!O517:U517, 3), 0), 0)</f>
        <v>0</v>
      </c>
      <c r="BF522">
        <f>IF(ISBLANK('Raw Data'!D517)=FALSE, 1, 0)</f>
        <v>0</v>
      </c>
      <c r="BG522">
        <f>IF(ISNUMBER('Raw Data'!D517), IF(_xlfn.XLOOKUP(SMALL('Raw Data'!O517:U517, 4), Analysis!Y522:AK522, Analysis!Y522:AK522, 0)&gt;0, SMALL('Raw Data'!O517:U517, 4), 0), 0)</f>
        <v>0</v>
      </c>
      <c r="BH522">
        <f>IF(ISBLANK('Raw Data'!D517)=FALSE, 1, 0)</f>
        <v>0</v>
      </c>
      <c r="BI522">
        <f>IF(ISNUMBER('Raw Data'!D517), IF(_xlfn.XLOOKUP(SMALL('Raw Data'!O517:U517, 5), Analysis!Y522:AK522, Analysis!Y522:AK522, 0)&gt;0, SMALL('Raw Data'!O517:U517, 5), 0), 0)</f>
        <v>0</v>
      </c>
      <c r="BJ522">
        <f>IF(ISBLANK('Raw Data'!D517)=FALSE, 1, 0)</f>
        <v>0</v>
      </c>
      <c r="BK522">
        <f>IF(ISNUMBER('Raw Data'!D517), IF(_xlfn.XLOOKUP(SMALL('Raw Data'!O517:U517, 6), Analysis!Y522:AK522, Analysis!Y522:AK522, 0)&gt;0, SMALL('Raw Data'!O517:U517, 6), 0), 0)</f>
        <v>0</v>
      </c>
      <c r="BL522">
        <f>IF(ISBLANK('Raw Data'!D517)=FALSE, 1, 0)</f>
        <v>0</v>
      </c>
      <c r="BM522">
        <f>IF(ISNUMBER('Raw Data'!D517), IF(_xlfn.XLOOKUP(SMALL('Raw Data'!O517:U517, 7), Analysis!Y522:AK522, Analysis!Y522:AK522, 0)&gt;0, SMALL('Raw Data'!O517:U517, 7), 0), 0)</f>
        <v>0</v>
      </c>
    </row>
    <row r="523" spans="1:65" x14ac:dyDescent="0.3">
      <c r="A523" s="2">
        <f>'Raw Data'!A518</f>
        <v>0</v>
      </c>
      <c r="B523" s="2">
        <f>IF(ISBLANK('Raw Data'!D518)=FALSE, 1, 0)</f>
        <v>0</v>
      </c>
      <c r="C523">
        <f>IF('Raw Data'!E518&gt;'Raw Data'!D518, 'Raw Data'!K518, 0)</f>
        <v>0</v>
      </c>
      <c r="D523">
        <f>IF(ISBLANK('Raw Data'!D518)=FALSE, 1, 0)</f>
        <v>0</v>
      </c>
      <c r="E523">
        <f>IF('Raw Data'!E518&lt;'Raw Data'!D518, 'Raw Data'!J518, 0)</f>
        <v>0</v>
      </c>
      <c r="F523">
        <f>IF(ISBLANK('Raw Data'!D518)=FALSE, 1, 0)</f>
        <v>0</v>
      </c>
      <c r="G523">
        <f>IF(AND('Raw Data'!D518&gt;0, 'Raw Data'!E518&gt;0), 'Raw Data'!V518, 0)</f>
        <v>0</v>
      </c>
      <c r="H523">
        <f>IF(ISBLANK('Raw Data'!D518)=FALSE, 1, 0)</f>
        <v>0</v>
      </c>
      <c r="I523">
        <f>IF(AND(ISBLANK('Raw Data'!D518)=FALSE, OR('Raw Data'!D518=0, 'Raw Data'!E518=0)), 'Raw Data'!W518, 0)</f>
        <v>0</v>
      </c>
      <c r="J523">
        <f>IF(ISBLANK('Raw Data'!D518)=FALSE, 1, 0)</f>
        <v>0</v>
      </c>
      <c r="K523">
        <f>IF(SUM('Raw Data'!D518:E518)&gt;'Raw Data'!G518, 'Raw Data'!H518, 0)</f>
        <v>0</v>
      </c>
      <c r="L523">
        <f>IF(ISBLANK('Raw Data'!D518)=FALSE, 1, 0)</f>
        <v>0</v>
      </c>
      <c r="M523">
        <f>IF(AND(SUM('Raw Data'!D518:E518)&lt;'Raw Data'!G518, ISBLANK('Raw Data'!D518)=FALSE), 'Raw Data'!I518, 0)</f>
        <v>0</v>
      </c>
      <c r="N523">
        <f>IF(ISBLANK('Raw Data'!D518)=FALSE, 1, 0)</f>
        <v>0</v>
      </c>
      <c r="O523">
        <f>IF('Raw Data'!F518, 'Raw Data'!Z518, 0)</f>
        <v>0</v>
      </c>
      <c r="P523">
        <f>IF(ISBLANK('Raw Data'!D518)=FALSE, 1, 0)</f>
        <v>0</v>
      </c>
      <c r="Q523">
        <f>IF(AND(NOT('Raw Data'!F518), P523), 'Raw Data'!AA518, 0)</f>
        <v>0</v>
      </c>
      <c r="R523">
        <f>IF(ISBLANK('Raw Data'!D518)=FALSE, 1, 0)</f>
        <v>0</v>
      </c>
      <c r="S523">
        <f>IF(AND('Raw Data'!F518=0, 'Raw Data'!D518&gt;'Raw Data'!E518), 'Raw Data'!L518, 0)</f>
        <v>0</v>
      </c>
      <c r="T523">
        <f>IF(ISBLANK('Raw Data'!D518)=FALSE, 1, 0)</f>
        <v>0</v>
      </c>
      <c r="U523">
        <f>IF('Raw Data'!F518=1, 'Raw Data'!M518, 0)</f>
        <v>0</v>
      </c>
      <c r="V523">
        <f>IF(ISBLANK('Raw Data'!D518)=FALSE, 1, 0)</f>
        <v>0</v>
      </c>
      <c r="W523">
        <f>IF(AND('Raw Data'!F518=0, 'Raw Data'!E518&gt;'Raw Data'!D518), 'Raw Data'!N518, 0)</f>
        <v>0</v>
      </c>
      <c r="X523">
        <f>IF(ISBLANK('Raw Data'!D518)=FALSE, 1, 0)</f>
        <v>0</v>
      </c>
      <c r="Y523">
        <f>IF(AND('Raw Data'!F518=0,'Raw Data'!D518&gt;'Raw Data'!E518,'Raw Data'!D518-'Raw Data'!E518=1),'Raw Data'!O518,IF(AND('Raw Data'!F518,'Raw Data'!D518&gt;'Raw Data'!E518),'Raw Data'!O518,0))</f>
        <v>0</v>
      </c>
      <c r="Z523">
        <f>IF(ISBLANK('Raw Data'!D518)=FALSE, 1, 0)</f>
        <v>0</v>
      </c>
      <c r="AA523">
        <f>IF(AND('Raw Data'!F518=0, 'Raw Data'!D518&gt;'Raw Data'!E518, 'Raw Data'!D518-'Raw Data'!E518=2), 'Raw Data'!P518, 0)</f>
        <v>0</v>
      </c>
      <c r="AB523">
        <f>IF(ISBLANK('Raw Data'!D518)=FALSE, 1, 0)</f>
        <v>0</v>
      </c>
      <c r="AC523">
        <f>IF(AND('Raw Data'!F518=0, 'Raw Data'!D518&gt;'Raw Data'!E518, 'Raw Data'!D518-'Raw Data'!E518&gt;2), 'Raw Data'!Q518, 0)</f>
        <v>0</v>
      </c>
      <c r="AD523">
        <f>IF(ISBLANK('Raw Data'!D518)=FALSE, 1, 0)</f>
        <v>0</v>
      </c>
      <c r="AE523">
        <f>IF(AND('Raw Data'!F518=0,'Raw Data'!D518&lt;'Raw Data'!E518,'Raw Data'!E518-'Raw Data'!D518=1),'Raw Data'!R518,IF(AND('Raw Data'!F518,'Raw Data'!D518&gt;'Raw Data'!E518),'Raw Data'!R518,0))</f>
        <v>0</v>
      </c>
      <c r="AF523">
        <f>IF(ISBLANK('Raw Data'!D518)=FALSE, 1, 0)</f>
        <v>0</v>
      </c>
      <c r="AG523">
        <f>IF(AND('Raw Data'!F518=0, 'Raw Data'!D518&lt;'Raw Data'!E518, 'Raw Data'!E518-'Raw Data'!D518=2), 'Raw Data'!S518, 0)</f>
        <v>0</v>
      </c>
      <c r="AH523">
        <f>IF(ISBLANK('Raw Data'!D518)=FALSE, 1, 0)</f>
        <v>0</v>
      </c>
      <c r="AI523">
        <f>IF(AND('Raw Data'!F518=0, 'Raw Data'!D518&lt;'Raw Data'!E518, 'Raw Data'!E518-'Raw Data'!D518&gt;2), 'Raw Data'!T518, 0)</f>
        <v>0</v>
      </c>
      <c r="AJ523">
        <f>IF(ISBLANK('Raw Data'!D518)=FALSE, 1, 0)</f>
        <v>0</v>
      </c>
      <c r="AK523">
        <f>IF('Raw Data'!F518=1, 'Raw Data'!M518, 0)</f>
        <v>0</v>
      </c>
      <c r="AL523">
        <f>IF(OR('Raw Data'!D518=0, O523&gt;0), 0, 1)</f>
        <v>0</v>
      </c>
      <c r="AM523">
        <f>IF(AND(AL523, 'Raw Data'!D518&gt;'Raw Data'!E518), 'Raw Data'!X518, 0)</f>
        <v>0</v>
      </c>
      <c r="AN523">
        <f>IF(OR('Raw Data'!D518=0, O523&gt;0), 0, 1)</f>
        <v>0</v>
      </c>
      <c r="AO523">
        <f>IF(AND(AL523, 'Raw Data'!D518&lt;'Raw Data'!E518), 'Raw Data'!Y518, 0)</f>
        <v>0</v>
      </c>
      <c r="AP523">
        <f>IF(ISBLANK('Raw Data'!D518)=FALSE, 1, 0)</f>
        <v>0</v>
      </c>
      <c r="AQ523">
        <f>IF(AND('Raw Data'!J518&lt;'Raw Data'!K518,'Raw Data'!D518&gt;'Raw Data'!E518),'Raw Data'!J518,IF(AND('Raw Data'!K518&lt;'Raw Data'!J518,'Raw Data'!E518&gt;'Raw Data'!D518),'Raw Data'!K518,0))</f>
        <v>0</v>
      </c>
      <c r="AR523">
        <f>IF(ISBLANK('Raw Data'!D518)=FALSE, 1, 0)</f>
        <v>0</v>
      </c>
      <c r="AS523">
        <f>IF(AND('Raw Data'!J518&gt;'Raw Data'!K518,'Raw Data'!D518&gt;'Raw Data'!E518),'Raw Data'!J518,IF(AND('Raw Data'!K518&gt;'Raw Data'!J518,'Raw Data'!E518&gt;'Raw Data'!D518),'Raw Data'!K518,))</f>
        <v>0</v>
      </c>
      <c r="AT523">
        <f>IF(ISBLANK('Raw Data'!D518)=FALSE, 1, 0)</f>
        <v>0</v>
      </c>
      <c r="AU523">
        <f>IF(ISNUMBER('Raw Data'!D518), IF(_xlfn.XLOOKUP(SMALL('Raw Data'!L518:N518, 1), Analysis!S523:W523, Analysis!S523:W523, 0)&gt;0, SMALL('Raw Data'!L518:N518, 1), 0), 0)</f>
        <v>0</v>
      </c>
      <c r="AV523">
        <f>IF(ISBLANK('Raw Data'!D518)=FALSE, 1, 0)</f>
        <v>0</v>
      </c>
      <c r="AW523">
        <f>IF(ISNUMBER('Raw Data'!D518), IF(_xlfn.XLOOKUP(SMALL('Raw Data'!L518:N518, 2), Analysis!S523:W523, Analysis!S523:W523, 0)&gt;0, SMALL('Raw Data'!L518:N518, 2), 0), 0)</f>
        <v>0</v>
      </c>
      <c r="AX523">
        <f>IF(ISBLANK('Raw Data'!D518)=FALSE, 1, 0)</f>
        <v>0</v>
      </c>
      <c r="AY523">
        <f>IF(ISNUMBER('Raw Data'!D518), IF(_xlfn.XLOOKUP(SMALL('Raw Data'!L518:N518, 3), Analysis!S523:W523, Analysis!S523:W523, 0)&gt;0, SMALL('Raw Data'!L518:N518, 3), 0), 0)</f>
        <v>0</v>
      </c>
      <c r="AZ523">
        <f>IF(ISBLANK('Raw Data'!D518)=FALSE, 1, 0)</f>
        <v>0</v>
      </c>
      <c r="BA523">
        <f>IF(ISNUMBER('Raw Data'!D518), IF(_xlfn.XLOOKUP(SMALL('Raw Data'!O518:U518, 1), Analysis!Y523:AK523, Analysis!Y523:AK523, 0)&gt;0, SMALL('Raw Data'!O518:U518, 1), 0), 0)</f>
        <v>0</v>
      </c>
      <c r="BB523">
        <f>IF(ISBLANK('Raw Data'!D518)=FALSE, 1, 0)</f>
        <v>0</v>
      </c>
      <c r="BC523">
        <f>IF(ISNUMBER('Raw Data'!D518), IF(_xlfn.XLOOKUP(SMALL('Raw Data'!O518:U518, 2), Analysis!Y523:AK523, Analysis!Y523:AK523, 0)&gt;0, SMALL('Raw Data'!O518:U518, 2), 0), 0)</f>
        <v>0</v>
      </c>
      <c r="BD523">
        <f>IF(ISBLANK('Raw Data'!D518)=FALSE, 1, 0)</f>
        <v>0</v>
      </c>
      <c r="BE523">
        <f>IF(ISNUMBER('Raw Data'!D518), IF(_xlfn.XLOOKUP(SMALL('Raw Data'!O518:U518, 3), Analysis!Y523:AK523, Analysis!Y523:AK523, 0)&gt;0, SMALL('Raw Data'!O518:U518, 3), 0), 0)</f>
        <v>0</v>
      </c>
      <c r="BF523">
        <f>IF(ISBLANK('Raw Data'!D518)=FALSE, 1, 0)</f>
        <v>0</v>
      </c>
      <c r="BG523">
        <f>IF(ISNUMBER('Raw Data'!D518), IF(_xlfn.XLOOKUP(SMALL('Raw Data'!O518:U518, 4), Analysis!Y523:AK523, Analysis!Y523:AK523, 0)&gt;0, SMALL('Raw Data'!O518:U518, 4), 0), 0)</f>
        <v>0</v>
      </c>
      <c r="BH523">
        <f>IF(ISBLANK('Raw Data'!D518)=FALSE, 1, 0)</f>
        <v>0</v>
      </c>
      <c r="BI523">
        <f>IF(ISNUMBER('Raw Data'!D518), IF(_xlfn.XLOOKUP(SMALL('Raw Data'!O518:U518, 5), Analysis!Y523:AK523, Analysis!Y523:AK523, 0)&gt;0, SMALL('Raw Data'!O518:U518, 5), 0), 0)</f>
        <v>0</v>
      </c>
      <c r="BJ523">
        <f>IF(ISBLANK('Raw Data'!D518)=FALSE, 1, 0)</f>
        <v>0</v>
      </c>
      <c r="BK523">
        <f>IF(ISNUMBER('Raw Data'!D518), IF(_xlfn.XLOOKUP(SMALL('Raw Data'!O518:U518, 6), Analysis!Y523:AK523, Analysis!Y523:AK523, 0)&gt;0, SMALL('Raw Data'!O518:U518, 6), 0), 0)</f>
        <v>0</v>
      </c>
      <c r="BL523">
        <f>IF(ISBLANK('Raw Data'!D518)=FALSE, 1, 0)</f>
        <v>0</v>
      </c>
      <c r="BM523">
        <f>IF(ISNUMBER('Raw Data'!D518), IF(_xlfn.XLOOKUP(SMALL('Raw Data'!O518:U518, 7), Analysis!Y523:AK523, Analysis!Y523:AK523, 0)&gt;0, SMALL('Raw Data'!O518:U518, 7), 0), 0)</f>
        <v>0</v>
      </c>
    </row>
    <row r="524" spans="1:65" x14ac:dyDescent="0.3">
      <c r="A524" s="2">
        <f>'Raw Data'!A519</f>
        <v>0</v>
      </c>
      <c r="B524" s="2">
        <f>IF(ISBLANK('Raw Data'!D519)=FALSE, 1, 0)</f>
        <v>0</v>
      </c>
      <c r="C524">
        <f>IF('Raw Data'!E519&gt;'Raw Data'!D519, 'Raw Data'!K519, 0)</f>
        <v>0</v>
      </c>
      <c r="D524">
        <f>IF(ISBLANK('Raw Data'!D519)=FALSE, 1, 0)</f>
        <v>0</v>
      </c>
      <c r="E524">
        <f>IF('Raw Data'!E519&lt;'Raw Data'!D519, 'Raw Data'!J519, 0)</f>
        <v>0</v>
      </c>
      <c r="F524">
        <f>IF(ISBLANK('Raw Data'!D519)=FALSE, 1, 0)</f>
        <v>0</v>
      </c>
      <c r="G524">
        <f>IF(AND('Raw Data'!D519&gt;0, 'Raw Data'!E519&gt;0), 'Raw Data'!V519, 0)</f>
        <v>0</v>
      </c>
      <c r="H524">
        <f>IF(ISBLANK('Raw Data'!D519)=FALSE, 1, 0)</f>
        <v>0</v>
      </c>
      <c r="I524">
        <f>IF(AND(ISBLANK('Raw Data'!D519)=FALSE, OR('Raw Data'!D519=0, 'Raw Data'!E519=0)), 'Raw Data'!W519, 0)</f>
        <v>0</v>
      </c>
      <c r="J524">
        <f>IF(ISBLANK('Raw Data'!D519)=FALSE, 1, 0)</f>
        <v>0</v>
      </c>
      <c r="K524">
        <f>IF(SUM('Raw Data'!D519:E519)&gt;'Raw Data'!G519, 'Raw Data'!H519, 0)</f>
        <v>0</v>
      </c>
      <c r="L524">
        <f>IF(ISBLANK('Raw Data'!D519)=FALSE, 1, 0)</f>
        <v>0</v>
      </c>
      <c r="M524">
        <f>IF(AND(SUM('Raw Data'!D519:E519)&lt;'Raw Data'!G519, ISBLANK('Raw Data'!D519)=FALSE), 'Raw Data'!I519, 0)</f>
        <v>0</v>
      </c>
      <c r="N524">
        <f>IF(ISBLANK('Raw Data'!D519)=FALSE, 1, 0)</f>
        <v>0</v>
      </c>
      <c r="O524">
        <f>IF('Raw Data'!F519, 'Raw Data'!Z519, 0)</f>
        <v>0</v>
      </c>
      <c r="P524">
        <f>IF(ISBLANK('Raw Data'!D519)=FALSE, 1, 0)</f>
        <v>0</v>
      </c>
      <c r="Q524">
        <f>IF(AND(NOT('Raw Data'!F519), P524), 'Raw Data'!AA519, 0)</f>
        <v>0</v>
      </c>
      <c r="R524">
        <f>IF(ISBLANK('Raw Data'!D519)=FALSE, 1, 0)</f>
        <v>0</v>
      </c>
      <c r="S524">
        <f>IF(AND('Raw Data'!F519=0, 'Raw Data'!D519&gt;'Raw Data'!E519), 'Raw Data'!L519, 0)</f>
        <v>0</v>
      </c>
      <c r="T524">
        <f>IF(ISBLANK('Raw Data'!D519)=FALSE, 1, 0)</f>
        <v>0</v>
      </c>
      <c r="U524">
        <f>IF('Raw Data'!F519=1, 'Raw Data'!M519, 0)</f>
        <v>0</v>
      </c>
      <c r="V524">
        <f>IF(ISBLANK('Raw Data'!D519)=FALSE, 1, 0)</f>
        <v>0</v>
      </c>
      <c r="W524">
        <f>IF(AND('Raw Data'!F519=0, 'Raw Data'!E519&gt;'Raw Data'!D519), 'Raw Data'!N519, 0)</f>
        <v>0</v>
      </c>
      <c r="X524">
        <f>IF(ISBLANK('Raw Data'!D519)=FALSE, 1, 0)</f>
        <v>0</v>
      </c>
      <c r="Y524">
        <f>IF(AND('Raw Data'!F519=0,'Raw Data'!D519&gt;'Raw Data'!E519,'Raw Data'!D519-'Raw Data'!E519=1),'Raw Data'!O519,IF(AND('Raw Data'!F519,'Raw Data'!D519&gt;'Raw Data'!E519),'Raw Data'!O519,0))</f>
        <v>0</v>
      </c>
      <c r="Z524">
        <f>IF(ISBLANK('Raw Data'!D519)=FALSE, 1, 0)</f>
        <v>0</v>
      </c>
      <c r="AA524">
        <f>IF(AND('Raw Data'!F519=0, 'Raw Data'!D519&gt;'Raw Data'!E519, 'Raw Data'!D519-'Raw Data'!E519=2), 'Raw Data'!P519, 0)</f>
        <v>0</v>
      </c>
      <c r="AB524">
        <f>IF(ISBLANK('Raw Data'!D519)=FALSE, 1, 0)</f>
        <v>0</v>
      </c>
      <c r="AC524">
        <f>IF(AND('Raw Data'!F519=0, 'Raw Data'!D519&gt;'Raw Data'!E519, 'Raw Data'!D519-'Raw Data'!E519&gt;2), 'Raw Data'!Q519, 0)</f>
        <v>0</v>
      </c>
      <c r="AD524">
        <f>IF(ISBLANK('Raw Data'!D519)=FALSE, 1, 0)</f>
        <v>0</v>
      </c>
      <c r="AE524">
        <f>IF(AND('Raw Data'!F519=0,'Raw Data'!D519&lt;'Raw Data'!E519,'Raw Data'!E519-'Raw Data'!D519=1),'Raw Data'!R519,IF(AND('Raw Data'!F519,'Raw Data'!D519&gt;'Raw Data'!E519),'Raw Data'!R519,0))</f>
        <v>0</v>
      </c>
      <c r="AF524">
        <f>IF(ISBLANK('Raw Data'!D519)=FALSE, 1, 0)</f>
        <v>0</v>
      </c>
      <c r="AG524">
        <f>IF(AND('Raw Data'!F519=0, 'Raw Data'!D519&lt;'Raw Data'!E519, 'Raw Data'!E519-'Raw Data'!D519=2), 'Raw Data'!S519, 0)</f>
        <v>0</v>
      </c>
      <c r="AH524">
        <f>IF(ISBLANK('Raw Data'!D519)=FALSE, 1, 0)</f>
        <v>0</v>
      </c>
      <c r="AI524">
        <f>IF(AND('Raw Data'!F519=0, 'Raw Data'!D519&lt;'Raw Data'!E519, 'Raw Data'!E519-'Raw Data'!D519&gt;2), 'Raw Data'!T519, 0)</f>
        <v>0</v>
      </c>
      <c r="AJ524">
        <f>IF(ISBLANK('Raw Data'!D519)=FALSE, 1, 0)</f>
        <v>0</v>
      </c>
      <c r="AK524">
        <f>IF('Raw Data'!F519=1, 'Raw Data'!M519, 0)</f>
        <v>0</v>
      </c>
      <c r="AL524">
        <f>IF(OR('Raw Data'!D519=0, O524&gt;0), 0, 1)</f>
        <v>0</v>
      </c>
      <c r="AM524">
        <f>IF(AND(AL524, 'Raw Data'!D519&gt;'Raw Data'!E519), 'Raw Data'!X519, 0)</f>
        <v>0</v>
      </c>
      <c r="AN524">
        <f>IF(OR('Raw Data'!D519=0, O524&gt;0), 0, 1)</f>
        <v>0</v>
      </c>
      <c r="AO524">
        <f>IF(AND(AL524, 'Raw Data'!D519&lt;'Raw Data'!E519), 'Raw Data'!Y519, 0)</f>
        <v>0</v>
      </c>
      <c r="AP524">
        <f>IF(ISBLANK('Raw Data'!D519)=FALSE, 1, 0)</f>
        <v>0</v>
      </c>
      <c r="AQ524">
        <f>IF(AND('Raw Data'!J519&lt;'Raw Data'!K519,'Raw Data'!D519&gt;'Raw Data'!E519),'Raw Data'!J519,IF(AND('Raw Data'!K519&lt;'Raw Data'!J519,'Raw Data'!E519&gt;'Raw Data'!D519),'Raw Data'!K519,0))</f>
        <v>0</v>
      </c>
      <c r="AR524">
        <f>IF(ISBLANK('Raw Data'!D519)=FALSE, 1, 0)</f>
        <v>0</v>
      </c>
      <c r="AS524">
        <f>IF(AND('Raw Data'!J519&gt;'Raw Data'!K519,'Raw Data'!D519&gt;'Raw Data'!E519),'Raw Data'!J519,IF(AND('Raw Data'!K519&gt;'Raw Data'!J519,'Raw Data'!E519&gt;'Raw Data'!D519),'Raw Data'!K519,))</f>
        <v>0</v>
      </c>
      <c r="AT524">
        <f>IF(ISBLANK('Raw Data'!D519)=FALSE, 1, 0)</f>
        <v>0</v>
      </c>
      <c r="AU524">
        <f>IF(ISNUMBER('Raw Data'!D519), IF(_xlfn.XLOOKUP(SMALL('Raw Data'!L519:N519, 1), Analysis!S524:W524, Analysis!S524:W524, 0)&gt;0, SMALL('Raw Data'!L519:N519, 1), 0), 0)</f>
        <v>0</v>
      </c>
      <c r="AV524">
        <f>IF(ISBLANK('Raw Data'!D519)=FALSE, 1, 0)</f>
        <v>0</v>
      </c>
      <c r="AW524">
        <f>IF(ISNUMBER('Raw Data'!D519), IF(_xlfn.XLOOKUP(SMALL('Raw Data'!L519:N519, 2), Analysis!S524:W524, Analysis!S524:W524, 0)&gt;0, SMALL('Raw Data'!L519:N519, 2), 0), 0)</f>
        <v>0</v>
      </c>
      <c r="AX524">
        <f>IF(ISBLANK('Raw Data'!D519)=FALSE, 1, 0)</f>
        <v>0</v>
      </c>
      <c r="AY524">
        <f>IF(ISNUMBER('Raw Data'!D519), IF(_xlfn.XLOOKUP(SMALL('Raw Data'!L519:N519, 3), Analysis!S524:W524, Analysis!S524:W524, 0)&gt;0, SMALL('Raw Data'!L519:N519, 3), 0), 0)</f>
        <v>0</v>
      </c>
      <c r="AZ524">
        <f>IF(ISBLANK('Raw Data'!D519)=FALSE, 1, 0)</f>
        <v>0</v>
      </c>
      <c r="BA524">
        <f>IF(ISNUMBER('Raw Data'!D519), IF(_xlfn.XLOOKUP(SMALL('Raw Data'!O519:U519, 1), Analysis!Y524:AK524, Analysis!Y524:AK524, 0)&gt;0, SMALL('Raw Data'!O519:U519, 1), 0), 0)</f>
        <v>0</v>
      </c>
      <c r="BB524">
        <f>IF(ISBLANK('Raw Data'!D519)=FALSE, 1, 0)</f>
        <v>0</v>
      </c>
      <c r="BC524">
        <f>IF(ISNUMBER('Raw Data'!D519), IF(_xlfn.XLOOKUP(SMALL('Raw Data'!O519:U519, 2), Analysis!Y524:AK524, Analysis!Y524:AK524, 0)&gt;0, SMALL('Raw Data'!O519:U519, 2), 0), 0)</f>
        <v>0</v>
      </c>
      <c r="BD524">
        <f>IF(ISBLANK('Raw Data'!D519)=FALSE, 1, 0)</f>
        <v>0</v>
      </c>
      <c r="BE524">
        <f>IF(ISNUMBER('Raw Data'!D519), IF(_xlfn.XLOOKUP(SMALL('Raw Data'!O519:U519, 3), Analysis!Y524:AK524, Analysis!Y524:AK524, 0)&gt;0, SMALL('Raw Data'!O519:U519, 3), 0), 0)</f>
        <v>0</v>
      </c>
      <c r="BF524">
        <f>IF(ISBLANK('Raw Data'!D519)=FALSE, 1, 0)</f>
        <v>0</v>
      </c>
      <c r="BG524">
        <f>IF(ISNUMBER('Raw Data'!D519), IF(_xlfn.XLOOKUP(SMALL('Raw Data'!O519:U519, 4), Analysis!Y524:AK524, Analysis!Y524:AK524, 0)&gt;0, SMALL('Raw Data'!O519:U519, 4), 0), 0)</f>
        <v>0</v>
      </c>
      <c r="BH524">
        <f>IF(ISBLANK('Raw Data'!D519)=FALSE, 1, 0)</f>
        <v>0</v>
      </c>
      <c r="BI524">
        <f>IF(ISNUMBER('Raw Data'!D519), IF(_xlfn.XLOOKUP(SMALL('Raw Data'!O519:U519, 5), Analysis!Y524:AK524, Analysis!Y524:AK524, 0)&gt;0, SMALL('Raw Data'!O519:U519, 5), 0), 0)</f>
        <v>0</v>
      </c>
      <c r="BJ524">
        <f>IF(ISBLANK('Raw Data'!D519)=FALSE, 1, 0)</f>
        <v>0</v>
      </c>
      <c r="BK524">
        <f>IF(ISNUMBER('Raw Data'!D519), IF(_xlfn.XLOOKUP(SMALL('Raw Data'!O519:U519, 6), Analysis!Y524:AK524, Analysis!Y524:AK524, 0)&gt;0, SMALL('Raw Data'!O519:U519, 6), 0), 0)</f>
        <v>0</v>
      </c>
      <c r="BL524">
        <f>IF(ISBLANK('Raw Data'!D519)=FALSE, 1, 0)</f>
        <v>0</v>
      </c>
      <c r="BM524">
        <f>IF(ISNUMBER('Raw Data'!D519), IF(_xlfn.XLOOKUP(SMALL('Raw Data'!O519:U519, 7), Analysis!Y524:AK524, Analysis!Y524:AK524, 0)&gt;0, SMALL('Raw Data'!O519:U519, 7), 0), 0)</f>
        <v>0</v>
      </c>
    </row>
    <row r="525" spans="1:65" x14ac:dyDescent="0.3">
      <c r="A525" s="2">
        <f>'Raw Data'!A520</f>
        <v>0</v>
      </c>
      <c r="B525" s="2">
        <f>IF(ISBLANK('Raw Data'!D520)=FALSE, 1, 0)</f>
        <v>0</v>
      </c>
      <c r="C525">
        <f>IF('Raw Data'!E520&gt;'Raw Data'!D520, 'Raw Data'!K520, 0)</f>
        <v>0</v>
      </c>
      <c r="D525">
        <f>IF(ISBLANK('Raw Data'!D520)=FALSE, 1, 0)</f>
        <v>0</v>
      </c>
      <c r="E525">
        <f>IF('Raw Data'!E520&lt;'Raw Data'!D520, 'Raw Data'!J520, 0)</f>
        <v>0</v>
      </c>
      <c r="F525">
        <f>IF(ISBLANK('Raw Data'!D520)=FALSE, 1, 0)</f>
        <v>0</v>
      </c>
      <c r="G525">
        <f>IF(AND('Raw Data'!D520&gt;0, 'Raw Data'!E520&gt;0), 'Raw Data'!V520, 0)</f>
        <v>0</v>
      </c>
      <c r="H525">
        <f>IF(ISBLANK('Raw Data'!D520)=FALSE, 1, 0)</f>
        <v>0</v>
      </c>
      <c r="I525">
        <f>IF(AND(ISBLANK('Raw Data'!D520)=FALSE, OR('Raw Data'!D520=0, 'Raw Data'!E520=0)), 'Raw Data'!W520, 0)</f>
        <v>0</v>
      </c>
      <c r="J525">
        <f>IF(ISBLANK('Raw Data'!D520)=FALSE, 1, 0)</f>
        <v>0</v>
      </c>
      <c r="K525">
        <f>IF(SUM('Raw Data'!D520:E520)&gt;'Raw Data'!G520, 'Raw Data'!H520, 0)</f>
        <v>0</v>
      </c>
      <c r="L525">
        <f>IF(ISBLANK('Raw Data'!D520)=FALSE, 1, 0)</f>
        <v>0</v>
      </c>
      <c r="M525">
        <f>IF(AND(SUM('Raw Data'!D520:E520)&lt;'Raw Data'!G520, ISBLANK('Raw Data'!D520)=FALSE), 'Raw Data'!I520, 0)</f>
        <v>0</v>
      </c>
      <c r="N525">
        <f>IF(ISBLANK('Raw Data'!D520)=FALSE, 1, 0)</f>
        <v>0</v>
      </c>
      <c r="O525">
        <f>IF('Raw Data'!F520, 'Raw Data'!Z520, 0)</f>
        <v>0</v>
      </c>
      <c r="P525">
        <f>IF(ISBLANK('Raw Data'!D520)=FALSE, 1, 0)</f>
        <v>0</v>
      </c>
      <c r="Q525">
        <f>IF(AND(NOT('Raw Data'!F520), P525), 'Raw Data'!AA520, 0)</f>
        <v>0</v>
      </c>
      <c r="R525">
        <f>IF(ISBLANK('Raw Data'!D520)=FALSE, 1, 0)</f>
        <v>0</v>
      </c>
      <c r="S525">
        <f>IF(AND('Raw Data'!F520=0, 'Raw Data'!D520&gt;'Raw Data'!E520), 'Raw Data'!L520, 0)</f>
        <v>0</v>
      </c>
      <c r="T525">
        <f>IF(ISBLANK('Raw Data'!D520)=FALSE, 1, 0)</f>
        <v>0</v>
      </c>
      <c r="U525">
        <f>IF('Raw Data'!F520=1, 'Raw Data'!M520, 0)</f>
        <v>0</v>
      </c>
      <c r="V525">
        <f>IF(ISBLANK('Raw Data'!D520)=FALSE, 1, 0)</f>
        <v>0</v>
      </c>
      <c r="W525">
        <f>IF(AND('Raw Data'!F520=0, 'Raw Data'!E520&gt;'Raw Data'!D520), 'Raw Data'!N520, 0)</f>
        <v>0</v>
      </c>
      <c r="X525">
        <f>IF(ISBLANK('Raw Data'!D520)=FALSE, 1, 0)</f>
        <v>0</v>
      </c>
      <c r="Y525">
        <f>IF(AND('Raw Data'!F520=0,'Raw Data'!D520&gt;'Raw Data'!E520,'Raw Data'!D520-'Raw Data'!E520=1),'Raw Data'!O520,IF(AND('Raw Data'!F520,'Raw Data'!D520&gt;'Raw Data'!E520),'Raw Data'!O520,0))</f>
        <v>0</v>
      </c>
      <c r="Z525">
        <f>IF(ISBLANK('Raw Data'!D520)=FALSE, 1, 0)</f>
        <v>0</v>
      </c>
      <c r="AA525">
        <f>IF(AND('Raw Data'!F520=0, 'Raw Data'!D520&gt;'Raw Data'!E520, 'Raw Data'!D520-'Raw Data'!E520=2), 'Raw Data'!P520, 0)</f>
        <v>0</v>
      </c>
      <c r="AB525">
        <f>IF(ISBLANK('Raw Data'!D520)=FALSE, 1, 0)</f>
        <v>0</v>
      </c>
      <c r="AC525">
        <f>IF(AND('Raw Data'!F520=0, 'Raw Data'!D520&gt;'Raw Data'!E520, 'Raw Data'!D520-'Raw Data'!E520&gt;2), 'Raw Data'!Q520, 0)</f>
        <v>0</v>
      </c>
      <c r="AD525">
        <f>IF(ISBLANK('Raw Data'!D520)=FALSE, 1, 0)</f>
        <v>0</v>
      </c>
      <c r="AE525">
        <f>IF(AND('Raw Data'!F520=0,'Raw Data'!D520&lt;'Raw Data'!E520,'Raw Data'!E520-'Raw Data'!D520=1),'Raw Data'!R520,IF(AND('Raw Data'!F520,'Raw Data'!D520&gt;'Raw Data'!E520),'Raw Data'!R520,0))</f>
        <v>0</v>
      </c>
      <c r="AF525">
        <f>IF(ISBLANK('Raw Data'!D520)=FALSE, 1, 0)</f>
        <v>0</v>
      </c>
      <c r="AG525">
        <f>IF(AND('Raw Data'!F520=0, 'Raw Data'!D520&lt;'Raw Data'!E520, 'Raw Data'!E520-'Raw Data'!D520=2), 'Raw Data'!S520, 0)</f>
        <v>0</v>
      </c>
      <c r="AH525">
        <f>IF(ISBLANK('Raw Data'!D520)=FALSE, 1, 0)</f>
        <v>0</v>
      </c>
      <c r="AI525">
        <f>IF(AND('Raw Data'!F520=0, 'Raw Data'!D520&lt;'Raw Data'!E520, 'Raw Data'!E520-'Raw Data'!D520&gt;2), 'Raw Data'!T520, 0)</f>
        <v>0</v>
      </c>
      <c r="AJ525">
        <f>IF(ISBLANK('Raw Data'!D520)=FALSE, 1, 0)</f>
        <v>0</v>
      </c>
      <c r="AK525">
        <f>IF('Raw Data'!F520=1, 'Raw Data'!M520, 0)</f>
        <v>0</v>
      </c>
      <c r="AL525">
        <f>IF(OR('Raw Data'!D520=0, O525&gt;0), 0, 1)</f>
        <v>0</v>
      </c>
      <c r="AM525">
        <f>IF(AND(AL525, 'Raw Data'!D520&gt;'Raw Data'!E520), 'Raw Data'!X520, 0)</f>
        <v>0</v>
      </c>
      <c r="AN525">
        <f>IF(OR('Raw Data'!D520=0, O525&gt;0), 0, 1)</f>
        <v>0</v>
      </c>
      <c r="AO525">
        <f>IF(AND(AL525, 'Raw Data'!D520&lt;'Raw Data'!E520), 'Raw Data'!Y520, 0)</f>
        <v>0</v>
      </c>
      <c r="AP525">
        <f>IF(ISBLANK('Raw Data'!D520)=FALSE, 1, 0)</f>
        <v>0</v>
      </c>
      <c r="AQ525">
        <f>IF(AND('Raw Data'!J520&lt;'Raw Data'!K520,'Raw Data'!D520&gt;'Raw Data'!E520),'Raw Data'!J520,IF(AND('Raw Data'!K520&lt;'Raw Data'!J520,'Raw Data'!E520&gt;'Raw Data'!D520),'Raw Data'!K520,0))</f>
        <v>0</v>
      </c>
      <c r="AR525">
        <f>IF(ISBLANK('Raw Data'!D520)=FALSE, 1, 0)</f>
        <v>0</v>
      </c>
      <c r="AS525">
        <f>IF(AND('Raw Data'!J520&gt;'Raw Data'!K520,'Raw Data'!D520&gt;'Raw Data'!E520),'Raw Data'!J520,IF(AND('Raw Data'!K520&gt;'Raw Data'!J520,'Raw Data'!E520&gt;'Raw Data'!D520),'Raw Data'!K520,))</f>
        <v>0</v>
      </c>
      <c r="AT525">
        <f>IF(ISBLANK('Raw Data'!D520)=FALSE, 1, 0)</f>
        <v>0</v>
      </c>
      <c r="AU525">
        <f>IF(ISNUMBER('Raw Data'!D520), IF(_xlfn.XLOOKUP(SMALL('Raw Data'!L520:N520, 1), Analysis!S525:W525, Analysis!S525:W525, 0)&gt;0, SMALL('Raw Data'!L520:N520, 1), 0), 0)</f>
        <v>0</v>
      </c>
      <c r="AV525">
        <f>IF(ISBLANK('Raw Data'!D520)=FALSE, 1, 0)</f>
        <v>0</v>
      </c>
      <c r="AW525">
        <f>IF(ISNUMBER('Raw Data'!D520), IF(_xlfn.XLOOKUP(SMALL('Raw Data'!L520:N520, 2), Analysis!S525:W525, Analysis!S525:W525, 0)&gt;0, SMALL('Raw Data'!L520:N520, 2), 0), 0)</f>
        <v>0</v>
      </c>
      <c r="AX525">
        <f>IF(ISBLANK('Raw Data'!D520)=FALSE, 1, 0)</f>
        <v>0</v>
      </c>
      <c r="AY525">
        <f>IF(ISNUMBER('Raw Data'!D520), IF(_xlfn.XLOOKUP(SMALL('Raw Data'!L520:N520, 3), Analysis!S525:W525, Analysis!S525:W525, 0)&gt;0, SMALL('Raw Data'!L520:N520, 3), 0), 0)</f>
        <v>0</v>
      </c>
      <c r="AZ525">
        <f>IF(ISBLANK('Raw Data'!D520)=FALSE, 1, 0)</f>
        <v>0</v>
      </c>
      <c r="BA525">
        <f>IF(ISNUMBER('Raw Data'!D520), IF(_xlfn.XLOOKUP(SMALL('Raw Data'!O520:U520, 1), Analysis!Y525:AK525, Analysis!Y525:AK525, 0)&gt;0, SMALL('Raw Data'!O520:U520, 1), 0), 0)</f>
        <v>0</v>
      </c>
      <c r="BB525">
        <f>IF(ISBLANK('Raw Data'!D520)=FALSE, 1, 0)</f>
        <v>0</v>
      </c>
      <c r="BC525">
        <f>IF(ISNUMBER('Raw Data'!D520), IF(_xlfn.XLOOKUP(SMALL('Raw Data'!O520:U520, 2), Analysis!Y525:AK525, Analysis!Y525:AK525, 0)&gt;0, SMALL('Raw Data'!O520:U520, 2), 0), 0)</f>
        <v>0</v>
      </c>
      <c r="BD525">
        <f>IF(ISBLANK('Raw Data'!D520)=FALSE, 1, 0)</f>
        <v>0</v>
      </c>
      <c r="BE525">
        <f>IF(ISNUMBER('Raw Data'!D520), IF(_xlfn.XLOOKUP(SMALL('Raw Data'!O520:U520, 3), Analysis!Y525:AK525, Analysis!Y525:AK525, 0)&gt;0, SMALL('Raw Data'!O520:U520, 3), 0), 0)</f>
        <v>0</v>
      </c>
      <c r="BF525">
        <f>IF(ISBLANK('Raw Data'!D520)=FALSE, 1, 0)</f>
        <v>0</v>
      </c>
      <c r="BG525">
        <f>IF(ISNUMBER('Raw Data'!D520), IF(_xlfn.XLOOKUP(SMALL('Raw Data'!O520:U520, 4), Analysis!Y525:AK525, Analysis!Y525:AK525, 0)&gt;0, SMALL('Raw Data'!O520:U520, 4), 0), 0)</f>
        <v>0</v>
      </c>
      <c r="BH525">
        <f>IF(ISBLANK('Raw Data'!D520)=FALSE, 1, 0)</f>
        <v>0</v>
      </c>
      <c r="BI525">
        <f>IF(ISNUMBER('Raw Data'!D520), IF(_xlfn.XLOOKUP(SMALL('Raw Data'!O520:U520, 5), Analysis!Y525:AK525, Analysis!Y525:AK525, 0)&gt;0, SMALL('Raw Data'!O520:U520, 5), 0), 0)</f>
        <v>0</v>
      </c>
      <c r="BJ525">
        <f>IF(ISBLANK('Raw Data'!D520)=FALSE, 1, 0)</f>
        <v>0</v>
      </c>
      <c r="BK525">
        <f>IF(ISNUMBER('Raw Data'!D520), IF(_xlfn.XLOOKUP(SMALL('Raw Data'!O520:U520, 6), Analysis!Y525:AK525, Analysis!Y525:AK525, 0)&gt;0, SMALL('Raw Data'!O520:U520, 6), 0), 0)</f>
        <v>0</v>
      </c>
      <c r="BL525">
        <f>IF(ISBLANK('Raw Data'!D520)=FALSE, 1, 0)</f>
        <v>0</v>
      </c>
      <c r="BM525">
        <f>IF(ISNUMBER('Raw Data'!D520), IF(_xlfn.XLOOKUP(SMALL('Raw Data'!O520:U520, 7), Analysis!Y525:AK525, Analysis!Y525:AK525, 0)&gt;0, SMALL('Raw Data'!O520:U520, 7), 0), 0)</f>
        <v>0</v>
      </c>
    </row>
    <row r="526" spans="1:65" x14ac:dyDescent="0.3">
      <c r="A526" s="2">
        <f>'Raw Data'!A521</f>
        <v>0</v>
      </c>
      <c r="B526" s="2">
        <f>IF(ISBLANK('Raw Data'!D521)=FALSE, 1, 0)</f>
        <v>0</v>
      </c>
      <c r="C526">
        <f>IF('Raw Data'!E521&gt;'Raw Data'!D521, 'Raw Data'!K521, 0)</f>
        <v>0</v>
      </c>
      <c r="D526">
        <f>IF(ISBLANK('Raw Data'!D521)=FALSE, 1, 0)</f>
        <v>0</v>
      </c>
      <c r="E526">
        <f>IF('Raw Data'!E521&lt;'Raw Data'!D521, 'Raw Data'!J521, 0)</f>
        <v>0</v>
      </c>
      <c r="F526">
        <f>IF(ISBLANK('Raw Data'!D521)=FALSE, 1, 0)</f>
        <v>0</v>
      </c>
      <c r="G526">
        <f>IF(AND('Raw Data'!D521&gt;0, 'Raw Data'!E521&gt;0), 'Raw Data'!V521, 0)</f>
        <v>0</v>
      </c>
      <c r="H526">
        <f>IF(ISBLANK('Raw Data'!D521)=FALSE, 1, 0)</f>
        <v>0</v>
      </c>
      <c r="I526">
        <f>IF(AND(ISBLANK('Raw Data'!D521)=FALSE, OR('Raw Data'!D521=0, 'Raw Data'!E521=0)), 'Raw Data'!W521, 0)</f>
        <v>0</v>
      </c>
      <c r="J526">
        <f>IF(ISBLANK('Raw Data'!D521)=FALSE, 1, 0)</f>
        <v>0</v>
      </c>
      <c r="K526">
        <f>IF(SUM('Raw Data'!D521:E521)&gt;'Raw Data'!G521, 'Raw Data'!H521, 0)</f>
        <v>0</v>
      </c>
      <c r="L526">
        <f>IF(ISBLANK('Raw Data'!D521)=FALSE, 1, 0)</f>
        <v>0</v>
      </c>
      <c r="M526">
        <f>IF(AND(SUM('Raw Data'!D521:E521)&lt;'Raw Data'!G521, ISBLANK('Raw Data'!D521)=FALSE), 'Raw Data'!I521, 0)</f>
        <v>0</v>
      </c>
      <c r="N526">
        <f>IF(ISBLANK('Raw Data'!D521)=FALSE, 1, 0)</f>
        <v>0</v>
      </c>
      <c r="O526">
        <f>IF('Raw Data'!F521, 'Raw Data'!Z521, 0)</f>
        <v>0</v>
      </c>
      <c r="P526">
        <f>IF(ISBLANK('Raw Data'!D521)=FALSE, 1, 0)</f>
        <v>0</v>
      </c>
      <c r="Q526">
        <f>IF(AND(NOT('Raw Data'!F521), P526), 'Raw Data'!AA521, 0)</f>
        <v>0</v>
      </c>
      <c r="R526">
        <f>IF(ISBLANK('Raw Data'!D521)=FALSE, 1, 0)</f>
        <v>0</v>
      </c>
      <c r="S526">
        <f>IF(AND('Raw Data'!F521=0, 'Raw Data'!D521&gt;'Raw Data'!E521), 'Raw Data'!L521, 0)</f>
        <v>0</v>
      </c>
      <c r="T526">
        <f>IF(ISBLANK('Raw Data'!D521)=FALSE, 1, 0)</f>
        <v>0</v>
      </c>
      <c r="U526">
        <f>IF('Raw Data'!F521=1, 'Raw Data'!M521, 0)</f>
        <v>0</v>
      </c>
      <c r="V526">
        <f>IF(ISBLANK('Raw Data'!D521)=FALSE, 1, 0)</f>
        <v>0</v>
      </c>
      <c r="W526">
        <f>IF(AND('Raw Data'!F521=0, 'Raw Data'!E521&gt;'Raw Data'!D521), 'Raw Data'!N521, 0)</f>
        <v>0</v>
      </c>
      <c r="X526">
        <f>IF(ISBLANK('Raw Data'!D521)=FALSE, 1, 0)</f>
        <v>0</v>
      </c>
      <c r="Y526">
        <f>IF(AND('Raw Data'!F521=0,'Raw Data'!D521&gt;'Raw Data'!E521,'Raw Data'!D521-'Raw Data'!E521=1),'Raw Data'!O521,IF(AND('Raw Data'!F521,'Raw Data'!D521&gt;'Raw Data'!E521),'Raw Data'!O521,0))</f>
        <v>0</v>
      </c>
      <c r="Z526">
        <f>IF(ISBLANK('Raw Data'!D521)=FALSE, 1, 0)</f>
        <v>0</v>
      </c>
      <c r="AA526">
        <f>IF(AND('Raw Data'!F521=0, 'Raw Data'!D521&gt;'Raw Data'!E521, 'Raw Data'!D521-'Raw Data'!E521=2), 'Raw Data'!P521, 0)</f>
        <v>0</v>
      </c>
      <c r="AB526">
        <f>IF(ISBLANK('Raw Data'!D521)=FALSE, 1, 0)</f>
        <v>0</v>
      </c>
      <c r="AC526">
        <f>IF(AND('Raw Data'!F521=0, 'Raw Data'!D521&gt;'Raw Data'!E521, 'Raw Data'!D521-'Raw Data'!E521&gt;2), 'Raw Data'!Q521, 0)</f>
        <v>0</v>
      </c>
      <c r="AD526">
        <f>IF(ISBLANK('Raw Data'!D521)=FALSE, 1, 0)</f>
        <v>0</v>
      </c>
      <c r="AE526">
        <f>IF(AND('Raw Data'!F521=0,'Raw Data'!D521&lt;'Raw Data'!E521,'Raw Data'!E521-'Raw Data'!D521=1),'Raw Data'!R521,IF(AND('Raw Data'!F521,'Raw Data'!D521&gt;'Raw Data'!E521),'Raw Data'!R521,0))</f>
        <v>0</v>
      </c>
      <c r="AF526">
        <f>IF(ISBLANK('Raw Data'!D521)=FALSE, 1, 0)</f>
        <v>0</v>
      </c>
      <c r="AG526">
        <f>IF(AND('Raw Data'!F521=0, 'Raw Data'!D521&lt;'Raw Data'!E521, 'Raw Data'!E521-'Raw Data'!D521=2), 'Raw Data'!S521, 0)</f>
        <v>0</v>
      </c>
      <c r="AH526">
        <f>IF(ISBLANK('Raw Data'!D521)=FALSE, 1, 0)</f>
        <v>0</v>
      </c>
      <c r="AI526">
        <f>IF(AND('Raw Data'!F521=0, 'Raw Data'!D521&lt;'Raw Data'!E521, 'Raw Data'!E521-'Raw Data'!D521&gt;2), 'Raw Data'!T521, 0)</f>
        <v>0</v>
      </c>
      <c r="AJ526">
        <f>IF(ISBLANK('Raw Data'!D521)=FALSE, 1, 0)</f>
        <v>0</v>
      </c>
      <c r="AK526">
        <f>IF('Raw Data'!F521=1, 'Raw Data'!M521, 0)</f>
        <v>0</v>
      </c>
      <c r="AL526">
        <f>IF(OR('Raw Data'!D521=0, O526&gt;0), 0, 1)</f>
        <v>0</v>
      </c>
      <c r="AM526">
        <f>IF(AND(AL526, 'Raw Data'!D521&gt;'Raw Data'!E521), 'Raw Data'!X521, 0)</f>
        <v>0</v>
      </c>
      <c r="AN526">
        <f>IF(OR('Raw Data'!D521=0, O526&gt;0), 0, 1)</f>
        <v>0</v>
      </c>
      <c r="AO526">
        <f>IF(AND(AL526, 'Raw Data'!D521&lt;'Raw Data'!E521), 'Raw Data'!Y521, 0)</f>
        <v>0</v>
      </c>
      <c r="AP526">
        <f>IF(ISBLANK('Raw Data'!D521)=FALSE, 1, 0)</f>
        <v>0</v>
      </c>
      <c r="AQ526">
        <f>IF(AND('Raw Data'!J521&lt;'Raw Data'!K521,'Raw Data'!D521&gt;'Raw Data'!E521),'Raw Data'!J521,IF(AND('Raw Data'!K521&lt;'Raw Data'!J521,'Raw Data'!E521&gt;'Raw Data'!D521),'Raw Data'!K521,0))</f>
        <v>0</v>
      </c>
      <c r="AR526">
        <f>IF(ISBLANK('Raw Data'!D521)=FALSE, 1, 0)</f>
        <v>0</v>
      </c>
      <c r="AS526">
        <f>IF(AND('Raw Data'!J521&gt;'Raw Data'!K521,'Raw Data'!D521&gt;'Raw Data'!E521),'Raw Data'!J521,IF(AND('Raw Data'!K521&gt;'Raw Data'!J521,'Raw Data'!E521&gt;'Raw Data'!D521),'Raw Data'!K521,))</f>
        <v>0</v>
      </c>
      <c r="AT526">
        <f>IF(ISBLANK('Raw Data'!D521)=FALSE, 1, 0)</f>
        <v>0</v>
      </c>
      <c r="AU526">
        <f>IF(ISNUMBER('Raw Data'!D521), IF(_xlfn.XLOOKUP(SMALL('Raw Data'!L521:N521, 1), Analysis!S526:W526, Analysis!S526:W526, 0)&gt;0, SMALL('Raw Data'!L521:N521, 1), 0), 0)</f>
        <v>0</v>
      </c>
      <c r="AV526">
        <f>IF(ISBLANK('Raw Data'!D521)=FALSE, 1, 0)</f>
        <v>0</v>
      </c>
      <c r="AW526">
        <f>IF(ISNUMBER('Raw Data'!D521), IF(_xlfn.XLOOKUP(SMALL('Raw Data'!L521:N521, 2), Analysis!S526:W526, Analysis!S526:W526, 0)&gt;0, SMALL('Raw Data'!L521:N521, 2), 0), 0)</f>
        <v>0</v>
      </c>
      <c r="AX526">
        <f>IF(ISBLANK('Raw Data'!D521)=FALSE, 1, 0)</f>
        <v>0</v>
      </c>
      <c r="AY526">
        <f>IF(ISNUMBER('Raw Data'!D521), IF(_xlfn.XLOOKUP(SMALL('Raw Data'!L521:N521, 3), Analysis!S526:W526, Analysis!S526:W526, 0)&gt;0, SMALL('Raw Data'!L521:N521, 3), 0), 0)</f>
        <v>0</v>
      </c>
      <c r="AZ526">
        <f>IF(ISBLANK('Raw Data'!D521)=FALSE, 1, 0)</f>
        <v>0</v>
      </c>
      <c r="BA526">
        <f>IF(ISNUMBER('Raw Data'!D521), IF(_xlfn.XLOOKUP(SMALL('Raw Data'!O521:U521, 1), Analysis!Y526:AK526, Analysis!Y526:AK526, 0)&gt;0, SMALL('Raw Data'!O521:U521, 1), 0), 0)</f>
        <v>0</v>
      </c>
      <c r="BB526">
        <f>IF(ISBLANK('Raw Data'!D521)=FALSE, 1, 0)</f>
        <v>0</v>
      </c>
      <c r="BC526">
        <f>IF(ISNUMBER('Raw Data'!D521), IF(_xlfn.XLOOKUP(SMALL('Raw Data'!O521:U521, 2), Analysis!Y526:AK526, Analysis!Y526:AK526, 0)&gt;0, SMALL('Raw Data'!O521:U521, 2), 0), 0)</f>
        <v>0</v>
      </c>
      <c r="BD526">
        <f>IF(ISBLANK('Raw Data'!D521)=FALSE, 1, 0)</f>
        <v>0</v>
      </c>
      <c r="BE526">
        <f>IF(ISNUMBER('Raw Data'!D521), IF(_xlfn.XLOOKUP(SMALL('Raw Data'!O521:U521, 3), Analysis!Y526:AK526, Analysis!Y526:AK526, 0)&gt;0, SMALL('Raw Data'!O521:U521, 3), 0), 0)</f>
        <v>0</v>
      </c>
      <c r="BF526">
        <f>IF(ISBLANK('Raw Data'!D521)=FALSE, 1, 0)</f>
        <v>0</v>
      </c>
      <c r="BG526">
        <f>IF(ISNUMBER('Raw Data'!D521), IF(_xlfn.XLOOKUP(SMALL('Raw Data'!O521:U521, 4), Analysis!Y526:AK526, Analysis!Y526:AK526, 0)&gt;0, SMALL('Raw Data'!O521:U521, 4), 0), 0)</f>
        <v>0</v>
      </c>
      <c r="BH526">
        <f>IF(ISBLANK('Raw Data'!D521)=FALSE, 1, 0)</f>
        <v>0</v>
      </c>
      <c r="BI526">
        <f>IF(ISNUMBER('Raw Data'!D521), IF(_xlfn.XLOOKUP(SMALL('Raw Data'!O521:U521, 5), Analysis!Y526:AK526, Analysis!Y526:AK526, 0)&gt;0, SMALL('Raw Data'!O521:U521, 5), 0), 0)</f>
        <v>0</v>
      </c>
      <c r="BJ526">
        <f>IF(ISBLANK('Raw Data'!D521)=FALSE, 1, 0)</f>
        <v>0</v>
      </c>
      <c r="BK526">
        <f>IF(ISNUMBER('Raw Data'!D521), IF(_xlfn.XLOOKUP(SMALL('Raw Data'!O521:U521, 6), Analysis!Y526:AK526, Analysis!Y526:AK526, 0)&gt;0, SMALL('Raw Data'!O521:U521, 6), 0), 0)</f>
        <v>0</v>
      </c>
      <c r="BL526">
        <f>IF(ISBLANK('Raw Data'!D521)=FALSE, 1, 0)</f>
        <v>0</v>
      </c>
      <c r="BM526">
        <f>IF(ISNUMBER('Raw Data'!D521), IF(_xlfn.XLOOKUP(SMALL('Raw Data'!O521:U521, 7), Analysis!Y526:AK526, Analysis!Y526:AK526, 0)&gt;0, SMALL('Raw Data'!O521:U521, 7), 0), 0)</f>
        <v>0</v>
      </c>
    </row>
    <row r="527" spans="1:65" x14ac:dyDescent="0.3">
      <c r="A527" s="2">
        <f>'Raw Data'!A522</f>
        <v>0</v>
      </c>
      <c r="B527" s="2">
        <f>IF(ISBLANK('Raw Data'!D522)=FALSE, 1, 0)</f>
        <v>0</v>
      </c>
      <c r="C527">
        <f>IF('Raw Data'!E522&gt;'Raw Data'!D522, 'Raw Data'!K522, 0)</f>
        <v>0</v>
      </c>
      <c r="D527">
        <f>IF(ISBLANK('Raw Data'!D522)=FALSE, 1, 0)</f>
        <v>0</v>
      </c>
      <c r="E527">
        <f>IF('Raw Data'!E522&lt;'Raw Data'!D522, 'Raw Data'!J522, 0)</f>
        <v>0</v>
      </c>
      <c r="F527">
        <f>IF(ISBLANK('Raw Data'!D522)=FALSE, 1, 0)</f>
        <v>0</v>
      </c>
      <c r="G527">
        <f>IF(AND('Raw Data'!D522&gt;0, 'Raw Data'!E522&gt;0), 'Raw Data'!V522, 0)</f>
        <v>0</v>
      </c>
      <c r="H527">
        <f>IF(ISBLANK('Raw Data'!D522)=FALSE, 1, 0)</f>
        <v>0</v>
      </c>
      <c r="I527">
        <f>IF(AND(ISBLANK('Raw Data'!D522)=FALSE, OR('Raw Data'!D522=0, 'Raw Data'!E522=0)), 'Raw Data'!W522, 0)</f>
        <v>0</v>
      </c>
      <c r="J527">
        <f>IF(ISBLANK('Raw Data'!D522)=FALSE, 1, 0)</f>
        <v>0</v>
      </c>
      <c r="K527">
        <f>IF(SUM('Raw Data'!D522:E522)&gt;'Raw Data'!G522, 'Raw Data'!H522, 0)</f>
        <v>0</v>
      </c>
      <c r="L527">
        <f>IF(ISBLANK('Raw Data'!D522)=FALSE, 1, 0)</f>
        <v>0</v>
      </c>
      <c r="M527">
        <f>IF(AND(SUM('Raw Data'!D522:E522)&lt;'Raw Data'!G522, ISBLANK('Raw Data'!D522)=FALSE), 'Raw Data'!I522, 0)</f>
        <v>0</v>
      </c>
      <c r="N527">
        <f>IF(ISBLANK('Raw Data'!D522)=FALSE, 1, 0)</f>
        <v>0</v>
      </c>
      <c r="O527">
        <f>IF('Raw Data'!F522, 'Raw Data'!Z522, 0)</f>
        <v>0</v>
      </c>
      <c r="P527">
        <f>IF(ISBLANK('Raw Data'!D522)=FALSE, 1, 0)</f>
        <v>0</v>
      </c>
      <c r="Q527">
        <f>IF(AND(NOT('Raw Data'!F522), P527), 'Raw Data'!AA522, 0)</f>
        <v>0</v>
      </c>
      <c r="R527">
        <f>IF(ISBLANK('Raw Data'!D522)=FALSE, 1, 0)</f>
        <v>0</v>
      </c>
      <c r="S527">
        <f>IF(AND('Raw Data'!F522=0, 'Raw Data'!D522&gt;'Raw Data'!E522), 'Raw Data'!L522, 0)</f>
        <v>0</v>
      </c>
      <c r="T527">
        <f>IF(ISBLANK('Raw Data'!D522)=FALSE, 1, 0)</f>
        <v>0</v>
      </c>
      <c r="U527">
        <f>IF('Raw Data'!F522=1, 'Raw Data'!M522, 0)</f>
        <v>0</v>
      </c>
      <c r="V527">
        <f>IF(ISBLANK('Raw Data'!D522)=FALSE, 1, 0)</f>
        <v>0</v>
      </c>
      <c r="W527">
        <f>IF(AND('Raw Data'!F522=0, 'Raw Data'!E522&gt;'Raw Data'!D522), 'Raw Data'!N522, 0)</f>
        <v>0</v>
      </c>
      <c r="X527">
        <f>IF(ISBLANK('Raw Data'!D522)=FALSE, 1, 0)</f>
        <v>0</v>
      </c>
      <c r="Y527">
        <f>IF(AND('Raw Data'!F522=0,'Raw Data'!D522&gt;'Raw Data'!E522,'Raw Data'!D522-'Raw Data'!E522=1),'Raw Data'!O522,IF(AND('Raw Data'!F522,'Raw Data'!D522&gt;'Raw Data'!E522),'Raw Data'!O522,0))</f>
        <v>0</v>
      </c>
      <c r="Z527">
        <f>IF(ISBLANK('Raw Data'!D522)=FALSE, 1, 0)</f>
        <v>0</v>
      </c>
      <c r="AA527">
        <f>IF(AND('Raw Data'!F522=0, 'Raw Data'!D522&gt;'Raw Data'!E522, 'Raw Data'!D522-'Raw Data'!E522=2), 'Raw Data'!P522, 0)</f>
        <v>0</v>
      </c>
      <c r="AB527">
        <f>IF(ISBLANK('Raw Data'!D522)=FALSE, 1, 0)</f>
        <v>0</v>
      </c>
      <c r="AC527">
        <f>IF(AND('Raw Data'!F522=0, 'Raw Data'!D522&gt;'Raw Data'!E522, 'Raw Data'!D522-'Raw Data'!E522&gt;2), 'Raw Data'!Q522, 0)</f>
        <v>0</v>
      </c>
      <c r="AD527">
        <f>IF(ISBLANK('Raw Data'!D522)=FALSE, 1, 0)</f>
        <v>0</v>
      </c>
      <c r="AE527">
        <f>IF(AND('Raw Data'!F522=0,'Raw Data'!D522&lt;'Raw Data'!E522,'Raw Data'!E522-'Raw Data'!D522=1),'Raw Data'!R522,IF(AND('Raw Data'!F522,'Raw Data'!D522&gt;'Raw Data'!E522),'Raw Data'!R522,0))</f>
        <v>0</v>
      </c>
      <c r="AF527">
        <f>IF(ISBLANK('Raw Data'!D522)=FALSE, 1, 0)</f>
        <v>0</v>
      </c>
      <c r="AG527">
        <f>IF(AND('Raw Data'!F522=0, 'Raw Data'!D522&lt;'Raw Data'!E522, 'Raw Data'!E522-'Raw Data'!D522=2), 'Raw Data'!S522, 0)</f>
        <v>0</v>
      </c>
      <c r="AH527">
        <f>IF(ISBLANK('Raw Data'!D522)=FALSE, 1, 0)</f>
        <v>0</v>
      </c>
      <c r="AI527">
        <f>IF(AND('Raw Data'!F522=0, 'Raw Data'!D522&lt;'Raw Data'!E522, 'Raw Data'!E522-'Raw Data'!D522&gt;2), 'Raw Data'!T522, 0)</f>
        <v>0</v>
      </c>
      <c r="AJ527">
        <f>IF(ISBLANK('Raw Data'!D522)=FALSE, 1, 0)</f>
        <v>0</v>
      </c>
      <c r="AK527">
        <f>IF('Raw Data'!F522=1, 'Raw Data'!M522, 0)</f>
        <v>0</v>
      </c>
      <c r="AL527">
        <f>IF(OR('Raw Data'!D522=0, O527&gt;0), 0, 1)</f>
        <v>0</v>
      </c>
      <c r="AM527">
        <f>IF(AND(AL527, 'Raw Data'!D522&gt;'Raw Data'!E522), 'Raw Data'!X522, 0)</f>
        <v>0</v>
      </c>
      <c r="AN527">
        <f>IF(OR('Raw Data'!D522=0, O527&gt;0), 0, 1)</f>
        <v>0</v>
      </c>
      <c r="AO527">
        <f>IF(AND(AL527, 'Raw Data'!D522&lt;'Raw Data'!E522), 'Raw Data'!Y522, 0)</f>
        <v>0</v>
      </c>
      <c r="AP527">
        <f>IF(ISBLANK('Raw Data'!D522)=FALSE, 1, 0)</f>
        <v>0</v>
      </c>
      <c r="AQ527">
        <f>IF(AND('Raw Data'!J522&lt;'Raw Data'!K522,'Raw Data'!D522&gt;'Raw Data'!E522),'Raw Data'!J522,IF(AND('Raw Data'!K522&lt;'Raw Data'!J522,'Raw Data'!E522&gt;'Raw Data'!D522),'Raw Data'!K522,0))</f>
        <v>0</v>
      </c>
      <c r="AR527">
        <f>IF(ISBLANK('Raw Data'!D522)=FALSE, 1, 0)</f>
        <v>0</v>
      </c>
      <c r="AS527">
        <f>IF(AND('Raw Data'!J522&gt;'Raw Data'!K522,'Raw Data'!D522&gt;'Raw Data'!E522),'Raw Data'!J522,IF(AND('Raw Data'!K522&gt;'Raw Data'!J522,'Raw Data'!E522&gt;'Raw Data'!D522),'Raw Data'!K522,))</f>
        <v>0</v>
      </c>
      <c r="AT527">
        <f>IF(ISBLANK('Raw Data'!D522)=FALSE, 1, 0)</f>
        <v>0</v>
      </c>
      <c r="AU527">
        <f>IF(ISNUMBER('Raw Data'!D522), IF(_xlfn.XLOOKUP(SMALL('Raw Data'!L522:N522, 1), Analysis!S527:W527, Analysis!S527:W527, 0)&gt;0, SMALL('Raw Data'!L522:N522, 1), 0), 0)</f>
        <v>0</v>
      </c>
      <c r="AV527">
        <f>IF(ISBLANK('Raw Data'!D522)=FALSE, 1, 0)</f>
        <v>0</v>
      </c>
      <c r="AW527">
        <f>IF(ISNUMBER('Raw Data'!D522), IF(_xlfn.XLOOKUP(SMALL('Raw Data'!L522:N522, 2), Analysis!S527:W527, Analysis!S527:W527, 0)&gt;0, SMALL('Raw Data'!L522:N522, 2), 0), 0)</f>
        <v>0</v>
      </c>
      <c r="AX527">
        <f>IF(ISBLANK('Raw Data'!D522)=FALSE, 1, 0)</f>
        <v>0</v>
      </c>
      <c r="AY527">
        <f>IF(ISNUMBER('Raw Data'!D522), IF(_xlfn.XLOOKUP(SMALL('Raw Data'!L522:N522, 3), Analysis!S527:W527, Analysis!S527:W527, 0)&gt;0, SMALL('Raw Data'!L522:N522, 3), 0), 0)</f>
        <v>0</v>
      </c>
      <c r="AZ527">
        <f>IF(ISBLANK('Raw Data'!D522)=FALSE, 1, 0)</f>
        <v>0</v>
      </c>
      <c r="BA527">
        <f>IF(ISNUMBER('Raw Data'!D522), IF(_xlfn.XLOOKUP(SMALL('Raw Data'!O522:U522, 1), Analysis!Y527:AK527, Analysis!Y527:AK527, 0)&gt;0, SMALL('Raw Data'!O522:U522, 1), 0), 0)</f>
        <v>0</v>
      </c>
      <c r="BB527">
        <f>IF(ISBLANK('Raw Data'!D522)=FALSE, 1, 0)</f>
        <v>0</v>
      </c>
      <c r="BC527">
        <f>IF(ISNUMBER('Raw Data'!D522), IF(_xlfn.XLOOKUP(SMALL('Raw Data'!O522:U522, 2), Analysis!Y527:AK527, Analysis!Y527:AK527, 0)&gt;0, SMALL('Raw Data'!O522:U522, 2), 0), 0)</f>
        <v>0</v>
      </c>
      <c r="BD527">
        <f>IF(ISBLANK('Raw Data'!D522)=FALSE, 1, 0)</f>
        <v>0</v>
      </c>
      <c r="BE527">
        <f>IF(ISNUMBER('Raw Data'!D522), IF(_xlfn.XLOOKUP(SMALL('Raw Data'!O522:U522, 3), Analysis!Y527:AK527, Analysis!Y527:AK527, 0)&gt;0, SMALL('Raw Data'!O522:U522, 3), 0), 0)</f>
        <v>0</v>
      </c>
      <c r="BF527">
        <f>IF(ISBLANK('Raw Data'!D522)=FALSE, 1, 0)</f>
        <v>0</v>
      </c>
      <c r="BG527">
        <f>IF(ISNUMBER('Raw Data'!D522), IF(_xlfn.XLOOKUP(SMALL('Raw Data'!O522:U522, 4), Analysis!Y527:AK527, Analysis!Y527:AK527, 0)&gt;0, SMALL('Raw Data'!O522:U522, 4), 0), 0)</f>
        <v>0</v>
      </c>
      <c r="BH527">
        <f>IF(ISBLANK('Raw Data'!D522)=FALSE, 1, 0)</f>
        <v>0</v>
      </c>
      <c r="BI527">
        <f>IF(ISNUMBER('Raw Data'!D522), IF(_xlfn.XLOOKUP(SMALL('Raw Data'!O522:U522, 5), Analysis!Y527:AK527, Analysis!Y527:AK527, 0)&gt;0, SMALL('Raw Data'!O522:U522, 5), 0), 0)</f>
        <v>0</v>
      </c>
      <c r="BJ527">
        <f>IF(ISBLANK('Raw Data'!D522)=FALSE, 1, 0)</f>
        <v>0</v>
      </c>
      <c r="BK527">
        <f>IF(ISNUMBER('Raw Data'!D522), IF(_xlfn.XLOOKUP(SMALL('Raw Data'!O522:U522, 6), Analysis!Y527:AK527, Analysis!Y527:AK527, 0)&gt;0, SMALL('Raw Data'!O522:U522, 6), 0), 0)</f>
        <v>0</v>
      </c>
      <c r="BL527">
        <f>IF(ISBLANK('Raw Data'!D522)=FALSE, 1, 0)</f>
        <v>0</v>
      </c>
      <c r="BM527">
        <f>IF(ISNUMBER('Raw Data'!D522), IF(_xlfn.XLOOKUP(SMALL('Raw Data'!O522:U522, 7), Analysis!Y527:AK527, Analysis!Y527:AK527, 0)&gt;0, SMALL('Raw Data'!O522:U522, 7), 0), 0)</f>
        <v>0</v>
      </c>
    </row>
    <row r="528" spans="1:65" x14ac:dyDescent="0.3">
      <c r="A528" s="2">
        <f>'Raw Data'!A523</f>
        <v>0</v>
      </c>
      <c r="B528" s="2">
        <f>IF(ISBLANK('Raw Data'!D523)=FALSE, 1, 0)</f>
        <v>0</v>
      </c>
      <c r="C528">
        <f>IF('Raw Data'!E523&gt;'Raw Data'!D523, 'Raw Data'!K523, 0)</f>
        <v>0</v>
      </c>
      <c r="D528">
        <f>IF(ISBLANK('Raw Data'!D523)=FALSE, 1, 0)</f>
        <v>0</v>
      </c>
      <c r="E528">
        <f>IF('Raw Data'!E523&lt;'Raw Data'!D523, 'Raw Data'!J523, 0)</f>
        <v>0</v>
      </c>
      <c r="F528">
        <f>IF(ISBLANK('Raw Data'!D523)=FALSE, 1, 0)</f>
        <v>0</v>
      </c>
      <c r="G528">
        <f>IF(AND('Raw Data'!D523&gt;0, 'Raw Data'!E523&gt;0), 'Raw Data'!V523, 0)</f>
        <v>0</v>
      </c>
      <c r="H528">
        <f>IF(ISBLANK('Raw Data'!D523)=FALSE, 1, 0)</f>
        <v>0</v>
      </c>
      <c r="I528">
        <f>IF(AND(ISBLANK('Raw Data'!D523)=FALSE, OR('Raw Data'!D523=0, 'Raw Data'!E523=0)), 'Raw Data'!W523, 0)</f>
        <v>0</v>
      </c>
      <c r="J528">
        <f>IF(ISBLANK('Raw Data'!D523)=FALSE, 1, 0)</f>
        <v>0</v>
      </c>
      <c r="K528">
        <f>IF(SUM('Raw Data'!D523:E523)&gt;'Raw Data'!G523, 'Raw Data'!H523, 0)</f>
        <v>0</v>
      </c>
      <c r="L528">
        <f>IF(ISBLANK('Raw Data'!D523)=FALSE, 1, 0)</f>
        <v>0</v>
      </c>
      <c r="M528">
        <f>IF(AND(SUM('Raw Data'!D523:E523)&lt;'Raw Data'!G523, ISBLANK('Raw Data'!D523)=FALSE), 'Raw Data'!I523, 0)</f>
        <v>0</v>
      </c>
      <c r="N528">
        <f>IF(ISBLANK('Raw Data'!D523)=FALSE, 1, 0)</f>
        <v>0</v>
      </c>
      <c r="O528">
        <f>IF('Raw Data'!F523, 'Raw Data'!Z523, 0)</f>
        <v>0</v>
      </c>
      <c r="P528">
        <f>IF(ISBLANK('Raw Data'!D523)=FALSE, 1, 0)</f>
        <v>0</v>
      </c>
      <c r="Q528">
        <f>IF(AND(NOT('Raw Data'!F523), P528), 'Raw Data'!AA523, 0)</f>
        <v>0</v>
      </c>
      <c r="R528">
        <f>IF(ISBLANK('Raw Data'!D523)=FALSE, 1, 0)</f>
        <v>0</v>
      </c>
      <c r="S528">
        <f>IF(AND('Raw Data'!F523=0, 'Raw Data'!D523&gt;'Raw Data'!E523), 'Raw Data'!L523, 0)</f>
        <v>0</v>
      </c>
      <c r="T528">
        <f>IF(ISBLANK('Raw Data'!D523)=FALSE, 1, 0)</f>
        <v>0</v>
      </c>
      <c r="U528">
        <f>IF('Raw Data'!F523=1, 'Raw Data'!M523, 0)</f>
        <v>0</v>
      </c>
      <c r="V528">
        <f>IF(ISBLANK('Raw Data'!D523)=FALSE, 1, 0)</f>
        <v>0</v>
      </c>
      <c r="W528">
        <f>IF(AND('Raw Data'!F523=0, 'Raw Data'!E523&gt;'Raw Data'!D523), 'Raw Data'!N523, 0)</f>
        <v>0</v>
      </c>
      <c r="X528">
        <f>IF(ISBLANK('Raw Data'!D523)=FALSE, 1, 0)</f>
        <v>0</v>
      </c>
      <c r="Y528">
        <f>IF(AND('Raw Data'!F523=0,'Raw Data'!D523&gt;'Raw Data'!E523,'Raw Data'!D523-'Raw Data'!E523=1),'Raw Data'!O523,IF(AND('Raw Data'!F523,'Raw Data'!D523&gt;'Raw Data'!E523),'Raw Data'!O523,0))</f>
        <v>0</v>
      </c>
      <c r="Z528">
        <f>IF(ISBLANK('Raw Data'!D523)=FALSE, 1, 0)</f>
        <v>0</v>
      </c>
      <c r="AA528">
        <f>IF(AND('Raw Data'!F523=0, 'Raw Data'!D523&gt;'Raw Data'!E523, 'Raw Data'!D523-'Raw Data'!E523=2), 'Raw Data'!P523, 0)</f>
        <v>0</v>
      </c>
      <c r="AB528">
        <f>IF(ISBLANK('Raw Data'!D523)=FALSE, 1, 0)</f>
        <v>0</v>
      </c>
      <c r="AC528">
        <f>IF(AND('Raw Data'!F523=0, 'Raw Data'!D523&gt;'Raw Data'!E523, 'Raw Data'!D523-'Raw Data'!E523&gt;2), 'Raw Data'!Q523, 0)</f>
        <v>0</v>
      </c>
      <c r="AD528">
        <f>IF(ISBLANK('Raw Data'!D523)=FALSE, 1, 0)</f>
        <v>0</v>
      </c>
      <c r="AE528">
        <f>IF(AND('Raw Data'!F523=0,'Raw Data'!D523&lt;'Raw Data'!E523,'Raw Data'!E523-'Raw Data'!D523=1),'Raw Data'!R523,IF(AND('Raw Data'!F523,'Raw Data'!D523&gt;'Raw Data'!E523),'Raw Data'!R523,0))</f>
        <v>0</v>
      </c>
      <c r="AF528">
        <f>IF(ISBLANK('Raw Data'!D523)=FALSE, 1, 0)</f>
        <v>0</v>
      </c>
      <c r="AG528">
        <f>IF(AND('Raw Data'!F523=0, 'Raw Data'!D523&lt;'Raw Data'!E523, 'Raw Data'!E523-'Raw Data'!D523=2), 'Raw Data'!S523, 0)</f>
        <v>0</v>
      </c>
      <c r="AH528">
        <f>IF(ISBLANK('Raw Data'!D523)=FALSE, 1, 0)</f>
        <v>0</v>
      </c>
      <c r="AI528">
        <f>IF(AND('Raw Data'!F523=0, 'Raw Data'!D523&lt;'Raw Data'!E523, 'Raw Data'!E523-'Raw Data'!D523&gt;2), 'Raw Data'!T523, 0)</f>
        <v>0</v>
      </c>
      <c r="AJ528">
        <f>IF(ISBLANK('Raw Data'!D523)=FALSE, 1, 0)</f>
        <v>0</v>
      </c>
      <c r="AK528">
        <f>IF('Raw Data'!F523=1, 'Raw Data'!M523, 0)</f>
        <v>0</v>
      </c>
      <c r="AL528">
        <f>IF(OR('Raw Data'!D523=0, O528&gt;0), 0, 1)</f>
        <v>0</v>
      </c>
      <c r="AM528">
        <f>IF(AND(AL528, 'Raw Data'!D523&gt;'Raw Data'!E523), 'Raw Data'!X523, 0)</f>
        <v>0</v>
      </c>
      <c r="AN528">
        <f>IF(OR('Raw Data'!D523=0, O528&gt;0), 0, 1)</f>
        <v>0</v>
      </c>
      <c r="AO528">
        <f>IF(AND(AL528, 'Raw Data'!D523&lt;'Raw Data'!E523), 'Raw Data'!Y523, 0)</f>
        <v>0</v>
      </c>
      <c r="AP528">
        <f>IF(ISBLANK('Raw Data'!D523)=FALSE, 1, 0)</f>
        <v>0</v>
      </c>
      <c r="AQ528">
        <f>IF(AND('Raw Data'!J523&lt;'Raw Data'!K523,'Raw Data'!D523&gt;'Raw Data'!E523),'Raw Data'!J523,IF(AND('Raw Data'!K523&lt;'Raw Data'!J523,'Raw Data'!E523&gt;'Raw Data'!D523),'Raw Data'!K523,0))</f>
        <v>0</v>
      </c>
      <c r="AR528">
        <f>IF(ISBLANK('Raw Data'!D523)=FALSE, 1, 0)</f>
        <v>0</v>
      </c>
      <c r="AS528">
        <f>IF(AND('Raw Data'!J523&gt;'Raw Data'!K523,'Raw Data'!D523&gt;'Raw Data'!E523),'Raw Data'!J523,IF(AND('Raw Data'!K523&gt;'Raw Data'!J523,'Raw Data'!E523&gt;'Raw Data'!D523),'Raw Data'!K523,))</f>
        <v>0</v>
      </c>
      <c r="AT528">
        <f>IF(ISBLANK('Raw Data'!D523)=FALSE, 1, 0)</f>
        <v>0</v>
      </c>
      <c r="AU528">
        <f>IF(ISNUMBER('Raw Data'!D523), IF(_xlfn.XLOOKUP(SMALL('Raw Data'!L523:N523, 1), Analysis!S528:W528, Analysis!S528:W528, 0)&gt;0, SMALL('Raw Data'!L523:N523, 1), 0), 0)</f>
        <v>0</v>
      </c>
      <c r="AV528">
        <f>IF(ISBLANK('Raw Data'!D523)=FALSE, 1, 0)</f>
        <v>0</v>
      </c>
      <c r="AW528">
        <f>IF(ISNUMBER('Raw Data'!D523), IF(_xlfn.XLOOKUP(SMALL('Raw Data'!L523:N523, 2), Analysis!S528:W528, Analysis!S528:W528, 0)&gt;0, SMALL('Raw Data'!L523:N523, 2), 0), 0)</f>
        <v>0</v>
      </c>
      <c r="AX528">
        <f>IF(ISBLANK('Raw Data'!D523)=FALSE, 1, 0)</f>
        <v>0</v>
      </c>
      <c r="AY528">
        <f>IF(ISNUMBER('Raw Data'!D523), IF(_xlfn.XLOOKUP(SMALL('Raw Data'!L523:N523, 3), Analysis!S528:W528, Analysis!S528:W528, 0)&gt;0, SMALL('Raw Data'!L523:N523, 3), 0), 0)</f>
        <v>0</v>
      </c>
      <c r="AZ528">
        <f>IF(ISBLANK('Raw Data'!D523)=FALSE, 1, 0)</f>
        <v>0</v>
      </c>
      <c r="BA528">
        <f>IF(ISNUMBER('Raw Data'!D523), IF(_xlfn.XLOOKUP(SMALL('Raw Data'!O523:U523, 1), Analysis!Y528:AK528, Analysis!Y528:AK528, 0)&gt;0, SMALL('Raw Data'!O523:U523, 1), 0), 0)</f>
        <v>0</v>
      </c>
      <c r="BB528">
        <f>IF(ISBLANK('Raw Data'!D523)=FALSE, 1, 0)</f>
        <v>0</v>
      </c>
      <c r="BC528">
        <f>IF(ISNUMBER('Raw Data'!D523), IF(_xlfn.XLOOKUP(SMALL('Raw Data'!O523:U523, 2), Analysis!Y528:AK528, Analysis!Y528:AK528, 0)&gt;0, SMALL('Raw Data'!O523:U523, 2), 0), 0)</f>
        <v>0</v>
      </c>
      <c r="BD528">
        <f>IF(ISBLANK('Raw Data'!D523)=FALSE, 1, 0)</f>
        <v>0</v>
      </c>
      <c r="BE528">
        <f>IF(ISNUMBER('Raw Data'!D523), IF(_xlfn.XLOOKUP(SMALL('Raw Data'!O523:U523, 3), Analysis!Y528:AK528, Analysis!Y528:AK528, 0)&gt;0, SMALL('Raw Data'!O523:U523, 3), 0), 0)</f>
        <v>0</v>
      </c>
      <c r="BF528">
        <f>IF(ISBLANK('Raw Data'!D523)=FALSE, 1, 0)</f>
        <v>0</v>
      </c>
      <c r="BG528">
        <f>IF(ISNUMBER('Raw Data'!D523), IF(_xlfn.XLOOKUP(SMALL('Raw Data'!O523:U523, 4), Analysis!Y528:AK528, Analysis!Y528:AK528, 0)&gt;0, SMALL('Raw Data'!O523:U523, 4), 0), 0)</f>
        <v>0</v>
      </c>
      <c r="BH528">
        <f>IF(ISBLANK('Raw Data'!D523)=FALSE, 1, 0)</f>
        <v>0</v>
      </c>
      <c r="BI528">
        <f>IF(ISNUMBER('Raw Data'!D523), IF(_xlfn.XLOOKUP(SMALL('Raw Data'!O523:U523, 5), Analysis!Y528:AK528, Analysis!Y528:AK528, 0)&gt;0, SMALL('Raw Data'!O523:U523, 5), 0), 0)</f>
        <v>0</v>
      </c>
      <c r="BJ528">
        <f>IF(ISBLANK('Raw Data'!D523)=FALSE, 1, 0)</f>
        <v>0</v>
      </c>
      <c r="BK528">
        <f>IF(ISNUMBER('Raw Data'!D523), IF(_xlfn.XLOOKUP(SMALL('Raw Data'!O523:U523, 6), Analysis!Y528:AK528, Analysis!Y528:AK528, 0)&gt;0, SMALL('Raw Data'!O523:U523, 6), 0), 0)</f>
        <v>0</v>
      </c>
      <c r="BL528">
        <f>IF(ISBLANK('Raw Data'!D523)=FALSE, 1, 0)</f>
        <v>0</v>
      </c>
      <c r="BM528">
        <f>IF(ISNUMBER('Raw Data'!D523), IF(_xlfn.XLOOKUP(SMALL('Raw Data'!O523:U523, 7), Analysis!Y528:AK528, Analysis!Y528:AK528, 0)&gt;0, SMALL('Raw Data'!O523:U523, 7), 0), 0)</f>
        <v>0</v>
      </c>
    </row>
    <row r="529" spans="1:65" x14ac:dyDescent="0.3">
      <c r="A529" s="2">
        <f>'Raw Data'!A524</f>
        <v>0</v>
      </c>
      <c r="B529" s="2">
        <f>IF(ISBLANK('Raw Data'!D524)=FALSE, 1, 0)</f>
        <v>0</v>
      </c>
      <c r="C529">
        <f>IF('Raw Data'!E524&gt;'Raw Data'!D524, 'Raw Data'!K524, 0)</f>
        <v>0</v>
      </c>
      <c r="D529">
        <f>IF(ISBLANK('Raw Data'!D524)=FALSE, 1, 0)</f>
        <v>0</v>
      </c>
      <c r="E529">
        <f>IF('Raw Data'!E524&lt;'Raw Data'!D524, 'Raw Data'!J524, 0)</f>
        <v>0</v>
      </c>
      <c r="F529">
        <f>IF(ISBLANK('Raw Data'!D524)=FALSE, 1, 0)</f>
        <v>0</v>
      </c>
      <c r="G529">
        <f>IF(AND('Raw Data'!D524&gt;0, 'Raw Data'!E524&gt;0), 'Raw Data'!V524, 0)</f>
        <v>0</v>
      </c>
      <c r="H529">
        <f>IF(ISBLANK('Raw Data'!D524)=FALSE, 1, 0)</f>
        <v>0</v>
      </c>
      <c r="I529">
        <f>IF(AND(ISBLANK('Raw Data'!D524)=FALSE, OR('Raw Data'!D524=0, 'Raw Data'!E524=0)), 'Raw Data'!W524, 0)</f>
        <v>0</v>
      </c>
      <c r="J529">
        <f>IF(ISBLANK('Raw Data'!D524)=FALSE, 1, 0)</f>
        <v>0</v>
      </c>
      <c r="K529">
        <f>IF(SUM('Raw Data'!D524:E524)&gt;'Raw Data'!G524, 'Raw Data'!H524, 0)</f>
        <v>0</v>
      </c>
      <c r="L529">
        <f>IF(ISBLANK('Raw Data'!D524)=FALSE, 1, 0)</f>
        <v>0</v>
      </c>
      <c r="M529">
        <f>IF(AND(SUM('Raw Data'!D524:E524)&lt;'Raw Data'!G524, ISBLANK('Raw Data'!D524)=FALSE), 'Raw Data'!I524, 0)</f>
        <v>0</v>
      </c>
      <c r="N529">
        <f>IF(ISBLANK('Raw Data'!D524)=FALSE, 1, 0)</f>
        <v>0</v>
      </c>
      <c r="O529">
        <f>IF('Raw Data'!F524, 'Raw Data'!Z524, 0)</f>
        <v>0</v>
      </c>
      <c r="P529">
        <f>IF(ISBLANK('Raw Data'!D524)=FALSE, 1, 0)</f>
        <v>0</v>
      </c>
      <c r="Q529">
        <f>IF(AND(NOT('Raw Data'!F524), P529), 'Raw Data'!AA524, 0)</f>
        <v>0</v>
      </c>
      <c r="R529">
        <f>IF(ISBLANK('Raw Data'!D524)=FALSE, 1, 0)</f>
        <v>0</v>
      </c>
      <c r="S529">
        <f>IF(AND('Raw Data'!F524=0, 'Raw Data'!D524&gt;'Raw Data'!E524), 'Raw Data'!L524, 0)</f>
        <v>0</v>
      </c>
      <c r="T529">
        <f>IF(ISBLANK('Raw Data'!D524)=FALSE, 1, 0)</f>
        <v>0</v>
      </c>
      <c r="U529">
        <f>IF('Raw Data'!F524=1, 'Raw Data'!M524, 0)</f>
        <v>0</v>
      </c>
      <c r="V529">
        <f>IF(ISBLANK('Raw Data'!D524)=FALSE, 1, 0)</f>
        <v>0</v>
      </c>
      <c r="W529">
        <f>IF(AND('Raw Data'!F524=0, 'Raw Data'!E524&gt;'Raw Data'!D524), 'Raw Data'!N524, 0)</f>
        <v>0</v>
      </c>
      <c r="X529">
        <f>IF(ISBLANK('Raw Data'!D524)=FALSE, 1, 0)</f>
        <v>0</v>
      </c>
      <c r="Y529">
        <f>IF(AND('Raw Data'!F524=0,'Raw Data'!D524&gt;'Raw Data'!E524,'Raw Data'!D524-'Raw Data'!E524=1),'Raw Data'!O524,IF(AND('Raw Data'!F524,'Raw Data'!D524&gt;'Raw Data'!E524),'Raw Data'!O524,0))</f>
        <v>0</v>
      </c>
      <c r="Z529">
        <f>IF(ISBLANK('Raw Data'!D524)=FALSE, 1, 0)</f>
        <v>0</v>
      </c>
      <c r="AA529">
        <f>IF(AND('Raw Data'!F524=0, 'Raw Data'!D524&gt;'Raw Data'!E524, 'Raw Data'!D524-'Raw Data'!E524=2), 'Raw Data'!P524, 0)</f>
        <v>0</v>
      </c>
      <c r="AB529">
        <f>IF(ISBLANK('Raw Data'!D524)=FALSE, 1, 0)</f>
        <v>0</v>
      </c>
      <c r="AC529">
        <f>IF(AND('Raw Data'!F524=0, 'Raw Data'!D524&gt;'Raw Data'!E524, 'Raw Data'!D524-'Raw Data'!E524&gt;2), 'Raw Data'!Q524, 0)</f>
        <v>0</v>
      </c>
      <c r="AD529">
        <f>IF(ISBLANK('Raw Data'!D524)=FALSE, 1, 0)</f>
        <v>0</v>
      </c>
      <c r="AE529">
        <f>IF(AND('Raw Data'!F524=0,'Raw Data'!D524&lt;'Raw Data'!E524,'Raw Data'!E524-'Raw Data'!D524=1),'Raw Data'!R524,IF(AND('Raw Data'!F524,'Raw Data'!D524&gt;'Raw Data'!E524),'Raw Data'!R524,0))</f>
        <v>0</v>
      </c>
      <c r="AF529">
        <f>IF(ISBLANK('Raw Data'!D524)=FALSE, 1, 0)</f>
        <v>0</v>
      </c>
      <c r="AG529">
        <f>IF(AND('Raw Data'!F524=0, 'Raw Data'!D524&lt;'Raw Data'!E524, 'Raw Data'!E524-'Raw Data'!D524=2), 'Raw Data'!S524, 0)</f>
        <v>0</v>
      </c>
      <c r="AH529">
        <f>IF(ISBLANK('Raw Data'!D524)=FALSE, 1, 0)</f>
        <v>0</v>
      </c>
      <c r="AI529">
        <f>IF(AND('Raw Data'!F524=0, 'Raw Data'!D524&lt;'Raw Data'!E524, 'Raw Data'!E524-'Raw Data'!D524&gt;2), 'Raw Data'!T524, 0)</f>
        <v>0</v>
      </c>
      <c r="AJ529">
        <f>IF(ISBLANK('Raw Data'!D524)=FALSE, 1, 0)</f>
        <v>0</v>
      </c>
      <c r="AK529">
        <f>IF('Raw Data'!F524=1, 'Raw Data'!M524, 0)</f>
        <v>0</v>
      </c>
      <c r="AL529">
        <f>IF(OR('Raw Data'!D524=0, O529&gt;0), 0, 1)</f>
        <v>0</v>
      </c>
      <c r="AM529">
        <f>IF(AND(AL529, 'Raw Data'!D524&gt;'Raw Data'!E524), 'Raw Data'!X524, 0)</f>
        <v>0</v>
      </c>
      <c r="AN529">
        <f>IF(OR('Raw Data'!D524=0, O529&gt;0), 0, 1)</f>
        <v>0</v>
      </c>
      <c r="AO529">
        <f>IF(AND(AL529, 'Raw Data'!D524&lt;'Raw Data'!E524), 'Raw Data'!Y524, 0)</f>
        <v>0</v>
      </c>
      <c r="AP529">
        <f>IF(ISBLANK('Raw Data'!D524)=FALSE, 1, 0)</f>
        <v>0</v>
      </c>
      <c r="AQ529">
        <f>IF(AND('Raw Data'!J524&lt;'Raw Data'!K524,'Raw Data'!D524&gt;'Raw Data'!E524),'Raw Data'!J524,IF(AND('Raw Data'!K524&lt;'Raw Data'!J524,'Raw Data'!E524&gt;'Raw Data'!D524),'Raw Data'!K524,0))</f>
        <v>0</v>
      </c>
      <c r="AR529">
        <f>IF(ISBLANK('Raw Data'!D524)=FALSE, 1, 0)</f>
        <v>0</v>
      </c>
      <c r="AS529">
        <f>IF(AND('Raw Data'!J524&gt;'Raw Data'!K524,'Raw Data'!D524&gt;'Raw Data'!E524),'Raw Data'!J524,IF(AND('Raw Data'!K524&gt;'Raw Data'!J524,'Raw Data'!E524&gt;'Raw Data'!D524),'Raw Data'!K524,))</f>
        <v>0</v>
      </c>
      <c r="AT529">
        <f>IF(ISBLANK('Raw Data'!D524)=FALSE, 1, 0)</f>
        <v>0</v>
      </c>
      <c r="AU529">
        <f>IF(ISNUMBER('Raw Data'!D524), IF(_xlfn.XLOOKUP(SMALL('Raw Data'!L524:N524, 1), Analysis!S529:W529, Analysis!S529:W529, 0)&gt;0, SMALL('Raw Data'!L524:N524, 1), 0), 0)</f>
        <v>0</v>
      </c>
      <c r="AV529">
        <f>IF(ISBLANK('Raw Data'!D524)=FALSE, 1, 0)</f>
        <v>0</v>
      </c>
      <c r="AW529">
        <f>IF(ISNUMBER('Raw Data'!D524), IF(_xlfn.XLOOKUP(SMALL('Raw Data'!L524:N524, 2), Analysis!S529:W529, Analysis!S529:W529, 0)&gt;0, SMALL('Raw Data'!L524:N524, 2), 0), 0)</f>
        <v>0</v>
      </c>
      <c r="AX529">
        <f>IF(ISBLANK('Raw Data'!D524)=FALSE, 1, 0)</f>
        <v>0</v>
      </c>
      <c r="AY529">
        <f>IF(ISNUMBER('Raw Data'!D524), IF(_xlfn.XLOOKUP(SMALL('Raw Data'!L524:N524, 3), Analysis!S529:W529, Analysis!S529:W529, 0)&gt;0, SMALL('Raw Data'!L524:N524, 3), 0), 0)</f>
        <v>0</v>
      </c>
      <c r="AZ529">
        <f>IF(ISBLANK('Raw Data'!D524)=FALSE, 1, 0)</f>
        <v>0</v>
      </c>
      <c r="BA529">
        <f>IF(ISNUMBER('Raw Data'!D524), IF(_xlfn.XLOOKUP(SMALL('Raw Data'!O524:U524, 1), Analysis!Y529:AK529, Analysis!Y529:AK529, 0)&gt;0, SMALL('Raw Data'!O524:U524, 1), 0), 0)</f>
        <v>0</v>
      </c>
      <c r="BB529">
        <f>IF(ISBLANK('Raw Data'!D524)=FALSE, 1, 0)</f>
        <v>0</v>
      </c>
      <c r="BC529">
        <f>IF(ISNUMBER('Raw Data'!D524), IF(_xlfn.XLOOKUP(SMALL('Raw Data'!O524:U524, 2), Analysis!Y529:AK529, Analysis!Y529:AK529, 0)&gt;0, SMALL('Raw Data'!O524:U524, 2), 0), 0)</f>
        <v>0</v>
      </c>
      <c r="BD529">
        <f>IF(ISBLANK('Raw Data'!D524)=FALSE, 1, 0)</f>
        <v>0</v>
      </c>
      <c r="BE529">
        <f>IF(ISNUMBER('Raw Data'!D524), IF(_xlfn.XLOOKUP(SMALL('Raw Data'!O524:U524, 3), Analysis!Y529:AK529, Analysis!Y529:AK529, 0)&gt;0, SMALL('Raw Data'!O524:U524, 3), 0), 0)</f>
        <v>0</v>
      </c>
      <c r="BF529">
        <f>IF(ISBLANK('Raw Data'!D524)=FALSE, 1, 0)</f>
        <v>0</v>
      </c>
      <c r="BG529">
        <f>IF(ISNUMBER('Raw Data'!D524), IF(_xlfn.XLOOKUP(SMALL('Raw Data'!O524:U524, 4), Analysis!Y529:AK529, Analysis!Y529:AK529, 0)&gt;0, SMALL('Raw Data'!O524:U524, 4), 0), 0)</f>
        <v>0</v>
      </c>
      <c r="BH529">
        <f>IF(ISBLANK('Raw Data'!D524)=FALSE, 1, 0)</f>
        <v>0</v>
      </c>
      <c r="BI529">
        <f>IF(ISNUMBER('Raw Data'!D524), IF(_xlfn.XLOOKUP(SMALL('Raw Data'!O524:U524, 5), Analysis!Y529:AK529, Analysis!Y529:AK529, 0)&gt;0, SMALL('Raw Data'!O524:U524, 5), 0), 0)</f>
        <v>0</v>
      </c>
      <c r="BJ529">
        <f>IF(ISBLANK('Raw Data'!D524)=FALSE, 1, 0)</f>
        <v>0</v>
      </c>
      <c r="BK529">
        <f>IF(ISNUMBER('Raw Data'!D524), IF(_xlfn.XLOOKUP(SMALL('Raw Data'!O524:U524, 6), Analysis!Y529:AK529, Analysis!Y529:AK529, 0)&gt;0, SMALL('Raw Data'!O524:U524, 6), 0), 0)</f>
        <v>0</v>
      </c>
      <c r="BL529">
        <f>IF(ISBLANK('Raw Data'!D524)=FALSE, 1, 0)</f>
        <v>0</v>
      </c>
      <c r="BM529">
        <f>IF(ISNUMBER('Raw Data'!D524), IF(_xlfn.XLOOKUP(SMALL('Raw Data'!O524:U524, 7), Analysis!Y529:AK529, Analysis!Y529:AK529, 0)&gt;0, SMALL('Raw Data'!O524:U524, 7), 0), 0)</f>
        <v>0</v>
      </c>
    </row>
    <row r="530" spans="1:65" x14ac:dyDescent="0.3">
      <c r="A530" s="2">
        <f>'Raw Data'!A525</f>
        <v>0</v>
      </c>
      <c r="B530" s="2">
        <f>IF(ISBLANK('Raw Data'!D525)=FALSE, 1, 0)</f>
        <v>0</v>
      </c>
      <c r="C530">
        <f>IF('Raw Data'!E525&gt;'Raw Data'!D525, 'Raw Data'!K525, 0)</f>
        <v>0</v>
      </c>
      <c r="D530">
        <f>IF(ISBLANK('Raw Data'!D525)=FALSE, 1, 0)</f>
        <v>0</v>
      </c>
      <c r="E530">
        <f>IF('Raw Data'!E525&lt;'Raw Data'!D525, 'Raw Data'!J525, 0)</f>
        <v>0</v>
      </c>
      <c r="F530">
        <f>IF(ISBLANK('Raw Data'!D525)=FALSE, 1, 0)</f>
        <v>0</v>
      </c>
      <c r="G530">
        <f>IF(AND('Raw Data'!D525&gt;0, 'Raw Data'!E525&gt;0), 'Raw Data'!V525, 0)</f>
        <v>0</v>
      </c>
      <c r="H530">
        <f>IF(ISBLANK('Raw Data'!D525)=FALSE, 1, 0)</f>
        <v>0</v>
      </c>
      <c r="I530">
        <f>IF(AND(ISBLANK('Raw Data'!D525)=FALSE, OR('Raw Data'!D525=0, 'Raw Data'!E525=0)), 'Raw Data'!W525, 0)</f>
        <v>0</v>
      </c>
      <c r="J530">
        <f>IF(ISBLANK('Raw Data'!D525)=FALSE, 1, 0)</f>
        <v>0</v>
      </c>
      <c r="K530">
        <f>IF(SUM('Raw Data'!D525:E525)&gt;'Raw Data'!G525, 'Raw Data'!H525, 0)</f>
        <v>0</v>
      </c>
      <c r="L530">
        <f>IF(ISBLANK('Raw Data'!D525)=FALSE, 1, 0)</f>
        <v>0</v>
      </c>
      <c r="M530">
        <f>IF(AND(SUM('Raw Data'!D525:E525)&lt;'Raw Data'!G525, ISBLANK('Raw Data'!D525)=FALSE), 'Raw Data'!I525, 0)</f>
        <v>0</v>
      </c>
      <c r="N530">
        <f>IF(ISBLANK('Raw Data'!D525)=FALSE, 1, 0)</f>
        <v>0</v>
      </c>
      <c r="O530">
        <f>IF('Raw Data'!F525, 'Raw Data'!Z525, 0)</f>
        <v>0</v>
      </c>
      <c r="P530">
        <f>IF(ISBLANK('Raw Data'!D525)=FALSE, 1, 0)</f>
        <v>0</v>
      </c>
      <c r="Q530">
        <f>IF(AND(NOT('Raw Data'!F525), P530), 'Raw Data'!AA525, 0)</f>
        <v>0</v>
      </c>
      <c r="R530">
        <f>IF(ISBLANK('Raw Data'!D525)=FALSE, 1, 0)</f>
        <v>0</v>
      </c>
      <c r="S530">
        <f>IF(AND('Raw Data'!F525=0, 'Raw Data'!D525&gt;'Raw Data'!E525), 'Raw Data'!L525, 0)</f>
        <v>0</v>
      </c>
      <c r="T530">
        <f>IF(ISBLANK('Raw Data'!D525)=FALSE, 1, 0)</f>
        <v>0</v>
      </c>
      <c r="U530">
        <f>IF('Raw Data'!F525=1, 'Raw Data'!M525, 0)</f>
        <v>0</v>
      </c>
      <c r="V530">
        <f>IF(ISBLANK('Raw Data'!D525)=FALSE, 1, 0)</f>
        <v>0</v>
      </c>
      <c r="W530">
        <f>IF(AND('Raw Data'!F525=0, 'Raw Data'!E525&gt;'Raw Data'!D525), 'Raw Data'!N525, 0)</f>
        <v>0</v>
      </c>
      <c r="X530">
        <f>IF(ISBLANK('Raw Data'!D525)=FALSE, 1, 0)</f>
        <v>0</v>
      </c>
      <c r="Y530">
        <f>IF(AND('Raw Data'!F525=0,'Raw Data'!D525&gt;'Raw Data'!E525,'Raw Data'!D525-'Raw Data'!E525=1),'Raw Data'!O525,IF(AND('Raw Data'!F525,'Raw Data'!D525&gt;'Raw Data'!E525),'Raw Data'!O525,0))</f>
        <v>0</v>
      </c>
      <c r="Z530">
        <f>IF(ISBLANK('Raw Data'!D525)=FALSE, 1, 0)</f>
        <v>0</v>
      </c>
      <c r="AA530">
        <f>IF(AND('Raw Data'!F525=0, 'Raw Data'!D525&gt;'Raw Data'!E525, 'Raw Data'!D525-'Raw Data'!E525=2), 'Raw Data'!P525, 0)</f>
        <v>0</v>
      </c>
      <c r="AB530">
        <f>IF(ISBLANK('Raw Data'!D525)=FALSE, 1, 0)</f>
        <v>0</v>
      </c>
      <c r="AC530">
        <f>IF(AND('Raw Data'!F525=0, 'Raw Data'!D525&gt;'Raw Data'!E525, 'Raw Data'!D525-'Raw Data'!E525&gt;2), 'Raw Data'!Q525, 0)</f>
        <v>0</v>
      </c>
      <c r="AD530">
        <f>IF(ISBLANK('Raw Data'!D525)=FALSE, 1, 0)</f>
        <v>0</v>
      </c>
      <c r="AE530">
        <f>IF(AND('Raw Data'!F525=0,'Raw Data'!D525&lt;'Raw Data'!E525,'Raw Data'!E525-'Raw Data'!D525=1),'Raw Data'!R525,IF(AND('Raw Data'!F525,'Raw Data'!D525&gt;'Raw Data'!E525),'Raw Data'!R525,0))</f>
        <v>0</v>
      </c>
      <c r="AF530">
        <f>IF(ISBLANK('Raw Data'!D525)=FALSE, 1, 0)</f>
        <v>0</v>
      </c>
      <c r="AG530">
        <f>IF(AND('Raw Data'!F525=0, 'Raw Data'!D525&lt;'Raw Data'!E525, 'Raw Data'!E525-'Raw Data'!D525=2), 'Raw Data'!S525, 0)</f>
        <v>0</v>
      </c>
      <c r="AH530">
        <f>IF(ISBLANK('Raw Data'!D525)=FALSE, 1, 0)</f>
        <v>0</v>
      </c>
      <c r="AI530">
        <f>IF(AND('Raw Data'!F525=0, 'Raw Data'!D525&lt;'Raw Data'!E525, 'Raw Data'!E525-'Raw Data'!D525&gt;2), 'Raw Data'!T525, 0)</f>
        <v>0</v>
      </c>
      <c r="AJ530">
        <f>IF(ISBLANK('Raw Data'!D525)=FALSE, 1, 0)</f>
        <v>0</v>
      </c>
      <c r="AK530">
        <f>IF('Raw Data'!F525=1, 'Raw Data'!M525, 0)</f>
        <v>0</v>
      </c>
      <c r="AL530">
        <f>IF(OR('Raw Data'!D525=0, O530&gt;0), 0, 1)</f>
        <v>0</v>
      </c>
      <c r="AM530">
        <f>IF(AND(AL530, 'Raw Data'!D525&gt;'Raw Data'!E525), 'Raw Data'!X525, 0)</f>
        <v>0</v>
      </c>
      <c r="AN530">
        <f>IF(OR('Raw Data'!D525=0, O530&gt;0), 0, 1)</f>
        <v>0</v>
      </c>
      <c r="AO530">
        <f>IF(AND(AL530, 'Raw Data'!D525&lt;'Raw Data'!E525), 'Raw Data'!Y525, 0)</f>
        <v>0</v>
      </c>
      <c r="AP530">
        <f>IF(ISBLANK('Raw Data'!D525)=FALSE, 1, 0)</f>
        <v>0</v>
      </c>
      <c r="AQ530">
        <f>IF(AND('Raw Data'!J525&lt;'Raw Data'!K525,'Raw Data'!D525&gt;'Raw Data'!E525),'Raw Data'!J525,IF(AND('Raw Data'!K525&lt;'Raw Data'!J525,'Raw Data'!E525&gt;'Raw Data'!D525),'Raw Data'!K525,0))</f>
        <v>0</v>
      </c>
      <c r="AR530">
        <f>IF(ISBLANK('Raw Data'!D525)=FALSE, 1, 0)</f>
        <v>0</v>
      </c>
      <c r="AS530">
        <f>IF(AND('Raw Data'!J525&gt;'Raw Data'!K525,'Raw Data'!D525&gt;'Raw Data'!E525),'Raw Data'!J525,IF(AND('Raw Data'!K525&gt;'Raw Data'!J525,'Raw Data'!E525&gt;'Raw Data'!D525),'Raw Data'!K525,))</f>
        <v>0</v>
      </c>
      <c r="AT530">
        <f>IF(ISBLANK('Raw Data'!D525)=FALSE, 1, 0)</f>
        <v>0</v>
      </c>
      <c r="AU530">
        <f>IF(ISNUMBER('Raw Data'!D525), IF(_xlfn.XLOOKUP(SMALL('Raw Data'!L525:N525, 1), Analysis!S530:W530, Analysis!S530:W530, 0)&gt;0, SMALL('Raw Data'!L525:N525, 1), 0), 0)</f>
        <v>0</v>
      </c>
      <c r="AV530">
        <f>IF(ISBLANK('Raw Data'!D525)=FALSE, 1, 0)</f>
        <v>0</v>
      </c>
      <c r="AW530">
        <f>IF(ISNUMBER('Raw Data'!D525), IF(_xlfn.XLOOKUP(SMALL('Raw Data'!L525:N525, 2), Analysis!S530:W530, Analysis!S530:W530, 0)&gt;0, SMALL('Raw Data'!L525:N525, 2), 0), 0)</f>
        <v>0</v>
      </c>
      <c r="AX530">
        <f>IF(ISBLANK('Raw Data'!D525)=FALSE, 1, 0)</f>
        <v>0</v>
      </c>
      <c r="AY530">
        <f>IF(ISNUMBER('Raw Data'!D525), IF(_xlfn.XLOOKUP(SMALL('Raw Data'!L525:N525, 3), Analysis!S530:W530, Analysis!S530:W530, 0)&gt;0, SMALL('Raw Data'!L525:N525, 3), 0), 0)</f>
        <v>0</v>
      </c>
      <c r="AZ530">
        <f>IF(ISBLANK('Raw Data'!D525)=FALSE, 1, 0)</f>
        <v>0</v>
      </c>
      <c r="BA530">
        <f>IF(ISNUMBER('Raw Data'!D525), IF(_xlfn.XLOOKUP(SMALL('Raw Data'!O525:U525, 1), Analysis!Y530:AK530, Analysis!Y530:AK530, 0)&gt;0, SMALL('Raw Data'!O525:U525, 1), 0), 0)</f>
        <v>0</v>
      </c>
      <c r="BB530">
        <f>IF(ISBLANK('Raw Data'!D525)=FALSE, 1, 0)</f>
        <v>0</v>
      </c>
      <c r="BC530">
        <f>IF(ISNUMBER('Raw Data'!D525), IF(_xlfn.XLOOKUP(SMALL('Raw Data'!O525:U525, 2), Analysis!Y530:AK530, Analysis!Y530:AK530, 0)&gt;0, SMALL('Raw Data'!O525:U525, 2), 0), 0)</f>
        <v>0</v>
      </c>
      <c r="BD530">
        <f>IF(ISBLANK('Raw Data'!D525)=FALSE, 1, 0)</f>
        <v>0</v>
      </c>
      <c r="BE530">
        <f>IF(ISNUMBER('Raw Data'!D525), IF(_xlfn.XLOOKUP(SMALL('Raw Data'!O525:U525, 3), Analysis!Y530:AK530, Analysis!Y530:AK530, 0)&gt;0, SMALL('Raw Data'!O525:U525, 3), 0), 0)</f>
        <v>0</v>
      </c>
      <c r="BF530">
        <f>IF(ISBLANK('Raw Data'!D525)=FALSE, 1, 0)</f>
        <v>0</v>
      </c>
      <c r="BG530">
        <f>IF(ISNUMBER('Raw Data'!D525), IF(_xlfn.XLOOKUP(SMALL('Raw Data'!O525:U525, 4), Analysis!Y530:AK530, Analysis!Y530:AK530, 0)&gt;0, SMALL('Raw Data'!O525:U525, 4), 0), 0)</f>
        <v>0</v>
      </c>
      <c r="BH530">
        <f>IF(ISBLANK('Raw Data'!D525)=FALSE, 1, 0)</f>
        <v>0</v>
      </c>
      <c r="BI530">
        <f>IF(ISNUMBER('Raw Data'!D525), IF(_xlfn.XLOOKUP(SMALL('Raw Data'!O525:U525, 5), Analysis!Y530:AK530, Analysis!Y530:AK530, 0)&gt;0, SMALL('Raw Data'!O525:U525, 5), 0), 0)</f>
        <v>0</v>
      </c>
      <c r="BJ530">
        <f>IF(ISBLANK('Raw Data'!D525)=FALSE, 1, 0)</f>
        <v>0</v>
      </c>
      <c r="BK530">
        <f>IF(ISNUMBER('Raw Data'!D525), IF(_xlfn.XLOOKUP(SMALL('Raw Data'!O525:U525, 6), Analysis!Y530:AK530, Analysis!Y530:AK530, 0)&gt;0, SMALL('Raw Data'!O525:U525, 6), 0), 0)</f>
        <v>0</v>
      </c>
      <c r="BL530">
        <f>IF(ISBLANK('Raw Data'!D525)=FALSE, 1, 0)</f>
        <v>0</v>
      </c>
      <c r="BM530">
        <f>IF(ISNUMBER('Raw Data'!D525), IF(_xlfn.XLOOKUP(SMALL('Raw Data'!O525:U525, 7), Analysis!Y530:AK530, Analysis!Y530:AK530, 0)&gt;0, SMALL('Raw Data'!O525:U525, 7), 0), 0)</f>
        <v>0</v>
      </c>
    </row>
    <row r="531" spans="1:65" x14ac:dyDescent="0.3">
      <c r="A531" s="2">
        <f>'Raw Data'!A526</f>
        <v>0</v>
      </c>
      <c r="B531" s="2">
        <f>IF(ISBLANK('Raw Data'!D526)=FALSE, 1, 0)</f>
        <v>0</v>
      </c>
      <c r="C531">
        <f>IF('Raw Data'!E526&gt;'Raw Data'!D526, 'Raw Data'!K526, 0)</f>
        <v>0</v>
      </c>
      <c r="D531">
        <f>IF(ISBLANK('Raw Data'!D526)=FALSE, 1, 0)</f>
        <v>0</v>
      </c>
      <c r="E531">
        <f>IF('Raw Data'!E526&lt;'Raw Data'!D526, 'Raw Data'!J526, 0)</f>
        <v>0</v>
      </c>
      <c r="F531">
        <f>IF(ISBLANK('Raw Data'!D526)=FALSE, 1, 0)</f>
        <v>0</v>
      </c>
      <c r="G531">
        <f>IF(AND('Raw Data'!D526&gt;0, 'Raw Data'!E526&gt;0), 'Raw Data'!V526, 0)</f>
        <v>0</v>
      </c>
      <c r="H531">
        <f>IF(ISBLANK('Raw Data'!D526)=FALSE, 1, 0)</f>
        <v>0</v>
      </c>
      <c r="I531">
        <f>IF(AND(ISBLANK('Raw Data'!D526)=FALSE, OR('Raw Data'!D526=0, 'Raw Data'!E526=0)), 'Raw Data'!W526, 0)</f>
        <v>0</v>
      </c>
      <c r="J531">
        <f>IF(ISBLANK('Raw Data'!D526)=FALSE, 1, 0)</f>
        <v>0</v>
      </c>
      <c r="K531">
        <f>IF(SUM('Raw Data'!D526:E526)&gt;'Raw Data'!G526, 'Raw Data'!H526, 0)</f>
        <v>0</v>
      </c>
      <c r="L531">
        <f>IF(ISBLANK('Raw Data'!D526)=FALSE, 1, 0)</f>
        <v>0</v>
      </c>
      <c r="M531">
        <f>IF(AND(SUM('Raw Data'!D526:E526)&lt;'Raw Data'!G526, ISBLANK('Raw Data'!D526)=FALSE), 'Raw Data'!I526, 0)</f>
        <v>0</v>
      </c>
      <c r="N531">
        <f>IF(ISBLANK('Raw Data'!D526)=FALSE, 1, 0)</f>
        <v>0</v>
      </c>
      <c r="O531">
        <f>IF('Raw Data'!F526, 'Raw Data'!Z526, 0)</f>
        <v>0</v>
      </c>
      <c r="P531">
        <f>IF(ISBLANK('Raw Data'!D526)=FALSE, 1, 0)</f>
        <v>0</v>
      </c>
      <c r="Q531">
        <f>IF(AND(NOT('Raw Data'!F526), P531), 'Raw Data'!AA526, 0)</f>
        <v>0</v>
      </c>
      <c r="R531">
        <f>IF(ISBLANK('Raw Data'!D526)=FALSE, 1, 0)</f>
        <v>0</v>
      </c>
      <c r="S531">
        <f>IF(AND('Raw Data'!F526=0, 'Raw Data'!D526&gt;'Raw Data'!E526), 'Raw Data'!L526, 0)</f>
        <v>0</v>
      </c>
      <c r="T531">
        <f>IF(ISBLANK('Raw Data'!D526)=FALSE, 1, 0)</f>
        <v>0</v>
      </c>
      <c r="U531">
        <f>IF('Raw Data'!F526=1, 'Raw Data'!M526, 0)</f>
        <v>0</v>
      </c>
      <c r="V531">
        <f>IF(ISBLANK('Raw Data'!D526)=FALSE, 1, 0)</f>
        <v>0</v>
      </c>
      <c r="W531">
        <f>IF(AND('Raw Data'!F526=0, 'Raw Data'!E526&gt;'Raw Data'!D526), 'Raw Data'!N526, 0)</f>
        <v>0</v>
      </c>
      <c r="X531">
        <f>IF(ISBLANK('Raw Data'!D526)=FALSE, 1, 0)</f>
        <v>0</v>
      </c>
      <c r="Y531">
        <f>IF(AND('Raw Data'!F526=0,'Raw Data'!D526&gt;'Raw Data'!E526,'Raw Data'!D526-'Raw Data'!E526=1),'Raw Data'!O526,IF(AND('Raw Data'!F526,'Raw Data'!D526&gt;'Raw Data'!E526),'Raw Data'!O526,0))</f>
        <v>0</v>
      </c>
      <c r="Z531">
        <f>IF(ISBLANK('Raw Data'!D526)=FALSE, 1, 0)</f>
        <v>0</v>
      </c>
      <c r="AA531">
        <f>IF(AND('Raw Data'!F526=0, 'Raw Data'!D526&gt;'Raw Data'!E526, 'Raw Data'!D526-'Raw Data'!E526=2), 'Raw Data'!P526, 0)</f>
        <v>0</v>
      </c>
      <c r="AB531">
        <f>IF(ISBLANK('Raw Data'!D526)=FALSE, 1, 0)</f>
        <v>0</v>
      </c>
      <c r="AC531">
        <f>IF(AND('Raw Data'!F526=0, 'Raw Data'!D526&gt;'Raw Data'!E526, 'Raw Data'!D526-'Raw Data'!E526&gt;2), 'Raw Data'!Q526, 0)</f>
        <v>0</v>
      </c>
      <c r="AD531">
        <f>IF(ISBLANK('Raw Data'!D526)=FALSE, 1, 0)</f>
        <v>0</v>
      </c>
      <c r="AE531">
        <f>IF(AND('Raw Data'!F526=0,'Raw Data'!D526&lt;'Raw Data'!E526,'Raw Data'!E526-'Raw Data'!D526=1),'Raw Data'!R526,IF(AND('Raw Data'!F526,'Raw Data'!D526&gt;'Raw Data'!E526),'Raw Data'!R526,0))</f>
        <v>0</v>
      </c>
      <c r="AF531">
        <f>IF(ISBLANK('Raw Data'!D526)=FALSE, 1, 0)</f>
        <v>0</v>
      </c>
      <c r="AG531">
        <f>IF(AND('Raw Data'!F526=0, 'Raw Data'!D526&lt;'Raw Data'!E526, 'Raw Data'!E526-'Raw Data'!D526=2), 'Raw Data'!S526, 0)</f>
        <v>0</v>
      </c>
      <c r="AH531">
        <f>IF(ISBLANK('Raw Data'!D526)=FALSE, 1, 0)</f>
        <v>0</v>
      </c>
      <c r="AI531">
        <f>IF(AND('Raw Data'!F526=0, 'Raw Data'!D526&lt;'Raw Data'!E526, 'Raw Data'!E526-'Raw Data'!D526&gt;2), 'Raw Data'!T526, 0)</f>
        <v>0</v>
      </c>
      <c r="AJ531">
        <f>IF(ISBLANK('Raw Data'!D526)=FALSE, 1, 0)</f>
        <v>0</v>
      </c>
      <c r="AK531">
        <f>IF('Raw Data'!F526=1, 'Raw Data'!M526, 0)</f>
        <v>0</v>
      </c>
      <c r="AL531">
        <f>IF(OR('Raw Data'!D526=0, O531&gt;0), 0, 1)</f>
        <v>0</v>
      </c>
      <c r="AM531">
        <f>IF(AND(AL531, 'Raw Data'!D526&gt;'Raw Data'!E526), 'Raw Data'!X526, 0)</f>
        <v>0</v>
      </c>
      <c r="AN531">
        <f>IF(OR('Raw Data'!D526=0, O531&gt;0), 0, 1)</f>
        <v>0</v>
      </c>
      <c r="AO531">
        <f>IF(AND(AL531, 'Raw Data'!D526&lt;'Raw Data'!E526), 'Raw Data'!Y526, 0)</f>
        <v>0</v>
      </c>
      <c r="AP531">
        <f>IF(ISBLANK('Raw Data'!D526)=FALSE, 1, 0)</f>
        <v>0</v>
      </c>
      <c r="AQ531">
        <f>IF(AND('Raw Data'!J526&lt;'Raw Data'!K526,'Raw Data'!D526&gt;'Raw Data'!E526),'Raw Data'!J526,IF(AND('Raw Data'!K526&lt;'Raw Data'!J526,'Raw Data'!E526&gt;'Raw Data'!D526),'Raw Data'!K526,0))</f>
        <v>0</v>
      </c>
      <c r="AR531">
        <f>IF(ISBLANK('Raw Data'!D526)=FALSE, 1, 0)</f>
        <v>0</v>
      </c>
      <c r="AS531">
        <f>IF(AND('Raw Data'!J526&gt;'Raw Data'!K526,'Raw Data'!D526&gt;'Raw Data'!E526),'Raw Data'!J526,IF(AND('Raw Data'!K526&gt;'Raw Data'!J526,'Raw Data'!E526&gt;'Raw Data'!D526),'Raw Data'!K526,))</f>
        <v>0</v>
      </c>
      <c r="AT531">
        <f>IF(ISBLANK('Raw Data'!D526)=FALSE, 1, 0)</f>
        <v>0</v>
      </c>
      <c r="AU531">
        <f>IF(ISNUMBER('Raw Data'!D526), IF(_xlfn.XLOOKUP(SMALL('Raw Data'!L526:N526, 1), Analysis!S531:W531, Analysis!S531:W531, 0)&gt;0, SMALL('Raw Data'!L526:N526, 1), 0), 0)</f>
        <v>0</v>
      </c>
      <c r="AV531">
        <f>IF(ISBLANK('Raw Data'!D526)=FALSE, 1, 0)</f>
        <v>0</v>
      </c>
      <c r="AW531">
        <f>IF(ISNUMBER('Raw Data'!D526), IF(_xlfn.XLOOKUP(SMALL('Raw Data'!L526:N526, 2), Analysis!S531:W531, Analysis!S531:W531, 0)&gt;0, SMALL('Raw Data'!L526:N526, 2), 0), 0)</f>
        <v>0</v>
      </c>
      <c r="AX531">
        <f>IF(ISBLANK('Raw Data'!D526)=FALSE, 1, 0)</f>
        <v>0</v>
      </c>
      <c r="AY531">
        <f>IF(ISNUMBER('Raw Data'!D526), IF(_xlfn.XLOOKUP(SMALL('Raw Data'!L526:N526, 3), Analysis!S531:W531, Analysis!S531:W531, 0)&gt;0, SMALL('Raw Data'!L526:N526, 3), 0), 0)</f>
        <v>0</v>
      </c>
      <c r="AZ531">
        <f>IF(ISBLANK('Raw Data'!D526)=FALSE, 1, 0)</f>
        <v>0</v>
      </c>
      <c r="BA531">
        <f>IF(ISNUMBER('Raw Data'!D526), IF(_xlfn.XLOOKUP(SMALL('Raw Data'!O526:U526, 1), Analysis!Y531:AK531, Analysis!Y531:AK531, 0)&gt;0, SMALL('Raw Data'!O526:U526, 1), 0), 0)</f>
        <v>0</v>
      </c>
      <c r="BB531">
        <f>IF(ISBLANK('Raw Data'!D526)=FALSE, 1, 0)</f>
        <v>0</v>
      </c>
      <c r="BC531">
        <f>IF(ISNUMBER('Raw Data'!D526), IF(_xlfn.XLOOKUP(SMALL('Raw Data'!O526:U526, 2), Analysis!Y531:AK531, Analysis!Y531:AK531, 0)&gt;0, SMALL('Raw Data'!O526:U526, 2), 0), 0)</f>
        <v>0</v>
      </c>
      <c r="BD531">
        <f>IF(ISBLANK('Raw Data'!D526)=FALSE, 1, 0)</f>
        <v>0</v>
      </c>
      <c r="BE531">
        <f>IF(ISNUMBER('Raw Data'!D526), IF(_xlfn.XLOOKUP(SMALL('Raw Data'!O526:U526, 3), Analysis!Y531:AK531, Analysis!Y531:AK531, 0)&gt;0, SMALL('Raw Data'!O526:U526, 3), 0), 0)</f>
        <v>0</v>
      </c>
      <c r="BF531">
        <f>IF(ISBLANK('Raw Data'!D526)=FALSE, 1, 0)</f>
        <v>0</v>
      </c>
      <c r="BG531">
        <f>IF(ISNUMBER('Raw Data'!D526), IF(_xlfn.XLOOKUP(SMALL('Raw Data'!O526:U526, 4), Analysis!Y531:AK531, Analysis!Y531:AK531, 0)&gt;0, SMALL('Raw Data'!O526:U526, 4), 0), 0)</f>
        <v>0</v>
      </c>
      <c r="BH531">
        <f>IF(ISBLANK('Raw Data'!D526)=FALSE, 1, 0)</f>
        <v>0</v>
      </c>
      <c r="BI531">
        <f>IF(ISNUMBER('Raw Data'!D526), IF(_xlfn.XLOOKUP(SMALL('Raw Data'!O526:U526, 5), Analysis!Y531:AK531, Analysis!Y531:AK531, 0)&gt;0, SMALL('Raw Data'!O526:U526, 5), 0), 0)</f>
        <v>0</v>
      </c>
      <c r="BJ531">
        <f>IF(ISBLANK('Raw Data'!D526)=FALSE, 1, 0)</f>
        <v>0</v>
      </c>
      <c r="BK531">
        <f>IF(ISNUMBER('Raw Data'!D526), IF(_xlfn.XLOOKUP(SMALL('Raw Data'!O526:U526, 6), Analysis!Y531:AK531, Analysis!Y531:AK531, 0)&gt;0, SMALL('Raw Data'!O526:U526, 6), 0), 0)</f>
        <v>0</v>
      </c>
      <c r="BL531">
        <f>IF(ISBLANK('Raw Data'!D526)=FALSE, 1, 0)</f>
        <v>0</v>
      </c>
      <c r="BM531">
        <f>IF(ISNUMBER('Raw Data'!D526), IF(_xlfn.XLOOKUP(SMALL('Raw Data'!O526:U526, 7), Analysis!Y531:AK531, Analysis!Y531:AK531, 0)&gt;0, SMALL('Raw Data'!O526:U526, 7), 0), 0)</f>
        <v>0</v>
      </c>
    </row>
    <row r="532" spans="1:65" x14ac:dyDescent="0.3">
      <c r="A532" s="2">
        <f>'Raw Data'!A527</f>
        <v>0</v>
      </c>
      <c r="B532" s="2">
        <f>IF(ISBLANK('Raw Data'!D527)=FALSE, 1, 0)</f>
        <v>0</v>
      </c>
      <c r="C532">
        <f>IF('Raw Data'!E527&gt;'Raw Data'!D527, 'Raw Data'!K527, 0)</f>
        <v>0</v>
      </c>
      <c r="D532">
        <f>IF(ISBLANK('Raw Data'!D527)=FALSE, 1, 0)</f>
        <v>0</v>
      </c>
      <c r="E532">
        <f>IF('Raw Data'!E527&lt;'Raw Data'!D527, 'Raw Data'!J527, 0)</f>
        <v>0</v>
      </c>
      <c r="F532">
        <f>IF(ISBLANK('Raw Data'!D527)=FALSE, 1, 0)</f>
        <v>0</v>
      </c>
      <c r="G532">
        <f>IF(AND('Raw Data'!D527&gt;0, 'Raw Data'!E527&gt;0), 'Raw Data'!V527, 0)</f>
        <v>0</v>
      </c>
      <c r="H532">
        <f>IF(ISBLANK('Raw Data'!D527)=FALSE, 1, 0)</f>
        <v>0</v>
      </c>
      <c r="I532">
        <f>IF(AND(ISBLANK('Raw Data'!D527)=FALSE, OR('Raw Data'!D527=0, 'Raw Data'!E527=0)), 'Raw Data'!W527, 0)</f>
        <v>0</v>
      </c>
      <c r="J532">
        <f>IF(ISBLANK('Raw Data'!D527)=FALSE, 1, 0)</f>
        <v>0</v>
      </c>
      <c r="K532">
        <f>IF(SUM('Raw Data'!D527:E527)&gt;'Raw Data'!G527, 'Raw Data'!H527, 0)</f>
        <v>0</v>
      </c>
      <c r="L532">
        <f>IF(ISBLANK('Raw Data'!D527)=FALSE, 1, 0)</f>
        <v>0</v>
      </c>
      <c r="M532">
        <f>IF(AND(SUM('Raw Data'!D527:E527)&lt;'Raw Data'!G527, ISBLANK('Raw Data'!D527)=FALSE), 'Raw Data'!I527, 0)</f>
        <v>0</v>
      </c>
      <c r="N532">
        <f>IF(ISBLANK('Raw Data'!D527)=FALSE, 1, 0)</f>
        <v>0</v>
      </c>
      <c r="O532">
        <f>IF('Raw Data'!F527, 'Raw Data'!Z527, 0)</f>
        <v>0</v>
      </c>
      <c r="P532">
        <f>IF(ISBLANK('Raw Data'!D527)=FALSE, 1, 0)</f>
        <v>0</v>
      </c>
      <c r="Q532">
        <f>IF(AND(NOT('Raw Data'!F527), P532), 'Raw Data'!AA527, 0)</f>
        <v>0</v>
      </c>
      <c r="R532">
        <f>IF(ISBLANK('Raw Data'!D527)=FALSE, 1, 0)</f>
        <v>0</v>
      </c>
      <c r="S532">
        <f>IF(AND('Raw Data'!F527=0, 'Raw Data'!D527&gt;'Raw Data'!E527), 'Raw Data'!L527, 0)</f>
        <v>0</v>
      </c>
      <c r="T532">
        <f>IF(ISBLANK('Raw Data'!D527)=FALSE, 1, 0)</f>
        <v>0</v>
      </c>
      <c r="U532">
        <f>IF('Raw Data'!F527=1, 'Raw Data'!M527, 0)</f>
        <v>0</v>
      </c>
      <c r="V532">
        <f>IF(ISBLANK('Raw Data'!D527)=FALSE, 1, 0)</f>
        <v>0</v>
      </c>
      <c r="W532">
        <f>IF(AND('Raw Data'!F527=0, 'Raw Data'!E527&gt;'Raw Data'!D527), 'Raw Data'!N527, 0)</f>
        <v>0</v>
      </c>
      <c r="X532">
        <f>IF(ISBLANK('Raw Data'!D527)=FALSE, 1, 0)</f>
        <v>0</v>
      </c>
      <c r="Y532">
        <f>IF(AND('Raw Data'!F527=0,'Raw Data'!D527&gt;'Raw Data'!E527,'Raw Data'!D527-'Raw Data'!E527=1),'Raw Data'!O527,IF(AND('Raw Data'!F527,'Raw Data'!D527&gt;'Raw Data'!E527),'Raw Data'!O527,0))</f>
        <v>0</v>
      </c>
      <c r="Z532">
        <f>IF(ISBLANK('Raw Data'!D527)=FALSE, 1, 0)</f>
        <v>0</v>
      </c>
      <c r="AA532">
        <f>IF(AND('Raw Data'!F527=0, 'Raw Data'!D527&gt;'Raw Data'!E527, 'Raw Data'!D527-'Raw Data'!E527=2), 'Raw Data'!P527, 0)</f>
        <v>0</v>
      </c>
      <c r="AB532">
        <f>IF(ISBLANK('Raw Data'!D527)=FALSE, 1, 0)</f>
        <v>0</v>
      </c>
      <c r="AC532">
        <f>IF(AND('Raw Data'!F527=0, 'Raw Data'!D527&gt;'Raw Data'!E527, 'Raw Data'!D527-'Raw Data'!E527&gt;2), 'Raw Data'!Q527, 0)</f>
        <v>0</v>
      </c>
      <c r="AD532">
        <f>IF(ISBLANK('Raw Data'!D527)=FALSE, 1, 0)</f>
        <v>0</v>
      </c>
      <c r="AE532">
        <f>IF(AND('Raw Data'!F527=0,'Raw Data'!D527&lt;'Raw Data'!E527,'Raw Data'!E527-'Raw Data'!D527=1),'Raw Data'!R527,IF(AND('Raw Data'!F527,'Raw Data'!D527&gt;'Raw Data'!E527),'Raw Data'!R527,0))</f>
        <v>0</v>
      </c>
      <c r="AF532">
        <f>IF(ISBLANK('Raw Data'!D527)=FALSE, 1, 0)</f>
        <v>0</v>
      </c>
      <c r="AG532">
        <f>IF(AND('Raw Data'!F527=0, 'Raw Data'!D527&lt;'Raw Data'!E527, 'Raw Data'!E527-'Raw Data'!D527=2), 'Raw Data'!S527, 0)</f>
        <v>0</v>
      </c>
      <c r="AH532">
        <f>IF(ISBLANK('Raw Data'!D527)=FALSE, 1, 0)</f>
        <v>0</v>
      </c>
      <c r="AI532">
        <f>IF(AND('Raw Data'!F527=0, 'Raw Data'!D527&lt;'Raw Data'!E527, 'Raw Data'!E527-'Raw Data'!D527&gt;2), 'Raw Data'!T527, 0)</f>
        <v>0</v>
      </c>
      <c r="AJ532">
        <f>IF(ISBLANK('Raw Data'!D527)=FALSE, 1, 0)</f>
        <v>0</v>
      </c>
      <c r="AK532">
        <f>IF('Raw Data'!F527=1, 'Raw Data'!M527, 0)</f>
        <v>0</v>
      </c>
      <c r="AL532">
        <f>IF(OR('Raw Data'!D527=0, O532&gt;0), 0, 1)</f>
        <v>0</v>
      </c>
      <c r="AM532">
        <f>IF(AND(AL532, 'Raw Data'!D527&gt;'Raw Data'!E527), 'Raw Data'!X527, 0)</f>
        <v>0</v>
      </c>
      <c r="AN532">
        <f>IF(OR('Raw Data'!D527=0, O532&gt;0), 0, 1)</f>
        <v>0</v>
      </c>
      <c r="AO532">
        <f>IF(AND(AL532, 'Raw Data'!D527&lt;'Raw Data'!E527), 'Raw Data'!Y527, 0)</f>
        <v>0</v>
      </c>
      <c r="AP532">
        <f>IF(ISBLANK('Raw Data'!D527)=FALSE, 1, 0)</f>
        <v>0</v>
      </c>
      <c r="AQ532">
        <f>IF(AND('Raw Data'!J527&lt;'Raw Data'!K527,'Raw Data'!D527&gt;'Raw Data'!E527),'Raw Data'!J527,IF(AND('Raw Data'!K527&lt;'Raw Data'!J527,'Raw Data'!E527&gt;'Raw Data'!D527),'Raw Data'!K527,0))</f>
        <v>0</v>
      </c>
      <c r="AR532">
        <f>IF(ISBLANK('Raw Data'!D527)=FALSE, 1, 0)</f>
        <v>0</v>
      </c>
      <c r="AS532">
        <f>IF(AND('Raw Data'!J527&gt;'Raw Data'!K527,'Raw Data'!D527&gt;'Raw Data'!E527),'Raw Data'!J527,IF(AND('Raw Data'!K527&gt;'Raw Data'!J527,'Raw Data'!E527&gt;'Raw Data'!D527),'Raw Data'!K527,))</f>
        <v>0</v>
      </c>
      <c r="AT532">
        <f>IF(ISBLANK('Raw Data'!D527)=FALSE, 1, 0)</f>
        <v>0</v>
      </c>
      <c r="AU532">
        <f>IF(ISNUMBER('Raw Data'!D527), IF(_xlfn.XLOOKUP(SMALL('Raw Data'!L527:N527, 1), Analysis!S532:W532, Analysis!S532:W532, 0)&gt;0, SMALL('Raw Data'!L527:N527, 1), 0), 0)</f>
        <v>0</v>
      </c>
      <c r="AV532">
        <f>IF(ISBLANK('Raw Data'!D527)=FALSE, 1, 0)</f>
        <v>0</v>
      </c>
      <c r="AW532">
        <f>IF(ISNUMBER('Raw Data'!D527), IF(_xlfn.XLOOKUP(SMALL('Raw Data'!L527:N527, 2), Analysis!S532:W532, Analysis!S532:W532, 0)&gt;0, SMALL('Raw Data'!L527:N527, 2), 0), 0)</f>
        <v>0</v>
      </c>
      <c r="AX532">
        <f>IF(ISBLANK('Raw Data'!D527)=FALSE, 1, 0)</f>
        <v>0</v>
      </c>
      <c r="AY532">
        <f>IF(ISNUMBER('Raw Data'!D527), IF(_xlfn.XLOOKUP(SMALL('Raw Data'!L527:N527, 3), Analysis!S532:W532, Analysis!S532:W532, 0)&gt;0, SMALL('Raw Data'!L527:N527, 3), 0), 0)</f>
        <v>0</v>
      </c>
      <c r="AZ532">
        <f>IF(ISBLANK('Raw Data'!D527)=FALSE, 1, 0)</f>
        <v>0</v>
      </c>
      <c r="BA532">
        <f>IF(ISNUMBER('Raw Data'!D527), IF(_xlfn.XLOOKUP(SMALL('Raw Data'!O527:U527, 1), Analysis!Y532:AK532, Analysis!Y532:AK532, 0)&gt;0, SMALL('Raw Data'!O527:U527, 1), 0), 0)</f>
        <v>0</v>
      </c>
      <c r="BB532">
        <f>IF(ISBLANK('Raw Data'!D527)=FALSE, 1, 0)</f>
        <v>0</v>
      </c>
      <c r="BC532">
        <f>IF(ISNUMBER('Raw Data'!D527), IF(_xlfn.XLOOKUP(SMALL('Raw Data'!O527:U527, 2), Analysis!Y532:AK532, Analysis!Y532:AK532, 0)&gt;0, SMALL('Raw Data'!O527:U527, 2), 0), 0)</f>
        <v>0</v>
      </c>
      <c r="BD532">
        <f>IF(ISBLANK('Raw Data'!D527)=FALSE, 1, 0)</f>
        <v>0</v>
      </c>
      <c r="BE532">
        <f>IF(ISNUMBER('Raw Data'!D527), IF(_xlfn.XLOOKUP(SMALL('Raw Data'!O527:U527, 3), Analysis!Y532:AK532, Analysis!Y532:AK532, 0)&gt;0, SMALL('Raw Data'!O527:U527, 3), 0), 0)</f>
        <v>0</v>
      </c>
      <c r="BF532">
        <f>IF(ISBLANK('Raw Data'!D527)=FALSE, 1, 0)</f>
        <v>0</v>
      </c>
      <c r="BG532">
        <f>IF(ISNUMBER('Raw Data'!D527), IF(_xlfn.XLOOKUP(SMALL('Raw Data'!O527:U527, 4), Analysis!Y532:AK532, Analysis!Y532:AK532, 0)&gt;0, SMALL('Raw Data'!O527:U527, 4), 0), 0)</f>
        <v>0</v>
      </c>
      <c r="BH532">
        <f>IF(ISBLANK('Raw Data'!D527)=FALSE, 1, 0)</f>
        <v>0</v>
      </c>
      <c r="BI532">
        <f>IF(ISNUMBER('Raw Data'!D527), IF(_xlfn.XLOOKUP(SMALL('Raw Data'!O527:U527, 5), Analysis!Y532:AK532, Analysis!Y532:AK532, 0)&gt;0, SMALL('Raw Data'!O527:U527, 5), 0), 0)</f>
        <v>0</v>
      </c>
      <c r="BJ532">
        <f>IF(ISBLANK('Raw Data'!D527)=FALSE, 1, 0)</f>
        <v>0</v>
      </c>
      <c r="BK532">
        <f>IF(ISNUMBER('Raw Data'!D527), IF(_xlfn.XLOOKUP(SMALL('Raw Data'!O527:U527, 6), Analysis!Y532:AK532, Analysis!Y532:AK532, 0)&gt;0, SMALL('Raw Data'!O527:U527, 6), 0), 0)</f>
        <v>0</v>
      </c>
      <c r="BL532">
        <f>IF(ISBLANK('Raw Data'!D527)=FALSE, 1, 0)</f>
        <v>0</v>
      </c>
      <c r="BM532">
        <f>IF(ISNUMBER('Raw Data'!D527), IF(_xlfn.XLOOKUP(SMALL('Raw Data'!O527:U527, 7), Analysis!Y532:AK532, Analysis!Y532:AK532, 0)&gt;0, SMALL('Raw Data'!O527:U527, 7), 0), 0)</f>
        <v>0</v>
      </c>
    </row>
    <row r="533" spans="1:65" x14ac:dyDescent="0.3">
      <c r="A533" s="2">
        <f>'Raw Data'!A528</f>
        <v>0</v>
      </c>
      <c r="B533" s="2">
        <f>IF(ISBLANK('Raw Data'!D528)=FALSE, 1, 0)</f>
        <v>0</v>
      </c>
      <c r="C533">
        <f>IF('Raw Data'!E528&gt;'Raw Data'!D528, 'Raw Data'!K528, 0)</f>
        <v>0</v>
      </c>
      <c r="D533">
        <f>IF(ISBLANK('Raw Data'!D528)=FALSE, 1, 0)</f>
        <v>0</v>
      </c>
      <c r="E533">
        <f>IF('Raw Data'!E528&lt;'Raw Data'!D528, 'Raw Data'!J528, 0)</f>
        <v>0</v>
      </c>
      <c r="F533">
        <f>IF(ISBLANK('Raw Data'!D528)=FALSE, 1, 0)</f>
        <v>0</v>
      </c>
      <c r="G533">
        <f>IF(AND('Raw Data'!D528&gt;0, 'Raw Data'!E528&gt;0), 'Raw Data'!V528, 0)</f>
        <v>0</v>
      </c>
      <c r="H533">
        <f>IF(ISBLANK('Raw Data'!D528)=FALSE, 1, 0)</f>
        <v>0</v>
      </c>
      <c r="I533">
        <f>IF(AND(ISBLANK('Raw Data'!D528)=FALSE, OR('Raw Data'!D528=0, 'Raw Data'!E528=0)), 'Raw Data'!W528, 0)</f>
        <v>0</v>
      </c>
      <c r="J533">
        <f>IF(ISBLANK('Raw Data'!D528)=FALSE, 1, 0)</f>
        <v>0</v>
      </c>
      <c r="K533">
        <f>IF(SUM('Raw Data'!D528:E528)&gt;'Raw Data'!G528, 'Raw Data'!H528, 0)</f>
        <v>0</v>
      </c>
      <c r="L533">
        <f>IF(ISBLANK('Raw Data'!D528)=FALSE, 1, 0)</f>
        <v>0</v>
      </c>
      <c r="M533">
        <f>IF(AND(SUM('Raw Data'!D528:E528)&lt;'Raw Data'!G528, ISBLANK('Raw Data'!D528)=FALSE), 'Raw Data'!I528, 0)</f>
        <v>0</v>
      </c>
      <c r="N533">
        <f>IF(ISBLANK('Raw Data'!D528)=FALSE, 1, 0)</f>
        <v>0</v>
      </c>
      <c r="O533">
        <f>IF('Raw Data'!F528, 'Raw Data'!Z528, 0)</f>
        <v>0</v>
      </c>
      <c r="P533">
        <f>IF(ISBLANK('Raw Data'!D528)=FALSE, 1, 0)</f>
        <v>0</v>
      </c>
      <c r="Q533">
        <f>IF(AND(NOT('Raw Data'!F528), P533), 'Raw Data'!AA528, 0)</f>
        <v>0</v>
      </c>
      <c r="R533">
        <f>IF(ISBLANK('Raw Data'!D528)=FALSE, 1, 0)</f>
        <v>0</v>
      </c>
      <c r="S533">
        <f>IF(AND('Raw Data'!F528=0, 'Raw Data'!D528&gt;'Raw Data'!E528), 'Raw Data'!L528, 0)</f>
        <v>0</v>
      </c>
      <c r="T533">
        <f>IF(ISBLANK('Raw Data'!D528)=FALSE, 1, 0)</f>
        <v>0</v>
      </c>
      <c r="U533">
        <f>IF('Raw Data'!F528=1, 'Raw Data'!M528, 0)</f>
        <v>0</v>
      </c>
      <c r="V533">
        <f>IF(ISBLANK('Raw Data'!D528)=FALSE, 1, 0)</f>
        <v>0</v>
      </c>
      <c r="W533">
        <f>IF(AND('Raw Data'!F528=0, 'Raw Data'!E528&gt;'Raw Data'!D528), 'Raw Data'!N528, 0)</f>
        <v>0</v>
      </c>
      <c r="X533">
        <f>IF(ISBLANK('Raw Data'!D528)=FALSE, 1, 0)</f>
        <v>0</v>
      </c>
      <c r="Y533">
        <f>IF(AND('Raw Data'!F528=0,'Raw Data'!D528&gt;'Raw Data'!E528,'Raw Data'!D528-'Raw Data'!E528=1),'Raw Data'!O528,IF(AND('Raw Data'!F528,'Raw Data'!D528&gt;'Raw Data'!E528),'Raw Data'!O528,0))</f>
        <v>0</v>
      </c>
      <c r="Z533">
        <f>IF(ISBLANK('Raw Data'!D528)=FALSE, 1, 0)</f>
        <v>0</v>
      </c>
      <c r="AA533">
        <f>IF(AND('Raw Data'!F528=0, 'Raw Data'!D528&gt;'Raw Data'!E528, 'Raw Data'!D528-'Raw Data'!E528=2), 'Raw Data'!P528, 0)</f>
        <v>0</v>
      </c>
      <c r="AB533">
        <f>IF(ISBLANK('Raw Data'!D528)=FALSE, 1, 0)</f>
        <v>0</v>
      </c>
      <c r="AC533">
        <f>IF(AND('Raw Data'!F528=0, 'Raw Data'!D528&gt;'Raw Data'!E528, 'Raw Data'!D528-'Raw Data'!E528&gt;2), 'Raw Data'!Q528, 0)</f>
        <v>0</v>
      </c>
      <c r="AD533">
        <f>IF(ISBLANK('Raw Data'!D528)=FALSE, 1, 0)</f>
        <v>0</v>
      </c>
      <c r="AE533">
        <f>IF(AND('Raw Data'!F528=0,'Raw Data'!D528&lt;'Raw Data'!E528,'Raw Data'!E528-'Raw Data'!D528=1),'Raw Data'!R528,IF(AND('Raw Data'!F528,'Raw Data'!D528&gt;'Raw Data'!E528),'Raw Data'!R528,0))</f>
        <v>0</v>
      </c>
      <c r="AF533">
        <f>IF(ISBLANK('Raw Data'!D528)=FALSE, 1, 0)</f>
        <v>0</v>
      </c>
      <c r="AG533">
        <f>IF(AND('Raw Data'!F528=0, 'Raw Data'!D528&lt;'Raw Data'!E528, 'Raw Data'!E528-'Raw Data'!D528=2), 'Raw Data'!S528, 0)</f>
        <v>0</v>
      </c>
      <c r="AH533">
        <f>IF(ISBLANK('Raw Data'!D528)=FALSE, 1, 0)</f>
        <v>0</v>
      </c>
      <c r="AI533">
        <f>IF(AND('Raw Data'!F528=0, 'Raw Data'!D528&lt;'Raw Data'!E528, 'Raw Data'!E528-'Raw Data'!D528&gt;2), 'Raw Data'!T528, 0)</f>
        <v>0</v>
      </c>
      <c r="AJ533">
        <f>IF(ISBLANK('Raw Data'!D528)=FALSE, 1, 0)</f>
        <v>0</v>
      </c>
      <c r="AK533">
        <f>IF('Raw Data'!F528=1, 'Raw Data'!M528, 0)</f>
        <v>0</v>
      </c>
      <c r="AL533">
        <f>IF(OR('Raw Data'!D528=0, O533&gt;0), 0, 1)</f>
        <v>0</v>
      </c>
      <c r="AM533">
        <f>IF(AND(AL533, 'Raw Data'!D528&gt;'Raw Data'!E528), 'Raw Data'!X528, 0)</f>
        <v>0</v>
      </c>
      <c r="AN533">
        <f>IF(OR('Raw Data'!D528=0, O533&gt;0), 0, 1)</f>
        <v>0</v>
      </c>
      <c r="AO533">
        <f>IF(AND(AL533, 'Raw Data'!D528&lt;'Raw Data'!E528), 'Raw Data'!Y528, 0)</f>
        <v>0</v>
      </c>
      <c r="AP533">
        <f>IF(ISBLANK('Raw Data'!D528)=FALSE, 1, 0)</f>
        <v>0</v>
      </c>
      <c r="AQ533">
        <f>IF(AND('Raw Data'!J528&lt;'Raw Data'!K528,'Raw Data'!D528&gt;'Raw Data'!E528),'Raw Data'!J528,IF(AND('Raw Data'!K528&lt;'Raw Data'!J528,'Raw Data'!E528&gt;'Raw Data'!D528),'Raw Data'!K528,0))</f>
        <v>0</v>
      </c>
      <c r="AR533">
        <f>IF(ISBLANK('Raw Data'!D528)=FALSE, 1, 0)</f>
        <v>0</v>
      </c>
      <c r="AS533">
        <f>IF(AND('Raw Data'!J528&gt;'Raw Data'!K528,'Raw Data'!D528&gt;'Raw Data'!E528),'Raw Data'!J528,IF(AND('Raw Data'!K528&gt;'Raw Data'!J528,'Raw Data'!E528&gt;'Raw Data'!D528),'Raw Data'!K528,))</f>
        <v>0</v>
      </c>
      <c r="AT533">
        <f>IF(ISBLANK('Raw Data'!D528)=FALSE, 1, 0)</f>
        <v>0</v>
      </c>
      <c r="AU533">
        <f>IF(ISNUMBER('Raw Data'!D528), IF(_xlfn.XLOOKUP(SMALL('Raw Data'!L528:N528, 1), Analysis!S533:W533, Analysis!S533:W533, 0)&gt;0, SMALL('Raw Data'!L528:N528, 1), 0), 0)</f>
        <v>0</v>
      </c>
      <c r="AV533">
        <f>IF(ISBLANK('Raw Data'!D528)=FALSE, 1, 0)</f>
        <v>0</v>
      </c>
      <c r="AW533">
        <f>IF(ISNUMBER('Raw Data'!D528), IF(_xlfn.XLOOKUP(SMALL('Raw Data'!L528:N528, 2), Analysis!S533:W533, Analysis!S533:W533, 0)&gt;0, SMALL('Raw Data'!L528:N528, 2), 0), 0)</f>
        <v>0</v>
      </c>
      <c r="AX533">
        <f>IF(ISBLANK('Raw Data'!D528)=FALSE, 1, 0)</f>
        <v>0</v>
      </c>
      <c r="AY533">
        <f>IF(ISNUMBER('Raw Data'!D528), IF(_xlfn.XLOOKUP(SMALL('Raw Data'!L528:N528, 3), Analysis!S533:W533, Analysis!S533:W533, 0)&gt;0, SMALL('Raw Data'!L528:N528, 3), 0), 0)</f>
        <v>0</v>
      </c>
      <c r="AZ533">
        <f>IF(ISBLANK('Raw Data'!D528)=FALSE, 1, 0)</f>
        <v>0</v>
      </c>
      <c r="BA533">
        <f>IF(ISNUMBER('Raw Data'!D528), IF(_xlfn.XLOOKUP(SMALL('Raw Data'!O528:U528, 1), Analysis!Y533:AK533, Analysis!Y533:AK533, 0)&gt;0, SMALL('Raw Data'!O528:U528, 1), 0), 0)</f>
        <v>0</v>
      </c>
      <c r="BB533">
        <f>IF(ISBLANK('Raw Data'!D528)=FALSE, 1, 0)</f>
        <v>0</v>
      </c>
      <c r="BC533">
        <f>IF(ISNUMBER('Raw Data'!D528), IF(_xlfn.XLOOKUP(SMALL('Raw Data'!O528:U528, 2), Analysis!Y533:AK533, Analysis!Y533:AK533, 0)&gt;0, SMALL('Raw Data'!O528:U528, 2), 0), 0)</f>
        <v>0</v>
      </c>
      <c r="BD533">
        <f>IF(ISBLANK('Raw Data'!D528)=FALSE, 1, 0)</f>
        <v>0</v>
      </c>
      <c r="BE533">
        <f>IF(ISNUMBER('Raw Data'!D528), IF(_xlfn.XLOOKUP(SMALL('Raw Data'!O528:U528, 3), Analysis!Y533:AK533, Analysis!Y533:AK533, 0)&gt;0, SMALL('Raw Data'!O528:U528, 3), 0), 0)</f>
        <v>0</v>
      </c>
      <c r="BF533">
        <f>IF(ISBLANK('Raw Data'!D528)=FALSE, 1, 0)</f>
        <v>0</v>
      </c>
      <c r="BG533">
        <f>IF(ISNUMBER('Raw Data'!D528), IF(_xlfn.XLOOKUP(SMALL('Raw Data'!O528:U528, 4), Analysis!Y533:AK533, Analysis!Y533:AK533, 0)&gt;0, SMALL('Raw Data'!O528:U528, 4), 0), 0)</f>
        <v>0</v>
      </c>
      <c r="BH533">
        <f>IF(ISBLANK('Raw Data'!D528)=FALSE, 1, 0)</f>
        <v>0</v>
      </c>
      <c r="BI533">
        <f>IF(ISNUMBER('Raw Data'!D528), IF(_xlfn.XLOOKUP(SMALL('Raw Data'!O528:U528, 5), Analysis!Y533:AK533, Analysis!Y533:AK533, 0)&gt;0, SMALL('Raw Data'!O528:U528, 5), 0), 0)</f>
        <v>0</v>
      </c>
      <c r="BJ533">
        <f>IF(ISBLANK('Raw Data'!D528)=FALSE, 1, 0)</f>
        <v>0</v>
      </c>
      <c r="BK533">
        <f>IF(ISNUMBER('Raw Data'!D528), IF(_xlfn.XLOOKUP(SMALL('Raw Data'!O528:U528, 6), Analysis!Y533:AK533, Analysis!Y533:AK533, 0)&gt;0, SMALL('Raw Data'!O528:U528, 6), 0), 0)</f>
        <v>0</v>
      </c>
      <c r="BL533">
        <f>IF(ISBLANK('Raw Data'!D528)=FALSE, 1, 0)</f>
        <v>0</v>
      </c>
      <c r="BM533">
        <f>IF(ISNUMBER('Raw Data'!D528), IF(_xlfn.XLOOKUP(SMALL('Raw Data'!O528:U528, 7), Analysis!Y533:AK533, Analysis!Y533:AK533, 0)&gt;0, SMALL('Raw Data'!O528:U528, 7), 0), 0)</f>
        <v>0</v>
      </c>
    </row>
    <row r="534" spans="1:65" x14ac:dyDescent="0.3">
      <c r="A534" s="2">
        <f>'Raw Data'!A529</f>
        <v>0</v>
      </c>
      <c r="B534" s="2">
        <f>IF(ISBLANK('Raw Data'!D529)=FALSE, 1, 0)</f>
        <v>0</v>
      </c>
      <c r="C534">
        <f>IF('Raw Data'!E529&gt;'Raw Data'!D529, 'Raw Data'!K529, 0)</f>
        <v>0</v>
      </c>
      <c r="D534">
        <f>IF(ISBLANK('Raw Data'!D529)=FALSE, 1, 0)</f>
        <v>0</v>
      </c>
      <c r="E534">
        <f>IF('Raw Data'!E529&lt;'Raw Data'!D529, 'Raw Data'!J529, 0)</f>
        <v>0</v>
      </c>
      <c r="F534">
        <f>IF(ISBLANK('Raw Data'!D529)=FALSE, 1, 0)</f>
        <v>0</v>
      </c>
      <c r="G534">
        <f>IF(AND('Raw Data'!D529&gt;0, 'Raw Data'!E529&gt;0), 'Raw Data'!V529, 0)</f>
        <v>0</v>
      </c>
      <c r="H534">
        <f>IF(ISBLANK('Raw Data'!D529)=FALSE, 1, 0)</f>
        <v>0</v>
      </c>
      <c r="I534">
        <f>IF(AND(ISBLANK('Raw Data'!D529)=FALSE, OR('Raw Data'!D529=0, 'Raw Data'!E529=0)), 'Raw Data'!W529, 0)</f>
        <v>0</v>
      </c>
      <c r="J534">
        <f>IF(ISBLANK('Raw Data'!D529)=FALSE, 1, 0)</f>
        <v>0</v>
      </c>
      <c r="K534">
        <f>IF(SUM('Raw Data'!D529:E529)&gt;'Raw Data'!G529, 'Raw Data'!H529, 0)</f>
        <v>0</v>
      </c>
      <c r="L534">
        <f>IF(ISBLANK('Raw Data'!D529)=FALSE, 1, 0)</f>
        <v>0</v>
      </c>
      <c r="M534">
        <f>IF(AND(SUM('Raw Data'!D529:E529)&lt;'Raw Data'!G529, ISBLANK('Raw Data'!D529)=FALSE), 'Raw Data'!I529, 0)</f>
        <v>0</v>
      </c>
      <c r="N534">
        <f>IF(ISBLANK('Raw Data'!D529)=FALSE, 1, 0)</f>
        <v>0</v>
      </c>
      <c r="O534">
        <f>IF('Raw Data'!F529, 'Raw Data'!Z529, 0)</f>
        <v>0</v>
      </c>
      <c r="P534">
        <f>IF(ISBLANK('Raw Data'!D529)=FALSE, 1, 0)</f>
        <v>0</v>
      </c>
      <c r="Q534">
        <f>IF(AND(NOT('Raw Data'!F529), P534), 'Raw Data'!AA529, 0)</f>
        <v>0</v>
      </c>
      <c r="R534">
        <f>IF(ISBLANK('Raw Data'!D529)=FALSE, 1, 0)</f>
        <v>0</v>
      </c>
      <c r="S534">
        <f>IF(AND('Raw Data'!F529=0, 'Raw Data'!D529&gt;'Raw Data'!E529), 'Raw Data'!L529, 0)</f>
        <v>0</v>
      </c>
      <c r="T534">
        <f>IF(ISBLANK('Raw Data'!D529)=FALSE, 1, 0)</f>
        <v>0</v>
      </c>
      <c r="U534">
        <f>IF('Raw Data'!F529=1, 'Raw Data'!M529, 0)</f>
        <v>0</v>
      </c>
      <c r="V534">
        <f>IF(ISBLANK('Raw Data'!D529)=FALSE, 1, 0)</f>
        <v>0</v>
      </c>
      <c r="W534">
        <f>IF(AND('Raw Data'!F529=0, 'Raw Data'!E529&gt;'Raw Data'!D529), 'Raw Data'!N529, 0)</f>
        <v>0</v>
      </c>
      <c r="X534">
        <f>IF(ISBLANK('Raw Data'!D529)=FALSE, 1, 0)</f>
        <v>0</v>
      </c>
      <c r="Y534">
        <f>IF(AND('Raw Data'!F529=0,'Raw Data'!D529&gt;'Raw Data'!E529,'Raw Data'!D529-'Raw Data'!E529=1),'Raw Data'!O529,IF(AND('Raw Data'!F529,'Raw Data'!D529&gt;'Raw Data'!E529),'Raw Data'!O529,0))</f>
        <v>0</v>
      </c>
      <c r="Z534">
        <f>IF(ISBLANK('Raw Data'!D529)=FALSE, 1, 0)</f>
        <v>0</v>
      </c>
      <c r="AA534">
        <f>IF(AND('Raw Data'!F529=0, 'Raw Data'!D529&gt;'Raw Data'!E529, 'Raw Data'!D529-'Raw Data'!E529=2), 'Raw Data'!P529, 0)</f>
        <v>0</v>
      </c>
      <c r="AB534">
        <f>IF(ISBLANK('Raw Data'!D529)=FALSE, 1, 0)</f>
        <v>0</v>
      </c>
      <c r="AC534">
        <f>IF(AND('Raw Data'!F529=0, 'Raw Data'!D529&gt;'Raw Data'!E529, 'Raw Data'!D529-'Raw Data'!E529&gt;2), 'Raw Data'!Q529, 0)</f>
        <v>0</v>
      </c>
      <c r="AD534">
        <f>IF(ISBLANK('Raw Data'!D529)=FALSE, 1, 0)</f>
        <v>0</v>
      </c>
      <c r="AE534">
        <f>IF(AND('Raw Data'!F529=0,'Raw Data'!D529&lt;'Raw Data'!E529,'Raw Data'!E529-'Raw Data'!D529=1),'Raw Data'!R529,IF(AND('Raw Data'!F529,'Raw Data'!D529&gt;'Raw Data'!E529),'Raw Data'!R529,0))</f>
        <v>0</v>
      </c>
      <c r="AF534">
        <f>IF(ISBLANK('Raw Data'!D529)=FALSE, 1, 0)</f>
        <v>0</v>
      </c>
      <c r="AG534">
        <f>IF(AND('Raw Data'!F529=0, 'Raw Data'!D529&lt;'Raw Data'!E529, 'Raw Data'!E529-'Raw Data'!D529=2), 'Raw Data'!S529, 0)</f>
        <v>0</v>
      </c>
      <c r="AH534">
        <f>IF(ISBLANK('Raw Data'!D529)=FALSE, 1, 0)</f>
        <v>0</v>
      </c>
      <c r="AI534">
        <f>IF(AND('Raw Data'!F529=0, 'Raw Data'!D529&lt;'Raw Data'!E529, 'Raw Data'!E529-'Raw Data'!D529&gt;2), 'Raw Data'!T529, 0)</f>
        <v>0</v>
      </c>
      <c r="AJ534">
        <f>IF(ISBLANK('Raw Data'!D529)=FALSE, 1, 0)</f>
        <v>0</v>
      </c>
      <c r="AK534">
        <f>IF('Raw Data'!F529=1, 'Raw Data'!M529, 0)</f>
        <v>0</v>
      </c>
      <c r="AL534">
        <f>IF(OR('Raw Data'!D529=0, O534&gt;0), 0, 1)</f>
        <v>0</v>
      </c>
      <c r="AM534">
        <f>IF(AND(AL534, 'Raw Data'!D529&gt;'Raw Data'!E529), 'Raw Data'!X529, 0)</f>
        <v>0</v>
      </c>
      <c r="AN534">
        <f>IF(OR('Raw Data'!D529=0, O534&gt;0), 0, 1)</f>
        <v>0</v>
      </c>
      <c r="AO534">
        <f>IF(AND(AL534, 'Raw Data'!D529&lt;'Raw Data'!E529), 'Raw Data'!Y529, 0)</f>
        <v>0</v>
      </c>
      <c r="AP534">
        <f>IF(ISBLANK('Raw Data'!D529)=FALSE, 1, 0)</f>
        <v>0</v>
      </c>
      <c r="AQ534">
        <f>IF(AND('Raw Data'!J529&lt;'Raw Data'!K529,'Raw Data'!D529&gt;'Raw Data'!E529),'Raw Data'!J529,IF(AND('Raw Data'!K529&lt;'Raw Data'!J529,'Raw Data'!E529&gt;'Raw Data'!D529),'Raw Data'!K529,0))</f>
        <v>0</v>
      </c>
      <c r="AR534">
        <f>IF(ISBLANK('Raw Data'!D529)=FALSE, 1, 0)</f>
        <v>0</v>
      </c>
      <c r="AS534">
        <f>IF(AND('Raw Data'!J529&gt;'Raw Data'!K529,'Raw Data'!D529&gt;'Raw Data'!E529),'Raw Data'!J529,IF(AND('Raw Data'!K529&gt;'Raw Data'!J529,'Raw Data'!E529&gt;'Raw Data'!D529),'Raw Data'!K529,))</f>
        <v>0</v>
      </c>
      <c r="AT534">
        <f>IF(ISBLANK('Raw Data'!D529)=FALSE, 1, 0)</f>
        <v>0</v>
      </c>
      <c r="AU534">
        <f>IF(ISNUMBER('Raw Data'!D529), IF(_xlfn.XLOOKUP(SMALL('Raw Data'!L529:N529, 1), Analysis!S534:W534, Analysis!S534:W534, 0)&gt;0, SMALL('Raw Data'!L529:N529, 1), 0), 0)</f>
        <v>0</v>
      </c>
      <c r="AV534">
        <f>IF(ISBLANK('Raw Data'!D529)=FALSE, 1, 0)</f>
        <v>0</v>
      </c>
      <c r="AW534">
        <f>IF(ISNUMBER('Raw Data'!D529), IF(_xlfn.XLOOKUP(SMALL('Raw Data'!L529:N529, 2), Analysis!S534:W534, Analysis!S534:W534, 0)&gt;0, SMALL('Raw Data'!L529:N529, 2), 0), 0)</f>
        <v>0</v>
      </c>
      <c r="AX534">
        <f>IF(ISBLANK('Raw Data'!D529)=FALSE, 1, 0)</f>
        <v>0</v>
      </c>
      <c r="AY534">
        <f>IF(ISNUMBER('Raw Data'!D529), IF(_xlfn.XLOOKUP(SMALL('Raw Data'!L529:N529, 3), Analysis!S534:W534, Analysis!S534:W534, 0)&gt;0, SMALL('Raw Data'!L529:N529, 3), 0), 0)</f>
        <v>0</v>
      </c>
      <c r="AZ534">
        <f>IF(ISBLANK('Raw Data'!D529)=FALSE, 1, 0)</f>
        <v>0</v>
      </c>
      <c r="BA534">
        <f>IF(ISNUMBER('Raw Data'!D529), IF(_xlfn.XLOOKUP(SMALL('Raw Data'!O529:U529, 1), Analysis!Y534:AK534, Analysis!Y534:AK534, 0)&gt;0, SMALL('Raw Data'!O529:U529, 1), 0), 0)</f>
        <v>0</v>
      </c>
      <c r="BB534">
        <f>IF(ISBLANK('Raw Data'!D529)=FALSE, 1, 0)</f>
        <v>0</v>
      </c>
      <c r="BC534">
        <f>IF(ISNUMBER('Raw Data'!D529), IF(_xlfn.XLOOKUP(SMALL('Raw Data'!O529:U529, 2), Analysis!Y534:AK534, Analysis!Y534:AK534, 0)&gt;0, SMALL('Raw Data'!O529:U529, 2), 0), 0)</f>
        <v>0</v>
      </c>
      <c r="BD534">
        <f>IF(ISBLANK('Raw Data'!D529)=FALSE, 1, 0)</f>
        <v>0</v>
      </c>
      <c r="BE534">
        <f>IF(ISNUMBER('Raw Data'!D529), IF(_xlfn.XLOOKUP(SMALL('Raw Data'!O529:U529, 3), Analysis!Y534:AK534, Analysis!Y534:AK534, 0)&gt;0, SMALL('Raw Data'!O529:U529, 3), 0), 0)</f>
        <v>0</v>
      </c>
      <c r="BF534">
        <f>IF(ISBLANK('Raw Data'!D529)=FALSE, 1, 0)</f>
        <v>0</v>
      </c>
      <c r="BG534">
        <f>IF(ISNUMBER('Raw Data'!D529), IF(_xlfn.XLOOKUP(SMALL('Raw Data'!O529:U529, 4), Analysis!Y534:AK534, Analysis!Y534:AK534, 0)&gt;0, SMALL('Raw Data'!O529:U529, 4), 0), 0)</f>
        <v>0</v>
      </c>
      <c r="BH534">
        <f>IF(ISBLANK('Raw Data'!D529)=FALSE, 1, 0)</f>
        <v>0</v>
      </c>
      <c r="BI534">
        <f>IF(ISNUMBER('Raw Data'!D529), IF(_xlfn.XLOOKUP(SMALL('Raw Data'!O529:U529, 5), Analysis!Y534:AK534, Analysis!Y534:AK534, 0)&gt;0, SMALL('Raw Data'!O529:U529, 5), 0), 0)</f>
        <v>0</v>
      </c>
      <c r="BJ534">
        <f>IF(ISBLANK('Raw Data'!D529)=FALSE, 1, 0)</f>
        <v>0</v>
      </c>
      <c r="BK534">
        <f>IF(ISNUMBER('Raw Data'!D529), IF(_xlfn.XLOOKUP(SMALL('Raw Data'!O529:U529, 6), Analysis!Y534:AK534, Analysis!Y534:AK534, 0)&gt;0, SMALL('Raw Data'!O529:U529, 6), 0), 0)</f>
        <v>0</v>
      </c>
      <c r="BL534">
        <f>IF(ISBLANK('Raw Data'!D529)=FALSE, 1, 0)</f>
        <v>0</v>
      </c>
      <c r="BM534">
        <f>IF(ISNUMBER('Raw Data'!D529), IF(_xlfn.XLOOKUP(SMALL('Raw Data'!O529:U529, 7), Analysis!Y534:AK534, Analysis!Y534:AK534, 0)&gt;0, SMALL('Raw Data'!O529:U529, 7), 0), 0)</f>
        <v>0</v>
      </c>
    </row>
    <row r="535" spans="1:65" x14ac:dyDescent="0.3">
      <c r="A535" s="2">
        <f>'Raw Data'!A530</f>
        <v>0</v>
      </c>
      <c r="B535" s="2">
        <f>IF(ISBLANK('Raw Data'!D530)=FALSE, 1, 0)</f>
        <v>0</v>
      </c>
      <c r="C535">
        <f>IF('Raw Data'!E530&gt;'Raw Data'!D530, 'Raw Data'!K530, 0)</f>
        <v>0</v>
      </c>
      <c r="D535">
        <f>IF(ISBLANK('Raw Data'!D530)=FALSE, 1, 0)</f>
        <v>0</v>
      </c>
      <c r="E535">
        <f>IF('Raw Data'!E530&lt;'Raw Data'!D530, 'Raw Data'!J530, 0)</f>
        <v>0</v>
      </c>
      <c r="F535">
        <f>IF(ISBLANK('Raw Data'!D530)=FALSE, 1, 0)</f>
        <v>0</v>
      </c>
      <c r="G535">
        <f>IF(AND('Raw Data'!D530&gt;0, 'Raw Data'!E530&gt;0), 'Raw Data'!V530, 0)</f>
        <v>0</v>
      </c>
      <c r="H535">
        <f>IF(ISBLANK('Raw Data'!D530)=FALSE, 1, 0)</f>
        <v>0</v>
      </c>
      <c r="I535">
        <f>IF(AND(ISBLANK('Raw Data'!D530)=FALSE, OR('Raw Data'!D530=0, 'Raw Data'!E530=0)), 'Raw Data'!W530, 0)</f>
        <v>0</v>
      </c>
      <c r="J535">
        <f>IF(ISBLANK('Raw Data'!D530)=FALSE, 1, 0)</f>
        <v>0</v>
      </c>
      <c r="K535">
        <f>IF(SUM('Raw Data'!D530:E530)&gt;'Raw Data'!G530, 'Raw Data'!H530, 0)</f>
        <v>0</v>
      </c>
      <c r="L535">
        <f>IF(ISBLANK('Raw Data'!D530)=FALSE, 1, 0)</f>
        <v>0</v>
      </c>
      <c r="M535">
        <f>IF(AND(SUM('Raw Data'!D530:E530)&lt;'Raw Data'!G530, ISBLANK('Raw Data'!D530)=FALSE), 'Raw Data'!I530, 0)</f>
        <v>0</v>
      </c>
      <c r="N535">
        <f>IF(ISBLANK('Raw Data'!D530)=FALSE, 1, 0)</f>
        <v>0</v>
      </c>
      <c r="O535">
        <f>IF('Raw Data'!F530, 'Raw Data'!Z530, 0)</f>
        <v>0</v>
      </c>
      <c r="P535">
        <f>IF(ISBLANK('Raw Data'!D530)=FALSE, 1, 0)</f>
        <v>0</v>
      </c>
      <c r="Q535">
        <f>IF(AND(NOT('Raw Data'!F530), P535), 'Raw Data'!AA530, 0)</f>
        <v>0</v>
      </c>
      <c r="R535">
        <f>IF(ISBLANK('Raw Data'!D530)=FALSE, 1, 0)</f>
        <v>0</v>
      </c>
      <c r="S535">
        <f>IF(AND('Raw Data'!F530=0, 'Raw Data'!D530&gt;'Raw Data'!E530), 'Raw Data'!L530, 0)</f>
        <v>0</v>
      </c>
      <c r="T535">
        <f>IF(ISBLANK('Raw Data'!D530)=FALSE, 1, 0)</f>
        <v>0</v>
      </c>
      <c r="U535">
        <f>IF('Raw Data'!F530=1, 'Raw Data'!M530, 0)</f>
        <v>0</v>
      </c>
      <c r="V535">
        <f>IF(ISBLANK('Raw Data'!D530)=FALSE, 1, 0)</f>
        <v>0</v>
      </c>
      <c r="W535">
        <f>IF(AND('Raw Data'!F530=0, 'Raw Data'!E530&gt;'Raw Data'!D530), 'Raw Data'!N530, 0)</f>
        <v>0</v>
      </c>
      <c r="X535">
        <f>IF(ISBLANK('Raw Data'!D530)=FALSE, 1, 0)</f>
        <v>0</v>
      </c>
      <c r="Y535">
        <f>IF(AND('Raw Data'!F530=0,'Raw Data'!D530&gt;'Raw Data'!E530,'Raw Data'!D530-'Raw Data'!E530=1),'Raw Data'!O530,IF(AND('Raw Data'!F530,'Raw Data'!D530&gt;'Raw Data'!E530),'Raw Data'!O530,0))</f>
        <v>0</v>
      </c>
      <c r="Z535">
        <f>IF(ISBLANK('Raw Data'!D530)=FALSE, 1, 0)</f>
        <v>0</v>
      </c>
      <c r="AA535">
        <f>IF(AND('Raw Data'!F530=0, 'Raw Data'!D530&gt;'Raw Data'!E530, 'Raw Data'!D530-'Raw Data'!E530=2), 'Raw Data'!P530, 0)</f>
        <v>0</v>
      </c>
      <c r="AB535">
        <f>IF(ISBLANK('Raw Data'!D530)=FALSE, 1, 0)</f>
        <v>0</v>
      </c>
      <c r="AC535">
        <f>IF(AND('Raw Data'!F530=0, 'Raw Data'!D530&gt;'Raw Data'!E530, 'Raw Data'!D530-'Raw Data'!E530&gt;2), 'Raw Data'!Q530, 0)</f>
        <v>0</v>
      </c>
      <c r="AD535">
        <f>IF(ISBLANK('Raw Data'!D530)=FALSE, 1, 0)</f>
        <v>0</v>
      </c>
      <c r="AE535">
        <f>IF(AND('Raw Data'!F530=0,'Raw Data'!D530&lt;'Raw Data'!E530,'Raw Data'!E530-'Raw Data'!D530=1),'Raw Data'!R530,IF(AND('Raw Data'!F530,'Raw Data'!D530&gt;'Raw Data'!E530),'Raw Data'!R530,0))</f>
        <v>0</v>
      </c>
      <c r="AF535">
        <f>IF(ISBLANK('Raw Data'!D530)=FALSE, 1, 0)</f>
        <v>0</v>
      </c>
      <c r="AG535">
        <f>IF(AND('Raw Data'!F530=0, 'Raw Data'!D530&lt;'Raw Data'!E530, 'Raw Data'!E530-'Raw Data'!D530=2), 'Raw Data'!S530, 0)</f>
        <v>0</v>
      </c>
      <c r="AH535">
        <f>IF(ISBLANK('Raw Data'!D530)=FALSE, 1, 0)</f>
        <v>0</v>
      </c>
      <c r="AI535">
        <f>IF(AND('Raw Data'!F530=0, 'Raw Data'!D530&lt;'Raw Data'!E530, 'Raw Data'!E530-'Raw Data'!D530&gt;2), 'Raw Data'!T530, 0)</f>
        <v>0</v>
      </c>
      <c r="AJ535">
        <f>IF(ISBLANK('Raw Data'!D530)=FALSE, 1, 0)</f>
        <v>0</v>
      </c>
      <c r="AK535">
        <f>IF('Raw Data'!F530=1, 'Raw Data'!M530, 0)</f>
        <v>0</v>
      </c>
      <c r="AL535">
        <f>IF(OR('Raw Data'!D530=0, O535&gt;0), 0, 1)</f>
        <v>0</v>
      </c>
      <c r="AM535">
        <f>IF(AND(AL535, 'Raw Data'!D530&gt;'Raw Data'!E530), 'Raw Data'!X530, 0)</f>
        <v>0</v>
      </c>
      <c r="AN535">
        <f>IF(OR('Raw Data'!D530=0, O535&gt;0), 0, 1)</f>
        <v>0</v>
      </c>
      <c r="AO535">
        <f>IF(AND(AL535, 'Raw Data'!D530&lt;'Raw Data'!E530), 'Raw Data'!Y530, 0)</f>
        <v>0</v>
      </c>
      <c r="AP535">
        <f>IF(ISBLANK('Raw Data'!D530)=FALSE, 1, 0)</f>
        <v>0</v>
      </c>
      <c r="AQ535">
        <f>IF(AND('Raw Data'!J530&lt;'Raw Data'!K530,'Raw Data'!D530&gt;'Raw Data'!E530),'Raw Data'!J530,IF(AND('Raw Data'!K530&lt;'Raw Data'!J530,'Raw Data'!E530&gt;'Raw Data'!D530),'Raw Data'!K530,0))</f>
        <v>0</v>
      </c>
      <c r="AR535">
        <f>IF(ISBLANK('Raw Data'!D530)=FALSE, 1, 0)</f>
        <v>0</v>
      </c>
      <c r="AS535">
        <f>IF(AND('Raw Data'!J530&gt;'Raw Data'!K530,'Raw Data'!D530&gt;'Raw Data'!E530),'Raw Data'!J530,IF(AND('Raw Data'!K530&gt;'Raw Data'!J530,'Raw Data'!E530&gt;'Raw Data'!D530),'Raw Data'!K530,))</f>
        <v>0</v>
      </c>
      <c r="AT535">
        <f>IF(ISBLANK('Raw Data'!D530)=FALSE, 1, 0)</f>
        <v>0</v>
      </c>
      <c r="AU535">
        <f>IF(ISNUMBER('Raw Data'!D530), IF(_xlfn.XLOOKUP(SMALL('Raw Data'!L530:N530, 1), Analysis!S535:W535, Analysis!S535:W535, 0)&gt;0, SMALL('Raw Data'!L530:N530, 1), 0), 0)</f>
        <v>0</v>
      </c>
      <c r="AV535">
        <f>IF(ISBLANK('Raw Data'!D530)=FALSE, 1, 0)</f>
        <v>0</v>
      </c>
      <c r="AW535">
        <f>IF(ISNUMBER('Raw Data'!D530), IF(_xlfn.XLOOKUP(SMALL('Raw Data'!L530:N530, 2), Analysis!S535:W535, Analysis!S535:W535, 0)&gt;0, SMALL('Raw Data'!L530:N530, 2), 0), 0)</f>
        <v>0</v>
      </c>
      <c r="AX535">
        <f>IF(ISBLANK('Raw Data'!D530)=FALSE, 1, 0)</f>
        <v>0</v>
      </c>
      <c r="AY535">
        <f>IF(ISNUMBER('Raw Data'!D530), IF(_xlfn.XLOOKUP(SMALL('Raw Data'!L530:N530, 3), Analysis!S535:W535, Analysis!S535:W535, 0)&gt;0, SMALL('Raw Data'!L530:N530, 3), 0), 0)</f>
        <v>0</v>
      </c>
      <c r="AZ535">
        <f>IF(ISBLANK('Raw Data'!D530)=FALSE, 1, 0)</f>
        <v>0</v>
      </c>
      <c r="BA535">
        <f>IF(ISNUMBER('Raw Data'!D530), IF(_xlfn.XLOOKUP(SMALL('Raw Data'!O530:U530, 1), Analysis!Y535:AK535, Analysis!Y535:AK535, 0)&gt;0, SMALL('Raw Data'!O530:U530, 1), 0), 0)</f>
        <v>0</v>
      </c>
      <c r="BB535">
        <f>IF(ISBLANK('Raw Data'!D530)=FALSE, 1, 0)</f>
        <v>0</v>
      </c>
      <c r="BC535">
        <f>IF(ISNUMBER('Raw Data'!D530), IF(_xlfn.XLOOKUP(SMALL('Raw Data'!O530:U530, 2), Analysis!Y535:AK535, Analysis!Y535:AK535, 0)&gt;0, SMALL('Raw Data'!O530:U530, 2), 0), 0)</f>
        <v>0</v>
      </c>
      <c r="BD535">
        <f>IF(ISBLANK('Raw Data'!D530)=FALSE, 1, 0)</f>
        <v>0</v>
      </c>
      <c r="BE535">
        <f>IF(ISNUMBER('Raw Data'!D530), IF(_xlfn.XLOOKUP(SMALL('Raw Data'!O530:U530, 3), Analysis!Y535:AK535, Analysis!Y535:AK535, 0)&gt;0, SMALL('Raw Data'!O530:U530, 3), 0), 0)</f>
        <v>0</v>
      </c>
      <c r="BF535">
        <f>IF(ISBLANK('Raw Data'!D530)=FALSE, 1, 0)</f>
        <v>0</v>
      </c>
      <c r="BG535">
        <f>IF(ISNUMBER('Raw Data'!D530), IF(_xlfn.XLOOKUP(SMALL('Raw Data'!O530:U530, 4), Analysis!Y535:AK535, Analysis!Y535:AK535, 0)&gt;0, SMALL('Raw Data'!O530:U530, 4), 0), 0)</f>
        <v>0</v>
      </c>
      <c r="BH535">
        <f>IF(ISBLANK('Raw Data'!D530)=FALSE, 1, 0)</f>
        <v>0</v>
      </c>
      <c r="BI535">
        <f>IF(ISNUMBER('Raw Data'!D530), IF(_xlfn.XLOOKUP(SMALL('Raw Data'!O530:U530, 5), Analysis!Y535:AK535, Analysis!Y535:AK535, 0)&gt;0, SMALL('Raw Data'!O530:U530, 5), 0), 0)</f>
        <v>0</v>
      </c>
      <c r="BJ535">
        <f>IF(ISBLANK('Raw Data'!D530)=FALSE, 1, 0)</f>
        <v>0</v>
      </c>
      <c r="BK535">
        <f>IF(ISNUMBER('Raw Data'!D530), IF(_xlfn.XLOOKUP(SMALL('Raw Data'!O530:U530, 6), Analysis!Y535:AK535, Analysis!Y535:AK535, 0)&gt;0, SMALL('Raw Data'!O530:U530, 6), 0), 0)</f>
        <v>0</v>
      </c>
      <c r="BL535">
        <f>IF(ISBLANK('Raw Data'!D530)=FALSE, 1, 0)</f>
        <v>0</v>
      </c>
      <c r="BM535">
        <f>IF(ISNUMBER('Raw Data'!D530), IF(_xlfn.XLOOKUP(SMALL('Raw Data'!O530:U530, 7), Analysis!Y535:AK535, Analysis!Y535:AK535, 0)&gt;0, SMALL('Raw Data'!O530:U530, 7), 0),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2022-10-23T02:58:49Z</dcterms:modified>
</cp:coreProperties>
</file>