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7" documentId="11_9B71702E317E566751F9C0F64BA1B343BB71631C" xr6:coauthVersionLast="47" xr6:coauthVersionMax="47" xr10:uidLastSave="{3F11069A-6C25-4EFB-AF78-A4594935056B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AC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AB534" i="3" s="1"/>
  <c r="B534" i="3"/>
  <c r="A534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AB532" i="3" s="1"/>
  <c r="B532" i="3"/>
  <c r="A532" i="3"/>
  <c r="AB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AC531" i="3" s="1"/>
  <c r="E531" i="3"/>
  <c r="D531" i="3"/>
  <c r="C531" i="3"/>
  <c r="B531" i="3"/>
  <c r="A531" i="3"/>
  <c r="AC530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AB530" i="3" s="1"/>
  <c r="B530" i="3"/>
  <c r="A530" i="3"/>
  <c r="AB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C529" i="3" s="1"/>
  <c r="E529" i="3"/>
  <c r="D529" i="3"/>
  <c r="C529" i="3"/>
  <c r="B529" i="3"/>
  <c r="A529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AB527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B527" i="3"/>
  <c r="A527" i="3"/>
  <c r="AC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AB526" i="3" s="1"/>
  <c r="B526" i="3"/>
  <c r="A526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C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AB524" i="3" s="1"/>
  <c r="B524" i="3"/>
  <c r="A524" i="3"/>
  <c r="AB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AC523" i="3" s="1"/>
  <c r="E523" i="3"/>
  <c r="D523" i="3"/>
  <c r="C523" i="3"/>
  <c r="B523" i="3"/>
  <c r="A523" i="3"/>
  <c r="AC522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AB522" i="3" s="1"/>
  <c r="B522" i="3"/>
  <c r="A522" i="3"/>
  <c r="AB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C521" i="3" s="1"/>
  <c r="E521" i="3"/>
  <c r="D521" i="3"/>
  <c r="C521" i="3"/>
  <c r="B521" i="3"/>
  <c r="A521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AB519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B519" i="3"/>
  <c r="A519" i="3"/>
  <c r="AC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AB518" i="3" s="1"/>
  <c r="B518" i="3"/>
  <c r="A518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AC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AB516" i="3" s="1"/>
  <c r="B516" i="3"/>
  <c r="A516" i="3"/>
  <c r="AB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AC515" i="3" s="1"/>
  <c r="E515" i="3"/>
  <c r="D515" i="3"/>
  <c r="C515" i="3"/>
  <c r="B515" i="3"/>
  <c r="A515" i="3"/>
  <c r="AC514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AB514" i="3" s="1"/>
  <c r="B514" i="3"/>
  <c r="A514" i="3"/>
  <c r="AB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C513" i="3" s="1"/>
  <c r="E513" i="3"/>
  <c r="D513" i="3"/>
  <c r="C513" i="3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AB511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B511" i="3"/>
  <c r="A511" i="3"/>
  <c r="AC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AB510" i="3" s="1"/>
  <c r="B510" i="3"/>
  <c r="A510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C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AB508" i="3" s="1"/>
  <c r="B508" i="3"/>
  <c r="A508" i="3"/>
  <c r="AC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AB507" i="3" s="1"/>
  <c r="D507" i="3"/>
  <c r="C507" i="3"/>
  <c r="B507" i="3"/>
  <c r="A507" i="3"/>
  <c r="AC506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AB506" i="3" s="1"/>
  <c r="B506" i="3"/>
  <c r="A506" i="3"/>
  <c r="AB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C505" i="3" s="1"/>
  <c r="E505" i="3"/>
  <c r="D505" i="3"/>
  <c r="C505" i="3"/>
  <c r="B505" i="3"/>
  <c r="A505" i="3"/>
  <c r="AB504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B504" i="3"/>
  <c r="A504" i="3"/>
  <c r="AB503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B503" i="3"/>
  <c r="A503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C502" i="3" s="1"/>
  <c r="E502" i="3"/>
  <c r="D502" i="3"/>
  <c r="C502" i="3"/>
  <c r="AB502" i="3" s="1"/>
  <c r="B502" i="3"/>
  <c r="A502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C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AB500" i="3" s="1"/>
  <c r="B500" i="3"/>
  <c r="A500" i="3"/>
  <c r="AC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AB499" i="3" s="1"/>
  <c r="D499" i="3"/>
  <c r="C499" i="3"/>
  <c r="B499" i="3"/>
  <c r="A499" i="3"/>
  <c r="AC498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AB498" i="3" s="1"/>
  <c r="B498" i="3"/>
  <c r="A498" i="3"/>
  <c r="AB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C497" i="3" s="1"/>
  <c r="E497" i="3"/>
  <c r="D497" i="3"/>
  <c r="C497" i="3"/>
  <c r="B497" i="3"/>
  <c r="A497" i="3"/>
  <c r="AB496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B496" i="3"/>
  <c r="A496" i="3"/>
  <c r="AB495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B495" i="3"/>
  <c r="A495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C494" i="3" s="1"/>
  <c r="E494" i="3"/>
  <c r="D494" i="3"/>
  <c r="C494" i="3"/>
  <c r="AB494" i="3" s="1"/>
  <c r="B494" i="3"/>
  <c r="A494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C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B492" i="3" s="1"/>
  <c r="B492" i="3"/>
  <c r="A492" i="3"/>
  <c r="AC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AB491" i="3" s="1"/>
  <c r="D491" i="3"/>
  <c r="C491" i="3"/>
  <c r="B491" i="3"/>
  <c r="A491" i="3"/>
  <c r="AC490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AB490" i="3" s="1"/>
  <c r="B490" i="3"/>
  <c r="A490" i="3"/>
  <c r="AB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C489" i="3" s="1"/>
  <c r="E489" i="3"/>
  <c r="D489" i="3"/>
  <c r="C489" i="3"/>
  <c r="B489" i="3"/>
  <c r="A489" i="3"/>
  <c r="AB488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B488" i="3"/>
  <c r="A488" i="3"/>
  <c r="AB487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B487" i="3"/>
  <c r="A487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C486" i="3" s="1"/>
  <c r="E486" i="3"/>
  <c r="D486" i="3"/>
  <c r="C486" i="3"/>
  <c r="AB486" i="3" s="1"/>
  <c r="B486" i="3"/>
  <c r="A486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C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AB484" i="3" s="1"/>
  <c r="B484" i="3"/>
  <c r="A484" i="3"/>
  <c r="AC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AB483" i="3" s="1"/>
  <c r="D483" i="3"/>
  <c r="C483" i="3"/>
  <c r="B483" i="3"/>
  <c r="A483" i="3"/>
  <c r="AC482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AB482" i="3" s="1"/>
  <c r="B482" i="3"/>
  <c r="A482" i="3"/>
  <c r="AB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C481" i="3" s="1"/>
  <c r="E481" i="3"/>
  <c r="D481" i="3"/>
  <c r="C481" i="3"/>
  <c r="B481" i="3"/>
  <c r="A481" i="3"/>
  <c r="AB480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B480" i="3"/>
  <c r="A480" i="3"/>
  <c r="AB479" i="3"/>
  <c r="Z479" i="3"/>
  <c r="Y479" i="3"/>
  <c r="X479" i="3"/>
  <c r="W479" i="3"/>
  <c r="AA479" i="3" s="1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B479" i="3"/>
  <c r="A479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C478" i="3" s="1"/>
  <c r="E478" i="3"/>
  <c r="D478" i="3"/>
  <c r="C478" i="3"/>
  <c r="AB478" i="3" s="1"/>
  <c r="B478" i="3"/>
  <c r="A478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C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AB476" i="3" s="1"/>
  <c r="B476" i="3"/>
  <c r="A476" i="3"/>
  <c r="AC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AB475" i="3" s="1"/>
  <c r="D475" i="3"/>
  <c r="C475" i="3"/>
  <c r="B475" i="3"/>
  <c r="A475" i="3"/>
  <c r="AC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AB474" i="3" s="1"/>
  <c r="B474" i="3"/>
  <c r="A474" i="3"/>
  <c r="AB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C473" i="3" s="1"/>
  <c r="E473" i="3"/>
  <c r="D473" i="3"/>
  <c r="C473" i="3"/>
  <c r="B473" i="3"/>
  <c r="A473" i="3"/>
  <c r="AB472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B472" i="3"/>
  <c r="A472" i="3"/>
  <c r="AB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B471" i="3"/>
  <c r="A471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C470" i="3" s="1"/>
  <c r="E470" i="3"/>
  <c r="D470" i="3"/>
  <c r="C470" i="3"/>
  <c r="AB470" i="3" s="1"/>
  <c r="B470" i="3"/>
  <c r="A470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C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AB468" i="3" s="1"/>
  <c r="B468" i="3"/>
  <c r="A468" i="3"/>
  <c r="AC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AB467" i="3" s="1"/>
  <c r="D467" i="3"/>
  <c r="C467" i="3"/>
  <c r="B467" i="3"/>
  <c r="A467" i="3"/>
  <c r="AC466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AB466" i="3" s="1"/>
  <c r="D466" i="3"/>
  <c r="C466" i="3"/>
  <c r="B466" i="3"/>
  <c r="A466" i="3"/>
  <c r="AB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C465" i="3" s="1"/>
  <c r="E465" i="3"/>
  <c r="D465" i="3"/>
  <c r="C465" i="3"/>
  <c r="B465" i="3"/>
  <c r="A465" i="3"/>
  <c r="AB464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B464" i="3"/>
  <c r="A464" i="3"/>
  <c r="AB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B463" i="3"/>
  <c r="A463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C462" i="3" s="1"/>
  <c r="E462" i="3"/>
  <c r="D462" i="3"/>
  <c r="C462" i="3"/>
  <c r="AB462" i="3" s="1"/>
  <c r="B462" i="3"/>
  <c r="A462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C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AB460" i="3" s="1"/>
  <c r="B460" i="3"/>
  <c r="A460" i="3"/>
  <c r="AC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AB459" i="3" s="1"/>
  <c r="D459" i="3"/>
  <c r="C459" i="3"/>
  <c r="B459" i="3"/>
  <c r="A459" i="3"/>
  <c r="AC458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AB458" i="3" s="1"/>
  <c r="D458" i="3"/>
  <c r="C458" i="3"/>
  <c r="B458" i="3"/>
  <c r="A458" i="3"/>
  <c r="AB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C457" i="3" s="1"/>
  <c r="E457" i="3"/>
  <c r="D457" i="3"/>
  <c r="C457" i="3"/>
  <c r="B457" i="3"/>
  <c r="A457" i="3"/>
  <c r="AB456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B456" i="3"/>
  <c r="A456" i="3"/>
  <c r="AB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B455" i="3"/>
  <c r="A455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C454" i="3" s="1"/>
  <c r="E454" i="3"/>
  <c r="D454" i="3"/>
  <c r="C454" i="3"/>
  <c r="AB454" i="3" s="1"/>
  <c r="B454" i="3"/>
  <c r="A454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C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B452" i="3" s="1"/>
  <c r="B452" i="3"/>
  <c r="A452" i="3"/>
  <c r="AC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AB451" i="3" s="1"/>
  <c r="D451" i="3"/>
  <c r="C451" i="3"/>
  <c r="B451" i="3"/>
  <c r="A451" i="3"/>
  <c r="AC450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AB450" i="3" s="1"/>
  <c r="D450" i="3"/>
  <c r="C450" i="3"/>
  <c r="B450" i="3"/>
  <c r="A450" i="3"/>
  <c r="AB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C449" i="3" s="1"/>
  <c r="E449" i="3"/>
  <c r="D449" i="3"/>
  <c r="C449" i="3"/>
  <c r="B449" i="3"/>
  <c r="A449" i="3"/>
  <c r="AB448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B448" i="3"/>
  <c r="A448" i="3"/>
  <c r="AB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B447" i="3"/>
  <c r="A447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C446" i="3" s="1"/>
  <c r="E446" i="3"/>
  <c r="D446" i="3"/>
  <c r="C446" i="3"/>
  <c r="AB446" i="3" s="1"/>
  <c r="B446" i="3"/>
  <c r="A446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C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AB444" i="3" s="1"/>
  <c r="B444" i="3"/>
  <c r="A444" i="3"/>
  <c r="AC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AB443" i="3" s="1"/>
  <c r="D443" i="3"/>
  <c r="C443" i="3"/>
  <c r="B443" i="3"/>
  <c r="A443" i="3"/>
  <c r="AC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AB442" i="3" s="1"/>
  <c r="D442" i="3"/>
  <c r="C442" i="3"/>
  <c r="B442" i="3"/>
  <c r="A442" i="3"/>
  <c r="AB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C441" i="3" s="1"/>
  <c r="E441" i="3"/>
  <c r="D441" i="3"/>
  <c r="C441" i="3"/>
  <c r="B441" i="3"/>
  <c r="A441" i="3"/>
  <c r="AB440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B440" i="3"/>
  <c r="A440" i="3"/>
  <c r="AB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B439" i="3"/>
  <c r="A439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C438" i="3" s="1"/>
  <c r="E438" i="3"/>
  <c r="D438" i="3"/>
  <c r="C438" i="3"/>
  <c r="AB438" i="3" s="1"/>
  <c r="B438" i="3"/>
  <c r="A438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C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AB436" i="3" s="1"/>
  <c r="B436" i="3"/>
  <c r="A436" i="3"/>
  <c r="AC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AB435" i="3" s="1"/>
  <c r="D435" i="3"/>
  <c r="C435" i="3"/>
  <c r="B435" i="3"/>
  <c r="A435" i="3"/>
  <c r="AC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AB434" i="3" s="1"/>
  <c r="D434" i="3"/>
  <c r="C434" i="3"/>
  <c r="B434" i="3"/>
  <c r="A434" i="3"/>
  <c r="AB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C433" i="3" s="1"/>
  <c r="E433" i="3"/>
  <c r="D433" i="3"/>
  <c r="C433" i="3"/>
  <c r="B433" i="3"/>
  <c r="A433" i="3"/>
  <c r="AB432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B432" i="3"/>
  <c r="A432" i="3"/>
  <c r="AB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B431" i="3"/>
  <c r="A431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C430" i="3" s="1"/>
  <c r="E430" i="3"/>
  <c r="D430" i="3"/>
  <c r="C430" i="3"/>
  <c r="AB430" i="3" s="1"/>
  <c r="B430" i="3"/>
  <c r="A430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C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AB428" i="3" s="1"/>
  <c r="B428" i="3"/>
  <c r="A428" i="3"/>
  <c r="AC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AB427" i="3" s="1"/>
  <c r="D427" i="3"/>
  <c r="C427" i="3"/>
  <c r="B427" i="3"/>
  <c r="A427" i="3"/>
  <c r="AC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AB426" i="3" s="1"/>
  <c r="D426" i="3"/>
  <c r="C426" i="3"/>
  <c r="B426" i="3"/>
  <c r="A426" i="3"/>
  <c r="AB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C425" i="3" s="1"/>
  <c r="E425" i="3"/>
  <c r="D425" i="3"/>
  <c r="C425" i="3"/>
  <c r="B425" i="3"/>
  <c r="A425" i="3"/>
  <c r="AB424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B424" i="3"/>
  <c r="A424" i="3"/>
  <c r="AB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B423" i="3"/>
  <c r="A423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C422" i="3" s="1"/>
  <c r="E422" i="3"/>
  <c r="D422" i="3"/>
  <c r="C422" i="3"/>
  <c r="AB422" i="3" s="1"/>
  <c r="B422" i="3"/>
  <c r="A422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C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AB420" i="3" s="1"/>
  <c r="B420" i="3"/>
  <c r="A420" i="3"/>
  <c r="AC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AB419" i="3" s="1"/>
  <c r="D419" i="3"/>
  <c r="C419" i="3"/>
  <c r="B419" i="3"/>
  <c r="A419" i="3"/>
  <c r="AC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B418" i="3" s="1"/>
  <c r="D418" i="3"/>
  <c r="C418" i="3"/>
  <c r="B418" i="3"/>
  <c r="A418" i="3"/>
  <c r="AB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C417" i="3" s="1"/>
  <c r="E417" i="3"/>
  <c r="D417" i="3"/>
  <c r="C417" i="3"/>
  <c r="B417" i="3"/>
  <c r="A417" i="3"/>
  <c r="AB416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B416" i="3"/>
  <c r="A416" i="3"/>
  <c r="AB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B415" i="3"/>
  <c r="A415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AC414" i="3" s="1"/>
  <c r="E414" i="3"/>
  <c r="D414" i="3"/>
  <c r="C414" i="3"/>
  <c r="AB414" i="3" s="1"/>
  <c r="B414" i="3"/>
  <c r="A414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C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AB412" i="3" s="1"/>
  <c r="B412" i="3"/>
  <c r="A412" i="3"/>
  <c r="AC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AB411" i="3" s="1"/>
  <c r="D411" i="3"/>
  <c r="C411" i="3"/>
  <c r="B411" i="3"/>
  <c r="A411" i="3"/>
  <c r="AC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AB410" i="3" s="1"/>
  <c r="D410" i="3"/>
  <c r="C410" i="3"/>
  <c r="B410" i="3"/>
  <c r="A410" i="3"/>
  <c r="AB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C409" i="3" s="1"/>
  <c r="E409" i="3"/>
  <c r="D409" i="3"/>
  <c r="C409" i="3"/>
  <c r="B409" i="3"/>
  <c r="A409" i="3"/>
  <c r="AB408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B408" i="3"/>
  <c r="A408" i="3"/>
  <c r="AB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B407" i="3"/>
  <c r="A407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C406" i="3" s="1"/>
  <c r="E406" i="3"/>
  <c r="D406" i="3"/>
  <c r="C406" i="3"/>
  <c r="AB406" i="3" s="1"/>
  <c r="B406" i="3"/>
  <c r="A406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C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AB404" i="3" s="1"/>
  <c r="B404" i="3"/>
  <c r="A404" i="3"/>
  <c r="AC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AB403" i="3" s="1"/>
  <c r="D403" i="3"/>
  <c r="C403" i="3"/>
  <c r="B403" i="3"/>
  <c r="A403" i="3"/>
  <c r="AC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B402" i="3" s="1"/>
  <c r="D402" i="3"/>
  <c r="C402" i="3"/>
  <c r="B402" i="3"/>
  <c r="A402" i="3"/>
  <c r="AB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C401" i="3" s="1"/>
  <c r="E401" i="3"/>
  <c r="D401" i="3"/>
  <c r="C401" i="3"/>
  <c r="B401" i="3"/>
  <c r="A401" i="3"/>
  <c r="AB400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B400" i="3"/>
  <c r="A400" i="3"/>
  <c r="AB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D399" i="3"/>
  <c r="C399" i="3"/>
  <c r="B399" i="3"/>
  <c r="A399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AB398" i="3" s="1"/>
  <c r="B398" i="3"/>
  <c r="A398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C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AB396" i="3" s="1"/>
  <c r="B396" i="3"/>
  <c r="A396" i="3"/>
  <c r="AC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AB395" i="3" s="1"/>
  <c r="D395" i="3"/>
  <c r="C395" i="3"/>
  <c r="B395" i="3"/>
  <c r="A395" i="3"/>
  <c r="AC394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B394" i="3" s="1"/>
  <c r="D394" i="3"/>
  <c r="C394" i="3"/>
  <c r="B394" i="3"/>
  <c r="A394" i="3"/>
  <c r="AB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C393" i="3" s="1"/>
  <c r="E393" i="3"/>
  <c r="D393" i="3"/>
  <c r="C393" i="3"/>
  <c r="B393" i="3"/>
  <c r="A393" i="3"/>
  <c r="AB392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B392" i="3"/>
  <c r="A392" i="3"/>
  <c r="AB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D391" i="3"/>
  <c r="C391" i="3"/>
  <c r="B391" i="3"/>
  <c r="A391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AB390" i="3" s="1"/>
  <c r="B390" i="3"/>
  <c r="A390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C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AB388" i="3" s="1"/>
  <c r="B388" i="3"/>
  <c r="A388" i="3"/>
  <c r="AC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AB387" i="3" s="1"/>
  <c r="D387" i="3"/>
  <c r="C387" i="3"/>
  <c r="B387" i="3"/>
  <c r="A387" i="3"/>
  <c r="AC386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B386" i="3" s="1"/>
  <c r="D386" i="3"/>
  <c r="C386" i="3"/>
  <c r="B386" i="3"/>
  <c r="A386" i="3"/>
  <c r="AB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AB384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B384" i="3"/>
  <c r="A384" i="3"/>
  <c r="AB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AB382" i="3" s="1"/>
  <c r="B382" i="3"/>
  <c r="A382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C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B380" i="3" s="1"/>
  <c r="B380" i="3"/>
  <c r="A380" i="3"/>
  <c r="AC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AB379" i="3" s="1"/>
  <c r="D379" i="3"/>
  <c r="C379" i="3"/>
  <c r="B379" i="3"/>
  <c r="A379" i="3"/>
  <c r="AC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B378" i="3" s="1"/>
  <c r="D378" i="3"/>
  <c r="C378" i="3"/>
  <c r="B378" i="3"/>
  <c r="A378" i="3"/>
  <c r="AB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AB376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AB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C374" i="3" s="1"/>
  <c r="E374" i="3"/>
  <c r="D374" i="3"/>
  <c r="C374" i="3"/>
  <c r="AB374" i="3" s="1"/>
  <c r="B374" i="3"/>
  <c r="A374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C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AC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AB371" i="3" s="1"/>
  <c r="D371" i="3"/>
  <c r="C371" i="3"/>
  <c r="B371" i="3"/>
  <c r="A371" i="3"/>
  <c r="AC370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B370" i="3" s="1"/>
  <c r="D370" i="3"/>
  <c r="C370" i="3"/>
  <c r="B370" i="3"/>
  <c r="A370" i="3"/>
  <c r="AB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C369" i="3" s="1"/>
  <c r="E369" i="3"/>
  <c r="D369" i="3"/>
  <c r="C369" i="3"/>
  <c r="B369" i="3"/>
  <c r="A369" i="3"/>
  <c r="AB368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AB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D366" i="3"/>
  <c r="C366" i="3"/>
  <c r="AB366" i="3" s="1"/>
  <c r="B366" i="3"/>
  <c r="A366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AC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AC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AB363" i="3" s="1"/>
  <c r="D363" i="3"/>
  <c r="C363" i="3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B362" i="3" s="1"/>
  <c r="D362" i="3"/>
  <c r="C362" i="3"/>
  <c r="B362" i="3"/>
  <c r="A362" i="3"/>
  <c r="AB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C361" i="3" s="1"/>
  <c r="E361" i="3"/>
  <c r="D361" i="3"/>
  <c r="C361" i="3"/>
  <c r="B361" i="3"/>
  <c r="A361" i="3"/>
  <c r="AB360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B360" i="3"/>
  <c r="A360" i="3"/>
  <c r="AB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AB358" i="3" s="1"/>
  <c r="B358" i="3"/>
  <c r="A358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AC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AB356" i="3" s="1"/>
  <c r="B356" i="3"/>
  <c r="A356" i="3"/>
  <c r="AC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AB355" i="3" s="1"/>
  <c r="D355" i="3"/>
  <c r="C355" i="3"/>
  <c r="B355" i="3"/>
  <c r="A355" i="3"/>
  <c r="AC354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AB354" i="3" s="1"/>
  <c r="D354" i="3"/>
  <c r="C354" i="3"/>
  <c r="B354" i="3"/>
  <c r="A354" i="3"/>
  <c r="AB353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AB352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B352" i="3"/>
  <c r="A352" i="3"/>
  <c r="AB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C350" i="3" s="1"/>
  <c r="E350" i="3"/>
  <c r="D350" i="3"/>
  <c r="C350" i="3"/>
  <c r="AB350" i="3" s="1"/>
  <c r="B350" i="3"/>
  <c r="A350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AC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B348" i="3" s="1"/>
  <c r="B348" i="3"/>
  <c r="A348" i="3"/>
  <c r="AC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AB347" i="3" s="1"/>
  <c r="D347" i="3"/>
  <c r="C347" i="3"/>
  <c r="B347" i="3"/>
  <c r="A347" i="3"/>
  <c r="AC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AB346" i="3" s="1"/>
  <c r="D346" i="3"/>
  <c r="C346" i="3"/>
  <c r="B346" i="3"/>
  <c r="A346" i="3"/>
  <c r="AB345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AB344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AB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AB342" i="3" s="1"/>
  <c r="B342" i="3"/>
  <c r="A342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AB341" i="3" s="1"/>
  <c r="B341" i="3"/>
  <c r="A341" i="3"/>
  <c r="AC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AC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AB339" i="3" s="1"/>
  <c r="D339" i="3"/>
  <c r="C339" i="3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AB338" i="3" s="1"/>
  <c r="D338" i="3"/>
  <c r="C338" i="3"/>
  <c r="B338" i="3"/>
  <c r="A338" i="3"/>
  <c r="AB337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C337" i="3" s="1"/>
  <c r="E337" i="3"/>
  <c r="D337" i="3"/>
  <c r="C337" i="3"/>
  <c r="B337" i="3"/>
  <c r="A337" i="3"/>
  <c r="AB336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AB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B334" i="3" s="1"/>
  <c r="B334" i="3"/>
  <c r="A334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AB333" i="3" s="1"/>
  <c r="B333" i="3"/>
  <c r="A333" i="3"/>
  <c r="AC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AC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AB331" i="3" s="1"/>
  <c r="D331" i="3"/>
  <c r="C331" i="3"/>
  <c r="B331" i="3"/>
  <c r="A331" i="3"/>
  <c r="AC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AB330" i="3" s="1"/>
  <c r="D330" i="3"/>
  <c r="C330" i="3"/>
  <c r="B330" i="3"/>
  <c r="A330" i="3"/>
  <c r="AB329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C329" i="3" s="1"/>
  <c r="E329" i="3"/>
  <c r="D329" i="3"/>
  <c r="C329" i="3"/>
  <c r="B329" i="3"/>
  <c r="A329" i="3"/>
  <c r="AB328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D328" i="3"/>
  <c r="C328" i="3"/>
  <c r="B328" i="3"/>
  <c r="A328" i="3"/>
  <c r="AB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D326" i="3"/>
  <c r="C326" i="3"/>
  <c r="AB326" i="3" s="1"/>
  <c r="B326" i="3"/>
  <c r="A326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AB325" i="3" s="1"/>
  <c r="B325" i="3"/>
  <c r="A325" i="3"/>
  <c r="AC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B324" i="3" s="1"/>
  <c r="B324" i="3"/>
  <c r="A324" i="3"/>
  <c r="AC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AB323" i="3" s="1"/>
  <c r="D323" i="3"/>
  <c r="C323" i="3"/>
  <c r="B323" i="3"/>
  <c r="A323" i="3"/>
  <c r="AC322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AB322" i="3" s="1"/>
  <c r="D322" i="3"/>
  <c r="C322" i="3"/>
  <c r="B322" i="3"/>
  <c r="A322" i="3"/>
  <c r="AB321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AB320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D320" i="3"/>
  <c r="C320" i="3"/>
  <c r="B320" i="3"/>
  <c r="A320" i="3"/>
  <c r="AB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AB318" i="3" s="1"/>
  <c r="B318" i="3"/>
  <c r="A318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AC317" i="3" s="1"/>
  <c r="E317" i="3"/>
  <c r="D317" i="3"/>
  <c r="C317" i="3"/>
  <c r="AB317" i="3" s="1"/>
  <c r="B317" i="3"/>
  <c r="A317" i="3"/>
  <c r="AC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AB316" i="3" s="1"/>
  <c r="B316" i="3"/>
  <c r="A316" i="3"/>
  <c r="AB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5" i="3" s="1"/>
  <c r="C315" i="3"/>
  <c r="B315" i="3"/>
  <c r="A315" i="3"/>
  <c r="AC314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AB314" i="3" s="1"/>
  <c r="D314" i="3"/>
  <c r="C314" i="3"/>
  <c r="B314" i="3"/>
  <c r="A314" i="3"/>
  <c r="AB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D313" i="3"/>
  <c r="C313" i="3"/>
  <c r="B313" i="3"/>
  <c r="A313" i="3"/>
  <c r="AB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C312" i="3" s="1"/>
  <c r="E312" i="3"/>
  <c r="D312" i="3"/>
  <c r="C312" i="3"/>
  <c r="B312" i="3"/>
  <c r="A312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C311" i="3" s="1"/>
  <c r="E311" i="3"/>
  <c r="D311" i="3"/>
  <c r="C311" i="3"/>
  <c r="AB311" i="3" s="1"/>
  <c r="B311" i="3"/>
  <c r="A311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AB310" i="3" s="1"/>
  <c r="B310" i="3"/>
  <c r="A310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AB309" i="3" s="1"/>
  <c r="B309" i="3"/>
  <c r="A309" i="3"/>
  <c r="AC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AB308" i="3" s="1"/>
  <c r="D308" i="3"/>
  <c r="C308" i="3"/>
  <c r="B308" i="3"/>
  <c r="A308" i="3"/>
  <c r="AC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A307" i="3" s="1"/>
  <c r="E307" i="3"/>
  <c r="AB307" i="3" s="1"/>
  <c r="D307" i="3"/>
  <c r="C307" i="3"/>
  <c r="B307" i="3"/>
  <c r="A307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AC306" i="3" s="1"/>
  <c r="E306" i="3"/>
  <c r="D306" i="3"/>
  <c r="C306" i="3"/>
  <c r="AB306" i="3" s="1"/>
  <c r="B306" i="3"/>
  <c r="A306" i="3"/>
  <c r="AB305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B305" i="3"/>
  <c r="A305" i="3"/>
  <c r="AB304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C304" i="3" s="1"/>
  <c r="C304" i="3"/>
  <c r="B304" i="3"/>
  <c r="A304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AB303" i="3" s="1"/>
  <c r="D303" i="3"/>
  <c r="C303" i="3"/>
  <c r="B303" i="3"/>
  <c r="A303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AB302" i="3" s="1"/>
  <c r="B302" i="3"/>
  <c r="A302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AB301" i="3" s="1"/>
  <c r="B301" i="3"/>
  <c r="A301" i="3"/>
  <c r="AC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AB300" i="3" s="1"/>
  <c r="B300" i="3"/>
  <c r="A300" i="3"/>
  <c r="AC299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AB299" i="3" s="1"/>
  <c r="D299" i="3"/>
  <c r="C299" i="3"/>
  <c r="B299" i="3"/>
  <c r="A299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AC298" i="3" s="1"/>
  <c r="E298" i="3"/>
  <c r="D298" i="3"/>
  <c r="C298" i="3"/>
  <c r="AB298" i="3" s="1"/>
  <c r="B298" i="3"/>
  <c r="A298" i="3"/>
  <c r="AB297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B297" i="3"/>
  <c r="A297" i="3"/>
  <c r="AB296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C296" i="3" s="1"/>
  <c r="C296" i="3"/>
  <c r="B296" i="3"/>
  <c r="A296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AB295" i="3" s="1"/>
  <c r="D295" i="3"/>
  <c r="C295" i="3"/>
  <c r="B295" i="3"/>
  <c r="A295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AB294" i="3" s="1"/>
  <c r="B294" i="3"/>
  <c r="A294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AB293" i="3" s="1"/>
  <c r="B293" i="3"/>
  <c r="A293" i="3"/>
  <c r="AC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AB292" i="3" s="1"/>
  <c r="B292" i="3"/>
  <c r="A292" i="3"/>
  <c r="AC291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AB291" i="3" s="1"/>
  <c r="B291" i="3"/>
  <c r="A291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AC290" i="3" s="1"/>
  <c r="E290" i="3"/>
  <c r="D290" i="3"/>
  <c r="C290" i="3"/>
  <c r="AB290" i="3" s="1"/>
  <c r="B290" i="3"/>
  <c r="A290" i="3"/>
  <c r="AB289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B289" i="3"/>
  <c r="A289" i="3"/>
  <c r="AB288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C288" i="3" s="1"/>
  <c r="C288" i="3"/>
  <c r="B288" i="3"/>
  <c r="A288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AC287" i="3" s="1"/>
  <c r="E287" i="3"/>
  <c r="AB287" i="3" s="1"/>
  <c r="D287" i="3"/>
  <c r="C287" i="3"/>
  <c r="B287" i="3"/>
  <c r="A287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AB286" i="3" s="1"/>
  <c r="B286" i="3"/>
  <c r="A286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AB285" i="3" s="1"/>
  <c r="B285" i="3"/>
  <c r="A285" i="3"/>
  <c r="AC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AB284" i="3" s="1"/>
  <c r="B284" i="3"/>
  <c r="A284" i="3"/>
  <c r="AC283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AB283" i="3" s="1"/>
  <c r="B283" i="3"/>
  <c r="A283" i="3"/>
  <c r="AC282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B282" i="3" s="1"/>
  <c r="B282" i="3"/>
  <c r="A282" i="3"/>
  <c r="AB281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B281" i="3"/>
  <c r="A281" i="3"/>
  <c r="AB280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C280" i="3" s="1"/>
  <c r="C280" i="3"/>
  <c r="B280" i="3"/>
  <c r="A280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AC279" i="3" s="1"/>
  <c r="E279" i="3"/>
  <c r="AB279" i="3" s="1"/>
  <c r="D279" i="3"/>
  <c r="C279" i="3"/>
  <c r="B279" i="3"/>
  <c r="A279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AB278" i="3" s="1"/>
  <c r="B278" i="3"/>
  <c r="A278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AB277" i="3" s="1"/>
  <c r="B277" i="3"/>
  <c r="A277" i="3"/>
  <c r="AC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AB276" i="3" s="1"/>
  <c r="B276" i="3"/>
  <c r="A276" i="3"/>
  <c r="AC275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AB275" i="3" s="1"/>
  <c r="B275" i="3"/>
  <c r="A275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C274" i="3" s="1"/>
  <c r="E274" i="3"/>
  <c r="D274" i="3"/>
  <c r="C274" i="3"/>
  <c r="AB274" i="3" s="1"/>
  <c r="B274" i="3"/>
  <c r="A274" i="3"/>
  <c r="AB273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B273" i="3"/>
  <c r="A273" i="3"/>
  <c r="AB272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C272" i="3" s="1"/>
  <c r="C272" i="3"/>
  <c r="B272" i="3"/>
  <c r="A272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AB271" i="3" s="1"/>
  <c r="D271" i="3"/>
  <c r="C271" i="3"/>
  <c r="B271" i="3"/>
  <c r="A271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AB270" i="3" s="1"/>
  <c r="B270" i="3"/>
  <c r="A270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AB269" i="3" s="1"/>
  <c r="B269" i="3"/>
  <c r="A269" i="3"/>
  <c r="AC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AB268" i="3" s="1"/>
  <c r="B268" i="3"/>
  <c r="A268" i="3"/>
  <c r="AC267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AC266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B266" i="3" s="1"/>
  <c r="B266" i="3"/>
  <c r="A266" i="3"/>
  <c r="AB265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B265" i="3"/>
  <c r="A265" i="3"/>
  <c r="AB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AC264" i="3" s="1"/>
  <c r="C264" i="3"/>
  <c r="B264" i="3"/>
  <c r="A264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C263" i="3" s="1"/>
  <c r="E263" i="3"/>
  <c r="AB263" i="3" s="1"/>
  <c r="D263" i="3"/>
  <c r="C263" i="3"/>
  <c r="B263" i="3"/>
  <c r="A263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AB262" i="3" s="1"/>
  <c r="B262" i="3"/>
  <c r="A262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AB261" i="3" s="1"/>
  <c r="B261" i="3"/>
  <c r="A261" i="3"/>
  <c r="AC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AB260" i="3" s="1"/>
  <c r="B260" i="3"/>
  <c r="A260" i="3"/>
  <c r="AC259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AB259" i="3" s="1"/>
  <c r="B259" i="3"/>
  <c r="A259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C258" i="3" s="1"/>
  <c r="E258" i="3"/>
  <c r="D258" i="3"/>
  <c r="C258" i="3"/>
  <c r="AB258" i="3" s="1"/>
  <c r="B258" i="3"/>
  <c r="A258" i="3"/>
  <c r="AB257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B257" i="3"/>
  <c r="A257" i="3"/>
  <c r="AB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AC256" i="3" s="1"/>
  <c r="C256" i="3"/>
  <c r="B256" i="3"/>
  <c r="A256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AB255" i="3" s="1"/>
  <c r="D255" i="3"/>
  <c r="C255" i="3"/>
  <c r="B255" i="3"/>
  <c r="A255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AB254" i="3" s="1"/>
  <c r="B254" i="3"/>
  <c r="A254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AB253" i="3" s="1"/>
  <c r="B253" i="3"/>
  <c r="A253" i="3"/>
  <c r="AC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AB252" i="3" s="1"/>
  <c r="B252" i="3"/>
  <c r="A252" i="3"/>
  <c r="AC251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C250" i="3" s="1"/>
  <c r="E250" i="3"/>
  <c r="D250" i="3"/>
  <c r="C250" i="3"/>
  <c r="AB250" i="3" s="1"/>
  <c r="B250" i="3"/>
  <c r="A250" i="3"/>
  <c r="AB249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B249" i="3"/>
  <c r="A249" i="3"/>
  <c r="AB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AC248" i="3" s="1"/>
  <c r="C248" i="3"/>
  <c r="B248" i="3"/>
  <c r="A248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AB247" i="3" s="1"/>
  <c r="D247" i="3"/>
  <c r="C247" i="3"/>
  <c r="B247" i="3"/>
  <c r="A247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AB246" i="3" s="1"/>
  <c r="B246" i="3"/>
  <c r="A246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AB245" i="3" s="1"/>
  <c r="B245" i="3"/>
  <c r="A245" i="3"/>
  <c r="AC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AB244" i="3" s="1"/>
  <c r="B244" i="3"/>
  <c r="A244" i="3"/>
  <c r="AC243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AB243" i="3" s="1"/>
  <c r="B243" i="3"/>
  <c r="A243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D242" i="3"/>
  <c r="C242" i="3"/>
  <c r="AB242" i="3" s="1"/>
  <c r="B242" i="3"/>
  <c r="A242" i="3"/>
  <c r="AB241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B241" i="3"/>
  <c r="A241" i="3"/>
  <c r="AB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AC240" i="3" s="1"/>
  <c r="C240" i="3"/>
  <c r="B240" i="3"/>
  <c r="A240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AB239" i="3" s="1"/>
  <c r="D239" i="3"/>
  <c r="C239" i="3"/>
  <c r="B239" i="3"/>
  <c r="A239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AB238" i="3" s="1"/>
  <c r="B238" i="3"/>
  <c r="A238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AB237" i="3" s="1"/>
  <c r="B237" i="3"/>
  <c r="A237" i="3"/>
  <c r="AC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AB236" i="3" s="1"/>
  <c r="B236" i="3"/>
  <c r="A236" i="3"/>
  <c r="AC235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AB234" i="3" s="1"/>
  <c r="B234" i="3"/>
  <c r="A234" i="3"/>
  <c r="AB233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B233" i="3"/>
  <c r="A233" i="3"/>
  <c r="AB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AC232" i="3" s="1"/>
  <c r="C232" i="3"/>
  <c r="B232" i="3"/>
  <c r="A232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C231" i="3" s="1"/>
  <c r="E231" i="3"/>
  <c r="AB231" i="3" s="1"/>
  <c r="D231" i="3"/>
  <c r="C231" i="3"/>
  <c r="B231" i="3"/>
  <c r="A231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AB230" i="3" s="1"/>
  <c r="B230" i="3"/>
  <c r="A230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AB229" i="3" s="1"/>
  <c r="B229" i="3"/>
  <c r="A229" i="3"/>
  <c r="AC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AB228" i="3" s="1"/>
  <c r="B228" i="3"/>
  <c r="A228" i="3"/>
  <c r="AC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AB227" i="3" s="1"/>
  <c r="B227" i="3"/>
  <c r="A227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D226" i="3"/>
  <c r="C226" i="3"/>
  <c r="AB226" i="3" s="1"/>
  <c r="B226" i="3"/>
  <c r="A226" i="3"/>
  <c r="AB225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AC225" i="3" s="1"/>
  <c r="C225" i="3"/>
  <c r="B225" i="3"/>
  <c r="A225" i="3"/>
  <c r="AB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AC224" i="3" s="1"/>
  <c r="C224" i="3"/>
  <c r="B224" i="3"/>
  <c r="A224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C223" i="3" s="1"/>
  <c r="E223" i="3"/>
  <c r="AB223" i="3" s="1"/>
  <c r="D223" i="3"/>
  <c r="C223" i="3"/>
  <c r="B223" i="3"/>
  <c r="A223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AB222" i="3" s="1"/>
  <c r="B222" i="3"/>
  <c r="A222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AB221" i="3" s="1"/>
  <c r="B221" i="3"/>
  <c r="A221" i="3"/>
  <c r="AC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AB220" i="3" s="1"/>
  <c r="B220" i="3"/>
  <c r="A220" i="3"/>
  <c r="AC219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Z218" i="3"/>
  <c r="Y218" i="3"/>
  <c r="X218" i="3"/>
  <c r="W218" i="3"/>
  <c r="AA218" i="3" s="1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AB218" i="3" s="1"/>
  <c r="B218" i="3"/>
  <c r="A218" i="3"/>
  <c r="AB217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AC217" i="3" s="1"/>
  <c r="C217" i="3"/>
  <c r="B217" i="3"/>
  <c r="A217" i="3"/>
  <c r="AB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AC216" i="3" s="1"/>
  <c r="C216" i="3"/>
  <c r="B216" i="3"/>
  <c r="A216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C215" i="3" s="1"/>
  <c r="E215" i="3"/>
  <c r="AB215" i="3" s="1"/>
  <c r="D215" i="3"/>
  <c r="C215" i="3"/>
  <c r="B215" i="3"/>
  <c r="A215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AB214" i="3" s="1"/>
  <c r="B214" i="3"/>
  <c r="A214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AB213" i="3" s="1"/>
  <c r="B213" i="3"/>
  <c r="A213" i="3"/>
  <c r="AC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AB212" i="3" s="1"/>
  <c r="B212" i="3"/>
  <c r="A212" i="3"/>
  <c r="AC211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AB211" i="3" s="1"/>
  <c r="B211" i="3"/>
  <c r="A211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AB210" i="3" s="1"/>
  <c r="B210" i="3"/>
  <c r="A210" i="3"/>
  <c r="AB209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AC209" i="3" s="1"/>
  <c r="C209" i="3"/>
  <c r="B209" i="3"/>
  <c r="A209" i="3"/>
  <c r="AB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AC208" i="3" s="1"/>
  <c r="C208" i="3"/>
  <c r="B208" i="3"/>
  <c r="A208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C207" i="3" s="1"/>
  <c r="E207" i="3"/>
  <c r="AB207" i="3" s="1"/>
  <c r="D207" i="3"/>
  <c r="C207" i="3"/>
  <c r="B207" i="3"/>
  <c r="A207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AB206" i="3" s="1"/>
  <c r="B206" i="3"/>
  <c r="A206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AB205" i="3" s="1"/>
  <c r="B205" i="3"/>
  <c r="A205" i="3"/>
  <c r="AC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AB204" i="3" s="1"/>
  <c r="B204" i="3"/>
  <c r="A204" i="3"/>
  <c r="AC203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C202" i="3" s="1"/>
  <c r="E202" i="3"/>
  <c r="D202" i="3"/>
  <c r="C202" i="3"/>
  <c r="AB202" i="3" s="1"/>
  <c r="B202" i="3"/>
  <c r="A202" i="3"/>
  <c r="AB201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AC201" i="3" s="1"/>
  <c r="C201" i="3"/>
  <c r="B201" i="3"/>
  <c r="A201" i="3"/>
  <c r="AB200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AC200" i="3" s="1"/>
  <c r="C200" i="3"/>
  <c r="B200" i="3"/>
  <c r="A200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AC199" i="3" s="1"/>
  <c r="E199" i="3"/>
  <c r="AB199" i="3" s="1"/>
  <c r="D199" i="3"/>
  <c r="C199" i="3"/>
  <c r="B199" i="3"/>
  <c r="A199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AB198" i="3" s="1"/>
  <c r="B198" i="3"/>
  <c r="A198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AB197" i="3" s="1"/>
  <c r="B197" i="3"/>
  <c r="A197" i="3"/>
  <c r="AC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AB196" i="3" s="1"/>
  <c r="B196" i="3"/>
  <c r="A196" i="3"/>
  <c r="AC195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AB195" i="3" s="1"/>
  <c r="B195" i="3"/>
  <c r="A195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AB194" i="3" s="1"/>
  <c r="B194" i="3"/>
  <c r="A194" i="3"/>
  <c r="AB193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AC193" i="3" s="1"/>
  <c r="C193" i="3"/>
  <c r="B193" i="3"/>
  <c r="A193" i="3"/>
  <c r="AB192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AC192" i="3" s="1"/>
  <c r="C192" i="3"/>
  <c r="B192" i="3"/>
  <c r="A192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C191" i="3" s="1"/>
  <c r="E191" i="3"/>
  <c r="AB191" i="3" s="1"/>
  <c r="D191" i="3"/>
  <c r="C191" i="3"/>
  <c r="B191" i="3"/>
  <c r="A191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B190" i="3" s="1"/>
  <c r="B190" i="3"/>
  <c r="A190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AB189" i="3" s="1"/>
  <c r="B189" i="3"/>
  <c r="A189" i="3"/>
  <c r="AC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AB188" i="3" s="1"/>
  <c r="B188" i="3"/>
  <c r="A188" i="3"/>
  <c r="AC187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AB186" i="3" s="1"/>
  <c r="B186" i="3"/>
  <c r="A186" i="3"/>
  <c r="AB185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AC185" i="3" s="1"/>
  <c r="C185" i="3"/>
  <c r="B185" i="3"/>
  <c r="A185" i="3"/>
  <c r="AB184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AC184" i="3" s="1"/>
  <c r="C184" i="3"/>
  <c r="B184" i="3"/>
  <c r="A184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C183" i="3" s="1"/>
  <c r="E183" i="3"/>
  <c r="AB183" i="3" s="1"/>
  <c r="D183" i="3"/>
  <c r="C183" i="3"/>
  <c r="B183" i="3"/>
  <c r="A183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AB182" i="3" s="1"/>
  <c r="B182" i="3"/>
  <c r="A182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AB181" i="3" s="1"/>
  <c r="B181" i="3"/>
  <c r="A181" i="3"/>
  <c r="AC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AB180" i="3" s="1"/>
  <c r="B180" i="3"/>
  <c r="A180" i="3"/>
  <c r="AC179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AB179" i="3" s="1"/>
  <c r="B179" i="3"/>
  <c r="A179" i="3"/>
  <c r="Z178" i="3"/>
  <c r="Y178" i="3"/>
  <c r="X178" i="3"/>
  <c r="W178" i="3"/>
  <c r="AA178" i="3" s="1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AB178" i="3" s="1"/>
  <c r="B178" i="3"/>
  <c r="A178" i="3"/>
  <c r="AB177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AC177" i="3" s="1"/>
  <c r="C177" i="3"/>
  <c r="B177" i="3"/>
  <c r="A177" i="3"/>
  <c r="AB176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AC176" i="3" s="1"/>
  <c r="C176" i="3"/>
  <c r="B176" i="3"/>
  <c r="A176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C175" i="3" s="1"/>
  <c r="E175" i="3"/>
  <c r="AB175" i="3" s="1"/>
  <c r="D175" i="3"/>
  <c r="C175" i="3"/>
  <c r="B175" i="3"/>
  <c r="A175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AB174" i="3" s="1"/>
  <c r="B174" i="3"/>
  <c r="A174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AB173" i="3" s="1"/>
  <c r="B173" i="3"/>
  <c r="A173" i="3"/>
  <c r="AC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AB172" i="3" s="1"/>
  <c r="B172" i="3"/>
  <c r="A172" i="3"/>
  <c r="AC171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Z170" i="3"/>
  <c r="Y170" i="3"/>
  <c r="X170" i="3"/>
  <c r="W170" i="3"/>
  <c r="AA170" i="3" s="1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AB170" i="3" s="1"/>
  <c r="B170" i="3"/>
  <c r="A170" i="3"/>
  <c r="AB169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AC169" i="3" s="1"/>
  <c r="C169" i="3"/>
  <c r="B169" i="3"/>
  <c r="A169" i="3"/>
  <c r="AB168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AC168" i="3" s="1"/>
  <c r="C168" i="3"/>
  <c r="B168" i="3"/>
  <c r="A168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AC167" i="3" s="1"/>
  <c r="E167" i="3"/>
  <c r="AB167" i="3" s="1"/>
  <c r="D167" i="3"/>
  <c r="C167" i="3"/>
  <c r="B167" i="3"/>
  <c r="A167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AB165" i="3" s="1"/>
  <c r="B165" i="3"/>
  <c r="A165" i="3"/>
  <c r="AC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AC163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AB163" i="3" s="1"/>
  <c r="B163" i="3"/>
  <c r="A163" i="3"/>
  <c r="Z162" i="3"/>
  <c r="Y162" i="3"/>
  <c r="X162" i="3"/>
  <c r="W162" i="3"/>
  <c r="AA162" i="3" s="1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AB162" i="3" s="1"/>
  <c r="B162" i="3"/>
  <c r="A162" i="3"/>
  <c r="AB161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AC161" i="3" s="1"/>
  <c r="C161" i="3"/>
  <c r="B161" i="3"/>
  <c r="A161" i="3"/>
  <c r="AB160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AC160" i="3" s="1"/>
  <c r="C160" i="3"/>
  <c r="B160" i="3"/>
  <c r="A160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C159" i="3" s="1"/>
  <c r="E159" i="3"/>
  <c r="AB159" i="3" s="1"/>
  <c r="D159" i="3"/>
  <c r="C159" i="3"/>
  <c r="B159" i="3"/>
  <c r="A159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AB158" i="3" s="1"/>
  <c r="B158" i="3"/>
  <c r="A158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AB157" i="3" s="1"/>
  <c r="B157" i="3"/>
  <c r="A157" i="3"/>
  <c r="AC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AB156" i="3" s="1"/>
  <c r="B156" i="3"/>
  <c r="A156" i="3"/>
  <c r="AC155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AB155" i="3" s="1"/>
  <c r="B155" i="3"/>
  <c r="A155" i="3"/>
  <c r="Z154" i="3"/>
  <c r="Y154" i="3"/>
  <c r="X154" i="3"/>
  <c r="W154" i="3"/>
  <c r="AA154" i="3" s="1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AB153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AC153" i="3" s="1"/>
  <c r="C153" i="3"/>
  <c r="B153" i="3"/>
  <c r="A153" i="3"/>
  <c r="AB152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AC152" i="3" s="1"/>
  <c r="C152" i="3"/>
  <c r="B152" i="3"/>
  <c r="A152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AC151" i="3" s="1"/>
  <c r="E151" i="3"/>
  <c r="AB151" i="3" s="1"/>
  <c r="D151" i="3"/>
  <c r="C151" i="3"/>
  <c r="B151" i="3"/>
  <c r="A151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AB150" i="3" s="1"/>
  <c r="B150" i="3"/>
  <c r="A150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AB149" i="3" s="1"/>
  <c r="B149" i="3"/>
  <c r="A149" i="3"/>
  <c r="AC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B148" i="3" s="1"/>
  <c r="B148" i="3"/>
  <c r="A148" i="3"/>
  <c r="AC147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AB146" i="3" s="1"/>
  <c r="B146" i="3"/>
  <c r="A146" i="3"/>
  <c r="AB145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AC145" i="3" s="1"/>
  <c r="C145" i="3"/>
  <c r="B145" i="3"/>
  <c r="A145" i="3"/>
  <c r="AB144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AC144" i="3" s="1"/>
  <c r="C144" i="3"/>
  <c r="B144" i="3"/>
  <c r="A144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AC143" i="3" s="1"/>
  <c r="E143" i="3"/>
  <c r="AB143" i="3" s="1"/>
  <c r="D143" i="3"/>
  <c r="C143" i="3"/>
  <c r="B143" i="3"/>
  <c r="A143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AB141" i="3" s="1"/>
  <c r="B141" i="3"/>
  <c r="A141" i="3"/>
  <c r="AC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AB140" i="3" s="1"/>
  <c r="B140" i="3"/>
  <c r="A140" i="3"/>
  <c r="AC139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AB138" i="3" s="1"/>
  <c r="B138" i="3"/>
  <c r="A138" i="3"/>
  <c r="AB137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AC137" i="3" s="1"/>
  <c r="C137" i="3"/>
  <c r="B137" i="3"/>
  <c r="A137" i="3"/>
  <c r="AB136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AC136" i="3" s="1"/>
  <c r="C136" i="3"/>
  <c r="B136" i="3"/>
  <c r="A136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C135" i="3" s="1"/>
  <c r="E135" i="3"/>
  <c r="AB135" i="3" s="1"/>
  <c r="D135" i="3"/>
  <c r="C135" i="3"/>
  <c r="B135" i="3"/>
  <c r="A135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AB133" i="3" s="1"/>
  <c r="B133" i="3"/>
  <c r="A133" i="3"/>
  <c r="AC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AC131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AB131" i="3" s="1"/>
  <c r="B131" i="3"/>
  <c r="A131" i="3"/>
  <c r="Z130" i="3"/>
  <c r="Y130" i="3"/>
  <c r="X130" i="3"/>
  <c r="W130" i="3"/>
  <c r="AA130" i="3" s="1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AB130" i="3" s="1"/>
  <c r="B130" i="3"/>
  <c r="A130" i="3"/>
  <c r="AB129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AC129" i="3" s="1"/>
  <c r="C129" i="3"/>
  <c r="B129" i="3"/>
  <c r="A129" i="3"/>
  <c r="AB128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AC128" i="3" s="1"/>
  <c r="C128" i="3"/>
  <c r="B128" i="3"/>
  <c r="A128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AC127" i="3" s="1"/>
  <c r="E127" i="3"/>
  <c r="AB127" i="3" s="1"/>
  <c r="D127" i="3"/>
  <c r="C127" i="3"/>
  <c r="B127" i="3"/>
  <c r="A127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AB126" i="3" s="1"/>
  <c r="B126" i="3"/>
  <c r="A126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AC125" i="3" s="1"/>
  <c r="C125" i="3"/>
  <c r="AB125" i="3" s="1"/>
  <c r="B125" i="3"/>
  <c r="A125" i="3"/>
  <c r="AC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B124" i="3" s="1"/>
  <c r="B124" i="3"/>
  <c r="A124" i="3"/>
  <c r="AC123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AB123" i="3" s="1"/>
  <c r="B123" i="3"/>
  <c r="A123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C122" i="3" s="1"/>
  <c r="E122" i="3"/>
  <c r="D122" i="3"/>
  <c r="C122" i="3"/>
  <c r="AB122" i="3" s="1"/>
  <c r="B122" i="3"/>
  <c r="A122" i="3"/>
  <c r="AB121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AC121" i="3" s="1"/>
  <c r="C121" i="3"/>
  <c r="B121" i="3"/>
  <c r="A121" i="3"/>
  <c r="AB120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AC120" i="3" s="1"/>
  <c r="C120" i="3"/>
  <c r="B120" i="3"/>
  <c r="A120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B119" i="3" s="1"/>
  <c r="B119" i="3"/>
  <c r="A119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AB118" i="3" s="1"/>
  <c r="B118" i="3"/>
  <c r="A118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AC117" i="3" s="1"/>
  <c r="C117" i="3"/>
  <c r="AB117" i="3" s="1"/>
  <c r="B117" i="3"/>
  <c r="A117" i="3"/>
  <c r="AC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B116" i="3" s="1"/>
  <c r="B116" i="3"/>
  <c r="A116" i="3"/>
  <c r="AC115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AB115" i="3" s="1"/>
  <c r="B115" i="3"/>
  <c r="A115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C114" i="3" s="1"/>
  <c r="E114" i="3"/>
  <c r="D114" i="3"/>
  <c r="C114" i="3"/>
  <c r="AB114" i="3" s="1"/>
  <c r="B114" i="3"/>
  <c r="A114" i="3"/>
  <c r="AB113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AC113" i="3" s="1"/>
  <c r="C113" i="3"/>
  <c r="B113" i="3"/>
  <c r="A113" i="3"/>
  <c r="AB112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AC112" i="3" s="1"/>
  <c r="C112" i="3"/>
  <c r="B112" i="3"/>
  <c r="A112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AB111" i="3" s="1"/>
  <c r="B111" i="3"/>
  <c r="A111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AB110" i="3" s="1"/>
  <c r="B110" i="3"/>
  <c r="A110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AC109" i="3" s="1"/>
  <c r="C109" i="3"/>
  <c r="AB109" i="3" s="1"/>
  <c r="B109" i="3"/>
  <c r="A109" i="3"/>
  <c r="AC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AB108" i="3" s="1"/>
  <c r="B108" i="3"/>
  <c r="A108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AB107" i="3" s="1"/>
  <c r="B107" i="3"/>
  <c r="A107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AC106" i="3" s="1"/>
  <c r="E106" i="3"/>
  <c r="D106" i="3"/>
  <c r="C106" i="3"/>
  <c r="AB106" i="3" s="1"/>
  <c r="B106" i="3"/>
  <c r="A106" i="3"/>
  <c r="AB105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AC105" i="3" s="1"/>
  <c r="C105" i="3"/>
  <c r="B105" i="3"/>
  <c r="A105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AB104" i="3" s="1"/>
  <c r="D104" i="3"/>
  <c r="AC104" i="3" s="1"/>
  <c r="C104" i="3"/>
  <c r="B104" i="3"/>
  <c r="A104" i="3"/>
  <c r="AC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A103" i="3" s="1"/>
  <c r="E103" i="3"/>
  <c r="D103" i="3"/>
  <c r="C103" i="3"/>
  <c r="AB103" i="3" s="1"/>
  <c r="B103" i="3"/>
  <c r="A103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A102" i="3" s="1"/>
  <c r="E102" i="3"/>
  <c r="D102" i="3"/>
  <c r="C102" i="3"/>
  <c r="AB102" i="3" s="1"/>
  <c r="B102" i="3"/>
  <c r="A102" i="3"/>
  <c r="AC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A101" i="3" s="1"/>
  <c r="E101" i="3"/>
  <c r="D101" i="3"/>
  <c r="C101" i="3"/>
  <c r="AB101" i="3" s="1"/>
  <c r="B101" i="3"/>
  <c r="A101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AB100" i="3" s="1"/>
  <c r="B100" i="3"/>
  <c r="A100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D99" i="3"/>
  <c r="C99" i="3"/>
  <c r="AB99" i="3" s="1"/>
  <c r="B99" i="3"/>
  <c r="A99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AC98" i="3" s="1"/>
  <c r="E98" i="3"/>
  <c r="D98" i="3"/>
  <c r="C98" i="3"/>
  <c r="AB98" i="3" s="1"/>
  <c r="B98" i="3"/>
  <c r="A98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AC97" i="3" s="1"/>
  <c r="C97" i="3"/>
  <c r="B97" i="3"/>
  <c r="A97" i="3"/>
  <c r="AC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A96" i="3" s="1"/>
  <c r="E96" i="3"/>
  <c r="D96" i="3"/>
  <c r="C96" i="3"/>
  <c r="AB96" i="3" s="1"/>
  <c r="B96" i="3"/>
  <c r="A96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AC95" i="3" s="1"/>
  <c r="E95" i="3"/>
  <c r="D95" i="3"/>
  <c r="C95" i="3"/>
  <c r="AB95" i="3" s="1"/>
  <c r="B95" i="3"/>
  <c r="A95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AC94" i="3" s="1"/>
  <c r="C94" i="3"/>
  <c r="AB94" i="3" s="1"/>
  <c r="B94" i="3"/>
  <c r="A94" i="3"/>
  <c r="AB93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AC93" i="3" s="1"/>
  <c r="C93" i="3"/>
  <c r="B93" i="3"/>
  <c r="A93" i="3"/>
  <c r="AC92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AB92" i="3" s="1"/>
  <c r="D92" i="3"/>
  <c r="C92" i="3"/>
  <c r="B92" i="3"/>
  <c r="A92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D91" i="3"/>
  <c r="C91" i="3"/>
  <c r="AB91" i="3" s="1"/>
  <c r="B91" i="3"/>
  <c r="A91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D90" i="3"/>
  <c r="C90" i="3"/>
  <c r="AB90" i="3" s="1"/>
  <c r="B90" i="3"/>
  <c r="A90" i="3"/>
  <c r="AB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A89" i="3" s="1"/>
  <c r="E89" i="3"/>
  <c r="D89" i="3"/>
  <c r="AC89" i="3" s="1"/>
  <c r="C89" i="3"/>
  <c r="B89" i="3"/>
  <c r="A89" i="3"/>
  <c r="AC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A88" i="3" s="1"/>
  <c r="E88" i="3"/>
  <c r="D88" i="3"/>
  <c r="C88" i="3"/>
  <c r="AB88" i="3" s="1"/>
  <c r="B88" i="3"/>
  <c r="A88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AC87" i="3" s="1"/>
  <c r="E87" i="3"/>
  <c r="D87" i="3"/>
  <c r="C87" i="3"/>
  <c r="AB87" i="3" s="1"/>
  <c r="B87" i="3"/>
  <c r="A87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AC86" i="3" s="1"/>
  <c r="C86" i="3"/>
  <c r="AB86" i="3" s="1"/>
  <c r="B86" i="3"/>
  <c r="A86" i="3"/>
  <c r="AB85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AC85" i="3" s="1"/>
  <c r="C85" i="3"/>
  <c r="B85" i="3"/>
  <c r="A85" i="3"/>
  <c r="AC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AB84" i="3" s="1"/>
  <c r="D84" i="3"/>
  <c r="C84" i="3"/>
  <c r="B84" i="3"/>
  <c r="A84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AB83" i="3" s="1"/>
  <c r="B83" i="3"/>
  <c r="A83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D82" i="3"/>
  <c r="C82" i="3"/>
  <c r="AB82" i="3" s="1"/>
  <c r="B82" i="3"/>
  <c r="A82" i="3"/>
  <c r="AB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B81" i="3"/>
  <c r="A81" i="3"/>
  <c r="AC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A80" i="3" s="1"/>
  <c r="E80" i="3"/>
  <c r="D80" i="3"/>
  <c r="C80" i="3"/>
  <c r="AB80" i="3" s="1"/>
  <c r="B80" i="3"/>
  <c r="A80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AC79" i="3" s="1"/>
  <c r="E79" i="3"/>
  <c r="D79" i="3"/>
  <c r="C79" i="3"/>
  <c r="AB79" i="3" s="1"/>
  <c r="B79" i="3"/>
  <c r="A79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C78" i="3" s="1"/>
  <c r="C78" i="3"/>
  <c r="AB78" i="3" s="1"/>
  <c r="B78" i="3"/>
  <c r="A78" i="3"/>
  <c r="AB77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AC77" i="3" s="1"/>
  <c r="C77" i="3"/>
  <c r="B77" i="3"/>
  <c r="A77" i="3"/>
  <c r="AC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AB76" i="3" s="1"/>
  <c r="D76" i="3"/>
  <c r="C76" i="3"/>
  <c r="B76" i="3"/>
  <c r="A76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AB75" i="3" s="1"/>
  <c r="B75" i="3"/>
  <c r="A75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D74" i="3"/>
  <c r="C74" i="3"/>
  <c r="AB74" i="3" s="1"/>
  <c r="B74" i="3"/>
  <c r="A74" i="3"/>
  <c r="AB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B73" i="3"/>
  <c r="A73" i="3"/>
  <c r="AC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A72" i="3" s="1"/>
  <c r="E72" i="3"/>
  <c r="D72" i="3"/>
  <c r="C72" i="3"/>
  <c r="AB72" i="3" s="1"/>
  <c r="B72" i="3"/>
  <c r="A72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AC71" i="3" s="1"/>
  <c r="E71" i="3"/>
  <c r="D71" i="3"/>
  <c r="C71" i="3"/>
  <c r="AB71" i="3" s="1"/>
  <c r="B71" i="3"/>
  <c r="A71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C70" i="3" s="1"/>
  <c r="C70" i="3"/>
  <c r="AB70" i="3" s="1"/>
  <c r="B70" i="3"/>
  <c r="A70" i="3"/>
  <c r="AB69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C69" i="3" s="1"/>
  <c r="C69" i="3"/>
  <c r="B69" i="3"/>
  <c r="A69" i="3"/>
  <c r="AC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AB68" i="3" s="1"/>
  <c r="D68" i="3"/>
  <c r="C68" i="3"/>
  <c r="B68" i="3"/>
  <c r="A68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AB67" i="3" s="1"/>
  <c r="B67" i="3"/>
  <c r="A67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D66" i="3"/>
  <c r="C66" i="3"/>
  <c r="AB66" i="3" s="1"/>
  <c r="B66" i="3"/>
  <c r="A66" i="3"/>
  <c r="AB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B65" i="3"/>
  <c r="A65" i="3"/>
  <c r="AC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A64" i="3" s="1"/>
  <c r="E64" i="3"/>
  <c r="D64" i="3"/>
  <c r="C64" i="3"/>
  <c r="AB64" i="3" s="1"/>
  <c r="B64" i="3"/>
  <c r="A64" i="3"/>
  <c r="Z63" i="3"/>
  <c r="Y63" i="3"/>
  <c r="X63" i="3"/>
  <c r="W63" i="3"/>
  <c r="AA63" i="3" s="1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C63" i="3" s="1"/>
  <c r="E63" i="3"/>
  <c r="D63" i="3"/>
  <c r="C63" i="3"/>
  <c r="AB63" i="3" s="1"/>
  <c r="B63" i="3"/>
  <c r="A63" i="3"/>
  <c r="AC62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B62" i="3" s="1"/>
  <c r="B62" i="3"/>
  <c r="A62" i="3"/>
  <c r="AB61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C61" i="3" s="1"/>
  <c r="C61" i="3"/>
  <c r="B61" i="3"/>
  <c r="A61" i="3"/>
  <c r="AC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AB60" i="3" s="1"/>
  <c r="D60" i="3"/>
  <c r="C60" i="3"/>
  <c r="B60" i="3"/>
  <c r="A60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AB59" i="3" s="1"/>
  <c r="B59" i="3"/>
  <c r="A59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D58" i="3"/>
  <c r="C58" i="3"/>
  <c r="AB58" i="3" s="1"/>
  <c r="B58" i="3"/>
  <c r="A58" i="3"/>
  <c r="AB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B57" i="3"/>
  <c r="A57" i="3"/>
  <c r="AC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A56" i="3" s="1"/>
  <c r="E56" i="3"/>
  <c r="D56" i="3"/>
  <c r="C56" i="3"/>
  <c r="AB56" i="3" s="1"/>
  <c r="B56" i="3"/>
  <c r="A56" i="3"/>
  <c r="Z55" i="3"/>
  <c r="Y55" i="3"/>
  <c r="X55" i="3"/>
  <c r="W55" i="3"/>
  <c r="AA55" i="3" s="1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C55" i="3" s="1"/>
  <c r="E55" i="3"/>
  <c r="D55" i="3"/>
  <c r="C55" i="3"/>
  <c r="AB55" i="3" s="1"/>
  <c r="B55" i="3"/>
  <c r="A55" i="3"/>
  <c r="Z54" i="3"/>
  <c r="Y54" i="3"/>
  <c r="X54" i="3"/>
  <c r="W54" i="3"/>
  <c r="AA54" i="3" s="1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C54" i="3" s="1"/>
  <c r="C54" i="3"/>
  <c r="AB54" i="3" s="1"/>
  <c r="B54" i="3"/>
  <c r="A54" i="3"/>
  <c r="AB53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C53" i="3" s="1"/>
  <c r="C53" i="3"/>
  <c r="B53" i="3"/>
  <c r="A53" i="3"/>
  <c r="AC52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AB52" i="3" s="1"/>
  <c r="D52" i="3"/>
  <c r="C52" i="3"/>
  <c r="B52" i="3"/>
  <c r="A52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D51" i="3"/>
  <c r="C51" i="3"/>
  <c r="AB51" i="3" s="1"/>
  <c r="B51" i="3"/>
  <c r="A51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AB50" i="3" s="1"/>
  <c r="B50" i="3"/>
  <c r="A50" i="3"/>
  <c r="AB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B49" i="3"/>
  <c r="A49" i="3"/>
  <c r="AC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A48" i="3" s="1"/>
  <c r="E48" i="3"/>
  <c r="D48" i="3"/>
  <c r="C48" i="3"/>
  <c r="AB48" i="3" s="1"/>
  <c r="B48" i="3"/>
  <c r="A48" i="3"/>
  <c r="Z47" i="3"/>
  <c r="Y47" i="3"/>
  <c r="X47" i="3"/>
  <c r="W47" i="3"/>
  <c r="AA47" i="3" s="1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C47" i="3" s="1"/>
  <c r="E47" i="3"/>
  <c r="D47" i="3"/>
  <c r="C47" i="3"/>
  <c r="AB47" i="3" s="1"/>
  <c r="B47" i="3"/>
  <c r="A47" i="3"/>
  <c r="AC46" i="3"/>
  <c r="Z46" i="3"/>
  <c r="Y46" i="3"/>
  <c r="X46" i="3"/>
  <c r="W46" i="3"/>
  <c r="AA46" i="3" s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6" i="3" s="1"/>
  <c r="B46" i="3"/>
  <c r="A46" i="3"/>
  <c r="AB45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C45" i="3" s="1"/>
  <c r="C45" i="3"/>
  <c r="B45" i="3"/>
  <c r="A45" i="3"/>
  <c r="AC44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B44" i="3" s="1"/>
  <c r="B44" i="3"/>
  <c r="A44" i="3"/>
  <c r="AB43" i="3"/>
  <c r="Z43" i="3"/>
  <c r="Y43" i="3"/>
  <c r="X43" i="3"/>
  <c r="W43" i="3"/>
  <c r="AA43" i="3" s="1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C43" i="3" s="1"/>
  <c r="E43" i="3"/>
  <c r="D43" i="3"/>
  <c r="C43" i="3"/>
  <c r="B43" i="3"/>
  <c r="A43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C42" i="3"/>
  <c r="AB42" i="3" s="1"/>
  <c r="B42" i="3"/>
  <c r="A42" i="3"/>
  <c r="AB41" i="3"/>
  <c r="Z41" i="3"/>
  <c r="Y41" i="3"/>
  <c r="X41" i="3"/>
  <c r="W41" i="3"/>
  <c r="AA41" i="3" s="1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B41" i="3"/>
  <c r="A41" i="3"/>
  <c r="AC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B40" i="3" s="1"/>
  <c r="B40" i="3"/>
  <c r="A40" i="3"/>
  <c r="Z39" i="3"/>
  <c r="Y39" i="3"/>
  <c r="X39" i="3"/>
  <c r="W39" i="3"/>
  <c r="AA39" i="3" s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D39" i="3"/>
  <c r="C39" i="3"/>
  <c r="AB39" i="3" s="1"/>
  <c r="B39" i="3"/>
  <c r="A39" i="3"/>
  <c r="AC38" i="3"/>
  <c r="Z38" i="3"/>
  <c r="Y38" i="3"/>
  <c r="X38" i="3"/>
  <c r="W38" i="3"/>
  <c r="AA38" i="3" s="1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B38" i="3" s="1"/>
  <c r="B38" i="3"/>
  <c r="A38" i="3"/>
  <c r="AB37" i="3"/>
  <c r="Z37" i="3"/>
  <c r="Y37" i="3"/>
  <c r="X37" i="3"/>
  <c r="W37" i="3"/>
  <c r="AA37" i="3" s="1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C37" i="3" s="1"/>
  <c r="C37" i="3"/>
  <c r="B37" i="3"/>
  <c r="A37" i="3"/>
  <c r="AC36" i="3"/>
  <c r="Z36" i="3"/>
  <c r="Y36" i="3"/>
  <c r="X36" i="3"/>
  <c r="W36" i="3"/>
  <c r="AA36" i="3" s="1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B36" i="3" s="1"/>
  <c r="B36" i="3"/>
  <c r="A36" i="3"/>
  <c r="AB35" i="3"/>
  <c r="Z35" i="3"/>
  <c r="Y35" i="3"/>
  <c r="X35" i="3"/>
  <c r="W35" i="3"/>
  <c r="AA35" i="3" s="1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D35" i="3"/>
  <c r="C35" i="3"/>
  <c r="B35" i="3"/>
  <c r="A35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C34" i="3"/>
  <c r="AB34" i="3" s="1"/>
  <c r="B34" i="3"/>
  <c r="A34" i="3"/>
  <c r="AB33" i="3"/>
  <c r="Z33" i="3"/>
  <c r="Y33" i="3"/>
  <c r="X33" i="3"/>
  <c r="W33" i="3"/>
  <c r="AA33" i="3" s="1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C33" i="3"/>
  <c r="B33" i="3"/>
  <c r="A33" i="3"/>
  <c r="AC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B32" i="3" s="1"/>
  <c r="B32" i="3"/>
  <c r="A32" i="3"/>
  <c r="Z31" i="3"/>
  <c r="Y31" i="3"/>
  <c r="X31" i="3"/>
  <c r="W31" i="3"/>
  <c r="AA31" i="3" s="1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AB31" i="3" s="1"/>
  <c r="B31" i="3"/>
  <c r="A31" i="3"/>
  <c r="AC30" i="3"/>
  <c r="Z30" i="3"/>
  <c r="Y30" i="3"/>
  <c r="X30" i="3"/>
  <c r="W30" i="3"/>
  <c r="AA30" i="3" s="1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B30" i="3" s="1"/>
  <c r="B30" i="3"/>
  <c r="A30" i="3"/>
  <c r="AB29" i="3"/>
  <c r="Z29" i="3"/>
  <c r="Y29" i="3"/>
  <c r="X29" i="3"/>
  <c r="W29" i="3"/>
  <c r="AA29" i="3" s="1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C29" i="3" s="1"/>
  <c r="C29" i="3"/>
  <c r="B29" i="3"/>
  <c r="A29" i="3"/>
  <c r="AC28" i="3"/>
  <c r="Z28" i="3"/>
  <c r="Y28" i="3"/>
  <c r="X28" i="3"/>
  <c r="W28" i="3"/>
  <c r="AA28" i="3" s="1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B28" i="3" s="1"/>
  <c r="B28" i="3"/>
  <c r="A28" i="3"/>
  <c r="AB27" i="3"/>
  <c r="Z27" i="3"/>
  <c r="Y27" i="3"/>
  <c r="X27" i="3"/>
  <c r="W27" i="3"/>
  <c r="AA27" i="3" s="1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D27" i="3"/>
  <c r="C27" i="3"/>
  <c r="B27" i="3"/>
  <c r="A27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AB26" i="3" s="1"/>
  <c r="B26" i="3"/>
  <c r="A26" i="3"/>
  <c r="AB25" i="3"/>
  <c r="Z25" i="3"/>
  <c r="Y25" i="3"/>
  <c r="X25" i="3"/>
  <c r="W25" i="3"/>
  <c r="AA25" i="3" s="1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D25" i="3"/>
  <c r="C25" i="3"/>
  <c r="B25" i="3"/>
  <c r="A25" i="3"/>
  <c r="AC24" i="3"/>
  <c r="AA24" i="3"/>
  <c r="Z24" i="3"/>
  <c r="Y24" i="3"/>
  <c r="X24" i="3"/>
  <c r="W24" i="3"/>
  <c r="V24" i="3"/>
  <c r="U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B24" i="3" s="1"/>
  <c r="B24" i="3"/>
  <c r="T24" i="3" s="1"/>
  <c r="A24" i="3"/>
  <c r="Z23" i="3"/>
  <c r="Y23" i="3"/>
  <c r="X23" i="3"/>
  <c r="W23" i="3"/>
  <c r="AA23" i="3" s="1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C23" i="3" s="1"/>
  <c r="E23" i="3"/>
  <c r="D23" i="3"/>
  <c r="C23" i="3"/>
  <c r="AB23" i="3" s="1"/>
  <c r="B23" i="3"/>
  <c r="U23" i="3" s="1"/>
  <c r="A23" i="3"/>
  <c r="AC22" i="3"/>
  <c r="Z22" i="3"/>
  <c r="Y22" i="3"/>
  <c r="X22" i="3"/>
  <c r="W22" i="3"/>
  <c r="AA22" i="3" s="1"/>
  <c r="V22" i="3"/>
  <c r="U22" i="3"/>
  <c r="T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B22" i="3" s="1"/>
  <c r="B22" i="3"/>
  <c r="A22" i="3"/>
  <c r="AB21" i="3"/>
  <c r="Z21" i="3"/>
  <c r="Y21" i="3"/>
  <c r="X21" i="3"/>
  <c r="W21" i="3"/>
  <c r="V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A21" i="3" s="1"/>
  <c r="E21" i="3"/>
  <c r="D21" i="3"/>
  <c r="AC21" i="3" s="1"/>
  <c r="C21" i="3"/>
  <c r="B21" i="3"/>
  <c r="S21" i="3" s="1"/>
  <c r="A21" i="3"/>
  <c r="AC20" i="3"/>
  <c r="Z20" i="3"/>
  <c r="Y20" i="3"/>
  <c r="X20" i="3"/>
  <c r="W20" i="3"/>
  <c r="AA20" i="3" s="1"/>
  <c r="V20" i="3"/>
  <c r="U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B20" i="3" s="1"/>
  <c r="B20" i="3"/>
  <c r="T20" i="3" s="1"/>
  <c r="A20" i="3"/>
  <c r="AB19" i="3"/>
  <c r="Z19" i="3"/>
  <c r="Y19" i="3"/>
  <c r="X19" i="3"/>
  <c r="W19" i="3"/>
  <c r="AA19" i="3" s="1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C19" i="3"/>
  <c r="B19" i="3"/>
  <c r="U19" i="3" s="1"/>
  <c r="A19" i="3"/>
  <c r="AA18" i="3"/>
  <c r="Z18" i="3"/>
  <c r="Y18" i="3"/>
  <c r="X18" i="3"/>
  <c r="W18" i="3"/>
  <c r="V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AB18" i="3" s="1"/>
  <c r="B18" i="3"/>
  <c r="U18" i="3" s="1"/>
  <c r="A18" i="3"/>
  <c r="AB17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D17" i="3"/>
  <c r="U17" i="3" s="1"/>
  <c r="C17" i="3"/>
  <c r="B17" i="3"/>
  <c r="S17" i="3" s="1"/>
  <c r="A17" i="3"/>
  <c r="AC16" i="3"/>
  <c r="AA16" i="3"/>
  <c r="Z16" i="3"/>
  <c r="Y16" i="3"/>
  <c r="X16" i="3"/>
  <c r="W16" i="3"/>
  <c r="V16" i="3"/>
  <c r="U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B16" i="3" s="1"/>
  <c r="B16" i="3"/>
  <c r="T16" i="3" s="1"/>
  <c r="A16" i="3"/>
  <c r="Z15" i="3"/>
  <c r="Y15" i="3"/>
  <c r="X15" i="3"/>
  <c r="W15" i="3"/>
  <c r="AA15" i="3" s="1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AB15" i="3" s="1"/>
  <c r="B15" i="3"/>
  <c r="U15" i="3" s="1"/>
  <c r="A15" i="3"/>
  <c r="AC14" i="3"/>
  <c r="Z14" i="3"/>
  <c r="Y14" i="3"/>
  <c r="X14" i="3"/>
  <c r="W14" i="3"/>
  <c r="AA14" i="3" s="1"/>
  <c r="V14" i="3"/>
  <c r="R14" i="3"/>
  <c r="Q14" i="3"/>
  <c r="P14" i="3"/>
  <c r="O14" i="3"/>
  <c r="N2" i="3" s="1"/>
  <c r="R2" i="3" s="1"/>
  <c r="N14" i="3"/>
  <c r="M14" i="3"/>
  <c r="L14" i="3"/>
  <c r="K14" i="3"/>
  <c r="J14" i="3"/>
  <c r="I14" i="3"/>
  <c r="H14" i="3"/>
  <c r="G14" i="3"/>
  <c r="F14" i="3"/>
  <c r="E14" i="3"/>
  <c r="D14" i="3"/>
  <c r="C14" i="3"/>
  <c r="U14" i="3" s="1"/>
  <c r="B14" i="3"/>
  <c r="A14" i="3"/>
  <c r="AB13" i="3"/>
  <c r="Z13" i="3"/>
  <c r="Y13" i="3"/>
  <c r="X13" i="3"/>
  <c r="W13" i="3"/>
  <c r="V13" i="3"/>
  <c r="T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A13" i="3" s="1"/>
  <c r="E13" i="3"/>
  <c r="D13" i="3"/>
  <c r="AC13" i="3" s="1"/>
  <c r="C13" i="3"/>
  <c r="B13" i="3"/>
  <c r="S13" i="3" s="1"/>
  <c r="A13" i="3"/>
  <c r="AC12" i="3"/>
  <c r="Z12" i="3"/>
  <c r="Y12" i="3"/>
  <c r="Y4" i="3" s="1"/>
  <c r="X12" i="3"/>
  <c r="W12" i="3"/>
  <c r="AA12" i="3" s="1"/>
  <c r="V12" i="3"/>
  <c r="U12" i="3"/>
  <c r="R12" i="3"/>
  <c r="Q12" i="3"/>
  <c r="Q4" i="3" s="1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B12" i="3" s="1"/>
  <c r="B12" i="3"/>
  <c r="T12" i="3" s="1"/>
  <c r="A12" i="3"/>
  <c r="AB11" i="3"/>
  <c r="Z11" i="3"/>
  <c r="Y11" i="3"/>
  <c r="X11" i="3"/>
  <c r="W11" i="3"/>
  <c r="AA11" i="3" s="1"/>
  <c r="V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AC11" i="3" s="1"/>
  <c r="E11" i="3"/>
  <c r="D11" i="3"/>
  <c r="C11" i="3"/>
  <c r="B11" i="3"/>
  <c r="U11" i="3" s="1"/>
  <c r="A11" i="3"/>
  <c r="AA10" i="3"/>
  <c r="Z10" i="3"/>
  <c r="Y10" i="3"/>
  <c r="X10" i="3"/>
  <c r="W10" i="3"/>
  <c r="W3" i="3" s="1"/>
  <c r="V10" i="3"/>
  <c r="S10" i="3"/>
  <c r="R10" i="3"/>
  <c r="Q10" i="3"/>
  <c r="P10" i="3"/>
  <c r="O10" i="3"/>
  <c r="N10" i="3"/>
  <c r="M10" i="3"/>
  <c r="L10" i="3"/>
  <c r="K10" i="3"/>
  <c r="K3" i="3" s="1"/>
  <c r="J10" i="3"/>
  <c r="I10" i="3"/>
  <c r="H10" i="3"/>
  <c r="G10" i="3"/>
  <c r="G4" i="3" s="1"/>
  <c r="G5" i="3" s="1"/>
  <c r="F10" i="3"/>
  <c r="E10" i="3"/>
  <c r="D10" i="3"/>
  <c r="AC10" i="3" s="1"/>
  <c r="C10" i="3"/>
  <c r="I2" i="3" s="1"/>
  <c r="B10" i="3"/>
  <c r="U10" i="3" s="1"/>
  <c r="A10" i="3"/>
  <c r="AB9" i="3"/>
  <c r="Z9" i="3"/>
  <c r="Y9" i="3"/>
  <c r="X9" i="3"/>
  <c r="W9" i="3"/>
  <c r="AA9" i="3" s="1"/>
  <c r="V9" i="3"/>
  <c r="R9" i="3"/>
  <c r="Q9" i="3"/>
  <c r="P9" i="3"/>
  <c r="O9" i="3"/>
  <c r="N9" i="3"/>
  <c r="M9" i="3"/>
  <c r="L9" i="3"/>
  <c r="L3" i="3" s="1"/>
  <c r="K9" i="3"/>
  <c r="J9" i="3"/>
  <c r="I9" i="3"/>
  <c r="H9" i="3"/>
  <c r="H4" i="3" s="1"/>
  <c r="H5" i="3" s="1"/>
  <c r="G9" i="3"/>
  <c r="F9" i="3"/>
  <c r="AC9" i="3" s="1"/>
  <c r="E9" i="3"/>
  <c r="D9" i="3"/>
  <c r="U9" i="3" s="1"/>
  <c r="C9" i="3"/>
  <c r="B9" i="3"/>
  <c r="S9" i="3" s="1"/>
  <c r="A9" i="3"/>
  <c r="AC8" i="3"/>
  <c r="AA8" i="3"/>
  <c r="Z8" i="3"/>
  <c r="Y8" i="3"/>
  <c r="Y3" i="3" s="1"/>
  <c r="X8" i="3"/>
  <c r="W8" i="3"/>
  <c r="V8" i="3"/>
  <c r="U8" i="3"/>
  <c r="R8" i="3"/>
  <c r="Q8" i="3"/>
  <c r="Q3" i="3" s="1"/>
  <c r="P8" i="3"/>
  <c r="O8" i="3"/>
  <c r="N8" i="3"/>
  <c r="M8" i="3"/>
  <c r="M3" i="3" s="1"/>
  <c r="L8" i="3"/>
  <c r="K8" i="3"/>
  <c r="K4" i="3" s="1"/>
  <c r="K5" i="3" s="1"/>
  <c r="J8" i="3"/>
  <c r="I8" i="3"/>
  <c r="I4" i="3" s="1"/>
  <c r="I5" i="3" s="1"/>
  <c r="H8" i="3"/>
  <c r="G8" i="3"/>
  <c r="F8" i="3"/>
  <c r="E8" i="3"/>
  <c r="E3" i="3" s="1"/>
  <c r="D8" i="3"/>
  <c r="C8" i="3"/>
  <c r="AB8" i="3" s="1"/>
  <c r="B8" i="3"/>
  <c r="T8" i="3" s="1"/>
  <c r="A8" i="3"/>
  <c r="Z7" i="3"/>
  <c r="Z4" i="3" s="1"/>
  <c r="Z5" i="3" s="1"/>
  <c r="Y7" i="3"/>
  <c r="X7" i="3"/>
  <c r="X4" i="3" s="1"/>
  <c r="W7" i="3"/>
  <c r="AA7" i="3" s="1"/>
  <c r="V7" i="3"/>
  <c r="V3" i="3" s="1"/>
  <c r="R7" i="3"/>
  <c r="R4" i="3" s="1"/>
  <c r="Q7" i="3"/>
  <c r="P7" i="3"/>
  <c r="P4" i="3" s="1"/>
  <c r="O7" i="3"/>
  <c r="N7" i="3"/>
  <c r="N3" i="3" s="1"/>
  <c r="M7" i="3"/>
  <c r="L7" i="3"/>
  <c r="K7" i="3"/>
  <c r="J7" i="3"/>
  <c r="J4" i="3" s="1"/>
  <c r="J5" i="3" s="1"/>
  <c r="I7" i="3"/>
  <c r="H7" i="3"/>
  <c r="G7" i="3"/>
  <c r="F7" i="3"/>
  <c r="F3" i="3" s="1"/>
  <c r="E7" i="3"/>
  <c r="D7" i="3"/>
  <c r="C7" i="3"/>
  <c r="AB7" i="3" s="1"/>
  <c r="B7" i="3"/>
  <c r="B4" i="3" s="1"/>
  <c r="B5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L4" i="3"/>
  <c r="L5" i="3" s="1"/>
  <c r="D4" i="3"/>
  <c r="D5" i="3" s="1"/>
  <c r="X3" i="3"/>
  <c r="P3" i="3"/>
  <c r="G3" i="3"/>
  <c r="AC2" i="3"/>
  <c r="AB2" i="3"/>
  <c r="AA2" i="3"/>
  <c r="Z2" i="3"/>
  <c r="W2" i="3"/>
  <c r="V2" i="3"/>
  <c r="U2" i="3"/>
  <c r="T2" i="3"/>
  <c r="S2" i="3"/>
  <c r="M2" i="3"/>
  <c r="L2" i="3"/>
  <c r="K2" i="3"/>
  <c r="J2" i="3"/>
  <c r="H2" i="3"/>
  <c r="G2" i="3"/>
  <c r="F2" i="3"/>
  <c r="E2" i="3"/>
  <c r="D2" i="3"/>
  <c r="C2" i="3"/>
  <c r="B2" i="3"/>
  <c r="Q2" i="3" l="1"/>
  <c r="P2" i="3" s="1"/>
  <c r="P5" i="3"/>
  <c r="R5" i="3"/>
  <c r="H3" i="3"/>
  <c r="E4" i="3"/>
  <c r="E5" i="3" s="1"/>
  <c r="M4" i="3"/>
  <c r="M5" i="3" s="1"/>
  <c r="V4" i="3"/>
  <c r="V5" i="3" s="1"/>
  <c r="S7" i="3"/>
  <c r="T10" i="3"/>
  <c r="AB10" i="3"/>
  <c r="AB4" i="3" s="1"/>
  <c r="AB5" i="3" s="1"/>
  <c r="U13" i="3"/>
  <c r="S15" i="3"/>
  <c r="T18" i="3"/>
  <c r="U21" i="3"/>
  <c r="S23" i="3"/>
  <c r="AA79" i="3"/>
  <c r="AA87" i="3"/>
  <c r="AA95" i="3"/>
  <c r="AA100" i="3"/>
  <c r="AA107" i="3"/>
  <c r="AB147" i="3"/>
  <c r="AA159" i="3"/>
  <c r="AA166" i="3"/>
  <c r="AC182" i="3"/>
  <c r="AA182" i="3"/>
  <c r="AC214" i="3"/>
  <c r="AA214" i="3"/>
  <c r="AC246" i="3"/>
  <c r="AA246" i="3"/>
  <c r="AC286" i="3"/>
  <c r="AA286" i="3"/>
  <c r="AC375" i="3"/>
  <c r="AA375" i="3"/>
  <c r="I3" i="3"/>
  <c r="R3" i="3"/>
  <c r="Z3" i="3"/>
  <c r="F4" i="3"/>
  <c r="F5" i="3" s="1"/>
  <c r="N4" i="3"/>
  <c r="N5" i="3" s="1"/>
  <c r="W4" i="3"/>
  <c r="W5" i="3" s="1"/>
  <c r="T7" i="3"/>
  <c r="S12" i="3"/>
  <c r="T15" i="3"/>
  <c r="S20" i="3"/>
  <c r="T23" i="3"/>
  <c r="AB139" i="3"/>
  <c r="AA151" i="3"/>
  <c r="AA158" i="3"/>
  <c r="AB164" i="3"/>
  <c r="AB187" i="3"/>
  <c r="AB219" i="3"/>
  <c r="AB251" i="3"/>
  <c r="AC278" i="3"/>
  <c r="AA278" i="3"/>
  <c r="B3" i="3"/>
  <c r="J3" i="3"/>
  <c r="U7" i="3"/>
  <c r="AC7" i="3"/>
  <c r="AA49" i="3"/>
  <c r="AA4" i="3" s="1"/>
  <c r="AA5" i="3" s="1"/>
  <c r="AA57" i="3"/>
  <c r="AA65" i="3"/>
  <c r="AA73" i="3"/>
  <c r="AA81" i="3"/>
  <c r="AC174" i="3"/>
  <c r="AA174" i="3"/>
  <c r="AC206" i="3"/>
  <c r="AA206" i="3"/>
  <c r="AC238" i="3"/>
  <c r="AA238" i="3"/>
  <c r="AC310" i="3"/>
  <c r="AA310" i="3"/>
  <c r="C3" i="3"/>
  <c r="T9" i="3"/>
  <c r="S14" i="3"/>
  <c r="T17" i="3"/>
  <c r="S22" i="3"/>
  <c r="AC270" i="3"/>
  <c r="AA270" i="3"/>
  <c r="X2" i="3"/>
  <c r="X5" i="3" s="1"/>
  <c r="D3" i="3"/>
  <c r="S11" i="3"/>
  <c r="T14" i="3"/>
  <c r="AB14" i="3"/>
  <c r="AB3" i="3" s="1"/>
  <c r="S19" i="3"/>
  <c r="AC119" i="3"/>
  <c r="AA119" i="3"/>
  <c r="AA127" i="3"/>
  <c r="AA134" i="3"/>
  <c r="AC198" i="3"/>
  <c r="AA198" i="3"/>
  <c r="AC230" i="3"/>
  <c r="AA230" i="3"/>
  <c r="AC262" i="3"/>
  <c r="AA262" i="3"/>
  <c r="AC302" i="3"/>
  <c r="AA302" i="3"/>
  <c r="AC334" i="3"/>
  <c r="AA334" i="3"/>
  <c r="Y2" i="3"/>
  <c r="Y5" i="3" s="1"/>
  <c r="S8" i="3"/>
  <c r="T11" i="3"/>
  <c r="T19" i="3"/>
  <c r="S24" i="3"/>
  <c r="AC102" i="3"/>
  <c r="AC111" i="3"/>
  <c r="AA111" i="3"/>
  <c r="AA126" i="3"/>
  <c r="AB132" i="3"/>
  <c r="AB171" i="3"/>
  <c r="AB203" i="3"/>
  <c r="AB235" i="3"/>
  <c r="C4" i="3"/>
  <c r="C5" i="3" s="1"/>
  <c r="AA104" i="3"/>
  <c r="AA118" i="3"/>
  <c r="AC190" i="3"/>
  <c r="AA190" i="3"/>
  <c r="AC222" i="3"/>
  <c r="AA222" i="3"/>
  <c r="AC254" i="3"/>
  <c r="AA254" i="3"/>
  <c r="AB267" i="3"/>
  <c r="AC294" i="3"/>
  <c r="AA294" i="3"/>
  <c r="AC319" i="3"/>
  <c r="AA319" i="3"/>
  <c r="AA366" i="3"/>
  <c r="AC383" i="3"/>
  <c r="AA383" i="3"/>
  <c r="AC327" i="3"/>
  <c r="AA327" i="3"/>
  <c r="AC345" i="3"/>
  <c r="AB364" i="3"/>
  <c r="AC368" i="3"/>
  <c r="AA374" i="3"/>
  <c r="AC335" i="3"/>
  <c r="AA335" i="3"/>
  <c r="AC353" i="3"/>
  <c r="AB372" i="3"/>
  <c r="AC376" i="3"/>
  <c r="AA382" i="3"/>
  <c r="AC343" i="3"/>
  <c r="AA343" i="3"/>
  <c r="AC351" i="3"/>
  <c r="AA351" i="3"/>
  <c r="AA312" i="3"/>
  <c r="AA313" i="3"/>
  <c r="AB332" i="3"/>
  <c r="AC336" i="3"/>
  <c r="AA342" i="3"/>
  <c r="AC359" i="3"/>
  <c r="AA359" i="3"/>
  <c r="AC377" i="3"/>
  <c r="AC321" i="3"/>
  <c r="AB340" i="3"/>
  <c r="AC344" i="3"/>
  <c r="AC367" i="3"/>
  <c r="AA367" i="3"/>
  <c r="AC385" i="3"/>
  <c r="AC390" i="3"/>
  <c r="AA390" i="3"/>
  <c r="AA398" i="3"/>
  <c r="AA406" i="3"/>
  <c r="AA414" i="3"/>
  <c r="AA422" i="3"/>
  <c r="AA430" i="3"/>
  <c r="AA391" i="3"/>
  <c r="AA399" i="3"/>
  <c r="AA407" i="3"/>
  <c r="AA415" i="3"/>
  <c r="AA423" i="3"/>
  <c r="AA431" i="3"/>
  <c r="AA439" i="3"/>
  <c r="AA447" i="3"/>
  <c r="AA455" i="3"/>
  <c r="AA463" i="3"/>
  <c r="AA471" i="3"/>
  <c r="AC3" i="3" l="1"/>
  <c r="AC4" i="3"/>
  <c r="AC5" i="3" s="1"/>
  <c r="U3" i="3"/>
  <c r="U4" i="3"/>
  <c r="U5" i="3" s="1"/>
  <c r="T4" i="3"/>
  <c r="T5" i="3" s="1"/>
  <c r="T3" i="3"/>
  <c r="S4" i="3"/>
  <c r="S5" i="3" s="1"/>
  <c r="S3" i="3"/>
  <c r="AA3" i="3"/>
  <c r="Q5" i="3"/>
  <c r="C8" i="2" l="1"/>
  <c r="B8" i="2" s="1"/>
  <c r="C4" i="2" l="1"/>
  <c r="B4" i="2" s="1"/>
  <c r="C7" i="2"/>
  <c r="B7" i="2" s="1"/>
  <c r="C5" i="2"/>
  <c r="B5" i="2" s="1"/>
  <c r="C6" i="2"/>
  <c r="B6" i="2" s="1"/>
</calcChain>
</file>

<file path=xl/sharedStrings.xml><?xml version="1.0" encoding="utf-8"?>
<sst xmlns="http://schemas.openxmlformats.org/spreadsheetml/2006/main" count="88" uniqueCount="54">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</sst>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opLeftCell="K1" zoomScale="80" zoomScaleNormal="80" workbookViewId="0">
      <selection activeCell="Z17" sqref="Z17"/>
    </sheetView>
  </sheetViews>
  <sheetFormatPr defaultRowHeight="14.4" x14ac:dyDescent="0.3"/>
  <cols>
    <col min="1" max="2" width="16.33203125" bestFit="1" customWidth="1"/>
    <col min="3" max="3" width="10.88671875" bestFit="1" customWidth="1"/>
    <col min="4" max="4" width="8.77734375" customWidth="1"/>
    <col min="5" max="5" width="10.44140625" bestFit="1" customWidth="1"/>
    <col min="6" max="6" width="7.88671875" bestFit="1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10.88671875" bestFit="1" customWidth="1"/>
    <col min="16" max="16" width="10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C24" sqref="C24"/>
    </sheetView>
  </sheetViews>
  <sheetFormatPr defaultRowHeight="14.4" x14ac:dyDescent="0.3"/>
  <cols>
    <col min="2" max="2" width="27.88671875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Draw &gt;4 Draw No Bet Else Draw - Away</v>
      </c>
      <c r="C4">
        <f>LARGE(Analysis!$5:$5, 1)</f>
        <v>2.2288235294117649</v>
      </c>
    </row>
    <row r="5" spans="2:3" x14ac:dyDescent="0.3">
      <c r="B5" t="str">
        <f>_xlfn.XLOOKUP(C5, Analysis!$5:$5, Analysis!$1:$1)</f>
        <v>Third Outcome</v>
      </c>
      <c r="C5">
        <f>LARGE(Analysis!$5:$5, 2)</f>
        <v>2.101666666666667</v>
      </c>
    </row>
    <row r="6" spans="2:3" x14ac:dyDescent="0.3">
      <c r="B6" t="str">
        <f>_xlfn.XLOOKUP(C6, Analysis!$5:$5, Analysis!$1:$1)</f>
        <v>Draw If &lt;4</v>
      </c>
      <c r="C6">
        <f>LARGE(Analysis!$5:$5, 3)</f>
        <v>2.1000000000000005</v>
      </c>
    </row>
    <row r="7" spans="2:3" x14ac:dyDescent="0.3">
      <c r="B7" t="str">
        <f>_xlfn.XLOOKUP(C7, Analysis!$5:$5, Analysis!$1:$1)</f>
        <v>Draw No Bet - Away</v>
      </c>
      <c r="C7">
        <f>LARGE(Analysis!$5:$5, 4)</f>
        <v>1.9836363636363636</v>
      </c>
    </row>
    <row r="8" spans="2:3" x14ac:dyDescent="0.3">
      <c r="B8" t="str">
        <f>_xlfn.XLOOKUP(C8, Analysis!$5:$5, Analysis!$1:$1)</f>
        <v>Away Underdog</v>
      </c>
      <c r="C8">
        <f>LARGE(Analysis!$5:$5, 5)</f>
        <v>1.8481818181818179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35"/>
  <sheetViews>
    <sheetView tabSelected="1" zoomScale="70" zoomScaleNormal="70" workbookViewId="0">
      <selection activeCell="Q32" sqref="Q3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4" width="21.77734375" customWidth="1"/>
    <col min="15" max="15" width="21.77734375" hidden="1" customWidth="1"/>
    <col min="16" max="21" width="21.77734375" customWidth="1"/>
    <col min="22" max="22" width="11.33203125" customWidth="1"/>
    <col min="23" max="23" width="11.6640625" customWidth="1"/>
    <col min="24" max="24" width="20.109375" bestFit="1" customWidth="1"/>
    <col min="25" max="26" width="20.109375" customWidth="1"/>
    <col min="27" max="27" width="22.6640625" bestFit="1" customWidth="1"/>
    <col min="28" max="28" width="17.44140625" bestFit="1" customWidth="1"/>
    <col min="29" max="29" width="18.6640625" bestFit="1" customWidth="1"/>
  </cols>
  <sheetData>
    <row r="1" spans="1:33" x14ac:dyDescent="0.3">
      <c r="B1" s="2" t="s">
        <v>35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3" t="s">
        <v>49</v>
      </c>
      <c r="AB1" s="3" t="s">
        <v>50</v>
      </c>
      <c r="AC1" s="3" t="s">
        <v>51</v>
      </c>
    </row>
    <row r="2" spans="1:33" x14ac:dyDescent="0.3">
      <c r="A2" s="1" t="s">
        <v>52</v>
      </c>
      <c r="B2">
        <f>COUNT('Raw Data'!$O:$O)</f>
        <v>18</v>
      </c>
      <c r="C2">
        <f>COUNT('Raw Data'!$O:$O)</f>
        <v>18</v>
      </c>
      <c r="D2">
        <f>COUNT('Raw Data'!$O:$O)</f>
        <v>18</v>
      </c>
      <c r="E2">
        <f>COUNT('Raw Data'!$O:$O)</f>
        <v>18</v>
      </c>
      <c r="F2">
        <f>COUNT('Raw Data'!$O:$O)</f>
        <v>18</v>
      </c>
      <c r="G2">
        <f>COUNT('Raw Data'!$O:$O)</f>
        <v>18</v>
      </c>
      <c r="H2">
        <f>COUNT('Raw Data'!$O:$O)</f>
        <v>18</v>
      </c>
      <c r="I2">
        <f>COUNT('Raw Data'!$O:$O)-COUNTIF($C7:$C1048576, "&gt;0")</f>
        <v>11</v>
      </c>
      <c r="J2">
        <f>COUNT('Raw Data'!$O:$O)-COUNTIF($C7:$C1048576, "&gt;0")</f>
        <v>11</v>
      </c>
      <c r="K2">
        <f>COUNT('Raw Data'!$O:$O)</f>
        <v>18</v>
      </c>
      <c r="L2">
        <f>COUNT('Raw Data'!$O:$O)</f>
        <v>18</v>
      </c>
      <c r="M2">
        <f>COUNT('Raw Data'!$O:$O)</f>
        <v>18</v>
      </c>
      <c r="N2">
        <f>COUNTIF(O:O, TRUE())</f>
        <v>11</v>
      </c>
      <c r="P2">
        <f>Q2</f>
        <v>7</v>
      </c>
      <c r="Q2">
        <f>B2-N2</f>
        <v>7</v>
      </c>
      <c r="R2">
        <f>N2</f>
        <v>11</v>
      </c>
      <c r="S2">
        <f>COUNT('Raw Data'!$O:$O)</f>
        <v>18</v>
      </c>
      <c r="T2">
        <f>COUNT('Raw Data'!$O:$O)</f>
        <v>18</v>
      </c>
      <c r="U2">
        <f>COUNT('Raw Data'!$O:$O)</f>
        <v>18</v>
      </c>
      <c r="V2">
        <f>COUNT('Raw Data'!$O:$O)</f>
        <v>18</v>
      </c>
      <c r="W2">
        <f>COUNT('Raw Data'!$O:$O)</f>
        <v>18</v>
      </c>
      <c r="X2">
        <f>COUNT('Raw Data'!$O:$O)-COUNTIF(C7:C1048576, "&gt;4")</f>
        <v>17</v>
      </c>
      <c r="Y2">
        <f>COUNT('Raw Data'!$O:$O)-COUNTIF(C7:C1048576, "&gt;4")</f>
        <v>17</v>
      </c>
      <c r="Z2">
        <f>COUNTIF('Raw Data'!D:D, "&lt;4")</f>
        <v>10</v>
      </c>
      <c r="AA2">
        <f>COUNT('Raw Data'!$O:$O)-1</f>
        <v>17</v>
      </c>
      <c r="AB2">
        <f>COUNT('Raw Data'!$O:$O)-1</f>
        <v>17</v>
      </c>
      <c r="AC2">
        <f>COUNT('Raw Data'!$O:$O)-1</f>
        <v>17</v>
      </c>
    </row>
    <row r="3" spans="1:33" x14ac:dyDescent="0.3">
      <c r="A3" s="1" t="s">
        <v>0</v>
      </c>
      <c r="B3">
        <f t="shared" ref="B3:N3" si="0">COUNTIF(B7:B1048576, "&gt;0")</f>
        <v>4</v>
      </c>
      <c r="C3">
        <f t="shared" si="0"/>
        <v>7</v>
      </c>
      <c r="D3">
        <f t="shared" si="0"/>
        <v>7</v>
      </c>
      <c r="E3">
        <f t="shared" si="0"/>
        <v>12</v>
      </c>
      <c r="F3">
        <f t="shared" si="0"/>
        <v>6</v>
      </c>
      <c r="G3">
        <f t="shared" si="0"/>
        <v>12</v>
      </c>
      <c r="H3">
        <f t="shared" si="0"/>
        <v>6</v>
      </c>
      <c r="I3">
        <f t="shared" si="0"/>
        <v>4</v>
      </c>
      <c r="J3">
        <f t="shared" si="0"/>
        <v>7</v>
      </c>
      <c r="K3">
        <f t="shared" si="0"/>
        <v>11</v>
      </c>
      <c r="L3">
        <f t="shared" si="0"/>
        <v>14</v>
      </c>
      <c r="M3">
        <f t="shared" si="0"/>
        <v>11</v>
      </c>
      <c r="N3">
        <f t="shared" si="0"/>
        <v>3</v>
      </c>
      <c r="P3">
        <f t="shared" ref="P3:AC3" si="1">COUNTIF(P7:P1048576, "&gt;0")</f>
        <v>1</v>
      </c>
      <c r="Q3">
        <f t="shared" si="1"/>
        <v>4</v>
      </c>
      <c r="R3">
        <f t="shared" si="1"/>
        <v>3</v>
      </c>
      <c r="S3">
        <f t="shared" si="1"/>
        <v>7</v>
      </c>
      <c r="T3">
        <f t="shared" si="1"/>
        <v>4</v>
      </c>
      <c r="U3">
        <f t="shared" si="1"/>
        <v>8</v>
      </c>
      <c r="V3">
        <f t="shared" si="1"/>
        <v>7</v>
      </c>
      <c r="W3">
        <f t="shared" si="1"/>
        <v>4</v>
      </c>
      <c r="X3">
        <f t="shared" si="1"/>
        <v>9</v>
      </c>
      <c r="Y3">
        <f t="shared" si="1"/>
        <v>10</v>
      </c>
      <c r="Z3">
        <f t="shared" si="1"/>
        <v>6</v>
      </c>
      <c r="AA3">
        <f t="shared" si="1"/>
        <v>0</v>
      </c>
      <c r="AB3">
        <f t="shared" si="1"/>
        <v>3</v>
      </c>
      <c r="AC3">
        <f t="shared" si="1"/>
        <v>1</v>
      </c>
    </row>
    <row r="4" spans="1:33" x14ac:dyDescent="0.3">
      <c r="A4" s="1" t="s">
        <v>0</v>
      </c>
      <c r="B4">
        <f t="shared" ref="B4:N4" si="2">SUM(B7:B1048576)</f>
        <v>7.63</v>
      </c>
      <c r="C4">
        <f t="shared" si="2"/>
        <v>25.750000000000004</v>
      </c>
      <c r="D4">
        <f t="shared" si="2"/>
        <v>28.229999999999997</v>
      </c>
      <c r="E4">
        <f t="shared" si="2"/>
        <v>17.71</v>
      </c>
      <c r="F4">
        <f t="shared" si="2"/>
        <v>10.15</v>
      </c>
      <c r="G4">
        <f t="shared" si="2"/>
        <v>19.04</v>
      </c>
      <c r="H4">
        <f t="shared" si="2"/>
        <v>14.33</v>
      </c>
      <c r="I4">
        <f t="shared" si="2"/>
        <v>5.98</v>
      </c>
      <c r="J4">
        <f t="shared" si="2"/>
        <v>21.82</v>
      </c>
      <c r="K4">
        <f t="shared" si="2"/>
        <v>14.469999999999999</v>
      </c>
      <c r="L4">
        <f t="shared" si="2"/>
        <v>26.250000000000004</v>
      </c>
      <c r="M4">
        <f t="shared" si="2"/>
        <v>12.979999999999999</v>
      </c>
      <c r="N4">
        <f t="shared" si="2"/>
        <v>4.13</v>
      </c>
      <c r="P4">
        <f t="shared" ref="P4:AC4" si="3">SUM(P7:P1048576)</f>
        <v>3.5</v>
      </c>
      <c r="Q4">
        <f t="shared" si="3"/>
        <v>7.8999999999999986</v>
      </c>
      <c r="R4">
        <f t="shared" si="3"/>
        <v>20.329999999999998</v>
      </c>
      <c r="S4">
        <f t="shared" si="3"/>
        <v>12.03</v>
      </c>
      <c r="T4">
        <f t="shared" si="3"/>
        <v>15.25</v>
      </c>
      <c r="U4">
        <f t="shared" si="3"/>
        <v>37.830000000000005</v>
      </c>
      <c r="V4">
        <f t="shared" si="3"/>
        <v>12.03</v>
      </c>
      <c r="W4">
        <f t="shared" si="3"/>
        <v>23.83</v>
      </c>
      <c r="X4">
        <f t="shared" si="3"/>
        <v>24.41</v>
      </c>
      <c r="Y4">
        <f t="shared" si="3"/>
        <v>37.89</v>
      </c>
      <c r="Z4">
        <f t="shared" si="3"/>
        <v>21.000000000000004</v>
      </c>
      <c r="AA4">
        <f t="shared" si="3"/>
        <v>0</v>
      </c>
      <c r="AB4">
        <f t="shared" si="3"/>
        <v>18.0105</v>
      </c>
      <c r="AC4">
        <f t="shared" si="3"/>
        <v>4.335</v>
      </c>
    </row>
    <row r="5" spans="1:33" x14ac:dyDescent="0.3">
      <c r="A5" s="1" t="s">
        <v>34</v>
      </c>
      <c r="B5">
        <f t="shared" ref="B5:N5" si="4">B4/B2</f>
        <v>0.42388888888888887</v>
      </c>
      <c r="C5">
        <f t="shared" si="4"/>
        <v>1.4305555555555558</v>
      </c>
      <c r="D5">
        <f t="shared" si="4"/>
        <v>1.5683333333333331</v>
      </c>
      <c r="E5">
        <f t="shared" si="4"/>
        <v>0.98388888888888892</v>
      </c>
      <c r="F5">
        <f t="shared" si="4"/>
        <v>0.56388888888888888</v>
      </c>
      <c r="G5">
        <f t="shared" si="4"/>
        <v>1.0577777777777777</v>
      </c>
      <c r="H5">
        <f t="shared" si="4"/>
        <v>0.7961111111111111</v>
      </c>
      <c r="I5">
        <f t="shared" si="4"/>
        <v>0.5436363636363637</v>
      </c>
      <c r="J5">
        <f t="shared" si="4"/>
        <v>1.9836363636363636</v>
      </c>
      <c r="K5">
        <f t="shared" si="4"/>
        <v>0.80388888888888888</v>
      </c>
      <c r="L5">
        <f t="shared" si="4"/>
        <v>1.4583333333333335</v>
      </c>
      <c r="M5">
        <f t="shared" si="4"/>
        <v>0.72111111111111104</v>
      </c>
      <c r="N5">
        <f t="shared" si="4"/>
        <v>0.37545454545454543</v>
      </c>
      <c r="P5">
        <f t="shared" ref="P5:AC5" si="5">P4/P2</f>
        <v>0.5</v>
      </c>
      <c r="Q5">
        <f t="shared" si="5"/>
        <v>1.1285714285714283</v>
      </c>
      <c r="R5">
        <f t="shared" si="5"/>
        <v>1.8481818181818179</v>
      </c>
      <c r="S5">
        <f t="shared" si="5"/>
        <v>0.66833333333333333</v>
      </c>
      <c r="T5">
        <f t="shared" si="5"/>
        <v>0.84722222222222221</v>
      </c>
      <c r="U5">
        <f t="shared" si="5"/>
        <v>2.101666666666667</v>
      </c>
      <c r="V5">
        <f t="shared" si="5"/>
        <v>0.66833333333333333</v>
      </c>
      <c r="W5">
        <f t="shared" si="5"/>
        <v>1.3238888888888889</v>
      </c>
      <c r="X5">
        <f t="shared" si="5"/>
        <v>1.4358823529411764</v>
      </c>
      <c r="Y5">
        <f t="shared" si="5"/>
        <v>2.2288235294117649</v>
      </c>
      <c r="Z5">
        <f t="shared" si="5"/>
        <v>2.1000000000000005</v>
      </c>
      <c r="AA5">
        <f t="shared" si="5"/>
        <v>0</v>
      </c>
      <c r="AB5">
        <f t="shared" si="5"/>
        <v>1.0594411764705882</v>
      </c>
      <c r="AC5">
        <f t="shared" si="5"/>
        <v>0.255</v>
      </c>
    </row>
    <row r="6" spans="1:33" x14ac:dyDescent="0.3">
      <c r="A6" s="1" t="s">
        <v>53</v>
      </c>
      <c r="B6" s="1" t="str">
        <f t="shared" ref="B6:N6" si="6">B1</f>
        <v>Home Win</v>
      </c>
      <c r="C6" s="1" t="str">
        <f t="shared" si="6"/>
        <v>Draw</v>
      </c>
      <c r="D6" s="1" t="str">
        <f t="shared" si="6"/>
        <v>Away Team</v>
      </c>
      <c r="E6" s="1" t="str">
        <f t="shared" si="6"/>
        <v>Over 2.5</v>
      </c>
      <c r="F6" s="1" t="str">
        <f t="shared" si="6"/>
        <v>Under 2.5</v>
      </c>
      <c r="G6" s="1" t="str">
        <f t="shared" si="6"/>
        <v>Both Teams to Score - Yes</v>
      </c>
      <c r="H6" s="1" t="str">
        <f t="shared" si="6"/>
        <v>Both Teams to Score - No</v>
      </c>
      <c r="I6" s="1" t="str">
        <f t="shared" si="6"/>
        <v>Draw No Bet - Home</v>
      </c>
      <c r="J6" s="1" t="str">
        <f t="shared" si="6"/>
        <v>Draw No Bet - Away</v>
      </c>
      <c r="K6" s="1" t="str">
        <f t="shared" si="6"/>
        <v>Double Chance - Home and Draw</v>
      </c>
      <c r="L6" s="1" t="str">
        <f t="shared" si="6"/>
        <v>Double Chance - Away and Draw</v>
      </c>
      <c r="M6" s="1" t="str">
        <f t="shared" si="6"/>
        <v>Double Chance - Home and Away</v>
      </c>
      <c r="N6" s="1" t="str">
        <f t="shared" si="6"/>
        <v>Home Favourite</v>
      </c>
      <c r="O6" s="1"/>
      <c r="P6" s="1" t="str">
        <f t="shared" ref="P6:AC6" si="7">P1</f>
        <v>Home Underdog</v>
      </c>
      <c r="Q6" s="1" t="str">
        <f t="shared" si="7"/>
        <v>Away Favourite</v>
      </c>
      <c r="R6" s="1" t="str">
        <f t="shared" si="7"/>
        <v>Away Underdog</v>
      </c>
      <c r="S6" s="1" t="str">
        <f t="shared" si="7"/>
        <v>First Outcome</v>
      </c>
      <c r="T6" s="1" t="str">
        <f t="shared" si="7"/>
        <v>Second Outcome</v>
      </c>
      <c r="U6" s="1" t="str">
        <f t="shared" si="7"/>
        <v>Third Outcome</v>
      </c>
      <c r="V6" s="1" t="str">
        <f t="shared" si="7"/>
        <v>Favourite</v>
      </c>
      <c r="W6" s="1" t="str">
        <f t="shared" si="7"/>
        <v>Underdog</v>
      </c>
      <c r="X6" s="1" t="str">
        <f t="shared" si="7"/>
        <v>Draw &gt;4 Draw No Bet Else Draw - Home</v>
      </c>
      <c r="Y6" s="1" t="str">
        <f t="shared" si="7"/>
        <v>Draw &gt;4 Draw No Bet Else Draw - Away</v>
      </c>
      <c r="Z6" s="1" t="str">
        <f t="shared" si="7"/>
        <v>Draw If &lt;4</v>
      </c>
      <c r="AA6" s="1" t="str">
        <f t="shared" si="7"/>
        <v>Underdog and Under 2.5</v>
      </c>
      <c r="AB6" s="1" t="str">
        <f t="shared" si="7"/>
        <v>Draw and Over 2.5</v>
      </c>
      <c r="AC6" s="1" t="str">
        <f t="shared" si="7"/>
        <v>Away and Under 2.5</v>
      </c>
      <c r="AD6" s="1"/>
      <c r="AE6" s="1"/>
      <c r="AF6" s="1"/>
      <c r="AG6" s="1"/>
    </row>
    <row r="7" spans="1:33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2.15</v>
      </c>
      <c r="E7">
        <f>IF(SUM('Raw Data'!O2:P2)&gt;2, 'Raw Data'!F2, 0)</f>
        <v>1.52</v>
      </c>
      <c r="F7">
        <f>IF(AND(ISNUMBER('Raw Data'!O2),SUM('Raw Data'!O2:P2)&lt;3),'Raw Data'!F2,)</f>
        <v>0</v>
      </c>
      <c r="G7">
        <f>IF(AND('Raw Data'!O2&gt;0, 'Raw Data'!P2&gt;0), 'Raw Data'!H2, 0)</f>
        <v>1.46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1.6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1.35</v>
      </c>
      <c r="M7">
        <f>IF(AND(ISNUMBER('Raw Data'!O2), OR('Raw Data'!O2&gt;'Raw Data'!P2, 'Raw Data'!O2&lt;'Raw Data'!P2)), 'Raw Data'!N2, 0)</f>
        <v>1.25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2.15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2.15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2.15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33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3.4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1.74</v>
      </c>
      <c r="G8">
        <f>IF(AND('Raw Data'!O3&gt;0, 'Raw Data'!P3&gt;0), 'Raw Data'!H3, 0)</f>
        <v>1.62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1.61</v>
      </c>
      <c r="L8">
        <f>IF(AND(ISNUMBER('Raw Data'!O3), OR('Raw Data'!O3&lt;'Raw Data'!P3, 'Raw Data'!O3='Raw Data'!P3)), 'Raw Data'!M3, 0)</f>
        <v>1.34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0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3.4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Y8">
        <f>IF(AND('Raw Data'!D3&gt;4,'Raw Data'!O3&lt;'Raw Data'!P3),'Raw Data'!K3,IF(AND('Raw Data'!D3&gt;4,'Raw Data'!O3='Raw Data'!P3),0,IF('Raw Data'!O3='Raw Data'!P3,'Raw Data'!D3,0)))</f>
        <v>3.4</v>
      </c>
      <c r="Z8">
        <f>IF(AND('Raw Data'!D3&lt;4, 'Raw Data'!O3='Raw Data'!P3), 'Raw Data'!D3, 0)</f>
        <v>3.4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33" x14ac:dyDescent="0.3">
      <c r="A9">
        <f>'Raw Data'!Q4</f>
        <v>1</v>
      </c>
      <c r="B9">
        <f>IF('Raw Data'!O4&gt;'Raw Data'!P4, 'Raw Data'!C4, 0)</f>
        <v>1.55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1.44</v>
      </c>
      <c r="F9">
        <f>IF(AND(ISNUMBER('Raw Data'!O4),SUM('Raw Data'!O4:P4)&lt;3),'Raw Data'!F4,)</f>
        <v>0</v>
      </c>
      <c r="G9">
        <f>IF(AND('Raw Data'!O4&gt;0, 'Raw Data'!P4&gt;0), 'Raw Data'!H4, 0)</f>
        <v>1.51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1.22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1.1299999999999999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1.18</v>
      </c>
      <c r="N9">
        <f>IF(AND('Raw Data'!C4&lt;'Raw Data'!E4, 'Raw Data'!O4&gt;'Raw Data'!P4), 'Raw Data'!C4, 0)</f>
        <v>1.55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33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4.75</v>
      </c>
      <c r="D10">
        <f>IF('Raw Data'!O5&lt;'Raw Data'!P5, 'Raw Data'!E5, 0)</f>
        <v>0</v>
      </c>
      <c r="E10">
        <f>IF(SUM('Raw Data'!O5:P5)&gt;2, 'Raw Data'!F5, 0)</f>
        <v>1.51</v>
      </c>
      <c r="F10">
        <f>IF(AND(ISNUMBER('Raw Data'!O5),SUM('Raw Data'!O5:P5)&lt;3),'Raw Data'!F5,)</f>
        <v>0</v>
      </c>
      <c r="G10">
        <f>IF(AND('Raw Data'!O5&gt;0, 'Raw Data'!P5&gt;0), 'Raw Data'!H5, 0)</f>
        <v>1.68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1.08</v>
      </c>
      <c r="L10">
        <f>IF(AND(ISNUMBER('Raw Data'!O5), OR('Raw Data'!O5&lt;'Raw Data'!P5, 'Raw Data'!O5='Raw Data'!P5)), 'Raw Data'!M5, 0)</f>
        <v>2.86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4.75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7.1725000000000003</v>
      </c>
      <c r="AC10">
        <f t="shared" si="10"/>
        <v>0</v>
      </c>
    </row>
    <row r="11" spans="1:33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8.5</v>
      </c>
      <c r="E11">
        <f>IF(SUM('Raw Data'!O6:P6)&gt;2, 'Raw Data'!F6, 0)</f>
        <v>1.41</v>
      </c>
      <c r="F11">
        <f>IF(AND(ISNUMBER('Raw Data'!O6),SUM('Raw Data'!O6:P6)&lt;3),'Raw Data'!F6,)</f>
        <v>0</v>
      </c>
      <c r="G11">
        <f>IF(AND('Raw Data'!O6&gt;0, 'Raw Data'!P6&gt;0), 'Raw Data'!H6, 0)</f>
        <v>1.68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6.5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3.44</v>
      </c>
      <c r="M11">
        <f>IF(AND(ISNUMBER('Raw Data'!O6), OR('Raw Data'!O6&gt;'Raw Data'!P6, 'Raw Data'!O6&lt;'Raw Data'!P6)), 'Raw Data'!N6, 0)</f>
        <v>1.1200000000000001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8.5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8.5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8.5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6.5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33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3.4</v>
      </c>
      <c r="D12">
        <f>IF('Raw Data'!O7&lt;'Raw Data'!P7, 'Raw Data'!E7, 0)</f>
        <v>0</v>
      </c>
      <c r="E12">
        <f>IF(SUM('Raw Data'!O7:P7)&gt;2, 'Raw Data'!F7, 0)</f>
        <v>1.61</v>
      </c>
      <c r="F12">
        <f>IF(AND(ISNUMBER('Raw Data'!O7),SUM('Raw Data'!O7:P7)&lt;3),'Raw Data'!F7,)</f>
        <v>0</v>
      </c>
      <c r="G12">
        <f>IF(AND('Raw Data'!O7&gt;0, 'Raw Data'!P7&gt;0), 'Raw Data'!H7, 0)</f>
        <v>1.52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1.36</v>
      </c>
      <c r="L12">
        <f>IF(AND(ISNUMBER('Raw Data'!O7), OR('Raw Data'!O7&lt;'Raw Data'!P7, 'Raw Data'!O7='Raw Data'!P7)), 'Raw Data'!M7, 0)</f>
        <v>1.58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3.4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Y12">
        <f>IF(AND('Raw Data'!D7&gt;4,'Raw Data'!O7&lt;'Raw Data'!P7),'Raw Data'!K7,IF(AND('Raw Data'!D7&gt;4,'Raw Data'!O7='Raw Data'!P7),0,IF('Raw Data'!O7='Raw Data'!P7,'Raw Data'!D7,0)))</f>
        <v>3.4</v>
      </c>
      <c r="Z12">
        <f>IF(AND('Raw Data'!D7&lt;4, 'Raw Data'!O7='Raw Data'!P7), 'Raw Data'!D7, 0)</f>
        <v>3.4</v>
      </c>
      <c r="AA12">
        <f t="shared" si="8"/>
        <v>0</v>
      </c>
      <c r="AB12">
        <f t="shared" si="9"/>
        <v>5.4740000000000002</v>
      </c>
      <c r="AC12">
        <f t="shared" si="10"/>
        <v>0</v>
      </c>
    </row>
    <row r="13" spans="1:33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3.6</v>
      </c>
      <c r="D13">
        <f>IF('Raw Data'!O8&lt;'Raw Data'!P8, 'Raw Data'!E8, 0)</f>
        <v>0</v>
      </c>
      <c r="E13">
        <f>IF(SUM('Raw Data'!O8:P8)&gt;2, 'Raw Data'!F8, 0)</f>
        <v>1.49</v>
      </c>
      <c r="F13">
        <f>IF(AND(ISNUMBER('Raw Data'!O8),SUM('Raw Data'!O8:P8)&lt;3),'Raw Data'!F8,)</f>
        <v>0</v>
      </c>
      <c r="G13">
        <f>IF(AND('Raw Data'!O8&gt;0, 'Raw Data'!P8&gt;0), 'Raw Data'!H8, 0)</f>
        <v>1.44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1.65</v>
      </c>
      <c r="L13">
        <f>IF(AND(ISNUMBER('Raw Data'!O8), OR('Raw Data'!O8&lt;'Raw Data'!P8, 'Raw Data'!O8='Raw Data'!P8)), 'Raw Data'!M8, 0)</f>
        <v>1.34</v>
      </c>
      <c r="M13">
        <f>IF(AND(ISNUMBER('Raw Data'!O8), OR('Raw Data'!O8&gt;'Raw Data'!P8, 'Raw Data'!O8&lt;'Raw Data'!P8)), 'Raw Data'!N8, 0)</f>
        <v>0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3.6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Y13">
        <f>IF(AND('Raw Data'!D8&gt;4,'Raw Data'!O8&lt;'Raw Data'!P8),'Raw Data'!K8,IF(AND('Raw Data'!D8&gt;4,'Raw Data'!O8='Raw Data'!P8),0,IF('Raw Data'!O8='Raw Data'!P8,'Raw Data'!D8,0)))</f>
        <v>3.6</v>
      </c>
      <c r="Z13">
        <f>IF(AND('Raw Data'!D8&lt;4, 'Raw Data'!O8='Raw Data'!P8), 'Raw Data'!D8, 0)</f>
        <v>3.6</v>
      </c>
      <c r="AA13">
        <f t="shared" si="8"/>
        <v>0</v>
      </c>
      <c r="AB13">
        <f t="shared" si="9"/>
        <v>5.3639999999999999</v>
      </c>
      <c r="AC13">
        <f t="shared" si="10"/>
        <v>0</v>
      </c>
    </row>
    <row r="14" spans="1:33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1.97</v>
      </c>
      <c r="G14">
        <f>IF(AND('Raw Data'!O9&gt;0, 'Raw Data'!P9&gt;0), 'Raw Data'!H9, 0)</f>
        <v>0</v>
      </c>
      <c r="H14">
        <f>IF(AND(ISNUMBER('Raw Data'!O9), OR('Raw Data'!O9=0, 'Raw Data'!P9=0)), 'Raw Data'!I9, 0)</f>
        <v>2.06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1.29</v>
      </c>
      <c r="L14">
        <f>IF(AND(ISNUMBER('Raw Data'!O9), OR('Raw Data'!O9&lt;'Raw Data'!P9, 'Raw Data'!O9='Raw Data'!P9)), 'Raw Data'!M9, 0)</f>
        <v>1.62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Y14">
        <f>IF(AND('Raw Data'!D9&gt;4,'Raw Data'!O9&lt;'Raw Data'!P9),'Raw Data'!K9,IF(AND('Raw Data'!D9&gt;4,'Raw Data'!O9='Raw Data'!P9),0,IF('Raw Data'!O9='Raw Data'!P9,'Raw Data'!D9,0)))</f>
        <v>3.2</v>
      </c>
      <c r="Z14">
        <f>IF(AND('Raw Data'!D9&lt;4, 'Raw Data'!O9='Raw Data'!P9), 'Raw Data'!D9, 0)</f>
        <v>3.2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33" x14ac:dyDescent="0.3">
      <c r="A15">
        <f>'Raw Data'!Q10</f>
        <v>1</v>
      </c>
      <c r="B15">
        <f>IF('Raw Data'!O10&gt;'Raw Data'!P10, 'Raw Data'!C10, 0)</f>
        <v>1.1100000000000001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1.2</v>
      </c>
      <c r="F15">
        <f>IF(AND(ISNUMBER('Raw Data'!O10),SUM('Raw Data'!O10:P10)&lt;3),'Raw Data'!F10,)</f>
        <v>0</v>
      </c>
      <c r="G15">
        <f>IF(AND('Raw Data'!O10&gt;0, 'Raw Data'!P10&gt;0), 'Raw Data'!H10, 0)</f>
        <v>1.69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1.02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1.02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1.05</v>
      </c>
      <c r="N15">
        <f>IF(AND('Raw Data'!C10&lt;'Raw Data'!E10, 'Raw Data'!O10&gt;'Raw Data'!P10), 'Raw Data'!C10, 0)</f>
        <v>1.1100000000000001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1.1100000000000001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1.1100000000000001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33" x14ac:dyDescent="0.3">
      <c r="A16">
        <f>'Raw Data'!Q11</f>
        <v>2</v>
      </c>
      <c r="B16">
        <f>IF('Raw Data'!O11&gt;'Raw Data'!P11, 'Raw Data'!C11, 0)</f>
        <v>1.47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0</v>
      </c>
      <c r="F16">
        <f>IF(AND(ISNUMBER('Raw Data'!O11),SUM('Raw Data'!O11:P11)&lt;3),'Raw Data'!F11,)</f>
        <v>1.5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2.36</v>
      </c>
      <c r="I16">
        <f>IF('Raw Data'!O11='Raw Data'!P11, 0, IF('Raw Data'!O11&gt;'Raw Data'!P11, 'Raw Data'!J11, 0))</f>
        <v>1.17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1.1100000000000001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1.18</v>
      </c>
      <c r="N16">
        <f>IF(AND('Raw Data'!C11&lt;'Raw Data'!E11, 'Raw Data'!O11&gt;'Raw Data'!P11), 'Raw Data'!C11, 0)</f>
        <v>1.47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1.47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1.47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2.0499999999999998</v>
      </c>
      <c r="E17">
        <f>IF(SUM('Raw Data'!O12:P12)&gt;2, 'Raw Data'!F12, 0)</f>
        <v>1.81</v>
      </c>
      <c r="F17">
        <f>IF(AND(ISNUMBER('Raw Data'!O12),SUM('Raw Data'!O12:P12)&lt;3),'Raw Data'!F12,)</f>
        <v>0</v>
      </c>
      <c r="G17">
        <f>IF(AND('Raw Data'!O12&gt;0, 'Raw Data'!P12&gt;0), 'Raw Data'!H12, 0)</f>
        <v>1.69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1.49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1.27</v>
      </c>
      <c r="M17">
        <f>IF(AND(ISNUMBER('Raw Data'!O12), OR('Raw Data'!O12&gt;'Raw Data'!P12, 'Raw Data'!O12&lt;'Raw Data'!P12)), 'Raw Data'!N12, 0)</f>
        <v>1.27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2.0499999999999998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2.0499999999999998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2.0499999999999998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3.8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1.6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2.39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1.2</v>
      </c>
      <c r="L18">
        <f>IF(AND(ISNUMBER('Raw Data'!O13), OR('Raw Data'!O13&lt;'Raw Data'!P13, 'Raw Data'!O13='Raw Data'!P13)), 'Raw Data'!M13, 0)</f>
        <v>1.96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3.8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Y18">
        <f>IF(AND('Raw Data'!D13&gt;4,'Raw Data'!O13&lt;'Raw Data'!P13),'Raw Data'!K13,IF(AND('Raw Data'!D13&gt;4,'Raw Data'!O13='Raw Data'!P13),0,IF('Raw Data'!O13='Raw Data'!P13,'Raw Data'!D13,0)))</f>
        <v>3.8</v>
      </c>
      <c r="Z18">
        <f>IF(AND('Raw Data'!D13&lt;4, 'Raw Data'!O13='Raw Data'!P13), 'Raw Data'!D13, 0)</f>
        <v>3.8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2.5499999999999998</v>
      </c>
      <c r="E19">
        <f>IF(SUM('Raw Data'!O14:P14)&gt;2, 'Raw Data'!F14, 0)</f>
        <v>0</v>
      </c>
      <c r="F19">
        <f>IF(AND(ISNUMBER('Raw Data'!O14),SUM('Raw Data'!O14:P14)&lt;3),'Raw Data'!F14,)</f>
        <v>1.7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2.38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1.84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1.45</v>
      </c>
      <c r="M19">
        <f>IF(AND(ISNUMBER('Raw Data'!O14), OR('Raw Data'!O14&gt;'Raw Data'!P14, 'Raw Data'!O14&lt;'Raw Data'!P14)), 'Raw Data'!N14, 0)</f>
        <v>1.28</v>
      </c>
      <c r="N19">
        <f>IF(AND('Raw Data'!C14&lt;'Raw Data'!E14, 'Raw Data'!O14&gt;'Raw Data'!P14), 'Raw Data'!C14, 0)</f>
        <v>0</v>
      </c>
      <c r="O19" t="b">
        <f>'Raw Data'!C14&lt;'Raw Data'!E14</f>
        <v>0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2.5499999999999998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2.5499999999999998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2.5499999999999998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4.335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4.33</v>
      </c>
      <c r="E20">
        <f>IF(SUM('Raw Data'!O15:P15)&gt;2, 'Raw Data'!F15, 0)</f>
        <v>1.38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2.79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3.45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2.17</v>
      </c>
      <c r="M20">
        <f>IF(AND(ISNUMBER('Raw Data'!O15), OR('Raw Data'!O15&gt;'Raw Data'!P15, 'Raw Data'!O15&lt;'Raw Data'!P15)), 'Raw Data'!N15, 0)</f>
        <v>1.19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4.33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4.33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4.33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3.45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7.5</v>
      </c>
      <c r="E21">
        <f>IF(SUM('Raw Data'!O16:P16)&gt;2, 'Raw Data'!F16, 0)</f>
        <v>1.34</v>
      </c>
      <c r="F21">
        <f>IF(AND(ISNUMBER('Raw Data'!O16),SUM('Raw Data'!O16:P16)&lt;3),'Raw Data'!F16,)</f>
        <v>0</v>
      </c>
      <c r="G21">
        <f>IF(AND('Raw Data'!O16&gt;0, 'Raw Data'!P16&gt;0), 'Raw Data'!H16, 0)</f>
        <v>1.54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5.9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3.12</v>
      </c>
      <c r="M21">
        <f>IF(AND(ISNUMBER('Raw Data'!O16), OR('Raw Data'!O16&gt;'Raw Data'!P16, 'Raw Data'!O16&lt;'Raw Data'!P16)), 'Raw Data'!N16, 0)</f>
        <v>1.1299999999999999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7.5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7.5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7.5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5.9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3.5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1.78</v>
      </c>
      <c r="F22">
        <f>IF(AND(ISNUMBER('Raw Data'!O17),SUM('Raw Data'!O17:P17)&lt;3),'Raw Data'!F17,)</f>
        <v>0</v>
      </c>
      <c r="G22">
        <f>IF(AND('Raw Data'!O17&gt;0, 'Raw Data'!P17&gt;0), 'Raw Data'!H17, 0)</f>
        <v>1.66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2.57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1.74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1.26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3.5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3.5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3.5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3.6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1.64</v>
      </c>
      <c r="G23">
        <f>IF(AND('Raw Data'!O18&gt;0, 'Raw Data'!P18&gt;0), 'Raw Data'!H18, 0)</f>
        <v>1.55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1.28</v>
      </c>
      <c r="L23">
        <f>IF(AND(ISNUMBER('Raw Data'!O18), OR('Raw Data'!O18&lt;'Raw Data'!P18, 'Raw Data'!O18='Raw Data'!P18)), 'Raw Data'!M18, 0)</f>
        <v>1.72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3.6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Y23">
        <f>IF(AND('Raw Data'!D18&gt;4,'Raw Data'!O18&lt;'Raw Data'!P18),'Raw Data'!K18,IF(AND('Raw Data'!D18&gt;4,'Raw Data'!O18='Raw Data'!P18),0,IF('Raw Data'!O18='Raw Data'!P18,'Raw Data'!D18,0)))</f>
        <v>3.6</v>
      </c>
      <c r="Z23">
        <f>IF(AND('Raw Data'!D18&lt;4, 'Raw Data'!O18='Raw Data'!P18), 'Raw Data'!D18, 0)</f>
        <v>3.6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1.1499999999999999</v>
      </c>
      <c r="E24">
        <f>IF(SUM('Raw Data'!O19:P19)&gt;2, 'Raw Data'!F19, 0)</f>
        <v>1.22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2.35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1.04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1.03</v>
      </c>
      <c r="M24">
        <f>IF(AND(ISNUMBER('Raw Data'!O19), OR('Raw Data'!O19&gt;'Raw Data'!P19, 'Raw Data'!O19&lt;'Raw Data'!P19)), 'Raw Data'!N19, 0)</f>
        <v>1.07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1.1499999999999999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1.1499999999999999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1.1499999999999999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1.04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0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0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2022-10-21T03:13:32Z</dcterms:modified>
</cp:coreProperties>
</file>