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9B71BC866D169E7593F8C06DF3E1904BBB71631C" xr6:coauthVersionLast="47" xr6:coauthVersionMax="47" xr10:uidLastSave="{A4E6963F-2A93-4481-A44C-014EBD56CA35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5" i="3" l="1"/>
  <c r="Y535" i="3"/>
  <c r="X535" i="3"/>
  <c r="W535" i="3"/>
  <c r="AA535" i="3" s="1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AC535" i="3" s="1"/>
  <c r="E535" i="3"/>
  <c r="D535" i="3"/>
  <c r="C535" i="3"/>
  <c r="AB535" i="3" s="1"/>
  <c r="B535" i="3"/>
  <c r="A535" i="3"/>
  <c r="AC534" i="3"/>
  <c r="AA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AB534" i="3" s="1"/>
  <c r="B534" i="3"/>
  <c r="A534" i="3"/>
  <c r="Z533" i="3"/>
  <c r="Y533" i="3"/>
  <c r="X533" i="3"/>
  <c r="W533" i="3"/>
  <c r="AA533" i="3" s="1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AC533" i="3" s="1"/>
  <c r="E533" i="3"/>
  <c r="D533" i="3"/>
  <c r="C533" i="3"/>
  <c r="AB533" i="3" s="1"/>
  <c r="B533" i="3"/>
  <c r="A533" i="3"/>
  <c r="AC532" i="3"/>
  <c r="Z532" i="3"/>
  <c r="Y532" i="3"/>
  <c r="X532" i="3"/>
  <c r="W532" i="3"/>
  <c r="AA532" i="3" s="1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AB532" i="3" s="1"/>
  <c r="B532" i="3"/>
  <c r="A532" i="3"/>
  <c r="AB531" i="3"/>
  <c r="Z531" i="3"/>
  <c r="Y531" i="3"/>
  <c r="X531" i="3"/>
  <c r="W531" i="3"/>
  <c r="AA531" i="3" s="1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AC531" i="3" s="1"/>
  <c r="E531" i="3"/>
  <c r="D531" i="3"/>
  <c r="C531" i="3"/>
  <c r="B531" i="3"/>
  <c r="A531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AC530" i="3" s="1"/>
  <c r="E530" i="3"/>
  <c r="D530" i="3"/>
  <c r="C530" i="3"/>
  <c r="AB530" i="3" s="1"/>
  <c r="B530" i="3"/>
  <c r="A530" i="3"/>
  <c r="AB529" i="3"/>
  <c r="Z529" i="3"/>
  <c r="Y529" i="3"/>
  <c r="X529" i="3"/>
  <c r="W529" i="3"/>
  <c r="AA529" i="3" s="1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AC529" i="3" s="1"/>
  <c r="E529" i="3"/>
  <c r="D529" i="3"/>
  <c r="C529" i="3"/>
  <c r="B529" i="3"/>
  <c r="A529" i="3"/>
  <c r="AA528" i="3"/>
  <c r="Z528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AC528" i="3" s="1"/>
  <c r="E528" i="3"/>
  <c r="D528" i="3"/>
  <c r="C528" i="3"/>
  <c r="AB528" i="3" s="1"/>
  <c r="B528" i="3"/>
  <c r="A528" i="3"/>
  <c r="Z527" i="3"/>
  <c r="Y527" i="3"/>
  <c r="X527" i="3"/>
  <c r="W527" i="3"/>
  <c r="AA527" i="3" s="1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AC527" i="3" s="1"/>
  <c r="E527" i="3"/>
  <c r="D527" i="3"/>
  <c r="C527" i="3"/>
  <c r="AB527" i="3" s="1"/>
  <c r="B527" i="3"/>
  <c r="A527" i="3"/>
  <c r="AC526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AB526" i="3" s="1"/>
  <c r="B526" i="3"/>
  <c r="A526" i="3"/>
  <c r="Z525" i="3"/>
  <c r="Y525" i="3"/>
  <c r="X525" i="3"/>
  <c r="W525" i="3"/>
  <c r="AA525" i="3" s="1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AC525" i="3" s="1"/>
  <c r="E525" i="3"/>
  <c r="D525" i="3"/>
  <c r="C525" i="3"/>
  <c r="AB525" i="3" s="1"/>
  <c r="B525" i="3"/>
  <c r="A525" i="3"/>
  <c r="AC524" i="3"/>
  <c r="Z524" i="3"/>
  <c r="Y524" i="3"/>
  <c r="X524" i="3"/>
  <c r="W524" i="3"/>
  <c r="AA524" i="3" s="1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AB524" i="3" s="1"/>
  <c r="B524" i="3"/>
  <c r="A524" i="3"/>
  <c r="AB523" i="3"/>
  <c r="Z523" i="3"/>
  <c r="Y523" i="3"/>
  <c r="X523" i="3"/>
  <c r="W523" i="3"/>
  <c r="AA523" i="3" s="1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AC523" i="3" s="1"/>
  <c r="E523" i="3"/>
  <c r="D523" i="3"/>
  <c r="C523" i="3"/>
  <c r="B523" i="3"/>
  <c r="A523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AC522" i="3" s="1"/>
  <c r="E522" i="3"/>
  <c r="AB522" i="3" s="1"/>
  <c r="D522" i="3"/>
  <c r="C522" i="3"/>
  <c r="B522" i="3"/>
  <c r="A522" i="3"/>
  <c r="AB521" i="3"/>
  <c r="Z521" i="3"/>
  <c r="Y521" i="3"/>
  <c r="X521" i="3"/>
  <c r="W521" i="3"/>
  <c r="AA521" i="3" s="1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AC521" i="3" s="1"/>
  <c r="E521" i="3"/>
  <c r="D521" i="3"/>
  <c r="C521" i="3"/>
  <c r="B521" i="3"/>
  <c r="A521" i="3"/>
  <c r="AA520" i="3"/>
  <c r="Z520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AC520" i="3" s="1"/>
  <c r="E520" i="3"/>
  <c r="D520" i="3"/>
  <c r="C520" i="3"/>
  <c r="AB520" i="3" s="1"/>
  <c r="B520" i="3"/>
  <c r="A520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AC519" i="3" s="1"/>
  <c r="E519" i="3"/>
  <c r="D519" i="3"/>
  <c r="C519" i="3"/>
  <c r="AB519" i="3" s="1"/>
  <c r="B519" i="3"/>
  <c r="A519" i="3"/>
  <c r="AC518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AB518" i="3" s="1"/>
  <c r="B518" i="3"/>
  <c r="A518" i="3"/>
  <c r="AC517" i="3"/>
  <c r="Z517" i="3"/>
  <c r="Y517" i="3"/>
  <c r="X517" i="3"/>
  <c r="W517" i="3"/>
  <c r="AA517" i="3" s="1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AB517" i="3" s="1"/>
  <c r="B517" i="3"/>
  <c r="A517" i="3"/>
  <c r="AC516" i="3"/>
  <c r="Z516" i="3"/>
  <c r="Y516" i="3"/>
  <c r="X516" i="3"/>
  <c r="W516" i="3"/>
  <c r="AA516" i="3" s="1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AB516" i="3" s="1"/>
  <c r="B516" i="3"/>
  <c r="A516" i="3"/>
  <c r="AB515" i="3"/>
  <c r="Z515" i="3"/>
  <c r="Y515" i="3"/>
  <c r="X515" i="3"/>
  <c r="W515" i="3"/>
  <c r="AA515" i="3" s="1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AC515" i="3" s="1"/>
  <c r="E515" i="3"/>
  <c r="D515" i="3"/>
  <c r="C515" i="3"/>
  <c r="B515" i="3"/>
  <c r="A515" i="3"/>
  <c r="AB514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AC514" i="3" s="1"/>
  <c r="E514" i="3"/>
  <c r="D514" i="3"/>
  <c r="C514" i="3"/>
  <c r="B514" i="3"/>
  <c r="A514" i="3"/>
  <c r="AB513" i="3"/>
  <c r="Z513" i="3"/>
  <c r="Y513" i="3"/>
  <c r="X513" i="3"/>
  <c r="W513" i="3"/>
  <c r="AA513" i="3" s="1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AC513" i="3" s="1"/>
  <c r="E513" i="3"/>
  <c r="D513" i="3"/>
  <c r="C513" i="3"/>
  <c r="B513" i="3"/>
  <c r="A513" i="3"/>
  <c r="AA512" i="3"/>
  <c r="Z512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AC512" i="3" s="1"/>
  <c r="E512" i="3"/>
  <c r="D512" i="3"/>
  <c r="C512" i="3"/>
  <c r="AB512" i="3" s="1"/>
  <c r="B512" i="3"/>
  <c r="A512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AC511" i="3" s="1"/>
  <c r="E511" i="3"/>
  <c r="D511" i="3"/>
  <c r="C511" i="3"/>
  <c r="AB511" i="3" s="1"/>
  <c r="B511" i="3"/>
  <c r="A511" i="3"/>
  <c r="AC510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AB510" i="3" s="1"/>
  <c r="B510" i="3"/>
  <c r="A510" i="3"/>
  <c r="AC509" i="3"/>
  <c r="Z509" i="3"/>
  <c r="Y509" i="3"/>
  <c r="X509" i="3"/>
  <c r="W509" i="3"/>
  <c r="AA509" i="3" s="1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C509" i="3"/>
  <c r="AB509" i="3" s="1"/>
  <c r="B509" i="3"/>
  <c r="A509" i="3"/>
  <c r="AC508" i="3"/>
  <c r="Z508" i="3"/>
  <c r="Y508" i="3"/>
  <c r="X508" i="3"/>
  <c r="W508" i="3"/>
  <c r="AA508" i="3" s="1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AB508" i="3" s="1"/>
  <c r="B508" i="3"/>
  <c r="A508" i="3"/>
  <c r="AB507" i="3"/>
  <c r="Z507" i="3"/>
  <c r="Y507" i="3"/>
  <c r="X507" i="3"/>
  <c r="W507" i="3"/>
  <c r="AA507" i="3" s="1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AC507" i="3" s="1"/>
  <c r="E507" i="3"/>
  <c r="D507" i="3"/>
  <c r="C507" i="3"/>
  <c r="B507" i="3"/>
  <c r="A507" i="3"/>
  <c r="AB506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AC506" i="3" s="1"/>
  <c r="E506" i="3"/>
  <c r="D506" i="3"/>
  <c r="C506" i="3"/>
  <c r="B506" i="3"/>
  <c r="A506" i="3"/>
  <c r="AB505" i="3"/>
  <c r="Z505" i="3"/>
  <c r="Y505" i="3"/>
  <c r="X505" i="3"/>
  <c r="W505" i="3"/>
  <c r="AA505" i="3" s="1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AC505" i="3" s="1"/>
  <c r="E505" i="3"/>
  <c r="D505" i="3"/>
  <c r="C505" i="3"/>
  <c r="B505" i="3"/>
  <c r="A505" i="3"/>
  <c r="AA504" i="3"/>
  <c r="Z504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AC504" i="3" s="1"/>
  <c r="E504" i="3"/>
  <c r="D504" i="3"/>
  <c r="C504" i="3"/>
  <c r="AB504" i="3" s="1"/>
  <c r="B504" i="3"/>
  <c r="A504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AC503" i="3" s="1"/>
  <c r="E503" i="3"/>
  <c r="D503" i="3"/>
  <c r="C503" i="3"/>
  <c r="AB503" i="3" s="1"/>
  <c r="B503" i="3"/>
  <c r="A503" i="3"/>
  <c r="AC502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AB502" i="3" s="1"/>
  <c r="B502" i="3"/>
  <c r="A502" i="3"/>
  <c r="AC501" i="3"/>
  <c r="Z501" i="3"/>
  <c r="Y501" i="3"/>
  <c r="X501" i="3"/>
  <c r="W501" i="3"/>
  <c r="AA501" i="3" s="1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C501" i="3"/>
  <c r="AB501" i="3" s="1"/>
  <c r="B501" i="3"/>
  <c r="A501" i="3"/>
  <c r="AC500" i="3"/>
  <c r="Z500" i="3"/>
  <c r="Y500" i="3"/>
  <c r="X500" i="3"/>
  <c r="W500" i="3"/>
  <c r="AA500" i="3" s="1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AB500" i="3" s="1"/>
  <c r="B500" i="3"/>
  <c r="A500" i="3"/>
  <c r="AB499" i="3"/>
  <c r="Z499" i="3"/>
  <c r="Y499" i="3"/>
  <c r="X499" i="3"/>
  <c r="W499" i="3"/>
  <c r="AA499" i="3" s="1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AC499" i="3" s="1"/>
  <c r="E499" i="3"/>
  <c r="D499" i="3"/>
  <c r="C499" i="3"/>
  <c r="B499" i="3"/>
  <c r="A499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AB498" i="3" s="1"/>
  <c r="D498" i="3"/>
  <c r="AC498" i="3" s="1"/>
  <c r="C498" i="3"/>
  <c r="B498" i="3"/>
  <c r="A498" i="3"/>
  <c r="AB497" i="3"/>
  <c r="Z497" i="3"/>
  <c r="Y497" i="3"/>
  <c r="X497" i="3"/>
  <c r="W497" i="3"/>
  <c r="AA497" i="3" s="1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AC497" i="3" s="1"/>
  <c r="E497" i="3"/>
  <c r="D497" i="3"/>
  <c r="C497" i="3"/>
  <c r="B497" i="3"/>
  <c r="A497" i="3"/>
  <c r="AA496" i="3"/>
  <c r="Z496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AC496" i="3" s="1"/>
  <c r="E496" i="3"/>
  <c r="D496" i="3"/>
  <c r="C496" i="3"/>
  <c r="AB496" i="3" s="1"/>
  <c r="B496" i="3"/>
  <c r="A496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AC495" i="3" s="1"/>
  <c r="E495" i="3"/>
  <c r="D495" i="3"/>
  <c r="C495" i="3"/>
  <c r="AB495" i="3" s="1"/>
  <c r="B495" i="3"/>
  <c r="A495" i="3"/>
  <c r="AC494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AB494" i="3" s="1"/>
  <c r="B494" i="3"/>
  <c r="A494" i="3"/>
  <c r="Z493" i="3"/>
  <c r="Y493" i="3"/>
  <c r="X493" i="3"/>
  <c r="W493" i="3"/>
  <c r="AA493" i="3" s="1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AC493" i="3" s="1"/>
  <c r="E493" i="3"/>
  <c r="D493" i="3"/>
  <c r="C493" i="3"/>
  <c r="AB493" i="3" s="1"/>
  <c r="B493" i="3"/>
  <c r="A493" i="3"/>
  <c r="AC492" i="3"/>
  <c r="Z492" i="3"/>
  <c r="Y492" i="3"/>
  <c r="X492" i="3"/>
  <c r="W492" i="3"/>
  <c r="AA492" i="3" s="1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AB492" i="3" s="1"/>
  <c r="B492" i="3"/>
  <c r="A492" i="3"/>
  <c r="AB491" i="3"/>
  <c r="Z491" i="3"/>
  <c r="Y491" i="3"/>
  <c r="X491" i="3"/>
  <c r="W491" i="3"/>
  <c r="AA491" i="3" s="1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B491" i="3"/>
  <c r="A491" i="3"/>
  <c r="Z490" i="3"/>
  <c r="Y490" i="3"/>
  <c r="X490" i="3"/>
  <c r="W490" i="3"/>
  <c r="AA490" i="3" s="1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AB490" i="3" s="1"/>
  <c r="D490" i="3"/>
  <c r="AC490" i="3" s="1"/>
  <c r="C490" i="3"/>
  <c r="B490" i="3"/>
  <c r="A490" i="3"/>
  <c r="AB489" i="3"/>
  <c r="Z489" i="3"/>
  <c r="Y489" i="3"/>
  <c r="X489" i="3"/>
  <c r="W489" i="3"/>
  <c r="AA489" i="3" s="1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AC489" i="3" s="1"/>
  <c r="E489" i="3"/>
  <c r="D489" i="3"/>
  <c r="C489" i="3"/>
  <c r="B489" i="3"/>
  <c r="A489" i="3"/>
  <c r="AA488" i="3"/>
  <c r="Z488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AC488" i="3" s="1"/>
  <c r="E488" i="3"/>
  <c r="D488" i="3"/>
  <c r="C488" i="3"/>
  <c r="AB488" i="3" s="1"/>
  <c r="B488" i="3"/>
  <c r="A488" i="3"/>
  <c r="AB487" i="3"/>
  <c r="Z487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AC487" i="3" s="1"/>
  <c r="E487" i="3"/>
  <c r="D487" i="3"/>
  <c r="C487" i="3"/>
  <c r="B487" i="3"/>
  <c r="A487" i="3"/>
  <c r="AC486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AB486" i="3" s="1"/>
  <c r="B486" i="3"/>
  <c r="A486" i="3"/>
  <c r="Z485" i="3"/>
  <c r="Y485" i="3"/>
  <c r="X485" i="3"/>
  <c r="W485" i="3"/>
  <c r="AA485" i="3" s="1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AC485" i="3" s="1"/>
  <c r="E485" i="3"/>
  <c r="D485" i="3"/>
  <c r="C485" i="3"/>
  <c r="AB485" i="3" s="1"/>
  <c r="B485" i="3"/>
  <c r="A485" i="3"/>
  <c r="AC484" i="3"/>
  <c r="Z484" i="3"/>
  <c r="Y484" i="3"/>
  <c r="X484" i="3"/>
  <c r="W484" i="3"/>
  <c r="AA484" i="3" s="1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AB484" i="3" s="1"/>
  <c r="B484" i="3"/>
  <c r="A484" i="3"/>
  <c r="AB483" i="3"/>
  <c r="Z483" i="3"/>
  <c r="Y483" i="3"/>
  <c r="X483" i="3"/>
  <c r="W483" i="3"/>
  <c r="AA483" i="3" s="1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B483" i="3"/>
  <c r="A483" i="3"/>
  <c r="AC482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AB482" i="3" s="1"/>
  <c r="D482" i="3"/>
  <c r="C482" i="3"/>
  <c r="B482" i="3"/>
  <c r="A482" i="3"/>
  <c r="AB481" i="3"/>
  <c r="Z481" i="3"/>
  <c r="Y481" i="3"/>
  <c r="X481" i="3"/>
  <c r="W481" i="3"/>
  <c r="AA481" i="3" s="1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AC481" i="3" s="1"/>
  <c r="E481" i="3"/>
  <c r="D481" i="3"/>
  <c r="C481" i="3"/>
  <c r="B481" i="3"/>
  <c r="A481" i="3"/>
  <c r="AA480" i="3"/>
  <c r="Z480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AC480" i="3" s="1"/>
  <c r="E480" i="3"/>
  <c r="D480" i="3"/>
  <c r="C480" i="3"/>
  <c r="AB480" i="3" s="1"/>
  <c r="B480" i="3"/>
  <c r="A480" i="3"/>
  <c r="AB479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AC479" i="3" s="1"/>
  <c r="E479" i="3"/>
  <c r="D479" i="3"/>
  <c r="C479" i="3"/>
  <c r="B479" i="3"/>
  <c r="A479" i="3"/>
  <c r="AC478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AB478" i="3" s="1"/>
  <c r="B478" i="3"/>
  <c r="A478" i="3"/>
  <c r="Z477" i="3"/>
  <c r="Y477" i="3"/>
  <c r="X477" i="3"/>
  <c r="W477" i="3"/>
  <c r="AA477" i="3" s="1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AC477" i="3" s="1"/>
  <c r="E477" i="3"/>
  <c r="D477" i="3"/>
  <c r="C477" i="3"/>
  <c r="AB477" i="3" s="1"/>
  <c r="B477" i="3"/>
  <c r="A477" i="3"/>
  <c r="AC476" i="3"/>
  <c r="Z476" i="3"/>
  <c r="Y476" i="3"/>
  <c r="X476" i="3"/>
  <c r="W476" i="3"/>
  <c r="AA476" i="3" s="1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AB476" i="3" s="1"/>
  <c r="B476" i="3"/>
  <c r="A476" i="3"/>
  <c r="AB475" i="3"/>
  <c r="Z475" i="3"/>
  <c r="Y475" i="3"/>
  <c r="X475" i="3"/>
  <c r="W475" i="3"/>
  <c r="AA475" i="3" s="1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A475" i="3"/>
  <c r="AC474" i="3"/>
  <c r="Z474" i="3"/>
  <c r="Y474" i="3"/>
  <c r="X474" i="3"/>
  <c r="W474" i="3"/>
  <c r="AA474" i="3" s="1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AB474" i="3" s="1"/>
  <c r="D474" i="3"/>
  <c r="C474" i="3"/>
  <c r="B474" i="3"/>
  <c r="A474" i="3"/>
  <c r="AB473" i="3"/>
  <c r="Z473" i="3"/>
  <c r="Y473" i="3"/>
  <c r="X473" i="3"/>
  <c r="W473" i="3"/>
  <c r="AA473" i="3" s="1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AC473" i="3" s="1"/>
  <c r="E473" i="3"/>
  <c r="D473" i="3"/>
  <c r="C473" i="3"/>
  <c r="B473" i="3"/>
  <c r="A473" i="3"/>
  <c r="AA472" i="3"/>
  <c r="Z472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AC472" i="3" s="1"/>
  <c r="E472" i="3"/>
  <c r="D472" i="3"/>
  <c r="C472" i="3"/>
  <c r="AB472" i="3" s="1"/>
  <c r="B472" i="3"/>
  <c r="A472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AC471" i="3" s="1"/>
  <c r="E471" i="3"/>
  <c r="D471" i="3"/>
  <c r="C471" i="3"/>
  <c r="AB471" i="3" s="1"/>
  <c r="B471" i="3"/>
  <c r="A471" i="3"/>
  <c r="AC470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AB470" i="3" s="1"/>
  <c r="B470" i="3"/>
  <c r="A470" i="3"/>
  <c r="Z469" i="3"/>
  <c r="Y469" i="3"/>
  <c r="X469" i="3"/>
  <c r="W469" i="3"/>
  <c r="AA469" i="3" s="1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AC469" i="3" s="1"/>
  <c r="E469" i="3"/>
  <c r="D469" i="3"/>
  <c r="C469" i="3"/>
  <c r="AB469" i="3" s="1"/>
  <c r="B469" i="3"/>
  <c r="A469" i="3"/>
  <c r="AC468" i="3"/>
  <c r="Z468" i="3"/>
  <c r="Y468" i="3"/>
  <c r="X468" i="3"/>
  <c r="W468" i="3"/>
  <c r="AA468" i="3" s="1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AB468" i="3" s="1"/>
  <c r="B468" i="3"/>
  <c r="A468" i="3"/>
  <c r="AB467" i="3"/>
  <c r="Z467" i="3"/>
  <c r="Y467" i="3"/>
  <c r="X467" i="3"/>
  <c r="W467" i="3"/>
  <c r="AA467" i="3" s="1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A467" i="3"/>
  <c r="Z466" i="3"/>
  <c r="Y466" i="3"/>
  <c r="X466" i="3"/>
  <c r="W466" i="3"/>
  <c r="AA466" i="3" s="1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AB466" i="3" s="1"/>
  <c r="D466" i="3"/>
  <c r="AC466" i="3" s="1"/>
  <c r="C466" i="3"/>
  <c r="B466" i="3"/>
  <c r="A466" i="3"/>
  <c r="AB465" i="3"/>
  <c r="Z465" i="3"/>
  <c r="Y465" i="3"/>
  <c r="X465" i="3"/>
  <c r="W465" i="3"/>
  <c r="AA465" i="3" s="1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AC465" i="3" s="1"/>
  <c r="E465" i="3"/>
  <c r="D465" i="3"/>
  <c r="C465" i="3"/>
  <c r="B465" i="3"/>
  <c r="A465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AC464" i="3" s="1"/>
  <c r="E464" i="3"/>
  <c r="D464" i="3"/>
  <c r="C464" i="3"/>
  <c r="AB464" i="3" s="1"/>
  <c r="B464" i="3"/>
  <c r="A464" i="3"/>
  <c r="AB463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AC463" i="3" s="1"/>
  <c r="E463" i="3"/>
  <c r="D463" i="3"/>
  <c r="C463" i="3"/>
  <c r="B463" i="3"/>
  <c r="A463" i="3"/>
  <c r="AC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AB462" i="3" s="1"/>
  <c r="B462" i="3"/>
  <c r="A462" i="3"/>
  <c r="Z461" i="3"/>
  <c r="Y461" i="3"/>
  <c r="X461" i="3"/>
  <c r="W461" i="3"/>
  <c r="AA461" i="3" s="1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AC461" i="3" s="1"/>
  <c r="E461" i="3"/>
  <c r="D461" i="3"/>
  <c r="C461" i="3"/>
  <c r="AB461" i="3" s="1"/>
  <c r="B461" i="3"/>
  <c r="A461" i="3"/>
  <c r="AC460" i="3"/>
  <c r="Z460" i="3"/>
  <c r="Y460" i="3"/>
  <c r="X460" i="3"/>
  <c r="W460" i="3"/>
  <c r="AA460" i="3" s="1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AB460" i="3" s="1"/>
  <c r="B460" i="3"/>
  <c r="A460" i="3"/>
  <c r="AB459" i="3"/>
  <c r="Z459" i="3"/>
  <c r="Y459" i="3"/>
  <c r="X459" i="3"/>
  <c r="W459" i="3"/>
  <c r="AA459" i="3" s="1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AC459" i="3" s="1"/>
  <c r="E459" i="3"/>
  <c r="D459" i="3"/>
  <c r="C459" i="3"/>
  <c r="B459" i="3"/>
  <c r="A459" i="3"/>
  <c r="AC458" i="3"/>
  <c r="Z458" i="3"/>
  <c r="Y458" i="3"/>
  <c r="X458" i="3"/>
  <c r="W458" i="3"/>
  <c r="AA458" i="3" s="1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AB458" i="3" s="1"/>
  <c r="D458" i="3"/>
  <c r="C458" i="3"/>
  <c r="B458" i="3"/>
  <c r="A458" i="3"/>
  <c r="AB457" i="3"/>
  <c r="Z457" i="3"/>
  <c r="Y457" i="3"/>
  <c r="X457" i="3"/>
  <c r="W457" i="3"/>
  <c r="AA457" i="3" s="1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AC457" i="3" s="1"/>
  <c r="E457" i="3"/>
  <c r="D457" i="3"/>
  <c r="C457" i="3"/>
  <c r="B457" i="3"/>
  <c r="A457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AC456" i="3" s="1"/>
  <c r="E456" i="3"/>
  <c r="D456" i="3"/>
  <c r="C456" i="3"/>
  <c r="AB456" i="3" s="1"/>
  <c r="B456" i="3"/>
  <c r="A456" i="3"/>
  <c r="AB455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AC455" i="3" s="1"/>
  <c r="E455" i="3"/>
  <c r="D455" i="3"/>
  <c r="C455" i="3"/>
  <c r="B455" i="3"/>
  <c r="A455" i="3"/>
  <c r="AC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AB454" i="3" s="1"/>
  <c r="B454" i="3"/>
  <c r="A454" i="3"/>
  <c r="Z453" i="3"/>
  <c r="Y453" i="3"/>
  <c r="X453" i="3"/>
  <c r="W453" i="3"/>
  <c r="AA453" i="3" s="1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AC453" i="3" s="1"/>
  <c r="E453" i="3"/>
  <c r="D453" i="3"/>
  <c r="C453" i="3"/>
  <c r="AB453" i="3" s="1"/>
  <c r="B453" i="3"/>
  <c r="A453" i="3"/>
  <c r="AC452" i="3"/>
  <c r="Z452" i="3"/>
  <c r="Y452" i="3"/>
  <c r="X452" i="3"/>
  <c r="W452" i="3"/>
  <c r="AA452" i="3" s="1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AB452" i="3" s="1"/>
  <c r="B452" i="3"/>
  <c r="A452" i="3"/>
  <c r="AB451" i="3"/>
  <c r="Z451" i="3"/>
  <c r="Y451" i="3"/>
  <c r="X451" i="3"/>
  <c r="W451" i="3"/>
  <c r="AA451" i="3" s="1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AC451" i="3" s="1"/>
  <c r="E451" i="3"/>
  <c r="D451" i="3"/>
  <c r="C451" i="3"/>
  <c r="B451" i="3"/>
  <c r="A451" i="3"/>
  <c r="AC450" i="3"/>
  <c r="Z450" i="3"/>
  <c r="Y450" i="3"/>
  <c r="X450" i="3"/>
  <c r="W450" i="3"/>
  <c r="AA450" i="3" s="1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AB450" i="3" s="1"/>
  <c r="D450" i="3"/>
  <c r="C450" i="3"/>
  <c r="B450" i="3"/>
  <c r="A450" i="3"/>
  <c r="AB449" i="3"/>
  <c r="Z449" i="3"/>
  <c r="Y449" i="3"/>
  <c r="X449" i="3"/>
  <c r="W449" i="3"/>
  <c r="AA449" i="3" s="1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AC449" i="3" s="1"/>
  <c r="E449" i="3"/>
  <c r="D449" i="3"/>
  <c r="C449" i="3"/>
  <c r="B449" i="3"/>
  <c r="A449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AC448" i="3" s="1"/>
  <c r="E448" i="3"/>
  <c r="D448" i="3"/>
  <c r="C448" i="3"/>
  <c r="AB448" i="3" s="1"/>
  <c r="B448" i="3"/>
  <c r="A448" i="3"/>
  <c r="AB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AC447" i="3" s="1"/>
  <c r="E447" i="3"/>
  <c r="D447" i="3"/>
  <c r="C447" i="3"/>
  <c r="B447" i="3"/>
  <c r="A447" i="3"/>
  <c r="AC446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AB446" i="3" s="1"/>
  <c r="B446" i="3"/>
  <c r="A446" i="3"/>
  <c r="Z445" i="3"/>
  <c r="Y445" i="3"/>
  <c r="X445" i="3"/>
  <c r="W445" i="3"/>
  <c r="AA445" i="3" s="1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AC445" i="3" s="1"/>
  <c r="E445" i="3"/>
  <c r="D445" i="3"/>
  <c r="C445" i="3"/>
  <c r="AB445" i="3" s="1"/>
  <c r="B445" i="3"/>
  <c r="A445" i="3"/>
  <c r="AC444" i="3"/>
  <c r="Z444" i="3"/>
  <c r="Y444" i="3"/>
  <c r="X444" i="3"/>
  <c r="W444" i="3"/>
  <c r="AA444" i="3" s="1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AB444" i="3" s="1"/>
  <c r="B444" i="3"/>
  <c r="A444" i="3"/>
  <c r="AB443" i="3"/>
  <c r="Z443" i="3"/>
  <c r="Y443" i="3"/>
  <c r="X443" i="3"/>
  <c r="W443" i="3"/>
  <c r="AA443" i="3" s="1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AC443" i="3" s="1"/>
  <c r="E443" i="3"/>
  <c r="D443" i="3"/>
  <c r="C443" i="3"/>
  <c r="B443" i="3"/>
  <c r="A443" i="3"/>
  <c r="AC442" i="3"/>
  <c r="Z442" i="3"/>
  <c r="Y442" i="3"/>
  <c r="X442" i="3"/>
  <c r="W442" i="3"/>
  <c r="AA442" i="3" s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AB442" i="3" s="1"/>
  <c r="D442" i="3"/>
  <c r="C442" i="3"/>
  <c r="B442" i="3"/>
  <c r="A442" i="3"/>
  <c r="AB441" i="3"/>
  <c r="Z441" i="3"/>
  <c r="Y441" i="3"/>
  <c r="X441" i="3"/>
  <c r="W441" i="3"/>
  <c r="AA441" i="3" s="1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AC441" i="3" s="1"/>
  <c r="E441" i="3"/>
  <c r="D441" i="3"/>
  <c r="C441" i="3"/>
  <c r="B441" i="3"/>
  <c r="A441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AC440" i="3" s="1"/>
  <c r="E440" i="3"/>
  <c r="D440" i="3"/>
  <c r="C440" i="3"/>
  <c r="AB440" i="3" s="1"/>
  <c r="B440" i="3"/>
  <c r="A440" i="3"/>
  <c r="AB439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AC439" i="3" s="1"/>
  <c r="E439" i="3"/>
  <c r="D439" i="3"/>
  <c r="C439" i="3"/>
  <c r="B439" i="3"/>
  <c r="A439" i="3"/>
  <c r="AC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AB438" i="3" s="1"/>
  <c r="B438" i="3"/>
  <c r="A438" i="3"/>
  <c r="Z437" i="3"/>
  <c r="Y437" i="3"/>
  <c r="X437" i="3"/>
  <c r="W437" i="3"/>
  <c r="AA437" i="3" s="1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AC437" i="3" s="1"/>
  <c r="E437" i="3"/>
  <c r="D437" i="3"/>
  <c r="C437" i="3"/>
  <c r="AB437" i="3" s="1"/>
  <c r="B437" i="3"/>
  <c r="A437" i="3"/>
  <c r="AC436" i="3"/>
  <c r="Z436" i="3"/>
  <c r="Y436" i="3"/>
  <c r="X436" i="3"/>
  <c r="W436" i="3"/>
  <c r="AA436" i="3" s="1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AB436" i="3" s="1"/>
  <c r="B436" i="3"/>
  <c r="A436" i="3"/>
  <c r="AB435" i="3"/>
  <c r="Z435" i="3"/>
  <c r="Y435" i="3"/>
  <c r="X435" i="3"/>
  <c r="W435" i="3"/>
  <c r="AA435" i="3" s="1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AC435" i="3" s="1"/>
  <c r="E435" i="3"/>
  <c r="D435" i="3"/>
  <c r="C435" i="3"/>
  <c r="B435" i="3"/>
  <c r="A435" i="3"/>
  <c r="AC434" i="3"/>
  <c r="Z434" i="3"/>
  <c r="Y434" i="3"/>
  <c r="X434" i="3"/>
  <c r="W434" i="3"/>
  <c r="AA434" i="3" s="1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AB434" i="3" s="1"/>
  <c r="D434" i="3"/>
  <c r="C434" i="3"/>
  <c r="B434" i="3"/>
  <c r="A434" i="3"/>
  <c r="AB433" i="3"/>
  <c r="Z433" i="3"/>
  <c r="Y433" i="3"/>
  <c r="X433" i="3"/>
  <c r="W433" i="3"/>
  <c r="AA433" i="3" s="1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AC433" i="3" s="1"/>
  <c r="E433" i="3"/>
  <c r="D433" i="3"/>
  <c r="C433" i="3"/>
  <c r="B433" i="3"/>
  <c r="A433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AC432" i="3" s="1"/>
  <c r="E432" i="3"/>
  <c r="D432" i="3"/>
  <c r="C432" i="3"/>
  <c r="AB432" i="3" s="1"/>
  <c r="B432" i="3"/>
  <c r="A432" i="3"/>
  <c r="AB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AC431" i="3" s="1"/>
  <c r="E431" i="3"/>
  <c r="D431" i="3"/>
  <c r="C431" i="3"/>
  <c r="B431" i="3"/>
  <c r="A431" i="3"/>
  <c r="AC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A430" i="3"/>
  <c r="Z429" i="3"/>
  <c r="Y429" i="3"/>
  <c r="X429" i="3"/>
  <c r="W429" i="3"/>
  <c r="AA429" i="3" s="1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AC429" i="3" s="1"/>
  <c r="E429" i="3"/>
  <c r="D429" i="3"/>
  <c r="C429" i="3"/>
  <c r="AB429" i="3" s="1"/>
  <c r="B429" i="3"/>
  <c r="A429" i="3"/>
  <c r="AC428" i="3"/>
  <c r="Z428" i="3"/>
  <c r="Y428" i="3"/>
  <c r="X428" i="3"/>
  <c r="W428" i="3"/>
  <c r="AA428" i="3" s="1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AB428" i="3" s="1"/>
  <c r="B428" i="3"/>
  <c r="A428" i="3"/>
  <c r="AB427" i="3"/>
  <c r="Z427" i="3"/>
  <c r="Y427" i="3"/>
  <c r="X427" i="3"/>
  <c r="W427" i="3"/>
  <c r="AA427" i="3" s="1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A427" i="3"/>
  <c r="AC426" i="3"/>
  <c r="Z426" i="3"/>
  <c r="Y426" i="3"/>
  <c r="X426" i="3"/>
  <c r="W426" i="3"/>
  <c r="AA426" i="3" s="1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AB426" i="3" s="1"/>
  <c r="D426" i="3"/>
  <c r="C426" i="3"/>
  <c r="B426" i="3"/>
  <c r="A426" i="3"/>
  <c r="AB425" i="3"/>
  <c r="Z425" i="3"/>
  <c r="Y425" i="3"/>
  <c r="X425" i="3"/>
  <c r="W425" i="3"/>
  <c r="AA425" i="3" s="1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AC425" i="3" s="1"/>
  <c r="E425" i="3"/>
  <c r="D425" i="3"/>
  <c r="C425" i="3"/>
  <c r="B425" i="3"/>
  <c r="A425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AC424" i="3" s="1"/>
  <c r="E424" i="3"/>
  <c r="D424" i="3"/>
  <c r="C424" i="3"/>
  <c r="AB424" i="3" s="1"/>
  <c r="B424" i="3"/>
  <c r="A424" i="3"/>
  <c r="AB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AC423" i="3" s="1"/>
  <c r="E423" i="3"/>
  <c r="D423" i="3"/>
  <c r="C423" i="3"/>
  <c r="B423" i="3"/>
  <c r="A423" i="3"/>
  <c r="AC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A422" i="3"/>
  <c r="Z421" i="3"/>
  <c r="Y421" i="3"/>
  <c r="X421" i="3"/>
  <c r="W421" i="3"/>
  <c r="AA421" i="3" s="1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AC421" i="3" s="1"/>
  <c r="E421" i="3"/>
  <c r="D421" i="3"/>
  <c r="C421" i="3"/>
  <c r="AB421" i="3" s="1"/>
  <c r="B421" i="3"/>
  <c r="A421" i="3"/>
  <c r="AC420" i="3"/>
  <c r="Z420" i="3"/>
  <c r="Y420" i="3"/>
  <c r="X420" i="3"/>
  <c r="W420" i="3"/>
  <c r="AA420" i="3" s="1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AB420" i="3" s="1"/>
  <c r="B420" i="3"/>
  <c r="A420" i="3"/>
  <c r="AB419" i="3"/>
  <c r="Z419" i="3"/>
  <c r="Y419" i="3"/>
  <c r="X419" i="3"/>
  <c r="W419" i="3"/>
  <c r="AA419" i="3" s="1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A419" i="3"/>
  <c r="AC418" i="3"/>
  <c r="Z418" i="3"/>
  <c r="Y418" i="3"/>
  <c r="X418" i="3"/>
  <c r="W418" i="3"/>
  <c r="AA418" i="3" s="1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AB418" i="3" s="1"/>
  <c r="D418" i="3"/>
  <c r="C418" i="3"/>
  <c r="B418" i="3"/>
  <c r="A418" i="3"/>
  <c r="AB417" i="3"/>
  <c r="Z417" i="3"/>
  <c r="Y417" i="3"/>
  <c r="X417" i="3"/>
  <c r="W417" i="3"/>
  <c r="AA417" i="3" s="1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AC417" i="3" s="1"/>
  <c r="E417" i="3"/>
  <c r="D417" i="3"/>
  <c r="C417" i="3"/>
  <c r="B417" i="3"/>
  <c r="A417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AC416" i="3" s="1"/>
  <c r="E416" i="3"/>
  <c r="D416" i="3"/>
  <c r="C416" i="3"/>
  <c r="AB416" i="3" s="1"/>
  <c r="B416" i="3"/>
  <c r="A416" i="3"/>
  <c r="AB415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AC415" i="3" s="1"/>
  <c r="E415" i="3"/>
  <c r="D415" i="3"/>
  <c r="C415" i="3"/>
  <c r="B415" i="3"/>
  <c r="A415" i="3"/>
  <c r="AC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A414" i="3"/>
  <c r="Z413" i="3"/>
  <c r="Y413" i="3"/>
  <c r="X413" i="3"/>
  <c r="W413" i="3"/>
  <c r="AA413" i="3" s="1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AC413" i="3" s="1"/>
  <c r="E413" i="3"/>
  <c r="D413" i="3"/>
  <c r="C413" i="3"/>
  <c r="AB413" i="3" s="1"/>
  <c r="B413" i="3"/>
  <c r="A413" i="3"/>
  <c r="AC412" i="3"/>
  <c r="Z412" i="3"/>
  <c r="Y412" i="3"/>
  <c r="X412" i="3"/>
  <c r="W412" i="3"/>
  <c r="AA412" i="3" s="1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AB412" i="3" s="1"/>
  <c r="B412" i="3"/>
  <c r="A412" i="3"/>
  <c r="AB411" i="3"/>
  <c r="Z411" i="3"/>
  <c r="Y411" i="3"/>
  <c r="X411" i="3"/>
  <c r="W411" i="3"/>
  <c r="AA411" i="3" s="1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A411" i="3"/>
  <c r="AC410" i="3"/>
  <c r="Z410" i="3"/>
  <c r="Y410" i="3"/>
  <c r="X410" i="3"/>
  <c r="W410" i="3"/>
  <c r="AA410" i="3" s="1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AB410" i="3" s="1"/>
  <c r="D410" i="3"/>
  <c r="C410" i="3"/>
  <c r="B410" i="3"/>
  <c r="A410" i="3"/>
  <c r="AB409" i="3"/>
  <c r="Z409" i="3"/>
  <c r="Y409" i="3"/>
  <c r="X409" i="3"/>
  <c r="W409" i="3"/>
  <c r="AA409" i="3" s="1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AC409" i="3" s="1"/>
  <c r="E409" i="3"/>
  <c r="D409" i="3"/>
  <c r="C409" i="3"/>
  <c r="B409" i="3"/>
  <c r="A409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AC408" i="3" s="1"/>
  <c r="E408" i="3"/>
  <c r="D408" i="3"/>
  <c r="C408" i="3"/>
  <c r="AB408" i="3" s="1"/>
  <c r="B408" i="3"/>
  <c r="A408" i="3"/>
  <c r="AB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AC407" i="3" s="1"/>
  <c r="E407" i="3"/>
  <c r="D407" i="3"/>
  <c r="C407" i="3"/>
  <c r="B407" i="3"/>
  <c r="A407" i="3"/>
  <c r="AC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A406" i="3"/>
  <c r="Z405" i="3"/>
  <c r="Y405" i="3"/>
  <c r="X405" i="3"/>
  <c r="W405" i="3"/>
  <c r="AA405" i="3" s="1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AC405" i="3" s="1"/>
  <c r="E405" i="3"/>
  <c r="D405" i="3"/>
  <c r="C405" i="3"/>
  <c r="AB405" i="3" s="1"/>
  <c r="B405" i="3"/>
  <c r="A405" i="3"/>
  <c r="AC404" i="3"/>
  <c r="Z404" i="3"/>
  <c r="Y404" i="3"/>
  <c r="X404" i="3"/>
  <c r="W404" i="3"/>
  <c r="AA404" i="3" s="1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AB404" i="3" s="1"/>
  <c r="B404" i="3"/>
  <c r="A404" i="3"/>
  <c r="AB403" i="3"/>
  <c r="Z403" i="3"/>
  <c r="Y403" i="3"/>
  <c r="X403" i="3"/>
  <c r="W403" i="3"/>
  <c r="AA403" i="3" s="1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A403" i="3"/>
  <c r="AC402" i="3"/>
  <c r="Z402" i="3"/>
  <c r="Y402" i="3"/>
  <c r="X402" i="3"/>
  <c r="W402" i="3"/>
  <c r="AA402" i="3" s="1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AB402" i="3" s="1"/>
  <c r="D402" i="3"/>
  <c r="C402" i="3"/>
  <c r="B402" i="3"/>
  <c r="A402" i="3"/>
  <c r="AB401" i="3"/>
  <c r="Z401" i="3"/>
  <c r="Y401" i="3"/>
  <c r="X401" i="3"/>
  <c r="W401" i="3"/>
  <c r="AA401" i="3" s="1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AC401" i="3" s="1"/>
  <c r="E401" i="3"/>
  <c r="D401" i="3"/>
  <c r="C401" i="3"/>
  <c r="B401" i="3"/>
  <c r="A401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AC400" i="3" s="1"/>
  <c r="E400" i="3"/>
  <c r="D400" i="3"/>
  <c r="C400" i="3"/>
  <c r="AB400" i="3" s="1"/>
  <c r="B400" i="3"/>
  <c r="A400" i="3"/>
  <c r="AB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AC399" i="3" s="1"/>
  <c r="E399" i="3"/>
  <c r="D399" i="3"/>
  <c r="C399" i="3"/>
  <c r="B399" i="3"/>
  <c r="A399" i="3"/>
  <c r="AC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A398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AC397" i="3" s="1"/>
  <c r="E397" i="3"/>
  <c r="D397" i="3"/>
  <c r="C397" i="3"/>
  <c r="AB397" i="3" s="1"/>
  <c r="B397" i="3"/>
  <c r="A397" i="3"/>
  <c r="AC396" i="3"/>
  <c r="Z396" i="3"/>
  <c r="Y396" i="3"/>
  <c r="X396" i="3"/>
  <c r="W396" i="3"/>
  <c r="AA396" i="3" s="1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AB396" i="3" s="1"/>
  <c r="B396" i="3"/>
  <c r="A396" i="3"/>
  <c r="AB395" i="3"/>
  <c r="Z395" i="3"/>
  <c r="Y395" i="3"/>
  <c r="X395" i="3"/>
  <c r="W395" i="3"/>
  <c r="AA395" i="3" s="1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AC394" i="3"/>
  <c r="Z394" i="3"/>
  <c r="Y394" i="3"/>
  <c r="X394" i="3"/>
  <c r="W394" i="3"/>
  <c r="AA394" i="3" s="1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AB394" i="3" s="1"/>
  <c r="D394" i="3"/>
  <c r="C394" i="3"/>
  <c r="B394" i="3"/>
  <c r="A394" i="3"/>
  <c r="AB393" i="3"/>
  <c r="Z393" i="3"/>
  <c r="Y393" i="3"/>
  <c r="X393" i="3"/>
  <c r="W393" i="3"/>
  <c r="AA393" i="3" s="1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AC393" i="3" s="1"/>
  <c r="E393" i="3"/>
  <c r="D393" i="3"/>
  <c r="C393" i="3"/>
  <c r="B393" i="3"/>
  <c r="A393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AC392" i="3" s="1"/>
  <c r="E392" i="3"/>
  <c r="D392" i="3"/>
  <c r="C392" i="3"/>
  <c r="AB392" i="3" s="1"/>
  <c r="B392" i="3"/>
  <c r="A392" i="3"/>
  <c r="AB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AC391" i="3" s="1"/>
  <c r="E391" i="3"/>
  <c r="D391" i="3"/>
  <c r="C391" i="3"/>
  <c r="B391" i="3"/>
  <c r="A391" i="3"/>
  <c r="AC390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A390" i="3"/>
  <c r="Z389" i="3"/>
  <c r="Y389" i="3"/>
  <c r="X389" i="3"/>
  <c r="W389" i="3"/>
  <c r="AA389" i="3" s="1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AC389" i="3" s="1"/>
  <c r="E389" i="3"/>
  <c r="D389" i="3"/>
  <c r="C389" i="3"/>
  <c r="AB389" i="3" s="1"/>
  <c r="B389" i="3"/>
  <c r="A389" i="3"/>
  <c r="AC388" i="3"/>
  <c r="Z388" i="3"/>
  <c r="Y388" i="3"/>
  <c r="X388" i="3"/>
  <c r="W388" i="3"/>
  <c r="AA388" i="3" s="1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AB388" i="3" s="1"/>
  <c r="B388" i="3"/>
  <c r="A388" i="3"/>
  <c r="AB387" i="3"/>
  <c r="Z387" i="3"/>
  <c r="Y387" i="3"/>
  <c r="X387" i="3"/>
  <c r="W387" i="3"/>
  <c r="AA387" i="3" s="1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A387" i="3"/>
  <c r="AC386" i="3"/>
  <c r="Z386" i="3"/>
  <c r="Y386" i="3"/>
  <c r="X386" i="3"/>
  <c r="W386" i="3"/>
  <c r="AA386" i="3" s="1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AB386" i="3" s="1"/>
  <c r="D386" i="3"/>
  <c r="C386" i="3"/>
  <c r="B386" i="3"/>
  <c r="A386" i="3"/>
  <c r="AB385" i="3"/>
  <c r="Z385" i="3"/>
  <c r="Y385" i="3"/>
  <c r="X385" i="3"/>
  <c r="W385" i="3"/>
  <c r="AA385" i="3" s="1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AC385" i="3" s="1"/>
  <c r="E385" i="3"/>
  <c r="D385" i="3"/>
  <c r="C385" i="3"/>
  <c r="B385" i="3"/>
  <c r="A385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AC384" i="3" s="1"/>
  <c r="E384" i="3"/>
  <c r="D384" i="3"/>
  <c r="C384" i="3"/>
  <c r="AB384" i="3" s="1"/>
  <c r="B384" i="3"/>
  <c r="A384" i="3"/>
  <c r="AB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AC383" i="3" s="1"/>
  <c r="E383" i="3"/>
  <c r="D383" i="3"/>
  <c r="C383" i="3"/>
  <c r="B383" i="3"/>
  <c r="A383" i="3"/>
  <c r="AC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A382" i="3"/>
  <c r="Z381" i="3"/>
  <c r="Y381" i="3"/>
  <c r="X381" i="3"/>
  <c r="W381" i="3"/>
  <c r="AA381" i="3" s="1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AC381" i="3" s="1"/>
  <c r="E381" i="3"/>
  <c r="D381" i="3"/>
  <c r="C381" i="3"/>
  <c r="AB381" i="3" s="1"/>
  <c r="B381" i="3"/>
  <c r="A381" i="3"/>
  <c r="AC380" i="3"/>
  <c r="Z380" i="3"/>
  <c r="Y380" i="3"/>
  <c r="X380" i="3"/>
  <c r="W380" i="3"/>
  <c r="AA380" i="3" s="1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AB380" i="3" s="1"/>
  <c r="B380" i="3"/>
  <c r="A380" i="3"/>
  <c r="AB379" i="3"/>
  <c r="Z379" i="3"/>
  <c r="Y379" i="3"/>
  <c r="X379" i="3"/>
  <c r="W379" i="3"/>
  <c r="AA379" i="3" s="1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AC379" i="3" s="1"/>
  <c r="C379" i="3"/>
  <c r="B379" i="3"/>
  <c r="A379" i="3"/>
  <c r="AC378" i="3"/>
  <c r="Z378" i="3"/>
  <c r="Y378" i="3"/>
  <c r="X378" i="3"/>
  <c r="W378" i="3"/>
  <c r="AA378" i="3" s="1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AB378" i="3" s="1"/>
  <c r="D378" i="3"/>
  <c r="C378" i="3"/>
  <c r="B378" i="3"/>
  <c r="A378" i="3"/>
  <c r="AB377" i="3"/>
  <c r="Z377" i="3"/>
  <c r="Y377" i="3"/>
  <c r="X377" i="3"/>
  <c r="W377" i="3"/>
  <c r="AA377" i="3" s="1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AC377" i="3" s="1"/>
  <c r="E377" i="3"/>
  <c r="D377" i="3"/>
  <c r="C377" i="3"/>
  <c r="B377" i="3"/>
  <c r="A377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AC376" i="3" s="1"/>
  <c r="E376" i="3"/>
  <c r="D376" i="3"/>
  <c r="C376" i="3"/>
  <c r="AB376" i="3" s="1"/>
  <c r="B376" i="3"/>
  <c r="A376" i="3"/>
  <c r="AB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AC375" i="3" s="1"/>
  <c r="E375" i="3"/>
  <c r="D375" i="3"/>
  <c r="C375" i="3"/>
  <c r="B375" i="3"/>
  <c r="A375" i="3"/>
  <c r="AC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A374" i="3"/>
  <c r="Z373" i="3"/>
  <c r="Y373" i="3"/>
  <c r="X373" i="3"/>
  <c r="W373" i="3"/>
  <c r="AA373" i="3" s="1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AC373" i="3" s="1"/>
  <c r="E373" i="3"/>
  <c r="D373" i="3"/>
  <c r="C373" i="3"/>
  <c r="AB373" i="3" s="1"/>
  <c r="B373" i="3"/>
  <c r="A373" i="3"/>
  <c r="AC372" i="3"/>
  <c r="Z372" i="3"/>
  <c r="Y372" i="3"/>
  <c r="X372" i="3"/>
  <c r="W372" i="3"/>
  <c r="AA372" i="3" s="1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AB372" i="3" s="1"/>
  <c r="B372" i="3"/>
  <c r="A372" i="3"/>
  <c r="AB371" i="3"/>
  <c r="Z371" i="3"/>
  <c r="Y371" i="3"/>
  <c r="X371" i="3"/>
  <c r="W371" i="3"/>
  <c r="AA371" i="3" s="1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A371" i="3"/>
  <c r="AC370" i="3"/>
  <c r="Z370" i="3"/>
  <c r="Y370" i="3"/>
  <c r="X370" i="3"/>
  <c r="W370" i="3"/>
  <c r="AA370" i="3" s="1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AB370" i="3" s="1"/>
  <c r="D370" i="3"/>
  <c r="C370" i="3"/>
  <c r="B370" i="3"/>
  <c r="A370" i="3"/>
  <c r="AB369" i="3"/>
  <c r="Z369" i="3"/>
  <c r="Y369" i="3"/>
  <c r="X369" i="3"/>
  <c r="W369" i="3"/>
  <c r="AA369" i="3" s="1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AC369" i="3" s="1"/>
  <c r="E369" i="3"/>
  <c r="D369" i="3"/>
  <c r="C369" i="3"/>
  <c r="B369" i="3"/>
  <c r="A369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AC368" i="3" s="1"/>
  <c r="E368" i="3"/>
  <c r="D368" i="3"/>
  <c r="C368" i="3"/>
  <c r="AB368" i="3" s="1"/>
  <c r="B368" i="3"/>
  <c r="A368" i="3"/>
  <c r="AB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AC367" i="3" s="1"/>
  <c r="E367" i="3"/>
  <c r="D367" i="3"/>
  <c r="C367" i="3"/>
  <c r="B367" i="3"/>
  <c r="A367" i="3"/>
  <c r="AC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A366" i="3"/>
  <c r="Z365" i="3"/>
  <c r="Y365" i="3"/>
  <c r="X365" i="3"/>
  <c r="W365" i="3"/>
  <c r="AA365" i="3" s="1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AC365" i="3" s="1"/>
  <c r="E365" i="3"/>
  <c r="D365" i="3"/>
  <c r="C365" i="3"/>
  <c r="AB365" i="3" s="1"/>
  <c r="B365" i="3"/>
  <c r="A365" i="3"/>
  <c r="AC364" i="3"/>
  <c r="Z364" i="3"/>
  <c r="Y364" i="3"/>
  <c r="X364" i="3"/>
  <c r="W364" i="3"/>
  <c r="AA364" i="3" s="1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AB364" i="3" s="1"/>
  <c r="B364" i="3"/>
  <c r="A364" i="3"/>
  <c r="AB363" i="3"/>
  <c r="Z363" i="3"/>
  <c r="Y363" i="3"/>
  <c r="X363" i="3"/>
  <c r="W363" i="3"/>
  <c r="AA363" i="3" s="1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AC363" i="3" s="1"/>
  <c r="C363" i="3"/>
  <c r="B363" i="3"/>
  <c r="A363" i="3"/>
  <c r="AC362" i="3"/>
  <c r="Z362" i="3"/>
  <c r="Y362" i="3"/>
  <c r="X362" i="3"/>
  <c r="W362" i="3"/>
  <c r="AA362" i="3" s="1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AB362" i="3" s="1"/>
  <c r="D362" i="3"/>
  <c r="C362" i="3"/>
  <c r="B362" i="3"/>
  <c r="A362" i="3"/>
  <c r="AB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AC361" i="3" s="1"/>
  <c r="E361" i="3"/>
  <c r="D361" i="3"/>
  <c r="C361" i="3"/>
  <c r="B361" i="3"/>
  <c r="A361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AC360" i="3" s="1"/>
  <c r="E360" i="3"/>
  <c r="D360" i="3"/>
  <c r="C360" i="3"/>
  <c r="AB360" i="3" s="1"/>
  <c r="B360" i="3"/>
  <c r="A360" i="3"/>
  <c r="AB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AC359" i="3" s="1"/>
  <c r="E359" i="3"/>
  <c r="D359" i="3"/>
  <c r="C359" i="3"/>
  <c r="B359" i="3"/>
  <c r="A359" i="3"/>
  <c r="AC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A358" i="3"/>
  <c r="Z357" i="3"/>
  <c r="Y357" i="3"/>
  <c r="X357" i="3"/>
  <c r="W357" i="3"/>
  <c r="AA357" i="3" s="1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AC357" i="3" s="1"/>
  <c r="E357" i="3"/>
  <c r="D357" i="3"/>
  <c r="C357" i="3"/>
  <c r="AB357" i="3" s="1"/>
  <c r="B357" i="3"/>
  <c r="A357" i="3"/>
  <c r="AC356" i="3"/>
  <c r="Z356" i="3"/>
  <c r="Y356" i="3"/>
  <c r="X356" i="3"/>
  <c r="W356" i="3"/>
  <c r="AA356" i="3" s="1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AB356" i="3" s="1"/>
  <c r="B356" i="3"/>
  <c r="A356" i="3"/>
  <c r="AB355" i="3"/>
  <c r="Z355" i="3"/>
  <c r="Y355" i="3"/>
  <c r="X355" i="3"/>
  <c r="W355" i="3"/>
  <c r="AA355" i="3" s="1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AC355" i="3" s="1"/>
  <c r="C355" i="3"/>
  <c r="B355" i="3"/>
  <c r="A355" i="3"/>
  <c r="AC354" i="3"/>
  <c r="Z354" i="3"/>
  <c r="Y354" i="3"/>
  <c r="X354" i="3"/>
  <c r="W354" i="3"/>
  <c r="AA354" i="3" s="1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AB354" i="3" s="1"/>
  <c r="D354" i="3"/>
  <c r="C354" i="3"/>
  <c r="B354" i="3"/>
  <c r="A354" i="3"/>
  <c r="AB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AC353" i="3" s="1"/>
  <c r="E353" i="3"/>
  <c r="D353" i="3"/>
  <c r="C353" i="3"/>
  <c r="B353" i="3"/>
  <c r="A353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AC352" i="3" s="1"/>
  <c r="E352" i="3"/>
  <c r="D352" i="3"/>
  <c r="C352" i="3"/>
  <c r="AB352" i="3" s="1"/>
  <c r="B352" i="3"/>
  <c r="A352" i="3"/>
  <c r="AB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AC351" i="3" s="1"/>
  <c r="E351" i="3"/>
  <c r="D351" i="3"/>
  <c r="C351" i="3"/>
  <c r="B351" i="3"/>
  <c r="A351" i="3"/>
  <c r="AC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A350" i="3"/>
  <c r="Z349" i="3"/>
  <c r="Y349" i="3"/>
  <c r="X349" i="3"/>
  <c r="W349" i="3"/>
  <c r="AA349" i="3" s="1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AC349" i="3" s="1"/>
  <c r="E349" i="3"/>
  <c r="D349" i="3"/>
  <c r="C349" i="3"/>
  <c r="AB349" i="3" s="1"/>
  <c r="B349" i="3"/>
  <c r="A349" i="3"/>
  <c r="AC348" i="3"/>
  <c r="Z348" i="3"/>
  <c r="Y348" i="3"/>
  <c r="X348" i="3"/>
  <c r="W348" i="3"/>
  <c r="AA348" i="3" s="1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AB348" i="3" s="1"/>
  <c r="B348" i="3"/>
  <c r="A348" i="3"/>
  <c r="AB347" i="3"/>
  <c r="Z347" i="3"/>
  <c r="Y347" i="3"/>
  <c r="X347" i="3"/>
  <c r="W347" i="3"/>
  <c r="AA347" i="3" s="1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A347" i="3"/>
  <c r="AC346" i="3"/>
  <c r="Z346" i="3"/>
  <c r="Y346" i="3"/>
  <c r="X346" i="3"/>
  <c r="W346" i="3"/>
  <c r="AA346" i="3" s="1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AB346" i="3" s="1"/>
  <c r="D346" i="3"/>
  <c r="C346" i="3"/>
  <c r="B346" i="3"/>
  <c r="A346" i="3"/>
  <c r="AB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AC345" i="3" s="1"/>
  <c r="E345" i="3"/>
  <c r="D345" i="3"/>
  <c r="C345" i="3"/>
  <c r="B345" i="3"/>
  <c r="A345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AC344" i="3" s="1"/>
  <c r="E344" i="3"/>
  <c r="D344" i="3"/>
  <c r="C344" i="3"/>
  <c r="AB344" i="3" s="1"/>
  <c r="B344" i="3"/>
  <c r="A344" i="3"/>
  <c r="AB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AC343" i="3" s="1"/>
  <c r="E343" i="3"/>
  <c r="D343" i="3"/>
  <c r="C343" i="3"/>
  <c r="B343" i="3"/>
  <c r="A343" i="3"/>
  <c r="AC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A342" i="3"/>
  <c r="Z341" i="3"/>
  <c r="Y341" i="3"/>
  <c r="X341" i="3"/>
  <c r="W341" i="3"/>
  <c r="AA341" i="3" s="1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AC341" i="3" s="1"/>
  <c r="E341" i="3"/>
  <c r="D341" i="3"/>
  <c r="C341" i="3"/>
  <c r="AB341" i="3" s="1"/>
  <c r="B341" i="3"/>
  <c r="A341" i="3"/>
  <c r="AC340" i="3"/>
  <c r="Z340" i="3"/>
  <c r="Y340" i="3"/>
  <c r="X340" i="3"/>
  <c r="W340" i="3"/>
  <c r="AA340" i="3" s="1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AB340" i="3" s="1"/>
  <c r="B340" i="3"/>
  <c r="A340" i="3"/>
  <c r="AB339" i="3"/>
  <c r="Z339" i="3"/>
  <c r="Y339" i="3"/>
  <c r="X339" i="3"/>
  <c r="W339" i="3"/>
  <c r="AA339" i="3" s="1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AC338" i="3"/>
  <c r="Z338" i="3"/>
  <c r="Y338" i="3"/>
  <c r="X338" i="3"/>
  <c r="W338" i="3"/>
  <c r="AA338" i="3" s="1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AB338" i="3" s="1"/>
  <c r="D338" i="3"/>
  <c r="C338" i="3"/>
  <c r="B338" i="3"/>
  <c r="A338" i="3"/>
  <c r="AB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AC337" i="3" s="1"/>
  <c r="E337" i="3"/>
  <c r="D337" i="3"/>
  <c r="C337" i="3"/>
  <c r="B337" i="3"/>
  <c r="A337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AC336" i="3" s="1"/>
  <c r="E336" i="3"/>
  <c r="D336" i="3"/>
  <c r="C336" i="3"/>
  <c r="AB336" i="3" s="1"/>
  <c r="B336" i="3"/>
  <c r="A336" i="3"/>
  <c r="AB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AC335" i="3" s="1"/>
  <c r="E335" i="3"/>
  <c r="D335" i="3"/>
  <c r="C335" i="3"/>
  <c r="B335" i="3"/>
  <c r="A335" i="3"/>
  <c r="AC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A334" i="3"/>
  <c r="Z333" i="3"/>
  <c r="Y333" i="3"/>
  <c r="X333" i="3"/>
  <c r="W333" i="3"/>
  <c r="AA333" i="3" s="1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AC333" i="3" s="1"/>
  <c r="E333" i="3"/>
  <c r="D333" i="3"/>
  <c r="C333" i="3"/>
  <c r="AB333" i="3" s="1"/>
  <c r="B333" i="3"/>
  <c r="A333" i="3"/>
  <c r="AC332" i="3"/>
  <c r="Z332" i="3"/>
  <c r="Y332" i="3"/>
  <c r="X332" i="3"/>
  <c r="W332" i="3"/>
  <c r="AA332" i="3" s="1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AB332" i="3" s="1"/>
  <c r="B332" i="3"/>
  <c r="A332" i="3"/>
  <c r="AB331" i="3"/>
  <c r="Z331" i="3"/>
  <c r="Y331" i="3"/>
  <c r="X331" i="3"/>
  <c r="W331" i="3"/>
  <c r="AA331" i="3" s="1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AC330" i="3"/>
  <c r="Z330" i="3"/>
  <c r="Y330" i="3"/>
  <c r="X330" i="3"/>
  <c r="W330" i="3"/>
  <c r="AA330" i="3" s="1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AB330" i="3" s="1"/>
  <c r="D330" i="3"/>
  <c r="C330" i="3"/>
  <c r="B330" i="3"/>
  <c r="A330" i="3"/>
  <c r="AB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AC329" i="3" s="1"/>
  <c r="E329" i="3"/>
  <c r="D329" i="3"/>
  <c r="C329" i="3"/>
  <c r="B329" i="3"/>
  <c r="A329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AC328" i="3" s="1"/>
  <c r="E328" i="3"/>
  <c r="D328" i="3"/>
  <c r="C328" i="3"/>
  <c r="AB328" i="3" s="1"/>
  <c r="B328" i="3"/>
  <c r="A328" i="3"/>
  <c r="AB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AC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A326" i="3"/>
  <c r="Z325" i="3"/>
  <c r="Y325" i="3"/>
  <c r="X325" i="3"/>
  <c r="W325" i="3"/>
  <c r="AA325" i="3" s="1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AC325" i="3" s="1"/>
  <c r="E325" i="3"/>
  <c r="D325" i="3"/>
  <c r="C325" i="3"/>
  <c r="AB325" i="3" s="1"/>
  <c r="B325" i="3"/>
  <c r="A325" i="3"/>
  <c r="AC324" i="3"/>
  <c r="Z324" i="3"/>
  <c r="Y324" i="3"/>
  <c r="X324" i="3"/>
  <c r="W324" i="3"/>
  <c r="AA324" i="3" s="1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A324" i="3"/>
  <c r="AB323" i="3"/>
  <c r="Z323" i="3"/>
  <c r="Y323" i="3"/>
  <c r="X323" i="3"/>
  <c r="W323" i="3"/>
  <c r="AA323" i="3" s="1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A323" i="3"/>
  <c r="AC322" i="3"/>
  <c r="Z322" i="3"/>
  <c r="Y322" i="3"/>
  <c r="X322" i="3"/>
  <c r="W322" i="3"/>
  <c r="AA322" i="3" s="1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AB322" i="3" s="1"/>
  <c r="D322" i="3"/>
  <c r="C322" i="3"/>
  <c r="B322" i="3"/>
  <c r="A322" i="3"/>
  <c r="AB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AC321" i="3" s="1"/>
  <c r="E321" i="3"/>
  <c r="D321" i="3"/>
  <c r="C321" i="3"/>
  <c r="B321" i="3"/>
  <c r="A321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AC320" i="3" s="1"/>
  <c r="E320" i="3"/>
  <c r="D320" i="3"/>
  <c r="C320" i="3"/>
  <c r="AB320" i="3" s="1"/>
  <c r="B320" i="3"/>
  <c r="A320" i="3"/>
  <c r="AB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AC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A318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AC317" i="3" s="1"/>
  <c r="E317" i="3"/>
  <c r="D317" i="3"/>
  <c r="C317" i="3"/>
  <c r="AB317" i="3" s="1"/>
  <c r="B317" i="3"/>
  <c r="A317" i="3"/>
  <c r="AC316" i="3"/>
  <c r="Z316" i="3"/>
  <c r="Y316" i="3"/>
  <c r="X316" i="3"/>
  <c r="W316" i="3"/>
  <c r="AA316" i="3" s="1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AB315" i="3"/>
  <c r="Z315" i="3"/>
  <c r="Y315" i="3"/>
  <c r="X315" i="3"/>
  <c r="W315" i="3"/>
  <c r="AA315" i="3" s="1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AC315" i="3" s="1"/>
  <c r="E315" i="3"/>
  <c r="D315" i="3"/>
  <c r="C315" i="3"/>
  <c r="B315" i="3"/>
  <c r="A315" i="3"/>
  <c r="AC314" i="3"/>
  <c r="Z314" i="3"/>
  <c r="Y314" i="3"/>
  <c r="X314" i="3"/>
  <c r="W314" i="3"/>
  <c r="AA314" i="3" s="1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AB314" i="3" s="1"/>
  <c r="D314" i="3"/>
  <c r="C314" i="3"/>
  <c r="B314" i="3"/>
  <c r="A314" i="3"/>
  <c r="AB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AC313" i="3" s="1"/>
  <c r="E313" i="3"/>
  <c r="D313" i="3"/>
  <c r="C313" i="3"/>
  <c r="B313" i="3"/>
  <c r="A313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AC312" i="3" s="1"/>
  <c r="E312" i="3"/>
  <c r="D312" i="3"/>
  <c r="C312" i="3"/>
  <c r="AB312" i="3" s="1"/>
  <c r="B312" i="3"/>
  <c r="A312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AC311" i="3" s="1"/>
  <c r="E311" i="3"/>
  <c r="AB311" i="3" s="1"/>
  <c r="D311" i="3"/>
  <c r="C311" i="3"/>
  <c r="B311" i="3"/>
  <c r="A311" i="3"/>
  <c r="AC310" i="3"/>
  <c r="Z310" i="3"/>
  <c r="Y310" i="3"/>
  <c r="X310" i="3"/>
  <c r="W310" i="3"/>
  <c r="AA310" i="3" s="1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AB310" i="3" s="1"/>
  <c r="B310" i="3"/>
  <c r="A310" i="3"/>
  <c r="AB309" i="3"/>
  <c r="Z309" i="3"/>
  <c r="Y309" i="3"/>
  <c r="X309" i="3"/>
  <c r="W309" i="3"/>
  <c r="AA309" i="3" s="1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AC309" i="3" s="1"/>
  <c r="E309" i="3"/>
  <c r="D309" i="3"/>
  <c r="C309" i="3"/>
  <c r="B309" i="3"/>
  <c r="A309" i="3"/>
  <c r="AB308" i="3"/>
  <c r="Z308" i="3"/>
  <c r="Y308" i="3"/>
  <c r="X308" i="3"/>
  <c r="W308" i="3"/>
  <c r="AA308" i="3" s="1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AC308" i="3" s="1"/>
  <c r="C308" i="3"/>
  <c r="B308" i="3"/>
  <c r="A308" i="3"/>
  <c r="AB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AC307" i="3" s="1"/>
  <c r="E307" i="3"/>
  <c r="D307" i="3"/>
  <c r="C307" i="3"/>
  <c r="B307" i="3"/>
  <c r="A307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AB306" i="3" s="1"/>
  <c r="B306" i="3"/>
  <c r="A306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AC305" i="3" s="1"/>
  <c r="E305" i="3"/>
  <c r="D305" i="3"/>
  <c r="C305" i="3"/>
  <c r="AB305" i="3" s="1"/>
  <c r="B305" i="3"/>
  <c r="A305" i="3"/>
  <c r="AC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AB304" i="3" s="1"/>
  <c r="B304" i="3"/>
  <c r="A304" i="3"/>
  <c r="AC303" i="3"/>
  <c r="Z303" i="3"/>
  <c r="Y303" i="3"/>
  <c r="X303" i="3"/>
  <c r="W303" i="3"/>
  <c r="AA303" i="3" s="1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AB303" i="3" s="1"/>
  <c r="D303" i="3"/>
  <c r="C303" i="3"/>
  <c r="B303" i="3"/>
  <c r="A303" i="3"/>
  <c r="AC302" i="3"/>
  <c r="Z302" i="3"/>
  <c r="Y302" i="3"/>
  <c r="X302" i="3"/>
  <c r="W302" i="3"/>
  <c r="AA302" i="3" s="1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AB302" i="3" s="1"/>
  <c r="B302" i="3"/>
  <c r="A302" i="3"/>
  <c r="AB301" i="3"/>
  <c r="Z301" i="3"/>
  <c r="Y301" i="3"/>
  <c r="X301" i="3"/>
  <c r="W301" i="3"/>
  <c r="AA301" i="3" s="1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AC301" i="3" s="1"/>
  <c r="E301" i="3"/>
  <c r="D301" i="3"/>
  <c r="C301" i="3"/>
  <c r="B301" i="3"/>
  <c r="A301" i="3"/>
  <c r="AB300" i="3"/>
  <c r="Z300" i="3"/>
  <c r="Y300" i="3"/>
  <c r="X300" i="3"/>
  <c r="W300" i="3"/>
  <c r="AA300" i="3" s="1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AC300" i="3" s="1"/>
  <c r="C300" i="3"/>
  <c r="B300" i="3"/>
  <c r="A300" i="3"/>
  <c r="AB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AC299" i="3" s="1"/>
  <c r="E299" i="3"/>
  <c r="D299" i="3"/>
  <c r="C299" i="3"/>
  <c r="B299" i="3"/>
  <c r="A299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AB298" i="3" s="1"/>
  <c r="B298" i="3"/>
  <c r="A298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AC297" i="3" s="1"/>
  <c r="E297" i="3"/>
  <c r="D297" i="3"/>
  <c r="C297" i="3"/>
  <c r="AB297" i="3" s="1"/>
  <c r="B297" i="3"/>
  <c r="A297" i="3"/>
  <c r="AC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AB296" i="3" s="1"/>
  <c r="B296" i="3"/>
  <c r="A296" i="3"/>
  <c r="AC295" i="3"/>
  <c r="Z295" i="3"/>
  <c r="Y295" i="3"/>
  <c r="X295" i="3"/>
  <c r="W295" i="3"/>
  <c r="AA295" i="3" s="1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AB295" i="3" s="1"/>
  <c r="D295" i="3"/>
  <c r="C295" i="3"/>
  <c r="B295" i="3"/>
  <c r="A295" i="3"/>
  <c r="AC294" i="3"/>
  <c r="Z294" i="3"/>
  <c r="Y294" i="3"/>
  <c r="X294" i="3"/>
  <c r="W294" i="3"/>
  <c r="AA294" i="3" s="1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AB294" i="3" s="1"/>
  <c r="B294" i="3"/>
  <c r="A294" i="3"/>
  <c r="AB293" i="3"/>
  <c r="Z293" i="3"/>
  <c r="Y293" i="3"/>
  <c r="X293" i="3"/>
  <c r="W293" i="3"/>
  <c r="AA293" i="3" s="1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AC293" i="3" s="1"/>
  <c r="E293" i="3"/>
  <c r="D293" i="3"/>
  <c r="C293" i="3"/>
  <c r="B293" i="3"/>
  <c r="A293" i="3"/>
  <c r="AB292" i="3"/>
  <c r="Z292" i="3"/>
  <c r="Y292" i="3"/>
  <c r="X292" i="3"/>
  <c r="W292" i="3"/>
  <c r="AA292" i="3" s="1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AC292" i="3" s="1"/>
  <c r="C292" i="3"/>
  <c r="B292" i="3"/>
  <c r="A292" i="3"/>
  <c r="AB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AC291" i="3" s="1"/>
  <c r="E291" i="3"/>
  <c r="D291" i="3"/>
  <c r="C291" i="3"/>
  <c r="B291" i="3"/>
  <c r="A291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AB290" i="3" s="1"/>
  <c r="B290" i="3"/>
  <c r="A290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AC289" i="3" s="1"/>
  <c r="E289" i="3"/>
  <c r="D289" i="3"/>
  <c r="C289" i="3"/>
  <c r="AB289" i="3" s="1"/>
  <c r="B289" i="3"/>
  <c r="A289" i="3"/>
  <c r="AC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AB288" i="3" s="1"/>
  <c r="B288" i="3"/>
  <c r="A288" i="3"/>
  <c r="AC287" i="3"/>
  <c r="Z287" i="3"/>
  <c r="Y287" i="3"/>
  <c r="X287" i="3"/>
  <c r="W287" i="3"/>
  <c r="AA287" i="3" s="1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AB287" i="3" s="1"/>
  <c r="D287" i="3"/>
  <c r="C287" i="3"/>
  <c r="B287" i="3"/>
  <c r="A287" i="3"/>
  <c r="AC286" i="3"/>
  <c r="Z286" i="3"/>
  <c r="Y286" i="3"/>
  <c r="X286" i="3"/>
  <c r="W286" i="3"/>
  <c r="AA286" i="3" s="1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AB286" i="3" s="1"/>
  <c r="B286" i="3"/>
  <c r="A286" i="3"/>
  <c r="AB285" i="3"/>
  <c r="Z285" i="3"/>
  <c r="Y285" i="3"/>
  <c r="X285" i="3"/>
  <c r="W285" i="3"/>
  <c r="AA285" i="3" s="1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AC285" i="3" s="1"/>
  <c r="E285" i="3"/>
  <c r="D285" i="3"/>
  <c r="C285" i="3"/>
  <c r="B285" i="3"/>
  <c r="A285" i="3"/>
  <c r="AB284" i="3"/>
  <c r="Z284" i="3"/>
  <c r="Y284" i="3"/>
  <c r="X284" i="3"/>
  <c r="W284" i="3"/>
  <c r="AA284" i="3" s="1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AC284" i="3" s="1"/>
  <c r="C284" i="3"/>
  <c r="B284" i="3"/>
  <c r="A284" i="3"/>
  <c r="AB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AC283" i="3" s="1"/>
  <c r="E283" i="3"/>
  <c r="D283" i="3"/>
  <c r="C283" i="3"/>
  <c r="B283" i="3"/>
  <c r="A283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AB282" i="3" s="1"/>
  <c r="B282" i="3"/>
  <c r="A282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AC281" i="3" s="1"/>
  <c r="E281" i="3"/>
  <c r="D281" i="3"/>
  <c r="C281" i="3"/>
  <c r="AB281" i="3" s="1"/>
  <c r="B281" i="3"/>
  <c r="A281" i="3"/>
  <c r="AC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AB280" i="3" s="1"/>
  <c r="B280" i="3"/>
  <c r="A280" i="3"/>
  <c r="AC279" i="3"/>
  <c r="Z279" i="3"/>
  <c r="Y279" i="3"/>
  <c r="X279" i="3"/>
  <c r="W279" i="3"/>
  <c r="AA279" i="3" s="1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AB279" i="3" s="1"/>
  <c r="D279" i="3"/>
  <c r="C279" i="3"/>
  <c r="B279" i="3"/>
  <c r="A279" i="3"/>
  <c r="AC278" i="3"/>
  <c r="Z278" i="3"/>
  <c r="Y278" i="3"/>
  <c r="X278" i="3"/>
  <c r="W278" i="3"/>
  <c r="AA278" i="3" s="1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AB278" i="3" s="1"/>
  <c r="B278" i="3"/>
  <c r="A278" i="3"/>
  <c r="AB277" i="3"/>
  <c r="Z277" i="3"/>
  <c r="Y277" i="3"/>
  <c r="X277" i="3"/>
  <c r="W277" i="3"/>
  <c r="AA277" i="3" s="1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AC277" i="3" s="1"/>
  <c r="E277" i="3"/>
  <c r="D277" i="3"/>
  <c r="C277" i="3"/>
  <c r="B277" i="3"/>
  <c r="A277" i="3"/>
  <c r="AB276" i="3"/>
  <c r="Z276" i="3"/>
  <c r="Y276" i="3"/>
  <c r="X276" i="3"/>
  <c r="W276" i="3"/>
  <c r="AA276" i="3" s="1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AC276" i="3" s="1"/>
  <c r="C276" i="3"/>
  <c r="B276" i="3"/>
  <c r="A276" i="3"/>
  <c r="AB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AC275" i="3" s="1"/>
  <c r="E275" i="3"/>
  <c r="D275" i="3"/>
  <c r="C275" i="3"/>
  <c r="B275" i="3"/>
  <c r="A275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AB274" i="3" s="1"/>
  <c r="B274" i="3"/>
  <c r="A274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AC273" i="3" s="1"/>
  <c r="E273" i="3"/>
  <c r="D273" i="3"/>
  <c r="C273" i="3"/>
  <c r="AB273" i="3" s="1"/>
  <c r="B273" i="3"/>
  <c r="A273" i="3"/>
  <c r="AC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AB272" i="3" s="1"/>
  <c r="B272" i="3"/>
  <c r="A272" i="3"/>
  <c r="AC271" i="3"/>
  <c r="Z271" i="3"/>
  <c r="Y271" i="3"/>
  <c r="X271" i="3"/>
  <c r="W271" i="3"/>
  <c r="AA271" i="3" s="1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AB271" i="3" s="1"/>
  <c r="D271" i="3"/>
  <c r="C271" i="3"/>
  <c r="B271" i="3"/>
  <c r="A271" i="3"/>
  <c r="AC270" i="3"/>
  <c r="Z270" i="3"/>
  <c r="Y270" i="3"/>
  <c r="X270" i="3"/>
  <c r="W270" i="3"/>
  <c r="AA270" i="3" s="1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AB270" i="3" s="1"/>
  <c r="B270" i="3"/>
  <c r="A270" i="3"/>
  <c r="AB269" i="3"/>
  <c r="Z269" i="3"/>
  <c r="Y269" i="3"/>
  <c r="X269" i="3"/>
  <c r="W269" i="3"/>
  <c r="AA269" i="3" s="1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AC269" i="3" s="1"/>
  <c r="E269" i="3"/>
  <c r="D269" i="3"/>
  <c r="C269" i="3"/>
  <c r="B269" i="3"/>
  <c r="A269" i="3"/>
  <c r="AB268" i="3"/>
  <c r="Z268" i="3"/>
  <c r="Y268" i="3"/>
  <c r="X268" i="3"/>
  <c r="W268" i="3"/>
  <c r="AA268" i="3" s="1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AC268" i="3" s="1"/>
  <c r="C268" i="3"/>
  <c r="B268" i="3"/>
  <c r="A268" i="3"/>
  <c r="AB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AC267" i="3" s="1"/>
  <c r="E267" i="3"/>
  <c r="D267" i="3"/>
  <c r="C267" i="3"/>
  <c r="B267" i="3"/>
  <c r="A267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AB266" i="3" s="1"/>
  <c r="B266" i="3"/>
  <c r="A266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AC265" i="3" s="1"/>
  <c r="E265" i="3"/>
  <c r="D265" i="3"/>
  <c r="C265" i="3"/>
  <c r="AB265" i="3" s="1"/>
  <c r="B265" i="3"/>
  <c r="A265" i="3"/>
  <c r="AC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AB264" i="3" s="1"/>
  <c r="B264" i="3"/>
  <c r="A264" i="3"/>
  <c r="AC263" i="3"/>
  <c r="Z263" i="3"/>
  <c r="Y263" i="3"/>
  <c r="X263" i="3"/>
  <c r="W263" i="3"/>
  <c r="AA263" i="3" s="1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AB263" i="3" s="1"/>
  <c r="D263" i="3"/>
  <c r="C263" i="3"/>
  <c r="B263" i="3"/>
  <c r="A263" i="3"/>
  <c r="AC262" i="3"/>
  <c r="Z262" i="3"/>
  <c r="Y262" i="3"/>
  <c r="X262" i="3"/>
  <c r="W262" i="3"/>
  <c r="AA262" i="3" s="1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AB262" i="3" s="1"/>
  <c r="B262" i="3"/>
  <c r="A262" i="3"/>
  <c r="AB261" i="3"/>
  <c r="Z261" i="3"/>
  <c r="Y261" i="3"/>
  <c r="X261" i="3"/>
  <c r="W261" i="3"/>
  <c r="AA261" i="3" s="1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AC261" i="3" s="1"/>
  <c r="E261" i="3"/>
  <c r="D261" i="3"/>
  <c r="C261" i="3"/>
  <c r="B261" i="3"/>
  <c r="A261" i="3"/>
  <c r="AB260" i="3"/>
  <c r="Z260" i="3"/>
  <c r="Y260" i="3"/>
  <c r="X260" i="3"/>
  <c r="W260" i="3"/>
  <c r="AA260" i="3" s="1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AC260" i="3" s="1"/>
  <c r="C260" i="3"/>
  <c r="B260" i="3"/>
  <c r="A260" i="3"/>
  <c r="AB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AC259" i="3" s="1"/>
  <c r="E259" i="3"/>
  <c r="D259" i="3"/>
  <c r="C259" i="3"/>
  <c r="B259" i="3"/>
  <c r="A259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AB258" i="3" s="1"/>
  <c r="B258" i="3"/>
  <c r="A258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AC257" i="3" s="1"/>
  <c r="E257" i="3"/>
  <c r="D257" i="3"/>
  <c r="C257" i="3"/>
  <c r="AB257" i="3" s="1"/>
  <c r="B257" i="3"/>
  <c r="A257" i="3"/>
  <c r="AC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AB256" i="3" s="1"/>
  <c r="B256" i="3"/>
  <c r="A256" i="3"/>
  <c r="AC255" i="3"/>
  <c r="Z255" i="3"/>
  <c r="Y255" i="3"/>
  <c r="X255" i="3"/>
  <c r="W255" i="3"/>
  <c r="AA255" i="3" s="1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AB255" i="3" s="1"/>
  <c r="D255" i="3"/>
  <c r="C255" i="3"/>
  <c r="B255" i="3"/>
  <c r="A255" i="3"/>
  <c r="AC254" i="3"/>
  <c r="Z254" i="3"/>
  <c r="Y254" i="3"/>
  <c r="X254" i="3"/>
  <c r="W254" i="3"/>
  <c r="AA254" i="3" s="1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AB254" i="3" s="1"/>
  <c r="B254" i="3"/>
  <c r="A254" i="3"/>
  <c r="AB253" i="3"/>
  <c r="Z253" i="3"/>
  <c r="Y253" i="3"/>
  <c r="X253" i="3"/>
  <c r="W253" i="3"/>
  <c r="AA253" i="3" s="1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AC253" i="3" s="1"/>
  <c r="E253" i="3"/>
  <c r="D253" i="3"/>
  <c r="C253" i="3"/>
  <c r="B253" i="3"/>
  <c r="A253" i="3"/>
  <c r="AB252" i="3"/>
  <c r="Z252" i="3"/>
  <c r="Y252" i="3"/>
  <c r="X252" i="3"/>
  <c r="W252" i="3"/>
  <c r="AA252" i="3" s="1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AC252" i="3" s="1"/>
  <c r="C252" i="3"/>
  <c r="B252" i="3"/>
  <c r="A252" i="3"/>
  <c r="AB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AC251" i="3" s="1"/>
  <c r="E251" i="3"/>
  <c r="D251" i="3"/>
  <c r="C251" i="3"/>
  <c r="B251" i="3"/>
  <c r="A251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AB250" i="3" s="1"/>
  <c r="B250" i="3"/>
  <c r="A250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AC249" i="3" s="1"/>
  <c r="E249" i="3"/>
  <c r="D249" i="3"/>
  <c r="C249" i="3"/>
  <c r="AB249" i="3" s="1"/>
  <c r="B249" i="3"/>
  <c r="A249" i="3"/>
  <c r="AC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AB248" i="3" s="1"/>
  <c r="B248" i="3"/>
  <c r="A248" i="3"/>
  <c r="AC247" i="3"/>
  <c r="Z247" i="3"/>
  <c r="Y247" i="3"/>
  <c r="X247" i="3"/>
  <c r="W247" i="3"/>
  <c r="AA247" i="3" s="1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AB247" i="3" s="1"/>
  <c r="D247" i="3"/>
  <c r="C247" i="3"/>
  <c r="B247" i="3"/>
  <c r="A247" i="3"/>
  <c r="AC246" i="3"/>
  <c r="Z246" i="3"/>
  <c r="Y246" i="3"/>
  <c r="X246" i="3"/>
  <c r="W246" i="3"/>
  <c r="AA246" i="3" s="1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AB246" i="3" s="1"/>
  <c r="B246" i="3"/>
  <c r="A246" i="3"/>
  <c r="AB245" i="3"/>
  <c r="Z245" i="3"/>
  <c r="Y245" i="3"/>
  <c r="X245" i="3"/>
  <c r="W245" i="3"/>
  <c r="AA245" i="3" s="1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AC245" i="3" s="1"/>
  <c r="E245" i="3"/>
  <c r="D245" i="3"/>
  <c r="C245" i="3"/>
  <c r="B245" i="3"/>
  <c r="A245" i="3"/>
  <c r="AB244" i="3"/>
  <c r="Z244" i="3"/>
  <c r="Y244" i="3"/>
  <c r="X244" i="3"/>
  <c r="W244" i="3"/>
  <c r="AA244" i="3" s="1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AC244" i="3" s="1"/>
  <c r="C244" i="3"/>
  <c r="B244" i="3"/>
  <c r="A244" i="3"/>
  <c r="AB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AC243" i="3" s="1"/>
  <c r="E243" i="3"/>
  <c r="D243" i="3"/>
  <c r="C243" i="3"/>
  <c r="B243" i="3"/>
  <c r="A243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AB242" i="3" s="1"/>
  <c r="B242" i="3"/>
  <c r="A242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AC241" i="3" s="1"/>
  <c r="E241" i="3"/>
  <c r="D241" i="3"/>
  <c r="C241" i="3"/>
  <c r="AB241" i="3" s="1"/>
  <c r="B241" i="3"/>
  <c r="A241" i="3"/>
  <c r="AC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AB240" i="3" s="1"/>
  <c r="B240" i="3"/>
  <c r="A240" i="3"/>
  <c r="AC239" i="3"/>
  <c r="Z239" i="3"/>
  <c r="Y239" i="3"/>
  <c r="X239" i="3"/>
  <c r="W239" i="3"/>
  <c r="AA239" i="3" s="1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AB239" i="3" s="1"/>
  <c r="D239" i="3"/>
  <c r="C239" i="3"/>
  <c r="B239" i="3"/>
  <c r="A239" i="3"/>
  <c r="AC238" i="3"/>
  <c r="Z238" i="3"/>
  <c r="Y238" i="3"/>
  <c r="X238" i="3"/>
  <c r="W238" i="3"/>
  <c r="AA238" i="3" s="1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AB238" i="3" s="1"/>
  <c r="B238" i="3"/>
  <c r="A238" i="3"/>
  <c r="AB237" i="3"/>
  <c r="Z237" i="3"/>
  <c r="Y237" i="3"/>
  <c r="X237" i="3"/>
  <c r="W237" i="3"/>
  <c r="AA237" i="3" s="1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AC237" i="3" s="1"/>
  <c r="E237" i="3"/>
  <c r="D237" i="3"/>
  <c r="C237" i="3"/>
  <c r="B237" i="3"/>
  <c r="A237" i="3"/>
  <c r="AB236" i="3"/>
  <c r="Z236" i="3"/>
  <c r="Y236" i="3"/>
  <c r="X236" i="3"/>
  <c r="W236" i="3"/>
  <c r="AA236" i="3" s="1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AC236" i="3" s="1"/>
  <c r="C236" i="3"/>
  <c r="B236" i="3"/>
  <c r="A236" i="3"/>
  <c r="AB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AC235" i="3" s="1"/>
  <c r="E235" i="3"/>
  <c r="D235" i="3"/>
  <c r="C235" i="3"/>
  <c r="B235" i="3"/>
  <c r="A235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AB234" i="3" s="1"/>
  <c r="B234" i="3"/>
  <c r="A234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AC233" i="3" s="1"/>
  <c r="E233" i="3"/>
  <c r="D233" i="3"/>
  <c r="C233" i="3"/>
  <c r="AB233" i="3" s="1"/>
  <c r="B233" i="3"/>
  <c r="A233" i="3"/>
  <c r="AC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AB232" i="3" s="1"/>
  <c r="B232" i="3"/>
  <c r="A232" i="3"/>
  <c r="AC231" i="3"/>
  <c r="Z231" i="3"/>
  <c r="Y231" i="3"/>
  <c r="X231" i="3"/>
  <c r="W231" i="3"/>
  <c r="AA231" i="3" s="1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AB231" i="3" s="1"/>
  <c r="D231" i="3"/>
  <c r="C231" i="3"/>
  <c r="B231" i="3"/>
  <c r="A231" i="3"/>
  <c r="AC230" i="3"/>
  <c r="Z230" i="3"/>
  <c r="Y230" i="3"/>
  <c r="X230" i="3"/>
  <c r="W230" i="3"/>
  <c r="AA230" i="3" s="1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AB230" i="3" s="1"/>
  <c r="B230" i="3"/>
  <c r="A230" i="3"/>
  <c r="AB229" i="3"/>
  <c r="Z229" i="3"/>
  <c r="Y229" i="3"/>
  <c r="X229" i="3"/>
  <c r="W229" i="3"/>
  <c r="AA229" i="3" s="1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AC229" i="3" s="1"/>
  <c r="E229" i="3"/>
  <c r="D229" i="3"/>
  <c r="C229" i="3"/>
  <c r="B229" i="3"/>
  <c r="A229" i="3"/>
  <c r="AB228" i="3"/>
  <c r="Z228" i="3"/>
  <c r="Y228" i="3"/>
  <c r="X228" i="3"/>
  <c r="W228" i="3"/>
  <c r="AA228" i="3" s="1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AC228" i="3" s="1"/>
  <c r="C228" i="3"/>
  <c r="B228" i="3"/>
  <c r="A228" i="3"/>
  <c r="AB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AC227" i="3" s="1"/>
  <c r="E227" i="3"/>
  <c r="D227" i="3"/>
  <c r="C227" i="3"/>
  <c r="B227" i="3"/>
  <c r="A227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AB226" i="3" s="1"/>
  <c r="B226" i="3"/>
  <c r="A226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AC225" i="3" s="1"/>
  <c r="E225" i="3"/>
  <c r="D225" i="3"/>
  <c r="C225" i="3"/>
  <c r="AB225" i="3" s="1"/>
  <c r="B225" i="3"/>
  <c r="A225" i="3"/>
  <c r="AC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AB224" i="3" s="1"/>
  <c r="B224" i="3"/>
  <c r="A224" i="3"/>
  <c r="AC223" i="3"/>
  <c r="Z223" i="3"/>
  <c r="Y223" i="3"/>
  <c r="X223" i="3"/>
  <c r="W223" i="3"/>
  <c r="AA223" i="3" s="1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AB223" i="3" s="1"/>
  <c r="D223" i="3"/>
  <c r="C223" i="3"/>
  <c r="B223" i="3"/>
  <c r="A223" i="3"/>
  <c r="AC222" i="3"/>
  <c r="Z222" i="3"/>
  <c r="Y222" i="3"/>
  <c r="X222" i="3"/>
  <c r="W222" i="3"/>
  <c r="AA222" i="3" s="1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AB222" i="3" s="1"/>
  <c r="B222" i="3"/>
  <c r="A222" i="3"/>
  <c r="AB221" i="3"/>
  <c r="Z221" i="3"/>
  <c r="Y221" i="3"/>
  <c r="X221" i="3"/>
  <c r="W221" i="3"/>
  <c r="AA221" i="3" s="1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AC221" i="3" s="1"/>
  <c r="E221" i="3"/>
  <c r="D221" i="3"/>
  <c r="C221" i="3"/>
  <c r="B221" i="3"/>
  <c r="A221" i="3"/>
  <c r="AB220" i="3"/>
  <c r="Z220" i="3"/>
  <c r="Y220" i="3"/>
  <c r="X220" i="3"/>
  <c r="W220" i="3"/>
  <c r="AA220" i="3" s="1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AC220" i="3" s="1"/>
  <c r="C220" i="3"/>
  <c r="B220" i="3"/>
  <c r="A220" i="3"/>
  <c r="AB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AC219" i="3" s="1"/>
  <c r="E219" i="3"/>
  <c r="D219" i="3"/>
  <c r="C219" i="3"/>
  <c r="B219" i="3"/>
  <c r="A219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AB218" i="3" s="1"/>
  <c r="B218" i="3"/>
  <c r="A218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AC217" i="3" s="1"/>
  <c r="E217" i="3"/>
  <c r="D217" i="3"/>
  <c r="C217" i="3"/>
  <c r="AB217" i="3" s="1"/>
  <c r="B217" i="3"/>
  <c r="A217" i="3"/>
  <c r="AC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AB216" i="3" s="1"/>
  <c r="B216" i="3"/>
  <c r="A216" i="3"/>
  <c r="AC215" i="3"/>
  <c r="Z215" i="3"/>
  <c r="Y215" i="3"/>
  <c r="X215" i="3"/>
  <c r="W215" i="3"/>
  <c r="AA215" i="3" s="1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AB215" i="3" s="1"/>
  <c r="D215" i="3"/>
  <c r="C215" i="3"/>
  <c r="B215" i="3"/>
  <c r="A215" i="3"/>
  <c r="AC214" i="3"/>
  <c r="Z214" i="3"/>
  <c r="Y214" i="3"/>
  <c r="X214" i="3"/>
  <c r="W214" i="3"/>
  <c r="AA214" i="3" s="1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AB214" i="3" s="1"/>
  <c r="B214" i="3"/>
  <c r="A214" i="3"/>
  <c r="AB213" i="3"/>
  <c r="Z213" i="3"/>
  <c r="Y213" i="3"/>
  <c r="X213" i="3"/>
  <c r="W213" i="3"/>
  <c r="AA213" i="3" s="1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AC213" i="3" s="1"/>
  <c r="E213" i="3"/>
  <c r="D213" i="3"/>
  <c r="C213" i="3"/>
  <c r="B213" i="3"/>
  <c r="A213" i="3"/>
  <c r="AB212" i="3"/>
  <c r="Z212" i="3"/>
  <c r="Y212" i="3"/>
  <c r="X212" i="3"/>
  <c r="W212" i="3"/>
  <c r="AA212" i="3" s="1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AC212" i="3" s="1"/>
  <c r="C212" i="3"/>
  <c r="B212" i="3"/>
  <c r="A212" i="3"/>
  <c r="AB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AC211" i="3" s="1"/>
  <c r="E211" i="3"/>
  <c r="D211" i="3"/>
  <c r="C211" i="3"/>
  <c r="B211" i="3"/>
  <c r="A211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AB210" i="3" s="1"/>
  <c r="B210" i="3"/>
  <c r="A210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AC209" i="3" s="1"/>
  <c r="E209" i="3"/>
  <c r="D209" i="3"/>
  <c r="C209" i="3"/>
  <c r="AB209" i="3" s="1"/>
  <c r="B209" i="3"/>
  <c r="A209" i="3"/>
  <c r="AC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AB208" i="3" s="1"/>
  <c r="B208" i="3"/>
  <c r="A208" i="3"/>
  <c r="AC207" i="3"/>
  <c r="Z207" i="3"/>
  <c r="Y207" i="3"/>
  <c r="X207" i="3"/>
  <c r="W207" i="3"/>
  <c r="AA207" i="3" s="1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AB207" i="3" s="1"/>
  <c r="D207" i="3"/>
  <c r="C207" i="3"/>
  <c r="B207" i="3"/>
  <c r="A207" i="3"/>
  <c r="AC206" i="3"/>
  <c r="Z206" i="3"/>
  <c r="Y206" i="3"/>
  <c r="X206" i="3"/>
  <c r="W206" i="3"/>
  <c r="AA206" i="3" s="1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AB206" i="3" s="1"/>
  <c r="B206" i="3"/>
  <c r="A206" i="3"/>
  <c r="AB205" i="3"/>
  <c r="Z205" i="3"/>
  <c r="Y205" i="3"/>
  <c r="X205" i="3"/>
  <c r="W205" i="3"/>
  <c r="AA205" i="3" s="1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AC205" i="3" s="1"/>
  <c r="E205" i="3"/>
  <c r="D205" i="3"/>
  <c r="C205" i="3"/>
  <c r="B205" i="3"/>
  <c r="A205" i="3"/>
  <c r="AB204" i="3"/>
  <c r="Z204" i="3"/>
  <c r="Y204" i="3"/>
  <c r="X204" i="3"/>
  <c r="W204" i="3"/>
  <c r="AA204" i="3" s="1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AC204" i="3" s="1"/>
  <c r="C204" i="3"/>
  <c r="B204" i="3"/>
  <c r="A204" i="3"/>
  <c r="AB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AC203" i="3" s="1"/>
  <c r="E203" i="3"/>
  <c r="D203" i="3"/>
  <c r="C203" i="3"/>
  <c r="B203" i="3"/>
  <c r="A203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AB202" i="3" s="1"/>
  <c r="B202" i="3"/>
  <c r="A202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AC201" i="3" s="1"/>
  <c r="E201" i="3"/>
  <c r="D201" i="3"/>
  <c r="C201" i="3"/>
  <c r="AB201" i="3" s="1"/>
  <c r="B201" i="3"/>
  <c r="A201" i="3"/>
  <c r="AC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AB200" i="3" s="1"/>
  <c r="B200" i="3"/>
  <c r="A200" i="3"/>
  <c r="AC199" i="3"/>
  <c r="Z199" i="3"/>
  <c r="Y199" i="3"/>
  <c r="X199" i="3"/>
  <c r="W199" i="3"/>
  <c r="AA199" i="3" s="1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AB199" i="3" s="1"/>
  <c r="D199" i="3"/>
  <c r="C199" i="3"/>
  <c r="B199" i="3"/>
  <c r="A199" i="3"/>
  <c r="AC198" i="3"/>
  <c r="Z198" i="3"/>
  <c r="Y198" i="3"/>
  <c r="X198" i="3"/>
  <c r="W198" i="3"/>
  <c r="AA198" i="3" s="1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AB198" i="3" s="1"/>
  <c r="B198" i="3"/>
  <c r="A198" i="3"/>
  <c r="AB197" i="3"/>
  <c r="Z197" i="3"/>
  <c r="Y197" i="3"/>
  <c r="X197" i="3"/>
  <c r="W197" i="3"/>
  <c r="AA197" i="3" s="1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AC197" i="3" s="1"/>
  <c r="E197" i="3"/>
  <c r="D197" i="3"/>
  <c r="C197" i="3"/>
  <c r="B197" i="3"/>
  <c r="A197" i="3"/>
  <c r="AB196" i="3"/>
  <c r="Z196" i="3"/>
  <c r="Y196" i="3"/>
  <c r="X196" i="3"/>
  <c r="W196" i="3"/>
  <c r="AA196" i="3" s="1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AC196" i="3" s="1"/>
  <c r="C196" i="3"/>
  <c r="B196" i="3"/>
  <c r="A196" i="3"/>
  <c r="AB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AC195" i="3" s="1"/>
  <c r="E195" i="3"/>
  <c r="D195" i="3"/>
  <c r="C195" i="3"/>
  <c r="B195" i="3"/>
  <c r="A195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AB194" i="3" s="1"/>
  <c r="B194" i="3"/>
  <c r="A194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AC193" i="3" s="1"/>
  <c r="E193" i="3"/>
  <c r="D193" i="3"/>
  <c r="C193" i="3"/>
  <c r="AB193" i="3" s="1"/>
  <c r="B193" i="3"/>
  <c r="A193" i="3"/>
  <c r="AC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AB192" i="3" s="1"/>
  <c r="B192" i="3"/>
  <c r="A192" i="3"/>
  <c r="AC191" i="3"/>
  <c r="Z191" i="3"/>
  <c r="Y191" i="3"/>
  <c r="X191" i="3"/>
  <c r="W191" i="3"/>
  <c r="AA191" i="3" s="1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AB191" i="3" s="1"/>
  <c r="D191" i="3"/>
  <c r="C191" i="3"/>
  <c r="B191" i="3"/>
  <c r="A191" i="3"/>
  <c r="AC190" i="3"/>
  <c r="Z190" i="3"/>
  <c r="Y190" i="3"/>
  <c r="X190" i="3"/>
  <c r="W190" i="3"/>
  <c r="AA190" i="3" s="1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AB190" i="3" s="1"/>
  <c r="B190" i="3"/>
  <c r="A190" i="3"/>
  <c r="AB189" i="3"/>
  <c r="Z189" i="3"/>
  <c r="Y189" i="3"/>
  <c r="X189" i="3"/>
  <c r="W189" i="3"/>
  <c r="AA189" i="3" s="1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AC189" i="3" s="1"/>
  <c r="E189" i="3"/>
  <c r="D189" i="3"/>
  <c r="C189" i="3"/>
  <c r="B189" i="3"/>
  <c r="A189" i="3"/>
  <c r="AB188" i="3"/>
  <c r="Z188" i="3"/>
  <c r="Y188" i="3"/>
  <c r="X188" i="3"/>
  <c r="W188" i="3"/>
  <c r="AA188" i="3" s="1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AC188" i="3" s="1"/>
  <c r="C188" i="3"/>
  <c r="B188" i="3"/>
  <c r="A188" i="3"/>
  <c r="AB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AC187" i="3" s="1"/>
  <c r="E187" i="3"/>
  <c r="D187" i="3"/>
  <c r="C187" i="3"/>
  <c r="B187" i="3"/>
  <c r="A187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AB186" i="3" s="1"/>
  <c r="B186" i="3"/>
  <c r="A186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AC185" i="3" s="1"/>
  <c r="E185" i="3"/>
  <c r="D185" i="3"/>
  <c r="C185" i="3"/>
  <c r="AB185" i="3" s="1"/>
  <c r="B185" i="3"/>
  <c r="A185" i="3"/>
  <c r="AC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AB184" i="3" s="1"/>
  <c r="B184" i="3"/>
  <c r="A184" i="3"/>
  <c r="AC183" i="3"/>
  <c r="Z183" i="3"/>
  <c r="Y183" i="3"/>
  <c r="X183" i="3"/>
  <c r="W183" i="3"/>
  <c r="AA183" i="3" s="1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AB183" i="3" s="1"/>
  <c r="D183" i="3"/>
  <c r="C183" i="3"/>
  <c r="B183" i="3"/>
  <c r="A183" i="3"/>
  <c r="AC182" i="3"/>
  <c r="Z182" i="3"/>
  <c r="Y182" i="3"/>
  <c r="X182" i="3"/>
  <c r="W182" i="3"/>
  <c r="AA182" i="3" s="1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AB182" i="3" s="1"/>
  <c r="B182" i="3"/>
  <c r="A182" i="3"/>
  <c r="AB181" i="3"/>
  <c r="Z181" i="3"/>
  <c r="Y181" i="3"/>
  <c r="X181" i="3"/>
  <c r="W181" i="3"/>
  <c r="AA181" i="3" s="1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AC181" i="3" s="1"/>
  <c r="E181" i="3"/>
  <c r="D181" i="3"/>
  <c r="C181" i="3"/>
  <c r="B181" i="3"/>
  <c r="A181" i="3"/>
  <c r="AB180" i="3"/>
  <c r="Z180" i="3"/>
  <c r="Y180" i="3"/>
  <c r="X180" i="3"/>
  <c r="W180" i="3"/>
  <c r="AA180" i="3" s="1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AC180" i="3" s="1"/>
  <c r="C180" i="3"/>
  <c r="B180" i="3"/>
  <c r="A180" i="3"/>
  <c r="AB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AC179" i="3" s="1"/>
  <c r="E179" i="3"/>
  <c r="D179" i="3"/>
  <c r="C179" i="3"/>
  <c r="B179" i="3"/>
  <c r="A179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AB178" i="3" s="1"/>
  <c r="B178" i="3"/>
  <c r="A178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AC177" i="3" s="1"/>
  <c r="E177" i="3"/>
  <c r="D177" i="3"/>
  <c r="C177" i="3"/>
  <c r="AB177" i="3" s="1"/>
  <c r="B177" i="3"/>
  <c r="A177" i="3"/>
  <c r="AC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AB176" i="3" s="1"/>
  <c r="B176" i="3"/>
  <c r="A176" i="3"/>
  <c r="AC175" i="3"/>
  <c r="Z175" i="3"/>
  <c r="Y175" i="3"/>
  <c r="X175" i="3"/>
  <c r="W175" i="3"/>
  <c r="AA175" i="3" s="1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AB175" i="3" s="1"/>
  <c r="D175" i="3"/>
  <c r="C175" i="3"/>
  <c r="B175" i="3"/>
  <c r="A175" i="3"/>
  <c r="AC174" i="3"/>
  <c r="Z174" i="3"/>
  <c r="Y174" i="3"/>
  <c r="X174" i="3"/>
  <c r="W174" i="3"/>
  <c r="AA174" i="3" s="1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AB174" i="3" s="1"/>
  <c r="B174" i="3"/>
  <c r="A174" i="3"/>
  <c r="AB173" i="3"/>
  <c r="Z173" i="3"/>
  <c r="Y173" i="3"/>
  <c r="X173" i="3"/>
  <c r="W173" i="3"/>
  <c r="AA173" i="3" s="1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AC173" i="3" s="1"/>
  <c r="E173" i="3"/>
  <c r="D173" i="3"/>
  <c r="C173" i="3"/>
  <c r="B173" i="3"/>
  <c r="A173" i="3"/>
  <c r="AB172" i="3"/>
  <c r="Z172" i="3"/>
  <c r="Y172" i="3"/>
  <c r="X172" i="3"/>
  <c r="W172" i="3"/>
  <c r="AA172" i="3" s="1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AC172" i="3" s="1"/>
  <c r="C172" i="3"/>
  <c r="B172" i="3"/>
  <c r="A172" i="3"/>
  <c r="AB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AC171" i="3" s="1"/>
  <c r="E171" i="3"/>
  <c r="D171" i="3"/>
  <c r="C171" i="3"/>
  <c r="B171" i="3"/>
  <c r="A171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AB170" i="3" s="1"/>
  <c r="B170" i="3"/>
  <c r="A170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AC169" i="3" s="1"/>
  <c r="E169" i="3"/>
  <c r="D169" i="3"/>
  <c r="C169" i="3"/>
  <c r="AB169" i="3" s="1"/>
  <c r="B169" i="3"/>
  <c r="A169" i="3"/>
  <c r="AC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AB168" i="3" s="1"/>
  <c r="B168" i="3"/>
  <c r="A168" i="3"/>
  <c r="AC167" i="3"/>
  <c r="Z167" i="3"/>
  <c r="Y167" i="3"/>
  <c r="X167" i="3"/>
  <c r="W167" i="3"/>
  <c r="AA167" i="3" s="1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AB167" i="3" s="1"/>
  <c r="D167" i="3"/>
  <c r="C167" i="3"/>
  <c r="B167" i="3"/>
  <c r="A167" i="3"/>
  <c r="AC166" i="3"/>
  <c r="Z166" i="3"/>
  <c r="Y166" i="3"/>
  <c r="X166" i="3"/>
  <c r="W166" i="3"/>
  <c r="AA166" i="3" s="1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AB166" i="3" s="1"/>
  <c r="B166" i="3"/>
  <c r="A166" i="3"/>
  <c r="AB165" i="3"/>
  <c r="Z165" i="3"/>
  <c r="Y165" i="3"/>
  <c r="X165" i="3"/>
  <c r="W165" i="3"/>
  <c r="AA165" i="3" s="1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AC165" i="3" s="1"/>
  <c r="E165" i="3"/>
  <c r="D165" i="3"/>
  <c r="C165" i="3"/>
  <c r="B165" i="3"/>
  <c r="A165" i="3"/>
  <c r="AB164" i="3"/>
  <c r="Z164" i="3"/>
  <c r="Y164" i="3"/>
  <c r="X164" i="3"/>
  <c r="W164" i="3"/>
  <c r="AA164" i="3" s="1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AC164" i="3" s="1"/>
  <c r="C164" i="3"/>
  <c r="B164" i="3"/>
  <c r="A164" i="3"/>
  <c r="AB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AC163" i="3" s="1"/>
  <c r="E163" i="3"/>
  <c r="D163" i="3"/>
  <c r="C163" i="3"/>
  <c r="B163" i="3"/>
  <c r="A163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AB162" i="3" s="1"/>
  <c r="B162" i="3"/>
  <c r="A162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AC161" i="3" s="1"/>
  <c r="E161" i="3"/>
  <c r="D161" i="3"/>
  <c r="C161" i="3"/>
  <c r="AB161" i="3" s="1"/>
  <c r="B161" i="3"/>
  <c r="A161" i="3"/>
  <c r="AC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AB160" i="3" s="1"/>
  <c r="B160" i="3"/>
  <c r="A160" i="3"/>
  <c r="AC159" i="3"/>
  <c r="Z159" i="3"/>
  <c r="Y159" i="3"/>
  <c r="X159" i="3"/>
  <c r="W159" i="3"/>
  <c r="AA159" i="3" s="1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AB159" i="3" s="1"/>
  <c r="D159" i="3"/>
  <c r="C159" i="3"/>
  <c r="B159" i="3"/>
  <c r="A159" i="3"/>
  <c r="AC158" i="3"/>
  <c r="Z158" i="3"/>
  <c r="Y158" i="3"/>
  <c r="X158" i="3"/>
  <c r="W158" i="3"/>
  <c r="AA158" i="3" s="1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AB158" i="3" s="1"/>
  <c r="B158" i="3"/>
  <c r="A158" i="3"/>
  <c r="AB157" i="3"/>
  <c r="Z157" i="3"/>
  <c r="Y157" i="3"/>
  <c r="X157" i="3"/>
  <c r="W157" i="3"/>
  <c r="AA157" i="3" s="1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AC157" i="3" s="1"/>
  <c r="E157" i="3"/>
  <c r="D157" i="3"/>
  <c r="C157" i="3"/>
  <c r="B157" i="3"/>
  <c r="A157" i="3"/>
  <c r="AB156" i="3"/>
  <c r="Z156" i="3"/>
  <c r="Y156" i="3"/>
  <c r="X156" i="3"/>
  <c r="W156" i="3"/>
  <c r="AA156" i="3" s="1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AC156" i="3" s="1"/>
  <c r="C156" i="3"/>
  <c r="B156" i="3"/>
  <c r="A156" i="3"/>
  <c r="AB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AC155" i="3" s="1"/>
  <c r="E155" i="3"/>
  <c r="D155" i="3"/>
  <c r="C155" i="3"/>
  <c r="B155" i="3"/>
  <c r="A155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AB154" i="3" s="1"/>
  <c r="B154" i="3"/>
  <c r="A154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AC153" i="3" s="1"/>
  <c r="E153" i="3"/>
  <c r="D153" i="3"/>
  <c r="C153" i="3"/>
  <c r="AB153" i="3" s="1"/>
  <c r="B153" i="3"/>
  <c r="A153" i="3"/>
  <c r="AC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AC151" i="3"/>
  <c r="Z151" i="3"/>
  <c r="Y151" i="3"/>
  <c r="X151" i="3"/>
  <c r="W151" i="3"/>
  <c r="AA151" i="3" s="1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AB151" i="3" s="1"/>
  <c r="D151" i="3"/>
  <c r="C151" i="3"/>
  <c r="B151" i="3"/>
  <c r="A151" i="3"/>
  <c r="AC150" i="3"/>
  <c r="Z150" i="3"/>
  <c r="Y150" i="3"/>
  <c r="X150" i="3"/>
  <c r="W150" i="3"/>
  <c r="AA150" i="3" s="1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AB149" i="3"/>
  <c r="Z149" i="3"/>
  <c r="Y149" i="3"/>
  <c r="X149" i="3"/>
  <c r="W149" i="3"/>
  <c r="AA149" i="3" s="1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AC149" i="3" s="1"/>
  <c r="E149" i="3"/>
  <c r="D149" i="3"/>
  <c r="C149" i="3"/>
  <c r="B149" i="3"/>
  <c r="A149" i="3"/>
  <c r="AB148" i="3"/>
  <c r="Z148" i="3"/>
  <c r="Y148" i="3"/>
  <c r="X148" i="3"/>
  <c r="W148" i="3"/>
  <c r="AA148" i="3" s="1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AC148" i="3" s="1"/>
  <c r="C148" i="3"/>
  <c r="B148" i="3"/>
  <c r="A148" i="3"/>
  <c r="AB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Z146" i="3"/>
  <c r="Y146" i="3"/>
  <c r="X146" i="3"/>
  <c r="W146" i="3"/>
  <c r="AA146" i="3" s="1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AC146" i="3" s="1"/>
  <c r="E146" i="3"/>
  <c r="D146" i="3"/>
  <c r="C146" i="3"/>
  <c r="AB146" i="3" s="1"/>
  <c r="B146" i="3"/>
  <c r="A146" i="3"/>
  <c r="AB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AC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AC143" i="3"/>
  <c r="Z143" i="3"/>
  <c r="Y143" i="3"/>
  <c r="X143" i="3"/>
  <c r="W143" i="3"/>
  <c r="AA143" i="3" s="1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AB143" i="3" s="1"/>
  <c r="D143" i="3"/>
  <c r="C143" i="3"/>
  <c r="B143" i="3"/>
  <c r="A143" i="3"/>
  <c r="AC142" i="3"/>
  <c r="Z142" i="3"/>
  <c r="Y142" i="3"/>
  <c r="X142" i="3"/>
  <c r="W142" i="3"/>
  <c r="AA142" i="3" s="1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AB142" i="3" s="1"/>
  <c r="B142" i="3"/>
  <c r="A142" i="3"/>
  <c r="AB141" i="3"/>
  <c r="Z141" i="3"/>
  <c r="Y141" i="3"/>
  <c r="X141" i="3"/>
  <c r="W141" i="3"/>
  <c r="AA141" i="3" s="1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AC141" i="3" s="1"/>
  <c r="E141" i="3"/>
  <c r="D141" i="3"/>
  <c r="C141" i="3"/>
  <c r="B141" i="3"/>
  <c r="A141" i="3"/>
  <c r="Z140" i="3"/>
  <c r="Y140" i="3"/>
  <c r="X140" i="3"/>
  <c r="W140" i="3"/>
  <c r="AA140" i="3" s="1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AB140" i="3" s="1"/>
  <c r="D140" i="3"/>
  <c r="AC140" i="3" s="1"/>
  <c r="C140" i="3"/>
  <c r="B140" i="3"/>
  <c r="A140" i="3"/>
  <c r="AB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AC138" i="3" s="1"/>
  <c r="E138" i="3"/>
  <c r="D138" i="3"/>
  <c r="C138" i="3"/>
  <c r="AB138" i="3" s="1"/>
  <c r="B138" i="3"/>
  <c r="A138" i="3"/>
  <c r="AB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AA137" i="3" s="1"/>
  <c r="E137" i="3"/>
  <c r="D137" i="3"/>
  <c r="C137" i="3"/>
  <c r="B137" i="3"/>
  <c r="A137" i="3"/>
  <c r="AC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AC135" i="3"/>
  <c r="Z135" i="3"/>
  <c r="Y135" i="3"/>
  <c r="X135" i="3"/>
  <c r="W135" i="3"/>
  <c r="AA135" i="3" s="1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AB135" i="3" s="1"/>
  <c r="D135" i="3"/>
  <c r="C135" i="3"/>
  <c r="B135" i="3"/>
  <c r="A135" i="3"/>
  <c r="AC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AB134" i="3" s="1"/>
  <c r="B134" i="3"/>
  <c r="A134" i="3"/>
  <c r="AB133" i="3"/>
  <c r="Z133" i="3"/>
  <c r="Y133" i="3"/>
  <c r="X133" i="3"/>
  <c r="W133" i="3"/>
  <c r="AA133" i="3" s="1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AC133" i="3" s="1"/>
  <c r="E133" i="3"/>
  <c r="D133" i="3"/>
  <c r="C133" i="3"/>
  <c r="B133" i="3"/>
  <c r="A133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AC132" i="3" s="1"/>
  <c r="C132" i="3"/>
  <c r="AB132" i="3" s="1"/>
  <c r="B132" i="3"/>
  <c r="A132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AC131" i="3" s="1"/>
  <c r="E131" i="3"/>
  <c r="D131" i="3"/>
  <c r="C131" i="3"/>
  <c r="AB131" i="3" s="1"/>
  <c r="B131" i="3"/>
  <c r="A131" i="3"/>
  <c r="AC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AB130" i="3" s="1"/>
  <c r="B130" i="3"/>
  <c r="A130" i="3"/>
  <c r="AB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AC129" i="3" s="1"/>
  <c r="E129" i="3"/>
  <c r="D129" i="3"/>
  <c r="C129" i="3"/>
  <c r="B129" i="3"/>
  <c r="A129" i="3"/>
  <c r="AC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AA128" i="3" s="1"/>
  <c r="E128" i="3"/>
  <c r="D128" i="3"/>
  <c r="C128" i="3"/>
  <c r="B128" i="3"/>
  <c r="A128" i="3"/>
  <c r="AC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AB127" i="3" s="1"/>
  <c r="B127" i="3"/>
  <c r="A127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AC126" i="3" s="1"/>
  <c r="E126" i="3"/>
  <c r="AB126" i="3" s="1"/>
  <c r="D126" i="3"/>
  <c r="C126" i="3"/>
  <c r="B126" i="3"/>
  <c r="A126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AC125" i="3" s="1"/>
  <c r="C125" i="3"/>
  <c r="AB125" i="3" s="1"/>
  <c r="B125" i="3"/>
  <c r="A125" i="3"/>
  <c r="AB124" i="3"/>
  <c r="Z124" i="3"/>
  <c r="Y124" i="3"/>
  <c r="X124" i="3"/>
  <c r="W124" i="3"/>
  <c r="AA124" i="3" s="1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AC124" i="3" s="1"/>
  <c r="E124" i="3"/>
  <c r="D124" i="3"/>
  <c r="C124" i="3"/>
  <c r="B124" i="3"/>
  <c r="A124" i="3"/>
  <c r="AC123" i="3"/>
  <c r="Z123" i="3"/>
  <c r="Y123" i="3"/>
  <c r="X123" i="3"/>
  <c r="W123" i="3"/>
  <c r="AA123" i="3" s="1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AB123" i="3" s="1"/>
  <c r="D123" i="3"/>
  <c r="C123" i="3"/>
  <c r="B123" i="3"/>
  <c r="A123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AC122" i="3" s="1"/>
  <c r="E122" i="3"/>
  <c r="D122" i="3"/>
  <c r="C122" i="3"/>
  <c r="AB122" i="3" s="1"/>
  <c r="B122" i="3"/>
  <c r="A122" i="3"/>
  <c r="Z121" i="3"/>
  <c r="Y121" i="3"/>
  <c r="X121" i="3"/>
  <c r="W121" i="3"/>
  <c r="AA121" i="3" s="1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AC121" i="3" s="1"/>
  <c r="E121" i="3"/>
  <c r="D121" i="3"/>
  <c r="C121" i="3"/>
  <c r="AB121" i="3" s="1"/>
  <c r="B121" i="3"/>
  <c r="A121" i="3"/>
  <c r="AB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AA120" i="3" s="1"/>
  <c r="E120" i="3"/>
  <c r="D120" i="3"/>
  <c r="AC120" i="3" s="1"/>
  <c r="C120" i="3"/>
  <c r="B120" i="3"/>
  <c r="A120" i="3"/>
  <c r="AC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AB119" i="3" s="1"/>
  <c r="B119" i="3"/>
  <c r="A119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AC118" i="3" s="1"/>
  <c r="E118" i="3"/>
  <c r="AB118" i="3" s="1"/>
  <c r="D118" i="3"/>
  <c r="C118" i="3"/>
  <c r="B118" i="3"/>
  <c r="A118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AC117" i="3" s="1"/>
  <c r="C117" i="3"/>
  <c r="AB117" i="3" s="1"/>
  <c r="B117" i="3"/>
  <c r="A117" i="3"/>
  <c r="AB116" i="3"/>
  <c r="Z116" i="3"/>
  <c r="Y116" i="3"/>
  <c r="X116" i="3"/>
  <c r="W116" i="3"/>
  <c r="AA116" i="3" s="1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AC116" i="3" s="1"/>
  <c r="E116" i="3"/>
  <c r="D116" i="3"/>
  <c r="C116" i="3"/>
  <c r="B116" i="3"/>
  <c r="A116" i="3"/>
  <c r="AC115" i="3"/>
  <c r="Z115" i="3"/>
  <c r="Y115" i="3"/>
  <c r="X115" i="3"/>
  <c r="W115" i="3"/>
  <c r="AA115" i="3" s="1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AB115" i="3" s="1"/>
  <c r="D115" i="3"/>
  <c r="C115" i="3"/>
  <c r="B115" i="3"/>
  <c r="A115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AC114" i="3" s="1"/>
  <c r="E114" i="3"/>
  <c r="D114" i="3"/>
  <c r="C114" i="3"/>
  <c r="AB114" i="3" s="1"/>
  <c r="B114" i="3"/>
  <c r="A114" i="3"/>
  <c r="Z113" i="3"/>
  <c r="Y113" i="3"/>
  <c r="X113" i="3"/>
  <c r="W113" i="3"/>
  <c r="AA113" i="3" s="1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AC113" i="3" s="1"/>
  <c r="E113" i="3"/>
  <c r="D113" i="3"/>
  <c r="C113" i="3"/>
  <c r="AB113" i="3" s="1"/>
  <c r="B113" i="3"/>
  <c r="A113" i="3"/>
  <c r="AB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AA112" i="3" s="1"/>
  <c r="E112" i="3"/>
  <c r="D112" i="3"/>
  <c r="AC112" i="3" s="1"/>
  <c r="C112" i="3"/>
  <c r="B112" i="3"/>
  <c r="A112" i="3"/>
  <c r="AC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AB111" i="3" s="1"/>
  <c r="B111" i="3"/>
  <c r="A111" i="3"/>
  <c r="Z110" i="3"/>
  <c r="Y110" i="3"/>
  <c r="X110" i="3"/>
  <c r="W110" i="3"/>
  <c r="AA110" i="3" s="1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AC110" i="3" s="1"/>
  <c r="E110" i="3"/>
  <c r="AB110" i="3" s="1"/>
  <c r="D110" i="3"/>
  <c r="C110" i="3"/>
  <c r="B110" i="3"/>
  <c r="A110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AC109" i="3" s="1"/>
  <c r="C109" i="3"/>
  <c r="AB109" i="3" s="1"/>
  <c r="B109" i="3"/>
  <c r="A109" i="3"/>
  <c r="AB108" i="3"/>
  <c r="Z108" i="3"/>
  <c r="Y108" i="3"/>
  <c r="X108" i="3"/>
  <c r="W108" i="3"/>
  <c r="AA108" i="3" s="1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AC108" i="3" s="1"/>
  <c r="E108" i="3"/>
  <c r="D108" i="3"/>
  <c r="C108" i="3"/>
  <c r="B108" i="3"/>
  <c r="A108" i="3"/>
  <c r="AC107" i="3"/>
  <c r="Z107" i="3"/>
  <c r="Y107" i="3"/>
  <c r="X107" i="3"/>
  <c r="W107" i="3"/>
  <c r="AA107" i="3" s="1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AB107" i="3" s="1"/>
  <c r="D107" i="3"/>
  <c r="C107" i="3"/>
  <c r="B107" i="3"/>
  <c r="A107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AC106" i="3" s="1"/>
  <c r="E106" i="3"/>
  <c r="D106" i="3"/>
  <c r="C106" i="3"/>
  <c r="AB106" i="3" s="1"/>
  <c r="B106" i="3"/>
  <c r="A106" i="3"/>
  <c r="Z105" i="3"/>
  <c r="Y105" i="3"/>
  <c r="X105" i="3"/>
  <c r="W105" i="3"/>
  <c r="AA105" i="3" s="1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AC105" i="3" s="1"/>
  <c r="E105" i="3"/>
  <c r="D105" i="3"/>
  <c r="C105" i="3"/>
  <c r="AB105" i="3" s="1"/>
  <c r="B105" i="3"/>
  <c r="A105" i="3"/>
  <c r="AB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AA104" i="3" s="1"/>
  <c r="E104" i="3"/>
  <c r="D104" i="3"/>
  <c r="AC104" i="3" s="1"/>
  <c r="C104" i="3"/>
  <c r="B104" i="3"/>
  <c r="A104" i="3"/>
  <c r="AC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AB103" i="3" s="1"/>
  <c r="B103" i="3"/>
  <c r="A103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AC102" i="3" s="1"/>
  <c r="E102" i="3"/>
  <c r="AB102" i="3" s="1"/>
  <c r="D102" i="3"/>
  <c r="C102" i="3"/>
  <c r="B102" i="3"/>
  <c r="A102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AC101" i="3" s="1"/>
  <c r="C101" i="3"/>
  <c r="AB101" i="3" s="1"/>
  <c r="B101" i="3"/>
  <c r="A101" i="3"/>
  <c r="AB100" i="3"/>
  <c r="Z100" i="3"/>
  <c r="Y100" i="3"/>
  <c r="X100" i="3"/>
  <c r="W100" i="3"/>
  <c r="AA100" i="3" s="1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AC100" i="3" s="1"/>
  <c r="E100" i="3"/>
  <c r="D100" i="3"/>
  <c r="C100" i="3"/>
  <c r="B100" i="3"/>
  <c r="A100" i="3"/>
  <c r="AC99" i="3"/>
  <c r="Z99" i="3"/>
  <c r="Y99" i="3"/>
  <c r="X99" i="3"/>
  <c r="W99" i="3"/>
  <c r="AA99" i="3" s="1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AB99" i="3" s="1"/>
  <c r="D99" i="3"/>
  <c r="C99" i="3"/>
  <c r="B99" i="3"/>
  <c r="A99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AC98" i="3" s="1"/>
  <c r="E98" i="3"/>
  <c r="D98" i="3"/>
  <c r="C98" i="3"/>
  <c r="AB98" i="3" s="1"/>
  <c r="B98" i="3"/>
  <c r="A98" i="3"/>
  <c r="Z97" i="3"/>
  <c r="Y97" i="3"/>
  <c r="X97" i="3"/>
  <c r="W97" i="3"/>
  <c r="AA97" i="3" s="1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AC97" i="3" s="1"/>
  <c r="E97" i="3"/>
  <c r="D97" i="3"/>
  <c r="C97" i="3"/>
  <c r="AB97" i="3" s="1"/>
  <c r="B97" i="3"/>
  <c r="A97" i="3"/>
  <c r="AB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AA96" i="3" s="1"/>
  <c r="E96" i="3"/>
  <c r="D96" i="3"/>
  <c r="AC96" i="3" s="1"/>
  <c r="C96" i="3"/>
  <c r="B96" i="3"/>
  <c r="A96" i="3"/>
  <c r="AC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AB95" i="3" s="1"/>
  <c r="B95" i="3"/>
  <c r="A95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AC94" i="3" s="1"/>
  <c r="E94" i="3"/>
  <c r="AB94" i="3" s="1"/>
  <c r="D94" i="3"/>
  <c r="C94" i="3"/>
  <c r="B94" i="3"/>
  <c r="A94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AC93" i="3" s="1"/>
  <c r="C93" i="3"/>
  <c r="AB93" i="3" s="1"/>
  <c r="B93" i="3"/>
  <c r="A93" i="3"/>
  <c r="AB92" i="3"/>
  <c r="Z92" i="3"/>
  <c r="Y92" i="3"/>
  <c r="X92" i="3"/>
  <c r="W92" i="3"/>
  <c r="AA92" i="3" s="1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AC92" i="3" s="1"/>
  <c r="E92" i="3"/>
  <c r="D92" i="3"/>
  <c r="C92" i="3"/>
  <c r="B92" i="3"/>
  <c r="A92" i="3"/>
  <c r="AC91" i="3"/>
  <c r="Z91" i="3"/>
  <c r="Y91" i="3"/>
  <c r="X91" i="3"/>
  <c r="W91" i="3"/>
  <c r="AA91" i="3" s="1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AB91" i="3" s="1"/>
  <c r="D91" i="3"/>
  <c r="C91" i="3"/>
  <c r="B91" i="3"/>
  <c r="A91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AC90" i="3" s="1"/>
  <c r="E90" i="3"/>
  <c r="D90" i="3"/>
  <c r="C90" i="3"/>
  <c r="AB90" i="3" s="1"/>
  <c r="B90" i="3"/>
  <c r="A90" i="3"/>
  <c r="Z89" i="3"/>
  <c r="Y89" i="3"/>
  <c r="X89" i="3"/>
  <c r="W89" i="3"/>
  <c r="AA89" i="3" s="1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AC89" i="3" s="1"/>
  <c r="E89" i="3"/>
  <c r="D89" i="3"/>
  <c r="C89" i="3"/>
  <c r="AB89" i="3" s="1"/>
  <c r="B89" i="3"/>
  <c r="A89" i="3"/>
  <c r="AB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AA88" i="3" s="1"/>
  <c r="E88" i="3"/>
  <c r="D88" i="3"/>
  <c r="AC88" i="3" s="1"/>
  <c r="C88" i="3"/>
  <c r="B88" i="3"/>
  <c r="A88" i="3"/>
  <c r="AC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AB87" i="3" s="1"/>
  <c r="B87" i="3"/>
  <c r="A87" i="3"/>
  <c r="Z86" i="3"/>
  <c r="Y86" i="3"/>
  <c r="X86" i="3"/>
  <c r="W86" i="3"/>
  <c r="AA86" i="3" s="1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AC86" i="3" s="1"/>
  <c r="E86" i="3"/>
  <c r="AB86" i="3" s="1"/>
  <c r="D86" i="3"/>
  <c r="C86" i="3"/>
  <c r="B86" i="3"/>
  <c r="A86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AC85" i="3" s="1"/>
  <c r="C85" i="3"/>
  <c r="AB85" i="3" s="1"/>
  <c r="B85" i="3"/>
  <c r="A85" i="3"/>
  <c r="AB84" i="3"/>
  <c r="Z84" i="3"/>
  <c r="Y84" i="3"/>
  <c r="X84" i="3"/>
  <c r="W84" i="3"/>
  <c r="AA84" i="3" s="1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AC84" i="3" s="1"/>
  <c r="E84" i="3"/>
  <c r="D84" i="3"/>
  <c r="C84" i="3"/>
  <c r="B84" i="3"/>
  <c r="A84" i="3"/>
  <c r="AC83" i="3"/>
  <c r="Z83" i="3"/>
  <c r="Y83" i="3"/>
  <c r="X83" i="3"/>
  <c r="W83" i="3"/>
  <c r="AA83" i="3" s="1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AB83" i="3" s="1"/>
  <c r="D83" i="3"/>
  <c r="C83" i="3"/>
  <c r="B83" i="3"/>
  <c r="A83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AC82" i="3" s="1"/>
  <c r="E82" i="3"/>
  <c r="D82" i="3"/>
  <c r="C82" i="3"/>
  <c r="AB82" i="3" s="1"/>
  <c r="B82" i="3"/>
  <c r="A82" i="3"/>
  <c r="Z81" i="3"/>
  <c r="Y81" i="3"/>
  <c r="X81" i="3"/>
  <c r="W81" i="3"/>
  <c r="AA81" i="3" s="1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AC81" i="3" s="1"/>
  <c r="E81" i="3"/>
  <c r="D81" i="3"/>
  <c r="C81" i="3"/>
  <c r="AB81" i="3" s="1"/>
  <c r="B81" i="3"/>
  <c r="A81" i="3"/>
  <c r="AB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AA80" i="3" s="1"/>
  <c r="E80" i="3"/>
  <c r="D80" i="3"/>
  <c r="AC80" i="3" s="1"/>
  <c r="C80" i="3"/>
  <c r="B80" i="3"/>
  <c r="A80" i="3"/>
  <c r="AC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AB79" i="3" s="1"/>
  <c r="B79" i="3"/>
  <c r="A79" i="3"/>
  <c r="Z78" i="3"/>
  <c r="Y78" i="3"/>
  <c r="X78" i="3"/>
  <c r="W78" i="3"/>
  <c r="AA78" i="3" s="1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AC78" i="3" s="1"/>
  <c r="E78" i="3"/>
  <c r="AB78" i="3" s="1"/>
  <c r="D78" i="3"/>
  <c r="C78" i="3"/>
  <c r="B78" i="3"/>
  <c r="A78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AC77" i="3" s="1"/>
  <c r="C77" i="3"/>
  <c r="AB77" i="3" s="1"/>
  <c r="B77" i="3"/>
  <c r="A77" i="3"/>
  <c r="AB76" i="3"/>
  <c r="Z76" i="3"/>
  <c r="Y76" i="3"/>
  <c r="X76" i="3"/>
  <c r="W76" i="3"/>
  <c r="AA76" i="3" s="1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AC76" i="3" s="1"/>
  <c r="E76" i="3"/>
  <c r="D76" i="3"/>
  <c r="C76" i="3"/>
  <c r="B76" i="3"/>
  <c r="A76" i="3"/>
  <c r="AC75" i="3"/>
  <c r="Z75" i="3"/>
  <c r="Y75" i="3"/>
  <c r="X75" i="3"/>
  <c r="W75" i="3"/>
  <c r="AA75" i="3" s="1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AB75" i="3" s="1"/>
  <c r="D75" i="3"/>
  <c r="C75" i="3"/>
  <c r="B75" i="3"/>
  <c r="A75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AC74" i="3" s="1"/>
  <c r="E74" i="3"/>
  <c r="D74" i="3"/>
  <c r="C74" i="3"/>
  <c r="AB74" i="3" s="1"/>
  <c r="B74" i="3"/>
  <c r="A74" i="3"/>
  <c r="Z73" i="3"/>
  <c r="Y73" i="3"/>
  <c r="X73" i="3"/>
  <c r="W73" i="3"/>
  <c r="AA73" i="3" s="1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AC73" i="3" s="1"/>
  <c r="E73" i="3"/>
  <c r="D73" i="3"/>
  <c r="C73" i="3"/>
  <c r="AB73" i="3" s="1"/>
  <c r="B73" i="3"/>
  <c r="A73" i="3"/>
  <c r="AB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AA72" i="3" s="1"/>
  <c r="E72" i="3"/>
  <c r="D72" i="3"/>
  <c r="AC72" i="3" s="1"/>
  <c r="C72" i="3"/>
  <c r="B72" i="3"/>
  <c r="A72" i="3"/>
  <c r="AC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AB71" i="3" s="1"/>
  <c r="B71" i="3"/>
  <c r="A71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AC70" i="3" s="1"/>
  <c r="E70" i="3"/>
  <c r="AB70" i="3" s="1"/>
  <c r="D70" i="3"/>
  <c r="C70" i="3"/>
  <c r="B70" i="3"/>
  <c r="A70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AC69" i="3" s="1"/>
  <c r="C69" i="3"/>
  <c r="AB69" i="3" s="1"/>
  <c r="B69" i="3"/>
  <c r="A69" i="3"/>
  <c r="AB68" i="3"/>
  <c r="Z68" i="3"/>
  <c r="Y68" i="3"/>
  <c r="X68" i="3"/>
  <c r="W68" i="3"/>
  <c r="AA68" i="3" s="1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AC68" i="3" s="1"/>
  <c r="E68" i="3"/>
  <c r="D68" i="3"/>
  <c r="C68" i="3"/>
  <c r="B68" i="3"/>
  <c r="A68" i="3"/>
  <c r="AC67" i="3"/>
  <c r="Z67" i="3"/>
  <c r="Y67" i="3"/>
  <c r="X67" i="3"/>
  <c r="W67" i="3"/>
  <c r="AA67" i="3" s="1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AB67" i="3" s="1"/>
  <c r="D67" i="3"/>
  <c r="C67" i="3"/>
  <c r="B67" i="3"/>
  <c r="A67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AC66" i="3" s="1"/>
  <c r="E66" i="3"/>
  <c r="D66" i="3"/>
  <c r="C66" i="3"/>
  <c r="AB66" i="3" s="1"/>
  <c r="B66" i="3"/>
  <c r="A66" i="3"/>
  <c r="Z65" i="3"/>
  <c r="Y65" i="3"/>
  <c r="X65" i="3"/>
  <c r="W65" i="3"/>
  <c r="AA65" i="3" s="1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AC65" i="3" s="1"/>
  <c r="E65" i="3"/>
  <c r="D65" i="3"/>
  <c r="C65" i="3"/>
  <c r="AB65" i="3" s="1"/>
  <c r="B65" i="3"/>
  <c r="A65" i="3"/>
  <c r="AB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AA64" i="3" s="1"/>
  <c r="E64" i="3"/>
  <c r="D64" i="3"/>
  <c r="AC64" i="3" s="1"/>
  <c r="C64" i="3"/>
  <c r="B64" i="3"/>
  <c r="A64" i="3"/>
  <c r="AC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AB63" i="3" s="1"/>
  <c r="B63" i="3"/>
  <c r="A63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AC62" i="3" s="1"/>
  <c r="E62" i="3"/>
  <c r="AB62" i="3" s="1"/>
  <c r="D62" i="3"/>
  <c r="C62" i="3"/>
  <c r="B62" i="3"/>
  <c r="A62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AC61" i="3" s="1"/>
  <c r="C61" i="3"/>
  <c r="AB61" i="3" s="1"/>
  <c r="B61" i="3"/>
  <c r="A61" i="3"/>
  <c r="AB60" i="3"/>
  <c r="Z60" i="3"/>
  <c r="Y60" i="3"/>
  <c r="X60" i="3"/>
  <c r="W60" i="3"/>
  <c r="AA60" i="3" s="1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AC60" i="3" s="1"/>
  <c r="E60" i="3"/>
  <c r="D60" i="3"/>
  <c r="C60" i="3"/>
  <c r="B60" i="3"/>
  <c r="A60" i="3"/>
  <c r="AC59" i="3"/>
  <c r="Z59" i="3"/>
  <c r="Y59" i="3"/>
  <c r="X59" i="3"/>
  <c r="W59" i="3"/>
  <c r="AA59" i="3" s="1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AB59" i="3" s="1"/>
  <c r="D59" i="3"/>
  <c r="C59" i="3"/>
  <c r="B59" i="3"/>
  <c r="A59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AC58" i="3" s="1"/>
  <c r="E58" i="3"/>
  <c r="D58" i="3"/>
  <c r="C58" i="3"/>
  <c r="AB58" i="3" s="1"/>
  <c r="B58" i="3"/>
  <c r="A58" i="3"/>
  <c r="Z57" i="3"/>
  <c r="Y57" i="3"/>
  <c r="X57" i="3"/>
  <c r="W57" i="3"/>
  <c r="AA57" i="3" s="1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AC57" i="3" s="1"/>
  <c r="E57" i="3"/>
  <c r="D57" i="3"/>
  <c r="C57" i="3"/>
  <c r="AB57" i="3" s="1"/>
  <c r="B57" i="3"/>
  <c r="A57" i="3"/>
  <c r="AB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AA56" i="3" s="1"/>
  <c r="E56" i="3"/>
  <c r="D56" i="3"/>
  <c r="AC56" i="3" s="1"/>
  <c r="C56" i="3"/>
  <c r="B56" i="3"/>
  <c r="A56" i="3"/>
  <c r="AC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B55" i="3" s="1"/>
  <c r="B55" i="3"/>
  <c r="A55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AC54" i="3" s="1"/>
  <c r="E54" i="3"/>
  <c r="AB54" i="3" s="1"/>
  <c r="D54" i="3"/>
  <c r="C54" i="3"/>
  <c r="B54" i="3"/>
  <c r="A54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AC53" i="3" s="1"/>
  <c r="C53" i="3"/>
  <c r="AB53" i="3" s="1"/>
  <c r="B53" i="3"/>
  <c r="A53" i="3"/>
  <c r="AB52" i="3"/>
  <c r="Z52" i="3"/>
  <c r="Y52" i="3"/>
  <c r="X52" i="3"/>
  <c r="W52" i="3"/>
  <c r="AA52" i="3" s="1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AC52" i="3" s="1"/>
  <c r="E52" i="3"/>
  <c r="D52" i="3"/>
  <c r="C52" i="3"/>
  <c r="B52" i="3"/>
  <c r="A52" i="3"/>
  <c r="AC51" i="3"/>
  <c r="Z51" i="3"/>
  <c r="Y51" i="3"/>
  <c r="X51" i="3"/>
  <c r="W51" i="3"/>
  <c r="AA51" i="3" s="1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AB51" i="3" s="1"/>
  <c r="D51" i="3"/>
  <c r="C51" i="3"/>
  <c r="B51" i="3"/>
  <c r="A51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AC50" i="3" s="1"/>
  <c r="E50" i="3"/>
  <c r="D50" i="3"/>
  <c r="C50" i="3"/>
  <c r="AB50" i="3" s="1"/>
  <c r="B50" i="3"/>
  <c r="A50" i="3"/>
  <c r="Z49" i="3"/>
  <c r="Y49" i="3"/>
  <c r="X49" i="3"/>
  <c r="W49" i="3"/>
  <c r="AA49" i="3" s="1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AC49" i="3" s="1"/>
  <c r="E49" i="3"/>
  <c r="D49" i="3"/>
  <c r="C49" i="3"/>
  <c r="AB49" i="3" s="1"/>
  <c r="B49" i="3"/>
  <c r="A49" i="3"/>
  <c r="AB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AA48" i="3" s="1"/>
  <c r="E48" i="3"/>
  <c r="D48" i="3"/>
  <c r="AC48" i="3" s="1"/>
  <c r="C48" i="3"/>
  <c r="B48" i="3"/>
  <c r="A48" i="3"/>
  <c r="AC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AB47" i="3" s="1"/>
  <c r="B47" i="3"/>
  <c r="A47" i="3"/>
  <c r="Z46" i="3"/>
  <c r="Y46" i="3"/>
  <c r="X46" i="3"/>
  <c r="W46" i="3"/>
  <c r="AA46" i="3" s="1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AC46" i="3" s="1"/>
  <c r="E46" i="3"/>
  <c r="AB46" i="3" s="1"/>
  <c r="D46" i="3"/>
  <c r="C46" i="3"/>
  <c r="B46" i="3"/>
  <c r="A46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AC45" i="3" s="1"/>
  <c r="C45" i="3"/>
  <c r="AB45" i="3" s="1"/>
  <c r="B45" i="3"/>
  <c r="A45" i="3"/>
  <c r="AB44" i="3"/>
  <c r="Z44" i="3"/>
  <c r="Y44" i="3"/>
  <c r="X44" i="3"/>
  <c r="W44" i="3"/>
  <c r="AA44" i="3" s="1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AC44" i="3" s="1"/>
  <c r="E44" i="3"/>
  <c r="D44" i="3"/>
  <c r="C44" i="3"/>
  <c r="B44" i="3"/>
  <c r="A44" i="3"/>
  <c r="AC43" i="3"/>
  <c r="Z43" i="3"/>
  <c r="Y43" i="3"/>
  <c r="X43" i="3"/>
  <c r="W43" i="3"/>
  <c r="AA43" i="3" s="1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AB43" i="3" s="1"/>
  <c r="D43" i="3"/>
  <c r="C43" i="3"/>
  <c r="B43" i="3"/>
  <c r="A43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AC42" i="3" s="1"/>
  <c r="E42" i="3"/>
  <c r="D42" i="3"/>
  <c r="C42" i="3"/>
  <c r="AB42" i="3" s="1"/>
  <c r="B42" i="3"/>
  <c r="A42" i="3"/>
  <c r="Z41" i="3"/>
  <c r="Y41" i="3"/>
  <c r="X41" i="3"/>
  <c r="W41" i="3"/>
  <c r="AA41" i="3" s="1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AC41" i="3" s="1"/>
  <c r="E41" i="3"/>
  <c r="D41" i="3"/>
  <c r="C41" i="3"/>
  <c r="AB41" i="3" s="1"/>
  <c r="B41" i="3"/>
  <c r="A41" i="3"/>
  <c r="AB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A40" i="3" s="1"/>
  <c r="E40" i="3"/>
  <c r="D40" i="3"/>
  <c r="AC40" i="3" s="1"/>
  <c r="C40" i="3"/>
  <c r="B40" i="3"/>
  <c r="A40" i="3"/>
  <c r="AC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B39" i="3" s="1"/>
  <c r="B39" i="3"/>
  <c r="A39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AC38" i="3" s="1"/>
  <c r="E38" i="3"/>
  <c r="AB38" i="3" s="1"/>
  <c r="D38" i="3"/>
  <c r="C38" i="3"/>
  <c r="B38" i="3"/>
  <c r="A38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AC37" i="3" s="1"/>
  <c r="C37" i="3"/>
  <c r="AB37" i="3" s="1"/>
  <c r="B37" i="3"/>
  <c r="A37" i="3"/>
  <c r="AB36" i="3"/>
  <c r="Z36" i="3"/>
  <c r="Y36" i="3"/>
  <c r="X36" i="3"/>
  <c r="W36" i="3"/>
  <c r="AA36" i="3" s="1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AC36" i="3" s="1"/>
  <c r="E36" i="3"/>
  <c r="D36" i="3"/>
  <c r="C36" i="3"/>
  <c r="B36" i="3"/>
  <c r="A36" i="3"/>
  <c r="AC35" i="3"/>
  <c r="Z35" i="3"/>
  <c r="Y35" i="3"/>
  <c r="X35" i="3"/>
  <c r="W35" i="3"/>
  <c r="AA35" i="3" s="1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AB35" i="3" s="1"/>
  <c r="D35" i="3"/>
  <c r="C35" i="3"/>
  <c r="B35" i="3"/>
  <c r="A35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AC34" i="3" s="1"/>
  <c r="E34" i="3"/>
  <c r="D34" i="3"/>
  <c r="C34" i="3"/>
  <c r="AB34" i="3" s="1"/>
  <c r="B34" i="3"/>
  <c r="A34" i="3"/>
  <c r="Z33" i="3"/>
  <c r="Y33" i="3"/>
  <c r="X33" i="3"/>
  <c r="W33" i="3"/>
  <c r="AA33" i="3" s="1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AC33" i="3" s="1"/>
  <c r="E33" i="3"/>
  <c r="D33" i="3"/>
  <c r="C33" i="3"/>
  <c r="AB33" i="3" s="1"/>
  <c r="B33" i="3"/>
  <c r="A33" i="3"/>
  <c r="AB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AA32" i="3" s="1"/>
  <c r="E32" i="3"/>
  <c r="D32" i="3"/>
  <c r="AC32" i="3" s="1"/>
  <c r="C32" i="3"/>
  <c r="B32" i="3"/>
  <c r="A32" i="3"/>
  <c r="AC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B31" i="3" s="1"/>
  <c r="B31" i="3"/>
  <c r="A31" i="3"/>
  <c r="Z30" i="3"/>
  <c r="Y30" i="3"/>
  <c r="X30" i="3"/>
  <c r="W30" i="3"/>
  <c r="AA30" i="3" s="1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AC30" i="3" s="1"/>
  <c r="E30" i="3"/>
  <c r="AB30" i="3" s="1"/>
  <c r="D30" i="3"/>
  <c r="C30" i="3"/>
  <c r="B30" i="3"/>
  <c r="A30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AC29" i="3" s="1"/>
  <c r="C29" i="3"/>
  <c r="AB29" i="3" s="1"/>
  <c r="B29" i="3"/>
  <c r="A29" i="3"/>
  <c r="AB28" i="3"/>
  <c r="Z28" i="3"/>
  <c r="Y28" i="3"/>
  <c r="X28" i="3"/>
  <c r="W28" i="3"/>
  <c r="AA28" i="3" s="1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AC28" i="3" s="1"/>
  <c r="E28" i="3"/>
  <c r="D28" i="3"/>
  <c r="C28" i="3"/>
  <c r="B28" i="3"/>
  <c r="A28" i="3"/>
  <c r="AC27" i="3"/>
  <c r="Z27" i="3"/>
  <c r="Y27" i="3"/>
  <c r="X27" i="3"/>
  <c r="W27" i="3"/>
  <c r="AA27" i="3" s="1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AB27" i="3" s="1"/>
  <c r="D27" i="3"/>
  <c r="C27" i="3"/>
  <c r="B27" i="3"/>
  <c r="A27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AC26" i="3" s="1"/>
  <c r="E26" i="3"/>
  <c r="D26" i="3"/>
  <c r="C26" i="3"/>
  <c r="AB26" i="3" s="1"/>
  <c r="B26" i="3"/>
  <c r="A26" i="3"/>
  <c r="Z25" i="3"/>
  <c r="Y25" i="3"/>
  <c r="X25" i="3"/>
  <c r="W25" i="3"/>
  <c r="AA25" i="3" s="1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G3" i="3" s="1"/>
  <c r="F25" i="3"/>
  <c r="AC25" i="3" s="1"/>
  <c r="E25" i="3"/>
  <c r="D25" i="3"/>
  <c r="C25" i="3"/>
  <c r="AB25" i="3" s="1"/>
  <c r="B25" i="3"/>
  <c r="A25" i="3"/>
  <c r="AB24" i="3"/>
  <c r="Z24" i="3"/>
  <c r="Y24" i="3"/>
  <c r="X24" i="3"/>
  <c r="W24" i="3"/>
  <c r="V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AA24" i="3" s="1"/>
  <c r="E24" i="3"/>
  <c r="D24" i="3"/>
  <c r="T24" i="3" s="1"/>
  <c r="C24" i="3"/>
  <c r="B24" i="3"/>
  <c r="A24" i="3"/>
  <c r="AC23" i="3"/>
  <c r="AA23" i="3"/>
  <c r="Z23" i="3"/>
  <c r="Y23" i="3"/>
  <c r="X23" i="3"/>
  <c r="W23" i="3"/>
  <c r="V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B23" i="3" s="1"/>
  <c r="B23" i="3"/>
  <c r="U23" i="3" s="1"/>
  <c r="A23" i="3"/>
  <c r="Z22" i="3"/>
  <c r="Y22" i="3"/>
  <c r="X22" i="3"/>
  <c r="W22" i="3"/>
  <c r="AA22" i="3" s="1"/>
  <c r="V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AC22" i="3" s="1"/>
  <c r="E22" i="3"/>
  <c r="D22" i="3"/>
  <c r="C22" i="3"/>
  <c r="AB22" i="3" s="1"/>
  <c r="B22" i="3"/>
  <c r="U22" i="3" s="1"/>
  <c r="A22" i="3"/>
  <c r="AA21" i="3"/>
  <c r="Z21" i="3"/>
  <c r="Y21" i="3"/>
  <c r="X21" i="3"/>
  <c r="W21" i="3"/>
  <c r="V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C21" i="3" s="1"/>
  <c r="C21" i="3"/>
  <c r="B21" i="3"/>
  <c r="A21" i="3"/>
  <c r="AB20" i="3"/>
  <c r="Z20" i="3"/>
  <c r="Y20" i="3"/>
  <c r="X20" i="3"/>
  <c r="X3" i="3" s="1"/>
  <c r="W20" i="3"/>
  <c r="AA20" i="3" s="1"/>
  <c r="V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AC20" i="3" s="1"/>
  <c r="E20" i="3"/>
  <c r="D20" i="3"/>
  <c r="C20" i="3"/>
  <c r="B20" i="3"/>
  <c r="U20" i="3" s="1"/>
  <c r="A20" i="3"/>
  <c r="AC19" i="3"/>
  <c r="Z19" i="3"/>
  <c r="Y19" i="3"/>
  <c r="X19" i="3"/>
  <c r="W19" i="3"/>
  <c r="AA19" i="3" s="1"/>
  <c r="V19" i="3"/>
  <c r="U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AB19" i="3" s="1"/>
  <c r="D19" i="3"/>
  <c r="T19" i="3" s="1"/>
  <c r="C19" i="3"/>
  <c r="B19" i="3"/>
  <c r="S19" i="3" s="1"/>
  <c r="A19" i="3"/>
  <c r="AA18" i="3"/>
  <c r="Z18" i="3"/>
  <c r="Y18" i="3"/>
  <c r="X18" i="3"/>
  <c r="W18" i="3"/>
  <c r="V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AC18" i="3" s="1"/>
  <c r="E18" i="3"/>
  <c r="D18" i="3"/>
  <c r="C18" i="3"/>
  <c r="AB18" i="3" s="1"/>
  <c r="B18" i="3"/>
  <c r="A18" i="3"/>
  <c r="Z17" i="3"/>
  <c r="Y17" i="3"/>
  <c r="X17" i="3"/>
  <c r="W17" i="3"/>
  <c r="AA17" i="3" s="1"/>
  <c r="V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AC17" i="3" s="1"/>
  <c r="E17" i="3"/>
  <c r="D17" i="3"/>
  <c r="C17" i="3"/>
  <c r="AB17" i="3" s="1"/>
  <c r="B17" i="3"/>
  <c r="U17" i="3" s="1"/>
  <c r="A17" i="3"/>
  <c r="AB16" i="3"/>
  <c r="Z16" i="3"/>
  <c r="Y16" i="3"/>
  <c r="X16" i="3"/>
  <c r="W16" i="3"/>
  <c r="AA16" i="3" s="1"/>
  <c r="V16" i="3"/>
  <c r="T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S16" i="3" s="1"/>
  <c r="A16" i="3"/>
  <c r="AC15" i="3"/>
  <c r="AA15" i="3"/>
  <c r="Z15" i="3"/>
  <c r="Y15" i="3"/>
  <c r="X15" i="3"/>
  <c r="W15" i="3"/>
  <c r="V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B15" i="3" s="1"/>
  <c r="B15" i="3"/>
  <c r="U15" i="3" s="1"/>
  <c r="A15" i="3"/>
  <c r="Z14" i="3"/>
  <c r="Y14" i="3"/>
  <c r="X14" i="3"/>
  <c r="W14" i="3"/>
  <c r="V14" i="3"/>
  <c r="R14" i="3"/>
  <c r="Q14" i="3"/>
  <c r="P14" i="3"/>
  <c r="O14" i="3"/>
  <c r="N14" i="3"/>
  <c r="N3" i="3" s="1"/>
  <c r="M14" i="3"/>
  <c r="L14" i="3"/>
  <c r="K14" i="3"/>
  <c r="J14" i="3"/>
  <c r="I14" i="3"/>
  <c r="H14" i="3"/>
  <c r="G14" i="3"/>
  <c r="F14" i="3"/>
  <c r="AC14" i="3" s="1"/>
  <c r="E14" i="3"/>
  <c r="D14" i="3"/>
  <c r="C14" i="3"/>
  <c r="AB14" i="3" s="1"/>
  <c r="B14" i="3"/>
  <c r="U14" i="3" s="1"/>
  <c r="A14" i="3"/>
  <c r="AA13" i="3"/>
  <c r="Z13" i="3"/>
  <c r="Y13" i="3"/>
  <c r="X13" i="3"/>
  <c r="W13" i="3"/>
  <c r="V13" i="3"/>
  <c r="S13" i="3"/>
  <c r="R13" i="3"/>
  <c r="Q13" i="3"/>
  <c r="P13" i="3"/>
  <c r="O13" i="3"/>
  <c r="N13" i="3"/>
  <c r="M13" i="3"/>
  <c r="L13" i="3"/>
  <c r="K13" i="3"/>
  <c r="K4" i="3" s="1"/>
  <c r="K5" i="3" s="1"/>
  <c r="J13" i="3"/>
  <c r="I13" i="3"/>
  <c r="H13" i="3"/>
  <c r="G13" i="3"/>
  <c r="F13" i="3"/>
  <c r="E13" i="3"/>
  <c r="D13" i="3"/>
  <c r="AC13" i="3" s="1"/>
  <c r="C13" i="3"/>
  <c r="I2" i="3" s="1"/>
  <c r="B13" i="3"/>
  <c r="A13" i="3"/>
  <c r="AB12" i="3"/>
  <c r="Z12" i="3"/>
  <c r="Y12" i="3"/>
  <c r="X12" i="3"/>
  <c r="W12" i="3"/>
  <c r="AA12" i="3" s="1"/>
  <c r="V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AC12" i="3" s="1"/>
  <c r="E12" i="3"/>
  <c r="D12" i="3"/>
  <c r="T12" i="3" s="1"/>
  <c r="C12" i="3"/>
  <c r="B12" i="3"/>
  <c r="U12" i="3" s="1"/>
  <c r="A12" i="3"/>
  <c r="AC11" i="3"/>
  <c r="Z11" i="3"/>
  <c r="Y11" i="3"/>
  <c r="X11" i="3"/>
  <c r="W11" i="3"/>
  <c r="AA11" i="3" s="1"/>
  <c r="V11" i="3"/>
  <c r="V4" i="3" s="1"/>
  <c r="V5" i="3" s="1"/>
  <c r="U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T11" i="3" s="1"/>
  <c r="A11" i="3"/>
  <c r="AA10" i="3"/>
  <c r="Z10" i="3"/>
  <c r="Y10" i="3"/>
  <c r="X10" i="3"/>
  <c r="W10" i="3"/>
  <c r="V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AC10" i="3" s="1"/>
  <c r="E10" i="3"/>
  <c r="D10" i="3"/>
  <c r="C10" i="3"/>
  <c r="AB10" i="3" s="1"/>
  <c r="B10" i="3"/>
  <c r="A10" i="3"/>
  <c r="Z9" i="3"/>
  <c r="Y9" i="3"/>
  <c r="X9" i="3"/>
  <c r="W9" i="3"/>
  <c r="V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AC9" i="3" s="1"/>
  <c r="E9" i="3"/>
  <c r="D9" i="3"/>
  <c r="C9" i="3"/>
  <c r="AB9" i="3" s="1"/>
  <c r="B9" i="3"/>
  <c r="U9" i="3" s="1"/>
  <c r="A9" i="3"/>
  <c r="AB8" i="3"/>
  <c r="Z8" i="3"/>
  <c r="Y8" i="3"/>
  <c r="X8" i="3"/>
  <c r="W8" i="3"/>
  <c r="AA8" i="3" s="1"/>
  <c r="V8" i="3"/>
  <c r="U8" i="3"/>
  <c r="T8" i="3"/>
  <c r="R8" i="3"/>
  <c r="Q8" i="3"/>
  <c r="P8" i="3"/>
  <c r="O8" i="3"/>
  <c r="N8" i="3"/>
  <c r="N4" i="3" s="1"/>
  <c r="M8" i="3"/>
  <c r="L8" i="3"/>
  <c r="K8" i="3"/>
  <c r="J8" i="3"/>
  <c r="I8" i="3"/>
  <c r="H8" i="3"/>
  <c r="G8" i="3"/>
  <c r="F8" i="3"/>
  <c r="F4" i="3" s="1"/>
  <c r="F5" i="3" s="1"/>
  <c r="E8" i="3"/>
  <c r="D8" i="3"/>
  <c r="C8" i="3"/>
  <c r="B8" i="3"/>
  <c r="S8" i="3" s="1"/>
  <c r="A8" i="3"/>
  <c r="AC7" i="3"/>
  <c r="AA7" i="3"/>
  <c r="Z7" i="3"/>
  <c r="Z4" i="3" s="1"/>
  <c r="Z5" i="3" s="1"/>
  <c r="Y7" i="3"/>
  <c r="X7" i="3"/>
  <c r="W7" i="3"/>
  <c r="V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C4" i="3"/>
  <c r="C5" i="3" s="1"/>
  <c r="AC2" i="3"/>
  <c r="AB2" i="3"/>
  <c r="AA2" i="3"/>
  <c r="Z2" i="3"/>
  <c r="W2" i="3"/>
  <c r="V2" i="3"/>
  <c r="U2" i="3"/>
  <c r="T2" i="3"/>
  <c r="S2" i="3"/>
  <c r="M2" i="3"/>
  <c r="L2" i="3"/>
  <c r="K2" i="3"/>
  <c r="H2" i="3"/>
  <c r="G2" i="3"/>
  <c r="F2" i="3"/>
  <c r="E2" i="3"/>
  <c r="D2" i="3"/>
  <c r="C2" i="3"/>
  <c r="B2" i="3"/>
  <c r="AA9" i="3" l="1"/>
  <c r="W4" i="3"/>
  <c r="W5" i="3" s="1"/>
  <c r="I4" i="3"/>
  <c r="I5" i="3" s="1"/>
  <c r="I3" i="3"/>
  <c r="Q4" i="3"/>
  <c r="Q3" i="3"/>
  <c r="H4" i="3"/>
  <c r="H5" i="3" s="1"/>
  <c r="X4" i="3"/>
  <c r="AB21" i="3"/>
  <c r="U21" i="3"/>
  <c r="T21" i="3"/>
  <c r="AA62" i="3"/>
  <c r="AA126" i="3"/>
  <c r="S18" i="3"/>
  <c r="U18" i="3"/>
  <c r="T18" i="3"/>
  <c r="AA70" i="3"/>
  <c r="AA14" i="3"/>
  <c r="U16" i="3"/>
  <c r="AC16" i="3"/>
  <c r="F3" i="3"/>
  <c r="B4" i="3"/>
  <c r="B5" i="3" s="1"/>
  <c r="J4" i="3"/>
  <c r="R4" i="3"/>
  <c r="G4" i="3"/>
  <c r="G5" i="3" s="1"/>
  <c r="N2" i="3"/>
  <c r="R2" i="3" s="1"/>
  <c r="S24" i="3"/>
  <c r="AA54" i="3"/>
  <c r="AA118" i="3"/>
  <c r="H3" i="3"/>
  <c r="J2" i="3"/>
  <c r="P3" i="3"/>
  <c r="AA38" i="3"/>
  <c r="AA4" i="3" s="1"/>
  <c r="AA5" i="3" s="1"/>
  <c r="AA102" i="3"/>
  <c r="K3" i="3"/>
  <c r="P4" i="3"/>
  <c r="P5" i="3" s="1"/>
  <c r="AC24" i="3"/>
  <c r="U24" i="3"/>
  <c r="Q2" i="3"/>
  <c r="P2" i="3" s="1"/>
  <c r="W3" i="3"/>
  <c r="E3" i="3"/>
  <c r="M3" i="3"/>
  <c r="D3" i="3"/>
  <c r="AC8" i="3"/>
  <c r="AC3" i="3" s="1"/>
  <c r="D4" i="3"/>
  <c r="D5" i="3" s="1"/>
  <c r="L3" i="3"/>
  <c r="L4" i="3"/>
  <c r="L5" i="3" s="1"/>
  <c r="S10" i="3"/>
  <c r="U10" i="3"/>
  <c r="T10" i="3"/>
  <c r="AA94" i="3"/>
  <c r="AA3" i="3" s="1"/>
  <c r="AB13" i="3"/>
  <c r="U13" i="3"/>
  <c r="T13" i="3"/>
  <c r="Y2" i="3"/>
  <c r="Y4" i="3"/>
  <c r="Y5" i="3" s="1"/>
  <c r="Y3" i="3"/>
  <c r="V3" i="3"/>
  <c r="AB11" i="3"/>
  <c r="M4" i="3"/>
  <c r="M5" i="3" s="1"/>
  <c r="S7" i="3"/>
  <c r="S15" i="3"/>
  <c r="S23" i="3"/>
  <c r="AC145" i="3"/>
  <c r="E4" i="3"/>
  <c r="E5" i="3" s="1"/>
  <c r="R3" i="3"/>
  <c r="Z3" i="3"/>
  <c r="T7" i="3"/>
  <c r="AB7" i="3"/>
  <c r="S12" i="3"/>
  <c r="T15" i="3"/>
  <c r="S20" i="3"/>
  <c r="T23" i="3"/>
  <c r="AA129" i="3"/>
  <c r="AB144" i="3"/>
  <c r="S17" i="3"/>
  <c r="T20" i="3"/>
  <c r="J3" i="3"/>
  <c r="C3" i="3"/>
  <c r="T9" i="3"/>
  <c r="S14" i="3"/>
  <c r="T17" i="3"/>
  <c r="S22" i="3"/>
  <c r="AC139" i="3"/>
  <c r="AA139" i="3"/>
  <c r="AB152" i="3"/>
  <c r="AC147" i="3"/>
  <c r="AA147" i="3"/>
  <c r="B3" i="3"/>
  <c r="X2" i="3"/>
  <c r="S11" i="3"/>
  <c r="T14" i="3"/>
  <c r="T22" i="3"/>
  <c r="AC137" i="3"/>
  <c r="U7" i="3"/>
  <c r="AB128" i="3"/>
  <c r="AB136" i="3"/>
  <c r="AA138" i="3"/>
  <c r="AA145" i="3"/>
  <c r="AB150" i="3"/>
  <c r="AC154" i="3"/>
  <c r="AA154" i="3"/>
  <c r="AC162" i="3"/>
  <c r="AA162" i="3"/>
  <c r="AC170" i="3"/>
  <c r="AA170" i="3"/>
  <c r="AC178" i="3"/>
  <c r="AA178" i="3"/>
  <c r="AC186" i="3"/>
  <c r="AA186" i="3"/>
  <c r="AC194" i="3"/>
  <c r="AA194" i="3"/>
  <c r="AC202" i="3"/>
  <c r="AA202" i="3"/>
  <c r="AC210" i="3"/>
  <c r="AA210" i="3"/>
  <c r="AC218" i="3"/>
  <c r="AA218" i="3"/>
  <c r="AC226" i="3"/>
  <c r="AA226" i="3"/>
  <c r="AC234" i="3"/>
  <c r="AA234" i="3"/>
  <c r="AC242" i="3"/>
  <c r="AA242" i="3"/>
  <c r="AC250" i="3"/>
  <c r="AA250" i="3"/>
  <c r="AC258" i="3"/>
  <c r="AA258" i="3"/>
  <c r="AC266" i="3"/>
  <c r="AA266" i="3"/>
  <c r="AC274" i="3"/>
  <c r="AA274" i="3"/>
  <c r="AC282" i="3"/>
  <c r="AA282" i="3"/>
  <c r="AC290" i="3"/>
  <c r="AA290" i="3"/>
  <c r="AC298" i="3"/>
  <c r="AA298" i="3"/>
  <c r="AC306" i="3"/>
  <c r="AA306" i="3"/>
  <c r="AA313" i="3"/>
  <c r="AA155" i="3"/>
  <c r="AA163" i="3"/>
  <c r="AA171" i="3"/>
  <c r="AA179" i="3"/>
  <c r="AA187" i="3"/>
  <c r="AA195" i="3"/>
  <c r="AA203" i="3"/>
  <c r="AA211" i="3"/>
  <c r="AA219" i="3"/>
  <c r="AA227" i="3"/>
  <c r="AA235" i="3"/>
  <c r="AA243" i="3"/>
  <c r="AA251" i="3"/>
  <c r="AA259" i="3"/>
  <c r="AA267" i="3"/>
  <c r="AA275" i="3"/>
  <c r="AA283" i="3"/>
  <c r="AA291" i="3"/>
  <c r="AA299" i="3"/>
  <c r="AA307" i="3"/>
  <c r="AA312" i="3"/>
  <c r="AA321" i="3"/>
  <c r="AA329" i="3"/>
  <c r="AA337" i="3"/>
  <c r="AA345" i="3"/>
  <c r="AA353" i="3"/>
  <c r="AA361" i="3"/>
  <c r="AC319" i="3"/>
  <c r="AA319" i="3"/>
  <c r="AC327" i="3"/>
  <c r="AA327" i="3"/>
  <c r="AB318" i="3"/>
  <c r="AB326" i="3"/>
  <c r="AB334" i="3"/>
  <c r="AB342" i="3"/>
  <c r="AB350" i="3"/>
  <c r="AB358" i="3"/>
  <c r="AB366" i="3"/>
  <c r="AB374" i="3"/>
  <c r="AB382" i="3"/>
  <c r="AB390" i="3"/>
  <c r="AB398" i="3"/>
  <c r="AB406" i="3"/>
  <c r="AB414" i="3"/>
  <c r="AB422" i="3"/>
  <c r="AB430" i="3"/>
  <c r="AC491" i="3"/>
  <c r="AC475" i="3"/>
  <c r="AC483" i="3"/>
  <c r="AA311" i="3"/>
  <c r="AB316" i="3"/>
  <c r="AA317" i="3"/>
  <c r="AC467" i="3"/>
  <c r="AC323" i="3"/>
  <c r="AB324" i="3"/>
  <c r="AC331" i="3"/>
  <c r="AC339" i="3"/>
  <c r="AC347" i="3"/>
  <c r="AC371" i="3"/>
  <c r="AC387" i="3"/>
  <c r="AC395" i="3"/>
  <c r="AC403" i="3"/>
  <c r="AC411" i="3"/>
  <c r="AC419" i="3"/>
  <c r="AC427" i="3"/>
  <c r="AA397" i="3"/>
  <c r="AA335" i="3"/>
  <c r="AA343" i="3"/>
  <c r="AA351" i="3"/>
  <c r="AA359" i="3"/>
  <c r="AA367" i="3"/>
  <c r="AA375" i="3"/>
  <c r="AA383" i="3"/>
  <c r="AA391" i="3"/>
  <c r="AA399" i="3"/>
  <c r="AA407" i="3"/>
  <c r="AA415" i="3"/>
  <c r="AA423" i="3"/>
  <c r="AA431" i="3"/>
  <c r="AA439" i="3"/>
  <c r="AA447" i="3"/>
  <c r="AA455" i="3"/>
  <c r="AA463" i="3"/>
  <c r="AA471" i="3"/>
  <c r="AA479" i="3"/>
  <c r="AA487" i="3"/>
  <c r="AA495" i="3"/>
  <c r="AA503" i="3"/>
  <c r="AA511" i="3"/>
  <c r="AA519" i="3"/>
  <c r="Q5" i="3" l="1"/>
  <c r="R5" i="3"/>
  <c r="T3" i="3"/>
  <c r="T4" i="3"/>
  <c r="T5" i="3" s="1"/>
  <c r="X5" i="3"/>
  <c r="U3" i="3"/>
  <c r="U4" i="3"/>
  <c r="U5" i="3" s="1"/>
  <c r="C7" i="2" s="1"/>
  <c r="B7" i="2" s="1"/>
  <c r="J5" i="3"/>
  <c r="C5" i="2" s="1"/>
  <c r="B5" i="2" s="1"/>
  <c r="AC4" i="3"/>
  <c r="AC5" i="3" s="1"/>
  <c r="AB3" i="3"/>
  <c r="AB4" i="3"/>
  <c r="AB5" i="3" s="1"/>
  <c r="S4" i="3"/>
  <c r="S5" i="3" s="1"/>
  <c r="S3" i="3"/>
  <c r="N5" i="3"/>
  <c r="C6" i="2" l="1"/>
  <c r="B6" i="2" s="1"/>
  <c r="C4" i="2"/>
  <c r="B4" i="2" s="1"/>
  <c r="C8" i="2"/>
  <c r="B8" i="2" s="1"/>
</calcChain>
</file>

<file path=xl/sharedStrings.xml><?xml version="1.0" encoding="utf-8"?>
<sst xmlns="http://schemas.openxmlformats.org/spreadsheetml/2006/main" count="88" uniqueCount="56">
  <si>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</si>
  <si>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</si>
  <si>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</si>
  <si>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</si>
  <si>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</si>
  <si>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</si>
  <si>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</si>
  <si>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</si>
  <si>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</si>
  <si>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</si>
  <si>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</si>
  <si>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</si>
  <si>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</si>
  <si>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</si>
  <si>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</si>
  <si>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Freiburg</t>
  </si>
  <si>
    <t>Dortmund</t>
  </si>
  <si>
    <t>Hertha Berlin</t>
  </si>
  <si>
    <t>Eintracht Frankfurt</t>
  </si>
  <si>
    <t>Hoffenheim</t>
  </si>
  <si>
    <t>Bochum</t>
  </si>
  <si>
    <t>RB Leipzig</t>
  </si>
  <si>
    <t>FC Koln</t>
  </si>
  <si>
    <t>Leverkusen</t>
  </si>
  <si>
    <t>Augsburg</t>
  </si>
  <si>
    <t>Werder Bremen</t>
  </si>
  <si>
    <t>Stuttgart</t>
  </si>
  <si>
    <t>Schalke 04</t>
  </si>
  <si>
    <t>Mgladbach</t>
  </si>
  <si>
    <t>Mainz</t>
  </si>
  <si>
    <t>Union Berlin</t>
  </si>
  <si>
    <t>Bayern Munich</t>
  </si>
  <si>
    <t>Wolfsburg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</si>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</sst>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topLeftCell="B1" zoomScale="80" zoomScaleNormal="80" workbookViewId="0">
      <selection activeCell="P25" sqref="P25"/>
    </sheetView>
  </sheetViews>
  <sheetFormatPr defaultRowHeight="14.4" x14ac:dyDescent="0.3"/>
  <cols>
    <col min="1" max="2" width="16.33203125" bestFit="1" customWidth="1"/>
    <col min="3" max="3" width="10.88671875" bestFit="1" customWidth="1"/>
    <col min="4" max="4" width="8.77734375" customWidth="1"/>
    <col min="5" max="5" width="10.44140625" bestFit="1" customWidth="1"/>
    <col min="6" max="6" width="7.88671875" bestFit="1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10.88671875" bestFit="1" customWidth="1"/>
    <col min="16" max="16" width="10.4414062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>
        <v>3</v>
      </c>
      <c r="D2">
        <v>3.6</v>
      </c>
      <c r="E2">
        <v>2.15</v>
      </c>
      <c r="F2">
        <v>1.52</v>
      </c>
      <c r="G2">
        <v>2.42</v>
      </c>
      <c r="H2">
        <v>1.46</v>
      </c>
      <c r="I2">
        <v>2.67</v>
      </c>
      <c r="J2">
        <v>2.2400000000000002</v>
      </c>
      <c r="K2">
        <v>1.6</v>
      </c>
      <c r="L2">
        <v>1.64</v>
      </c>
      <c r="M2">
        <v>1.35</v>
      </c>
      <c r="N2">
        <v>1.25</v>
      </c>
      <c r="O2">
        <v>1</v>
      </c>
      <c r="P2">
        <v>3</v>
      </c>
      <c r="Q2">
        <v>1</v>
      </c>
    </row>
    <row r="3" spans="1:17" x14ac:dyDescent="0.3">
      <c r="A3" t="s">
        <v>17</v>
      </c>
      <c r="B3" t="s">
        <v>18</v>
      </c>
      <c r="C3">
        <v>3</v>
      </c>
      <c r="D3">
        <v>3.4</v>
      </c>
      <c r="E3">
        <v>2.2000000000000002</v>
      </c>
      <c r="F3">
        <v>1.74</v>
      </c>
      <c r="G3">
        <v>2.0099999999999998</v>
      </c>
      <c r="H3">
        <v>1.62</v>
      </c>
      <c r="I3">
        <v>2.29</v>
      </c>
      <c r="J3">
        <v>2.21</v>
      </c>
      <c r="K3">
        <v>1.61</v>
      </c>
      <c r="L3">
        <v>1.61</v>
      </c>
      <c r="M3">
        <v>1.34</v>
      </c>
      <c r="N3">
        <v>1.27</v>
      </c>
      <c r="O3">
        <v>1</v>
      </c>
      <c r="P3">
        <v>1</v>
      </c>
      <c r="Q3">
        <v>1</v>
      </c>
    </row>
    <row r="4" spans="1:17" x14ac:dyDescent="0.3">
      <c r="A4" t="s">
        <v>0</v>
      </c>
      <c r="B4" t="s">
        <v>20</v>
      </c>
      <c r="C4">
        <v>1.55</v>
      </c>
      <c r="D4">
        <v>4.33</v>
      </c>
      <c r="E4">
        <v>5</v>
      </c>
      <c r="F4">
        <v>1.44</v>
      </c>
      <c r="G4">
        <v>2.66</v>
      </c>
      <c r="H4">
        <v>1.51</v>
      </c>
      <c r="I4">
        <v>2.5099999999999998</v>
      </c>
      <c r="J4">
        <v>1.22</v>
      </c>
      <c r="K4">
        <v>4.0999999999999996</v>
      </c>
      <c r="L4">
        <v>1.1299999999999999</v>
      </c>
      <c r="M4">
        <v>2.37</v>
      </c>
      <c r="N4">
        <v>1.18</v>
      </c>
      <c r="O4">
        <v>3</v>
      </c>
      <c r="P4">
        <v>2</v>
      </c>
      <c r="Q4">
        <v>1</v>
      </c>
    </row>
    <row r="5" spans="1:17" x14ac:dyDescent="0.3">
      <c r="A5" t="s">
        <v>21</v>
      </c>
      <c r="B5" t="s">
        <v>22</v>
      </c>
      <c r="C5">
        <v>1.36</v>
      </c>
      <c r="D5">
        <v>4.75</v>
      </c>
      <c r="E5">
        <v>7</v>
      </c>
      <c r="F5">
        <v>1.51</v>
      </c>
      <c r="G5">
        <v>2.44</v>
      </c>
      <c r="H5">
        <v>1.68</v>
      </c>
      <c r="I5">
        <v>2.17</v>
      </c>
      <c r="J5">
        <v>1.1299999999999999</v>
      </c>
      <c r="K5">
        <v>5.4</v>
      </c>
      <c r="L5">
        <v>1.08</v>
      </c>
      <c r="M5">
        <v>2.86</v>
      </c>
      <c r="N5">
        <v>1.1499999999999999</v>
      </c>
      <c r="O5">
        <v>2</v>
      </c>
      <c r="P5">
        <v>2</v>
      </c>
      <c r="Q5">
        <v>1</v>
      </c>
    </row>
    <row r="6" spans="1:17" x14ac:dyDescent="0.3">
      <c r="A6" t="s">
        <v>23</v>
      </c>
      <c r="B6" t="s">
        <v>24</v>
      </c>
      <c r="C6">
        <v>1.28</v>
      </c>
      <c r="D6">
        <v>5.5</v>
      </c>
      <c r="E6">
        <v>8.5</v>
      </c>
      <c r="F6">
        <v>1.41</v>
      </c>
      <c r="G6">
        <v>2.75</v>
      </c>
      <c r="H6">
        <v>1.68</v>
      </c>
      <c r="I6">
        <v>2.17</v>
      </c>
      <c r="J6">
        <v>1.08</v>
      </c>
      <c r="K6">
        <v>6.5</v>
      </c>
      <c r="L6">
        <v>1.05</v>
      </c>
      <c r="M6">
        <v>3.44</v>
      </c>
      <c r="N6">
        <v>1.1200000000000001</v>
      </c>
      <c r="O6">
        <v>1</v>
      </c>
      <c r="P6">
        <v>2</v>
      </c>
      <c r="Q6">
        <v>1</v>
      </c>
    </row>
    <row r="7" spans="1:17" x14ac:dyDescent="0.3">
      <c r="A7" t="s">
        <v>25</v>
      </c>
      <c r="B7" t="s">
        <v>26</v>
      </c>
      <c r="C7">
        <v>2.25</v>
      </c>
      <c r="D7">
        <v>3.4</v>
      </c>
      <c r="E7">
        <v>2.9</v>
      </c>
      <c r="F7">
        <v>1.61</v>
      </c>
      <c r="G7">
        <v>2.23</v>
      </c>
      <c r="H7">
        <v>1.52</v>
      </c>
      <c r="I7">
        <v>2.5099999999999998</v>
      </c>
      <c r="J7">
        <v>1.65</v>
      </c>
      <c r="K7">
        <v>2.15</v>
      </c>
      <c r="L7">
        <v>1.36</v>
      </c>
      <c r="M7">
        <v>1.58</v>
      </c>
      <c r="N7">
        <v>1.27</v>
      </c>
      <c r="O7">
        <v>2</v>
      </c>
      <c r="P7">
        <v>2</v>
      </c>
      <c r="Q7">
        <v>1</v>
      </c>
    </row>
    <row r="8" spans="1:17" x14ac:dyDescent="0.3">
      <c r="A8" t="s">
        <v>0</v>
      </c>
      <c r="B8" t="s">
        <v>28</v>
      </c>
      <c r="C8">
        <v>3</v>
      </c>
      <c r="D8">
        <v>3.6</v>
      </c>
      <c r="E8">
        <v>2.15</v>
      </c>
      <c r="F8">
        <v>1.49</v>
      </c>
      <c r="G8">
        <v>2.5</v>
      </c>
      <c r="H8">
        <v>1.44</v>
      </c>
      <c r="I8">
        <v>2.75</v>
      </c>
      <c r="J8">
        <v>2.2599999999999998</v>
      </c>
      <c r="K8">
        <v>1.59</v>
      </c>
      <c r="L8">
        <v>1.65</v>
      </c>
      <c r="M8">
        <v>1.34</v>
      </c>
      <c r="N8">
        <v>1.24</v>
      </c>
      <c r="O8">
        <v>2</v>
      </c>
      <c r="P8">
        <v>2</v>
      </c>
      <c r="Q8">
        <v>1</v>
      </c>
    </row>
    <row r="9" spans="1:17" x14ac:dyDescent="0.3">
      <c r="A9" t="s">
        <v>29</v>
      </c>
      <c r="B9" t="s">
        <v>30</v>
      </c>
      <c r="C9">
        <v>2.2000000000000002</v>
      </c>
      <c r="D9">
        <v>3.2</v>
      </c>
      <c r="E9">
        <v>3.3</v>
      </c>
      <c r="F9">
        <v>1.97</v>
      </c>
      <c r="G9">
        <v>1.77</v>
      </c>
      <c r="H9">
        <v>1.75</v>
      </c>
      <c r="I9">
        <v>2.06</v>
      </c>
      <c r="J9">
        <v>1.55</v>
      </c>
      <c r="K9">
        <v>2.35</v>
      </c>
      <c r="L9">
        <v>1.29</v>
      </c>
      <c r="M9">
        <v>1.62</v>
      </c>
      <c r="N9">
        <v>1.31</v>
      </c>
      <c r="O9">
        <v>0</v>
      </c>
      <c r="P9">
        <v>0</v>
      </c>
      <c r="Q9">
        <v>1</v>
      </c>
    </row>
    <row r="10" spans="1:17" x14ac:dyDescent="0.3">
      <c r="A10" t="s">
        <v>31</v>
      </c>
      <c r="B10" t="s">
        <v>32</v>
      </c>
      <c r="C10">
        <v>1.1100000000000001</v>
      </c>
      <c r="D10">
        <v>8.5</v>
      </c>
      <c r="E10">
        <v>17</v>
      </c>
      <c r="F10">
        <v>1.2</v>
      </c>
      <c r="G10">
        <v>4.25</v>
      </c>
      <c r="H10">
        <v>1.69</v>
      </c>
      <c r="I10">
        <v>2.16</v>
      </c>
      <c r="J10">
        <v>1.02</v>
      </c>
      <c r="K10">
        <v>11</v>
      </c>
      <c r="L10">
        <v>1.02</v>
      </c>
      <c r="M10">
        <v>5.9</v>
      </c>
      <c r="N10">
        <v>1.05</v>
      </c>
      <c r="O10">
        <v>7</v>
      </c>
      <c r="P10">
        <v>1</v>
      </c>
      <c r="Q10">
        <v>1</v>
      </c>
    </row>
    <row r="11" spans="1:17" x14ac:dyDescent="0.3">
      <c r="A11" t="s">
        <v>28</v>
      </c>
      <c r="B11" t="s">
        <v>17</v>
      </c>
      <c r="C11">
        <v>1.47</v>
      </c>
      <c r="D11">
        <v>4.33</v>
      </c>
      <c r="E11">
        <v>5.5</v>
      </c>
      <c r="F11">
        <v>1.5</v>
      </c>
      <c r="G11">
        <v>2.4700000000000002</v>
      </c>
      <c r="H11">
        <v>1.58</v>
      </c>
      <c r="I11">
        <v>2.36</v>
      </c>
      <c r="J11">
        <v>1.17</v>
      </c>
      <c r="K11">
        <v>4.6500000000000004</v>
      </c>
      <c r="L11">
        <v>1.1100000000000001</v>
      </c>
      <c r="M11">
        <v>2.54</v>
      </c>
      <c r="N11">
        <v>1.18</v>
      </c>
      <c r="O11">
        <v>1</v>
      </c>
      <c r="P11">
        <v>0</v>
      </c>
      <c r="Q11">
        <v>2</v>
      </c>
    </row>
    <row r="12" spans="1:17" x14ac:dyDescent="0.3">
      <c r="A12" t="s">
        <v>24</v>
      </c>
      <c r="B12" t="s">
        <v>29</v>
      </c>
      <c r="C12">
        <v>3.4</v>
      </c>
      <c r="D12">
        <v>3.4</v>
      </c>
      <c r="E12">
        <v>2.0499999999999998</v>
      </c>
      <c r="F12">
        <v>1.81</v>
      </c>
      <c r="G12">
        <v>1.92</v>
      </c>
      <c r="H12">
        <v>1.69</v>
      </c>
      <c r="I12">
        <v>2.16</v>
      </c>
      <c r="J12">
        <v>2.5</v>
      </c>
      <c r="K12">
        <v>1.49</v>
      </c>
      <c r="L12">
        <v>1.71</v>
      </c>
      <c r="M12">
        <v>1.27</v>
      </c>
      <c r="N12">
        <v>1.27</v>
      </c>
      <c r="O12">
        <v>1</v>
      </c>
      <c r="P12">
        <v>2</v>
      </c>
      <c r="Q12">
        <v>2</v>
      </c>
    </row>
    <row r="13" spans="1:17" x14ac:dyDescent="0.3">
      <c r="A13" t="s">
        <v>32</v>
      </c>
      <c r="B13" t="s">
        <v>27</v>
      </c>
      <c r="C13">
        <v>1.75</v>
      </c>
      <c r="D13">
        <v>3.8</v>
      </c>
      <c r="E13">
        <v>4</v>
      </c>
      <c r="F13">
        <v>1.6</v>
      </c>
      <c r="G13">
        <v>2.2400000000000002</v>
      </c>
      <c r="H13">
        <v>1.57</v>
      </c>
      <c r="I13">
        <v>2.39</v>
      </c>
      <c r="J13">
        <v>1.34</v>
      </c>
      <c r="K13">
        <v>3.11</v>
      </c>
      <c r="L13">
        <v>1.2</v>
      </c>
      <c r="M13">
        <v>1.96</v>
      </c>
      <c r="N13">
        <v>1.23</v>
      </c>
      <c r="O13">
        <v>0</v>
      </c>
      <c r="P13">
        <v>0</v>
      </c>
      <c r="Q13">
        <v>2</v>
      </c>
    </row>
    <row r="14" spans="1:17" x14ac:dyDescent="0.3">
      <c r="A14" t="s">
        <v>26</v>
      </c>
      <c r="B14" t="s">
        <v>15</v>
      </c>
      <c r="C14">
        <v>2.62</v>
      </c>
      <c r="D14">
        <v>3.4</v>
      </c>
      <c r="E14">
        <v>2.5499999999999998</v>
      </c>
      <c r="F14">
        <v>1.7</v>
      </c>
      <c r="G14">
        <v>2.0699999999999998</v>
      </c>
      <c r="H14">
        <v>1.57</v>
      </c>
      <c r="I14">
        <v>2.38</v>
      </c>
      <c r="J14">
        <v>1.89</v>
      </c>
      <c r="K14">
        <v>1.84</v>
      </c>
      <c r="L14">
        <v>1.47</v>
      </c>
      <c r="M14">
        <v>1.45</v>
      </c>
      <c r="N14">
        <v>1.28</v>
      </c>
      <c r="O14">
        <v>0</v>
      </c>
      <c r="P14">
        <v>1</v>
      </c>
      <c r="Q14">
        <v>2</v>
      </c>
    </row>
    <row r="15" spans="1:17" x14ac:dyDescent="0.3">
      <c r="A15" t="s">
        <v>23</v>
      </c>
      <c r="B15" t="s">
        <v>19</v>
      </c>
      <c r="C15">
        <v>1.65</v>
      </c>
      <c r="D15">
        <v>4.2</v>
      </c>
      <c r="E15">
        <v>4.33</v>
      </c>
      <c r="F15">
        <v>1.38</v>
      </c>
      <c r="G15">
        <v>2.87</v>
      </c>
      <c r="H15">
        <v>1.43</v>
      </c>
      <c r="I15">
        <v>2.79</v>
      </c>
      <c r="J15">
        <v>1.28</v>
      </c>
      <c r="K15">
        <v>3.45</v>
      </c>
      <c r="L15">
        <v>1.18</v>
      </c>
      <c r="M15">
        <v>2.17</v>
      </c>
      <c r="N15">
        <v>1.19</v>
      </c>
      <c r="O15">
        <v>0</v>
      </c>
      <c r="P15">
        <v>3</v>
      </c>
      <c r="Q15">
        <v>2</v>
      </c>
    </row>
    <row r="16" spans="1:17" x14ac:dyDescent="0.3">
      <c r="A16" t="s">
        <v>16</v>
      </c>
      <c r="B16" t="s">
        <v>25</v>
      </c>
      <c r="C16">
        <v>1.33</v>
      </c>
      <c r="D16">
        <v>5</v>
      </c>
      <c r="E16">
        <v>7.5</v>
      </c>
      <c r="F16">
        <v>1.34</v>
      </c>
      <c r="G16">
        <v>3.1</v>
      </c>
      <c r="H16">
        <v>1.54</v>
      </c>
      <c r="I16">
        <v>2.44</v>
      </c>
      <c r="J16">
        <v>1.1100000000000001</v>
      </c>
      <c r="K16">
        <v>5.9</v>
      </c>
      <c r="L16">
        <v>1.07</v>
      </c>
      <c r="M16">
        <v>3.12</v>
      </c>
      <c r="N16">
        <v>1.1299999999999999</v>
      </c>
      <c r="O16">
        <v>2</v>
      </c>
      <c r="P16">
        <v>3</v>
      </c>
      <c r="Q16">
        <v>2</v>
      </c>
    </row>
    <row r="17" spans="1:17" x14ac:dyDescent="0.3">
      <c r="A17" t="s">
        <v>30</v>
      </c>
      <c r="B17" t="s">
        <v>21</v>
      </c>
      <c r="C17">
        <v>3.5</v>
      </c>
      <c r="D17">
        <v>3.5</v>
      </c>
      <c r="E17">
        <v>2</v>
      </c>
      <c r="F17">
        <v>1.78</v>
      </c>
      <c r="G17">
        <v>1.96</v>
      </c>
      <c r="H17">
        <v>1.66</v>
      </c>
      <c r="I17">
        <v>2.21</v>
      </c>
      <c r="J17">
        <v>2.57</v>
      </c>
      <c r="K17">
        <v>1.47</v>
      </c>
      <c r="L17">
        <v>1.74</v>
      </c>
      <c r="M17">
        <v>1.26</v>
      </c>
      <c r="N17">
        <v>1.26</v>
      </c>
      <c r="O17">
        <v>2</v>
      </c>
      <c r="P17">
        <v>1</v>
      </c>
      <c r="Q17">
        <v>2</v>
      </c>
    </row>
    <row r="18" spans="1:17" x14ac:dyDescent="0.3">
      <c r="A18" t="s">
        <v>18</v>
      </c>
      <c r="B18" t="s">
        <v>22</v>
      </c>
      <c r="C18">
        <v>2.0499999999999998</v>
      </c>
      <c r="D18">
        <v>3.6</v>
      </c>
      <c r="E18">
        <v>3.3</v>
      </c>
      <c r="F18">
        <v>1.64</v>
      </c>
      <c r="G18">
        <v>2.17</v>
      </c>
      <c r="H18">
        <v>1.55</v>
      </c>
      <c r="I18">
        <v>2.44</v>
      </c>
      <c r="J18">
        <v>1.49</v>
      </c>
      <c r="K18">
        <v>2.5</v>
      </c>
      <c r="L18">
        <v>1.28</v>
      </c>
      <c r="M18">
        <v>1.72</v>
      </c>
      <c r="N18">
        <v>1.24</v>
      </c>
      <c r="O18">
        <v>1</v>
      </c>
      <c r="P18">
        <v>1</v>
      </c>
      <c r="Q18">
        <v>2</v>
      </c>
    </row>
    <row r="19" spans="1:17" x14ac:dyDescent="0.3">
      <c r="A19" t="s">
        <v>20</v>
      </c>
      <c r="B19" t="s">
        <v>31</v>
      </c>
      <c r="C19">
        <v>13</v>
      </c>
      <c r="D19">
        <v>7.5</v>
      </c>
      <c r="E19">
        <v>1.1499999999999999</v>
      </c>
      <c r="F19">
        <v>1.22</v>
      </c>
      <c r="G19">
        <v>4</v>
      </c>
      <c r="H19">
        <v>1.59</v>
      </c>
      <c r="I19">
        <v>2.35</v>
      </c>
      <c r="J19">
        <v>9.5</v>
      </c>
      <c r="K19">
        <v>1.04</v>
      </c>
      <c r="L19">
        <v>4.8499999999999996</v>
      </c>
      <c r="M19">
        <v>1.03</v>
      </c>
      <c r="N19">
        <v>1.07</v>
      </c>
      <c r="O19">
        <v>0</v>
      </c>
      <c r="P19">
        <v>7</v>
      </c>
      <c r="Q1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C24" sqref="C24"/>
    </sheetView>
  </sheetViews>
  <sheetFormatPr defaultRowHeight="14.4" x14ac:dyDescent="0.3"/>
  <cols>
    <col min="2" max="2" width="27.88671875" bestFit="1" customWidth="1"/>
  </cols>
  <sheetData>
    <row r="3" spans="2:3" x14ac:dyDescent="0.3">
      <c r="B3" t="s">
        <v>33</v>
      </c>
      <c r="C3" t="s">
        <v>34</v>
      </c>
    </row>
    <row r="4" spans="2:3" x14ac:dyDescent="0.3">
      <c r="B4" t="str">
        <f>_xlfn.XLOOKUP(C4, Analysis!$5:$5, Analysis!$1:$1)</f>
        <v>Draw &gt;4 Draw No Bet Else Draw - Away</v>
      </c>
      <c r="C4">
        <f>LARGE(Analysis!$5:$5, 1)</f>
        <v>2.2288235294117649</v>
      </c>
    </row>
    <row r="5" spans="2:3" x14ac:dyDescent="0.3">
      <c r="B5" t="str">
        <f>_xlfn.XLOOKUP(C5, Analysis!$5:$5, Analysis!$1:$1)</f>
        <v>Third Outcome</v>
      </c>
      <c r="C5">
        <f>LARGE(Analysis!$5:$5, 2)</f>
        <v>2.101666666666667</v>
      </c>
    </row>
    <row r="6" spans="2:3" x14ac:dyDescent="0.3">
      <c r="B6" t="str">
        <f>_xlfn.XLOOKUP(C6, Analysis!$5:$5, Analysis!$1:$1)</f>
        <v>Draw If &lt;4</v>
      </c>
      <c r="C6">
        <f>LARGE(Analysis!$5:$5, 3)</f>
        <v>2.1000000000000005</v>
      </c>
    </row>
    <row r="7" spans="2:3" x14ac:dyDescent="0.3">
      <c r="B7" t="str">
        <f>_xlfn.XLOOKUP(C7, Analysis!$5:$5, Analysis!$1:$1)</f>
        <v>Draw No Bet - Away</v>
      </c>
      <c r="C7">
        <f>LARGE(Analysis!$5:$5, 4)</f>
        <v>1.9836363636363636</v>
      </c>
    </row>
    <row r="8" spans="2:3" x14ac:dyDescent="0.3">
      <c r="B8" t="str">
        <f>_xlfn.XLOOKUP(C8, Analysis!$5:$5, Analysis!$1:$1)</f>
        <v>Away Underdog</v>
      </c>
      <c r="C8">
        <f>LARGE(Analysis!$5:$5, 5)</f>
        <v>1.8481818181818179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535"/>
  <sheetViews>
    <sheetView topLeftCell="M1" zoomScale="70" zoomScaleNormal="70" workbookViewId="0">
      <selection activeCell="U7" sqref="U7:U14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4" width="21.77734375" customWidth="1"/>
    <col min="15" max="15" width="21.77734375" hidden="1" customWidth="1"/>
    <col min="16" max="21" width="21.77734375" customWidth="1"/>
    <col min="22" max="22" width="11.33203125" customWidth="1"/>
    <col min="23" max="23" width="11.6640625" customWidth="1"/>
    <col min="24" max="24" width="20.109375" bestFit="1" customWidth="1"/>
    <col min="25" max="26" width="20.109375" customWidth="1"/>
    <col min="27" max="27" width="22.6640625" bestFit="1" customWidth="1"/>
    <col min="28" max="28" width="17.44140625" bestFit="1" customWidth="1"/>
    <col min="29" max="29" width="18.6640625" bestFit="1" customWidth="1"/>
  </cols>
  <sheetData>
    <row r="1" spans="1:33" x14ac:dyDescent="0.3">
      <c r="B1" s="2" t="s">
        <v>35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41</v>
      </c>
      <c r="T1" s="4" t="s">
        <v>42</v>
      </c>
      <c r="U1" s="4" t="s">
        <v>43</v>
      </c>
      <c r="V1" s="4" t="s">
        <v>44</v>
      </c>
      <c r="W1" s="4" t="s">
        <v>45</v>
      </c>
      <c r="X1" s="4" t="s">
        <v>46</v>
      </c>
      <c r="Y1" s="4" t="s">
        <v>47</v>
      </c>
      <c r="Z1" s="4" t="s">
        <v>48</v>
      </c>
      <c r="AA1" s="3" t="s">
        <v>49</v>
      </c>
      <c r="AB1" s="3" t="s">
        <v>50</v>
      </c>
      <c r="AC1" s="3" t="s">
        <v>51</v>
      </c>
    </row>
    <row r="2" spans="1:33" x14ac:dyDescent="0.3">
      <c r="A2" s="1" t="s">
        <v>52</v>
      </c>
      <c r="B2">
        <f>COUNT('Raw Data'!$O:$O)</f>
        <v>18</v>
      </c>
      <c r="C2">
        <f>COUNT('Raw Data'!$O:$O)</f>
        <v>18</v>
      </c>
      <c r="D2">
        <f>COUNT('Raw Data'!$O:$O)</f>
        <v>18</v>
      </c>
      <c r="E2">
        <f>COUNT('Raw Data'!$O:$O)</f>
        <v>18</v>
      </c>
      <c r="F2">
        <f>COUNT('Raw Data'!$O:$O)</f>
        <v>18</v>
      </c>
      <c r="G2">
        <f>COUNT('Raw Data'!$O:$O)</f>
        <v>18</v>
      </c>
      <c r="H2">
        <f>COUNT('Raw Data'!$O:$O)</f>
        <v>18</v>
      </c>
      <c r="I2">
        <f>COUNT('Raw Data'!$O:$O)-COUNTIF($C7:$C1048576, "&gt;0")</f>
        <v>11</v>
      </c>
      <c r="J2">
        <f>COUNT('Raw Data'!$O:$O)-COUNTIF($C7:$C1048576, "&gt;0")</f>
        <v>11</v>
      </c>
      <c r="K2">
        <f>COUNT('Raw Data'!$O:$O)</f>
        <v>18</v>
      </c>
      <c r="L2">
        <f>COUNT('Raw Data'!$O:$O)</f>
        <v>18</v>
      </c>
      <c r="M2">
        <f>COUNT('Raw Data'!$O:$O)</f>
        <v>18</v>
      </c>
      <c r="N2">
        <f>COUNTIF(O:O, TRUE())</f>
        <v>11</v>
      </c>
      <c r="P2">
        <f>Q2</f>
        <v>7</v>
      </c>
      <c r="Q2">
        <f>B2-N2</f>
        <v>7</v>
      </c>
      <c r="R2">
        <f>N2</f>
        <v>11</v>
      </c>
      <c r="S2">
        <f>COUNT('Raw Data'!$O:$O)</f>
        <v>18</v>
      </c>
      <c r="T2">
        <f>COUNT('Raw Data'!$O:$O)</f>
        <v>18</v>
      </c>
      <c r="U2">
        <f>COUNT('Raw Data'!$O:$O)</f>
        <v>18</v>
      </c>
      <c r="V2">
        <f>COUNT('Raw Data'!$O:$O)</f>
        <v>18</v>
      </c>
      <c r="W2">
        <f>COUNT('Raw Data'!$O:$O)</f>
        <v>18</v>
      </c>
      <c r="X2">
        <f>COUNT('Raw Data'!$O:$O)-COUNTIF(C7:C1048576, "&gt;4")</f>
        <v>17</v>
      </c>
      <c r="Y2">
        <f>COUNT('Raw Data'!$O:$O)-COUNTIF(C7:C1048576, "&gt;4")</f>
        <v>17</v>
      </c>
      <c r="Z2">
        <f>COUNTIF('Raw Data'!D:D, "&lt;4")</f>
        <v>10</v>
      </c>
      <c r="AA2">
        <f>COUNT('Raw Data'!$O:$O)-1</f>
        <v>17</v>
      </c>
      <c r="AB2">
        <f>COUNT('Raw Data'!$O:$O)-1</f>
        <v>17</v>
      </c>
      <c r="AC2">
        <f>COUNT('Raw Data'!$O:$O)-1</f>
        <v>17</v>
      </c>
    </row>
    <row r="3" spans="1:33" x14ac:dyDescent="0.3">
      <c r="A3" s="1" t="s">
        <v>53</v>
      </c>
      <c r="B3">
        <f t="shared" ref="B3:N3" si="0">COUNTIF(B7:B1048576, "&gt;0")</f>
        <v>4</v>
      </c>
      <c r="C3">
        <f t="shared" si="0"/>
        <v>7</v>
      </c>
      <c r="D3">
        <f t="shared" si="0"/>
        <v>7</v>
      </c>
      <c r="E3">
        <f t="shared" si="0"/>
        <v>12</v>
      </c>
      <c r="F3">
        <f t="shared" si="0"/>
        <v>6</v>
      </c>
      <c r="G3">
        <f t="shared" si="0"/>
        <v>12</v>
      </c>
      <c r="H3">
        <f t="shared" si="0"/>
        <v>6</v>
      </c>
      <c r="I3">
        <f t="shared" si="0"/>
        <v>4</v>
      </c>
      <c r="J3">
        <f t="shared" si="0"/>
        <v>7</v>
      </c>
      <c r="K3">
        <f t="shared" si="0"/>
        <v>11</v>
      </c>
      <c r="L3">
        <f t="shared" si="0"/>
        <v>14</v>
      </c>
      <c r="M3">
        <f t="shared" si="0"/>
        <v>11</v>
      </c>
      <c r="N3">
        <f t="shared" si="0"/>
        <v>3</v>
      </c>
      <c r="P3">
        <f t="shared" ref="P3:AC3" si="1">COUNTIF(P7:P1048576, "&gt;0")</f>
        <v>1</v>
      </c>
      <c r="Q3">
        <f t="shared" si="1"/>
        <v>4</v>
      </c>
      <c r="R3">
        <f t="shared" si="1"/>
        <v>3</v>
      </c>
      <c r="S3">
        <f t="shared" si="1"/>
        <v>7</v>
      </c>
      <c r="T3">
        <f t="shared" si="1"/>
        <v>4</v>
      </c>
      <c r="U3">
        <f t="shared" si="1"/>
        <v>8</v>
      </c>
      <c r="V3">
        <f t="shared" si="1"/>
        <v>7</v>
      </c>
      <c r="W3">
        <f t="shared" si="1"/>
        <v>4</v>
      </c>
      <c r="X3">
        <f t="shared" si="1"/>
        <v>9</v>
      </c>
      <c r="Y3">
        <f t="shared" si="1"/>
        <v>10</v>
      </c>
      <c r="Z3">
        <f t="shared" si="1"/>
        <v>6</v>
      </c>
      <c r="AA3">
        <f t="shared" si="1"/>
        <v>0</v>
      </c>
      <c r="AB3">
        <f t="shared" si="1"/>
        <v>3</v>
      </c>
      <c r="AC3">
        <f t="shared" si="1"/>
        <v>1</v>
      </c>
    </row>
    <row r="4" spans="1:33" x14ac:dyDescent="0.3">
      <c r="A4" s="1" t="s">
        <v>54</v>
      </c>
      <c r="B4">
        <f t="shared" ref="B4:N4" si="2">SUM(B7:B1048576)</f>
        <v>7.63</v>
      </c>
      <c r="C4">
        <f t="shared" si="2"/>
        <v>25.750000000000004</v>
      </c>
      <c r="D4">
        <f t="shared" si="2"/>
        <v>28.229999999999997</v>
      </c>
      <c r="E4">
        <f t="shared" si="2"/>
        <v>17.71</v>
      </c>
      <c r="F4">
        <f t="shared" si="2"/>
        <v>10.15</v>
      </c>
      <c r="G4">
        <f t="shared" si="2"/>
        <v>19.04</v>
      </c>
      <c r="H4">
        <f t="shared" si="2"/>
        <v>14.33</v>
      </c>
      <c r="I4">
        <f t="shared" si="2"/>
        <v>5.98</v>
      </c>
      <c r="J4">
        <f t="shared" si="2"/>
        <v>21.82</v>
      </c>
      <c r="K4">
        <f t="shared" si="2"/>
        <v>14.469999999999999</v>
      </c>
      <c r="L4">
        <f t="shared" si="2"/>
        <v>26.250000000000004</v>
      </c>
      <c r="M4">
        <f t="shared" si="2"/>
        <v>12.979999999999999</v>
      </c>
      <c r="N4">
        <f t="shared" si="2"/>
        <v>4.13</v>
      </c>
      <c r="P4">
        <f t="shared" ref="P4:AC4" si="3">SUM(P7:P1048576)</f>
        <v>3.5</v>
      </c>
      <c r="Q4">
        <f t="shared" si="3"/>
        <v>7.8999999999999986</v>
      </c>
      <c r="R4">
        <f t="shared" si="3"/>
        <v>20.329999999999998</v>
      </c>
      <c r="S4">
        <f t="shared" si="3"/>
        <v>12.03</v>
      </c>
      <c r="T4">
        <f t="shared" si="3"/>
        <v>15.25</v>
      </c>
      <c r="U4">
        <f t="shared" si="3"/>
        <v>37.830000000000005</v>
      </c>
      <c r="V4">
        <f t="shared" si="3"/>
        <v>12.03</v>
      </c>
      <c r="W4">
        <f t="shared" si="3"/>
        <v>23.83</v>
      </c>
      <c r="X4">
        <f t="shared" si="3"/>
        <v>24.41</v>
      </c>
      <c r="Y4">
        <f t="shared" si="3"/>
        <v>37.89</v>
      </c>
      <c r="Z4">
        <f t="shared" si="3"/>
        <v>21.000000000000004</v>
      </c>
      <c r="AA4">
        <f t="shared" si="3"/>
        <v>0</v>
      </c>
      <c r="AB4">
        <f t="shared" si="3"/>
        <v>18.0105</v>
      </c>
      <c r="AC4">
        <f t="shared" si="3"/>
        <v>4.335</v>
      </c>
    </row>
    <row r="5" spans="1:33" x14ac:dyDescent="0.3">
      <c r="A5" s="1" t="s">
        <v>34</v>
      </c>
      <c r="B5">
        <f t="shared" ref="B5:N5" si="4">B4/B2</f>
        <v>0.42388888888888887</v>
      </c>
      <c r="C5">
        <f t="shared" si="4"/>
        <v>1.4305555555555558</v>
      </c>
      <c r="D5">
        <f t="shared" si="4"/>
        <v>1.5683333333333331</v>
      </c>
      <c r="E5">
        <f t="shared" si="4"/>
        <v>0.98388888888888892</v>
      </c>
      <c r="F5">
        <f t="shared" si="4"/>
        <v>0.56388888888888888</v>
      </c>
      <c r="G5">
        <f t="shared" si="4"/>
        <v>1.0577777777777777</v>
      </c>
      <c r="H5">
        <f t="shared" si="4"/>
        <v>0.7961111111111111</v>
      </c>
      <c r="I5">
        <f t="shared" si="4"/>
        <v>0.5436363636363637</v>
      </c>
      <c r="J5">
        <f t="shared" si="4"/>
        <v>1.9836363636363636</v>
      </c>
      <c r="K5">
        <f t="shared" si="4"/>
        <v>0.80388888888888888</v>
      </c>
      <c r="L5">
        <f t="shared" si="4"/>
        <v>1.4583333333333335</v>
      </c>
      <c r="M5">
        <f t="shared" si="4"/>
        <v>0.72111111111111104</v>
      </c>
      <c r="N5">
        <f t="shared" si="4"/>
        <v>0.37545454545454543</v>
      </c>
      <c r="P5">
        <f t="shared" ref="P5:AC5" si="5">P4/P2</f>
        <v>0.5</v>
      </c>
      <c r="Q5">
        <f t="shared" si="5"/>
        <v>1.1285714285714283</v>
      </c>
      <c r="R5">
        <f t="shared" si="5"/>
        <v>1.8481818181818179</v>
      </c>
      <c r="S5">
        <f t="shared" si="5"/>
        <v>0.66833333333333333</v>
      </c>
      <c r="T5">
        <f t="shared" si="5"/>
        <v>0.84722222222222221</v>
      </c>
      <c r="U5">
        <f t="shared" si="5"/>
        <v>2.101666666666667</v>
      </c>
      <c r="V5">
        <f t="shared" si="5"/>
        <v>0.66833333333333333</v>
      </c>
      <c r="W5">
        <f t="shared" si="5"/>
        <v>1.3238888888888889</v>
      </c>
      <c r="X5">
        <f t="shared" si="5"/>
        <v>1.4358823529411764</v>
      </c>
      <c r="Y5">
        <f t="shared" si="5"/>
        <v>2.2288235294117649</v>
      </c>
      <c r="Z5">
        <f t="shared" si="5"/>
        <v>2.1000000000000005</v>
      </c>
      <c r="AA5">
        <f t="shared" si="5"/>
        <v>0</v>
      </c>
      <c r="AB5">
        <f t="shared" si="5"/>
        <v>1.0594411764705882</v>
      </c>
      <c r="AC5">
        <f t="shared" si="5"/>
        <v>0.255</v>
      </c>
    </row>
    <row r="6" spans="1:33" x14ac:dyDescent="0.3">
      <c r="A6" s="1" t="s">
        <v>55</v>
      </c>
      <c r="B6" s="1" t="str">
        <f t="shared" ref="B6:N6" si="6">B1</f>
        <v>Home Win</v>
      </c>
      <c r="C6" s="1" t="str">
        <f t="shared" si="6"/>
        <v>Draw</v>
      </c>
      <c r="D6" s="1" t="str">
        <f t="shared" si="6"/>
        <v>Away Team</v>
      </c>
      <c r="E6" s="1" t="str">
        <f t="shared" si="6"/>
        <v>Over 2.5</v>
      </c>
      <c r="F6" s="1" t="str">
        <f t="shared" si="6"/>
        <v>Under 2.5</v>
      </c>
      <c r="G6" s="1" t="str">
        <f t="shared" si="6"/>
        <v>Both Teams to Score - Yes</v>
      </c>
      <c r="H6" s="1" t="str">
        <f t="shared" si="6"/>
        <v>Both Teams to Score - No</v>
      </c>
      <c r="I6" s="1" t="str">
        <f t="shared" si="6"/>
        <v>Draw No Bet - Home</v>
      </c>
      <c r="J6" s="1" t="str">
        <f t="shared" si="6"/>
        <v>Draw No Bet - Away</v>
      </c>
      <c r="K6" s="1" t="str">
        <f t="shared" si="6"/>
        <v>Double Chance - Home and Draw</v>
      </c>
      <c r="L6" s="1" t="str">
        <f t="shared" si="6"/>
        <v>Double Chance - Away and Draw</v>
      </c>
      <c r="M6" s="1" t="str">
        <f t="shared" si="6"/>
        <v>Double Chance - Home and Away</v>
      </c>
      <c r="N6" s="1" t="str">
        <f t="shared" si="6"/>
        <v>Home Favourite</v>
      </c>
      <c r="O6" s="1"/>
      <c r="P6" s="1" t="str">
        <f t="shared" ref="P6:AC6" si="7">P1</f>
        <v>Home Underdog</v>
      </c>
      <c r="Q6" s="1" t="str">
        <f t="shared" si="7"/>
        <v>Away Favourite</v>
      </c>
      <c r="R6" s="1" t="str">
        <f t="shared" si="7"/>
        <v>Away Underdog</v>
      </c>
      <c r="S6" s="1" t="str">
        <f t="shared" si="7"/>
        <v>First Outcome</v>
      </c>
      <c r="T6" s="1" t="str">
        <f t="shared" si="7"/>
        <v>Second Outcome</v>
      </c>
      <c r="U6" s="1" t="str">
        <f t="shared" si="7"/>
        <v>Third Outcome</v>
      </c>
      <c r="V6" s="1" t="str">
        <f t="shared" si="7"/>
        <v>Favourite</v>
      </c>
      <c r="W6" s="1" t="str">
        <f t="shared" si="7"/>
        <v>Underdog</v>
      </c>
      <c r="X6" s="1" t="str">
        <f t="shared" si="7"/>
        <v>Draw &gt;4 Draw No Bet Else Draw - Home</v>
      </c>
      <c r="Y6" s="1" t="str">
        <f t="shared" si="7"/>
        <v>Draw &gt;4 Draw No Bet Else Draw - Away</v>
      </c>
      <c r="Z6" s="1" t="str">
        <f t="shared" si="7"/>
        <v>Draw If &lt;4</v>
      </c>
      <c r="AA6" s="1" t="str">
        <f t="shared" si="7"/>
        <v>Underdog and Under 2.5</v>
      </c>
      <c r="AB6" s="1" t="str">
        <f t="shared" si="7"/>
        <v>Draw and Over 2.5</v>
      </c>
      <c r="AC6" s="1" t="str">
        <f t="shared" si="7"/>
        <v>Away and Under 2.5</v>
      </c>
      <c r="AD6" s="1"/>
      <c r="AE6" s="1"/>
      <c r="AF6" s="1"/>
      <c r="AG6" s="1"/>
    </row>
    <row r="7" spans="1:33" x14ac:dyDescent="0.3">
      <c r="A7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0</v>
      </c>
      <c r="D7">
        <f>IF('Raw Data'!O2&lt;'Raw Data'!P2, 'Raw Data'!E2, 0)</f>
        <v>2.15</v>
      </c>
      <c r="E7">
        <f>IF(SUM('Raw Data'!O2:P2)&gt;2, 'Raw Data'!F2, 0)</f>
        <v>1.52</v>
      </c>
      <c r="F7">
        <f>IF(AND(ISNUMBER('Raw Data'!O2),SUM('Raw Data'!O2:P2)&lt;3),'Raw Data'!F2,)</f>
        <v>0</v>
      </c>
      <c r="G7">
        <f>IF(AND('Raw Data'!O2&gt;0, 'Raw Data'!P2&gt;0), 'Raw Data'!H2, 0)</f>
        <v>1.46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1.6</v>
      </c>
      <c r="K7">
        <f>IF(AND(ISNUMBER('Raw Data'!O2), OR('Raw Data'!O2&gt;'Raw Data'!P2, 'Raw Data'!O2='Raw Data'!P2)), 'Raw Data'!L2, 0)</f>
        <v>0</v>
      </c>
      <c r="L7">
        <f>IF(AND(ISNUMBER('Raw Data'!O2), OR('Raw Data'!O2&lt;'Raw Data'!P2, 'Raw Data'!O2='Raw Data'!P2)), 'Raw Data'!M2, 0)</f>
        <v>1.35</v>
      </c>
      <c r="M7">
        <f>IF(AND(ISNUMBER('Raw Data'!O2), OR('Raw Data'!O2&gt;'Raw Data'!P2, 'Raw Data'!O2&lt;'Raw Data'!P2)), 'Raw Data'!N2, 0)</f>
        <v>1.25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2.15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2.15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0</v>
      </c>
      <c r="V7">
        <f>IF(AND('Raw Data'!C2&lt;'Raw Data'!E2,'Raw Data'!O2&gt;'Raw Data'!P2),'Raw Data'!C2,IF(AND('Raw Data'!E2&lt;'Raw Data'!C2,'Raw Data'!P2&gt;'Raw Data'!O2),'Raw Data'!E2,0))</f>
        <v>2.15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Y7">
        <f>IF(AND('Raw Data'!D2&gt;4,'Raw Data'!O2&lt;'Raw Data'!P2),'Raw Data'!K2,IF(AND('Raw Data'!D2&gt;4,'Raw Data'!O2='Raw Data'!P2),0,IF('Raw Data'!O2='Raw Data'!P2,'Raw Data'!D2,0)))</f>
        <v>0</v>
      </c>
      <c r="Z7">
        <f>IF(AND('Raw Data'!D2&lt;4, 'Raw Data'!O2='Raw Data'!P2), 'Raw Data'!D2, 0)</f>
        <v>0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33" x14ac:dyDescent="0.3">
      <c r="A8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3.4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1.74</v>
      </c>
      <c r="G8">
        <f>IF(AND('Raw Data'!O3&gt;0, 'Raw Data'!P3&gt;0), 'Raw Data'!H3, 0)</f>
        <v>1.62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1.61</v>
      </c>
      <c r="L8">
        <f>IF(AND(ISNUMBER('Raw Data'!O3), OR('Raw Data'!O3&lt;'Raw Data'!P3, 'Raw Data'!O3='Raw Data'!P3)), 'Raw Data'!M3, 0)</f>
        <v>1.34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0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3.4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3.4</v>
      </c>
      <c r="Y8">
        <f>IF(AND('Raw Data'!D3&gt;4,'Raw Data'!O3&lt;'Raw Data'!P3),'Raw Data'!K3,IF(AND('Raw Data'!D3&gt;4,'Raw Data'!O3='Raw Data'!P3),0,IF('Raw Data'!O3='Raw Data'!P3,'Raw Data'!D3,0)))</f>
        <v>3.4</v>
      </c>
      <c r="Z8">
        <f>IF(AND('Raw Data'!D3&lt;4, 'Raw Data'!O3='Raw Data'!P3), 'Raw Data'!D3, 0)</f>
        <v>3.4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33" x14ac:dyDescent="0.3">
      <c r="A9">
        <f>'Raw Data'!Q4</f>
        <v>1</v>
      </c>
      <c r="B9">
        <f>IF('Raw Data'!O4&gt;'Raw Data'!P4, 'Raw Data'!C4, 0)</f>
        <v>1.55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1.44</v>
      </c>
      <c r="F9">
        <f>IF(AND(ISNUMBER('Raw Data'!O4),SUM('Raw Data'!O4:P4)&lt;3),'Raw Data'!F4,)</f>
        <v>0</v>
      </c>
      <c r="G9">
        <f>IF(AND('Raw Data'!O4&gt;0, 'Raw Data'!P4&gt;0), 'Raw Data'!H4, 0)</f>
        <v>1.51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1.22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1.1299999999999999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1.18</v>
      </c>
      <c r="N9">
        <f>IF(AND('Raw Data'!C4&lt;'Raw Data'!E4, 'Raw Data'!O4&gt;'Raw Data'!P4), 'Raw Data'!C4, 0)</f>
        <v>1.55</v>
      </c>
      <c r="O9" t="b">
        <f>'Raw Data'!C4&lt;'Raw Data'!E4</f>
        <v>1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0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1.55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1.55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1.22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33" x14ac:dyDescent="0.3">
      <c r="A10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4.75</v>
      </c>
      <c r="D10">
        <f>IF('Raw Data'!O5&lt;'Raw Data'!P5, 'Raw Data'!E5, 0)</f>
        <v>0</v>
      </c>
      <c r="E10">
        <f>IF(SUM('Raw Data'!O5:P5)&gt;2, 'Raw Data'!F5, 0)</f>
        <v>1.51</v>
      </c>
      <c r="F10">
        <f>IF(AND(ISNUMBER('Raw Data'!O5),SUM('Raw Data'!O5:P5)&lt;3),'Raw Data'!F5,)</f>
        <v>0</v>
      </c>
      <c r="G10">
        <f>IF(AND('Raw Data'!O5&gt;0, 'Raw Data'!P5&gt;0), 'Raw Data'!H5, 0)</f>
        <v>1.68</v>
      </c>
      <c r="H10">
        <f>IF(AND(ISNUMBER('Raw Data'!O5), OR('Raw Data'!O5=0, 'Raw Data'!P5=0)), 'Raw Data'!I5, 0)</f>
        <v>0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1.08</v>
      </c>
      <c r="L10">
        <f>IF(AND(ISNUMBER('Raw Data'!O5), OR('Raw Data'!O5&lt;'Raw Data'!P5, 'Raw Data'!O5='Raw Data'!P5)), 'Raw Data'!M5, 0)</f>
        <v>2.86</v>
      </c>
      <c r="M10">
        <f>IF(AND(ISNUMBER('Raw Data'!O5), OR('Raw Data'!O5&gt;'Raw Data'!P5, 'Raw Data'!O5&lt;'Raw Data'!P5)), 'Raw Data'!N5, 0)</f>
        <v>0</v>
      </c>
      <c r="N10">
        <f>IF(AND('Raw Data'!C5&lt;'Raw Data'!E5, 'Raw Data'!O5&gt;'Raw Data'!P5), 'Raw Data'!C5, 0)</f>
        <v>0</v>
      </c>
      <c r="O10" t="b">
        <f>'Raw Data'!C5&lt;'Raw Data'!E5</f>
        <v>1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4.75</v>
      </c>
      <c r="U10">
        <f>IF(ISNUMBER('Raw Data'!C5), IF(_xlfn.XLOOKUP(SMALL('Raw Data'!C5:E5, 3), B10:D10, B10:D10, 0)&gt;0, SMALL('Raw Data'!C5:E5, 3), 0), 0)</f>
        <v>0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Y10">
        <f>IF(AND('Raw Data'!D5&gt;4,'Raw Data'!O5&lt;'Raw Data'!P5),'Raw Data'!K5,IF(AND('Raw Data'!D5&gt;4,'Raw Data'!O5='Raw Data'!P5),0,IF('Raw Data'!O5='Raw Data'!P5,'Raw Data'!D5,0)))</f>
        <v>0</v>
      </c>
      <c r="Z10">
        <f>IF(AND('Raw Data'!D5&lt;4, 'Raw Data'!O5='Raw Data'!P5), 'Raw Data'!D5, 0)</f>
        <v>0</v>
      </c>
      <c r="AA10">
        <f t="shared" si="8"/>
        <v>0</v>
      </c>
      <c r="AB10">
        <f t="shared" si="9"/>
        <v>7.1725000000000003</v>
      </c>
      <c r="AC10">
        <f t="shared" si="10"/>
        <v>0</v>
      </c>
    </row>
    <row r="11" spans="1:33" x14ac:dyDescent="0.3">
      <c r="A11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0</v>
      </c>
      <c r="D11">
        <f>IF('Raw Data'!O6&lt;'Raw Data'!P6, 'Raw Data'!E6, 0)</f>
        <v>8.5</v>
      </c>
      <c r="E11">
        <f>IF(SUM('Raw Data'!O6:P6)&gt;2, 'Raw Data'!F6, 0)</f>
        <v>1.41</v>
      </c>
      <c r="F11">
        <f>IF(AND(ISNUMBER('Raw Data'!O6),SUM('Raw Data'!O6:P6)&lt;3),'Raw Data'!F6,)</f>
        <v>0</v>
      </c>
      <c r="G11">
        <f>IF(AND('Raw Data'!O6&gt;0, 'Raw Data'!P6&gt;0), 'Raw Data'!H6, 0)</f>
        <v>1.68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6.5</v>
      </c>
      <c r="K11">
        <f>IF(AND(ISNUMBER('Raw Data'!O6), OR('Raw Data'!O6&gt;'Raw Data'!P6, 'Raw Data'!O6='Raw Data'!P6)), 'Raw Data'!L6, 0)</f>
        <v>0</v>
      </c>
      <c r="L11">
        <f>IF(AND(ISNUMBER('Raw Data'!O6), OR('Raw Data'!O6&lt;'Raw Data'!P6, 'Raw Data'!O6='Raw Data'!P6)), 'Raw Data'!M6, 0)</f>
        <v>3.44</v>
      </c>
      <c r="M11">
        <f>IF(AND(ISNUMBER('Raw Data'!O6), OR('Raw Data'!O6&gt;'Raw Data'!P6, 'Raw Data'!O6&lt;'Raw Data'!P6)), 'Raw Data'!N6, 0)</f>
        <v>1.1200000000000001</v>
      </c>
      <c r="N11">
        <f>IF(AND('Raw Data'!C6&lt;'Raw Data'!E6, 'Raw Data'!O6&gt;'Raw Data'!P6), 'Raw Data'!C6, 0)</f>
        <v>0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8.5</v>
      </c>
      <c r="S11">
        <f>IF(ISNUMBER('Raw Data'!C6), IF(_xlfn.XLOOKUP(SMALL('Raw Data'!C6:E6, 1), B11:D11, B11:D11, 0)&gt;0, SMALL('Raw Data'!C6:E6, 1), 0), 0)</f>
        <v>0</v>
      </c>
      <c r="T11">
        <f>IF(ISNUMBER('Raw Data'!C6), IF(_xlfn.XLOOKUP(SMALL('Raw Data'!C6:E6, 2), B11:D11, B11:D11, 0)&gt;0, SMALL('Raw Data'!C6:E6, 2), 0), 0)</f>
        <v>0</v>
      </c>
      <c r="U11">
        <f>IF(ISNUMBER('Raw Data'!C6), IF(_xlfn.XLOOKUP(SMALL('Raw Data'!C6:E6, 3), B11:D11, B11:D11, 0)&gt;0, SMALL('Raw Data'!C6:E6, 3), 0), 0)</f>
        <v>8.5</v>
      </c>
      <c r="V11">
        <f>IF(AND('Raw Data'!C6&lt;'Raw Data'!E6,'Raw Data'!O6&gt;'Raw Data'!P6),'Raw Data'!C6,IF(AND('Raw Data'!E6&lt;'Raw Data'!C6,'Raw Data'!P6&gt;'Raw Data'!O6),'Raw Data'!E6,0))</f>
        <v>0</v>
      </c>
      <c r="W11">
        <f>IF(AND('Raw Data'!C6&gt;'Raw Data'!E6,'Raw Data'!O6&gt;'Raw Data'!P6),'Raw Data'!C6,IF(AND('Raw Data'!E6&gt;'Raw Data'!C6,'Raw Data'!P6&gt;'Raw Data'!O6),'Raw Data'!E6,0))</f>
        <v>8.5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Y11">
        <f>IF(AND('Raw Data'!D6&gt;4,'Raw Data'!O6&lt;'Raw Data'!P6),'Raw Data'!K6,IF(AND('Raw Data'!D6&gt;4,'Raw Data'!O6='Raw Data'!P6),0,IF('Raw Data'!O6='Raw Data'!P6,'Raw Data'!D6,0)))</f>
        <v>6.5</v>
      </c>
      <c r="Z11">
        <f>IF(AND('Raw Data'!D6&lt;4, 'Raw Data'!O6='Raw Data'!P6), 'Raw Data'!D6, 0)</f>
        <v>0</v>
      </c>
      <c r="AA11">
        <f t="shared" si="8"/>
        <v>0</v>
      </c>
      <c r="AB11">
        <f t="shared" si="9"/>
        <v>0</v>
      </c>
      <c r="AC11">
        <f t="shared" si="10"/>
        <v>0</v>
      </c>
    </row>
    <row r="12" spans="1:33" x14ac:dyDescent="0.3">
      <c r="A1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3.4</v>
      </c>
      <c r="D12">
        <f>IF('Raw Data'!O7&lt;'Raw Data'!P7, 'Raw Data'!E7, 0)</f>
        <v>0</v>
      </c>
      <c r="E12">
        <f>IF(SUM('Raw Data'!O7:P7)&gt;2, 'Raw Data'!F7, 0)</f>
        <v>1.61</v>
      </c>
      <c r="F12">
        <f>IF(AND(ISNUMBER('Raw Data'!O7),SUM('Raw Data'!O7:P7)&lt;3),'Raw Data'!F7,)</f>
        <v>0</v>
      </c>
      <c r="G12">
        <f>IF(AND('Raw Data'!O7&gt;0, 'Raw Data'!P7&gt;0), 'Raw Data'!H7, 0)</f>
        <v>1.52</v>
      </c>
      <c r="H12">
        <f>IF(AND(ISNUMBER('Raw Data'!O7), OR('Raw Data'!O7=0, 'Raw Data'!P7=0)), 'Raw Data'!I7, 0)</f>
        <v>0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1.36</v>
      </c>
      <c r="L12">
        <f>IF(AND(ISNUMBER('Raw Data'!O7), OR('Raw Data'!O7&lt;'Raw Data'!P7, 'Raw Data'!O7='Raw Data'!P7)), 'Raw Data'!M7, 0)</f>
        <v>1.58</v>
      </c>
      <c r="M12">
        <f>IF(AND(ISNUMBER('Raw Data'!O7), OR('Raw Data'!O7&gt;'Raw Data'!P7, 'Raw Data'!O7&lt;'Raw Data'!P7)), 'Raw Data'!N7, 0)</f>
        <v>0</v>
      </c>
      <c r="N12">
        <f>IF(AND('Raw Data'!C7&lt;'Raw Data'!E7, 'Raw Data'!O7&gt;'Raw Data'!P7), 'Raw Data'!C7, 0)</f>
        <v>0</v>
      </c>
      <c r="O12" t="b">
        <f>'Raw Data'!C7&lt;'Raw Data'!E7</f>
        <v>1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0</v>
      </c>
      <c r="T12">
        <f>IF(ISNUMBER('Raw Data'!C7), IF(_xlfn.XLOOKUP(SMALL('Raw Data'!C7:E7, 2), B12:D12, B12:D12, 0)&gt;0, SMALL('Raw Data'!C7:E7, 2), 0), 0)</f>
        <v>0</v>
      </c>
      <c r="U12">
        <f>IF(ISNUMBER('Raw Data'!C7), IF(_xlfn.XLOOKUP(SMALL('Raw Data'!C7:E7, 3), B12:D12, B12:D12, 0)&gt;0, SMALL('Raw Data'!C7:E7, 3), 0), 0)</f>
        <v>3.4</v>
      </c>
      <c r="V12">
        <f>IF(AND('Raw Data'!C7&lt;'Raw Data'!E7,'Raw Data'!O7&gt;'Raw Data'!P7),'Raw Data'!C7,IF(AND('Raw Data'!E7&lt;'Raw Data'!C7,'Raw Data'!P7&gt;'Raw Data'!O7),'Raw Data'!E7,0))</f>
        <v>0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3.4</v>
      </c>
      <c r="Y12">
        <f>IF(AND('Raw Data'!D7&gt;4,'Raw Data'!O7&lt;'Raw Data'!P7),'Raw Data'!K7,IF(AND('Raw Data'!D7&gt;4,'Raw Data'!O7='Raw Data'!P7),0,IF('Raw Data'!O7='Raw Data'!P7,'Raw Data'!D7,0)))</f>
        <v>3.4</v>
      </c>
      <c r="Z12">
        <f>IF(AND('Raw Data'!D7&lt;4, 'Raw Data'!O7='Raw Data'!P7), 'Raw Data'!D7, 0)</f>
        <v>3.4</v>
      </c>
      <c r="AA12">
        <f t="shared" si="8"/>
        <v>0</v>
      </c>
      <c r="AB12">
        <f t="shared" si="9"/>
        <v>5.4740000000000002</v>
      </c>
      <c r="AC12">
        <f t="shared" si="10"/>
        <v>0</v>
      </c>
    </row>
    <row r="13" spans="1:33" x14ac:dyDescent="0.3">
      <c r="A13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3.6</v>
      </c>
      <c r="D13">
        <f>IF('Raw Data'!O8&lt;'Raw Data'!P8, 'Raw Data'!E8, 0)</f>
        <v>0</v>
      </c>
      <c r="E13">
        <f>IF(SUM('Raw Data'!O8:P8)&gt;2, 'Raw Data'!F8, 0)</f>
        <v>1.49</v>
      </c>
      <c r="F13">
        <f>IF(AND(ISNUMBER('Raw Data'!O8),SUM('Raw Data'!O8:P8)&lt;3),'Raw Data'!F8,)</f>
        <v>0</v>
      </c>
      <c r="G13">
        <f>IF(AND('Raw Data'!O8&gt;0, 'Raw Data'!P8&gt;0), 'Raw Data'!H8, 0)</f>
        <v>1.44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0</v>
      </c>
      <c r="K13">
        <f>IF(AND(ISNUMBER('Raw Data'!O8), OR('Raw Data'!O8&gt;'Raw Data'!P8, 'Raw Data'!O8='Raw Data'!P8)), 'Raw Data'!L8, 0)</f>
        <v>1.65</v>
      </c>
      <c r="L13">
        <f>IF(AND(ISNUMBER('Raw Data'!O8), OR('Raw Data'!O8&lt;'Raw Data'!P8, 'Raw Data'!O8='Raw Data'!P8)), 'Raw Data'!M8, 0)</f>
        <v>1.34</v>
      </c>
      <c r="M13">
        <f>IF(AND(ISNUMBER('Raw Data'!O8), OR('Raw Data'!O8&gt;'Raw Data'!P8, 'Raw Data'!O8&lt;'Raw Data'!P8)), 'Raw Data'!N8, 0)</f>
        <v>0</v>
      </c>
      <c r="N13">
        <f>IF(AND('Raw Data'!C8&lt;'Raw Data'!E8, 'Raw Data'!O8&gt;'Raw Data'!P8), 'Raw Data'!C8, 0)</f>
        <v>0</v>
      </c>
      <c r="O13" t="b">
        <f>'Raw Data'!C8&lt;'Raw Data'!E8</f>
        <v>0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0</v>
      </c>
      <c r="R13">
        <f>IF(AND('Raw Data'!C8&lt;'Raw Data'!E8, 'Raw Data'!O8&lt;'Raw Data'!P8), 'Raw Data'!E8, 0)</f>
        <v>0</v>
      </c>
      <c r="S13">
        <f>IF(ISNUMBER('Raw Data'!C8), IF(_xlfn.XLOOKUP(SMALL('Raw Data'!C8:E8, 1), B13:D13, B13:D13, 0)&gt;0, SMALL('Raw Data'!C8:E8, 1), 0), 0)</f>
        <v>0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3.6</v>
      </c>
      <c r="V13">
        <f>IF(AND('Raw Data'!C8&lt;'Raw Data'!E8,'Raw Data'!O8&gt;'Raw Data'!P8),'Raw Data'!C8,IF(AND('Raw Data'!E8&lt;'Raw Data'!C8,'Raw Data'!P8&gt;'Raw Data'!O8),'Raw Data'!E8,0))</f>
        <v>0</v>
      </c>
      <c r="W13">
        <f>IF(AND('Raw Data'!C8&gt;'Raw Data'!E8,'Raw Data'!O8&gt;'Raw Data'!P8),'Raw Data'!C8,IF(AND('Raw Data'!E8&gt;'Raw Data'!C8,'Raw Data'!P8&gt;'Raw Data'!O8),'Raw Data'!E8,0))</f>
        <v>0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3.6</v>
      </c>
      <c r="Y13">
        <f>IF(AND('Raw Data'!D8&gt;4,'Raw Data'!O8&lt;'Raw Data'!P8),'Raw Data'!K8,IF(AND('Raw Data'!D8&gt;4,'Raw Data'!O8='Raw Data'!P8),0,IF('Raw Data'!O8='Raw Data'!P8,'Raw Data'!D8,0)))</f>
        <v>3.6</v>
      </c>
      <c r="Z13">
        <f>IF(AND('Raw Data'!D8&lt;4, 'Raw Data'!O8='Raw Data'!P8), 'Raw Data'!D8, 0)</f>
        <v>3.6</v>
      </c>
      <c r="AA13">
        <f t="shared" si="8"/>
        <v>0</v>
      </c>
      <c r="AB13">
        <f t="shared" si="9"/>
        <v>5.3639999999999999</v>
      </c>
      <c r="AC13">
        <f t="shared" si="10"/>
        <v>0</v>
      </c>
    </row>
    <row r="14" spans="1:33" x14ac:dyDescent="0.3">
      <c r="A14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3.2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1.97</v>
      </c>
      <c r="G14">
        <f>IF(AND('Raw Data'!O9&gt;0, 'Raw Data'!P9&gt;0), 'Raw Data'!H9, 0)</f>
        <v>0</v>
      </c>
      <c r="H14">
        <f>IF(AND(ISNUMBER('Raw Data'!O9), OR('Raw Data'!O9=0, 'Raw Data'!P9=0)), 'Raw Data'!I9, 0)</f>
        <v>2.06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1.29</v>
      </c>
      <c r="L14">
        <f>IF(AND(ISNUMBER('Raw Data'!O9), OR('Raw Data'!O9&lt;'Raw Data'!P9, 'Raw Data'!O9='Raw Data'!P9)), 'Raw Data'!M9, 0)</f>
        <v>1.62</v>
      </c>
      <c r="M14">
        <f>IF(AND(ISNUMBER('Raw Data'!O9), OR('Raw Data'!O9&gt;'Raw Data'!P9, 'Raw Data'!O9&lt;'Raw Data'!P9)), 'Raw Data'!N9, 0)</f>
        <v>0</v>
      </c>
      <c r="N14">
        <f>IF(AND('Raw Data'!C9&lt;'Raw Data'!E9, 'Raw Data'!O9&gt;'Raw Data'!P9), 'Raw Data'!C9, 0)</f>
        <v>0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3.2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</v>
      </c>
      <c r="Y14">
        <f>IF(AND('Raw Data'!D9&gt;4,'Raw Data'!O9&lt;'Raw Data'!P9),'Raw Data'!K9,IF(AND('Raw Data'!D9&gt;4,'Raw Data'!O9='Raw Data'!P9),0,IF('Raw Data'!O9='Raw Data'!P9,'Raw Data'!D9,0)))</f>
        <v>3.2</v>
      </c>
      <c r="Z14">
        <f>IF(AND('Raw Data'!D9&lt;4, 'Raw Data'!O9='Raw Data'!P9), 'Raw Data'!D9, 0)</f>
        <v>3.2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33" x14ac:dyDescent="0.3">
      <c r="A15">
        <f>'Raw Data'!Q10</f>
        <v>1</v>
      </c>
      <c r="B15">
        <f>IF('Raw Data'!O10&gt;'Raw Data'!P10, 'Raw Data'!C10, 0)</f>
        <v>1.1100000000000001</v>
      </c>
      <c r="C15">
        <f>IF(AND(ISNUMBER('Raw Data'!O10), 'Raw Data'!O10='Raw Data'!P10), 'Raw Data'!D10, 0)</f>
        <v>0</v>
      </c>
      <c r="D15">
        <f>IF('Raw Data'!O10&lt;'Raw Data'!P10, 'Raw Data'!E10, 0)</f>
        <v>0</v>
      </c>
      <c r="E15">
        <f>IF(SUM('Raw Data'!O10:P10)&gt;2, 'Raw Data'!F10, 0)</f>
        <v>1.2</v>
      </c>
      <c r="F15">
        <f>IF(AND(ISNUMBER('Raw Data'!O10),SUM('Raw Data'!O10:P10)&lt;3),'Raw Data'!F10,)</f>
        <v>0</v>
      </c>
      <c r="G15">
        <f>IF(AND('Raw Data'!O10&gt;0, 'Raw Data'!P10&gt;0), 'Raw Data'!H10, 0)</f>
        <v>1.69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1.02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1.02</v>
      </c>
      <c r="L15">
        <f>IF(AND(ISNUMBER('Raw Data'!O10), OR('Raw Data'!O10&lt;'Raw Data'!P10, 'Raw Data'!O10='Raw Data'!P10)), 'Raw Data'!M10, 0)</f>
        <v>0</v>
      </c>
      <c r="M15">
        <f>IF(AND(ISNUMBER('Raw Data'!O10), OR('Raw Data'!O10&gt;'Raw Data'!P10, 'Raw Data'!O10&lt;'Raw Data'!P10)), 'Raw Data'!N10, 0)</f>
        <v>1.05</v>
      </c>
      <c r="N15">
        <f>IF(AND('Raw Data'!C10&lt;'Raw Data'!E10, 'Raw Data'!O10&gt;'Raw Data'!P10), 'Raw Data'!C10, 0)</f>
        <v>1.1100000000000001</v>
      </c>
      <c r="O15" t="b">
        <f>'Raw Data'!C10&lt;'Raw Data'!E10</f>
        <v>1</v>
      </c>
      <c r="P15">
        <f>IF(AND('Raw Data'!C10&gt;'Raw Data'!E10, 'Raw Data'!O10&gt;'Raw Data'!P10), 'Raw Data'!C10, 0)</f>
        <v>0</v>
      </c>
      <c r="Q15">
        <f>IF(AND('Raw Data'!C10&gt;'Raw Data'!E10, 'Raw Data'!O10&lt;'Raw Data'!P10), 'Raw Data'!E10, 0)</f>
        <v>0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1.1100000000000001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0</v>
      </c>
      <c r="V15">
        <f>IF(AND('Raw Data'!C10&lt;'Raw Data'!E10,'Raw Data'!O10&gt;'Raw Data'!P10),'Raw Data'!C10,IF(AND('Raw Data'!E10&lt;'Raw Data'!C10,'Raw Data'!P10&gt;'Raw Data'!O10),'Raw Data'!E10,0))</f>
        <v>1.1100000000000001</v>
      </c>
      <c r="W15">
        <f>IF(AND('Raw Data'!C10&gt;'Raw Data'!E10,'Raw Data'!O10&gt;'Raw Data'!P10),'Raw Data'!C10,IF(AND('Raw Data'!E10&gt;'Raw Data'!C10,'Raw Data'!P10&gt;'Raw Data'!O10),'Raw Data'!E10,0))</f>
        <v>0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1.02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33" x14ac:dyDescent="0.3">
      <c r="A16">
        <f>'Raw Data'!Q11</f>
        <v>2</v>
      </c>
      <c r="B16">
        <f>IF('Raw Data'!O11&gt;'Raw Data'!P11, 'Raw Data'!C11, 0)</f>
        <v>1.47</v>
      </c>
      <c r="C16">
        <f>IF(AND(ISNUMBER('Raw Data'!O11), 'Raw Data'!O11='Raw Data'!P11), 'Raw Data'!D11, 0)</f>
        <v>0</v>
      </c>
      <c r="D16">
        <f>IF('Raw Data'!O11&lt;'Raw Data'!P11, 'Raw Data'!E11, 0)</f>
        <v>0</v>
      </c>
      <c r="E16">
        <f>IF(SUM('Raw Data'!O11:P11)&gt;2, 'Raw Data'!F11, 0)</f>
        <v>0</v>
      </c>
      <c r="F16">
        <f>IF(AND(ISNUMBER('Raw Data'!O11),SUM('Raw Data'!O11:P11)&lt;3),'Raw Data'!F11,)</f>
        <v>1.5</v>
      </c>
      <c r="G16">
        <f>IF(AND('Raw Data'!O11&gt;0, 'Raw Data'!P11&gt;0), 'Raw Data'!H11, 0)</f>
        <v>0</v>
      </c>
      <c r="H16">
        <f>IF(AND(ISNUMBER('Raw Data'!O11), OR('Raw Data'!O11=0, 'Raw Data'!P11=0)), 'Raw Data'!I11, 0)</f>
        <v>2.36</v>
      </c>
      <c r="I16">
        <f>IF('Raw Data'!O11='Raw Data'!P11, 0, IF('Raw Data'!O11&gt;'Raw Data'!P11, 'Raw Data'!J11, 0))</f>
        <v>1.17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1.1100000000000001</v>
      </c>
      <c r="L16">
        <f>IF(AND(ISNUMBER('Raw Data'!O11), OR('Raw Data'!O11&lt;'Raw Data'!P11, 'Raw Data'!O11='Raw Data'!P11)), 'Raw Data'!M11, 0)</f>
        <v>0</v>
      </c>
      <c r="M16">
        <f>IF(AND(ISNUMBER('Raw Data'!O11), OR('Raw Data'!O11&gt;'Raw Data'!P11, 'Raw Data'!O11&lt;'Raw Data'!P11)), 'Raw Data'!N11, 0)</f>
        <v>1.18</v>
      </c>
      <c r="N16">
        <f>IF(AND('Raw Data'!C11&lt;'Raw Data'!E11, 'Raw Data'!O11&gt;'Raw Data'!P11), 'Raw Data'!C11, 0)</f>
        <v>1.47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0</v>
      </c>
      <c r="S16">
        <f>IF(ISNUMBER('Raw Data'!C11), IF(_xlfn.XLOOKUP(SMALL('Raw Data'!C11:E11, 1), B16:D16, B16:D16, 0)&gt;0, SMALL('Raw Data'!C11:E11, 1), 0), 0)</f>
        <v>1.47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0</v>
      </c>
      <c r="V16">
        <f>IF(AND('Raw Data'!C11&lt;'Raw Data'!E11,'Raw Data'!O11&gt;'Raw Data'!P11),'Raw Data'!C11,IF(AND('Raw Data'!E11&lt;'Raw Data'!C11,'Raw Data'!P11&gt;'Raw Data'!O11),'Raw Data'!E11,0))</f>
        <v>1.47</v>
      </c>
      <c r="W16">
        <f>IF(AND('Raw Data'!C11&gt;'Raw Data'!E11,'Raw Data'!O11&gt;'Raw Data'!P11),'Raw Data'!C11,IF(AND('Raw Data'!E11&gt;'Raw Data'!C11,'Raw Data'!P11&gt;'Raw Data'!O11),'Raw Data'!E11,0))</f>
        <v>0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1.17</v>
      </c>
      <c r="Y16">
        <f>IF(AND('Raw Data'!D11&gt;4,'Raw Data'!O11&lt;'Raw Data'!P11),'Raw Data'!K11,IF(AND('Raw Data'!D11&gt;4,'Raw Data'!O11='Raw Data'!P11),0,IF('Raw Data'!O11='Raw Data'!P11,'Raw Data'!D11,0)))</f>
        <v>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0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2.0499999999999998</v>
      </c>
      <c r="E17">
        <f>IF(SUM('Raw Data'!O12:P12)&gt;2, 'Raw Data'!F12, 0)</f>
        <v>1.81</v>
      </c>
      <c r="F17">
        <f>IF(AND(ISNUMBER('Raw Data'!O12),SUM('Raw Data'!O12:P12)&lt;3),'Raw Data'!F12,)</f>
        <v>0</v>
      </c>
      <c r="G17">
        <f>IF(AND('Raw Data'!O12&gt;0, 'Raw Data'!P12&gt;0), 'Raw Data'!H12, 0)</f>
        <v>1.69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1.49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1.27</v>
      </c>
      <c r="M17">
        <f>IF(AND(ISNUMBER('Raw Data'!O12), OR('Raw Data'!O12&gt;'Raw Data'!P12, 'Raw Data'!O12&lt;'Raw Data'!P12)), 'Raw Data'!N12, 0)</f>
        <v>1.27</v>
      </c>
      <c r="N17">
        <f>IF(AND('Raw Data'!C12&lt;'Raw Data'!E12, 'Raw Data'!O12&gt;'Raw Data'!P12), 'Raw Data'!C12, 0)</f>
        <v>0</v>
      </c>
      <c r="O17" t="b">
        <f>'Raw Data'!C12&lt;'Raw Data'!E12</f>
        <v>0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2.0499999999999998</v>
      </c>
      <c r="R17">
        <f>IF(AND('Raw Data'!C12&lt;'Raw Data'!E12, 'Raw Data'!O12&lt;'Raw Data'!P12), 'Raw Data'!E12, 0)</f>
        <v>0</v>
      </c>
      <c r="S17">
        <f>IF(ISNUMBER('Raw Data'!C12), IF(_xlfn.XLOOKUP(SMALL('Raw Data'!C12:E12, 1), B17:D17, B17:D17, 0)&gt;0, SMALL('Raw Data'!C12:E12, 1), 0), 0)</f>
        <v>2.0499999999999998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0</v>
      </c>
      <c r="V17">
        <f>IF(AND('Raw Data'!C12&lt;'Raw Data'!E12,'Raw Data'!O12&gt;'Raw Data'!P12),'Raw Data'!C12,IF(AND('Raw Data'!E12&lt;'Raw Data'!C12,'Raw Data'!P12&gt;'Raw Data'!O12),'Raw Data'!E12,0))</f>
        <v>2.0499999999999998</v>
      </c>
      <c r="W17">
        <f>IF(AND('Raw Data'!C12&gt;'Raw Data'!E12,'Raw Data'!O12&gt;'Raw Data'!P12),'Raw Data'!C12,IF(AND('Raw Data'!E12&gt;'Raw Data'!C12,'Raw Data'!P12&gt;'Raw Data'!O12),'Raw Data'!E12,0))</f>
        <v>0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Data'!Q13</f>
        <v>2</v>
      </c>
      <c r="B18">
        <f>IF('Raw Data'!O13&gt;'Raw Data'!P13, 'Raw Data'!C13, 0)</f>
        <v>0</v>
      </c>
      <c r="C18">
        <f>IF(AND(ISNUMBER('Raw Data'!O13), 'Raw Data'!O13='Raw Data'!P13), 'Raw Data'!D13, 0)</f>
        <v>3.8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1.6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2.39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1.2</v>
      </c>
      <c r="L18">
        <f>IF(AND(ISNUMBER('Raw Data'!O13), OR('Raw Data'!O13&lt;'Raw Data'!P13, 'Raw Data'!O13='Raw Data'!P13)), 'Raw Data'!M13, 0)</f>
        <v>1.96</v>
      </c>
      <c r="M18">
        <f>IF(AND(ISNUMBER('Raw Data'!O13), OR('Raw Data'!O13&gt;'Raw Data'!P13, 'Raw Data'!O13&lt;'Raw Data'!P13)), 'Raw Data'!N13, 0)</f>
        <v>0</v>
      </c>
      <c r="N18">
        <f>IF(AND('Raw Data'!C13&lt;'Raw Data'!E13, 'Raw Data'!O13&gt;'Raw Data'!P13), 'Raw Data'!C13, 0)</f>
        <v>0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0</v>
      </c>
      <c r="T18">
        <f>IF(ISNUMBER('Raw Data'!C13), IF(_xlfn.XLOOKUP(SMALL('Raw Data'!C13:E13, 2), B18:D18, B18:D18, 0)&gt;0, SMALL('Raw Data'!C13:E13, 2), 0), 0)</f>
        <v>3.8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0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3.8</v>
      </c>
      <c r="Y18">
        <f>IF(AND('Raw Data'!D13&gt;4,'Raw Data'!O13&lt;'Raw Data'!P13),'Raw Data'!K13,IF(AND('Raw Data'!D13&gt;4,'Raw Data'!O13='Raw Data'!P13),0,IF('Raw Data'!O13='Raw Data'!P13,'Raw Data'!D13,0)))</f>
        <v>3.8</v>
      </c>
      <c r="Z18">
        <f>IF(AND('Raw Data'!D13&lt;4, 'Raw Data'!O13='Raw Data'!P13), 'Raw Data'!D13, 0)</f>
        <v>3.8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0</v>
      </c>
      <c r="C19">
        <f>IF(AND(ISNUMBER('Raw Data'!O14), 'Raw Data'!O14='Raw Data'!P14), 'Raw Data'!D14, 0)</f>
        <v>0</v>
      </c>
      <c r="D19">
        <f>IF('Raw Data'!O14&lt;'Raw Data'!P14, 'Raw Data'!E14, 0)</f>
        <v>2.5499999999999998</v>
      </c>
      <c r="E19">
        <f>IF(SUM('Raw Data'!O14:P14)&gt;2, 'Raw Data'!F14, 0)</f>
        <v>0</v>
      </c>
      <c r="F19">
        <f>IF(AND(ISNUMBER('Raw Data'!O14),SUM('Raw Data'!O14:P14)&lt;3),'Raw Data'!F14,)</f>
        <v>1.7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2.38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1.84</v>
      </c>
      <c r="K19">
        <f>IF(AND(ISNUMBER('Raw Data'!O14), OR('Raw Data'!O14&gt;'Raw Data'!P14, 'Raw Data'!O14='Raw Data'!P14)), 'Raw Data'!L14, 0)</f>
        <v>0</v>
      </c>
      <c r="L19">
        <f>IF(AND(ISNUMBER('Raw Data'!O14), OR('Raw Data'!O14&lt;'Raw Data'!P14, 'Raw Data'!O14='Raw Data'!P14)), 'Raw Data'!M14, 0)</f>
        <v>1.45</v>
      </c>
      <c r="M19">
        <f>IF(AND(ISNUMBER('Raw Data'!O14), OR('Raw Data'!O14&gt;'Raw Data'!P14, 'Raw Data'!O14&lt;'Raw Data'!P14)), 'Raw Data'!N14, 0)</f>
        <v>1.28</v>
      </c>
      <c r="N19">
        <f>IF(AND('Raw Data'!C14&lt;'Raw Data'!E14, 'Raw Data'!O14&gt;'Raw Data'!P14), 'Raw Data'!C14, 0)</f>
        <v>0</v>
      </c>
      <c r="O19" t="b">
        <f>'Raw Data'!C14&lt;'Raw Data'!E14</f>
        <v>0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2.5499999999999998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2.5499999999999998</v>
      </c>
      <c r="T19">
        <f>IF(ISNUMBER('Raw Data'!C14), IF(_xlfn.XLOOKUP(SMALL('Raw Data'!C14:E14, 2), B19:D19, B19:D19, 0)&gt;0, SMALL('Raw Data'!C14:E14, 2), 0), 0)</f>
        <v>0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2.5499999999999998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Y19">
        <f>IF(AND('Raw Data'!D14&gt;4,'Raw Data'!O14&lt;'Raw Data'!P14),'Raw Data'!K14,IF(AND('Raw Data'!D14&gt;4,'Raw Data'!O14='Raw Data'!P14),0,IF('Raw Data'!O14='Raw Data'!P14,'Raw Data'!D14,0)))</f>
        <v>0</v>
      </c>
      <c r="Z19">
        <f>IF(AND('Raw Data'!D14&lt;4, 'Raw Data'!O14='Raw Data'!P14), 'Raw Data'!D14, 0)</f>
        <v>0</v>
      </c>
      <c r="AA19">
        <f t="shared" si="8"/>
        <v>0</v>
      </c>
      <c r="AB19">
        <f t="shared" si="9"/>
        <v>0</v>
      </c>
      <c r="AC19">
        <f t="shared" si="10"/>
        <v>4.335</v>
      </c>
    </row>
    <row r="20" spans="1:29" x14ac:dyDescent="0.3">
      <c r="A20">
        <f>'Raw Data'!Q15</f>
        <v>2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4.33</v>
      </c>
      <c r="E20">
        <f>IF(SUM('Raw Data'!O15:P15)&gt;2, 'Raw Data'!F15, 0)</f>
        <v>1.38</v>
      </c>
      <c r="F20">
        <f>IF(AND(ISNUMBER('Raw Data'!O15),SUM('Raw Data'!O15:P15)&lt;3),'Raw Data'!F15,)</f>
        <v>0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2.79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3.45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2.17</v>
      </c>
      <c r="M20">
        <f>IF(AND(ISNUMBER('Raw Data'!O15), OR('Raw Data'!O15&gt;'Raw Data'!P15, 'Raw Data'!O15&lt;'Raw Data'!P15)), 'Raw Data'!N15, 0)</f>
        <v>1.19</v>
      </c>
      <c r="N20">
        <f>IF(AND('Raw Data'!C15&lt;'Raw Data'!E15, 'Raw Data'!O15&gt;'Raw Data'!P15), 'Raw Data'!C15, 0)</f>
        <v>0</v>
      </c>
      <c r="O20" t="b">
        <f>'Raw Data'!C15&lt;'Raw Data'!E15</f>
        <v>1</v>
      </c>
      <c r="P20">
        <f>IF(AND('Raw Data'!C15&gt;'Raw Data'!E15, 'Raw Data'!O15&gt;'Raw Data'!P15), 'Raw Data'!C15, 0)</f>
        <v>0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4.33</v>
      </c>
      <c r="S20">
        <f>IF(ISNUMBER('Raw Data'!C15), IF(_xlfn.XLOOKUP(SMALL('Raw Data'!C15:E15, 1), B20:D20, B20:D20, 0)&gt;0, SMALL('Raw Data'!C15:E15, 1), 0), 0)</f>
        <v>0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4.33</v>
      </c>
      <c r="V20">
        <f>IF(AND('Raw Data'!C15&lt;'Raw Data'!E15,'Raw Data'!O15&gt;'Raw Data'!P15),'Raw Data'!C15,IF(AND('Raw Data'!E15&lt;'Raw Data'!C15,'Raw Data'!P15&gt;'Raw Data'!O15),'Raw Data'!E15,0))</f>
        <v>0</v>
      </c>
      <c r="W20">
        <f>IF(AND('Raw Data'!C15&gt;'Raw Data'!E15,'Raw Data'!O15&gt;'Raw Data'!P15),'Raw Data'!C15,IF(AND('Raw Data'!E15&gt;'Raw Data'!C15,'Raw Data'!P15&gt;'Raw Data'!O15),'Raw Data'!E15,0))</f>
        <v>4.33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3.45</v>
      </c>
      <c r="Z20">
        <f>IF(AND('Raw Data'!D15&lt;4, 'Raw Data'!O15='Raw Data'!P15), 'Raw Data'!D15, 0)</f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7.5</v>
      </c>
      <c r="E21">
        <f>IF(SUM('Raw Data'!O16:P16)&gt;2, 'Raw Data'!F16, 0)</f>
        <v>1.34</v>
      </c>
      <c r="F21">
        <f>IF(AND(ISNUMBER('Raw Data'!O16),SUM('Raw Data'!O16:P16)&lt;3),'Raw Data'!F16,)</f>
        <v>0</v>
      </c>
      <c r="G21">
        <f>IF(AND('Raw Data'!O16&gt;0, 'Raw Data'!P16&gt;0), 'Raw Data'!H16, 0)</f>
        <v>1.54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5.9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3.12</v>
      </c>
      <c r="M21">
        <f>IF(AND(ISNUMBER('Raw Data'!O16), OR('Raw Data'!O16&gt;'Raw Data'!P16, 'Raw Data'!O16&lt;'Raw Data'!P16)), 'Raw Data'!N16, 0)</f>
        <v>1.1299999999999999</v>
      </c>
      <c r="N21">
        <f>IF(AND('Raw Data'!C16&lt;'Raw Data'!E16, 'Raw Data'!O16&gt;'Raw Data'!P16), 'Raw Data'!C16, 0)</f>
        <v>0</v>
      </c>
      <c r="O21" t="b">
        <f>'Raw Data'!C16&lt;'Raw Data'!E16</f>
        <v>1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7.5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0</v>
      </c>
      <c r="U21">
        <f>IF(ISNUMBER('Raw Data'!C16), IF(_xlfn.XLOOKUP(SMALL('Raw Data'!C16:E16, 3), B21:D21, B21:D21, 0)&gt;0, SMALL('Raw Data'!C16:E16, 3), 0), 0)</f>
        <v>7.5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7.5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Y21">
        <f>IF(AND('Raw Data'!D16&gt;4,'Raw Data'!O16&lt;'Raw Data'!P16),'Raw Data'!K16,IF(AND('Raw Data'!D16&gt;4,'Raw Data'!O16='Raw Data'!P16),0,IF('Raw Data'!O16='Raw Data'!P16,'Raw Data'!D16,0)))</f>
        <v>5.9</v>
      </c>
      <c r="Z21">
        <f>IF(AND('Raw Data'!D16&lt;4, 'Raw Data'!O16='Raw Data'!P16), 'Raw Data'!D16, 0)</f>
        <v>0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3.5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1.78</v>
      </c>
      <c r="F22">
        <f>IF(AND(ISNUMBER('Raw Data'!O17),SUM('Raw Data'!O17:P17)&lt;3),'Raw Data'!F17,)</f>
        <v>0</v>
      </c>
      <c r="G22">
        <f>IF(AND('Raw Data'!O17&gt;0, 'Raw Data'!P17&gt;0), 'Raw Data'!H17, 0)</f>
        <v>1.66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2.57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1.74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1.26</v>
      </c>
      <c r="N22">
        <f>IF(AND('Raw Data'!C17&lt;'Raw Data'!E17, 'Raw Data'!O17&gt;'Raw Data'!P17), 'Raw Data'!C17, 0)</f>
        <v>0</v>
      </c>
      <c r="O22" t="b">
        <f>'Raw Data'!C17&lt;'Raw Data'!E17</f>
        <v>0</v>
      </c>
      <c r="P22">
        <f>IF(AND('Raw Data'!C17&gt;'Raw Data'!E17, 'Raw Data'!O17&gt;'Raw Data'!P17), 'Raw Data'!C17, 0)</f>
        <v>3.5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0</v>
      </c>
      <c r="T22">
        <f>IF(ISNUMBER('Raw Data'!C17), IF(_xlfn.XLOOKUP(SMALL('Raw Data'!C17:E17, 2), B22:D22, B22:D22, 0)&gt;0, SMALL('Raw Data'!C17:E17, 2), 0), 0)</f>
        <v>3.5</v>
      </c>
      <c r="U22">
        <f>IF(ISNUMBER('Raw Data'!C17), IF(_xlfn.XLOOKUP(SMALL('Raw Data'!C17:E17, 3), B22:D22, B22:D22, 0)&gt;0, SMALL('Raw Data'!C17:E17, 3), 0), 0)</f>
        <v>3.5</v>
      </c>
      <c r="V22">
        <f>IF(AND('Raw Data'!C17&lt;'Raw Data'!E17,'Raw Data'!O17&gt;'Raw Data'!P17),'Raw Data'!C17,IF(AND('Raw Data'!E17&lt;'Raw Data'!C17,'Raw Data'!P17&gt;'Raw Data'!O17),'Raw Data'!E17,0))</f>
        <v>0</v>
      </c>
      <c r="W22">
        <f>IF(AND('Raw Data'!C17&gt;'Raw Data'!E17,'Raw Data'!O17&gt;'Raw Data'!P17),'Raw Data'!C17,IF(AND('Raw Data'!E17&gt;'Raw Data'!C17,'Raw Data'!P17&gt;'Raw Data'!O17),'Raw Data'!E17,0))</f>
        <v>3.5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Y22">
        <f>IF(AND('Raw Data'!D17&gt;4,'Raw Data'!O17&lt;'Raw Data'!P17),'Raw Data'!K17,IF(AND('Raw Data'!D17&gt;4,'Raw Data'!O17='Raw Data'!P17),0,IF('Raw Data'!O17='Raw Data'!P17,'Raw Data'!D17,0)))</f>
        <v>0</v>
      </c>
      <c r="Z22">
        <f>IF(AND('Raw Data'!D17&lt;4, 'Raw Data'!O17='Raw Data'!P17), 'Raw Data'!D17, 0)</f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3.6</v>
      </c>
      <c r="D23">
        <f>IF('Raw Data'!O18&lt;'Raw Data'!P18, 'Raw Data'!E18, 0)</f>
        <v>0</v>
      </c>
      <c r="E23">
        <f>IF(SUM('Raw Data'!O18:P18)&gt;2, 'Raw Data'!F18, 0)</f>
        <v>0</v>
      </c>
      <c r="F23">
        <f>IF(AND(ISNUMBER('Raw Data'!O18),SUM('Raw Data'!O18:P18)&lt;3),'Raw Data'!F18,)</f>
        <v>1.64</v>
      </c>
      <c r="G23">
        <f>IF(AND('Raw Data'!O18&gt;0, 'Raw Data'!P18&gt;0), 'Raw Data'!H18, 0)</f>
        <v>1.55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1.28</v>
      </c>
      <c r="L23">
        <f>IF(AND(ISNUMBER('Raw Data'!O18), OR('Raw Data'!O18&lt;'Raw Data'!P18, 'Raw Data'!O18='Raw Data'!P18)), 'Raw Data'!M18, 0)</f>
        <v>1.72</v>
      </c>
      <c r="M23">
        <f>IF(AND(ISNUMBER('Raw Data'!O18), OR('Raw Data'!O18&gt;'Raw Data'!P18, 'Raw Data'!O18&lt;'Raw Data'!P18)), 'Raw Data'!N18, 0)</f>
        <v>0</v>
      </c>
      <c r="N23">
        <f>IF(AND('Raw Data'!C18&lt;'Raw Data'!E18, 'Raw Data'!O18&gt;'Raw Data'!P18), 'Raw Data'!C18, 0)</f>
        <v>0</v>
      </c>
      <c r="O23" t="b">
        <f>'Raw Data'!C18&lt;'Raw Data'!E18</f>
        <v>1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0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0</v>
      </c>
      <c r="U23">
        <f>IF(ISNUMBER('Raw Data'!C18), IF(_xlfn.XLOOKUP(SMALL('Raw Data'!C18:E18, 3), B23:D23, B23:D23, 0)&gt;0, SMALL('Raw Data'!C18:E18, 3), 0), 0)</f>
        <v>3.6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0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3.6</v>
      </c>
      <c r="Y23">
        <f>IF(AND('Raw Data'!D18&gt;4,'Raw Data'!O18&lt;'Raw Data'!P18),'Raw Data'!K18,IF(AND('Raw Data'!D18&gt;4,'Raw Data'!O18='Raw Data'!P18),0,IF('Raw Data'!O18='Raw Data'!P18,'Raw Data'!D18,0)))</f>
        <v>3.6</v>
      </c>
      <c r="Z23">
        <f>IF(AND('Raw Data'!D18&lt;4, 'Raw Data'!O18='Raw Data'!P18), 'Raw Data'!D18, 0)</f>
        <v>3.6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1.1499999999999999</v>
      </c>
      <c r="E24">
        <f>IF(SUM('Raw Data'!O19:P19)&gt;2, 'Raw Data'!F19, 0)</f>
        <v>1.22</v>
      </c>
      <c r="F24">
        <f>IF(AND(ISNUMBER('Raw Data'!O19),SUM('Raw Data'!O19:P19)&lt;3),'Raw Data'!F19,)</f>
        <v>0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2.35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1.04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1.03</v>
      </c>
      <c r="M24">
        <f>IF(AND(ISNUMBER('Raw Data'!O19), OR('Raw Data'!O19&gt;'Raw Data'!P19, 'Raw Data'!O19&lt;'Raw Data'!P19)), 'Raw Data'!N19, 0)</f>
        <v>1.07</v>
      </c>
      <c r="N24">
        <f>IF(AND('Raw Data'!C19&lt;'Raw Data'!E19, 'Raw Data'!O19&gt;'Raw Data'!P19), 'Raw Data'!C19, 0)</f>
        <v>0</v>
      </c>
      <c r="O24" t="b">
        <f>'Raw Data'!C19&lt;'Raw Data'!E19</f>
        <v>0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1.1499999999999999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1.1499999999999999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1.1499999999999999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Y24">
        <f>IF(AND('Raw Data'!D19&gt;4,'Raw Data'!O19&lt;'Raw Data'!P19),'Raw Data'!K19,IF(AND('Raw Data'!D19&gt;4,'Raw Data'!O19='Raw Data'!P19),0,IF('Raw Data'!O19='Raw Data'!P19,'Raw Data'!D19,0)))</f>
        <v>1.04</v>
      </c>
      <c r="Z24">
        <f>IF(AND('Raw Data'!D19&lt;4, 'Raw Data'!O19='Raw Data'!P19), 'Raw Data'!D19, 0)</f>
        <v>0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>
        <f>'Raw Data'!Q20</f>
        <v>0</v>
      </c>
      <c r="B25">
        <f>IF('Raw Data'!O20&gt;'Raw Data'!P20, 'Raw Data'!C20, 0)</f>
        <v>0</v>
      </c>
      <c r="C25">
        <f>IF(AND(ISNUMBER('Raw Data'!O20), 'Raw Data'!O20='Raw Data'!P20), 'Raw Data'!D20, 0)</f>
        <v>0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0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0</v>
      </c>
      <c r="L25">
        <f>IF(AND(ISNUMBER('Raw Data'!O20), OR('Raw Data'!O20&lt;'Raw Data'!P20, 'Raw Data'!O20='Raw Data'!P20)), 'Raw Data'!M20, 0)</f>
        <v>0</v>
      </c>
      <c r="M25">
        <f>IF(AND(ISNUMBER('Raw Data'!O20), OR('Raw Data'!O20&gt;'Raw Data'!P20, 'Raw Data'!O20&lt;'Raw Data'!P20)), 'Raw Data'!N20, 0)</f>
        <v>0</v>
      </c>
      <c r="N25">
        <f>IF(AND('Raw Data'!C20&lt;'Raw Data'!E20, 'Raw Data'!O20&gt;'Raw Data'!P20), 'Raw Data'!C20, 0)</f>
        <v>0</v>
      </c>
      <c r="O25" t="b">
        <f>'Raw Data'!C20&lt;'Raw Data'!E20</f>
        <v>0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0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0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0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Y25">
        <f>IF(AND('Raw Data'!D20&gt;4,'Raw Data'!O20&lt;'Raw Data'!P20),'Raw Data'!K20,IF(AND('Raw Data'!D20&gt;4,'Raw Data'!O20='Raw Data'!P20),0,IF('Raw Data'!O20='Raw Data'!P20,'Raw Data'!D20,0)))</f>
        <v>0</v>
      </c>
      <c r="Z25">
        <f>IF(AND('Raw Data'!D20&lt;4, 'Raw Data'!O20='Raw Data'!P20), 'Raw Data'!D20, 0)</f>
        <v>0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Data'!Q21</f>
        <v>0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0</v>
      </c>
      <c r="E26">
        <f>IF(SUM('Raw Data'!O21:P21)&gt;2, 'Raw Data'!F21, 0)</f>
        <v>0</v>
      </c>
      <c r="F26">
        <f>IF(AND(ISNUMBER('Raw Data'!O21),SUM('Raw Data'!O21:P21)&lt;3),'Raw Data'!F21,)</f>
        <v>0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0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0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0</v>
      </c>
      <c r="T26">
        <f>IF(ISNUMBER('Raw Data'!C21), IF(_xlfn.XLOOKUP(SMALL('Raw Data'!C21:E21, 2), B26:D26, B26:D26, 0)&gt;0, SMALL('Raw Data'!C21:E21, 2), 0), 0)</f>
        <v>0</v>
      </c>
      <c r="U26">
        <f>IF(ISNUMBER('Raw Data'!C21), IF(_xlfn.XLOOKUP(SMALL('Raw Data'!C21:E21, 3), B26:D26, B26:D26, 0)&gt;0, SMALL('Raw Data'!C21:E21, 3), 0), 0)</f>
        <v>0</v>
      </c>
      <c r="V26">
        <f>IF(AND('Raw Data'!C21&lt;'Raw Data'!E21,'Raw Data'!O21&gt;'Raw Data'!P21),'Raw Data'!C21,IF(AND('Raw Data'!E21&lt;'Raw Data'!C21,'Raw Data'!P21&gt;'Raw Data'!O21),'Raw Data'!E21,0))</f>
        <v>0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Y26">
        <f>IF(AND('Raw Data'!D21&gt;4,'Raw Data'!O21&lt;'Raw Data'!P21),'Raw Data'!K21,IF(AND('Raw Data'!D21&gt;4,'Raw Data'!O21='Raw Data'!P21),0,IF('Raw Data'!O21='Raw Data'!P21,'Raw Data'!D21,0)))</f>
        <v>0</v>
      </c>
      <c r="Z26">
        <f>IF(AND('Raw Data'!D21&lt;4, 'Raw Data'!O21='Raw Data'!P21), 'Raw Data'!D21, 0)</f>
        <v>0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0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0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0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0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0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0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0</v>
      </c>
      <c r="AB27">
        <f t="shared" si="9"/>
        <v>0</v>
      </c>
      <c r="AC27">
        <f t="shared" si="10"/>
        <v>0</v>
      </c>
    </row>
    <row r="28" spans="1:29" x14ac:dyDescent="0.3">
      <c r="A28">
        <f>'Raw Data'!Q23</f>
        <v>0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0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0</v>
      </c>
      <c r="N28">
        <f>IF(AND('Raw Data'!C23&lt;'Raw Data'!E23, 'Raw Data'!O23&gt;'Raw Data'!P23), 'Raw Data'!C23, 0)</f>
        <v>0</v>
      </c>
      <c r="O28" t="b">
        <f>'Raw Data'!C23&lt;'Raw Data'!E23</f>
        <v>0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0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0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0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0</v>
      </c>
      <c r="N29">
        <f>IF(AND('Raw Data'!C24&lt;'Raw Data'!E24, 'Raw Data'!O24&gt;'Raw Data'!P24), 'Raw Data'!C24, 0)</f>
        <v>0</v>
      </c>
      <c r="O29" t="b">
        <f>'Raw Data'!C24&lt;'Raw Data'!E24</f>
        <v>0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0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0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0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0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0</v>
      </c>
      <c r="N30">
        <f>IF(AND('Raw Data'!C25&lt;'Raw Data'!E25, 'Raw Data'!O25&gt;'Raw Data'!P25), 'Raw Data'!C25, 0)</f>
        <v>0</v>
      </c>
      <c r="O30" t="b">
        <f>'Raw Data'!C25&lt;'Raw Data'!E25</f>
        <v>0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0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0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0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0</v>
      </c>
      <c r="Z30">
        <f>IF(AND('Raw Data'!D25&lt;4, 'Raw Data'!O25='Raw Data'!P25), 'Raw Data'!D25, 0)</f>
        <v>0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3">
      <c r="A31">
        <f>'Raw Data'!Q26</f>
        <v>0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0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0</v>
      </c>
      <c r="N31">
        <f>IF(AND('Raw Data'!C26&lt;'Raw Data'!E26, 'Raw Data'!O26&gt;'Raw Data'!P26), 'Raw Data'!C26, 0)</f>
        <v>0</v>
      </c>
      <c r="O31" t="b">
        <f>'Raw Data'!C26&lt;'Raw Data'!E26</f>
        <v>0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0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0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0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0</v>
      </c>
      <c r="N32">
        <f>IF(AND('Raw Data'!C27&lt;'Raw Data'!E27, 'Raw Data'!O27&gt;'Raw Data'!P27), 'Raw Data'!C27, 0)</f>
        <v>0</v>
      </c>
      <c r="O32" t="b">
        <f>'Raw Data'!C27&lt;'Raw Data'!E27</f>
        <v>0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0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0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0</v>
      </c>
      <c r="Y32">
        <f>IF(AND('Raw Data'!D27&gt;4,'Raw Data'!O27&lt;'Raw Data'!P27),'Raw Data'!K27,IF(AND('Raw Data'!D27&gt;4,'Raw Data'!O27='Raw Data'!P27),0,IF('Raw Data'!O27='Raw Data'!P27,'Raw Data'!D27,0)))</f>
        <v>0</v>
      </c>
      <c r="Z32">
        <f>IF(AND('Raw Data'!D27&lt;4, 'Raw Data'!O27='Raw Data'!P27), 'Raw Data'!D27, 0)</f>
        <v>0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0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0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0</v>
      </c>
      <c r="N33">
        <f>IF(AND('Raw Data'!C28&lt;'Raw Data'!E28, 'Raw Data'!O28&gt;'Raw Data'!P28), 'Raw Data'!C28, 0)</f>
        <v>0</v>
      </c>
      <c r="O33" t="b">
        <f>'Raw Data'!C28&lt;'Raw Data'!E28</f>
        <v>0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0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0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0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0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0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Y34">
        <f>IF(AND('Raw Data'!D29&gt;4,'Raw Data'!O29&lt;'Raw Data'!P29),'Raw Data'!K29,IF(AND('Raw Data'!D29&gt;4,'Raw Data'!O29='Raw Data'!P29),0,IF('Raw Data'!O29='Raw Data'!P29,'Raw Data'!D29,0)))</f>
        <v>0</v>
      </c>
      <c r="Z34">
        <f>IF(AND('Raw Data'!D29&lt;4, 'Raw Data'!O29='Raw Data'!P29), 'Raw Data'!D29, 0)</f>
        <v>0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0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  <c r="N35">
        <f>IF(AND('Raw Data'!C30&lt;'Raw Data'!E30, 'Raw Data'!O30&gt;'Raw Data'!P30), 'Raw Data'!C30, 0)</f>
        <v>0</v>
      </c>
      <c r="O35" t="b">
        <f>'Raw Data'!C30&lt;'Raw Data'!E30</f>
        <v>0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0</v>
      </c>
      <c r="T35">
        <f>IF(ISNUMBER('Raw Data'!C30), IF(_xlfn.XLOOKUP(SMALL('Raw Data'!C30:E30, 2), B35:D35, B35:D35, 0)&gt;0, SMALL('Raw Data'!C30:E30, 2), 0), 0)</f>
        <v>0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0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  <c r="N36">
        <f>IF(AND('Raw Data'!C31&lt;'Raw Data'!E31, 'Raw Data'!O31&gt;'Raw Data'!P31), 'Raw Data'!C31, 0)</f>
        <v>0</v>
      </c>
      <c r="O36" t="b">
        <f>'Raw Data'!C31&lt;'Raw Data'!E31</f>
        <v>0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0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0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0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0</v>
      </c>
      <c r="Z36">
        <f>IF(AND('Raw Data'!D31&lt;4, 'Raw Data'!O31='Raw Data'!P31), 'Raw Data'!D31, 0)</f>
        <v>0</v>
      </c>
      <c r="AA36">
        <f t="shared" si="8"/>
        <v>0</v>
      </c>
      <c r="AB36">
        <f t="shared" si="9"/>
        <v>0</v>
      </c>
      <c r="AC36">
        <f t="shared" si="10"/>
        <v>0</v>
      </c>
    </row>
    <row r="37" spans="1:29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0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0</v>
      </c>
      <c r="Z37">
        <f>IF(AND('Raw Data'!D32&lt;4, 'Raw Data'!O32='Raw Data'!P32), 'Raw Data'!D32, 0)</f>
        <v>0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 'Raw Data'!O33&gt;'Raw Data'!P33), 'Raw Data'!C33, 0)</f>
        <v>0</v>
      </c>
      <c r="O38" t="b">
        <f>'Raw Data'!C33&lt;'Raw Data'!E33</f>
        <v>0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0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Y38">
        <f>IF(AND('Raw Data'!D33&gt;4,'Raw Data'!O33&lt;'Raw Data'!P33),'Raw Data'!K33,IF(AND('Raw Data'!D33&gt;4,'Raw Data'!O33='Raw Data'!P33),0,IF('Raw Data'!O33='Raw Data'!P33,'Raw Data'!D33,0)))</f>
        <v>0</v>
      </c>
      <c r="Z38">
        <f>IF(AND('Raw Data'!D33&lt;4, 'Raw Data'!O33='Raw Data'!P33), 'Raw Data'!D33, 0)</f>
        <v>0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 'Raw Data'!O34&gt;'Raw Data'!P34), 'Raw Data'!C34, 0)</f>
        <v>0</v>
      </c>
      <c r="O39" t="b">
        <f>'Raw Data'!C34&lt;'Raw Data'!E34</f>
        <v>0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0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0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0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Y40">
        <f>IF(AND('Raw Data'!D35&gt;4,'Raw Data'!O35&lt;'Raw Data'!P35),'Raw Data'!K35,IF(AND('Raw Data'!D35&gt;4,'Raw Data'!O35='Raw Data'!P35),0,IF('Raw Data'!O35='Raw Data'!P35,'Raw Data'!D35,0)))</f>
        <v>0</v>
      </c>
      <c r="Z40">
        <f>IF(AND('Raw Data'!D35&lt;4, 'Raw Data'!O35='Raw Data'!P35), 'Raw Data'!D35, 0)</f>
        <v>0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 'Raw Data'!O36&gt;'Raw Data'!P36), 'Raw Data'!C36, 0)</f>
        <v>0</v>
      </c>
      <c r="O41" t="b">
        <f>'Raw Data'!C36&lt;'Raw Data'!E36</f>
        <v>0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0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0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Y42">
        <f>IF(AND('Raw Data'!D37&gt;4,'Raw Data'!O37&lt;'Raw Data'!P37),'Raw Data'!K37,IF(AND('Raw Data'!D37&gt;4,'Raw Data'!O37='Raw Data'!P37),0,IF('Raw Data'!O37='Raw Data'!P37,'Raw Data'!D37,0)))</f>
        <v>0</v>
      </c>
      <c r="Z42">
        <f>IF(AND('Raw Data'!D37&lt;4, 'Raw Data'!O37='Raw Data'!P37), 'Raw Data'!D37, 0)</f>
        <v>0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 'Raw Data'!O38&gt;'Raw Data'!P38), 'Raw Data'!C38, 0)</f>
        <v>0</v>
      </c>
      <c r="O43" t="b">
        <f>'Raw Data'!C38&lt;'Raw Data'!E38</f>
        <v>0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0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0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0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 'Raw Data'!O40&gt;'Raw Data'!P40), 'Raw Data'!C40, 0)</f>
        <v>0</v>
      </c>
      <c r="O45" t="b">
        <f>'Raw Data'!C40&lt;'Raw Data'!E40</f>
        <v>0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0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0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0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0</v>
      </c>
      <c r="Z50">
        <f>IF(AND('Raw Data'!D45&lt;4, 'Raw Data'!O45='Raw Data'!P45), 'Raw Data'!D45, 0)</f>
        <v>0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2022-10-21T03:13:42Z</dcterms:modified>
</cp:coreProperties>
</file>