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BC863BEEDE5615C9C5AD5342A5C3BB714BCF" xr6:coauthVersionLast="47" xr6:coauthVersionMax="47" xr10:uidLastSave="{091D18F6-C37C-4C17-BF7B-F54805357C00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A534" i="3" s="1"/>
  <c r="E534" i="3"/>
  <c r="D534" i="3"/>
  <c r="AC534" i="3" s="1"/>
  <c r="C534" i="3"/>
  <c r="AB534" i="3" s="1"/>
  <c r="B534" i="3"/>
  <c r="A534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AB532" i="3" s="1"/>
  <c r="B532" i="3"/>
  <c r="A532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AC531" i="3" s="1"/>
  <c r="C531" i="3"/>
  <c r="AB531" i="3" s="1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C529" i="3" s="1"/>
  <c r="E529" i="3"/>
  <c r="AB529" i="3" s="1"/>
  <c r="D529" i="3"/>
  <c r="C529" i="3"/>
  <c r="B529" i="3"/>
  <c r="A529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A526" i="3" s="1"/>
  <c r="E526" i="3"/>
  <c r="AB526" i="3" s="1"/>
  <c r="D526" i="3"/>
  <c r="AC526" i="3" s="1"/>
  <c r="C526" i="3"/>
  <c r="B526" i="3"/>
  <c r="A526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AC524" i="3" s="1"/>
  <c r="E524" i="3"/>
  <c r="D524" i="3"/>
  <c r="C524" i="3"/>
  <c r="AB524" i="3" s="1"/>
  <c r="B524" i="3"/>
  <c r="A524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AC523" i="3" s="1"/>
  <c r="C523" i="3"/>
  <c r="AB523" i="3" s="1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AB521" i="3" s="1"/>
  <c r="D521" i="3"/>
  <c r="C521" i="3"/>
  <c r="B521" i="3"/>
  <c r="A521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A518" i="3" s="1"/>
  <c r="E518" i="3"/>
  <c r="AB518" i="3" s="1"/>
  <c r="D518" i="3"/>
  <c r="AC518" i="3" s="1"/>
  <c r="C518" i="3"/>
  <c r="B518" i="3"/>
  <c r="A518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C516" i="3" s="1"/>
  <c r="E516" i="3"/>
  <c r="D516" i="3"/>
  <c r="C516" i="3"/>
  <c r="AB516" i="3" s="1"/>
  <c r="B516" i="3"/>
  <c r="A516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AC515" i="3" s="1"/>
  <c r="C515" i="3"/>
  <c r="AB515" i="3" s="1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AC514" i="3" s="1"/>
  <c r="C514" i="3"/>
  <c r="AB514" i="3" s="1"/>
  <c r="B514" i="3"/>
  <c r="A514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AB513" i="3" s="1"/>
  <c r="D513" i="3"/>
  <c r="C513" i="3"/>
  <c r="B513" i="3"/>
  <c r="A513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AC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A510" i="3" s="1"/>
  <c r="E510" i="3"/>
  <c r="AB510" i="3" s="1"/>
  <c r="D510" i="3"/>
  <c r="C510" i="3"/>
  <c r="B510" i="3"/>
  <c r="A510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C508" i="3" s="1"/>
  <c r="E508" i="3"/>
  <c r="D508" i="3"/>
  <c r="C508" i="3"/>
  <c r="AB508" i="3" s="1"/>
  <c r="B508" i="3"/>
  <c r="A508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AC507" i="3" s="1"/>
  <c r="C507" i="3"/>
  <c r="AB507" i="3" s="1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AC506" i="3" s="1"/>
  <c r="C506" i="3"/>
  <c r="AB506" i="3" s="1"/>
  <c r="B506" i="3"/>
  <c r="A506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AB505" i="3" s="1"/>
  <c r="D505" i="3"/>
  <c r="C505" i="3"/>
  <c r="B505" i="3"/>
  <c r="A505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A502" i="3" s="1"/>
  <c r="E502" i="3"/>
  <c r="AB502" i="3" s="1"/>
  <c r="D502" i="3"/>
  <c r="AC502" i="3" s="1"/>
  <c r="C502" i="3"/>
  <c r="B502" i="3"/>
  <c r="A502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D500" i="3"/>
  <c r="C500" i="3"/>
  <c r="AB500" i="3" s="1"/>
  <c r="B500" i="3"/>
  <c r="A500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AC499" i="3" s="1"/>
  <c r="C499" i="3"/>
  <c r="AB499" i="3" s="1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AB498" i="3" s="1"/>
  <c r="B498" i="3"/>
  <c r="A498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C497" i="3" s="1"/>
  <c r="E497" i="3"/>
  <c r="AB497" i="3" s="1"/>
  <c r="D497" i="3"/>
  <c r="C497" i="3"/>
  <c r="B497" i="3"/>
  <c r="A497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A494" i="3" s="1"/>
  <c r="E494" i="3"/>
  <c r="AB494" i="3" s="1"/>
  <c r="D494" i="3"/>
  <c r="AC494" i="3" s="1"/>
  <c r="C494" i="3"/>
  <c r="B494" i="3"/>
  <c r="A494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AC492" i="3" s="1"/>
  <c r="E492" i="3"/>
  <c r="D492" i="3"/>
  <c r="C492" i="3"/>
  <c r="AB492" i="3" s="1"/>
  <c r="B492" i="3"/>
  <c r="A492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AC491" i="3" s="1"/>
  <c r="C491" i="3"/>
  <c r="AB491" i="3" s="1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AB490" i="3" s="1"/>
  <c r="D490" i="3"/>
  <c r="AC490" i="3" s="1"/>
  <c r="C490" i="3"/>
  <c r="B490" i="3"/>
  <c r="A490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AB489" i="3" s="1"/>
  <c r="D489" i="3"/>
  <c r="C489" i="3"/>
  <c r="B489" i="3"/>
  <c r="A489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A486" i="3" s="1"/>
  <c r="E486" i="3"/>
  <c r="AB486" i="3" s="1"/>
  <c r="D486" i="3"/>
  <c r="AC486" i="3" s="1"/>
  <c r="C486" i="3"/>
  <c r="B486" i="3"/>
  <c r="A486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C484" i="3" s="1"/>
  <c r="E484" i="3"/>
  <c r="D484" i="3"/>
  <c r="C484" i="3"/>
  <c r="AB484" i="3" s="1"/>
  <c r="B484" i="3"/>
  <c r="A484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AC483" i="3" s="1"/>
  <c r="C483" i="3"/>
  <c r="AB483" i="3" s="1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AB482" i="3" s="1"/>
  <c r="B482" i="3"/>
  <c r="A482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C481" i="3" s="1"/>
  <c r="E481" i="3"/>
  <c r="AB481" i="3" s="1"/>
  <c r="D481" i="3"/>
  <c r="C481" i="3"/>
  <c r="B481" i="3"/>
  <c r="A481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AB479" i="3" s="1"/>
  <c r="B479" i="3"/>
  <c r="A479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A478" i="3" s="1"/>
  <c r="E478" i="3"/>
  <c r="AB478" i="3" s="1"/>
  <c r="D478" i="3"/>
  <c r="AC478" i="3" s="1"/>
  <c r="C478" i="3"/>
  <c r="B478" i="3"/>
  <c r="A478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C476" i="3" s="1"/>
  <c r="E476" i="3"/>
  <c r="D476" i="3"/>
  <c r="C476" i="3"/>
  <c r="AB476" i="3" s="1"/>
  <c r="B476" i="3"/>
  <c r="A476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AC475" i="3" s="1"/>
  <c r="C475" i="3"/>
  <c r="AB475" i="3" s="1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AB474" i="3" s="1"/>
  <c r="D474" i="3"/>
  <c r="AC474" i="3" s="1"/>
  <c r="C474" i="3"/>
  <c r="B474" i="3"/>
  <c r="A474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AB473" i="3" s="1"/>
  <c r="D473" i="3"/>
  <c r="C473" i="3"/>
  <c r="B473" i="3"/>
  <c r="A473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A470" i="3" s="1"/>
  <c r="E470" i="3"/>
  <c r="AB470" i="3" s="1"/>
  <c r="D470" i="3"/>
  <c r="AC470" i="3" s="1"/>
  <c r="C470" i="3"/>
  <c r="B470" i="3"/>
  <c r="A470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D468" i="3"/>
  <c r="C468" i="3"/>
  <c r="AB468" i="3" s="1"/>
  <c r="B468" i="3"/>
  <c r="A468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AC467" i="3" s="1"/>
  <c r="C467" i="3"/>
  <c r="AB467" i="3" s="1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B466" i="3" s="1"/>
  <c r="D466" i="3"/>
  <c r="AC466" i="3" s="1"/>
  <c r="C466" i="3"/>
  <c r="B466" i="3"/>
  <c r="A466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C465" i="3" s="1"/>
  <c r="E465" i="3"/>
  <c r="AB465" i="3" s="1"/>
  <c r="D465" i="3"/>
  <c r="C465" i="3"/>
  <c r="B465" i="3"/>
  <c r="A465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AB463" i="3" s="1"/>
  <c r="B463" i="3"/>
  <c r="A463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A462" i="3" s="1"/>
  <c r="E462" i="3"/>
  <c r="AB462" i="3" s="1"/>
  <c r="D462" i="3"/>
  <c r="AC462" i="3" s="1"/>
  <c r="C462" i="3"/>
  <c r="B462" i="3"/>
  <c r="A462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AC460" i="3" s="1"/>
  <c r="E460" i="3"/>
  <c r="D460" i="3"/>
  <c r="C460" i="3"/>
  <c r="AB460" i="3" s="1"/>
  <c r="B460" i="3"/>
  <c r="A460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C459" i="3" s="1"/>
  <c r="C459" i="3"/>
  <c r="AB459" i="3" s="1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AB458" i="3" s="1"/>
  <c r="B458" i="3"/>
  <c r="A458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C457" i="3" s="1"/>
  <c r="E457" i="3"/>
  <c r="AB457" i="3" s="1"/>
  <c r="D457" i="3"/>
  <c r="C457" i="3"/>
  <c r="B457" i="3"/>
  <c r="A457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A454" i="3" s="1"/>
  <c r="E454" i="3"/>
  <c r="AB454" i="3" s="1"/>
  <c r="D454" i="3"/>
  <c r="AC454" i="3" s="1"/>
  <c r="C454" i="3"/>
  <c r="B454" i="3"/>
  <c r="A454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C452" i="3" s="1"/>
  <c r="E452" i="3"/>
  <c r="D452" i="3"/>
  <c r="C452" i="3"/>
  <c r="AB452" i="3" s="1"/>
  <c r="B452" i="3"/>
  <c r="A452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C451" i="3" s="1"/>
  <c r="E451" i="3"/>
  <c r="D451" i="3"/>
  <c r="C451" i="3"/>
  <c r="AB451" i="3" s="1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AB450" i="3" s="1"/>
  <c r="B450" i="3"/>
  <c r="A450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C449" i="3" s="1"/>
  <c r="E449" i="3"/>
  <c r="D449" i="3"/>
  <c r="C449" i="3"/>
  <c r="AB449" i="3" s="1"/>
  <c r="B449" i="3"/>
  <c r="A449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AB447" i="3" s="1"/>
  <c r="B447" i="3"/>
  <c r="A447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AB446" i="3" s="1"/>
  <c r="D446" i="3"/>
  <c r="AC446" i="3" s="1"/>
  <c r="C446" i="3"/>
  <c r="B446" i="3"/>
  <c r="A446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C444" i="3" s="1"/>
  <c r="E444" i="3"/>
  <c r="D444" i="3"/>
  <c r="C444" i="3"/>
  <c r="AB444" i="3" s="1"/>
  <c r="B444" i="3"/>
  <c r="A444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D443" i="3"/>
  <c r="C443" i="3"/>
  <c r="AB443" i="3" s="1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AB442" i="3" s="1"/>
  <c r="B442" i="3"/>
  <c r="A442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C441" i="3" s="1"/>
  <c r="E441" i="3"/>
  <c r="D441" i="3"/>
  <c r="C441" i="3"/>
  <c r="AB441" i="3" s="1"/>
  <c r="B441" i="3"/>
  <c r="A441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AB440" i="3" s="1"/>
  <c r="B440" i="3"/>
  <c r="A440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AB439" i="3" s="1"/>
  <c r="B439" i="3"/>
  <c r="A439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A438" i="3" s="1"/>
  <c r="E438" i="3"/>
  <c r="D438" i="3"/>
  <c r="AC438" i="3" s="1"/>
  <c r="C438" i="3"/>
  <c r="AB438" i="3" s="1"/>
  <c r="B438" i="3"/>
  <c r="A438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AB436" i="3" s="1"/>
  <c r="D436" i="3"/>
  <c r="C436" i="3"/>
  <c r="B436" i="3"/>
  <c r="A436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AC435" i="3" s="1"/>
  <c r="E435" i="3"/>
  <c r="D435" i="3"/>
  <c r="C435" i="3"/>
  <c r="AB435" i="3" s="1"/>
  <c r="B435" i="3"/>
  <c r="A435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AB434" i="3" s="1"/>
  <c r="B434" i="3"/>
  <c r="A434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C433" i="3" s="1"/>
  <c r="E433" i="3"/>
  <c r="D433" i="3"/>
  <c r="C433" i="3"/>
  <c r="AB433" i="3" s="1"/>
  <c r="B433" i="3"/>
  <c r="A433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AC432" i="3" s="1"/>
  <c r="C432" i="3"/>
  <c r="AB432" i="3" s="1"/>
  <c r="B432" i="3"/>
  <c r="A432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AB431" i="3" s="1"/>
  <c r="B431" i="3"/>
  <c r="A431" i="3"/>
  <c r="AC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A430" i="3" s="1"/>
  <c r="E430" i="3"/>
  <c r="D430" i="3"/>
  <c r="C430" i="3"/>
  <c r="AB430" i="3" s="1"/>
  <c r="B430" i="3"/>
  <c r="A430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D428" i="3"/>
  <c r="C428" i="3"/>
  <c r="AB428" i="3" s="1"/>
  <c r="B428" i="3"/>
  <c r="A428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AC427" i="3" s="1"/>
  <c r="E427" i="3"/>
  <c r="D427" i="3"/>
  <c r="C427" i="3"/>
  <c r="AB427" i="3" s="1"/>
  <c r="B427" i="3"/>
  <c r="A427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AB426" i="3" s="1"/>
  <c r="B426" i="3"/>
  <c r="A426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C425" i="3" s="1"/>
  <c r="E425" i="3"/>
  <c r="D425" i="3"/>
  <c r="C425" i="3"/>
  <c r="AB425" i="3" s="1"/>
  <c r="B425" i="3"/>
  <c r="A425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AB424" i="3" s="1"/>
  <c r="B424" i="3"/>
  <c r="A424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AB423" i="3" s="1"/>
  <c r="B423" i="3"/>
  <c r="A423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AC422" i="3" s="1"/>
  <c r="C422" i="3"/>
  <c r="AB422" i="3" s="1"/>
  <c r="B422" i="3"/>
  <c r="A422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AC421" i="3" s="1"/>
  <c r="C421" i="3"/>
  <c r="AB421" i="3" s="1"/>
  <c r="B421" i="3"/>
  <c r="A421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AB420" i="3" s="1"/>
  <c r="D420" i="3"/>
  <c r="C420" i="3"/>
  <c r="B420" i="3"/>
  <c r="A420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AC419" i="3" s="1"/>
  <c r="E419" i="3"/>
  <c r="D419" i="3"/>
  <c r="C419" i="3"/>
  <c r="AB419" i="3" s="1"/>
  <c r="B419" i="3"/>
  <c r="A419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AB418" i="3" s="1"/>
  <c r="B418" i="3"/>
  <c r="A418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A417" i="3" s="1"/>
  <c r="E417" i="3"/>
  <c r="D417" i="3"/>
  <c r="C417" i="3"/>
  <c r="AB417" i="3" s="1"/>
  <c r="B417" i="3"/>
  <c r="A417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AB416" i="3" s="1"/>
  <c r="B416" i="3"/>
  <c r="A416" i="3"/>
  <c r="AC415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AB415" i="3" s="1"/>
  <c r="B415" i="3"/>
  <c r="A415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AC414" i="3" s="1"/>
  <c r="C414" i="3"/>
  <c r="AB414" i="3" s="1"/>
  <c r="B414" i="3"/>
  <c r="A414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AC413" i="3" s="1"/>
  <c r="C413" i="3"/>
  <c r="AB413" i="3" s="1"/>
  <c r="B413" i="3"/>
  <c r="A413" i="3"/>
  <c r="AB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C412" i="3" s="1"/>
  <c r="E412" i="3"/>
  <c r="D412" i="3"/>
  <c r="C412" i="3"/>
  <c r="B412" i="3"/>
  <c r="A412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AC411" i="3" s="1"/>
  <c r="E411" i="3"/>
  <c r="D411" i="3"/>
  <c r="C411" i="3"/>
  <c r="AB411" i="3" s="1"/>
  <c r="B411" i="3"/>
  <c r="A411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D410" i="3"/>
  <c r="C410" i="3"/>
  <c r="AB410" i="3" s="1"/>
  <c r="B410" i="3"/>
  <c r="A410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A409" i="3" s="1"/>
  <c r="E409" i="3"/>
  <c r="D409" i="3"/>
  <c r="C409" i="3"/>
  <c r="AB409" i="3" s="1"/>
  <c r="B409" i="3"/>
  <c r="A409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AB408" i="3" s="1"/>
  <c r="B408" i="3"/>
  <c r="A408" i="3"/>
  <c r="AC407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AB407" i="3" s="1"/>
  <c r="B407" i="3"/>
  <c r="A407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AB406" i="3" s="1"/>
  <c r="D406" i="3"/>
  <c r="AC406" i="3" s="1"/>
  <c r="C406" i="3"/>
  <c r="B406" i="3"/>
  <c r="A406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AB405" i="3" s="1"/>
  <c r="D405" i="3"/>
  <c r="AC405" i="3" s="1"/>
  <c r="C405" i="3"/>
  <c r="B405" i="3"/>
  <c r="A405" i="3"/>
  <c r="AB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C404" i="3" s="1"/>
  <c r="E404" i="3"/>
  <c r="D404" i="3"/>
  <c r="C404" i="3"/>
  <c r="B404" i="3"/>
  <c r="A404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AC403" i="3" s="1"/>
  <c r="E403" i="3"/>
  <c r="D403" i="3"/>
  <c r="C403" i="3"/>
  <c r="AB403" i="3" s="1"/>
  <c r="B403" i="3"/>
  <c r="A403" i="3"/>
  <c r="AB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D402" i="3"/>
  <c r="C402" i="3"/>
  <c r="B402" i="3"/>
  <c r="A402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A401" i="3" s="1"/>
  <c r="E401" i="3"/>
  <c r="D401" i="3"/>
  <c r="C401" i="3"/>
  <c r="AB401" i="3" s="1"/>
  <c r="B401" i="3"/>
  <c r="A401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AC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AB399" i="3" s="1"/>
  <c r="B399" i="3"/>
  <c r="A399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AB398" i="3" s="1"/>
  <c r="D398" i="3"/>
  <c r="AC398" i="3" s="1"/>
  <c r="C398" i="3"/>
  <c r="B398" i="3"/>
  <c r="A398" i="3"/>
  <c r="AC397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AB397" i="3" s="1"/>
  <c r="D397" i="3"/>
  <c r="C397" i="3"/>
  <c r="B397" i="3"/>
  <c r="A397" i="3"/>
  <c r="AB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C396" i="3" s="1"/>
  <c r="E396" i="3"/>
  <c r="D396" i="3"/>
  <c r="C396" i="3"/>
  <c r="B396" i="3"/>
  <c r="A396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AC395" i="3" s="1"/>
  <c r="E395" i="3"/>
  <c r="D395" i="3"/>
  <c r="C395" i="3"/>
  <c r="AB395" i="3" s="1"/>
  <c r="B395" i="3"/>
  <c r="A395" i="3"/>
  <c r="AB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B394" i="3"/>
  <c r="A394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A393" i="3" s="1"/>
  <c r="E393" i="3"/>
  <c r="D393" i="3"/>
  <c r="C393" i="3"/>
  <c r="AB393" i="3" s="1"/>
  <c r="B393" i="3"/>
  <c r="A393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AC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AB391" i="3" s="1"/>
  <c r="B391" i="3"/>
  <c r="A391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AB390" i="3" s="1"/>
  <c r="D390" i="3"/>
  <c r="C390" i="3"/>
  <c r="B390" i="3"/>
  <c r="A390" i="3"/>
  <c r="AC389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AB389" i="3" s="1"/>
  <c r="D389" i="3"/>
  <c r="C389" i="3"/>
  <c r="B389" i="3"/>
  <c r="A389" i="3"/>
  <c r="AB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C388" i="3" s="1"/>
  <c r="E388" i="3"/>
  <c r="D388" i="3"/>
  <c r="C388" i="3"/>
  <c r="B388" i="3"/>
  <c r="A388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AC387" i="3" s="1"/>
  <c r="E387" i="3"/>
  <c r="D387" i="3"/>
  <c r="C387" i="3"/>
  <c r="AB387" i="3" s="1"/>
  <c r="B387" i="3"/>
  <c r="A387" i="3"/>
  <c r="AB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B386" i="3"/>
  <c r="A386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A385" i="3" s="1"/>
  <c r="E385" i="3"/>
  <c r="D385" i="3"/>
  <c r="C385" i="3"/>
  <c r="AB385" i="3" s="1"/>
  <c r="B385" i="3"/>
  <c r="A385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AC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AB383" i="3" s="1"/>
  <c r="B383" i="3"/>
  <c r="A383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AB382" i="3" s="1"/>
  <c r="B382" i="3"/>
  <c r="A382" i="3"/>
  <c r="AC381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AB381" i="3" s="1"/>
  <c r="D381" i="3"/>
  <c r="C381" i="3"/>
  <c r="B381" i="3"/>
  <c r="A381" i="3"/>
  <c r="AB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C380" i="3" s="1"/>
  <c r="E380" i="3"/>
  <c r="D380" i="3"/>
  <c r="C380" i="3"/>
  <c r="B380" i="3"/>
  <c r="A380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AC379" i="3" s="1"/>
  <c r="E379" i="3"/>
  <c r="D379" i="3"/>
  <c r="C379" i="3"/>
  <c r="AB379" i="3" s="1"/>
  <c r="B379" i="3"/>
  <c r="A379" i="3"/>
  <c r="AB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B378" i="3"/>
  <c r="A378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C377" i="3" s="1"/>
  <c r="E377" i="3"/>
  <c r="D377" i="3"/>
  <c r="C377" i="3"/>
  <c r="AB377" i="3" s="1"/>
  <c r="B377" i="3"/>
  <c r="A377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AC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AB375" i="3" s="1"/>
  <c r="B375" i="3"/>
  <c r="A375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AB374" i="3" s="1"/>
  <c r="B374" i="3"/>
  <c r="A374" i="3"/>
  <c r="AC373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AB373" i="3" s="1"/>
  <c r="B373" i="3"/>
  <c r="A373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C372" i="3" s="1"/>
  <c r="E372" i="3"/>
  <c r="D372" i="3"/>
  <c r="C372" i="3"/>
  <c r="AB372" i="3" s="1"/>
  <c r="B372" i="3"/>
  <c r="A372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AC371" i="3" s="1"/>
  <c r="E371" i="3"/>
  <c r="D371" i="3"/>
  <c r="C371" i="3"/>
  <c r="AB371" i="3" s="1"/>
  <c r="B371" i="3"/>
  <c r="A371" i="3"/>
  <c r="AB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C370" i="3" s="1"/>
  <c r="E370" i="3"/>
  <c r="D370" i="3"/>
  <c r="C370" i="3"/>
  <c r="B370" i="3"/>
  <c r="A370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A369" i="3" s="1"/>
  <c r="E369" i="3"/>
  <c r="D369" i="3"/>
  <c r="C369" i="3"/>
  <c r="AB369" i="3" s="1"/>
  <c r="B369" i="3"/>
  <c r="A369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7" i="3" s="1"/>
  <c r="C367" i="3"/>
  <c r="AB367" i="3" s="1"/>
  <c r="B367" i="3"/>
  <c r="A367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AB366" i="3" s="1"/>
  <c r="B366" i="3"/>
  <c r="A366" i="3"/>
  <c r="AC365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AB365" i="3" s="1"/>
  <c r="D365" i="3"/>
  <c r="C365" i="3"/>
  <c r="B365" i="3"/>
  <c r="A365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D364" i="3"/>
  <c r="C364" i="3"/>
  <c r="AB364" i="3" s="1"/>
  <c r="B364" i="3"/>
  <c r="A364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AC363" i="3" s="1"/>
  <c r="E363" i="3"/>
  <c r="D363" i="3"/>
  <c r="C363" i="3"/>
  <c r="AB363" i="3" s="1"/>
  <c r="B363" i="3"/>
  <c r="A363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AA362" i="3" s="1"/>
  <c r="E362" i="3"/>
  <c r="AB362" i="3" s="1"/>
  <c r="D362" i="3"/>
  <c r="AC362" i="3" s="1"/>
  <c r="C362" i="3"/>
  <c r="B362" i="3"/>
  <c r="A362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A361" i="3" s="1"/>
  <c r="E361" i="3"/>
  <c r="D361" i="3"/>
  <c r="C361" i="3"/>
  <c r="AB361" i="3" s="1"/>
  <c r="B361" i="3"/>
  <c r="A361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AB360" i="3" s="1"/>
  <c r="B360" i="3"/>
  <c r="A360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AC359" i="3" s="1"/>
  <c r="C359" i="3"/>
  <c r="AB359" i="3" s="1"/>
  <c r="B359" i="3"/>
  <c r="A359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AB358" i="3" s="1"/>
  <c r="B358" i="3"/>
  <c r="A358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AB357" i="3" s="1"/>
  <c r="D357" i="3"/>
  <c r="C357" i="3"/>
  <c r="B357" i="3"/>
  <c r="A357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C356" i="3" s="1"/>
  <c r="E356" i="3"/>
  <c r="D356" i="3"/>
  <c r="C356" i="3"/>
  <c r="AB356" i="3" s="1"/>
  <c r="B356" i="3"/>
  <c r="A356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AB355" i="3" s="1"/>
  <c r="B355" i="3"/>
  <c r="A355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A354" i="3" s="1"/>
  <c r="E354" i="3"/>
  <c r="AB354" i="3" s="1"/>
  <c r="D354" i="3"/>
  <c r="AC354" i="3" s="1"/>
  <c r="C354" i="3"/>
  <c r="B354" i="3"/>
  <c r="A354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C353" i="3" s="1"/>
  <c r="E353" i="3"/>
  <c r="D353" i="3"/>
  <c r="C353" i="3"/>
  <c r="AB353" i="3" s="1"/>
  <c r="B353" i="3"/>
  <c r="A353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AB352" i="3" s="1"/>
  <c r="B352" i="3"/>
  <c r="A352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1" i="3" s="1"/>
  <c r="C351" i="3"/>
  <c r="AB351" i="3" s="1"/>
  <c r="B351" i="3"/>
  <c r="A351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AB350" i="3" s="1"/>
  <c r="B350" i="3"/>
  <c r="A350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AB349" i="3" s="1"/>
  <c r="D349" i="3"/>
  <c r="C349" i="3"/>
  <c r="B349" i="3"/>
  <c r="A349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C348" i="3" s="1"/>
  <c r="C348" i="3"/>
  <c r="AB348" i="3" s="1"/>
  <c r="B348" i="3"/>
  <c r="A348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AB347" i="3" s="1"/>
  <c r="B347" i="3"/>
  <c r="A347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A346" i="3" s="1"/>
  <c r="E346" i="3"/>
  <c r="AB346" i="3" s="1"/>
  <c r="D346" i="3"/>
  <c r="AC346" i="3" s="1"/>
  <c r="C346" i="3"/>
  <c r="B346" i="3"/>
  <c r="A346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C345" i="3" s="1"/>
  <c r="E345" i="3"/>
  <c r="D345" i="3"/>
  <c r="C345" i="3"/>
  <c r="AB345" i="3" s="1"/>
  <c r="B345" i="3"/>
  <c r="A345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AB344" i="3" s="1"/>
  <c r="D344" i="3"/>
  <c r="C344" i="3"/>
  <c r="B344" i="3"/>
  <c r="A344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3" i="3" s="1"/>
  <c r="C343" i="3"/>
  <c r="AB343" i="3" s="1"/>
  <c r="B343" i="3"/>
  <c r="A343" i="3"/>
  <c r="Z342" i="3"/>
  <c r="Y342" i="3"/>
  <c r="X342" i="3"/>
  <c r="W342" i="3"/>
  <c r="AA342" i="3" s="1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AB342" i="3" s="1"/>
  <c r="B342" i="3"/>
  <c r="A342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AB341" i="3" s="1"/>
  <c r="D341" i="3"/>
  <c r="C341" i="3"/>
  <c r="B341" i="3"/>
  <c r="A341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C340" i="3" s="1"/>
  <c r="C340" i="3"/>
  <c r="AB340" i="3" s="1"/>
  <c r="B340" i="3"/>
  <c r="A340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AB339" i="3" s="1"/>
  <c r="B339" i="3"/>
  <c r="A339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A338" i="3" s="1"/>
  <c r="E338" i="3"/>
  <c r="AB338" i="3" s="1"/>
  <c r="D338" i="3"/>
  <c r="AC338" i="3" s="1"/>
  <c r="C338" i="3"/>
  <c r="B338" i="3"/>
  <c r="A338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C337" i="3" s="1"/>
  <c r="E337" i="3"/>
  <c r="D337" i="3"/>
  <c r="C337" i="3"/>
  <c r="AB337" i="3" s="1"/>
  <c r="B337" i="3"/>
  <c r="A337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AB336" i="3" s="1"/>
  <c r="D336" i="3"/>
  <c r="C336" i="3"/>
  <c r="B336" i="3"/>
  <c r="A336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C335" i="3" s="1"/>
  <c r="C335" i="3"/>
  <c r="AB335" i="3" s="1"/>
  <c r="B335" i="3"/>
  <c r="A335" i="3"/>
  <c r="Z334" i="3"/>
  <c r="Y334" i="3"/>
  <c r="X334" i="3"/>
  <c r="W334" i="3"/>
  <c r="AA334" i="3" s="1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C334" i="3" s="1"/>
  <c r="E334" i="3"/>
  <c r="D334" i="3"/>
  <c r="C334" i="3"/>
  <c r="AB334" i="3" s="1"/>
  <c r="B334" i="3"/>
  <c r="A334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C332" i="3" s="1"/>
  <c r="C332" i="3"/>
  <c r="AB332" i="3" s="1"/>
  <c r="B332" i="3"/>
  <c r="A332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AB331" i="3" s="1"/>
  <c r="B331" i="3"/>
  <c r="A331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B330" i="3" s="1"/>
  <c r="D330" i="3"/>
  <c r="AC330" i="3" s="1"/>
  <c r="C330" i="3"/>
  <c r="B330" i="3"/>
  <c r="A330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AB329" i="3" s="1"/>
  <c r="B329" i="3"/>
  <c r="A329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AB328" i="3" s="1"/>
  <c r="D328" i="3"/>
  <c r="C328" i="3"/>
  <c r="B328" i="3"/>
  <c r="A328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7" i="3" s="1"/>
  <c r="C327" i="3"/>
  <c r="AB327" i="3" s="1"/>
  <c r="B327" i="3"/>
  <c r="A327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AB326" i="3" s="1"/>
  <c r="B326" i="3"/>
  <c r="A326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C324" i="3" s="1"/>
  <c r="E324" i="3"/>
  <c r="D324" i="3"/>
  <c r="C324" i="3"/>
  <c r="AB324" i="3" s="1"/>
  <c r="B324" i="3"/>
  <c r="A324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C323" i="3" s="1"/>
  <c r="E323" i="3"/>
  <c r="D323" i="3"/>
  <c r="C323" i="3"/>
  <c r="AB323" i="3" s="1"/>
  <c r="B323" i="3"/>
  <c r="A323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A322" i="3" s="1"/>
  <c r="E322" i="3"/>
  <c r="AB322" i="3" s="1"/>
  <c r="D322" i="3"/>
  <c r="AC322" i="3" s="1"/>
  <c r="C322" i="3"/>
  <c r="B322" i="3"/>
  <c r="A322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1" i="3" s="1"/>
  <c r="C321" i="3"/>
  <c r="AB321" i="3" s="1"/>
  <c r="B321" i="3"/>
  <c r="A321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AB320" i="3" s="1"/>
  <c r="D320" i="3"/>
  <c r="C320" i="3"/>
  <c r="B320" i="3"/>
  <c r="A320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9" i="3" s="1"/>
  <c r="C319" i="3"/>
  <c r="AB319" i="3" s="1"/>
  <c r="B319" i="3"/>
  <c r="A319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AB318" i="3" s="1"/>
  <c r="B318" i="3"/>
  <c r="A318" i="3"/>
  <c r="Z317" i="3"/>
  <c r="Y317" i="3"/>
  <c r="X317" i="3"/>
  <c r="W317" i="3"/>
  <c r="AA317" i="3" s="1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AB317" i="3" s="1"/>
  <c r="B317" i="3"/>
  <c r="A317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C316" i="3" s="1"/>
  <c r="C316" i="3"/>
  <c r="AB316" i="3" s="1"/>
  <c r="B316" i="3"/>
  <c r="A316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C315" i="3" s="1"/>
  <c r="E315" i="3"/>
  <c r="D315" i="3"/>
  <c r="C315" i="3"/>
  <c r="AB315" i="3" s="1"/>
  <c r="B315" i="3"/>
  <c r="A315" i="3"/>
  <c r="AB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AA314" i="3" s="1"/>
  <c r="E314" i="3"/>
  <c r="D314" i="3"/>
  <c r="AC314" i="3" s="1"/>
  <c r="C314" i="3"/>
  <c r="B314" i="3"/>
  <c r="A314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3" i="3" s="1"/>
  <c r="C313" i="3"/>
  <c r="AB313" i="3" s="1"/>
  <c r="B313" i="3"/>
  <c r="A313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AB312" i="3" s="1"/>
  <c r="D312" i="3"/>
  <c r="C312" i="3"/>
  <c r="B312" i="3"/>
  <c r="A312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AB311" i="3" s="1"/>
  <c r="D311" i="3"/>
  <c r="AC311" i="3" s="1"/>
  <c r="C311" i="3"/>
  <c r="B311" i="3"/>
  <c r="A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AB310" i="3" s="1"/>
  <c r="B310" i="3"/>
  <c r="A310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C309" i="3" s="1"/>
  <c r="C309" i="3"/>
  <c r="AB309" i="3" s="1"/>
  <c r="B309" i="3"/>
  <c r="A309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AB308" i="3" s="1"/>
  <c r="D308" i="3"/>
  <c r="C308" i="3"/>
  <c r="B308" i="3"/>
  <c r="A308" i="3"/>
  <c r="AC307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C306" i="3" s="1"/>
  <c r="E306" i="3"/>
  <c r="D306" i="3"/>
  <c r="C306" i="3"/>
  <c r="AB306" i="3" s="1"/>
  <c r="B306" i="3"/>
  <c r="A306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B305" i="3"/>
  <c r="A305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4" i="3" s="1"/>
  <c r="C304" i="3"/>
  <c r="AB304" i="3" s="1"/>
  <c r="B304" i="3"/>
  <c r="A304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AB303" i="3" s="1"/>
  <c r="D303" i="3"/>
  <c r="C303" i="3"/>
  <c r="B303" i="3"/>
  <c r="A303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AB302" i="3" s="1"/>
  <c r="B302" i="3"/>
  <c r="A302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AB301" i="3" s="1"/>
  <c r="B301" i="3"/>
  <c r="A301" i="3"/>
  <c r="AC300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AB300" i="3" s="1"/>
  <c r="D300" i="3"/>
  <c r="C300" i="3"/>
  <c r="B300" i="3"/>
  <c r="A300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AB299" i="3" s="1"/>
  <c r="D299" i="3"/>
  <c r="C299" i="3"/>
  <c r="B299" i="3"/>
  <c r="A299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C298" i="3" s="1"/>
  <c r="E298" i="3"/>
  <c r="D298" i="3"/>
  <c r="C298" i="3"/>
  <c r="AB298" i="3" s="1"/>
  <c r="B298" i="3"/>
  <c r="A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B297" i="3"/>
  <c r="A297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6" i="3" s="1"/>
  <c r="C296" i="3"/>
  <c r="AB296" i="3" s="1"/>
  <c r="B296" i="3"/>
  <c r="A296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AB295" i="3" s="1"/>
  <c r="D295" i="3"/>
  <c r="C295" i="3"/>
  <c r="B295" i="3"/>
  <c r="A295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AB294" i="3" s="1"/>
  <c r="B294" i="3"/>
  <c r="A294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AB293" i="3" s="1"/>
  <c r="B293" i="3"/>
  <c r="A293" i="3"/>
  <c r="AC292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AB292" i="3" s="1"/>
  <c r="D292" i="3"/>
  <c r="C292" i="3"/>
  <c r="B292" i="3"/>
  <c r="A292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AB291" i="3" s="1"/>
  <c r="D291" i="3"/>
  <c r="C291" i="3"/>
  <c r="B291" i="3"/>
  <c r="A291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C290" i="3" s="1"/>
  <c r="E290" i="3"/>
  <c r="D290" i="3"/>
  <c r="C290" i="3"/>
  <c r="AB290" i="3" s="1"/>
  <c r="B290" i="3"/>
  <c r="A290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8" i="3" s="1"/>
  <c r="C288" i="3"/>
  <c r="AB288" i="3" s="1"/>
  <c r="B288" i="3"/>
  <c r="A288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AB287" i="3" s="1"/>
  <c r="D287" i="3"/>
  <c r="C287" i="3"/>
  <c r="B287" i="3"/>
  <c r="A287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AB285" i="3" s="1"/>
  <c r="B285" i="3"/>
  <c r="A285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AB284" i="3" s="1"/>
  <c r="D284" i="3"/>
  <c r="AC284" i="3" s="1"/>
  <c r="C284" i="3"/>
  <c r="B284" i="3"/>
  <c r="A284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AB283" i="3" s="1"/>
  <c r="D283" i="3"/>
  <c r="C283" i="3"/>
  <c r="B283" i="3"/>
  <c r="A283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C282" i="3" s="1"/>
  <c r="E282" i="3"/>
  <c r="D282" i="3"/>
  <c r="C282" i="3"/>
  <c r="AB282" i="3" s="1"/>
  <c r="B282" i="3"/>
  <c r="A282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80" i="3" s="1"/>
  <c r="C280" i="3"/>
  <c r="AB280" i="3" s="1"/>
  <c r="B280" i="3"/>
  <c r="A280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AB279" i="3" s="1"/>
  <c r="D279" i="3"/>
  <c r="C279" i="3"/>
  <c r="B279" i="3"/>
  <c r="A279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AB277" i="3" s="1"/>
  <c r="B277" i="3"/>
  <c r="A277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AB276" i="3" s="1"/>
  <c r="D276" i="3"/>
  <c r="AC276" i="3" s="1"/>
  <c r="C276" i="3"/>
  <c r="B276" i="3"/>
  <c r="A276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AB275" i="3" s="1"/>
  <c r="D275" i="3"/>
  <c r="C275" i="3"/>
  <c r="B275" i="3"/>
  <c r="A275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C274" i="3" s="1"/>
  <c r="E274" i="3"/>
  <c r="D274" i="3"/>
  <c r="C274" i="3"/>
  <c r="AB274" i="3" s="1"/>
  <c r="B274" i="3"/>
  <c r="A274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B272" i="3" s="1"/>
  <c r="D272" i="3"/>
  <c r="AC272" i="3" s="1"/>
  <c r="C272" i="3"/>
  <c r="B272" i="3"/>
  <c r="A272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AB271" i="3" s="1"/>
  <c r="D271" i="3"/>
  <c r="C271" i="3"/>
  <c r="B271" i="3"/>
  <c r="A271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AB268" i="3" s="1"/>
  <c r="D268" i="3"/>
  <c r="AC268" i="3" s="1"/>
  <c r="C268" i="3"/>
  <c r="B268" i="3"/>
  <c r="A268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AB267" i="3" s="1"/>
  <c r="D267" i="3"/>
  <c r="C267" i="3"/>
  <c r="B267" i="3"/>
  <c r="A267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C266" i="3" s="1"/>
  <c r="E266" i="3"/>
  <c r="D266" i="3"/>
  <c r="C266" i="3"/>
  <c r="AB266" i="3" s="1"/>
  <c r="B266" i="3"/>
  <c r="A266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B264" i="3" s="1"/>
  <c r="D264" i="3"/>
  <c r="AC264" i="3" s="1"/>
  <c r="C264" i="3"/>
  <c r="B264" i="3"/>
  <c r="A264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AB263" i="3" s="1"/>
  <c r="D263" i="3"/>
  <c r="C263" i="3"/>
  <c r="B263" i="3"/>
  <c r="A263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AB261" i="3" s="1"/>
  <c r="B261" i="3"/>
  <c r="A261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AB260" i="3" s="1"/>
  <c r="D260" i="3"/>
  <c r="AC260" i="3" s="1"/>
  <c r="C260" i="3"/>
  <c r="B260" i="3"/>
  <c r="A260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AB259" i="3" s="1"/>
  <c r="D259" i="3"/>
  <c r="C259" i="3"/>
  <c r="B259" i="3"/>
  <c r="A259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AB258" i="3" s="1"/>
  <c r="B258" i="3"/>
  <c r="A258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AB256" i="3" s="1"/>
  <c r="D256" i="3"/>
  <c r="AC256" i="3" s="1"/>
  <c r="C256" i="3"/>
  <c r="B256" i="3"/>
  <c r="A256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AB255" i="3" s="1"/>
  <c r="D255" i="3"/>
  <c r="C255" i="3"/>
  <c r="B255" i="3"/>
  <c r="A255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AB253" i="3" s="1"/>
  <c r="B253" i="3"/>
  <c r="A253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AB252" i="3" s="1"/>
  <c r="D252" i="3"/>
  <c r="AC252" i="3" s="1"/>
  <c r="C252" i="3"/>
  <c r="B252" i="3"/>
  <c r="A252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AB251" i="3" s="1"/>
  <c r="D251" i="3"/>
  <c r="C251" i="3"/>
  <c r="B251" i="3"/>
  <c r="A251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AB250" i="3" s="1"/>
  <c r="B250" i="3"/>
  <c r="A250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AB248" i="3" s="1"/>
  <c r="D248" i="3"/>
  <c r="AC248" i="3" s="1"/>
  <c r="C248" i="3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AB247" i="3" s="1"/>
  <c r="D247" i="3"/>
  <c r="C247" i="3"/>
  <c r="B247" i="3"/>
  <c r="A247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AB245" i="3" s="1"/>
  <c r="B245" i="3"/>
  <c r="A245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AB244" i="3" s="1"/>
  <c r="D244" i="3"/>
  <c r="AC244" i="3" s="1"/>
  <c r="C244" i="3"/>
  <c r="B244" i="3"/>
  <c r="A244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AB243" i="3" s="1"/>
  <c r="D243" i="3"/>
  <c r="C243" i="3"/>
  <c r="B243" i="3"/>
  <c r="A243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AB240" i="3" s="1"/>
  <c r="D240" i="3"/>
  <c r="AC240" i="3" s="1"/>
  <c r="C240" i="3"/>
  <c r="B240" i="3"/>
  <c r="A240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AB239" i="3" s="1"/>
  <c r="D239" i="3"/>
  <c r="C239" i="3"/>
  <c r="B239" i="3"/>
  <c r="A239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AB236" i="3" s="1"/>
  <c r="D236" i="3"/>
  <c r="AC236" i="3" s="1"/>
  <c r="C236" i="3"/>
  <c r="B236" i="3"/>
  <c r="A236" i="3"/>
  <c r="AC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AB235" i="3" s="1"/>
  <c r="D235" i="3"/>
  <c r="C235" i="3"/>
  <c r="B235" i="3"/>
  <c r="A235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C232" i="3" s="1"/>
  <c r="C232" i="3"/>
  <c r="B232" i="3"/>
  <c r="A232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AB231" i="3" s="1"/>
  <c r="D231" i="3"/>
  <c r="C231" i="3"/>
  <c r="B231" i="3"/>
  <c r="A231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AB228" i="3" s="1"/>
  <c r="D228" i="3"/>
  <c r="AC228" i="3" s="1"/>
  <c r="C228" i="3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AB227" i="3" s="1"/>
  <c r="D227" i="3"/>
  <c r="C227" i="3"/>
  <c r="B227" i="3"/>
  <c r="A227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AB224" i="3" s="1"/>
  <c r="D224" i="3"/>
  <c r="AC224" i="3" s="1"/>
  <c r="C224" i="3"/>
  <c r="B224" i="3"/>
  <c r="A224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AB223" i="3" s="1"/>
  <c r="D223" i="3"/>
  <c r="C223" i="3"/>
  <c r="B223" i="3"/>
  <c r="A223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AB221" i="3" s="1"/>
  <c r="B221" i="3"/>
  <c r="A221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AB220" i="3" s="1"/>
  <c r="D220" i="3"/>
  <c r="AC220" i="3" s="1"/>
  <c r="C220" i="3"/>
  <c r="B220" i="3"/>
  <c r="A220" i="3"/>
  <c r="AC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AB219" i="3" s="1"/>
  <c r="D219" i="3"/>
  <c r="C219" i="3"/>
  <c r="B219" i="3"/>
  <c r="A219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AB216" i="3" s="1"/>
  <c r="D216" i="3"/>
  <c r="AC216" i="3" s="1"/>
  <c r="C216" i="3"/>
  <c r="B216" i="3"/>
  <c r="A216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AB215" i="3" s="1"/>
  <c r="D215" i="3"/>
  <c r="C215" i="3"/>
  <c r="B215" i="3"/>
  <c r="A215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AB213" i="3" s="1"/>
  <c r="B213" i="3"/>
  <c r="A213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AB212" i="3" s="1"/>
  <c r="D212" i="3"/>
  <c r="AC212" i="3" s="1"/>
  <c r="C212" i="3"/>
  <c r="B212" i="3"/>
  <c r="A212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AB211" i="3" s="1"/>
  <c r="D211" i="3"/>
  <c r="C211" i="3"/>
  <c r="B211" i="3"/>
  <c r="A211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B208" i="3" s="1"/>
  <c r="D208" i="3"/>
  <c r="AC208" i="3" s="1"/>
  <c r="C208" i="3"/>
  <c r="B208" i="3"/>
  <c r="A208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AB207" i="3" s="1"/>
  <c r="D207" i="3"/>
  <c r="C207" i="3"/>
  <c r="B207" i="3"/>
  <c r="A207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AB205" i="3" s="1"/>
  <c r="B205" i="3"/>
  <c r="A205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AB204" i="3" s="1"/>
  <c r="D204" i="3"/>
  <c r="AC204" i="3" s="1"/>
  <c r="C204" i="3"/>
  <c r="B204" i="3"/>
  <c r="A204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AC203" i="3" s="1"/>
  <c r="E203" i="3"/>
  <c r="AB203" i="3" s="1"/>
  <c r="D203" i="3"/>
  <c r="C203" i="3"/>
  <c r="B203" i="3"/>
  <c r="A203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D202" i="3"/>
  <c r="C202" i="3"/>
  <c r="AB202" i="3" s="1"/>
  <c r="B202" i="3"/>
  <c r="A202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AB200" i="3" s="1"/>
  <c r="D200" i="3"/>
  <c r="AC200" i="3" s="1"/>
  <c r="C200" i="3"/>
  <c r="B200" i="3"/>
  <c r="A200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C199" i="3" s="1"/>
  <c r="E199" i="3"/>
  <c r="AB199" i="3" s="1"/>
  <c r="D199" i="3"/>
  <c r="C199" i="3"/>
  <c r="B199" i="3"/>
  <c r="A199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AB197" i="3" s="1"/>
  <c r="B197" i="3"/>
  <c r="A197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AB196" i="3" s="1"/>
  <c r="D196" i="3"/>
  <c r="AC196" i="3" s="1"/>
  <c r="C196" i="3"/>
  <c r="B196" i="3"/>
  <c r="A196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AB195" i="3" s="1"/>
  <c r="D195" i="3"/>
  <c r="C195" i="3"/>
  <c r="B195" i="3"/>
  <c r="A195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AB192" i="3" s="1"/>
  <c r="D192" i="3"/>
  <c r="AC192" i="3" s="1"/>
  <c r="C192" i="3"/>
  <c r="B192" i="3"/>
  <c r="A192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AB191" i="3" s="1"/>
  <c r="D191" i="3"/>
  <c r="C191" i="3"/>
  <c r="B191" i="3"/>
  <c r="A191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AB189" i="3" s="1"/>
  <c r="B189" i="3"/>
  <c r="A189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AB188" i="3" s="1"/>
  <c r="D188" i="3"/>
  <c r="AC188" i="3" s="1"/>
  <c r="C188" i="3"/>
  <c r="B188" i="3"/>
  <c r="A188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AB187" i="3" s="1"/>
  <c r="D187" i="3"/>
  <c r="C187" i="3"/>
  <c r="B187" i="3"/>
  <c r="A187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AB184" i="3" s="1"/>
  <c r="D184" i="3"/>
  <c r="AC184" i="3" s="1"/>
  <c r="C184" i="3"/>
  <c r="B184" i="3"/>
  <c r="A184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AB183" i="3" s="1"/>
  <c r="D183" i="3"/>
  <c r="C183" i="3"/>
  <c r="B183" i="3"/>
  <c r="A183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AB181" i="3" s="1"/>
  <c r="B181" i="3"/>
  <c r="A181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AB180" i="3" s="1"/>
  <c r="D180" i="3"/>
  <c r="AC180" i="3" s="1"/>
  <c r="C180" i="3"/>
  <c r="B180" i="3"/>
  <c r="A180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AB179" i="3" s="1"/>
  <c r="D179" i="3"/>
  <c r="C179" i="3"/>
  <c r="B179" i="3"/>
  <c r="A179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AB176" i="3" s="1"/>
  <c r="D176" i="3"/>
  <c r="AC176" i="3" s="1"/>
  <c r="C176" i="3"/>
  <c r="B176" i="3"/>
  <c r="A176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C175" i="3" s="1"/>
  <c r="E175" i="3"/>
  <c r="AB175" i="3" s="1"/>
  <c r="D175" i="3"/>
  <c r="C175" i="3"/>
  <c r="B175" i="3"/>
  <c r="A175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AB173" i="3" s="1"/>
  <c r="B173" i="3"/>
  <c r="A173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AB172" i="3" s="1"/>
  <c r="D172" i="3"/>
  <c r="AC172" i="3" s="1"/>
  <c r="C172" i="3"/>
  <c r="B172" i="3"/>
  <c r="A172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AB171" i="3" s="1"/>
  <c r="D171" i="3"/>
  <c r="C171" i="3"/>
  <c r="B171" i="3"/>
  <c r="A171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AB168" i="3" s="1"/>
  <c r="D168" i="3"/>
  <c r="AC168" i="3" s="1"/>
  <c r="C168" i="3"/>
  <c r="B168" i="3"/>
  <c r="A168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C167" i="3" s="1"/>
  <c r="E167" i="3"/>
  <c r="AB167" i="3" s="1"/>
  <c r="D167" i="3"/>
  <c r="C167" i="3"/>
  <c r="B167" i="3"/>
  <c r="A167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AB165" i="3" s="1"/>
  <c r="B165" i="3"/>
  <c r="A165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AB164" i="3" s="1"/>
  <c r="D164" i="3"/>
  <c r="AC164" i="3" s="1"/>
  <c r="C164" i="3"/>
  <c r="B164" i="3"/>
  <c r="A164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AB163" i="3" s="1"/>
  <c r="D163" i="3"/>
  <c r="C163" i="3"/>
  <c r="B163" i="3"/>
  <c r="A163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AB160" i="3" s="1"/>
  <c r="D160" i="3"/>
  <c r="AC160" i="3" s="1"/>
  <c r="C160" i="3"/>
  <c r="B160" i="3"/>
  <c r="A160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AB159" i="3" s="1"/>
  <c r="D159" i="3"/>
  <c r="C159" i="3"/>
  <c r="B159" i="3"/>
  <c r="A159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AB157" i="3" s="1"/>
  <c r="B157" i="3"/>
  <c r="A157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AB156" i="3" s="1"/>
  <c r="D156" i="3"/>
  <c r="AC156" i="3" s="1"/>
  <c r="C156" i="3"/>
  <c r="B156" i="3"/>
  <c r="A156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AB155" i="3" s="1"/>
  <c r="D155" i="3"/>
  <c r="C155" i="3"/>
  <c r="B155" i="3"/>
  <c r="A155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AB152" i="3" s="1"/>
  <c r="D152" i="3"/>
  <c r="AC152" i="3" s="1"/>
  <c r="C152" i="3"/>
  <c r="B152" i="3"/>
  <c r="A152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C151" i="3" s="1"/>
  <c r="E151" i="3"/>
  <c r="AB151" i="3" s="1"/>
  <c r="D151" i="3"/>
  <c r="C151" i="3"/>
  <c r="B151" i="3"/>
  <c r="A151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AB149" i="3" s="1"/>
  <c r="B149" i="3"/>
  <c r="A149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AB148" i="3" s="1"/>
  <c r="D148" i="3"/>
  <c r="AC148" i="3" s="1"/>
  <c r="C148" i="3"/>
  <c r="B148" i="3"/>
  <c r="A148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AB147" i="3" s="1"/>
  <c r="D147" i="3"/>
  <c r="C147" i="3"/>
  <c r="B147" i="3"/>
  <c r="A147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AB144" i="3" s="1"/>
  <c r="D144" i="3"/>
  <c r="AC144" i="3" s="1"/>
  <c r="C144" i="3"/>
  <c r="B144" i="3"/>
  <c r="A144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C143" i="3" s="1"/>
  <c r="E143" i="3"/>
  <c r="AB143" i="3" s="1"/>
  <c r="D143" i="3"/>
  <c r="C143" i="3"/>
  <c r="B143" i="3"/>
  <c r="A143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AB141" i="3" s="1"/>
  <c r="B141" i="3"/>
  <c r="A141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AB140" i="3" s="1"/>
  <c r="D140" i="3"/>
  <c r="AC140" i="3" s="1"/>
  <c r="C140" i="3"/>
  <c r="B140" i="3"/>
  <c r="A140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AC139" i="3" s="1"/>
  <c r="E139" i="3"/>
  <c r="AB139" i="3" s="1"/>
  <c r="D139" i="3"/>
  <c r="C139" i="3"/>
  <c r="B139" i="3"/>
  <c r="A139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AB136" i="3" s="1"/>
  <c r="D136" i="3"/>
  <c r="AC136" i="3" s="1"/>
  <c r="C136" i="3"/>
  <c r="B136" i="3"/>
  <c r="A136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C135" i="3" s="1"/>
  <c r="E135" i="3"/>
  <c r="AB135" i="3" s="1"/>
  <c r="D135" i="3"/>
  <c r="C135" i="3"/>
  <c r="B135" i="3"/>
  <c r="A135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AB132" i="3" s="1"/>
  <c r="D132" i="3"/>
  <c r="AC132" i="3" s="1"/>
  <c r="C132" i="3"/>
  <c r="B132" i="3"/>
  <c r="A132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C131" i="3" s="1"/>
  <c r="E131" i="3"/>
  <c r="AB131" i="3" s="1"/>
  <c r="D131" i="3"/>
  <c r="C131" i="3"/>
  <c r="B131" i="3"/>
  <c r="A131" i="3"/>
  <c r="Z130" i="3"/>
  <c r="Y130" i="3"/>
  <c r="X130" i="3"/>
  <c r="W130" i="3"/>
  <c r="AA130" i="3" s="1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AB128" i="3" s="1"/>
  <c r="D128" i="3"/>
  <c r="AC128" i="3" s="1"/>
  <c r="C128" i="3"/>
  <c r="B128" i="3"/>
  <c r="A128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AC127" i="3" s="1"/>
  <c r="E127" i="3"/>
  <c r="AB127" i="3" s="1"/>
  <c r="D127" i="3"/>
  <c r="C127" i="3"/>
  <c r="B127" i="3"/>
  <c r="A127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AB125" i="3" s="1"/>
  <c r="B125" i="3"/>
  <c r="A125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AB124" i="3" s="1"/>
  <c r="D124" i="3"/>
  <c r="AC124" i="3" s="1"/>
  <c r="C124" i="3"/>
  <c r="B124" i="3"/>
  <c r="A124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AC123" i="3" s="1"/>
  <c r="E123" i="3"/>
  <c r="AB123" i="3" s="1"/>
  <c r="D123" i="3"/>
  <c r="C123" i="3"/>
  <c r="B123" i="3"/>
  <c r="A123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AB122" i="3" s="1"/>
  <c r="B122" i="3"/>
  <c r="A122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AB120" i="3" s="1"/>
  <c r="D120" i="3"/>
  <c r="AC120" i="3" s="1"/>
  <c r="C120" i="3"/>
  <c r="B120" i="3"/>
  <c r="A120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AC119" i="3" s="1"/>
  <c r="E119" i="3"/>
  <c r="AB119" i="3" s="1"/>
  <c r="D119" i="3"/>
  <c r="C119" i="3"/>
  <c r="B119" i="3"/>
  <c r="A119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C117" i="3" s="1"/>
  <c r="E117" i="3"/>
  <c r="D117" i="3"/>
  <c r="C117" i="3"/>
  <c r="AB117" i="3" s="1"/>
  <c r="B117" i="3"/>
  <c r="A117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AB116" i="3" s="1"/>
  <c r="D116" i="3"/>
  <c r="AC116" i="3" s="1"/>
  <c r="C116" i="3"/>
  <c r="B116" i="3"/>
  <c r="A116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AB115" i="3" s="1"/>
  <c r="D115" i="3"/>
  <c r="C115" i="3"/>
  <c r="B115" i="3"/>
  <c r="A115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AB114" i="3" s="1"/>
  <c r="B114" i="3"/>
  <c r="A114" i="3"/>
  <c r="AB113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B113" i="3"/>
  <c r="A113" i="3"/>
  <c r="AB112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AC112" i="3" s="1"/>
  <c r="C112" i="3"/>
  <c r="B112" i="3"/>
  <c r="A112" i="3"/>
  <c r="AC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B111" i="3" s="1"/>
  <c r="D111" i="3"/>
  <c r="C111" i="3"/>
  <c r="B111" i="3"/>
  <c r="A111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AB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C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B108" i="3" s="1"/>
  <c r="B108" i="3"/>
  <c r="A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AB107" i="3" s="1"/>
  <c r="D107" i="3"/>
  <c r="C107" i="3"/>
  <c r="B107" i="3"/>
  <c r="A107" i="3"/>
  <c r="AC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AB105" i="3" s="1"/>
  <c r="B105" i="3"/>
  <c r="A105" i="3"/>
  <c r="AC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B104" i="3" s="1"/>
  <c r="B104" i="3"/>
  <c r="A104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C103" i="3" s="1"/>
  <c r="E103" i="3"/>
  <c r="AB103" i="3" s="1"/>
  <c r="D103" i="3"/>
  <c r="C103" i="3"/>
  <c r="B103" i="3"/>
  <c r="A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B102" i="3"/>
  <c r="A102" i="3"/>
  <c r="AB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D101" i="3"/>
  <c r="C101" i="3"/>
  <c r="B101" i="3"/>
  <c r="A101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AC100" i="3" s="1"/>
  <c r="C100" i="3"/>
  <c r="AB100" i="3" s="1"/>
  <c r="B100" i="3"/>
  <c r="A100" i="3"/>
  <c r="AB99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B99" i="3"/>
  <c r="A99" i="3"/>
  <c r="AC98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B98" i="3" s="1"/>
  <c r="B98" i="3"/>
  <c r="A98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AB97" i="3" s="1"/>
  <c r="B97" i="3"/>
  <c r="A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AC96" i="3" s="1"/>
  <c r="C96" i="3"/>
  <c r="B96" i="3"/>
  <c r="A96" i="3"/>
  <c r="AB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C95" i="3" s="1"/>
  <c r="C95" i="3"/>
  <c r="B95" i="3"/>
  <c r="A95" i="3"/>
  <c r="AC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AB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C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B92" i="3" s="1"/>
  <c r="B92" i="3"/>
  <c r="A92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B91" i="3" s="1"/>
  <c r="D91" i="3"/>
  <c r="AC91" i="3" s="1"/>
  <c r="C91" i="3"/>
  <c r="B91" i="3"/>
  <c r="A91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B90" i="3"/>
  <c r="A90" i="3"/>
  <c r="AB89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B88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AC88" i="3" s="1"/>
  <c r="C88" i="3"/>
  <c r="B88" i="3"/>
  <c r="A88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C87" i="3" s="1"/>
  <c r="E87" i="3"/>
  <c r="AB87" i="3" s="1"/>
  <c r="D87" i="3"/>
  <c r="C87" i="3"/>
  <c r="B87" i="3"/>
  <c r="A87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B86" i="3"/>
  <c r="A86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D85" i="3"/>
  <c r="C85" i="3"/>
  <c r="AB85" i="3" s="1"/>
  <c r="B85" i="3"/>
  <c r="A85" i="3"/>
  <c r="AB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B84" i="3"/>
  <c r="A84" i="3"/>
  <c r="AC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B83" i="3" s="1"/>
  <c r="B83" i="3"/>
  <c r="A83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AB82" i="3" s="1"/>
  <c r="B82" i="3"/>
  <c r="A82" i="3"/>
  <c r="AC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B81" i="3" s="1"/>
  <c r="B81" i="3"/>
  <c r="A81" i="3"/>
  <c r="AB80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AC80" i="3" s="1"/>
  <c r="C80" i="3"/>
  <c r="B80" i="3"/>
  <c r="A80" i="3"/>
  <c r="AC79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AB79" i="3" s="1"/>
  <c r="D79" i="3"/>
  <c r="C79" i="3"/>
  <c r="B79" i="3"/>
  <c r="A79" i="3"/>
  <c r="AB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B78" i="3"/>
  <c r="A78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AB77" i="3" s="1"/>
  <c r="B77" i="3"/>
  <c r="A77" i="3"/>
  <c r="AB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B76" i="3"/>
  <c r="A76" i="3"/>
  <c r="AC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B75" i="3" s="1"/>
  <c r="B75" i="3"/>
  <c r="A75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AB74" i="3" s="1"/>
  <c r="B74" i="3"/>
  <c r="A74" i="3"/>
  <c r="AC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3" i="3" s="1"/>
  <c r="B73" i="3"/>
  <c r="A73" i="3"/>
  <c r="AB72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C72" i="3" s="1"/>
  <c r="C72" i="3"/>
  <c r="B72" i="3"/>
  <c r="A72" i="3"/>
  <c r="AC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AB71" i="3" s="1"/>
  <c r="D71" i="3"/>
  <c r="C71" i="3"/>
  <c r="B71" i="3"/>
  <c r="A71" i="3"/>
  <c r="AB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B70" i="3"/>
  <c r="A70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AB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B68" i="3"/>
  <c r="A68" i="3"/>
  <c r="AC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B67" i="3" s="1"/>
  <c r="B67" i="3"/>
  <c r="A67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AB66" i="3" s="1"/>
  <c r="B66" i="3"/>
  <c r="A66" i="3"/>
  <c r="AC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B65" i="3" s="1"/>
  <c r="B65" i="3"/>
  <c r="A65" i="3"/>
  <c r="AB64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C64" i="3" s="1"/>
  <c r="C64" i="3"/>
  <c r="B64" i="3"/>
  <c r="A64" i="3"/>
  <c r="AC63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B63" i="3" s="1"/>
  <c r="D63" i="3"/>
  <c r="C63" i="3"/>
  <c r="B63" i="3"/>
  <c r="A63" i="3"/>
  <c r="AB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D62" i="3"/>
  <c r="C62" i="3"/>
  <c r="B62" i="3"/>
  <c r="A62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61" i="3"/>
  <c r="AB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B60" i="3"/>
  <c r="A60" i="3"/>
  <c r="AC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B59" i="3" s="1"/>
  <c r="B59" i="3"/>
  <c r="A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AB58" i="3" s="1"/>
  <c r="B58" i="3"/>
  <c r="A58" i="3"/>
  <c r="AC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B57" i="3" s="1"/>
  <c r="B57" i="3"/>
  <c r="A57" i="3"/>
  <c r="AB56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C56" i="3" s="1"/>
  <c r="C56" i="3"/>
  <c r="B56" i="3"/>
  <c r="A56" i="3"/>
  <c r="AC55" i="3"/>
  <c r="Z55" i="3"/>
  <c r="Y55" i="3"/>
  <c r="X55" i="3"/>
  <c r="W55" i="3"/>
  <c r="AA55" i="3" s="1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B55" i="3" s="1"/>
  <c r="D55" i="3"/>
  <c r="C55" i="3"/>
  <c r="B55" i="3"/>
  <c r="A55" i="3"/>
  <c r="AB54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B54" i="3"/>
  <c r="A54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A53" i="3"/>
  <c r="AB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B52" i="3"/>
  <c r="A52" i="3"/>
  <c r="AC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B51" i="3" s="1"/>
  <c r="B51" i="3"/>
  <c r="A51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AB50" i="3" s="1"/>
  <c r="B50" i="3"/>
  <c r="A50" i="3"/>
  <c r="AC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B49" i="3" s="1"/>
  <c r="B49" i="3"/>
  <c r="A49" i="3"/>
  <c r="AB48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C48" i="3" s="1"/>
  <c r="C48" i="3"/>
  <c r="B48" i="3"/>
  <c r="A48" i="3"/>
  <c r="AC47" i="3"/>
  <c r="Z47" i="3"/>
  <c r="Y47" i="3"/>
  <c r="X47" i="3"/>
  <c r="W47" i="3"/>
  <c r="AA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B47" i="3" s="1"/>
  <c r="D47" i="3"/>
  <c r="C47" i="3"/>
  <c r="B47" i="3"/>
  <c r="A47" i="3"/>
  <c r="AB46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D46" i="3"/>
  <c r="C46" i="3"/>
  <c r="B46" i="3"/>
  <c r="A46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AB45" i="3" s="1"/>
  <c r="B45" i="3"/>
  <c r="A45" i="3"/>
  <c r="AB44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B44" i="3"/>
  <c r="A44" i="3"/>
  <c r="AC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B43" i="3" s="1"/>
  <c r="B43" i="3"/>
  <c r="A43" i="3"/>
  <c r="Z42" i="3"/>
  <c r="Y42" i="3"/>
  <c r="X42" i="3"/>
  <c r="W42" i="3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AB42" i="3" s="1"/>
  <c r="B42" i="3"/>
  <c r="U42" i="3" s="1"/>
  <c r="A42" i="3"/>
  <c r="AC41" i="3"/>
  <c r="AA41" i="3"/>
  <c r="Z41" i="3"/>
  <c r="Y41" i="3"/>
  <c r="X41" i="3"/>
  <c r="W41" i="3"/>
  <c r="V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U41" i="3" s="1"/>
  <c r="B41" i="3"/>
  <c r="T41" i="3" s="1"/>
  <c r="A41" i="3"/>
  <c r="AB40" i="3"/>
  <c r="Z40" i="3"/>
  <c r="Y40" i="3"/>
  <c r="X40" i="3"/>
  <c r="W40" i="3"/>
  <c r="AA40" i="3" s="1"/>
  <c r="V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C40" i="3" s="1"/>
  <c r="C40" i="3"/>
  <c r="B40" i="3"/>
  <c r="U40" i="3" s="1"/>
  <c r="A40" i="3"/>
  <c r="AC39" i="3"/>
  <c r="Z39" i="3"/>
  <c r="Y39" i="3"/>
  <c r="X39" i="3"/>
  <c r="W39" i="3"/>
  <c r="AA39" i="3" s="1"/>
  <c r="V39" i="3"/>
  <c r="U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B39" i="3" s="1"/>
  <c r="D39" i="3"/>
  <c r="C39" i="3"/>
  <c r="B39" i="3"/>
  <c r="T39" i="3" s="1"/>
  <c r="A39" i="3"/>
  <c r="AB38" i="3"/>
  <c r="Z38" i="3"/>
  <c r="Y38" i="3"/>
  <c r="X38" i="3"/>
  <c r="W38" i="3"/>
  <c r="AA38" i="3" s="1"/>
  <c r="V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D38" i="3"/>
  <c r="C38" i="3"/>
  <c r="B38" i="3"/>
  <c r="U38" i="3" s="1"/>
  <c r="A38" i="3"/>
  <c r="Z37" i="3"/>
  <c r="Y37" i="3"/>
  <c r="X37" i="3"/>
  <c r="W37" i="3"/>
  <c r="AA37" i="3" s="1"/>
  <c r="V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AB37" i="3" s="1"/>
  <c r="B37" i="3"/>
  <c r="U37" i="3" s="1"/>
  <c r="A37" i="3"/>
  <c r="AB36" i="3"/>
  <c r="Z36" i="3"/>
  <c r="Y36" i="3"/>
  <c r="X36" i="3"/>
  <c r="W36" i="3"/>
  <c r="AA36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T36" i="3" s="1"/>
  <c r="C36" i="3"/>
  <c r="S36" i="3" s="1"/>
  <c r="B36" i="3"/>
  <c r="U36" i="3" s="1"/>
  <c r="A36" i="3"/>
  <c r="AC35" i="3"/>
  <c r="Z35" i="3"/>
  <c r="Y35" i="3"/>
  <c r="X35" i="3"/>
  <c r="W35" i="3"/>
  <c r="V35" i="3"/>
  <c r="U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A35" i="3" s="1"/>
  <c r="E35" i="3"/>
  <c r="D35" i="3"/>
  <c r="C35" i="3"/>
  <c r="AB35" i="3" s="1"/>
  <c r="B35" i="3"/>
  <c r="A35" i="3"/>
  <c r="Z34" i="3"/>
  <c r="Y34" i="3"/>
  <c r="X34" i="3"/>
  <c r="W34" i="3"/>
  <c r="V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C34" i="3"/>
  <c r="AB34" i="3" s="1"/>
  <c r="B34" i="3"/>
  <c r="U34" i="3" s="1"/>
  <c r="A34" i="3"/>
  <c r="AC33" i="3"/>
  <c r="AA33" i="3"/>
  <c r="Z33" i="3"/>
  <c r="Y33" i="3"/>
  <c r="X33" i="3"/>
  <c r="W33" i="3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3" i="3" s="1"/>
  <c r="B33" i="3"/>
  <c r="T33" i="3" s="1"/>
  <c r="A33" i="3"/>
  <c r="AB32" i="3"/>
  <c r="Z32" i="3"/>
  <c r="Y32" i="3"/>
  <c r="X32" i="3"/>
  <c r="W32" i="3"/>
  <c r="AA32" i="3" s="1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C32" i="3" s="1"/>
  <c r="C32" i="3"/>
  <c r="B32" i="3"/>
  <c r="U32" i="3" s="1"/>
  <c r="A32" i="3"/>
  <c r="AC31" i="3"/>
  <c r="Z31" i="3"/>
  <c r="Y31" i="3"/>
  <c r="X31" i="3"/>
  <c r="W31" i="3"/>
  <c r="AA31" i="3" s="1"/>
  <c r="V31" i="3"/>
  <c r="U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B31" i="3" s="1"/>
  <c r="D31" i="3"/>
  <c r="C31" i="3"/>
  <c r="B31" i="3"/>
  <c r="T31" i="3" s="1"/>
  <c r="A31" i="3"/>
  <c r="Z30" i="3"/>
  <c r="Y30" i="3"/>
  <c r="X30" i="3"/>
  <c r="W30" i="3"/>
  <c r="AA30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AB30" i="3" s="1"/>
  <c r="D30" i="3"/>
  <c r="C30" i="3"/>
  <c r="B30" i="3"/>
  <c r="U30" i="3" s="1"/>
  <c r="A30" i="3"/>
  <c r="Z29" i="3"/>
  <c r="Y29" i="3"/>
  <c r="X29" i="3"/>
  <c r="W29" i="3"/>
  <c r="AA29" i="3" s="1"/>
  <c r="V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D29" i="3"/>
  <c r="C29" i="3"/>
  <c r="AB29" i="3" s="1"/>
  <c r="B29" i="3"/>
  <c r="U29" i="3" s="1"/>
  <c r="A29" i="3"/>
  <c r="AB28" i="3"/>
  <c r="Z28" i="3"/>
  <c r="Y28" i="3"/>
  <c r="X28" i="3"/>
  <c r="W28" i="3"/>
  <c r="AA28" i="3" s="1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T28" i="3" s="1"/>
  <c r="C28" i="3"/>
  <c r="S28" i="3" s="1"/>
  <c r="B28" i="3"/>
  <c r="A28" i="3"/>
  <c r="AC27" i="3"/>
  <c r="Z27" i="3"/>
  <c r="Y27" i="3"/>
  <c r="X27" i="3"/>
  <c r="W27" i="3"/>
  <c r="V27" i="3"/>
  <c r="U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A27" i="3" s="1"/>
  <c r="E27" i="3"/>
  <c r="D27" i="3"/>
  <c r="C27" i="3"/>
  <c r="AB27" i="3" s="1"/>
  <c r="B27" i="3"/>
  <c r="A27" i="3"/>
  <c r="Z26" i="3"/>
  <c r="Y26" i="3"/>
  <c r="X26" i="3"/>
  <c r="W26" i="3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AB26" i="3" s="1"/>
  <c r="B26" i="3"/>
  <c r="U26" i="3" s="1"/>
  <c r="A26" i="3"/>
  <c r="AC25" i="3"/>
  <c r="AA25" i="3"/>
  <c r="Z25" i="3"/>
  <c r="Y25" i="3"/>
  <c r="X25" i="3"/>
  <c r="W25" i="3"/>
  <c r="V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5" i="3" s="1"/>
  <c r="B25" i="3"/>
  <c r="T25" i="3" s="1"/>
  <c r="A25" i="3"/>
  <c r="AB24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C24" i="3" s="1"/>
  <c r="C24" i="3"/>
  <c r="B24" i="3"/>
  <c r="U24" i="3" s="1"/>
  <c r="A24" i="3"/>
  <c r="AC23" i="3"/>
  <c r="Z23" i="3"/>
  <c r="Y23" i="3"/>
  <c r="X23" i="3"/>
  <c r="W23" i="3"/>
  <c r="AA23" i="3" s="1"/>
  <c r="V23" i="3"/>
  <c r="U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B23" i="3" s="1"/>
  <c r="D23" i="3"/>
  <c r="C23" i="3"/>
  <c r="B23" i="3"/>
  <c r="T23" i="3" s="1"/>
  <c r="A23" i="3"/>
  <c r="AB22" i="3"/>
  <c r="Z22" i="3"/>
  <c r="Y22" i="3"/>
  <c r="X22" i="3"/>
  <c r="W22" i="3"/>
  <c r="AA22" i="3" s="1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C22" i="3" s="1"/>
  <c r="E22" i="3"/>
  <c r="D22" i="3"/>
  <c r="C22" i="3"/>
  <c r="B22" i="3"/>
  <c r="U22" i="3" s="1"/>
  <c r="A22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D21" i="3"/>
  <c r="C21" i="3"/>
  <c r="AB21" i="3" s="1"/>
  <c r="B21" i="3"/>
  <c r="U21" i="3" s="1"/>
  <c r="A21" i="3"/>
  <c r="AB20" i="3"/>
  <c r="Z20" i="3"/>
  <c r="Y20" i="3"/>
  <c r="X20" i="3"/>
  <c r="W20" i="3"/>
  <c r="AA20" i="3" s="1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T20" i="3" s="1"/>
  <c r="C20" i="3"/>
  <c r="S20" i="3" s="1"/>
  <c r="B20" i="3"/>
  <c r="U20" i="3" s="1"/>
  <c r="A20" i="3"/>
  <c r="AC19" i="3"/>
  <c r="Z19" i="3"/>
  <c r="Y19" i="3"/>
  <c r="X19" i="3"/>
  <c r="W19" i="3"/>
  <c r="V19" i="3"/>
  <c r="U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A19" i="3" s="1"/>
  <c r="E19" i="3"/>
  <c r="D19" i="3"/>
  <c r="C19" i="3"/>
  <c r="AB19" i="3" s="1"/>
  <c r="B19" i="3"/>
  <c r="A19" i="3"/>
  <c r="Z18" i="3"/>
  <c r="Y18" i="3"/>
  <c r="X18" i="3"/>
  <c r="W18" i="3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AB18" i="3" s="1"/>
  <c r="B18" i="3"/>
  <c r="U18" i="3" s="1"/>
  <c r="A18" i="3"/>
  <c r="AC17" i="3"/>
  <c r="AA17" i="3"/>
  <c r="Z17" i="3"/>
  <c r="Y17" i="3"/>
  <c r="X17" i="3"/>
  <c r="W17" i="3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7" i="3" s="1"/>
  <c r="B17" i="3"/>
  <c r="T17" i="3" s="1"/>
  <c r="A17" i="3"/>
  <c r="AB16" i="3"/>
  <c r="Z16" i="3"/>
  <c r="Y16" i="3"/>
  <c r="X16" i="3"/>
  <c r="W16" i="3"/>
  <c r="AA16" i="3" s="1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C16" i="3" s="1"/>
  <c r="C16" i="3"/>
  <c r="B16" i="3"/>
  <c r="U16" i="3" s="1"/>
  <c r="A16" i="3"/>
  <c r="AC15" i="3"/>
  <c r="Z15" i="3"/>
  <c r="Y15" i="3"/>
  <c r="X15" i="3"/>
  <c r="W15" i="3"/>
  <c r="AA15" i="3" s="1"/>
  <c r="V15" i="3"/>
  <c r="U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B15" i="3" s="1"/>
  <c r="D15" i="3"/>
  <c r="C15" i="3"/>
  <c r="B15" i="3"/>
  <c r="T15" i="3" s="1"/>
  <c r="A15" i="3"/>
  <c r="AB14" i="3"/>
  <c r="Z14" i="3"/>
  <c r="Z3" i="3" s="1"/>
  <c r="Y14" i="3"/>
  <c r="X14" i="3"/>
  <c r="W14" i="3"/>
  <c r="AA14" i="3" s="1"/>
  <c r="V14" i="3"/>
  <c r="R14" i="3"/>
  <c r="R3" i="3" s="1"/>
  <c r="Q14" i="3"/>
  <c r="P14" i="3"/>
  <c r="O14" i="3"/>
  <c r="N14" i="3"/>
  <c r="M14" i="3"/>
  <c r="L14" i="3"/>
  <c r="K14" i="3"/>
  <c r="J14" i="3"/>
  <c r="I14" i="3"/>
  <c r="H14" i="3"/>
  <c r="G14" i="3"/>
  <c r="F14" i="3"/>
  <c r="AC14" i="3" s="1"/>
  <c r="E14" i="3"/>
  <c r="D14" i="3"/>
  <c r="C14" i="3"/>
  <c r="B14" i="3"/>
  <c r="U14" i="3" s="1"/>
  <c r="A14" i="3"/>
  <c r="Z13" i="3"/>
  <c r="Y13" i="3"/>
  <c r="X13" i="3"/>
  <c r="W13" i="3"/>
  <c r="AA13" i="3" s="1"/>
  <c r="V13" i="3"/>
  <c r="R13" i="3"/>
  <c r="Q13" i="3"/>
  <c r="P13" i="3"/>
  <c r="O13" i="3"/>
  <c r="N2" i="3" s="1"/>
  <c r="N13" i="3"/>
  <c r="M13" i="3"/>
  <c r="L13" i="3"/>
  <c r="K13" i="3"/>
  <c r="J13" i="3"/>
  <c r="I13" i="3"/>
  <c r="H13" i="3"/>
  <c r="G13" i="3"/>
  <c r="G3" i="3" s="1"/>
  <c r="F13" i="3"/>
  <c r="AC13" i="3" s="1"/>
  <c r="E13" i="3"/>
  <c r="D13" i="3"/>
  <c r="C13" i="3"/>
  <c r="AB13" i="3" s="1"/>
  <c r="B13" i="3"/>
  <c r="U13" i="3" s="1"/>
  <c r="A13" i="3"/>
  <c r="AB12" i="3"/>
  <c r="Z12" i="3"/>
  <c r="Y12" i="3"/>
  <c r="X12" i="3"/>
  <c r="W12" i="3"/>
  <c r="AA12" i="3" s="1"/>
  <c r="V12" i="3"/>
  <c r="T12" i="3"/>
  <c r="R12" i="3"/>
  <c r="Q12" i="3"/>
  <c r="P12" i="3"/>
  <c r="O12" i="3"/>
  <c r="N12" i="3"/>
  <c r="M12" i="3"/>
  <c r="L12" i="3"/>
  <c r="L3" i="3" s="1"/>
  <c r="K12" i="3"/>
  <c r="J12" i="3"/>
  <c r="I12" i="3"/>
  <c r="H12" i="3"/>
  <c r="G12" i="3"/>
  <c r="F12" i="3"/>
  <c r="AC12" i="3" s="1"/>
  <c r="E12" i="3"/>
  <c r="D12" i="3"/>
  <c r="D3" i="3" s="1"/>
  <c r="C12" i="3"/>
  <c r="S12" i="3" s="1"/>
  <c r="B12" i="3"/>
  <c r="U12" i="3" s="1"/>
  <c r="A12" i="3"/>
  <c r="AC11" i="3"/>
  <c r="Z11" i="3"/>
  <c r="Y11" i="3"/>
  <c r="X11" i="3"/>
  <c r="W11" i="3"/>
  <c r="V11" i="3"/>
  <c r="U11" i="3"/>
  <c r="R11" i="3"/>
  <c r="Q11" i="3"/>
  <c r="P11" i="3"/>
  <c r="O11" i="3"/>
  <c r="N11" i="3"/>
  <c r="M11" i="3"/>
  <c r="L11" i="3"/>
  <c r="K11" i="3"/>
  <c r="J11" i="3"/>
  <c r="I11" i="3"/>
  <c r="I3" i="3" s="1"/>
  <c r="H11" i="3"/>
  <c r="G11" i="3"/>
  <c r="F11" i="3"/>
  <c r="AA11" i="3" s="1"/>
  <c r="E11" i="3"/>
  <c r="D11" i="3"/>
  <c r="C11" i="3"/>
  <c r="AB11" i="3" s="1"/>
  <c r="B11" i="3"/>
  <c r="A11" i="3"/>
  <c r="Z10" i="3"/>
  <c r="Z4" i="3" s="1"/>
  <c r="Z5" i="3" s="1"/>
  <c r="Y10" i="3"/>
  <c r="X10" i="3"/>
  <c r="W10" i="3"/>
  <c r="V10" i="3"/>
  <c r="V3" i="3" s="1"/>
  <c r="R10" i="3"/>
  <c r="R4" i="3" s="1"/>
  <c r="Q10" i="3"/>
  <c r="P10" i="3"/>
  <c r="O10" i="3"/>
  <c r="N10" i="3"/>
  <c r="N4" i="3" s="1"/>
  <c r="M10" i="3"/>
  <c r="L10" i="3"/>
  <c r="K10" i="3"/>
  <c r="J10" i="3"/>
  <c r="J4" i="3" s="1"/>
  <c r="J5" i="3" s="1"/>
  <c r="I10" i="3"/>
  <c r="H10" i="3"/>
  <c r="G10" i="3"/>
  <c r="F10" i="3"/>
  <c r="AC10" i="3" s="1"/>
  <c r="E10" i="3"/>
  <c r="D10" i="3"/>
  <c r="C10" i="3"/>
  <c r="AB10" i="3" s="1"/>
  <c r="B10" i="3"/>
  <c r="U10" i="3" s="1"/>
  <c r="A10" i="3"/>
  <c r="AC9" i="3"/>
  <c r="AA9" i="3"/>
  <c r="Z9" i="3"/>
  <c r="Y9" i="3"/>
  <c r="X9" i="3"/>
  <c r="W9" i="3"/>
  <c r="W4" i="3" s="1"/>
  <c r="W5" i="3" s="1"/>
  <c r="V9" i="3"/>
  <c r="V4" i="3" s="1"/>
  <c r="V5" i="3" s="1"/>
  <c r="S9" i="3"/>
  <c r="R9" i="3"/>
  <c r="Q9" i="3"/>
  <c r="P9" i="3"/>
  <c r="O9" i="3"/>
  <c r="N9" i="3"/>
  <c r="M9" i="3"/>
  <c r="L9" i="3"/>
  <c r="K9" i="3"/>
  <c r="K4" i="3" s="1"/>
  <c r="K5" i="3" s="1"/>
  <c r="J9" i="3"/>
  <c r="I9" i="3"/>
  <c r="H9" i="3"/>
  <c r="G9" i="3"/>
  <c r="F9" i="3"/>
  <c r="E9" i="3"/>
  <c r="D9" i="3"/>
  <c r="C9" i="3"/>
  <c r="J2" i="3" s="1"/>
  <c r="B9" i="3"/>
  <c r="T9" i="3" s="1"/>
  <c r="A9" i="3"/>
  <c r="AB8" i="3"/>
  <c r="Z8" i="3"/>
  <c r="Y8" i="3"/>
  <c r="X8" i="3"/>
  <c r="X3" i="3" s="1"/>
  <c r="W8" i="3"/>
  <c r="AA8" i="3" s="1"/>
  <c r="V8" i="3"/>
  <c r="R8" i="3"/>
  <c r="Q8" i="3"/>
  <c r="P8" i="3"/>
  <c r="P3" i="3" s="1"/>
  <c r="O8" i="3"/>
  <c r="N8" i="3"/>
  <c r="M8" i="3"/>
  <c r="L8" i="3"/>
  <c r="L4" i="3" s="1"/>
  <c r="L5" i="3" s="1"/>
  <c r="K8" i="3"/>
  <c r="J8" i="3"/>
  <c r="I8" i="3"/>
  <c r="H8" i="3"/>
  <c r="H3" i="3" s="1"/>
  <c r="G8" i="3"/>
  <c r="F8" i="3"/>
  <c r="E8" i="3"/>
  <c r="D8" i="3"/>
  <c r="AC8" i="3" s="1"/>
  <c r="C8" i="3"/>
  <c r="B8" i="3"/>
  <c r="U8" i="3" s="1"/>
  <c r="A8" i="3"/>
  <c r="AC7" i="3"/>
  <c r="Z7" i="3"/>
  <c r="Y7" i="3"/>
  <c r="Y3" i="3" s="1"/>
  <c r="X7" i="3"/>
  <c r="W7" i="3"/>
  <c r="AA7" i="3" s="1"/>
  <c r="V7" i="3"/>
  <c r="U7" i="3"/>
  <c r="R7" i="3"/>
  <c r="Q7" i="3"/>
  <c r="Q3" i="3" s="1"/>
  <c r="P7" i="3"/>
  <c r="O7" i="3"/>
  <c r="N7" i="3"/>
  <c r="M7" i="3"/>
  <c r="M4" i="3" s="1"/>
  <c r="M5" i="3" s="1"/>
  <c r="L7" i="3"/>
  <c r="K7" i="3"/>
  <c r="J7" i="3"/>
  <c r="I7" i="3"/>
  <c r="I4" i="3" s="1"/>
  <c r="H7" i="3"/>
  <c r="H4" i="3" s="1"/>
  <c r="H5" i="3" s="1"/>
  <c r="G7" i="3"/>
  <c r="F7" i="3"/>
  <c r="E7" i="3"/>
  <c r="AB7" i="3" s="1"/>
  <c r="D7" i="3"/>
  <c r="C7" i="3"/>
  <c r="B7" i="3"/>
  <c r="T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X4" i="3"/>
  <c r="P4" i="3"/>
  <c r="G4" i="3"/>
  <c r="G5" i="3" s="1"/>
  <c r="J3" i="3"/>
  <c r="B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N5" i="3" l="1"/>
  <c r="R2" i="3"/>
  <c r="R5" i="3" s="1"/>
  <c r="Q2" i="3"/>
  <c r="P2" i="3" s="1"/>
  <c r="P5" i="3"/>
  <c r="S17" i="3"/>
  <c r="S33" i="3"/>
  <c r="S41" i="3"/>
  <c r="C3" i="3"/>
  <c r="K3" i="3"/>
  <c r="Q4" i="3"/>
  <c r="Q5" i="3" s="1"/>
  <c r="Y4" i="3"/>
  <c r="AB9" i="3"/>
  <c r="AB4" i="3" s="1"/>
  <c r="AB5" i="3" s="1"/>
  <c r="S14" i="3"/>
  <c r="AB17" i="3"/>
  <c r="S22" i="3"/>
  <c r="AB25" i="3"/>
  <c r="U28" i="3"/>
  <c r="U3" i="3" s="1"/>
  <c r="S30" i="3"/>
  <c r="AB33" i="3"/>
  <c r="S38" i="3"/>
  <c r="AB41" i="3"/>
  <c r="AB86" i="3"/>
  <c r="AA87" i="3"/>
  <c r="AC89" i="3"/>
  <c r="AA114" i="3"/>
  <c r="X2" i="3"/>
  <c r="X5" i="3" s="1"/>
  <c r="U9" i="3"/>
  <c r="U4" i="3" s="1"/>
  <c r="U5" i="3" s="1"/>
  <c r="S11" i="3"/>
  <c r="T14" i="3"/>
  <c r="S19" i="3"/>
  <c r="T22" i="3"/>
  <c r="T30" i="3"/>
  <c r="S35" i="3"/>
  <c r="T38" i="3"/>
  <c r="AB90" i="3"/>
  <c r="AC93" i="3"/>
  <c r="Y2" i="3"/>
  <c r="E3" i="3"/>
  <c r="M3" i="3"/>
  <c r="B4" i="3"/>
  <c r="B5" i="3" s="1"/>
  <c r="S8" i="3"/>
  <c r="T11" i="3"/>
  <c r="S16" i="3"/>
  <c r="T19" i="3"/>
  <c r="S24" i="3"/>
  <c r="T27" i="3"/>
  <c r="S32" i="3"/>
  <c r="T35" i="3"/>
  <c r="S40" i="3"/>
  <c r="AB94" i="3"/>
  <c r="AA95" i="3"/>
  <c r="W3" i="3"/>
  <c r="C4" i="3"/>
  <c r="C5" i="3" s="1"/>
  <c r="T8" i="3"/>
  <c r="T4" i="3" s="1"/>
  <c r="T5" i="3" s="1"/>
  <c r="S13" i="3"/>
  <c r="T16" i="3"/>
  <c r="S21" i="3"/>
  <c r="T24" i="3"/>
  <c r="T32" i="3"/>
  <c r="S37" i="3"/>
  <c r="T40" i="3"/>
  <c r="I2" i="3"/>
  <c r="I5" i="3" s="1"/>
  <c r="F3" i="3"/>
  <c r="D4" i="3"/>
  <c r="D5" i="3" s="1"/>
  <c r="S10" i="3"/>
  <c r="AA10" i="3"/>
  <c r="AA3" i="3" s="1"/>
  <c r="T13" i="3"/>
  <c r="S18" i="3"/>
  <c r="AA18" i="3"/>
  <c r="T21" i="3"/>
  <c r="S26" i="3"/>
  <c r="AA26" i="3"/>
  <c r="T29" i="3"/>
  <c r="S34" i="3"/>
  <c r="AA34" i="3"/>
  <c r="T37" i="3"/>
  <c r="S42" i="3"/>
  <c r="AA42" i="3"/>
  <c r="AA50" i="3"/>
  <c r="AA58" i="3"/>
  <c r="AA66" i="3"/>
  <c r="AA74" i="3"/>
  <c r="AA82" i="3"/>
  <c r="AB102" i="3"/>
  <c r="AA102" i="3"/>
  <c r="AA103" i="3"/>
  <c r="N3" i="3"/>
  <c r="E4" i="3"/>
  <c r="E5" i="3" s="1"/>
  <c r="S7" i="3"/>
  <c r="T10" i="3"/>
  <c r="S15" i="3"/>
  <c r="T18" i="3"/>
  <c r="S23" i="3"/>
  <c r="T26" i="3"/>
  <c r="S31" i="3"/>
  <c r="T34" i="3"/>
  <c r="S39" i="3"/>
  <c r="T42" i="3"/>
  <c r="AB106" i="3"/>
  <c r="AA107" i="3"/>
  <c r="AC109" i="3"/>
  <c r="AA111" i="3"/>
  <c r="F4" i="3"/>
  <c r="F5" i="3" s="1"/>
  <c r="AA251" i="3"/>
  <c r="AB307" i="3"/>
  <c r="AA310" i="3"/>
  <c r="AA167" i="3"/>
  <c r="AA263" i="3"/>
  <c r="AA271" i="3"/>
  <c r="AA303" i="3"/>
  <c r="AA308" i="3"/>
  <c r="AC361" i="3"/>
  <c r="AC4" i="3" s="1"/>
  <c r="AC5" i="3" s="1"/>
  <c r="AC369" i="3"/>
  <c r="AC385" i="3"/>
  <c r="AC3" i="3" s="1"/>
  <c r="AC393" i="3"/>
  <c r="AC401" i="3"/>
  <c r="AC409" i="3"/>
  <c r="AC417" i="3"/>
  <c r="AA427" i="3"/>
  <c r="AA376" i="3"/>
  <c r="AA384" i="3"/>
  <c r="AA392" i="3"/>
  <c r="AA400" i="3"/>
  <c r="AA408" i="3"/>
  <c r="AA416" i="3"/>
  <c r="AA424" i="3"/>
  <c r="AA461" i="3"/>
  <c r="AA370" i="3"/>
  <c r="AA378" i="3"/>
  <c r="AA386" i="3"/>
  <c r="AA394" i="3"/>
  <c r="AA402" i="3"/>
  <c r="AA410" i="3"/>
  <c r="AA418" i="3"/>
  <c r="S4" i="3" l="1"/>
  <c r="S5" i="3" s="1"/>
  <c r="S3" i="3"/>
  <c r="Y5" i="3"/>
  <c r="AA4" i="3"/>
  <c r="AA5" i="3" s="1"/>
  <c r="C7" i="2" s="1"/>
  <c r="B7" i="2" s="1"/>
  <c r="AB3" i="3"/>
  <c r="T3" i="3"/>
  <c r="C5" i="2" l="1"/>
  <c r="B5" i="2" s="1"/>
  <c r="C6" i="2"/>
  <c r="B6" i="2" s="1"/>
  <c r="C8" i="2"/>
  <c r="B8" i="2" s="1"/>
  <c r="C4" i="2"/>
  <c r="B4" i="2" s="1"/>
</calcChain>
</file>

<file path=xl/sharedStrings.xml><?xml version="1.0" encoding="utf-8"?>
<sst xmlns="http://schemas.openxmlformats.org/spreadsheetml/2006/main" count="124" uniqueCount="56">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</sst>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topLeftCell="I1" zoomScale="80" zoomScaleNormal="80" workbookViewId="0">
      <selection activeCell="W29" sqref="W29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0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O20">
        <v>1</v>
      </c>
      <c r="P20">
        <v>0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O21">
        <v>0</v>
      </c>
      <c r="P21">
        <v>3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O22">
        <v>2</v>
      </c>
      <c r="P22">
        <v>0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O23">
        <v>1</v>
      </c>
      <c r="P23">
        <v>6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O24">
        <v>1</v>
      </c>
      <c r="P24">
        <v>0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O25">
        <v>0</v>
      </c>
      <c r="P25">
        <v>1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O26">
        <v>1</v>
      </c>
      <c r="P26">
        <v>1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O27">
        <v>0</v>
      </c>
      <c r="P27">
        <v>0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O28">
        <v>3</v>
      </c>
      <c r="P28">
        <v>4</v>
      </c>
      <c r="Q28">
        <v>3</v>
      </c>
    </row>
    <row r="29" spans="1:17" x14ac:dyDescent="0.3">
      <c r="A29" t="s">
        <v>16</v>
      </c>
      <c r="B29" t="s">
        <v>19</v>
      </c>
      <c r="C29">
        <v>1.6</v>
      </c>
      <c r="D29">
        <v>4.5</v>
      </c>
      <c r="E29">
        <v>4.5</v>
      </c>
      <c r="F29">
        <v>1.33</v>
      </c>
      <c r="G29">
        <v>3.18</v>
      </c>
      <c r="H29">
        <v>1.38</v>
      </c>
      <c r="I29">
        <v>2.97</v>
      </c>
      <c r="J29">
        <v>1.25</v>
      </c>
      <c r="K29">
        <v>3.69</v>
      </c>
      <c r="L29">
        <v>1.17</v>
      </c>
      <c r="M29">
        <v>2.27</v>
      </c>
      <c r="N29">
        <v>1.17</v>
      </c>
      <c r="Q29">
        <v>4</v>
      </c>
    </row>
    <row r="30" spans="1:17" x14ac:dyDescent="0.3">
      <c r="A30" t="s">
        <v>30</v>
      </c>
      <c r="B30" t="s">
        <v>31</v>
      </c>
      <c r="C30">
        <v>7</v>
      </c>
      <c r="D30">
        <v>5</v>
      </c>
      <c r="E30">
        <v>1.33</v>
      </c>
      <c r="F30">
        <v>1.39</v>
      </c>
      <c r="G30">
        <v>2.83</v>
      </c>
      <c r="H30">
        <v>1.59</v>
      </c>
      <c r="I30">
        <v>2.35</v>
      </c>
      <c r="J30">
        <v>5.4</v>
      </c>
      <c r="K30">
        <v>1.1299999999999999</v>
      </c>
      <c r="L30">
        <v>3.08</v>
      </c>
      <c r="M30">
        <v>1.07</v>
      </c>
      <c r="N30">
        <v>1.1299999999999999</v>
      </c>
      <c r="Q30">
        <v>4</v>
      </c>
    </row>
    <row r="31" spans="1:17" x14ac:dyDescent="0.3">
      <c r="A31" t="s">
        <v>26</v>
      </c>
      <c r="B31" t="s">
        <v>27</v>
      </c>
      <c r="C31">
        <v>1.75</v>
      </c>
      <c r="D31">
        <v>3.9</v>
      </c>
      <c r="E31">
        <v>4.0999999999999996</v>
      </c>
      <c r="F31">
        <v>1.63</v>
      </c>
      <c r="G31">
        <v>2.1800000000000002</v>
      </c>
      <c r="H31">
        <v>1.61</v>
      </c>
      <c r="I31">
        <v>2.2999999999999998</v>
      </c>
      <c r="J31">
        <v>1.33</v>
      </c>
      <c r="K31">
        <v>3.18</v>
      </c>
      <c r="L31">
        <v>1.19</v>
      </c>
      <c r="M31">
        <v>2.0099999999999998</v>
      </c>
      <c r="N31">
        <v>1.2</v>
      </c>
      <c r="Q31">
        <v>4</v>
      </c>
    </row>
    <row r="32" spans="1:17" x14ac:dyDescent="0.3">
      <c r="A32" t="s">
        <v>20</v>
      </c>
      <c r="B32" t="s">
        <v>25</v>
      </c>
      <c r="C32">
        <v>2.87</v>
      </c>
      <c r="D32">
        <v>3.5</v>
      </c>
      <c r="E32">
        <v>2.25</v>
      </c>
      <c r="F32">
        <v>1.63</v>
      </c>
      <c r="G32">
        <v>2.1800000000000002</v>
      </c>
      <c r="H32">
        <v>1.54</v>
      </c>
      <c r="I32">
        <v>2.4500000000000002</v>
      </c>
      <c r="J32">
        <v>2.13</v>
      </c>
      <c r="K32">
        <v>1.67</v>
      </c>
      <c r="L32">
        <v>1.59</v>
      </c>
      <c r="M32">
        <v>1.38</v>
      </c>
      <c r="N32">
        <v>1.26</v>
      </c>
      <c r="Q32">
        <v>4</v>
      </c>
    </row>
    <row r="33" spans="1:17" x14ac:dyDescent="0.3">
      <c r="A33" t="s">
        <v>32</v>
      </c>
      <c r="B33" t="s">
        <v>22</v>
      </c>
      <c r="C33">
        <v>2.0499999999999998</v>
      </c>
      <c r="D33">
        <v>3.5</v>
      </c>
      <c r="E33">
        <v>3.3</v>
      </c>
      <c r="F33">
        <v>1.7</v>
      </c>
      <c r="G33">
        <v>2.08</v>
      </c>
      <c r="H33">
        <v>1.59</v>
      </c>
      <c r="I33">
        <v>2.36</v>
      </c>
      <c r="J33">
        <v>1.51</v>
      </c>
      <c r="K33">
        <v>2.44</v>
      </c>
      <c r="L33">
        <v>1.29</v>
      </c>
      <c r="M33">
        <v>1.7</v>
      </c>
      <c r="N33">
        <v>1.26</v>
      </c>
      <c r="Q33">
        <v>4</v>
      </c>
    </row>
    <row r="34" spans="1:17" x14ac:dyDescent="0.3">
      <c r="A34" t="s">
        <v>23</v>
      </c>
      <c r="B34" t="s">
        <v>15</v>
      </c>
      <c r="C34">
        <v>1.85</v>
      </c>
      <c r="D34">
        <v>3.8</v>
      </c>
      <c r="E34">
        <v>3.6</v>
      </c>
      <c r="F34">
        <v>1.49</v>
      </c>
      <c r="G34">
        <v>2.5</v>
      </c>
      <c r="H34">
        <v>1.47</v>
      </c>
      <c r="I34">
        <v>2.65</v>
      </c>
      <c r="J34">
        <v>1.4</v>
      </c>
      <c r="K34">
        <v>2.8</v>
      </c>
      <c r="L34">
        <v>1.23</v>
      </c>
      <c r="M34">
        <v>1.86</v>
      </c>
      <c r="N34">
        <v>1.22</v>
      </c>
      <c r="Q34">
        <v>4</v>
      </c>
    </row>
    <row r="35" spans="1:17" x14ac:dyDescent="0.3">
      <c r="A35" t="s">
        <v>18</v>
      </c>
      <c r="B35" t="s">
        <v>21</v>
      </c>
      <c r="C35">
        <v>3.5</v>
      </c>
      <c r="D35">
        <v>3.6</v>
      </c>
      <c r="E35">
        <v>1.95</v>
      </c>
      <c r="F35">
        <v>1.58</v>
      </c>
      <c r="G35">
        <v>2.29</v>
      </c>
      <c r="H35">
        <v>1.51</v>
      </c>
      <c r="I35">
        <v>2.5099999999999998</v>
      </c>
      <c r="J35">
        <v>2.64</v>
      </c>
      <c r="K35">
        <v>1.45</v>
      </c>
      <c r="L35">
        <v>1.78</v>
      </c>
      <c r="M35">
        <v>1.26</v>
      </c>
      <c r="N35">
        <v>1.24</v>
      </c>
      <c r="Q35">
        <v>4</v>
      </c>
    </row>
    <row r="36" spans="1:17" x14ac:dyDescent="0.3">
      <c r="A36" t="s">
        <v>24</v>
      </c>
      <c r="B36" t="s">
        <v>17</v>
      </c>
      <c r="C36">
        <v>2.4500000000000002</v>
      </c>
      <c r="D36">
        <v>3.3</v>
      </c>
      <c r="E36">
        <v>2.7</v>
      </c>
      <c r="F36">
        <v>1.8</v>
      </c>
      <c r="G36">
        <v>1.93</v>
      </c>
      <c r="H36">
        <v>1.65</v>
      </c>
      <c r="I36">
        <v>2.2200000000000002</v>
      </c>
      <c r="J36">
        <v>1.78</v>
      </c>
      <c r="K36">
        <v>1.96</v>
      </c>
      <c r="L36">
        <v>1.41</v>
      </c>
      <c r="M36">
        <v>1.5</v>
      </c>
      <c r="N36">
        <v>1.29</v>
      </c>
      <c r="Q36">
        <v>4</v>
      </c>
    </row>
    <row r="37" spans="1:17" x14ac:dyDescent="0.3">
      <c r="A37" t="s">
        <v>28</v>
      </c>
      <c r="B37" t="s">
        <v>29</v>
      </c>
      <c r="C37">
        <v>2.1</v>
      </c>
      <c r="D37">
        <v>3.7</v>
      </c>
      <c r="E37">
        <v>3</v>
      </c>
      <c r="F37">
        <v>1.65</v>
      </c>
      <c r="G37">
        <v>2.15</v>
      </c>
      <c r="H37">
        <v>1.56</v>
      </c>
      <c r="I37">
        <v>2.42</v>
      </c>
      <c r="J37">
        <v>1.58</v>
      </c>
      <c r="K37">
        <v>2.2799999999999998</v>
      </c>
      <c r="L37">
        <v>1.34</v>
      </c>
      <c r="M37">
        <v>1.66</v>
      </c>
      <c r="N37">
        <v>1.24</v>
      </c>
      <c r="Q3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C24" sqref="C24"/>
    </sheetView>
  </sheetViews>
  <sheetFormatPr defaultRowHeight="14.4" x14ac:dyDescent="0.3"/>
  <cols>
    <col min="2" max="2" width="27.88671875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Away Favourite</v>
      </c>
      <c r="C4">
        <f>LARGE(Analysis!$5:$5, 1)</f>
        <v>3.5524999999999998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2.7195999999999998</v>
      </c>
    </row>
    <row r="6" spans="2:3" x14ac:dyDescent="0.3">
      <c r="B6" t="str">
        <f>_xlfn.XLOOKUP(C6, Analysis!$5:$5, Analysis!$1:$1)</f>
        <v>Draw If &lt;4</v>
      </c>
      <c r="C6">
        <f>LARGE(Analysis!$5:$5, 3)</f>
        <v>2.3714285714285714</v>
      </c>
    </row>
    <row r="7" spans="2:3" x14ac:dyDescent="0.3">
      <c r="B7" t="str">
        <f>_xlfn.XLOOKUP(C7, Analysis!$5:$5, Analysis!$1:$1)</f>
        <v>Draw No Bet - Away</v>
      </c>
      <c r="C7">
        <f>LARGE(Analysis!$5:$5, 4)</f>
        <v>1.5838888888888887</v>
      </c>
    </row>
    <row r="8" spans="2:3" x14ac:dyDescent="0.3">
      <c r="B8" t="str">
        <f>_xlfn.XLOOKUP(C8, Analysis!$5:$5, Analysis!$1:$1)</f>
        <v>Third Outcome</v>
      </c>
      <c r="C8">
        <f>LARGE(Analysis!$5:$5, 5)</f>
        <v>1.530740740740741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35"/>
  <sheetViews>
    <sheetView zoomScale="70" zoomScaleNormal="70" workbookViewId="0">
      <selection activeCell="Q32" sqref="Q3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4" width="21.77734375" customWidth="1"/>
    <col min="15" max="15" width="21.77734375" hidden="1" customWidth="1"/>
    <col min="16" max="21" width="21.77734375" customWidth="1"/>
    <col min="22" max="22" width="11.33203125" customWidth="1"/>
    <col min="23" max="23" width="11.6640625" customWidth="1"/>
    <col min="24" max="24" width="20.109375" bestFit="1" customWidth="1"/>
    <col min="25" max="26" width="20.109375" customWidth="1"/>
    <col min="27" max="27" width="22.6640625" bestFit="1" customWidth="1"/>
    <col min="28" max="28" width="17.44140625" bestFit="1" customWidth="1"/>
    <col min="29" max="29" width="18.6640625" bestFit="1" customWidth="1"/>
  </cols>
  <sheetData>
    <row r="1" spans="1:33" x14ac:dyDescent="0.3">
      <c r="B1" s="2" t="s">
        <v>35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3" t="s">
        <v>49</v>
      </c>
      <c r="AB1" s="3" t="s">
        <v>50</v>
      </c>
      <c r="AC1" s="3" t="s">
        <v>51</v>
      </c>
    </row>
    <row r="2" spans="1:33" x14ac:dyDescent="0.3">
      <c r="A2" s="1" t="s">
        <v>52</v>
      </c>
      <c r="B2">
        <f>COUNT('Raw Data'!$O:$O)</f>
        <v>27</v>
      </c>
      <c r="C2">
        <f>COUNT('Raw Data'!$O:$O)</f>
        <v>27</v>
      </c>
      <c r="D2">
        <f>COUNT('Raw Data'!$O:$O)</f>
        <v>27</v>
      </c>
      <c r="E2">
        <f>COUNT('Raw Data'!$O:$O)</f>
        <v>27</v>
      </c>
      <c r="F2">
        <f>COUNT('Raw Data'!$O:$O)</f>
        <v>27</v>
      </c>
      <c r="G2">
        <f>COUNT('Raw Data'!$O:$O)</f>
        <v>27</v>
      </c>
      <c r="H2">
        <f>COUNT('Raw Data'!$O:$O)</f>
        <v>27</v>
      </c>
      <c r="I2">
        <f>COUNT('Raw Data'!$O:$O)-COUNTIF($C7:$C1048576, "&gt;0")</f>
        <v>18</v>
      </c>
      <c r="J2">
        <f>COUNT('Raw Data'!$O:$O)-COUNTIF($C7:$C1048576, "&gt;0")</f>
        <v>18</v>
      </c>
      <c r="K2">
        <f>COUNT('Raw Data'!$O:$O)</f>
        <v>27</v>
      </c>
      <c r="L2">
        <f>COUNT('Raw Data'!$O:$O)</f>
        <v>27</v>
      </c>
      <c r="M2">
        <f>COUNT('Raw Data'!$O:$O)</f>
        <v>27</v>
      </c>
      <c r="N2">
        <f>COUNTIF(O:O, TRUE())</f>
        <v>23</v>
      </c>
      <c r="P2">
        <f>Q2</f>
        <v>4</v>
      </c>
      <c r="Q2">
        <f>B2-N2</f>
        <v>4</v>
      </c>
      <c r="R2">
        <f>N2</f>
        <v>23</v>
      </c>
      <c r="S2">
        <f>COUNT('Raw Data'!$O:$O)</f>
        <v>27</v>
      </c>
      <c r="T2">
        <f>COUNT('Raw Data'!$O:$O)</f>
        <v>27</v>
      </c>
      <c r="U2">
        <f>COUNT('Raw Data'!$O:$O)</f>
        <v>27</v>
      </c>
      <c r="V2">
        <f>COUNT('Raw Data'!$O:$O)</f>
        <v>27</v>
      </c>
      <c r="W2">
        <f>COUNT('Raw Data'!$O:$O)</f>
        <v>27</v>
      </c>
      <c r="X2">
        <f>COUNT('Raw Data'!$O:$O)-COUNTIF(C7:C1048576, "&gt;4")</f>
        <v>25</v>
      </c>
      <c r="Y2">
        <f>COUNT('Raw Data'!$O:$O)-COUNTIF(C7:C1048576, "&gt;4")</f>
        <v>25</v>
      </c>
      <c r="Z2">
        <f>COUNTIF('Raw Data'!D:D, "&lt;4")</f>
        <v>21</v>
      </c>
      <c r="AA2">
        <f>COUNT('Raw Data'!$O:$O)-1</f>
        <v>26</v>
      </c>
      <c r="AB2">
        <f>COUNT('Raw Data'!$O:$O)-1</f>
        <v>26</v>
      </c>
      <c r="AC2">
        <f>COUNT('Raw Data'!$O:$O)-1</f>
        <v>26</v>
      </c>
    </row>
    <row r="3" spans="1:33" x14ac:dyDescent="0.3">
      <c r="A3" s="1" t="s">
        <v>53</v>
      </c>
      <c r="B3">
        <f t="shared" ref="B3:N3" si="0">COUNTIF(B7:B1048576, "&gt;0")</f>
        <v>7</v>
      </c>
      <c r="C3">
        <f t="shared" si="0"/>
        <v>9</v>
      </c>
      <c r="D3">
        <f t="shared" si="0"/>
        <v>11</v>
      </c>
      <c r="E3">
        <f t="shared" si="0"/>
        <v>15</v>
      </c>
      <c r="F3">
        <f t="shared" si="0"/>
        <v>12</v>
      </c>
      <c r="G3">
        <f t="shared" si="0"/>
        <v>15</v>
      </c>
      <c r="H3">
        <f t="shared" si="0"/>
        <v>12</v>
      </c>
      <c r="I3">
        <f t="shared" si="0"/>
        <v>7</v>
      </c>
      <c r="J3">
        <f t="shared" si="0"/>
        <v>11</v>
      </c>
      <c r="K3">
        <f t="shared" si="0"/>
        <v>16</v>
      </c>
      <c r="L3">
        <f t="shared" si="0"/>
        <v>20</v>
      </c>
      <c r="M3">
        <f t="shared" si="0"/>
        <v>18</v>
      </c>
      <c r="N3">
        <f t="shared" si="0"/>
        <v>6</v>
      </c>
      <c r="P3">
        <f t="shared" ref="P3:AC3" si="1">COUNTIF(P7:P1048576, "&gt;0")</f>
        <v>1</v>
      </c>
      <c r="Q3">
        <f t="shared" si="1"/>
        <v>7</v>
      </c>
      <c r="R3">
        <f t="shared" si="1"/>
        <v>4</v>
      </c>
      <c r="S3">
        <f t="shared" si="1"/>
        <v>13</v>
      </c>
      <c r="T3">
        <f t="shared" si="1"/>
        <v>6</v>
      </c>
      <c r="U3">
        <f t="shared" si="1"/>
        <v>9</v>
      </c>
      <c r="V3">
        <f t="shared" si="1"/>
        <v>13</v>
      </c>
      <c r="W3">
        <f t="shared" si="1"/>
        <v>5</v>
      </c>
      <c r="X3">
        <f t="shared" si="1"/>
        <v>13</v>
      </c>
      <c r="Y3">
        <f t="shared" si="1"/>
        <v>19</v>
      </c>
      <c r="Z3">
        <f t="shared" si="1"/>
        <v>14</v>
      </c>
      <c r="AA3">
        <f t="shared" si="1"/>
        <v>0</v>
      </c>
      <c r="AB3">
        <f t="shared" si="1"/>
        <v>3</v>
      </c>
      <c r="AC3">
        <f t="shared" si="1"/>
        <v>2</v>
      </c>
    </row>
    <row r="4" spans="1:33" x14ac:dyDescent="0.3">
      <c r="A4" s="1" t="s">
        <v>54</v>
      </c>
      <c r="B4">
        <f t="shared" ref="B4:N4" si="2">SUM(B7:B1048576)</f>
        <v>11.91</v>
      </c>
      <c r="C4">
        <f t="shared" si="2"/>
        <v>36.75</v>
      </c>
      <c r="D4">
        <f t="shared" si="2"/>
        <v>37.159999999999989</v>
      </c>
      <c r="E4">
        <f t="shared" si="2"/>
        <v>22.67</v>
      </c>
      <c r="F4">
        <f t="shared" si="2"/>
        <v>18.940000000000001</v>
      </c>
      <c r="G4">
        <f t="shared" si="2"/>
        <v>23.72</v>
      </c>
      <c r="H4">
        <f t="shared" si="2"/>
        <v>28.62</v>
      </c>
      <c r="I4">
        <f t="shared" si="2"/>
        <v>9.42</v>
      </c>
      <c r="J4">
        <f t="shared" si="2"/>
        <v>28.509999999999998</v>
      </c>
      <c r="K4">
        <f t="shared" si="2"/>
        <v>20.049999999999997</v>
      </c>
      <c r="L4">
        <f t="shared" si="2"/>
        <v>38.400000000000006</v>
      </c>
      <c r="M4">
        <f t="shared" si="2"/>
        <v>21.43</v>
      </c>
      <c r="N4">
        <f t="shared" si="2"/>
        <v>8.41</v>
      </c>
      <c r="P4">
        <f t="shared" ref="P4:AC4" si="3">SUM(P7:P1048576)</f>
        <v>3.5</v>
      </c>
      <c r="Q4">
        <f t="shared" si="3"/>
        <v>14.209999999999999</v>
      </c>
      <c r="R4">
        <f t="shared" si="3"/>
        <v>22.95</v>
      </c>
      <c r="S4">
        <f t="shared" si="3"/>
        <v>22.619999999999997</v>
      </c>
      <c r="T4">
        <f t="shared" si="3"/>
        <v>25.37</v>
      </c>
      <c r="U4">
        <f t="shared" si="3"/>
        <v>41.330000000000005</v>
      </c>
      <c r="V4">
        <f t="shared" si="3"/>
        <v>22.619999999999997</v>
      </c>
      <c r="W4">
        <f t="shared" si="3"/>
        <v>26.45</v>
      </c>
      <c r="X4">
        <f t="shared" si="3"/>
        <v>31.35</v>
      </c>
      <c r="Y4">
        <f t="shared" si="3"/>
        <v>67.989999999999995</v>
      </c>
      <c r="Z4">
        <f t="shared" si="3"/>
        <v>49.800000000000004</v>
      </c>
      <c r="AA4">
        <f t="shared" si="3"/>
        <v>0</v>
      </c>
      <c r="AB4">
        <f t="shared" si="3"/>
        <v>18.0105</v>
      </c>
      <c r="AC4">
        <f t="shared" si="3"/>
        <v>6.7751999999999999</v>
      </c>
    </row>
    <row r="5" spans="1:33" x14ac:dyDescent="0.3">
      <c r="A5" s="1" t="s">
        <v>34</v>
      </c>
      <c r="B5">
        <f t="shared" ref="B5:N5" si="4">B4/B2</f>
        <v>0.44111111111111112</v>
      </c>
      <c r="C5">
        <f t="shared" si="4"/>
        <v>1.3611111111111112</v>
      </c>
      <c r="D5">
        <f t="shared" si="4"/>
        <v>1.3762962962962959</v>
      </c>
      <c r="E5">
        <f t="shared" si="4"/>
        <v>0.83962962962962973</v>
      </c>
      <c r="F5">
        <f t="shared" si="4"/>
        <v>0.70148148148148148</v>
      </c>
      <c r="G5">
        <f t="shared" si="4"/>
        <v>0.87851851851851848</v>
      </c>
      <c r="H5">
        <f t="shared" si="4"/>
        <v>1.06</v>
      </c>
      <c r="I5">
        <f t="shared" si="4"/>
        <v>0.52333333333333332</v>
      </c>
      <c r="J5">
        <f t="shared" si="4"/>
        <v>1.5838888888888887</v>
      </c>
      <c r="K5">
        <f t="shared" si="4"/>
        <v>0.74259259259259247</v>
      </c>
      <c r="L5">
        <f t="shared" si="4"/>
        <v>1.4222222222222225</v>
      </c>
      <c r="M5">
        <f t="shared" si="4"/>
        <v>0.79370370370370369</v>
      </c>
      <c r="N5">
        <f t="shared" si="4"/>
        <v>0.3656521739130435</v>
      </c>
      <c r="P5">
        <f t="shared" ref="P5:AC5" si="5">P4/P2</f>
        <v>0.875</v>
      </c>
      <c r="Q5">
        <f t="shared" si="5"/>
        <v>3.5524999999999998</v>
      </c>
      <c r="R5">
        <f t="shared" si="5"/>
        <v>0.99782608695652175</v>
      </c>
      <c r="S5">
        <f t="shared" si="5"/>
        <v>0.83777777777777773</v>
      </c>
      <c r="T5">
        <f t="shared" si="5"/>
        <v>0.9396296296296297</v>
      </c>
      <c r="U5">
        <f t="shared" si="5"/>
        <v>1.530740740740741</v>
      </c>
      <c r="V5">
        <f t="shared" si="5"/>
        <v>0.83777777777777773</v>
      </c>
      <c r="W5">
        <f t="shared" si="5"/>
        <v>0.97962962962962963</v>
      </c>
      <c r="X5">
        <f t="shared" si="5"/>
        <v>1.254</v>
      </c>
      <c r="Y5">
        <f t="shared" si="5"/>
        <v>2.7195999999999998</v>
      </c>
      <c r="Z5">
        <f t="shared" si="5"/>
        <v>2.3714285714285714</v>
      </c>
      <c r="AA5">
        <f t="shared" si="5"/>
        <v>0</v>
      </c>
      <c r="AB5">
        <f t="shared" si="5"/>
        <v>0.69271153846153843</v>
      </c>
      <c r="AC5">
        <f t="shared" si="5"/>
        <v>0.26058461538461536</v>
      </c>
    </row>
    <row r="6" spans="1:33" x14ac:dyDescent="0.3">
      <c r="A6" s="1" t="s">
        <v>55</v>
      </c>
      <c r="B6" s="1" t="str">
        <f t="shared" ref="B6:N6" si="6">B1</f>
        <v>Home Win</v>
      </c>
      <c r="C6" s="1" t="str">
        <f t="shared" si="6"/>
        <v>Draw</v>
      </c>
      <c r="D6" s="1" t="str">
        <f t="shared" si="6"/>
        <v>Away Team</v>
      </c>
      <c r="E6" s="1" t="str">
        <f t="shared" si="6"/>
        <v>Over 2.5</v>
      </c>
      <c r="F6" s="1" t="str">
        <f t="shared" si="6"/>
        <v>Under 2.5</v>
      </c>
      <c r="G6" s="1" t="str">
        <f t="shared" si="6"/>
        <v>Both Teams to Score - Yes</v>
      </c>
      <c r="H6" s="1" t="str">
        <f t="shared" si="6"/>
        <v>Both Teams to Score - No</v>
      </c>
      <c r="I6" s="1" t="str">
        <f t="shared" si="6"/>
        <v>Draw No Bet - Home</v>
      </c>
      <c r="J6" s="1" t="str">
        <f t="shared" si="6"/>
        <v>Draw No Bet - Away</v>
      </c>
      <c r="K6" s="1" t="str">
        <f t="shared" si="6"/>
        <v>Double Chance - Home and Draw</v>
      </c>
      <c r="L6" s="1" t="str">
        <f t="shared" si="6"/>
        <v>Double Chance - Away and Draw</v>
      </c>
      <c r="M6" s="1" t="str">
        <f t="shared" si="6"/>
        <v>Double Chance - Home and Away</v>
      </c>
      <c r="N6" s="1" t="str">
        <f t="shared" si="6"/>
        <v>Home Favourite</v>
      </c>
      <c r="O6" s="1"/>
      <c r="P6" s="1" t="str">
        <f t="shared" ref="P6:AC6" si="7">P1</f>
        <v>Home Underdog</v>
      </c>
      <c r="Q6" s="1" t="str">
        <f t="shared" si="7"/>
        <v>Away Favourite</v>
      </c>
      <c r="R6" s="1" t="str">
        <f t="shared" si="7"/>
        <v>Away Underdog</v>
      </c>
      <c r="S6" s="1" t="str">
        <f t="shared" si="7"/>
        <v>First Outcome</v>
      </c>
      <c r="T6" s="1" t="str">
        <f t="shared" si="7"/>
        <v>Second Outcome</v>
      </c>
      <c r="U6" s="1" t="str">
        <f t="shared" si="7"/>
        <v>Third Outcome</v>
      </c>
      <c r="V6" s="1" t="str">
        <f t="shared" si="7"/>
        <v>Favourite</v>
      </c>
      <c r="W6" s="1" t="str">
        <f t="shared" si="7"/>
        <v>Underdog</v>
      </c>
      <c r="X6" s="1" t="str">
        <f t="shared" si="7"/>
        <v>Draw &gt;4 Draw No Bet Else Draw - Home</v>
      </c>
      <c r="Y6" s="1" t="str">
        <f t="shared" si="7"/>
        <v>Draw &gt;4 Draw No Bet Else Draw - Away</v>
      </c>
      <c r="Z6" s="1" t="str">
        <f t="shared" si="7"/>
        <v>Draw If &lt;4</v>
      </c>
      <c r="AA6" s="1" t="str">
        <f t="shared" si="7"/>
        <v>Underdog and Under 2.5</v>
      </c>
      <c r="AB6" s="1" t="str">
        <f t="shared" si="7"/>
        <v>Draw and Over 2.5</v>
      </c>
      <c r="AC6" s="1" t="str">
        <f t="shared" si="7"/>
        <v>Away and Under 2.5</v>
      </c>
      <c r="AD6" s="1"/>
      <c r="AE6" s="1"/>
      <c r="AF6" s="1"/>
      <c r="AG6" s="1"/>
    </row>
    <row r="7" spans="1:33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2.15</v>
      </c>
      <c r="E7">
        <f>IF(SUM('Raw Data'!O2:P2)&gt;2, 'Raw Data'!F2, 0)</f>
        <v>1.52</v>
      </c>
      <c r="F7">
        <f>IF(AND(ISNUMBER('Raw Data'!O2),SUM('Raw Data'!O2:P2)&lt;3),'Raw Data'!F2,)</f>
        <v>0</v>
      </c>
      <c r="G7">
        <f>IF(AND('Raw Data'!O2&gt;0, 'Raw Data'!P2&gt;0), 'Raw Data'!H2, 0)</f>
        <v>1.46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1.6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1.35</v>
      </c>
      <c r="M7">
        <f>IF(AND(ISNUMBER('Raw Data'!O2), OR('Raw Data'!O2&gt;'Raw Data'!P2, 'Raw Data'!O2&lt;'Raw Data'!P2)), 'Raw Data'!N2, 0)</f>
        <v>1.25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2.15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2.15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2.15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33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3.4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1.74</v>
      </c>
      <c r="G8">
        <f>IF(AND('Raw Data'!O3&gt;0, 'Raw Data'!P3&gt;0), 'Raw Data'!H3, 0)</f>
        <v>1.62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1.61</v>
      </c>
      <c r="L8">
        <f>IF(AND(ISNUMBER('Raw Data'!O3), OR('Raw Data'!O3&lt;'Raw Data'!P3, 'Raw Data'!O3='Raw Data'!P3)), 'Raw Data'!M3, 0)</f>
        <v>1.34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0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3.4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Y8">
        <f>IF(AND('Raw Data'!D3&gt;4,'Raw Data'!O3&lt;'Raw Data'!P3),'Raw Data'!K3,IF(AND('Raw Data'!D3&gt;4,'Raw Data'!O3='Raw Data'!P3),0,IF('Raw Data'!O3='Raw Data'!P3,'Raw Data'!D3,0)))</f>
        <v>3.4</v>
      </c>
      <c r="Z8">
        <f>IF(AND('Raw Data'!D3&lt;4, 'Raw Data'!O3='Raw Data'!P3), 'Raw Data'!D3, 0)</f>
        <v>3.4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33" x14ac:dyDescent="0.3">
      <c r="A9">
        <f>'Raw Data'!Q4</f>
        <v>1</v>
      </c>
      <c r="B9">
        <f>IF('Raw Data'!O4&gt;'Raw Data'!P4, 'Raw Data'!C4, 0)</f>
        <v>1.55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1.44</v>
      </c>
      <c r="F9">
        <f>IF(AND(ISNUMBER('Raw Data'!O4),SUM('Raw Data'!O4:P4)&lt;3),'Raw Data'!F4,)</f>
        <v>0</v>
      </c>
      <c r="G9">
        <f>IF(AND('Raw Data'!O4&gt;0, 'Raw Data'!P4&gt;0), 'Raw Data'!H4, 0)</f>
        <v>1.51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1.22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1.1299999999999999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1.18</v>
      </c>
      <c r="N9">
        <f>IF(AND('Raw Data'!C4&lt;'Raw Data'!E4, 'Raw Data'!O4&gt;'Raw Data'!P4), 'Raw Data'!C4, 0)</f>
        <v>1.55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33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4.75</v>
      </c>
      <c r="D10">
        <f>IF('Raw Data'!O5&lt;'Raw Data'!P5, 'Raw Data'!E5, 0)</f>
        <v>0</v>
      </c>
      <c r="E10">
        <f>IF(SUM('Raw Data'!O5:P5)&gt;2, 'Raw Data'!F5, 0)</f>
        <v>1.51</v>
      </c>
      <c r="F10">
        <f>IF(AND(ISNUMBER('Raw Data'!O5),SUM('Raw Data'!O5:P5)&lt;3),'Raw Data'!F5,)</f>
        <v>0</v>
      </c>
      <c r="G10">
        <f>IF(AND('Raw Data'!O5&gt;0, 'Raw Data'!P5&gt;0), 'Raw Data'!H5, 0)</f>
        <v>1.68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1.08</v>
      </c>
      <c r="L10">
        <f>IF(AND(ISNUMBER('Raw Data'!O5), OR('Raw Data'!O5&lt;'Raw Data'!P5, 'Raw Data'!O5='Raw Data'!P5)), 'Raw Data'!M5, 0)</f>
        <v>2.86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4.75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7.1725000000000003</v>
      </c>
      <c r="AC10">
        <f t="shared" si="10"/>
        <v>0</v>
      </c>
    </row>
    <row r="11" spans="1:33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8.5</v>
      </c>
      <c r="E11">
        <f>IF(SUM('Raw Data'!O6:P6)&gt;2, 'Raw Data'!F6, 0)</f>
        <v>1.41</v>
      </c>
      <c r="F11">
        <f>IF(AND(ISNUMBER('Raw Data'!O6),SUM('Raw Data'!O6:P6)&lt;3),'Raw Data'!F6,)</f>
        <v>0</v>
      </c>
      <c r="G11">
        <f>IF(AND('Raw Data'!O6&gt;0, 'Raw Data'!P6&gt;0), 'Raw Data'!H6, 0)</f>
        <v>1.68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6.5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3.44</v>
      </c>
      <c r="M11">
        <f>IF(AND(ISNUMBER('Raw Data'!O6), OR('Raw Data'!O6&gt;'Raw Data'!P6, 'Raw Data'!O6&lt;'Raw Data'!P6)), 'Raw Data'!N6, 0)</f>
        <v>1.1200000000000001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8.5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8.5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8.5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6.5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33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3.4</v>
      </c>
      <c r="D12">
        <f>IF('Raw Data'!O7&lt;'Raw Data'!P7, 'Raw Data'!E7, 0)</f>
        <v>0</v>
      </c>
      <c r="E12">
        <f>IF(SUM('Raw Data'!O7:P7)&gt;2, 'Raw Data'!F7, 0)</f>
        <v>1.61</v>
      </c>
      <c r="F12">
        <f>IF(AND(ISNUMBER('Raw Data'!O7),SUM('Raw Data'!O7:P7)&lt;3),'Raw Data'!F7,)</f>
        <v>0</v>
      </c>
      <c r="G12">
        <f>IF(AND('Raw Data'!O7&gt;0, 'Raw Data'!P7&gt;0), 'Raw Data'!H7, 0)</f>
        <v>1.52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1.36</v>
      </c>
      <c r="L12">
        <f>IF(AND(ISNUMBER('Raw Data'!O7), OR('Raw Data'!O7&lt;'Raw Data'!P7, 'Raw Data'!O7='Raw Data'!P7)), 'Raw Data'!M7, 0)</f>
        <v>1.58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3.4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Y12">
        <f>IF(AND('Raw Data'!D7&gt;4,'Raw Data'!O7&lt;'Raw Data'!P7),'Raw Data'!K7,IF(AND('Raw Data'!D7&gt;4,'Raw Data'!O7='Raw Data'!P7),0,IF('Raw Data'!O7='Raw Data'!P7,'Raw Data'!D7,0)))</f>
        <v>3.4</v>
      </c>
      <c r="Z12">
        <f>IF(AND('Raw Data'!D7&lt;4, 'Raw Data'!O7='Raw Data'!P7), 'Raw Data'!D7, 0)</f>
        <v>3.4</v>
      </c>
      <c r="AA12">
        <f t="shared" si="8"/>
        <v>0</v>
      </c>
      <c r="AB12">
        <f t="shared" si="9"/>
        <v>5.4740000000000002</v>
      </c>
      <c r="AC12">
        <f t="shared" si="10"/>
        <v>0</v>
      </c>
    </row>
    <row r="13" spans="1:33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3.6</v>
      </c>
      <c r="D13">
        <f>IF('Raw Data'!O8&lt;'Raw Data'!P8, 'Raw Data'!E8, 0)</f>
        <v>0</v>
      </c>
      <c r="E13">
        <f>IF(SUM('Raw Data'!O8:P8)&gt;2, 'Raw Data'!F8, 0)</f>
        <v>1.49</v>
      </c>
      <c r="F13">
        <f>IF(AND(ISNUMBER('Raw Data'!O8),SUM('Raw Data'!O8:P8)&lt;3),'Raw Data'!F8,)</f>
        <v>0</v>
      </c>
      <c r="G13">
        <f>IF(AND('Raw Data'!O8&gt;0, 'Raw Data'!P8&gt;0), 'Raw Data'!H8, 0)</f>
        <v>1.44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1.65</v>
      </c>
      <c r="L13">
        <f>IF(AND(ISNUMBER('Raw Data'!O8), OR('Raw Data'!O8&lt;'Raw Data'!P8, 'Raw Data'!O8='Raw Data'!P8)), 'Raw Data'!M8, 0)</f>
        <v>1.34</v>
      </c>
      <c r="M13">
        <f>IF(AND(ISNUMBER('Raw Data'!O8), OR('Raw Data'!O8&gt;'Raw Data'!P8, 'Raw Data'!O8&lt;'Raw Data'!P8)), 'Raw Data'!N8, 0)</f>
        <v>0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3.6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Y13">
        <f>IF(AND('Raw Data'!D8&gt;4,'Raw Data'!O8&lt;'Raw Data'!P8),'Raw Data'!K8,IF(AND('Raw Data'!D8&gt;4,'Raw Data'!O8='Raw Data'!P8),0,IF('Raw Data'!O8='Raw Data'!P8,'Raw Data'!D8,0)))</f>
        <v>3.6</v>
      </c>
      <c r="Z13">
        <f>IF(AND('Raw Data'!D8&lt;4, 'Raw Data'!O8='Raw Data'!P8), 'Raw Data'!D8, 0)</f>
        <v>3.6</v>
      </c>
      <c r="AA13">
        <f t="shared" si="8"/>
        <v>0</v>
      </c>
      <c r="AB13">
        <f t="shared" si="9"/>
        <v>5.3639999999999999</v>
      </c>
      <c r="AC13">
        <f t="shared" si="10"/>
        <v>0</v>
      </c>
    </row>
    <row r="14" spans="1:33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1.97</v>
      </c>
      <c r="G14">
        <f>IF(AND('Raw Data'!O9&gt;0, 'Raw Data'!P9&gt;0), 'Raw Data'!H9, 0)</f>
        <v>0</v>
      </c>
      <c r="H14">
        <f>IF(AND(ISNUMBER('Raw Data'!O9), OR('Raw Data'!O9=0, 'Raw Data'!P9=0)), 'Raw Data'!I9, 0)</f>
        <v>2.06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1.29</v>
      </c>
      <c r="L14">
        <f>IF(AND(ISNUMBER('Raw Data'!O9), OR('Raw Data'!O9&lt;'Raw Data'!P9, 'Raw Data'!O9='Raw Data'!P9)), 'Raw Data'!M9, 0)</f>
        <v>1.62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Y14">
        <f>IF(AND('Raw Data'!D9&gt;4,'Raw Data'!O9&lt;'Raw Data'!P9),'Raw Data'!K9,IF(AND('Raw Data'!D9&gt;4,'Raw Data'!O9='Raw Data'!P9),0,IF('Raw Data'!O9='Raw Data'!P9,'Raw Data'!D9,0)))</f>
        <v>3.2</v>
      </c>
      <c r="Z14">
        <f>IF(AND('Raw Data'!D9&lt;4, 'Raw Data'!O9='Raw Data'!P9), 'Raw Data'!D9, 0)</f>
        <v>3.2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33" x14ac:dyDescent="0.3">
      <c r="A15">
        <f>'Raw Data'!Q10</f>
        <v>1</v>
      </c>
      <c r="B15">
        <f>IF('Raw Data'!O10&gt;'Raw Data'!P10, 'Raw Data'!C10, 0)</f>
        <v>1.1100000000000001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1.2</v>
      </c>
      <c r="F15">
        <f>IF(AND(ISNUMBER('Raw Data'!O10),SUM('Raw Data'!O10:P10)&lt;3),'Raw Data'!F10,)</f>
        <v>0</v>
      </c>
      <c r="G15">
        <f>IF(AND('Raw Data'!O10&gt;0, 'Raw Data'!P10&gt;0), 'Raw Data'!H10, 0)</f>
        <v>1.69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1.02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1.02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1.05</v>
      </c>
      <c r="N15">
        <f>IF(AND('Raw Data'!C10&lt;'Raw Data'!E10, 'Raw Data'!O10&gt;'Raw Data'!P10), 'Raw Data'!C10, 0)</f>
        <v>1.1100000000000001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1.1100000000000001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1.1100000000000001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33" x14ac:dyDescent="0.3">
      <c r="A16">
        <f>'Raw Data'!Q11</f>
        <v>2</v>
      </c>
      <c r="B16">
        <f>IF('Raw Data'!O11&gt;'Raw Data'!P11, 'Raw Data'!C11, 0)</f>
        <v>1.47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1.5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2.36</v>
      </c>
      <c r="I16">
        <f>IF('Raw Data'!O11='Raw Data'!P11, 0, IF('Raw Data'!O11&gt;'Raw Data'!P11, 'Raw Data'!J11, 0))</f>
        <v>1.17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1.1100000000000001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1.18</v>
      </c>
      <c r="N16">
        <f>IF(AND('Raw Data'!C11&lt;'Raw Data'!E11, 'Raw Data'!O11&gt;'Raw Data'!P11), 'Raw Data'!C11, 0)</f>
        <v>1.47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1.47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1.47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2.0499999999999998</v>
      </c>
      <c r="E17">
        <f>IF(SUM('Raw Data'!O12:P12)&gt;2, 'Raw Data'!F12, 0)</f>
        <v>1.81</v>
      </c>
      <c r="F17">
        <f>IF(AND(ISNUMBER('Raw Data'!O12),SUM('Raw Data'!O12:P12)&lt;3),'Raw Data'!F12,)</f>
        <v>0</v>
      </c>
      <c r="G17">
        <f>IF(AND('Raw Data'!O12&gt;0, 'Raw Data'!P12&gt;0), 'Raw Data'!H12, 0)</f>
        <v>1.69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1.49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1.27</v>
      </c>
      <c r="M17">
        <f>IF(AND(ISNUMBER('Raw Data'!O12), OR('Raw Data'!O12&gt;'Raw Data'!P12, 'Raw Data'!O12&lt;'Raw Data'!P12)), 'Raw Data'!N12, 0)</f>
        <v>1.27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2.0499999999999998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2.0499999999999998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2.0499999999999998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3.8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1.6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2.39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1.2</v>
      </c>
      <c r="L18">
        <f>IF(AND(ISNUMBER('Raw Data'!O13), OR('Raw Data'!O13&lt;'Raw Data'!P13, 'Raw Data'!O13='Raw Data'!P13)), 'Raw Data'!M13, 0)</f>
        <v>1.96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3.8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Y18">
        <f>IF(AND('Raw Data'!D13&gt;4,'Raw Data'!O13&lt;'Raw Data'!P13),'Raw Data'!K13,IF(AND('Raw Data'!D13&gt;4,'Raw Data'!O13='Raw Data'!P13),0,IF('Raw Data'!O13='Raw Data'!P13,'Raw Data'!D13,0)))</f>
        <v>3.8</v>
      </c>
      <c r="Z18">
        <f>IF(AND('Raw Data'!D13&lt;4, 'Raw Data'!O13='Raw Data'!P13), 'Raw Data'!D13, 0)</f>
        <v>3.8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2.5499999999999998</v>
      </c>
      <c r="E19">
        <f>IF(SUM('Raw Data'!O14:P14)&gt;2, 'Raw Data'!F14, 0)</f>
        <v>0</v>
      </c>
      <c r="F19">
        <f>IF(AND(ISNUMBER('Raw Data'!O14),SUM('Raw Data'!O14:P14)&lt;3),'Raw Data'!F14,)</f>
        <v>1.7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2.38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1.84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1.45</v>
      </c>
      <c r="M19">
        <f>IF(AND(ISNUMBER('Raw Data'!O14), OR('Raw Data'!O14&gt;'Raw Data'!P14, 'Raw Data'!O14&lt;'Raw Data'!P14)), 'Raw Data'!N14, 0)</f>
        <v>1.28</v>
      </c>
      <c r="N19">
        <f>IF(AND('Raw Data'!C14&lt;'Raw Data'!E14, 'Raw Data'!O14&gt;'Raw Data'!P14), 'Raw Data'!C14, 0)</f>
        <v>0</v>
      </c>
      <c r="O19" t="b">
        <f>'Raw Data'!C14&lt;'Raw Data'!E14</f>
        <v>0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2.5499999999999998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2.5499999999999998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2.5499999999999998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4.335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4.33</v>
      </c>
      <c r="E20">
        <f>IF(SUM('Raw Data'!O15:P15)&gt;2, 'Raw Data'!F15, 0)</f>
        <v>1.38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2.79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3.45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2.17</v>
      </c>
      <c r="M20">
        <f>IF(AND(ISNUMBER('Raw Data'!O15), OR('Raw Data'!O15&gt;'Raw Data'!P15, 'Raw Data'!O15&lt;'Raw Data'!P15)), 'Raw Data'!N15, 0)</f>
        <v>1.19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4.33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4.33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4.33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3.45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7.5</v>
      </c>
      <c r="E21">
        <f>IF(SUM('Raw Data'!O16:P16)&gt;2, 'Raw Data'!F16, 0)</f>
        <v>1.34</v>
      </c>
      <c r="F21">
        <f>IF(AND(ISNUMBER('Raw Data'!O16),SUM('Raw Data'!O16:P16)&lt;3),'Raw Data'!F16,)</f>
        <v>0</v>
      </c>
      <c r="G21">
        <f>IF(AND('Raw Data'!O16&gt;0, 'Raw Data'!P16&gt;0), 'Raw Data'!H16, 0)</f>
        <v>1.54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5.9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3.12</v>
      </c>
      <c r="M21">
        <f>IF(AND(ISNUMBER('Raw Data'!O16), OR('Raw Data'!O16&gt;'Raw Data'!P16, 'Raw Data'!O16&lt;'Raw Data'!P16)), 'Raw Data'!N16, 0)</f>
        <v>1.1299999999999999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7.5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7.5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7.5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5.9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3.5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1.78</v>
      </c>
      <c r="F22">
        <f>IF(AND(ISNUMBER('Raw Data'!O17),SUM('Raw Data'!O17:P17)&lt;3),'Raw Data'!F17,)</f>
        <v>0</v>
      </c>
      <c r="G22">
        <f>IF(AND('Raw Data'!O17&gt;0, 'Raw Data'!P17&gt;0), 'Raw Data'!H17, 0)</f>
        <v>1.66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2.57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1.74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1.26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3.5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3.5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3.5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3.6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1.64</v>
      </c>
      <c r="G23">
        <f>IF(AND('Raw Data'!O18&gt;0, 'Raw Data'!P18&gt;0), 'Raw Data'!H18, 0)</f>
        <v>1.55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1.28</v>
      </c>
      <c r="L23">
        <f>IF(AND(ISNUMBER('Raw Data'!O18), OR('Raw Data'!O18&lt;'Raw Data'!P18, 'Raw Data'!O18='Raw Data'!P18)), 'Raw Data'!M18, 0)</f>
        <v>1.72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3.6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Y23">
        <f>IF(AND('Raw Data'!D18&gt;4,'Raw Data'!O18&lt;'Raw Data'!P18),'Raw Data'!K18,IF(AND('Raw Data'!D18&gt;4,'Raw Data'!O18='Raw Data'!P18),0,IF('Raw Data'!O18='Raw Data'!P18,'Raw Data'!D18,0)))</f>
        <v>3.6</v>
      </c>
      <c r="Z23">
        <f>IF(AND('Raw Data'!D18&lt;4, 'Raw Data'!O18='Raw Data'!P18), 'Raw Data'!D18, 0)</f>
        <v>3.6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1.1499999999999999</v>
      </c>
      <c r="E24">
        <f>IF(SUM('Raw Data'!O19:P19)&gt;2, 'Raw Data'!F19, 0)</f>
        <v>1.22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2.35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1.04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1.03</v>
      </c>
      <c r="M24">
        <f>IF(AND(ISNUMBER('Raw Data'!O19), OR('Raw Data'!O19&gt;'Raw Data'!P19, 'Raw Data'!O19&lt;'Raw Data'!P19)), 'Raw Data'!N19, 0)</f>
        <v>1.07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1.1499999999999999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1.1499999999999999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1.1499999999999999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1.04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3</v>
      </c>
      <c r="B25">
        <f>IF('Raw Data'!O20&gt;'Raw Data'!P20, 'Raw Data'!C20, 0)</f>
        <v>1.44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1.54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2.16</v>
      </c>
      <c r="I25">
        <f>IF('Raw Data'!O20='Raw Data'!P20, 0, IF('Raw Data'!O20&gt;'Raw Data'!P20, 'Raw Data'!J20, 0))</f>
        <v>1.1399999999999999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1.0900000000000001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1.1599999999999999</v>
      </c>
      <c r="N25">
        <f>IF(AND('Raw Data'!C20&lt;'Raw Data'!E20, 'Raw Data'!O20&gt;'Raw Data'!P20), 'Raw Data'!C20, 0)</f>
        <v>1.44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1.44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1.44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1.1399999999999999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3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2.4</v>
      </c>
      <c r="E26">
        <f>IF(SUM('Raw Data'!O21:P21)&gt;2, 'Raw Data'!F21, 0)</f>
        <v>1.56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2.6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1.79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1.44</v>
      </c>
      <c r="M26">
        <f>IF(AND(ISNUMBER('Raw Data'!O21), OR('Raw Data'!O21&gt;'Raw Data'!P21, 'Raw Data'!O21&lt;'Raw Data'!P21)), 'Raw Data'!N21, 0)</f>
        <v>1.25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2.4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2.4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2.4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1.44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1.58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2.09</v>
      </c>
      <c r="I27">
        <f>IF('Raw Data'!O22='Raw Data'!P22, 0, IF('Raw Data'!O22&gt;'Raw Data'!P22, 'Raw Data'!J22, 0))</f>
        <v>1.1599999999999999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1.0900000000000001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1.17</v>
      </c>
      <c r="N27">
        <f>IF(AND('Raw Data'!C22&lt;'Raw Data'!E22, 'Raw Data'!O22&gt;'Raw Data'!P22), 'Raw Data'!C22, 0)</f>
        <v>1.44</v>
      </c>
      <c r="O27" t="b">
        <f>'Raw Data'!C22&lt;'Raw Data'!E22</f>
        <v>1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1.44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1.44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1.1599999999999999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2.25</v>
      </c>
      <c r="E28">
        <f>IF(SUM('Raw Data'!O23:P23)&gt;2, 'Raw Data'!F23, 0)</f>
        <v>1.85</v>
      </c>
      <c r="F28">
        <f>IF(AND(ISNUMBER('Raw Data'!O23),SUM('Raw Data'!O23:P23)&lt;3),'Raw Data'!F23,)</f>
        <v>0</v>
      </c>
      <c r="G28">
        <f>IF(AND('Raw Data'!O23&gt;0, 'Raw Data'!P23&gt;0), 'Raw Data'!H23, 0)</f>
        <v>1.68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1.65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1.36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2.25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2.25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2.25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1.4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1.41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2.41</v>
      </c>
      <c r="I29">
        <f>IF('Raw Data'!O24='Raw Data'!P24, 0, IF('Raw Data'!O24&gt;'Raw Data'!P24, 'Raw Data'!J24, 0))</f>
        <v>1.1399999999999999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1.0900000000000001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1.1499999999999999</v>
      </c>
      <c r="N29">
        <f>IF(AND('Raw Data'!C24&lt;'Raw Data'!E24, 'Raw Data'!O24&gt;'Raw Data'!P24), 'Raw Data'!C24, 0)</f>
        <v>1.4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1.4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1.4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1.1399999999999999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1.66</v>
      </c>
      <c r="E30">
        <f>IF(SUM('Raw Data'!O25:P25)&gt;2, 'Raw Data'!F25, 0)</f>
        <v>0</v>
      </c>
      <c r="F30">
        <f>IF(AND(ISNUMBER('Raw Data'!O25),SUM('Raw Data'!O25:P25)&lt;3),'Raw Data'!F25,)</f>
        <v>1.47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2.58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1.3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1.18</v>
      </c>
      <c r="M30">
        <f>IF(AND(ISNUMBER('Raw Data'!O25), OR('Raw Data'!O25&gt;'Raw Data'!P25, 'Raw Data'!O25&lt;'Raw Data'!P25)), 'Raw Data'!N25, 0)</f>
        <v>1.19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1.66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1.66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1.66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1.3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2.4401999999999999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7.5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1.17</v>
      </c>
      <c r="G31">
        <f>IF(AND('Raw Data'!O26&gt;0, 'Raw Data'!P26&gt;0), 'Raw Data'!H26, 0)</f>
        <v>1.52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1.02</v>
      </c>
      <c r="L31">
        <f>IF(AND(ISNUMBER('Raw Data'!O26), OR('Raw Data'!O26&lt;'Raw Data'!P26, 'Raw Data'!O26='Raw Data'!P26)), 'Raw Data'!M26, 0)</f>
        <v>4.95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7.5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3.5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1.62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2.4500000000000002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1.29</v>
      </c>
      <c r="L32">
        <f>IF(AND(ISNUMBER('Raw Data'!O27), OR('Raw Data'!O27&lt;'Raw Data'!P27, 'Raw Data'!O27='Raw Data'!P27)), 'Raw Data'!M27, 0)</f>
        <v>1.71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3.5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3.5</v>
      </c>
      <c r="Y32">
        <f>IF(AND('Raw Data'!D27&gt;4,'Raw Data'!O27&lt;'Raw Data'!P27),'Raw Data'!K27,IF(AND('Raw Data'!D27&gt;4,'Raw Data'!O27='Raw Data'!P27),0,IF('Raw Data'!O27='Raw Data'!P27,'Raw Data'!D27,0)))</f>
        <v>3.5</v>
      </c>
      <c r="Z32">
        <f>IF(AND('Raw Data'!D27&lt;4, 'Raw Data'!O27='Raw Data'!P27), 'Raw Data'!D27, 0)</f>
        <v>3.5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2.62</v>
      </c>
      <c r="E33">
        <f>IF(SUM('Raw Data'!O28:P28)&gt;2, 'Raw Data'!F28, 0)</f>
        <v>1.55</v>
      </c>
      <c r="F33">
        <f>IF(AND(ISNUMBER('Raw Data'!O28),SUM('Raw Data'!O28:P28)&lt;3),'Raw Data'!F28,)</f>
        <v>0</v>
      </c>
      <c r="G33">
        <f>IF(AND('Raw Data'!O28&gt;0, 'Raw Data'!P28&gt;0), 'Raw Data'!H28, 0)</f>
        <v>1.48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1.95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1.51</v>
      </c>
      <c r="M33">
        <f>IF(AND(ISNUMBER('Raw Data'!O28), OR('Raw Data'!O28&gt;'Raw Data'!P28, 'Raw Data'!O28&lt;'Raw Data'!P28)), 'Raw Data'!N28, 0)</f>
        <v>1.26</v>
      </c>
      <c r="N33">
        <f>IF(AND('Raw Data'!C28&lt;'Raw Data'!E28, 'Raw Data'!O28&gt;'Raw Data'!P28), 'Raw Data'!C28, 0)</f>
        <v>0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2.62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2.62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2.62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4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1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4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4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1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3.9</v>
      </c>
      <c r="Z36">
        <f>IF(AND('Raw Data'!D31&lt;4, 'Raw Data'!O31='Raw Data'!P31), 'Raw Data'!D31, 0)</f>
        <v>3.9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3.5</v>
      </c>
      <c r="Z37">
        <f>IF(AND('Raw Data'!D32&lt;4, 'Raw Data'!O32='Raw Data'!P32), 'Raw Data'!D32, 0)</f>
        <v>3.5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1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3.5</v>
      </c>
      <c r="Z38">
        <f>IF(AND('Raw Data'!D33&lt;4, 'Raw Data'!O33='Raw Data'!P33), 'Raw Data'!D33, 0)</f>
        <v>3.5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1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3.8</v>
      </c>
      <c r="Z39">
        <f>IF(AND('Raw Data'!D34&lt;4, 'Raw Data'!O34='Raw Data'!P34), 'Raw Data'!D34, 0)</f>
        <v>3.8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3.6</v>
      </c>
      <c r="Z40">
        <f>IF(AND('Raw Data'!D35&lt;4, 'Raw Data'!O35='Raw Data'!P35), 'Raw Data'!D35, 0)</f>
        <v>3.6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1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3.3</v>
      </c>
      <c r="Z41">
        <f>IF(AND('Raw Data'!D36&lt;4, 'Raw Data'!O36='Raw Data'!P36), 'Raw Data'!D36, 0)</f>
        <v>3.3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1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3.7</v>
      </c>
      <c r="Z42">
        <f>IF(AND('Raw Data'!D37&lt;4, 'Raw Data'!O37='Raw Data'!P37), 'Raw Data'!D37, 0)</f>
        <v>3.7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2022-10-21T03:14:29Z</dcterms:modified>
</cp:coreProperties>
</file>