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02E7C4E5311E4F506CE66D3C1E8B6F10149" xr6:coauthVersionLast="47" xr6:coauthVersionMax="47" xr10:uidLastSave="{3DA119CA-CFB2-46D8-BED3-BF864D61B8A8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AC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A531" i="3" s="1"/>
  <c r="E531" i="3"/>
  <c r="D531" i="3"/>
  <c r="C531" i="3"/>
  <c r="AB531" i="3" s="1"/>
  <c r="B531" i="3"/>
  <c r="A531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AC529" i="3" s="1"/>
  <c r="C529" i="3"/>
  <c r="B529" i="3"/>
  <c r="A529" i="3"/>
  <c r="AB528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AC528" i="3" s="1"/>
  <c r="C528" i="3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AB525" i="3" s="1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AB524" i="3" s="1"/>
  <c r="D524" i="3"/>
  <c r="C524" i="3"/>
  <c r="B524" i="3"/>
  <c r="A524" i="3"/>
  <c r="AC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A523" i="3" s="1"/>
  <c r="E523" i="3"/>
  <c r="D523" i="3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AC521" i="3" s="1"/>
  <c r="C521" i="3"/>
  <c r="B521" i="3"/>
  <c r="A521" i="3"/>
  <c r="AB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AC520" i="3" s="1"/>
  <c r="C520" i="3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AC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A515" i="3" s="1"/>
  <c r="E515" i="3"/>
  <c r="D515" i="3"/>
  <c r="C515" i="3"/>
  <c r="B515" i="3"/>
  <c r="A515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AC513" i="3" s="1"/>
  <c r="C513" i="3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AB512" i="3" s="1"/>
  <c r="D512" i="3"/>
  <c r="AC512" i="3" s="1"/>
  <c r="C512" i="3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AB510" i="3" s="1"/>
  <c r="B510" i="3"/>
  <c r="A510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AB508" i="3" s="1"/>
  <c r="B508" i="3"/>
  <c r="A508" i="3"/>
  <c r="AC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A507" i="3" s="1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AC505" i="3" s="1"/>
  <c r="C505" i="3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AB504" i="3" s="1"/>
  <c r="D504" i="3"/>
  <c r="AC504" i="3" s="1"/>
  <c r="C504" i="3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AB502" i="3" s="1"/>
  <c r="B502" i="3"/>
  <c r="A502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AC501" i="3" s="1"/>
  <c r="C501" i="3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AC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A499" i="3" s="1"/>
  <c r="E499" i="3"/>
  <c r="D499" i="3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AC497" i="3" s="1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AB496" i="3" s="1"/>
  <c r="D496" i="3"/>
  <c r="AC496" i="3" s="1"/>
  <c r="C496" i="3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AB494" i="3" s="1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AC493" i="3" s="1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AC489" i="3" s="1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AB488" i="3" s="1"/>
  <c r="D488" i="3"/>
  <c r="AC488" i="3" s="1"/>
  <c r="C488" i="3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AB486" i="3" s="1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AC485" i="3" s="1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AC481" i="3" s="1"/>
  <c r="C481" i="3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AC480" i="3" s="1"/>
  <c r="C480" i="3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AC477" i="3" s="1"/>
  <c r="C477" i="3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C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AA475" i="3" s="1"/>
  <c r="E475" i="3"/>
  <c r="D475" i="3"/>
  <c r="C475" i="3"/>
  <c r="B475" i="3"/>
  <c r="A475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AC473" i="3" s="1"/>
  <c r="C473" i="3"/>
  <c r="B473" i="3"/>
  <c r="A473" i="3"/>
  <c r="AC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A472" i="3" s="1"/>
  <c r="E472" i="3"/>
  <c r="AB472" i="3" s="1"/>
  <c r="D472" i="3"/>
  <c r="C472" i="3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AB470" i="3" s="1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AC469" i="3" s="1"/>
  <c r="C469" i="3"/>
  <c r="AB469" i="3" s="1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C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A467" i="3" s="1"/>
  <c r="E467" i="3"/>
  <c r="D467" i="3"/>
  <c r="C467" i="3"/>
  <c r="AB467" i="3" s="1"/>
  <c r="B467" i="3"/>
  <c r="A467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AC465" i="3" s="1"/>
  <c r="C465" i="3"/>
  <c r="B465" i="3"/>
  <c r="A465" i="3"/>
  <c r="AB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A464" i="3" s="1"/>
  <c r="E464" i="3"/>
  <c r="D464" i="3"/>
  <c r="AC464" i="3" s="1"/>
  <c r="C464" i="3"/>
  <c r="B464" i="3"/>
  <c r="A464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AB462" i="3" s="1"/>
  <c r="B462" i="3"/>
  <c r="A462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AC461" i="3" s="1"/>
  <c r="C461" i="3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AC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A459" i="3" s="1"/>
  <c r="E459" i="3"/>
  <c r="D459" i="3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AC457" i="3" s="1"/>
  <c r="C457" i="3"/>
  <c r="B457" i="3"/>
  <c r="A457" i="3"/>
  <c r="AB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A456" i="3" s="1"/>
  <c r="E456" i="3"/>
  <c r="D456" i="3"/>
  <c r="AC456" i="3" s="1"/>
  <c r="C456" i="3"/>
  <c r="B456" i="3"/>
  <c r="A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AB454" i="3" s="1"/>
  <c r="B454" i="3"/>
  <c r="A454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AC453" i="3" s="1"/>
  <c r="C453" i="3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AC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A451" i="3" s="1"/>
  <c r="E451" i="3"/>
  <c r="D451" i="3"/>
  <c r="C451" i="3"/>
  <c r="B451" i="3"/>
  <c r="A451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C449" i="3" s="1"/>
  <c r="C449" i="3"/>
  <c r="B449" i="3"/>
  <c r="A449" i="3"/>
  <c r="AC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A448" i="3" s="1"/>
  <c r="E448" i="3"/>
  <c r="AB448" i="3" s="1"/>
  <c r="D448" i="3"/>
  <c r="C448" i="3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AB446" i="3" s="1"/>
  <c r="B446" i="3"/>
  <c r="A446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AC445" i="3" s="1"/>
  <c r="C445" i="3"/>
  <c r="AB445" i="3" s="1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C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A443" i="3" s="1"/>
  <c r="E443" i="3"/>
  <c r="D443" i="3"/>
  <c r="C443" i="3"/>
  <c r="AB443" i="3" s="1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C441" i="3" s="1"/>
  <c r="C441" i="3"/>
  <c r="B441" i="3"/>
  <c r="A441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A440" i="3" s="1"/>
  <c r="E440" i="3"/>
  <c r="AB440" i="3" s="1"/>
  <c r="D440" i="3"/>
  <c r="AC440" i="3" s="1"/>
  <c r="C440" i="3"/>
  <c r="B440" i="3"/>
  <c r="A440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AB438" i="3" s="1"/>
  <c r="B438" i="3"/>
  <c r="A438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AC437" i="3" s="1"/>
  <c r="C437" i="3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AC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A435" i="3" s="1"/>
  <c r="E435" i="3"/>
  <c r="D435" i="3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C433" i="3" s="1"/>
  <c r="C433" i="3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B432" i="3" s="1"/>
  <c r="D432" i="3"/>
  <c r="AC432" i="3" s="1"/>
  <c r="C432" i="3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AB430" i="3" s="1"/>
  <c r="B430" i="3"/>
  <c r="A430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C425" i="3" s="1"/>
  <c r="C425" i="3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B424" i="3" s="1"/>
  <c r="D424" i="3"/>
  <c r="AC424" i="3" s="1"/>
  <c r="C424" i="3"/>
  <c r="B424" i="3"/>
  <c r="A424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AB423" i="3" s="1"/>
  <c r="B423" i="3"/>
  <c r="A423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AB422" i="3" s="1"/>
  <c r="B422" i="3"/>
  <c r="A422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A420" i="3" s="1"/>
  <c r="E420" i="3"/>
  <c r="D420" i="3"/>
  <c r="C420" i="3"/>
  <c r="AB420" i="3" s="1"/>
  <c r="B420" i="3"/>
  <c r="A420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C417" i="3" s="1"/>
  <c r="C417" i="3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C416" i="3" s="1"/>
  <c r="C416" i="3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AB415" i="3" s="1"/>
  <c r="B415" i="3"/>
  <c r="A415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AC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A412" i="3" s="1"/>
  <c r="E412" i="3"/>
  <c r="D412" i="3"/>
  <c r="C412" i="3"/>
  <c r="B412" i="3"/>
  <c r="A412" i="3"/>
  <c r="AC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A411" i="3" s="1"/>
  <c r="E411" i="3"/>
  <c r="D411" i="3"/>
  <c r="C411" i="3"/>
  <c r="B411" i="3"/>
  <c r="A411" i="3"/>
  <c r="AC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C409" i="3" s="1"/>
  <c r="C409" i="3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C408" i="3" s="1"/>
  <c r="C408" i="3"/>
  <c r="B408" i="3"/>
  <c r="A408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AB407" i="3" s="1"/>
  <c r="B407" i="3"/>
  <c r="A407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A404" i="3" s="1"/>
  <c r="E404" i="3"/>
  <c r="D404" i="3"/>
  <c r="C404" i="3"/>
  <c r="B404" i="3"/>
  <c r="A404" i="3"/>
  <c r="AC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A403" i="3" s="1"/>
  <c r="E403" i="3"/>
  <c r="D403" i="3"/>
  <c r="C403" i="3"/>
  <c r="B403" i="3"/>
  <c r="A403" i="3"/>
  <c r="AC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C401" i="3" s="1"/>
  <c r="C401" i="3"/>
  <c r="B401" i="3"/>
  <c r="A401" i="3"/>
  <c r="AC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B400" i="3" s="1"/>
  <c r="D400" i="3"/>
  <c r="C400" i="3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AB399" i="3" s="1"/>
  <c r="D399" i="3"/>
  <c r="C399" i="3"/>
  <c r="B399" i="3"/>
  <c r="A399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A396" i="3" s="1"/>
  <c r="E396" i="3"/>
  <c r="D396" i="3"/>
  <c r="C396" i="3"/>
  <c r="AB396" i="3" s="1"/>
  <c r="B396" i="3"/>
  <c r="A396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A395" i="3" s="1"/>
  <c r="E395" i="3"/>
  <c r="D395" i="3"/>
  <c r="C395" i="3"/>
  <c r="AB395" i="3" s="1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AB394" i="3" s="1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C393" i="3" s="1"/>
  <c r="C393" i="3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B392" i="3" s="1"/>
  <c r="D392" i="3"/>
  <c r="AC392" i="3" s="1"/>
  <c r="C392" i="3"/>
  <c r="B392" i="3"/>
  <c r="A392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AB391" i="3" s="1"/>
  <c r="D391" i="3"/>
  <c r="C391" i="3"/>
  <c r="B391" i="3"/>
  <c r="A391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AB390" i="3" s="1"/>
  <c r="B390" i="3"/>
  <c r="A390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B389" i="3"/>
  <c r="A389" i="3"/>
  <c r="AC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A388" i="3" s="1"/>
  <c r="E388" i="3"/>
  <c r="D388" i="3"/>
  <c r="C388" i="3"/>
  <c r="B388" i="3"/>
  <c r="A388" i="3"/>
  <c r="AC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A387" i="3" s="1"/>
  <c r="E387" i="3"/>
  <c r="D387" i="3"/>
  <c r="C387" i="3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AB386" i="3" s="1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C385" i="3" s="1"/>
  <c r="C385" i="3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B384" i="3" s="1"/>
  <c r="D384" i="3"/>
  <c r="AC384" i="3" s="1"/>
  <c r="C384" i="3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AB383" i="3" s="1"/>
  <c r="D383" i="3"/>
  <c r="C383" i="3"/>
  <c r="B383" i="3"/>
  <c r="A383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A380" i="3" s="1"/>
  <c r="E380" i="3"/>
  <c r="D380" i="3"/>
  <c r="C380" i="3"/>
  <c r="B380" i="3"/>
  <c r="A380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C377" i="3" s="1"/>
  <c r="C377" i="3"/>
  <c r="B377" i="3"/>
  <c r="A377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B376" i="3" s="1"/>
  <c r="D376" i="3"/>
  <c r="AC376" i="3" s="1"/>
  <c r="C376" i="3"/>
  <c r="B376" i="3"/>
  <c r="A376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AB375" i="3" s="1"/>
  <c r="D375" i="3"/>
  <c r="C375" i="3"/>
  <c r="B375" i="3"/>
  <c r="A375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A372" i="3" s="1"/>
  <c r="E372" i="3"/>
  <c r="D372" i="3"/>
  <c r="C372" i="3"/>
  <c r="AB372" i="3" s="1"/>
  <c r="B372" i="3"/>
  <c r="A372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AC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B370" i="3" s="1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C369" i="3" s="1"/>
  <c r="C369" i="3"/>
  <c r="B369" i="3"/>
  <c r="A369" i="3"/>
  <c r="AC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B368" i="3" s="1"/>
  <c r="D368" i="3"/>
  <c r="C368" i="3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AB367" i="3" s="1"/>
  <c r="D367" i="3"/>
  <c r="C367" i="3"/>
  <c r="B367" i="3"/>
  <c r="A367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A364" i="3" s="1"/>
  <c r="E364" i="3"/>
  <c r="D364" i="3"/>
  <c r="C364" i="3"/>
  <c r="B364" i="3"/>
  <c r="A364" i="3"/>
  <c r="AC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A363" i="3" s="1"/>
  <c r="E363" i="3"/>
  <c r="D363" i="3"/>
  <c r="C363" i="3"/>
  <c r="AB363" i="3" s="1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C361" i="3" s="1"/>
  <c r="C361" i="3"/>
  <c r="B361" i="3"/>
  <c r="A361" i="3"/>
  <c r="AC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B360" i="3" s="1"/>
  <c r="D360" i="3"/>
  <c r="C360" i="3"/>
  <c r="B360" i="3"/>
  <c r="A360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A356" i="3" s="1"/>
  <c r="E356" i="3"/>
  <c r="D356" i="3"/>
  <c r="C356" i="3"/>
  <c r="AB356" i="3" s="1"/>
  <c r="B356" i="3"/>
  <c r="A356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AC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B354" i="3" s="1"/>
  <c r="B354" i="3"/>
  <c r="A354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AB353" i="3" s="1"/>
  <c r="D353" i="3"/>
  <c r="AC353" i="3" s="1"/>
  <c r="C353" i="3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2" i="3" s="1"/>
  <c r="C352" i="3"/>
  <c r="B352" i="3"/>
  <c r="A352" i="3"/>
  <c r="AB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B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A348" i="3" s="1"/>
  <c r="E348" i="3"/>
  <c r="D348" i="3"/>
  <c r="C348" i="3"/>
  <c r="AB348" i="3" s="1"/>
  <c r="B348" i="3"/>
  <c r="A348" i="3"/>
  <c r="AC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A347" i="3" s="1"/>
  <c r="E347" i="3"/>
  <c r="D347" i="3"/>
  <c r="C347" i="3"/>
  <c r="B347" i="3"/>
  <c r="A347" i="3"/>
  <c r="AC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B346" i="3" s="1"/>
  <c r="B346" i="3"/>
  <c r="A346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B345" i="3" s="1"/>
  <c r="D345" i="3"/>
  <c r="AC345" i="3" s="1"/>
  <c r="C345" i="3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4" i="3" s="1"/>
  <c r="C344" i="3"/>
  <c r="B344" i="3"/>
  <c r="A344" i="3"/>
  <c r="AB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7" i="3" s="1"/>
  <c r="C337" i="3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B336" i="3" s="1"/>
  <c r="D336" i="3"/>
  <c r="AC336" i="3" s="1"/>
  <c r="C336" i="3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A332" i="3" s="1"/>
  <c r="E332" i="3"/>
  <c r="D332" i="3"/>
  <c r="C332" i="3"/>
  <c r="B332" i="3"/>
  <c r="A332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9" i="3" s="1"/>
  <c r="C329" i="3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B328" i="3" s="1"/>
  <c r="D328" i="3"/>
  <c r="AC328" i="3" s="1"/>
  <c r="C328" i="3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B325" i="3" s="1"/>
  <c r="B325" i="3"/>
  <c r="A325" i="3"/>
  <c r="AC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A324" i="3" s="1"/>
  <c r="E324" i="3"/>
  <c r="D324" i="3"/>
  <c r="C324" i="3"/>
  <c r="B324" i="3"/>
  <c r="A324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AC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B322" i="3" s="1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1" i="3" s="1"/>
  <c r="C321" i="3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AB320" i="3" s="1"/>
  <c r="D320" i="3"/>
  <c r="AC320" i="3" s="1"/>
  <c r="C320" i="3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B319" i="3"/>
  <c r="A319" i="3"/>
  <c r="AB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A316" i="3" s="1"/>
  <c r="E316" i="3"/>
  <c r="D316" i="3"/>
  <c r="C316" i="3"/>
  <c r="AB316" i="3" s="1"/>
  <c r="B316" i="3"/>
  <c r="A316" i="3"/>
  <c r="AC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A315" i="3" s="1"/>
  <c r="E315" i="3"/>
  <c r="D315" i="3"/>
  <c r="C315" i="3"/>
  <c r="B315" i="3"/>
  <c r="A315" i="3"/>
  <c r="AC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AB314" i="3" s="1"/>
  <c r="B314" i="3"/>
  <c r="A314" i="3"/>
  <c r="AC313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B313" i="3" s="1"/>
  <c r="B313" i="3"/>
  <c r="A313" i="3"/>
  <c r="AB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2" i="3" s="1"/>
  <c r="C312" i="3"/>
  <c r="B312" i="3"/>
  <c r="A312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B311" i="3"/>
  <c r="A311" i="3"/>
  <c r="AB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10" i="3" s="1"/>
  <c r="C310" i="3"/>
  <c r="B310" i="3"/>
  <c r="A310" i="3"/>
  <c r="AB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AC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AC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B304" i="3" s="1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B303" i="3" s="1"/>
  <c r="D303" i="3"/>
  <c r="AC303" i="3" s="1"/>
  <c r="C303" i="3"/>
  <c r="B303" i="3"/>
  <c r="A303" i="3"/>
  <c r="AB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2" i="3" s="1"/>
  <c r="C302" i="3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B301" i="3"/>
  <c r="A301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A298" i="3" s="1"/>
  <c r="E298" i="3"/>
  <c r="D298" i="3"/>
  <c r="C298" i="3"/>
  <c r="B298" i="3"/>
  <c r="A298" i="3"/>
  <c r="AC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AC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AC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B295" i="3" s="1"/>
  <c r="D295" i="3"/>
  <c r="C295" i="3"/>
  <c r="B295" i="3"/>
  <c r="A295" i="3"/>
  <c r="AB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4" i="3" s="1"/>
  <c r="C294" i="3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B293" i="3"/>
  <c r="A293" i="3"/>
  <c r="AB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AB291" i="3" s="1"/>
  <c r="B291" i="3"/>
  <c r="A291" i="3"/>
  <c r="AC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A290" i="3" s="1"/>
  <c r="E290" i="3"/>
  <c r="D290" i="3"/>
  <c r="C290" i="3"/>
  <c r="B290" i="3"/>
  <c r="A290" i="3"/>
  <c r="AC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B289" i="3" s="1"/>
  <c r="B289" i="3"/>
  <c r="A289" i="3"/>
  <c r="AC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B287" i="3" s="1"/>
  <c r="D287" i="3"/>
  <c r="AC287" i="3" s="1"/>
  <c r="C287" i="3"/>
  <c r="B287" i="3"/>
  <c r="A287" i="3"/>
  <c r="AB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6" i="3" s="1"/>
  <c r="C286" i="3"/>
  <c r="B286" i="3"/>
  <c r="A286" i="3"/>
  <c r="AB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B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A284" i="3" s="1"/>
  <c r="E284" i="3"/>
  <c r="D284" i="3"/>
  <c r="C284" i="3"/>
  <c r="B284" i="3"/>
  <c r="A284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A282" i="3" s="1"/>
  <c r="E282" i="3"/>
  <c r="D282" i="3"/>
  <c r="C282" i="3"/>
  <c r="B282" i="3"/>
  <c r="A282" i="3"/>
  <c r="AC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B281" i="3" s="1"/>
  <c r="B281" i="3"/>
  <c r="A281" i="3"/>
  <c r="AC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B279" i="3" s="1"/>
  <c r="D279" i="3"/>
  <c r="AC279" i="3" s="1"/>
  <c r="C279" i="3"/>
  <c r="B279" i="3"/>
  <c r="A279" i="3"/>
  <c r="AB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8" i="3" s="1"/>
  <c r="C278" i="3"/>
  <c r="B278" i="3"/>
  <c r="A278" i="3"/>
  <c r="AB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B277" i="3"/>
  <c r="A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AB274" i="3" s="1"/>
  <c r="B274" i="3"/>
  <c r="A274" i="3"/>
  <c r="AC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AC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B271" i="3" s="1"/>
  <c r="D271" i="3"/>
  <c r="AC271" i="3" s="1"/>
  <c r="C271" i="3"/>
  <c r="B271" i="3"/>
  <c r="A271" i="3"/>
  <c r="AB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70" i="3" s="1"/>
  <c r="C270" i="3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AB267" i="3" s="1"/>
  <c r="B267" i="3"/>
  <c r="A267" i="3"/>
  <c r="AC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A266" i="3" s="1"/>
  <c r="E266" i="3"/>
  <c r="D266" i="3"/>
  <c r="C266" i="3"/>
  <c r="B266" i="3"/>
  <c r="A266" i="3"/>
  <c r="AC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B265" i="3" s="1"/>
  <c r="B265" i="3"/>
  <c r="A265" i="3"/>
  <c r="AC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B263" i="3" s="1"/>
  <c r="D263" i="3"/>
  <c r="AC263" i="3" s="1"/>
  <c r="C263" i="3"/>
  <c r="B263" i="3"/>
  <c r="A263" i="3"/>
  <c r="AB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AC262" i="3" s="1"/>
  <c r="C262" i="3"/>
  <c r="B262" i="3"/>
  <c r="A262" i="3"/>
  <c r="AB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B261" i="3"/>
  <c r="A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AB259" i="3" s="1"/>
  <c r="B259" i="3"/>
  <c r="A259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C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C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C255" i="3" s="1"/>
  <c r="C255" i="3"/>
  <c r="B255" i="3"/>
  <c r="A255" i="3"/>
  <c r="AB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AC254" i="3" s="1"/>
  <c r="C254" i="3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AB251" i="3" s="1"/>
  <c r="B251" i="3"/>
  <c r="A251" i="3"/>
  <c r="AC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A250" i="3" s="1"/>
  <c r="E250" i="3"/>
  <c r="D250" i="3"/>
  <c r="C250" i="3"/>
  <c r="B250" i="3"/>
  <c r="A250" i="3"/>
  <c r="AC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AB249" i="3" s="1"/>
  <c r="B249" i="3"/>
  <c r="A249" i="3"/>
  <c r="AC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B247" i="3" s="1"/>
  <c r="D247" i="3"/>
  <c r="AC247" i="3" s="1"/>
  <c r="C247" i="3"/>
  <c r="B247" i="3"/>
  <c r="A247" i="3"/>
  <c r="AB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AC246" i="3" s="1"/>
  <c r="C246" i="3"/>
  <c r="B246" i="3"/>
  <c r="A246" i="3"/>
  <c r="AB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AB243" i="3" s="1"/>
  <c r="B243" i="3"/>
  <c r="A243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C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C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B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C239" i="3" s="1"/>
  <c r="C239" i="3"/>
  <c r="B239" i="3"/>
  <c r="A239" i="3"/>
  <c r="AB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C238" i="3" s="1"/>
  <c r="C238" i="3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AB236" i="3" s="1"/>
  <c r="B236" i="3"/>
  <c r="A236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AB235" i="3" s="1"/>
  <c r="B235" i="3"/>
  <c r="A235" i="3"/>
  <c r="AC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A234" i="3" s="1"/>
  <c r="E234" i="3"/>
  <c r="D234" i="3"/>
  <c r="C234" i="3"/>
  <c r="B234" i="3"/>
  <c r="A234" i="3"/>
  <c r="AC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AB233" i="3" s="1"/>
  <c r="B233" i="3"/>
  <c r="A233" i="3"/>
  <c r="AC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AC231" i="3" s="1"/>
  <c r="C231" i="3"/>
  <c r="B231" i="3"/>
  <c r="A231" i="3"/>
  <c r="AB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AC230" i="3" s="1"/>
  <c r="C230" i="3"/>
  <c r="B230" i="3"/>
  <c r="A230" i="3"/>
  <c r="AB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B229" i="3"/>
  <c r="A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AB227" i="3" s="1"/>
  <c r="B227" i="3"/>
  <c r="A227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AC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C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B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C223" i="3" s="1"/>
  <c r="C223" i="3"/>
  <c r="B223" i="3"/>
  <c r="A223" i="3"/>
  <c r="AB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C222" i="3" s="1"/>
  <c r="C222" i="3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AB220" i="3" s="1"/>
  <c r="B220" i="3"/>
  <c r="A220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D219" i="3"/>
  <c r="C219" i="3"/>
  <c r="AB219" i="3" s="1"/>
  <c r="B219" i="3"/>
  <c r="A219" i="3"/>
  <c r="AC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C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AB217" i="3" s="1"/>
  <c r="B217" i="3"/>
  <c r="A217" i="3"/>
  <c r="AC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B215" i="3" s="1"/>
  <c r="D215" i="3"/>
  <c r="AC215" i="3" s="1"/>
  <c r="C215" i="3"/>
  <c r="B215" i="3"/>
  <c r="A215" i="3"/>
  <c r="AB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AC214" i="3" s="1"/>
  <c r="C214" i="3"/>
  <c r="B214" i="3"/>
  <c r="A214" i="3"/>
  <c r="AB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C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B212" i="3" s="1"/>
  <c r="B212" i="3"/>
  <c r="A212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AB211" i="3" s="1"/>
  <c r="B211" i="3"/>
  <c r="A211" i="3"/>
  <c r="AC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C209" i="3" s="1"/>
  <c r="C209" i="3"/>
  <c r="B209" i="3"/>
  <c r="A209" i="3"/>
  <c r="AC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B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D207" i="3"/>
  <c r="C207" i="3"/>
  <c r="B207" i="3"/>
  <c r="A207" i="3"/>
  <c r="AB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AC206" i="3" s="1"/>
  <c r="C206" i="3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B204" i="3"/>
  <c r="A204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D203" i="3"/>
  <c r="C203" i="3"/>
  <c r="AB203" i="3" s="1"/>
  <c r="B203" i="3"/>
  <c r="A203" i="3"/>
  <c r="AC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B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B199" i="3" s="1"/>
  <c r="D199" i="3"/>
  <c r="AC199" i="3" s="1"/>
  <c r="C199" i="3"/>
  <c r="B199" i="3"/>
  <c r="A199" i="3"/>
  <c r="AB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AC198" i="3" s="1"/>
  <c r="C198" i="3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B196" i="3"/>
  <c r="A196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AB195" i="3" s="1"/>
  <c r="B195" i="3"/>
  <c r="A195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B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D191" i="3"/>
  <c r="C191" i="3"/>
  <c r="B191" i="3"/>
  <c r="A191" i="3"/>
  <c r="AC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B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B189" i="3"/>
  <c r="A189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AB188" i="3" s="1"/>
  <c r="B188" i="3"/>
  <c r="A188" i="3"/>
  <c r="AB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B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B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B184" i="3"/>
  <c r="A184" i="3"/>
  <c r="AC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B183" i="3" s="1"/>
  <c r="D183" i="3"/>
  <c r="C183" i="3"/>
  <c r="B183" i="3"/>
  <c r="A183" i="3"/>
  <c r="AB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AC182" i="3" s="1"/>
  <c r="C182" i="3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B180" i="3"/>
  <c r="A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C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B175" i="3" s="1"/>
  <c r="D175" i="3"/>
  <c r="C175" i="3"/>
  <c r="B175" i="3"/>
  <c r="A175" i="3"/>
  <c r="AB174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AC174" i="3" s="1"/>
  <c r="C174" i="3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AB171" i="3" s="1"/>
  <c r="B171" i="3"/>
  <c r="A171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C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B167" i="3" s="1"/>
  <c r="D167" i="3"/>
  <c r="C167" i="3"/>
  <c r="B167" i="3"/>
  <c r="A167" i="3"/>
  <c r="AB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C166" i="3" s="1"/>
  <c r="C166" i="3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B165" i="3"/>
  <c r="A165" i="3"/>
  <c r="AB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B164" i="3"/>
  <c r="A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C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C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B159" i="3" s="1"/>
  <c r="D159" i="3"/>
  <c r="C159" i="3"/>
  <c r="B159" i="3"/>
  <c r="A159" i="3"/>
  <c r="AB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C158" i="3" s="1"/>
  <c r="C158" i="3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B156" i="3"/>
  <c r="A156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C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B152" i="3" s="1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B151" i="3" s="1"/>
  <c r="D151" i="3"/>
  <c r="C151" i="3"/>
  <c r="B151" i="3"/>
  <c r="A151" i="3"/>
  <c r="AB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C150" i="3" s="1"/>
  <c r="C150" i="3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AB147" i="3" s="1"/>
  <c r="B147" i="3"/>
  <c r="A147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C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C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C143" i="3"/>
  <c r="B143" i="3"/>
  <c r="A143" i="3"/>
  <c r="AB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C142" i="3" s="1"/>
  <c r="C142" i="3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B140" i="3"/>
  <c r="A140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D139" i="3"/>
  <c r="C139" i="3"/>
  <c r="AB139" i="3" s="1"/>
  <c r="B139" i="3"/>
  <c r="A139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C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B137" i="3" s="1"/>
  <c r="B137" i="3"/>
  <c r="A137" i="3"/>
  <c r="AC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C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B135" i="3" s="1"/>
  <c r="D135" i="3"/>
  <c r="C135" i="3"/>
  <c r="B135" i="3"/>
  <c r="A135" i="3"/>
  <c r="AB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AC134" i="3" s="1"/>
  <c r="C134" i="3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B133" i="3"/>
  <c r="A133" i="3"/>
  <c r="AB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B132" i="3"/>
  <c r="A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D131" i="3"/>
  <c r="C131" i="3"/>
  <c r="AB131" i="3" s="1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C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C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C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B127" i="3" s="1"/>
  <c r="D127" i="3"/>
  <c r="C127" i="3"/>
  <c r="B127" i="3"/>
  <c r="A127" i="3"/>
  <c r="AB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AC126" i="3" s="1"/>
  <c r="C126" i="3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B125" i="3"/>
  <c r="A125" i="3"/>
  <c r="AB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D123" i="3"/>
  <c r="C123" i="3"/>
  <c r="AB123" i="3" s="1"/>
  <c r="B123" i="3"/>
  <c r="A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AC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C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B120" i="3" s="1"/>
  <c r="B120" i="3"/>
  <c r="A120" i="3"/>
  <c r="AC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B119" i="3" s="1"/>
  <c r="D119" i="3"/>
  <c r="C119" i="3"/>
  <c r="B119" i="3"/>
  <c r="A119" i="3"/>
  <c r="AB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C118" i="3" s="1"/>
  <c r="C118" i="3"/>
  <c r="B118" i="3"/>
  <c r="A118" i="3"/>
  <c r="AB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AB115" i="3" s="1"/>
  <c r="B115" i="3"/>
  <c r="A115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AC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C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AB111" i="3" s="1"/>
  <c r="D111" i="3"/>
  <c r="C111" i="3"/>
  <c r="B111" i="3"/>
  <c r="A111" i="3"/>
  <c r="AB110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C110" i="3" s="1"/>
  <c r="C110" i="3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B108" i="3"/>
  <c r="A108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AB107" i="3" s="1"/>
  <c r="B107" i="3"/>
  <c r="A107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AB106" i="3" s="1"/>
  <c r="B106" i="3"/>
  <c r="A106" i="3"/>
  <c r="AC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A105" i="3" s="1"/>
  <c r="E105" i="3"/>
  <c r="D105" i="3"/>
  <c r="C105" i="3"/>
  <c r="B105" i="3"/>
  <c r="A105" i="3"/>
  <c r="AC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B104" i="3" s="1"/>
  <c r="B104" i="3"/>
  <c r="A104" i="3"/>
  <c r="AC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103" i="3" s="1"/>
  <c r="B103" i="3"/>
  <c r="A103" i="3"/>
  <c r="AB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C102" i="3" s="1"/>
  <c r="C102" i="3"/>
  <c r="B102" i="3"/>
  <c r="A102" i="3"/>
  <c r="AB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B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B100" i="3"/>
  <c r="A100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AB99" i="3" s="1"/>
  <c r="B99" i="3"/>
  <c r="A99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AB98" i="3" s="1"/>
  <c r="B98" i="3"/>
  <c r="A98" i="3"/>
  <c r="AC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A97" i="3" s="1"/>
  <c r="E97" i="3"/>
  <c r="D97" i="3"/>
  <c r="C97" i="3"/>
  <c r="AB97" i="3" s="1"/>
  <c r="B97" i="3"/>
  <c r="A97" i="3"/>
  <c r="AC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C95" i="3"/>
  <c r="Z95" i="3"/>
  <c r="Y95" i="3"/>
  <c r="X95" i="3"/>
  <c r="W95" i="3"/>
  <c r="AA95" i="3" s="1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B95" i="3" s="1"/>
  <c r="B95" i="3"/>
  <c r="A95" i="3"/>
  <c r="AB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C94" i="3" s="1"/>
  <c r="C94" i="3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B93" i="3"/>
  <c r="A93" i="3"/>
  <c r="AB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B92" i="3"/>
  <c r="A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AB91" i="3" s="1"/>
  <c r="B91" i="3"/>
  <c r="A91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AB90" i="3" s="1"/>
  <c r="B90" i="3"/>
  <c r="A90" i="3"/>
  <c r="AC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A89" i="3" s="1"/>
  <c r="E89" i="3"/>
  <c r="D89" i="3"/>
  <c r="C89" i="3"/>
  <c r="AB89" i="3" s="1"/>
  <c r="B89" i="3"/>
  <c r="A89" i="3"/>
  <c r="AC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B88" i="3" s="1"/>
  <c r="B88" i="3"/>
  <c r="A88" i="3"/>
  <c r="AC87" i="3"/>
  <c r="Z87" i="3"/>
  <c r="Y87" i="3"/>
  <c r="X87" i="3"/>
  <c r="W87" i="3"/>
  <c r="AA87" i="3" s="1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B87" i="3" s="1"/>
  <c r="B87" i="3"/>
  <c r="A87" i="3"/>
  <c r="AB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C86" i="3" s="1"/>
  <c r="C86" i="3"/>
  <c r="B86" i="3"/>
  <c r="A86" i="3"/>
  <c r="AB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B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B84" i="3"/>
  <c r="A84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AB82" i="3" s="1"/>
  <c r="B82" i="3"/>
  <c r="A82" i="3"/>
  <c r="AC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A81" i="3" s="1"/>
  <c r="E81" i="3"/>
  <c r="D81" i="3"/>
  <c r="C81" i="3"/>
  <c r="B81" i="3"/>
  <c r="A81" i="3"/>
  <c r="AC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C79" i="3"/>
  <c r="Z79" i="3"/>
  <c r="Y79" i="3"/>
  <c r="X79" i="3"/>
  <c r="W79" i="3"/>
  <c r="AA79" i="3" s="1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9" i="3" s="1"/>
  <c r="B79" i="3"/>
  <c r="A79" i="3"/>
  <c r="AB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C78" i="3" s="1"/>
  <c r="C78" i="3"/>
  <c r="B78" i="3"/>
  <c r="A78" i="3"/>
  <c r="AB77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B77" i="3"/>
  <c r="A77" i="3"/>
  <c r="AB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B76" i="3"/>
  <c r="A76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AB74" i="3" s="1"/>
  <c r="B74" i="3"/>
  <c r="A74" i="3"/>
  <c r="AC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A73" i="3" s="1"/>
  <c r="E73" i="3"/>
  <c r="D73" i="3"/>
  <c r="C73" i="3"/>
  <c r="AB73" i="3" s="1"/>
  <c r="B73" i="3"/>
  <c r="A73" i="3"/>
  <c r="AC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C71" i="3"/>
  <c r="Z71" i="3"/>
  <c r="Y71" i="3"/>
  <c r="X71" i="3"/>
  <c r="W71" i="3"/>
  <c r="AA71" i="3" s="1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B71" i="3" s="1"/>
  <c r="B71" i="3"/>
  <c r="A71" i="3"/>
  <c r="AB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C70" i="3" s="1"/>
  <c r="C70" i="3"/>
  <c r="B70" i="3"/>
  <c r="A70" i="3"/>
  <c r="AB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B69" i="3"/>
  <c r="A69" i="3"/>
  <c r="AB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B68" i="3"/>
  <c r="A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AA66" i="3"/>
  <c r="Z66" i="3"/>
  <c r="Y66" i="3"/>
  <c r="X66" i="3"/>
  <c r="W66" i="3"/>
  <c r="V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B66" i="3"/>
  <c r="A66" i="3"/>
  <c r="AC65" i="3"/>
  <c r="Z65" i="3"/>
  <c r="Y65" i="3"/>
  <c r="X65" i="3"/>
  <c r="W65" i="3"/>
  <c r="V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A65" i="3" s="1"/>
  <c r="E65" i="3"/>
  <c r="D65" i="3"/>
  <c r="C65" i="3"/>
  <c r="AB65" i="3" s="1"/>
  <c r="B65" i="3"/>
  <c r="T65" i="3" s="1"/>
  <c r="A65" i="3"/>
  <c r="AC64" i="3"/>
  <c r="Z64" i="3"/>
  <c r="Y64" i="3"/>
  <c r="X64" i="3"/>
  <c r="W64" i="3"/>
  <c r="V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4" i="3" s="1"/>
  <c r="B64" i="3"/>
  <c r="A64" i="3"/>
  <c r="AC63" i="3"/>
  <c r="Z63" i="3"/>
  <c r="Y63" i="3"/>
  <c r="X63" i="3"/>
  <c r="W63" i="3"/>
  <c r="V63" i="3"/>
  <c r="R63" i="3"/>
  <c r="Q63" i="3"/>
  <c r="P63" i="3"/>
  <c r="O63" i="3"/>
  <c r="N63" i="3"/>
  <c r="M63" i="3"/>
  <c r="L63" i="3"/>
  <c r="K63" i="3"/>
  <c r="J63" i="3"/>
  <c r="I63" i="3"/>
  <c r="H63" i="3"/>
  <c r="H3" i="3" s="1"/>
  <c r="G63" i="3"/>
  <c r="F63" i="3"/>
  <c r="E63" i="3"/>
  <c r="D63" i="3"/>
  <c r="C63" i="3"/>
  <c r="AB63" i="3" s="1"/>
  <c r="B63" i="3"/>
  <c r="A63" i="3"/>
  <c r="AB62" i="3"/>
  <c r="Z62" i="3"/>
  <c r="Y62" i="3"/>
  <c r="X62" i="3"/>
  <c r="W62" i="3"/>
  <c r="V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C62" i="3" s="1"/>
  <c r="C62" i="3"/>
  <c r="B62" i="3"/>
  <c r="T62" i="3" s="1"/>
  <c r="A62" i="3"/>
  <c r="Z61" i="3"/>
  <c r="Y61" i="3"/>
  <c r="X61" i="3"/>
  <c r="W61" i="3"/>
  <c r="AA61" i="3" s="1"/>
  <c r="V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1" i="3" s="1"/>
  <c r="B61" i="3"/>
  <c r="S61" i="3" s="1"/>
  <c r="A61" i="3"/>
  <c r="Z60" i="3"/>
  <c r="Y60" i="3"/>
  <c r="X60" i="3"/>
  <c r="W60" i="3"/>
  <c r="AA60" i="3" s="1"/>
  <c r="V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U60" i="3" s="1"/>
  <c r="A60" i="3"/>
  <c r="Z59" i="3"/>
  <c r="Y59" i="3"/>
  <c r="X59" i="3"/>
  <c r="W59" i="3"/>
  <c r="AA59" i="3" s="1"/>
  <c r="V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B59" i="3"/>
  <c r="U59" i="3" s="1"/>
  <c r="A59" i="3"/>
  <c r="Z58" i="3"/>
  <c r="Y58" i="3"/>
  <c r="X58" i="3"/>
  <c r="W58" i="3"/>
  <c r="AA58" i="3" s="1"/>
  <c r="V58" i="3"/>
  <c r="R58" i="3"/>
  <c r="Q58" i="3"/>
  <c r="Q3" i="3" s="1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8" i="3" s="1"/>
  <c r="B58" i="3"/>
  <c r="S58" i="3" s="1"/>
  <c r="A58" i="3"/>
  <c r="Z57" i="3"/>
  <c r="Y57" i="3"/>
  <c r="X57" i="3"/>
  <c r="W57" i="3"/>
  <c r="V57" i="3"/>
  <c r="T57" i="3"/>
  <c r="R57" i="3"/>
  <c r="Q57" i="3"/>
  <c r="P57" i="3"/>
  <c r="O57" i="3"/>
  <c r="N57" i="3"/>
  <c r="M57" i="3"/>
  <c r="M4" i="3" s="1"/>
  <c r="M5" i="3" s="1"/>
  <c r="L57" i="3"/>
  <c r="K57" i="3"/>
  <c r="J57" i="3"/>
  <c r="I57" i="3"/>
  <c r="H57" i="3"/>
  <c r="G57" i="3"/>
  <c r="F57" i="3"/>
  <c r="E57" i="3"/>
  <c r="E4" i="3" s="1"/>
  <c r="E5" i="3" s="1"/>
  <c r="D57" i="3"/>
  <c r="C57" i="3"/>
  <c r="AB57" i="3" s="1"/>
  <c r="B57" i="3"/>
  <c r="A57" i="3"/>
  <c r="AB56" i="3"/>
  <c r="Z56" i="3"/>
  <c r="Y56" i="3"/>
  <c r="X56" i="3"/>
  <c r="W56" i="3"/>
  <c r="V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T56" i="3" s="1"/>
  <c r="C56" i="3"/>
  <c r="U56" i="3" s="1"/>
  <c r="B56" i="3"/>
  <c r="A56" i="3"/>
  <c r="AA55" i="3"/>
  <c r="Z55" i="3"/>
  <c r="Y55" i="3"/>
  <c r="X55" i="3"/>
  <c r="W55" i="3"/>
  <c r="V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AB55" i="3" s="1"/>
  <c r="B55" i="3"/>
  <c r="U55" i="3" s="1"/>
  <c r="A55" i="3"/>
  <c r="AA54" i="3"/>
  <c r="Z54" i="3"/>
  <c r="Y54" i="3"/>
  <c r="X54" i="3"/>
  <c r="W54" i="3"/>
  <c r="V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U54" i="3" s="1"/>
  <c r="B54" i="3"/>
  <c r="A54" i="3"/>
  <c r="AC53" i="3"/>
  <c r="AA53" i="3"/>
  <c r="Z53" i="3"/>
  <c r="Y53" i="3"/>
  <c r="X53" i="3"/>
  <c r="W53" i="3"/>
  <c r="V53" i="3"/>
  <c r="U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B53" i="3" s="1"/>
  <c r="B53" i="3"/>
  <c r="T53" i="3" s="1"/>
  <c r="A53" i="3"/>
  <c r="AC52" i="3"/>
  <c r="Z52" i="3"/>
  <c r="Y52" i="3"/>
  <c r="X52" i="3"/>
  <c r="W52" i="3"/>
  <c r="AA52" i="3" s="1"/>
  <c r="V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2" i="3" s="1"/>
  <c r="B52" i="3"/>
  <c r="U52" i="3" s="1"/>
  <c r="A52" i="3"/>
  <c r="AC51" i="3"/>
  <c r="Z51" i="3"/>
  <c r="Y51" i="3"/>
  <c r="X51" i="3"/>
  <c r="W51" i="3"/>
  <c r="AA51" i="3" s="1"/>
  <c r="V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B51" i="3" s="1"/>
  <c r="D51" i="3"/>
  <c r="C51" i="3"/>
  <c r="B51" i="3"/>
  <c r="U51" i="3" s="1"/>
  <c r="A51" i="3"/>
  <c r="AB50" i="3"/>
  <c r="Z50" i="3"/>
  <c r="Y50" i="3"/>
  <c r="X50" i="3"/>
  <c r="W50" i="3"/>
  <c r="AA50" i="3" s="1"/>
  <c r="V50" i="3"/>
  <c r="T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B50" i="3"/>
  <c r="S50" i="3" s="1"/>
  <c r="A50" i="3"/>
  <c r="AB49" i="3"/>
  <c r="Z49" i="3"/>
  <c r="Y49" i="3"/>
  <c r="X49" i="3"/>
  <c r="W49" i="3"/>
  <c r="AA49" i="3" s="1"/>
  <c r="V49" i="3"/>
  <c r="T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U49" i="3" s="1"/>
  <c r="C49" i="3"/>
  <c r="B49" i="3"/>
  <c r="S49" i="3" s="1"/>
  <c r="A49" i="3"/>
  <c r="AB48" i="3"/>
  <c r="Z48" i="3"/>
  <c r="Y48" i="3"/>
  <c r="X48" i="3"/>
  <c r="W48" i="3"/>
  <c r="V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T48" i="3" s="1"/>
  <c r="C48" i="3"/>
  <c r="B48" i="3"/>
  <c r="U48" i="3" s="1"/>
  <c r="A48" i="3"/>
  <c r="AA47" i="3"/>
  <c r="Z47" i="3"/>
  <c r="Y47" i="3"/>
  <c r="X47" i="3"/>
  <c r="W47" i="3"/>
  <c r="V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S47" i="3" s="1"/>
  <c r="B47" i="3"/>
  <c r="U47" i="3" s="1"/>
  <c r="A47" i="3"/>
  <c r="AA46" i="3"/>
  <c r="Z46" i="3"/>
  <c r="Y46" i="3"/>
  <c r="X46" i="3"/>
  <c r="W46" i="3"/>
  <c r="V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U46" i="3" s="1"/>
  <c r="B46" i="3"/>
  <c r="A46" i="3"/>
  <c r="AC45" i="3"/>
  <c r="AA45" i="3"/>
  <c r="Z45" i="3"/>
  <c r="Y45" i="3"/>
  <c r="X45" i="3"/>
  <c r="W45" i="3"/>
  <c r="V45" i="3"/>
  <c r="U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B45" i="3" s="1"/>
  <c r="B45" i="3"/>
  <c r="T45" i="3" s="1"/>
  <c r="A45" i="3"/>
  <c r="AC44" i="3"/>
  <c r="Z44" i="3"/>
  <c r="Y44" i="3"/>
  <c r="X44" i="3"/>
  <c r="W44" i="3"/>
  <c r="AA44" i="3" s="1"/>
  <c r="V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U44" i="3" s="1"/>
  <c r="A44" i="3"/>
  <c r="AC43" i="3"/>
  <c r="Z43" i="3"/>
  <c r="Y43" i="3"/>
  <c r="X43" i="3"/>
  <c r="W43" i="3"/>
  <c r="AA43" i="3" s="1"/>
  <c r="V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B43" i="3" s="1"/>
  <c r="D43" i="3"/>
  <c r="C43" i="3"/>
  <c r="B43" i="3"/>
  <c r="U43" i="3" s="1"/>
  <c r="A43" i="3"/>
  <c r="AB42" i="3"/>
  <c r="Z42" i="3"/>
  <c r="Y42" i="3"/>
  <c r="X42" i="3"/>
  <c r="W42" i="3"/>
  <c r="AA42" i="3" s="1"/>
  <c r="V42" i="3"/>
  <c r="T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B42" i="3"/>
  <c r="S42" i="3" s="1"/>
  <c r="A42" i="3"/>
  <c r="AB41" i="3"/>
  <c r="Z41" i="3"/>
  <c r="Y41" i="3"/>
  <c r="X41" i="3"/>
  <c r="W41" i="3"/>
  <c r="AA41" i="3" s="1"/>
  <c r="V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U41" i="3" s="1"/>
  <c r="C41" i="3"/>
  <c r="B41" i="3"/>
  <c r="S41" i="3" s="1"/>
  <c r="A41" i="3"/>
  <c r="AB40" i="3"/>
  <c r="Z40" i="3"/>
  <c r="Y40" i="3"/>
  <c r="X40" i="3"/>
  <c r="W40" i="3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T40" i="3" s="1"/>
  <c r="C40" i="3"/>
  <c r="S40" i="3" s="1"/>
  <c r="B40" i="3"/>
  <c r="U40" i="3" s="1"/>
  <c r="A40" i="3"/>
  <c r="AA39" i="3"/>
  <c r="Z39" i="3"/>
  <c r="Y39" i="3"/>
  <c r="X39" i="3"/>
  <c r="W39" i="3"/>
  <c r="V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U39" i="3" s="1"/>
  <c r="A39" i="3"/>
  <c r="AA38" i="3"/>
  <c r="Z38" i="3"/>
  <c r="Y38" i="3"/>
  <c r="X38" i="3"/>
  <c r="W38" i="3"/>
  <c r="V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U38" i="3" s="1"/>
  <c r="B38" i="3"/>
  <c r="A38" i="3"/>
  <c r="AC37" i="3"/>
  <c r="AA37" i="3"/>
  <c r="Z37" i="3"/>
  <c r="Y37" i="3"/>
  <c r="X37" i="3"/>
  <c r="W37" i="3"/>
  <c r="V37" i="3"/>
  <c r="U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7" i="3" s="1"/>
  <c r="B37" i="3"/>
  <c r="T37" i="3" s="1"/>
  <c r="A37" i="3"/>
  <c r="AC36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6" i="3" s="1"/>
  <c r="B36" i="3"/>
  <c r="U36" i="3" s="1"/>
  <c r="A36" i="3"/>
  <c r="AC35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B35" i="3" s="1"/>
  <c r="D35" i="3"/>
  <c r="C35" i="3"/>
  <c r="B35" i="3"/>
  <c r="U35" i="3" s="1"/>
  <c r="A35" i="3"/>
  <c r="AB34" i="3"/>
  <c r="Z34" i="3"/>
  <c r="Y34" i="3"/>
  <c r="X34" i="3"/>
  <c r="W34" i="3"/>
  <c r="AA34" i="3" s="1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T34" i="3" s="1"/>
  <c r="C34" i="3"/>
  <c r="B34" i="3"/>
  <c r="S34" i="3" s="1"/>
  <c r="A34" i="3"/>
  <c r="AB33" i="3"/>
  <c r="Z33" i="3"/>
  <c r="Y33" i="3"/>
  <c r="X33" i="3"/>
  <c r="W33" i="3"/>
  <c r="AA33" i="3" s="1"/>
  <c r="V33" i="3"/>
  <c r="T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U33" i="3" s="1"/>
  <c r="C33" i="3"/>
  <c r="B33" i="3"/>
  <c r="S33" i="3" s="1"/>
  <c r="A33" i="3"/>
  <c r="AB32" i="3"/>
  <c r="Z32" i="3"/>
  <c r="Y32" i="3"/>
  <c r="X32" i="3"/>
  <c r="W32" i="3"/>
  <c r="V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T32" i="3" s="1"/>
  <c r="C32" i="3"/>
  <c r="B32" i="3"/>
  <c r="U32" i="3" s="1"/>
  <c r="A32" i="3"/>
  <c r="AA31" i="3"/>
  <c r="Z31" i="3"/>
  <c r="Y31" i="3"/>
  <c r="X31" i="3"/>
  <c r="W31" i="3"/>
  <c r="V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AB31" i="3" s="1"/>
  <c r="B31" i="3"/>
  <c r="U31" i="3" s="1"/>
  <c r="A31" i="3"/>
  <c r="AA30" i="3"/>
  <c r="Z30" i="3"/>
  <c r="Y30" i="3"/>
  <c r="X30" i="3"/>
  <c r="W30" i="3"/>
  <c r="V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U30" i="3" s="1"/>
  <c r="B30" i="3"/>
  <c r="T30" i="3" s="1"/>
  <c r="A30" i="3"/>
  <c r="AC29" i="3"/>
  <c r="AA29" i="3"/>
  <c r="Z29" i="3"/>
  <c r="Y29" i="3"/>
  <c r="X29" i="3"/>
  <c r="W29" i="3"/>
  <c r="V29" i="3"/>
  <c r="U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B29" i="3" s="1"/>
  <c r="B29" i="3"/>
  <c r="T29" i="3" s="1"/>
  <c r="A29" i="3"/>
  <c r="AC28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8" i="3" s="1"/>
  <c r="B28" i="3"/>
  <c r="U28" i="3" s="1"/>
  <c r="A28" i="3"/>
  <c r="AC27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B27" i="3" s="1"/>
  <c r="D27" i="3"/>
  <c r="C27" i="3"/>
  <c r="B27" i="3"/>
  <c r="U27" i="3" s="1"/>
  <c r="A27" i="3"/>
  <c r="AB26" i="3"/>
  <c r="Z26" i="3"/>
  <c r="Y26" i="3"/>
  <c r="X26" i="3"/>
  <c r="W26" i="3"/>
  <c r="AA26" i="3" s="1"/>
  <c r="V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B26" i="3"/>
  <c r="S26" i="3" s="1"/>
  <c r="A26" i="3"/>
  <c r="AB25" i="3"/>
  <c r="Z25" i="3"/>
  <c r="Y25" i="3"/>
  <c r="X25" i="3"/>
  <c r="W25" i="3"/>
  <c r="AA25" i="3" s="1"/>
  <c r="V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B25" i="3"/>
  <c r="U25" i="3" s="1"/>
  <c r="A25" i="3"/>
  <c r="AB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T24" i="3" s="1"/>
  <c r="C24" i="3"/>
  <c r="S24" i="3" s="1"/>
  <c r="B24" i="3"/>
  <c r="U24" i="3" s="1"/>
  <c r="A24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C23" i="3" s="1"/>
  <c r="E23" i="3"/>
  <c r="D23" i="3"/>
  <c r="C23" i="3"/>
  <c r="AB23" i="3" s="1"/>
  <c r="B23" i="3"/>
  <c r="U23" i="3" s="1"/>
  <c r="A23" i="3"/>
  <c r="AA22" i="3"/>
  <c r="Z22" i="3"/>
  <c r="Y22" i="3"/>
  <c r="X22" i="3"/>
  <c r="W22" i="3"/>
  <c r="V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U22" i="3" s="1"/>
  <c r="B22" i="3"/>
  <c r="T22" i="3" s="1"/>
  <c r="A22" i="3"/>
  <c r="AC21" i="3"/>
  <c r="AA21" i="3"/>
  <c r="Z21" i="3"/>
  <c r="Y21" i="3"/>
  <c r="X21" i="3"/>
  <c r="W21" i="3"/>
  <c r="V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B21" i="3" s="1"/>
  <c r="B21" i="3"/>
  <c r="T21" i="3" s="1"/>
  <c r="A21" i="3"/>
  <c r="AC20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20" i="3" s="1"/>
  <c r="B20" i="3"/>
  <c r="U20" i="3" s="1"/>
  <c r="A20" i="3"/>
  <c r="AC19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B19" i="3" s="1"/>
  <c r="D19" i="3"/>
  <c r="C19" i="3"/>
  <c r="B19" i="3"/>
  <c r="U19" i="3" s="1"/>
  <c r="A19" i="3"/>
  <c r="AB18" i="3"/>
  <c r="Z18" i="3"/>
  <c r="Y18" i="3"/>
  <c r="X18" i="3"/>
  <c r="W18" i="3"/>
  <c r="AA18" i="3" s="1"/>
  <c r="V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B18" i="3"/>
  <c r="S18" i="3" s="1"/>
  <c r="A18" i="3"/>
  <c r="AB17" i="3"/>
  <c r="Z17" i="3"/>
  <c r="Y17" i="3"/>
  <c r="X17" i="3"/>
  <c r="W17" i="3"/>
  <c r="AA17" i="3" s="1"/>
  <c r="V17" i="3"/>
  <c r="T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B17" i="3"/>
  <c r="U17" i="3" s="1"/>
  <c r="A17" i="3"/>
  <c r="AB16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T16" i="3" s="1"/>
  <c r="C16" i="3"/>
  <c r="S16" i="3" s="1"/>
  <c r="B16" i="3"/>
  <c r="U16" i="3" s="1"/>
  <c r="A16" i="3"/>
  <c r="AA15" i="3"/>
  <c r="Z15" i="3"/>
  <c r="Y15" i="3"/>
  <c r="X15" i="3"/>
  <c r="W15" i="3"/>
  <c r="V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U15" i="3" s="1"/>
  <c r="A15" i="3"/>
  <c r="AA14" i="3"/>
  <c r="Z14" i="3"/>
  <c r="Y14" i="3"/>
  <c r="X14" i="3"/>
  <c r="W14" i="3"/>
  <c r="V14" i="3"/>
  <c r="U14" i="3"/>
  <c r="S14" i="3"/>
  <c r="R14" i="3"/>
  <c r="Q14" i="3"/>
  <c r="P14" i="3"/>
  <c r="O14" i="3"/>
  <c r="N14" i="3"/>
  <c r="M14" i="3"/>
  <c r="L14" i="3"/>
  <c r="K14" i="3"/>
  <c r="J14" i="3"/>
  <c r="I14" i="3"/>
  <c r="H14" i="3"/>
  <c r="H4" i="3" s="1"/>
  <c r="H5" i="3" s="1"/>
  <c r="G14" i="3"/>
  <c r="F14" i="3"/>
  <c r="AC14" i="3" s="1"/>
  <c r="E14" i="3"/>
  <c r="D14" i="3"/>
  <c r="C14" i="3"/>
  <c r="AB14" i="3" s="1"/>
  <c r="B14" i="3"/>
  <c r="T14" i="3" s="1"/>
  <c r="A14" i="3"/>
  <c r="AC13" i="3"/>
  <c r="AA13" i="3"/>
  <c r="Z13" i="3"/>
  <c r="Y13" i="3"/>
  <c r="X13" i="3"/>
  <c r="W13" i="3"/>
  <c r="V13" i="3"/>
  <c r="U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B13" i="3" s="1"/>
  <c r="B13" i="3"/>
  <c r="T13" i="3" s="1"/>
  <c r="A13" i="3"/>
  <c r="AC12" i="3"/>
  <c r="Z12" i="3"/>
  <c r="Y12" i="3"/>
  <c r="X12" i="3"/>
  <c r="X3" i="3" s="1"/>
  <c r="W12" i="3"/>
  <c r="AA12" i="3" s="1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B12" i="3" s="1"/>
  <c r="B12" i="3"/>
  <c r="U12" i="3" s="1"/>
  <c r="A12" i="3"/>
  <c r="AC11" i="3"/>
  <c r="Z11" i="3"/>
  <c r="Y11" i="3"/>
  <c r="X11" i="3"/>
  <c r="W11" i="3"/>
  <c r="AA11" i="3" s="1"/>
  <c r="V11" i="3"/>
  <c r="R11" i="3"/>
  <c r="Q11" i="3"/>
  <c r="P11" i="3"/>
  <c r="O11" i="3"/>
  <c r="N2" i="3" s="1"/>
  <c r="N11" i="3"/>
  <c r="M11" i="3"/>
  <c r="L11" i="3"/>
  <c r="K11" i="3"/>
  <c r="J11" i="3"/>
  <c r="I11" i="3"/>
  <c r="H11" i="3"/>
  <c r="G11" i="3"/>
  <c r="F11" i="3"/>
  <c r="E11" i="3"/>
  <c r="AB11" i="3" s="1"/>
  <c r="D11" i="3"/>
  <c r="C11" i="3"/>
  <c r="B11" i="3"/>
  <c r="U11" i="3" s="1"/>
  <c r="A11" i="3"/>
  <c r="AB10" i="3"/>
  <c r="Z10" i="3"/>
  <c r="Y10" i="3"/>
  <c r="X10" i="3"/>
  <c r="W10" i="3"/>
  <c r="AA10" i="3" s="1"/>
  <c r="V10" i="3"/>
  <c r="T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B10" i="3"/>
  <c r="S10" i="3" s="1"/>
  <c r="A10" i="3"/>
  <c r="AB9" i="3"/>
  <c r="Z9" i="3"/>
  <c r="Y9" i="3"/>
  <c r="Y4" i="3" s="1"/>
  <c r="X9" i="3"/>
  <c r="W9" i="3"/>
  <c r="AA9" i="3" s="1"/>
  <c r="V9" i="3"/>
  <c r="T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D9" i="3"/>
  <c r="C9" i="3"/>
  <c r="B9" i="3"/>
  <c r="U9" i="3" s="1"/>
  <c r="A9" i="3"/>
  <c r="AB8" i="3"/>
  <c r="Z8" i="3"/>
  <c r="Y8" i="3"/>
  <c r="X8" i="3"/>
  <c r="W8" i="3"/>
  <c r="V8" i="3"/>
  <c r="R8" i="3"/>
  <c r="Q8" i="3"/>
  <c r="P8" i="3"/>
  <c r="O8" i="3"/>
  <c r="N8" i="3"/>
  <c r="M8" i="3"/>
  <c r="L8" i="3"/>
  <c r="L4" i="3" s="1"/>
  <c r="L5" i="3" s="1"/>
  <c r="K8" i="3"/>
  <c r="J8" i="3"/>
  <c r="I8" i="3"/>
  <c r="H8" i="3"/>
  <c r="G8" i="3"/>
  <c r="F8" i="3"/>
  <c r="AC8" i="3" s="1"/>
  <c r="E8" i="3"/>
  <c r="D8" i="3"/>
  <c r="D4" i="3" s="1"/>
  <c r="D5" i="3" s="1"/>
  <c r="C8" i="3"/>
  <c r="S8" i="3" s="1"/>
  <c r="B8" i="3"/>
  <c r="U8" i="3" s="1"/>
  <c r="A8" i="3"/>
  <c r="AA7" i="3"/>
  <c r="Z7" i="3"/>
  <c r="Y7" i="3"/>
  <c r="X7" i="3"/>
  <c r="X4" i="3" s="1"/>
  <c r="W7" i="3"/>
  <c r="V7" i="3"/>
  <c r="S7" i="3"/>
  <c r="R7" i="3"/>
  <c r="Q7" i="3"/>
  <c r="P7" i="3"/>
  <c r="O7" i="3"/>
  <c r="N7" i="3"/>
  <c r="N3" i="3" s="1"/>
  <c r="M7" i="3"/>
  <c r="L7" i="3"/>
  <c r="K7" i="3"/>
  <c r="J7" i="3"/>
  <c r="I7" i="3"/>
  <c r="H7" i="3"/>
  <c r="G7" i="3"/>
  <c r="F7" i="3"/>
  <c r="F3" i="3" s="1"/>
  <c r="E7" i="3"/>
  <c r="D7" i="3"/>
  <c r="C7" i="3"/>
  <c r="B7" i="3"/>
  <c r="U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4" i="3"/>
  <c r="V5" i="3" s="1"/>
  <c r="Y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AC57" i="3" l="1"/>
  <c r="AA57" i="3"/>
  <c r="T58" i="3"/>
  <c r="U65" i="3"/>
  <c r="U57" i="3"/>
  <c r="P4" i="3"/>
  <c r="M3" i="3"/>
  <c r="I4" i="3"/>
  <c r="AB59" i="3"/>
  <c r="AA62" i="3"/>
  <c r="AA63" i="3"/>
  <c r="AA64" i="3"/>
  <c r="Q4" i="3"/>
  <c r="Q5" i="3" s="1"/>
  <c r="Z4" i="3"/>
  <c r="Z5" i="3" s="1"/>
  <c r="AC58" i="3"/>
  <c r="AC60" i="3"/>
  <c r="G3" i="3"/>
  <c r="J2" i="3"/>
  <c r="K4" i="3"/>
  <c r="K5" i="3" s="1"/>
  <c r="P3" i="3"/>
  <c r="V3" i="3"/>
  <c r="J4" i="3"/>
  <c r="R4" i="3"/>
  <c r="S57" i="3"/>
  <c r="R2" i="3"/>
  <c r="Q2" i="3"/>
  <c r="P2" i="3" s="1"/>
  <c r="P5" i="3"/>
  <c r="J5" i="3"/>
  <c r="S23" i="3"/>
  <c r="S39" i="3"/>
  <c r="I3" i="3"/>
  <c r="R3" i="3"/>
  <c r="Z3" i="3"/>
  <c r="F4" i="3"/>
  <c r="F5" i="3" s="1"/>
  <c r="N4" i="3"/>
  <c r="N5" i="3" s="1"/>
  <c r="W4" i="3"/>
  <c r="W5" i="3" s="1"/>
  <c r="T7" i="3"/>
  <c r="AB7" i="3"/>
  <c r="U10" i="3"/>
  <c r="S12" i="3"/>
  <c r="T15" i="3"/>
  <c r="U18" i="3"/>
  <c r="S20" i="3"/>
  <c r="T23" i="3"/>
  <c r="U26" i="3"/>
  <c r="S28" i="3"/>
  <c r="T31" i="3"/>
  <c r="U34" i="3"/>
  <c r="S36" i="3"/>
  <c r="T39" i="3"/>
  <c r="U42" i="3"/>
  <c r="S44" i="3"/>
  <c r="T47" i="3"/>
  <c r="AB47" i="3"/>
  <c r="U50" i="3"/>
  <c r="S52" i="3"/>
  <c r="T55" i="3"/>
  <c r="U58" i="3"/>
  <c r="S60" i="3"/>
  <c r="U66" i="3"/>
  <c r="AB66" i="3"/>
  <c r="T66" i="3"/>
  <c r="S66" i="3"/>
  <c r="AA68" i="3"/>
  <c r="AB72" i="3"/>
  <c r="AB105" i="3"/>
  <c r="AA115" i="3"/>
  <c r="AA147" i="3"/>
  <c r="AA179" i="3"/>
  <c r="AC186" i="3"/>
  <c r="AA306" i="3"/>
  <c r="AC306" i="3"/>
  <c r="B3" i="3"/>
  <c r="J3" i="3"/>
  <c r="G4" i="3"/>
  <c r="G5" i="3" s="1"/>
  <c r="AC7" i="3"/>
  <c r="S9" i="3"/>
  <c r="T12" i="3"/>
  <c r="S17" i="3"/>
  <c r="T20" i="3"/>
  <c r="S25" i="3"/>
  <c r="T28" i="3"/>
  <c r="T36" i="3"/>
  <c r="T44" i="3"/>
  <c r="T52" i="3"/>
  <c r="T60" i="3"/>
  <c r="AA67" i="3"/>
  <c r="AA76" i="3"/>
  <c r="AB80" i="3"/>
  <c r="AB113" i="3"/>
  <c r="AC117" i="3"/>
  <c r="AA124" i="3"/>
  <c r="AB128" i="3"/>
  <c r="AB145" i="3"/>
  <c r="AC149" i="3"/>
  <c r="AB160" i="3"/>
  <c r="AB177" i="3"/>
  <c r="AC181" i="3"/>
  <c r="C3" i="3"/>
  <c r="X2" i="3"/>
  <c r="X5" i="3" s="1"/>
  <c r="D3" i="3"/>
  <c r="L3" i="3"/>
  <c r="S11" i="3"/>
  <c r="S19" i="3"/>
  <c r="AB22" i="3"/>
  <c r="S27" i="3"/>
  <c r="AB30" i="3"/>
  <c r="S35" i="3"/>
  <c r="AB38" i="3"/>
  <c r="S43" i="3"/>
  <c r="AB46" i="3"/>
  <c r="S51" i="3"/>
  <c r="T54" i="3"/>
  <c r="AB54" i="3"/>
  <c r="S59" i="3"/>
  <c r="T61" i="3"/>
  <c r="AA83" i="3"/>
  <c r="AA92" i="3"/>
  <c r="AB96" i="3"/>
  <c r="AB121" i="3"/>
  <c r="AA132" i="3"/>
  <c r="AB136" i="3"/>
  <c r="AB153" i="3"/>
  <c r="AA164" i="3"/>
  <c r="AB168" i="3"/>
  <c r="AA193" i="3"/>
  <c r="Y2" i="3"/>
  <c r="Y5" i="3" s="1"/>
  <c r="E3" i="3"/>
  <c r="B4" i="3"/>
  <c r="B5" i="3" s="1"/>
  <c r="AA8" i="3"/>
  <c r="AA4" i="3" s="1"/>
  <c r="AA5" i="3" s="1"/>
  <c r="T11" i="3"/>
  <c r="AA16" i="3"/>
  <c r="T19" i="3"/>
  <c r="AA24" i="3"/>
  <c r="T27" i="3"/>
  <c r="AA32" i="3"/>
  <c r="T35" i="3"/>
  <c r="AA40" i="3"/>
  <c r="T43" i="3"/>
  <c r="AA48" i="3"/>
  <c r="T51" i="3"/>
  <c r="AA56" i="3"/>
  <c r="T59" i="3"/>
  <c r="U61" i="3"/>
  <c r="S62" i="3"/>
  <c r="U62" i="3"/>
  <c r="AC85" i="3"/>
  <c r="AA91" i="3"/>
  <c r="AA131" i="3"/>
  <c r="AA163" i="3"/>
  <c r="K3" i="3"/>
  <c r="W3" i="3"/>
  <c r="T8" i="3"/>
  <c r="S21" i="3"/>
  <c r="U63" i="3"/>
  <c r="T63" i="3"/>
  <c r="S63" i="3"/>
  <c r="T64" i="3"/>
  <c r="S64" i="3"/>
  <c r="AB81" i="3"/>
  <c r="AB112" i="3"/>
  <c r="AB129" i="3"/>
  <c r="AB144" i="3"/>
  <c r="AB161" i="3"/>
  <c r="AB176" i="3"/>
  <c r="AC185" i="3"/>
  <c r="AA185" i="3"/>
  <c r="AC292" i="3"/>
  <c r="AA292" i="3"/>
  <c r="I2" i="3"/>
  <c r="C4" i="3"/>
  <c r="C5" i="3" s="1"/>
  <c r="S13" i="3"/>
  <c r="S37" i="3"/>
  <c r="AC61" i="3"/>
  <c r="U64" i="3"/>
  <c r="AC101" i="3"/>
  <c r="AC201" i="3"/>
  <c r="AB184" i="3"/>
  <c r="AB224" i="3"/>
  <c r="AB240" i="3"/>
  <c r="AB256" i="3"/>
  <c r="AB272" i="3"/>
  <c r="AB305" i="3"/>
  <c r="AB339" i="3"/>
  <c r="AB428" i="3"/>
  <c r="AC478" i="3"/>
  <c r="AA478" i="3"/>
  <c r="AA491" i="3"/>
  <c r="AC491" i="3"/>
  <c r="AC187" i="3"/>
  <c r="AA201" i="3"/>
  <c r="AC221" i="3"/>
  <c r="AC228" i="3"/>
  <c r="AC237" i="3"/>
  <c r="AC244" i="3"/>
  <c r="AC253" i="3"/>
  <c r="AC260" i="3"/>
  <c r="AC269" i="3"/>
  <c r="AC276" i="3"/>
  <c r="AA285" i="3"/>
  <c r="AB298" i="3"/>
  <c r="AC298" i="3"/>
  <c r="AC414" i="3"/>
  <c r="AA414" i="3"/>
  <c r="AA427" i="3"/>
  <c r="AC427" i="3"/>
  <c r="AA534" i="3"/>
  <c r="AA371" i="3"/>
  <c r="AC371" i="3"/>
  <c r="AA189" i="3"/>
  <c r="AA191" i="3"/>
  <c r="AB192" i="3"/>
  <c r="AB218" i="3"/>
  <c r="AB225" i="3"/>
  <c r="AA227" i="3"/>
  <c r="AB234" i="3"/>
  <c r="AB241" i="3"/>
  <c r="AA243" i="3"/>
  <c r="AB250" i="3"/>
  <c r="AB257" i="3"/>
  <c r="AA259" i="3"/>
  <c r="AB266" i="3"/>
  <c r="AB273" i="3"/>
  <c r="AA275" i="3"/>
  <c r="AB282" i="3"/>
  <c r="AC282" i="3"/>
  <c r="AC355" i="3"/>
  <c r="AA355" i="3"/>
  <c r="AC197" i="3"/>
  <c r="AC284" i="3"/>
  <c r="AB306" i="3"/>
  <c r="AB311" i="3"/>
  <c r="AB324" i="3"/>
  <c r="AA399" i="3"/>
  <c r="AA483" i="3"/>
  <c r="AC483" i="3"/>
  <c r="S65" i="3"/>
  <c r="AB200" i="3"/>
  <c r="AB297" i="3"/>
  <c r="AC323" i="3"/>
  <c r="AA323" i="3"/>
  <c r="AB380" i="3"/>
  <c r="AC395" i="3"/>
  <c r="AA419" i="3"/>
  <c r="AC419" i="3"/>
  <c r="AA494" i="3"/>
  <c r="AB515" i="3"/>
  <c r="AB202" i="3"/>
  <c r="AC205" i="3"/>
  <c r="AA207" i="3"/>
  <c r="AB208" i="3"/>
  <c r="AB210" i="3"/>
  <c r="AA213" i="3"/>
  <c r="AA229" i="3"/>
  <c r="AA245" i="3"/>
  <c r="AA261" i="3"/>
  <c r="AA277" i="3"/>
  <c r="AB290" i="3"/>
  <c r="AC334" i="3"/>
  <c r="AA334" i="3"/>
  <c r="AA340" i="3"/>
  <c r="AC340" i="3"/>
  <c r="AA379" i="3"/>
  <c r="AC379" i="3"/>
  <c r="AB451" i="3"/>
  <c r="AA511" i="3"/>
  <c r="AC525" i="3"/>
  <c r="AA319" i="3"/>
  <c r="AA351" i="3"/>
  <c r="AB388" i="3"/>
  <c r="AB403" i="3"/>
  <c r="AB436" i="3"/>
  <c r="AA455" i="3"/>
  <c r="AB459" i="3"/>
  <c r="AB500" i="3"/>
  <c r="AC517" i="3"/>
  <c r="AA519" i="3"/>
  <c r="AB523" i="3"/>
  <c r="AA343" i="3"/>
  <c r="AA367" i="3"/>
  <c r="AB411" i="3"/>
  <c r="AB452" i="3"/>
  <c r="AA471" i="3"/>
  <c r="AB475" i="3"/>
  <c r="AB516" i="3"/>
  <c r="AA535" i="3"/>
  <c r="AC318" i="3"/>
  <c r="AC333" i="3"/>
  <c r="AB340" i="3"/>
  <c r="AC350" i="3"/>
  <c r="AB355" i="3"/>
  <c r="AB371" i="3"/>
  <c r="AB404" i="3"/>
  <c r="AC413" i="3"/>
  <c r="AA415" i="3"/>
  <c r="AB419" i="3"/>
  <c r="AB460" i="3"/>
  <c r="AA479" i="3"/>
  <c r="AB364" i="3"/>
  <c r="AB379" i="3"/>
  <c r="AB427" i="3"/>
  <c r="AB468" i="3"/>
  <c r="AB491" i="3"/>
  <c r="AB532" i="3"/>
  <c r="AB315" i="3"/>
  <c r="AC325" i="3"/>
  <c r="AB332" i="3"/>
  <c r="AC332" i="3"/>
  <c r="AB347" i="3"/>
  <c r="AA383" i="3"/>
  <c r="AB387" i="3"/>
  <c r="AB412" i="3"/>
  <c r="AA431" i="3"/>
  <c r="AB435" i="3"/>
  <c r="AB476" i="3"/>
  <c r="AA495" i="3"/>
  <c r="AB499" i="3"/>
  <c r="S4" i="3" l="1"/>
  <c r="S5" i="3" s="1"/>
  <c r="U4" i="3"/>
  <c r="U5" i="3" s="1"/>
  <c r="I5" i="3"/>
  <c r="R5" i="3"/>
  <c r="AC4" i="3"/>
  <c r="AC5" i="3" s="1"/>
  <c r="AC3" i="3"/>
  <c r="AB3" i="3"/>
  <c r="AB4" i="3"/>
  <c r="AB5" i="3" s="1"/>
  <c r="T4" i="3"/>
  <c r="T5" i="3" s="1"/>
  <c r="T3" i="3"/>
  <c r="U3" i="3"/>
  <c r="AA3" i="3"/>
  <c r="S3" i="3"/>
  <c r="C8" i="2" l="1"/>
  <c r="B8" i="2" s="1"/>
  <c r="C5" i="2"/>
  <c r="B5" i="2" s="1"/>
  <c r="C6" i="2"/>
  <c r="B6" i="2" s="1"/>
  <c r="C7" i="2"/>
  <c r="B7" i="2" s="1"/>
  <c r="C4" i="2"/>
  <c r="B4" i="2" s="1"/>
</calcChain>
</file>

<file path=xl/sharedStrings.xml><?xml version="1.0" encoding="utf-8"?>
<sst xmlns="http://schemas.openxmlformats.org/spreadsheetml/2006/main" count="172" uniqueCount="58">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</sst>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topLeftCell="D37" zoomScale="70" zoomScaleNormal="70" workbookViewId="0">
      <selection activeCell="P70" sqref="P7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0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Q58">
        <v>6</v>
      </c>
    </row>
    <row r="59" spans="1:17" x14ac:dyDescent="0.3">
      <c r="A59" t="s">
        <v>19</v>
      </c>
      <c r="B59" t="s">
        <v>32</v>
      </c>
      <c r="C59">
        <v>2.0499999999999998</v>
      </c>
      <c r="D59">
        <v>3.6</v>
      </c>
      <c r="E59">
        <v>3.4</v>
      </c>
      <c r="F59">
        <v>1.72</v>
      </c>
      <c r="G59">
        <v>2.04</v>
      </c>
      <c r="H59">
        <v>1.62</v>
      </c>
      <c r="I59">
        <v>2.29</v>
      </c>
      <c r="J59">
        <v>1.5</v>
      </c>
      <c r="K59">
        <v>2.4700000000000002</v>
      </c>
      <c r="L59">
        <v>1.28</v>
      </c>
      <c r="M59">
        <v>1.71</v>
      </c>
      <c r="N59">
        <v>1.26</v>
      </c>
      <c r="Q59">
        <v>6</v>
      </c>
    </row>
    <row r="60" spans="1:17" x14ac:dyDescent="0.3">
      <c r="A60" t="s">
        <v>33</v>
      </c>
      <c r="B60" t="s">
        <v>17</v>
      </c>
      <c r="C60">
        <v>1.33</v>
      </c>
      <c r="D60">
        <v>5.5</v>
      </c>
      <c r="E60">
        <v>8</v>
      </c>
      <c r="F60">
        <v>1.56</v>
      </c>
      <c r="G60">
        <v>2.34</v>
      </c>
      <c r="H60">
        <v>1.83</v>
      </c>
      <c r="I60">
        <v>1.97</v>
      </c>
      <c r="J60">
        <v>1.1100000000000001</v>
      </c>
      <c r="K60">
        <v>6</v>
      </c>
      <c r="L60">
        <v>1.06</v>
      </c>
      <c r="M60">
        <v>3.22</v>
      </c>
      <c r="N60">
        <v>1.1200000000000001</v>
      </c>
      <c r="Q60">
        <v>6</v>
      </c>
    </row>
    <row r="61" spans="1:17" x14ac:dyDescent="0.3">
      <c r="A61" t="s">
        <v>23</v>
      </c>
      <c r="B61" t="s">
        <v>16</v>
      </c>
      <c r="C61">
        <v>2.1</v>
      </c>
      <c r="D61">
        <v>3.5</v>
      </c>
      <c r="E61">
        <v>3.4</v>
      </c>
      <c r="F61">
        <v>1.87</v>
      </c>
      <c r="G61">
        <v>1.86</v>
      </c>
      <c r="H61">
        <v>1.72</v>
      </c>
      <c r="I61">
        <v>2.12</v>
      </c>
      <c r="J61">
        <v>1.51</v>
      </c>
      <c r="K61">
        <v>2.4500000000000002</v>
      </c>
      <c r="L61">
        <v>1.29</v>
      </c>
      <c r="M61">
        <v>1.69</v>
      </c>
      <c r="N61">
        <v>1.27</v>
      </c>
      <c r="Q61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J13" sqref="J13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3.0949999999999998</v>
      </c>
    </row>
    <row r="5" spans="2:3" x14ac:dyDescent="0.3">
      <c r="B5" t="str">
        <f>_xlfn.XLOOKUP(C5, Analysis!$5:$5, Analysis!$1:$1)</f>
        <v>Draw If &lt;4</v>
      </c>
      <c r="C5">
        <f>LARGE(Analysis!$5:$5, 2)</f>
        <v>1.802941176470588</v>
      </c>
    </row>
    <row r="6" spans="2:3" x14ac:dyDescent="0.3">
      <c r="B6" t="str">
        <f>_xlfn.XLOOKUP(C6, Analysis!$5:$5, Analysis!$1:$1)</f>
        <v>Draw &gt;4 Draw No Bet Else Draw - Away</v>
      </c>
      <c r="C6">
        <f>LARGE(Analysis!$5:$5, 3)</f>
        <v>1.5648936170212762</v>
      </c>
    </row>
    <row r="7" spans="2:3" x14ac:dyDescent="0.3">
      <c r="B7" t="str">
        <f>_xlfn.XLOOKUP(C7, Analysis!$5:$5, Analysis!$1:$1)</f>
        <v>Third Outcome</v>
      </c>
      <c r="C7">
        <f>LARGE(Analysis!$5:$5, 4)</f>
        <v>1.4369999999999998</v>
      </c>
    </row>
    <row r="8" spans="2:3" x14ac:dyDescent="0.3">
      <c r="B8" t="str">
        <f>_xlfn.XLOOKUP(C8, Analysis!$5:$5, Analysis!$1:$1)</f>
        <v>Draw &gt;4 Draw No Bet Else Draw - Home</v>
      </c>
      <c r="C8">
        <f>LARGE(Analysis!$5:$5, 5)</f>
        <v>1.4175531914893618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K5" sqref="K5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50</v>
      </c>
      <c r="C2">
        <f>COUNT('Raw Data'!$O:$O)</f>
        <v>50</v>
      </c>
      <c r="D2">
        <f>COUNT('Raw Data'!$O:$O)</f>
        <v>50</v>
      </c>
      <c r="E2">
        <f>COUNT('Raw Data'!$O:$O)</f>
        <v>50</v>
      </c>
      <c r="F2">
        <f>COUNT('Raw Data'!$O:$O)</f>
        <v>50</v>
      </c>
      <c r="G2">
        <f>COUNT('Raw Data'!$O:$O)</f>
        <v>50</v>
      </c>
      <c r="H2">
        <f>COUNT('Raw Data'!$O:$O)</f>
        <v>50</v>
      </c>
      <c r="I2">
        <f>COUNT('Raw Data'!$O:$O)-COUNTIF($C7:$C1048576, "&gt;0")</f>
        <v>35</v>
      </c>
      <c r="J2">
        <f>COUNT('Raw Data'!$O:$O)-COUNTIF($C7:$C1048576, "&gt;0")</f>
        <v>35</v>
      </c>
      <c r="K2">
        <f>COUNT('Raw Data'!$O:$O)</f>
        <v>50</v>
      </c>
      <c r="L2">
        <f>COUNT('Raw Data'!$O:$O)</f>
        <v>50</v>
      </c>
      <c r="M2">
        <f>COUNT('Raw Data'!$O:$O)</f>
        <v>50</v>
      </c>
      <c r="N2">
        <f>COUNTIF(O:O, TRUE())</f>
        <v>40</v>
      </c>
      <c r="P2">
        <f>Q2</f>
        <v>10</v>
      </c>
      <c r="Q2">
        <f>B2-N2</f>
        <v>10</v>
      </c>
      <c r="R2">
        <f>N2</f>
        <v>40</v>
      </c>
      <c r="S2">
        <f>COUNT('Raw Data'!$O:$O)</f>
        <v>50</v>
      </c>
      <c r="T2">
        <f>COUNT('Raw Data'!$O:$O)</f>
        <v>50</v>
      </c>
      <c r="U2">
        <f>COUNT('Raw Data'!$O:$O)</f>
        <v>50</v>
      </c>
      <c r="V2">
        <f>COUNT('Raw Data'!$O:$O)</f>
        <v>50</v>
      </c>
      <c r="W2">
        <f>COUNT('Raw Data'!$O:$O)</f>
        <v>50</v>
      </c>
      <c r="X2">
        <f>COUNT('Raw Data'!$O:$O)-COUNTIF(C7:C1048576, "&gt;4")</f>
        <v>47</v>
      </c>
      <c r="Y2">
        <f>COUNT('Raw Data'!$O:$O)-COUNTIF(C7:C1048576, "&gt;4")</f>
        <v>47</v>
      </c>
      <c r="Z2">
        <f>COUNTIF('Raw Data'!D:D, "&lt;4")</f>
        <v>34</v>
      </c>
      <c r="AA2">
        <f>COUNT('Raw Data'!$O:$O)-1</f>
        <v>49</v>
      </c>
      <c r="AB2">
        <f>COUNT('Raw Data'!$O:$O)-1</f>
        <v>49</v>
      </c>
      <c r="AC2">
        <f>COUNT('Raw Data'!$O:$O)-1</f>
        <v>49</v>
      </c>
    </row>
    <row r="3" spans="1:29" x14ac:dyDescent="0.3">
      <c r="A3" s="6" t="s">
        <v>55</v>
      </c>
      <c r="B3">
        <f t="shared" ref="B3:N3" si="0">COUNTIF(B7:B1048576, "&gt;0")</f>
        <v>27</v>
      </c>
      <c r="C3">
        <f t="shared" si="0"/>
        <v>15</v>
      </c>
      <c r="D3">
        <f t="shared" si="0"/>
        <v>8</v>
      </c>
      <c r="E3">
        <f t="shared" si="0"/>
        <v>30</v>
      </c>
      <c r="F3">
        <f t="shared" si="0"/>
        <v>20</v>
      </c>
      <c r="G3">
        <f t="shared" si="0"/>
        <v>31</v>
      </c>
      <c r="H3">
        <f t="shared" si="0"/>
        <v>19</v>
      </c>
      <c r="I3">
        <f t="shared" si="0"/>
        <v>27</v>
      </c>
      <c r="J3">
        <f t="shared" si="0"/>
        <v>8</v>
      </c>
      <c r="K3">
        <f t="shared" si="0"/>
        <v>41</v>
      </c>
      <c r="L3">
        <f t="shared" si="0"/>
        <v>23</v>
      </c>
      <c r="M3">
        <f t="shared" si="0"/>
        <v>35</v>
      </c>
      <c r="N3">
        <f t="shared" si="0"/>
        <v>20</v>
      </c>
      <c r="P3">
        <f t="shared" ref="P3:AC3" si="1">COUNTIF(P7:P1048576, "&gt;0")</f>
        <v>7</v>
      </c>
      <c r="Q3">
        <f t="shared" si="1"/>
        <v>3</v>
      </c>
      <c r="R3">
        <f t="shared" si="1"/>
        <v>5</v>
      </c>
      <c r="S3">
        <f t="shared" si="1"/>
        <v>23</v>
      </c>
      <c r="T3">
        <f t="shared" si="1"/>
        <v>12</v>
      </c>
      <c r="U3">
        <f t="shared" si="1"/>
        <v>15</v>
      </c>
      <c r="V3">
        <f t="shared" si="1"/>
        <v>23</v>
      </c>
      <c r="W3">
        <f t="shared" si="1"/>
        <v>12</v>
      </c>
      <c r="X3">
        <f t="shared" si="1"/>
        <v>27</v>
      </c>
      <c r="Y3">
        <f t="shared" si="1"/>
        <v>21</v>
      </c>
      <c r="Z3">
        <f t="shared" si="1"/>
        <v>18</v>
      </c>
      <c r="AA3">
        <f t="shared" si="1"/>
        <v>3</v>
      </c>
      <c r="AB3">
        <f t="shared" si="1"/>
        <v>3</v>
      </c>
      <c r="AC3">
        <f t="shared" si="1"/>
        <v>4</v>
      </c>
    </row>
    <row r="4" spans="1:29" x14ac:dyDescent="0.3">
      <c r="A4" s="6" t="s">
        <v>56</v>
      </c>
      <c r="B4">
        <f t="shared" ref="B4:N4" si="2">SUM(B7:B1048576)</f>
        <v>63.95999999999998</v>
      </c>
      <c r="C4">
        <f t="shared" si="2"/>
        <v>55.699999999999996</v>
      </c>
      <c r="D4">
        <f t="shared" si="2"/>
        <v>34.590000000000003</v>
      </c>
      <c r="E4">
        <f t="shared" si="2"/>
        <v>50.050000000000004</v>
      </c>
      <c r="F4">
        <f t="shared" si="2"/>
        <v>37.17</v>
      </c>
      <c r="G4">
        <f t="shared" si="2"/>
        <v>54.730000000000011</v>
      </c>
      <c r="H4">
        <f t="shared" si="2"/>
        <v>37.249999999999993</v>
      </c>
      <c r="I4">
        <f t="shared" si="2"/>
        <v>49.015000000000001</v>
      </c>
      <c r="J4">
        <f t="shared" si="2"/>
        <v>23.75</v>
      </c>
      <c r="K4">
        <f t="shared" si="2"/>
        <v>61.850000000000009</v>
      </c>
      <c r="L4">
        <f t="shared" si="2"/>
        <v>37.110000000000007</v>
      </c>
      <c r="M4">
        <f t="shared" si="2"/>
        <v>42.050000000000004</v>
      </c>
      <c r="N4">
        <f t="shared" si="2"/>
        <v>33.01</v>
      </c>
      <c r="P4">
        <f t="shared" ref="P4:AC4" si="3">SUM(P7:P1048576)</f>
        <v>30.95</v>
      </c>
      <c r="Q4">
        <f t="shared" si="3"/>
        <v>4.59</v>
      </c>
      <c r="R4">
        <f t="shared" si="3"/>
        <v>30.000000000000004</v>
      </c>
      <c r="S4">
        <f t="shared" si="3"/>
        <v>37.599999999999994</v>
      </c>
      <c r="T4">
        <f t="shared" si="3"/>
        <v>44.800000000000004</v>
      </c>
      <c r="U4">
        <f t="shared" si="3"/>
        <v>71.849999999999994</v>
      </c>
      <c r="V4">
        <f t="shared" si="3"/>
        <v>37.599999999999994</v>
      </c>
      <c r="W4">
        <f t="shared" si="3"/>
        <v>60.949999999999996</v>
      </c>
      <c r="X4">
        <f t="shared" si="3"/>
        <v>66.625</v>
      </c>
      <c r="Y4">
        <f t="shared" si="3"/>
        <v>73.549999999999983</v>
      </c>
      <c r="Z4">
        <f t="shared" si="3"/>
        <v>61.29999999999999</v>
      </c>
      <c r="AA4">
        <f t="shared" si="3"/>
        <v>19.428000000000001</v>
      </c>
      <c r="AB4">
        <f t="shared" si="3"/>
        <v>19.972000000000001</v>
      </c>
      <c r="AC4">
        <f t="shared" si="3"/>
        <v>16.71</v>
      </c>
    </row>
    <row r="5" spans="1:29" x14ac:dyDescent="0.3">
      <c r="A5" s="6" t="s">
        <v>36</v>
      </c>
      <c r="B5">
        <f t="shared" ref="B5:N5" si="4">B4/B2</f>
        <v>1.2791999999999997</v>
      </c>
      <c r="C5">
        <f t="shared" si="4"/>
        <v>1.1139999999999999</v>
      </c>
      <c r="D5">
        <f t="shared" si="4"/>
        <v>0.69180000000000008</v>
      </c>
      <c r="E5">
        <f t="shared" si="4"/>
        <v>1.0010000000000001</v>
      </c>
      <c r="F5">
        <f t="shared" si="4"/>
        <v>0.74340000000000006</v>
      </c>
      <c r="G5">
        <f t="shared" si="4"/>
        <v>1.0946000000000002</v>
      </c>
      <c r="H5">
        <f t="shared" si="4"/>
        <v>0.74499999999999988</v>
      </c>
      <c r="I5">
        <f t="shared" si="4"/>
        <v>1.4004285714285714</v>
      </c>
      <c r="J5">
        <f t="shared" si="4"/>
        <v>0.6785714285714286</v>
      </c>
      <c r="K5">
        <f t="shared" si="4"/>
        <v>1.2370000000000001</v>
      </c>
      <c r="L5">
        <f t="shared" si="4"/>
        <v>0.74220000000000008</v>
      </c>
      <c r="M5">
        <f t="shared" si="4"/>
        <v>0.84100000000000008</v>
      </c>
      <c r="N5">
        <f t="shared" si="4"/>
        <v>0.82524999999999993</v>
      </c>
      <c r="P5">
        <f t="shared" ref="P5:AC5" si="5">P4/P2</f>
        <v>3.0949999999999998</v>
      </c>
      <c r="Q5">
        <f t="shared" si="5"/>
        <v>0.45899999999999996</v>
      </c>
      <c r="R5">
        <f t="shared" si="5"/>
        <v>0.75000000000000011</v>
      </c>
      <c r="S5">
        <f t="shared" si="5"/>
        <v>0.75199999999999989</v>
      </c>
      <c r="T5">
        <f t="shared" si="5"/>
        <v>0.89600000000000013</v>
      </c>
      <c r="U5">
        <f t="shared" si="5"/>
        <v>1.4369999999999998</v>
      </c>
      <c r="V5">
        <f t="shared" si="5"/>
        <v>0.75199999999999989</v>
      </c>
      <c r="W5">
        <f t="shared" si="5"/>
        <v>1.2189999999999999</v>
      </c>
      <c r="X5">
        <f t="shared" si="5"/>
        <v>1.4175531914893618</v>
      </c>
      <c r="Y5">
        <f t="shared" si="5"/>
        <v>1.5648936170212762</v>
      </c>
      <c r="Z5">
        <f t="shared" si="5"/>
        <v>1.802941176470588</v>
      </c>
      <c r="AA5">
        <f t="shared" si="5"/>
        <v>0.39648979591836736</v>
      </c>
      <c r="AB5">
        <f t="shared" si="5"/>
        <v>0.4075918367346939</v>
      </c>
      <c r="AC5">
        <f t="shared" si="5"/>
        <v>0.34102040816326534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 'Raw Data'!O2&gt;'Raw Data'!P2), 'Raw Data'!C2, 0)</f>
        <v>1.8</v>
      </c>
      <c r="O7" t="b">
        <f>'Raw Data'!C2&lt;'Raw Data'!E2</f>
        <v>1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1.8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1.8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3.2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Y8">
        <f>IF(AND('Raw Data'!D3&gt;4,'Raw Data'!O3&lt;'Raw Data'!P3),'Raw Data'!K3,IF(AND('Raw Data'!D3&gt;4,'Raw Data'!O3='Raw Data'!P3),0,IF('Raw Data'!O3='Raw Data'!P3,'Raw Data'!D3,0)))</f>
        <v>3.2</v>
      </c>
      <c r="Z8">
        <f>IF(AND('Raw Data'!D3&lt;4, 'Raw Data'!O3='Raw Data'!P3), 'Raw Data'!D3, 0)</f>
        <v>3.2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 'Raw Data'!O4&gt;'Raw Data'!P4), 'Raw Data'!C4, 0)</f>
        <v>1.53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1.53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1.53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 'Raw Data'!O5&gt;'Raw Data'!P5), 'Raw Data'!C5, 0)</f>
        <v>1.06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1.06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1.06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3.4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Y11">
        <f>IF(AND('Raw Data'!D6&gt;4,'Raw Data'!O6&lt;'Raw Data'!P6),'Raw Data'!K6,IF(AND('Raw Data'!D6&gt;4,'Raw Data'!O6='Raw Data'!P6),0,IF('Raw Data'!O6='Raw Data'!P6,'Raw Data'!D6,0)))</f>
        <v>3.4</v>
      </c>
      <c r="Z11">
        <f>IF(AND('Raw Data'!D6&lt;4, 'Raw Data'!O6='Raw Data'!P6), 'Raw Data'!D6, 0)</f>
        <v>3.4</v>
      </c>
      <c r="AA11">
        <f t="shared" si="8"/>
        <v>0</v>
      </c>
      <c r="AB11">
        <f t="shared" si="9"/>
        <v>5.6779999999999999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3.25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Y12">
        <f>IF(AND('Raw Data'!D7&gt;4,'Raw Data'!O7&lt;'Raw Data'!P7),'Raw Data'!K7,IF(AND('Raw Data'!D7&gt;4,'Raw Data'!O7='Raw Data'!P7),0,IF('Raw Data'!O7='Raw Data'!P7,'Raw Data'!D7,0)))</f>
        <v>3.25</v>
      </c>
      <c r="Z12">
        <f>IF(AND('Raw Data'!D7&lt;4, 'Raw Data'!O7='Raw Data'!P7), 'Raw Data'!D7, 0)</f>
        <v>3.25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3.7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 'Raw Data'!O9&gt;'Raw Data'!P9), 'Raw Data'!C9, 0)</f>
        <v>0</v>
      </c>
      <c r="O14" t="b">
        <f>'Raw Data'!C9&lt;'Raw Data'!E9</f>
        <v>0</v>
      </c>
      <c r="P14">
        <f>IF(AND('Raw Data'!C9&gt;'Raw Data'!E9, 'Raw Data'!O9&gt;'Raw Data'!P9), 'Raw Data'!C9, 0)</f>
        <v>4.2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4.2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4.2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7.8959999999999999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 'Raw Data'!O10&gt;'Raw Data'!P10), 'Raw Data'!C10, 0)</f>
        <v>0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3.4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Y15">
        <f>IF(AND('Raw Data'!D10&gt;4,'Raw Data'!O10&lt;'Raw Data'!P10),'Raw Data'!K10,IF(AND('Raw Data'!D10&gt;4,'Raw Data'!O10='Raw Data'!P10),0,IF('Raw Data'!O10='Raw Data'!P10,'Raw Data'!D10,0)))</f>
        <v>3.4</v>
      </c>
      <c r="Z15">
        <f>IF(AND('Raw Data'!D10&lt;4, 'Raw Data'!O10='Raw Data'!P10), 'Raw Data'!D10, 0)</f>
        <v>3.4</v>
      </c>
      <c r="AA15">
        <f t="shared" si="8"/>
        <v>0</v>
      </c>
      <c r="AB15">
        <f t="shared" si="9"/>
        <v>6.4939999999999998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16</v>
      </c>
      <c r="E16">
        <f>IF(SUM('Raw Data'!O11:P11)&gt;2, 'Raw Data'!F11, 0)</f>
        <v>1.55</v>
      </c>
      <c r="F16">
        <f>IF(AND(ISNUMBER('Raw Data'!O11),SUM('Raw Data'!O11:P11)&lt;3),'Raw Data'!F11,)</f>
        <v>0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10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1.08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16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16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16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10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1.36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1.72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1.84</v>
      </c>
      <c r="I17">
        <f>IF('Raw Data'!O12='Raw Data'!P12, 0, IF('Raw Data'!O12&gt;'Raw Data'!P12, 'Raw Data'!J12, 0))</f>
        <v>1.1100000000000001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1.06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1.1599999999999999</v>
      </c>
      <c r="N17">
        <f>IF(AND('Raw Data'!C12&lt;'Raw Data'!E12, 'Raw Data'!O12&gt;'Raw Data'!P12), 'Raw Data'!C12, 0)</f>
        <v>1.36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1.36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1.36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2.5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2.12</v>
      </c>
      <c r="F18">
        <f>IF(AND(ISNUMBER('Raw Data'!O13),SUM('Raw Data'!O13:P13)&lt;3),'Raw Data'!F13,)</f>
        <v>0</v>
      </c>
      <c r="G18">
        <f>IF(AND('Raw Data'!O13&gt;0, 'Raw Data'!P13&gt;0), 'Raw Data'!H13, 0)</f>
        <v>1.85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1.74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1.38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1.32</v>
      </c>
      <c r="N18">
        <f>IF(AND('Raw Data'!C13&lt;'Raw Data'!E13, 'Raw Data'!O13&gt;'Raw Data'!P13), 'Raw Data'!C13, 0)</f>
        <v>2.5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2.5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2.5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2.4500000000000002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1.92</v>
      </c>
      <c r="F19">
        <f>IF(AND(ISNUMBER('Raw Data'!O14),SUM('Raw Data'!O14:P14)&lt;3),'Raw Data'!F14,)</f>
        <v>0</v>
      </c>
      <c r="G19">
        <f>IF(AND('Raw Data'!O14&gt;0, 'Raw Data'!P14&gt;0), 'Raw Data'!H14, 0)</f>
        <v>1.72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1.73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1.38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1.29</v>
      </c>
      <c r="N19">
        <f>IF(AND('Raw Data'!C14&lt;'Raw Data'!E14, 'Raw Data'!O14&gt;'Raw Data'!P14), 'Raw Data'!C14, 0)</f>
        <v>2.4500000000000002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2.4500000000000002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2.4500000000000002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</v>
      </c>
      <c r="E20">
        <f>IF(SUM('Raw Data'!O15:P15)&gt;2, 'Raw Data'!F15, 0)</f>
        <v>1.59</v>
      </c>
      <c r="F20">
        <f>IF(AND(ISNUMBER('Raw Data'!O15),SUM('Raw Data'!O15:P15)&lt;3),'Raw Data'!F15,)</f>
        <v>0</v>
      </c>
      <c r="G20">
        <f>IF(AND('Raw Data'!O15&gt;0, 'Raw Data'!P15&gt;0), 'Raw Data'!H15, 0)</f>
        <v>1.56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3.03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1.94</v>
      </c>
      <c r="M20">
        <f>IF(AND(ISNUMBER('Raw Data'!O15), OR('Raw Data'!O15&gt;'Raw Data'!P15, 'Raw Data'!O15&lt;'Raw Data'!P15)), 'Raw Data'!N15, 0)</f>
        <v>1.23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3.4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2.06</v>
      </c>
      <c r="G21">
        <f>IF(AND('Raw Data'!O16&gt;0, 'Raw Data'!P16&gt;0), 'Raw Data'!H16, 0)</f>
        <v>1.88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1.2</v>
      </c>
      <c r="L21">
        <f>IF(AND(ISNUMBER('Raw Data'!O16), OR('Raw Data'!O16&lt;'Raw Data'!P16, 'Raw Data'!O16='Raw Data'!P16)), 'Raw Data'!M16, 0)</f>
        <v>1.83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3.4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Y21">
        <f>IF(AND('Raw Data'!D16&gt;4,'Raw Data'!O16&lt;'Raw Data'!P16),'Raw Data'!K16,IF(AND('Raw Data'!D16&gt;4,'Raw Data'!O16='Raw Data'!P16),0,IF('Raw Data'!O16='Raw Data'!P16,'Raw Data'!D16,0)))</f>
        <v>3.4</v>
      </c>
      <c r="Z21">
        <f>IF(AND('Raw Data'!D16&lt;4, 'Raw Data'!O16='Raw Data'!P16), 'Raw Data'!D16, 0)</f>
        <v>3.4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1.4</v>
      </c>
      <c r="E22">
        <f>IF(SUM('Raw Data'!O17:P17)&gt;2, 'Raw Data'!F17, 0)</f>
        <v>1.7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1.86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1.1100000000000001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1.06</v>
      </c>
      <c r="M22">
        <f>IF(AND(ISNUMBER('Raw Data'!O17), OR('Raw Data'!O17&gt;'Raw Data'!P17, 'Raw Data'!O17&lt;'Raw Data'!P17)), 'Raw Data'!N17, 0)</f>
        <v>1.17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1.4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1.4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1.4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1.1100000000000001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6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1.7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2.0099999999999998</v>
      </c>
      <c r="I23">
        <f>IF('Raw Data'!O18='Raw Data'!P18, 0, IF('Raw Data'!O18&gt;'Raw Data'!P18, 'Raw Data'!J18, 0))</f>
        <v>4.5999999999999996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2.46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1.19</v>
      </c>
      <c r="N23">
        <f>IF(AND('Raw Data'!C18&lt;'Raw Data'!E18, 'Raw Data'!O18&gt;'Raw Data'!P18), 'Raw Data'!C18, 0)</f>
        <v>0</v>
      </c>
      <c r="O23" t="b">
        <f>'Raw Data'!C18&lt;'Raw Data'!E18</f>
        <v>0</v>
      </c>
      <c r="P23">
        <f>IF(AND('Raw Data'!C18&gt;'Raw Data'!E18, 'Raw Data'!O18&gt;'Raw Data'!P18), 'Raw Data'!C18, 0)</f>
        <v>6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6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3.1</v>
      </c>
      <c r="E24">
        <f>IF(SUM('Raw Data'!O19:P19)&gt;2, 'Raw Data'!F19, 0)</f>
        <v>0</v>
      </c>
      <c r="F24">
        <f>IF(AND(ISNUMBER('Raw Data'!O19),SUM('Raw Data'!O19:P19)&lt;3),'Raw Data'!F19,)</f>
        <v>1.9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2.12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2.19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1.57</v>
      </c>
      <c r="M24">
        <f>IF(AND(ISNUMBER('Raw Data'!O19), OR('Raw Data'!O19&gt;'Raw Data'!P19, 'Raw Data'!O19&lt;'Raw Data'!P19)), 'Raw Data'!N19, 0)</f>
        <v>1.29</v>
      </c>
      <c r="N24">
        <f>IF(AND('Raw Data'!C19&lt;'Raw Data'!E19, 'Raw Data'!O19&gt;'Raw Data'!P19), 'Raw Data'!C19, 0)</f>
        <v>0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3.1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3.1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3.1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5.89</v>
      </c>
      <c r="AB24">
        <f t="shared" si="9"/>
        <v>0</v>
      </c>
      <c r="AC24">
        <f t="shared" si="10"/>
        <v>5.89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5</v>
      </c>
      <c r="D25">
        <f>IF('Raw Data'!O20&lt;'Raw Data'!P20, 'Raw Data'!E20, 0)</f>
        <v>0</v>
      </c>
      <c r="E25">
        <f>IF(SUM('Raw Data'!O20:P20)&gt;2, 'Raw Data'!F20, 0)</f>
        <v>1.56</v>
      </c>
      <c r="F25">
        <f>IF(AND(ISNUMBER('Raw Data'!O20),SUM('Raw Data'!O20:P20)&lt;3),'Raw Data'!F20,)</f>
        <v>0</v>
      </c>
      <c r="G25">
        <f>IF(AND('Raw Data'!O20&gt;0, 'Raw Data'!P20&gt;0), 'Raw Data'!H20, 0)</f>
        <v>1.84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3.1</v>
      </c>
      <c r="L25">
        <f>IF(AND(ISNUMBER('Raw Data'!O20), OR('Raw Data'!O20&lt;'Raw Data'!P20, 'Raw Data'!O20='Raw Data'!P20)), 'Raw Data'!M20, 0)</f>
        <v>1.05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5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7.8000000000000007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5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1.5</v>
      </c>
      <c r="F26">
        <f>IF(AND(ISNUMBER('Raw Data'!O21),SUM('Raw Data'!O21:P21)&lt;3),'Raw Data'!F21,)</f>
        <v>0</v>
      </c>
      <c r="G26">
        <f>IF(AND('Raw Data'!O21&gt;0, 'Raw Data'!P21&gt;0), 'Raw Data'!H21, 0)</f>
        <v>1.58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4.25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1.19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5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5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5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1.75</v>
      </c>
      <c r="E27">
        <f>IF(SUM('Raw Data'!O22:P22)&gt;2, 'Raw Data'!F22, 0)</f>
        <v>0</v>
      </c>
      <c r="F27">
        <f>IF(AND(ISNUMBER('Raw Data'!O22),SUM('Raw Data'!O22:P22)&lt;3),'Raw Data'!F22,)</f>
        <v>1.56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2.42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1.33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1.19</v>
      </c>
      <c r="M27">
        <f>IF(AND(ISNUMBER('Raw Data'!O22), OR('Raw Data'!O22&gt;'Raw Data'!P22, 'Raw Data'!O22&lt;'Raw Data'!P22)), 'Raw Data'!N22, 0)</f>
        <v>1.22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1.75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1.75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1.75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2.73</v>
      </c>
    </row>
    <row r="28" spans="1:29" x14ac:dyDescent="0.3">
      <c r="A28">
        <f>'Raw Data'!Q23</f>
        <v>3</v>
      </c>
      <c r="B28">
        <f>IF('Raw Data'!O23&gt;'Raw Data'!P23, 'Raw Data'!C23, 0)</f>
        <v>1.86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1.75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2.1800000000000002</v>
      </c>
      <c r="I28">
        <f>IF('Raw Data'!O23='Raw Data'!P23, 0, IF('Raw Data'!O23&gt;'Raw Data'!P23, 'Raw Data'!J23, 0))</f>
        <v>1.35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1.2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1.25</v>
      </c>
      <c r="N28">
        <f>IF(AND('Raw Data'!C23&lt;'Raw Data'!E23, 'Raw Data'!O23&gt;'Raw Data'!P23), 'Raw Data'!C23, 0)</f>
        <v>1.86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1.86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1.86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1.1000000000000001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1.33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1.55</v>
      </c>
      <c r="I29">
        <f>IF('Raw Data'!O24='Raw Data'!P24, 0, IF('Raw Data'!O24&gt;'Raw Data'!P24, 'Raw Data'!J24, 0))</f>
        <v>1.01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1.05</v>
      </c>
      <c r="N29">
        <f>IF(AND('Raw Data'!C24&lt;'Raw Data'!E24, 'Raw Data'!O24&gt;'Raw Data'!P24), 'Raw Data'!C24, 0)</f>
        <v>1.1000000000000001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1.1000000000000001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1.1000000000000001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3.4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2</v>
      </c>
      <c r="G30">
        <f>IF(AND('Raw Data'!O25&gt;0, 'Raw Data'!P25&gt;0), 'Raw Data'!H25, 0)</f>
        <v>1.81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1.24</v>
      </c>
      <c r="L30">
        <f>IF(AND(ISNUMBER('Raw Data'!O25), OR('Raw Data'!O25&lt;'Raw Data'!P25, 'Raw Data'!O25='Raw Data'!P25)), 'Raw Data'!M25, 0)</f>
        <v>1.75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3.4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Y30">
        <f>IF(AND('Raw Data'!D25&gt;4,'Raw Data'!O25&lt;'Raw Data'!P25),'Raw Data'!K25,IF(AND('Raw Data'!D25&gt;4,'Raw Data'!O25='Raw Data'!P25),0,IF('Raw Data'!O25='Raw Data'!P25,'Raw Data'!D25,0)))</f>
        <v>3.4</v>
      </c>
      <c r="Z30">
        <f>IF(AND('Raw Data'!D25&lt;4, 'Raw Data'!O25='Raw Data'!P25), 'Raw Data'!D25, 0)</f>
        <v>3.4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1.1599999999999999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1.37</v>
      </c>
      <c r="F31">
        <f>IF(AND(ISNUMBER('Raw Data'!O26),SUM('Raw Data'!O26:P26)&lt;3),'Raw Data'!F26,)</f>
        <v>0</v>
      </c>
      <c r="G31">
        <f>IF(AND('Raw Data'!O26&gt;0, 'Raw Data'!P26&gt;0), 'Raw Data'!H26, 0)</f>
        <v>2.04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1.03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1.07</v>
      </c>
      <c r="N31">
        <f>IF(AND('Raw Data'!C26&lt;'Raw Data'!E26, 'Raw Data'!O26&gt;'Raw Data'!P26), 'Raw Data'!C26, 0)</f>
        <v>1.1599999999999999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1.1599999999999999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1.1599999999999999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1.4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1.62</v>
      </c>
      <c r="F32">
        <f>IF(AND(ISNUMBER('Raw Data'!O27),SUM('Raw Data'!O27:P27)&lt;3),'Raw Data'!F27,)</f>
        <v>0</v>
      </c>
      <c r="G32">
        <f>IF(AND('Raw Data'!O27&gt;0, 'Raw Data'!P27&gt;0), 'Raw Data'!H27, 0)</f>
        <v>1.81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1.1299999999999999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1.07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1.1599999999999999</v>
      </c>
      <c r="N32">
        <f>IF(AND('Raw Data'!C27&lt;'Raw Data'!E27, 'Raw Data'!O27&gt;'Raw Data'!P27), 'Raw Data'!C27, 0)</f>
        <v>1.4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1.3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1.42</v>
      </c>
      <c r="F33">
        <f>IF(AND(ISNUMBER('Raw Data'!O28),SUM('Raw Data'!O28:P28)&lt;3),'Raw Data'!F28,)</f>
        <v>0</v>
      </c>
      <c r="G33">
        <f>IF(AND('Raw Data'!O28&gt;0, 'Raw Data'!P28&gt;0), 'Raw Data'!H28, 0)</f>
        <v>1.72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1.08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1.05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1.1200000000000001</v>
      </c>
      <c r="N33">
        <f>IF(AND('Raw Data'!C28&lt;'Raw Data'!E28, 'Raw Data'!O28&gt;'Raw Data'!P28), 'Raw Data'!C28, 0)</f>
        <v>1.3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1.3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1.3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3.2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2.1</v>
      </c>
      <c r="G34">
        <f>IF(AND('Raw Data'!O29&gt;0, 'Raw Data'!P29&gt;0), 'Raw Data'!H29, 0)</f>
        <v>1.82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1.44</v>
      </c>
      <c r="L34">
        <f>IF(AND(ISNUMBER('Raw Data'!O29), OR('Raw Data'!O29&lt;'Raw Data'!P29, 'Raw Data'!O29='Raw Data'!P29)), 'Raw Data'!M29, 0)</f>
        <v>1.42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3.2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Y34">
        <f>IF(AND('Raw Data'!D29&gt;4,'Raw Data'!O29&lt;'Raw Data'!P29),'Raw Data'!K29,IF(AND('Raw Data'!D29&gt;4,'Raw Data'!O29='Raw Data'!P29),0,IF('Raw Data'!O29='Raw Data'!P29,'Raw Data'!D29,0)))</f>
        <v>3.2</v>
      </c>
      <c r="Z34">
        <f>IF(AND('Raw Data'!D29&lt;4, 'Raw Data'!O29='Raw Data'!P29), 'Raw Data'!D29, 0)</f>
        <v>3.2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3.1</v>
      </c>
      <c r="E35">
        <f>IF(SUM('Raw Data'!O30:P30)&gt;2, 'Raw Data'!F30, 0)</f>
        <v>0</v>
      </c>
      <c r="F35">
        <f>IF(AND(ISNUMBER('Raw Data'!O30),SUM('Raw Data'!O30:P30)&lt;3),'Raw Data'!F30,)</f>
        <v>1.82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2.2000000000000002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2.21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1.59</v>
      </c>
      <c r="M35">
        <f>IF(AND(ISNUMBER('Raw Data'!O30), OR('Raw Data'!O30&gt;'Raw Data'!P30, 'Raw Data'!O30&lt;'Raw Data'!P30)), 'Raw Data'!N30, 0)</f>
        <v>1.28</v>
      </c>
      <c r="N35">
        <f>IF(AND('Raw Data'!C30&lt;'Raw Data'!E30, 'Raw Data'!O30&gt;'Raw Data'!P30), 'Raw Data'!C30, 0)</f>
        <v>0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3.1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3.1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3.1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5.6420000000000003</v>
      </c>
      <c r="AB35">
        <f t="shared" si="9"/>
        <v>0</v>
      </c>
      <c r="AC35">
        <f t="shared" si="10"/>
        <v>5.6420000000000003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1.44</v>
      </c>
      <c r="E36">
        <f>IF(SUM('Raw Data'!O31:P31)&gt;2, 'Raw Data'!F31, 0)</f>
        <v>0</v>
      </c>
      <c r="F36">
        <f>IF(AND(ISNUMBER('Raw Data'!O31),SUM('Raw Data'!O31:P31)&lt;3),'Raw Data'!F31,)</f>
        <v>1.7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1.92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1.1399999999999999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1.08</v>
      </c>
      <c r="M36">
        <f>IF(AND(ISNUMBER('Raw Data'!O31), OR('Raw Data'!O31&gt;'Raw Data'!P31, 'Raw Data'!O31&lt;'Raw Data'!P31)), 'Raw Data'!N31, 0)</f>
        <v>1.18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1.44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1.44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1.44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1.1399999999999999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2.448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3.3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1.99</v>
      </c>
      <c r="G37">
        <f>IF(AND('Raw Data'!O32&gt;0, 'Raw Data'!P32&gt;0), 'Raw Data'!H32, 0)</f>
        <v>1.78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1.27</v>
      </c>
      <c r="L37">
        <f>IF(AND(ISNUMBER('Raw Data'!O32), OR('Raw Data'!O32&lt;'Raw Data'!P32, 'Raw Data'!O32='Raw Data'!P32)), 'Raw Data'!M32, 0)</f>
        <v>1.67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3.3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Y37">
        <f>IF(AND('Raw Data'!D32&gt;4,'Raw Data'!O32&lt;'Raw Data'!P32),'Raw Data'!K32,IF(AND('Raw Data'!D32&gt;4,'Raw Data'!O32='Raw Data'!P32),0,IF('Raw Data'!O32='Raw Data'!P32,'Raw Data'!D32,0)))</f>
        <v>3.3</v>
      </c>
      <c r="Z37">
        <f>IF(AND('Raw Data'!D32&lt;4, 'Raw Data'!O32='Raw Data'!P32), 'Raw Data'!D32, 0)</f>
        <v>3.3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3.25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2</v>
      </c>
      <c r="F38">
        <f>IF(AND(ISNUMBER('Raw Data'!O33),SUM('Raw Data'!O33:P33)&lt;3),'Raw Data'!F33,)</f>
        <v>0</v>
      </c>
      <c r="G38">
        <f>IF(AND('Raw Data'!O33&gt;0, 'Raw Data'!P33&gt;0), 'Raw Data'!H33, 0)</f>
        <v>1.78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2.29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1.61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1.3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3.25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3.25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3.25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5.5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1.66</v>
      </c>
      <c r="F39">
        <f>IF(AND(ISNUMBER('Raw Data'!O34),SUM('Raw Data'!O34:P34)&lt;3),'Raw Data'!F34,)</f>
        <v>0</v>
      </c>
      <c r="G39">
        <f>IF(AND('Raw Data'!O34&gt;0, 'Raw Data'!P34&gt;0), 'Raw Data'!H34, 0)</f>
        <v>1.71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4.25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2.38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1.19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5.5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5.5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5.5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3.5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1.76</v>
      </c>
      <c r="G40">
        <f>IF(AND('Raw Data'!O35&gt;0, 'Raw Data'!P35&gt;0), 'Raw Data'!H35, 0)</f>
        <v>1.64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1.28</v>
      </c>
      <c r="L40">
        <f>IF(AND(ISNUMBER('Raw Data'!O35), OR('Raw Data'!O35&lt;'Raw Data'!P35, 'Raw Data'!O35='Raw Data'!P35)), 'Raw Data'!M35, 0)</f>
        <v>1.7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1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3.5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Y40">
        <f>IF(AND('Raw Data'!D35&gt;4,'Raw Data'!O35&lt;'Raw Data'!P35),'Raw Data'!K35,IF(AND('Raw Data'!D35&gt;4,'Raw Data'!O35='Raw Data'!P35),0,IF('Raw Data'!O35='Raw Data'!P35,'Raw Data'!D35,0)))</f>
        <v>3.5</v>
      </c>
      <c r="Z40">
        <f>IF(AND('Raw Data'!D35&lt;4, 'Raw Data'!O35='Raw Data'!P35), 'Raw Data'!D35, 0)</f>
        <v>3.5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1.44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1.71</v>
      </c>
      <c r="F41">
        <f>IF(AND(ISNUMBER('Raw Data'!O36),SUM('Raw Data'!O36:P36)&lt;3),'Raw Data'!F36,)</f>
        <v>0</v>
      </c>
      <c r="G41">
        <f>IF(AND('Raw Data'!O36&gt;0, 'Raw Data'!P36&gt;0), 'Raw Data'!H36, 0)</f>
        <v>1.88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1.1399999999999999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1.08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1.17</v>
      </c>
      <c r="N41">
        <f>IF(AND('Raw Data'!C36&lt;'Raw Data'!E36, 'Raw Data'!O36&gt;'Raw Data'!P36), 'Raw Data'!C36, 0)</f>
        <v>1.44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1.44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1.44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3.3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2.04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1.97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1.68</v>
      </c>
      <c r="L42">
        <f>IF(AND(ISNUMBER('Raw Data'!O37), OR('Raw Data'!O37&lt;'Raw Data'!P37, 'Raw Data'!O37='Raw Data'!P37)), 'Raw Data'!M37, 0)</f>
        <v>1.27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3.3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Y42">
        <f>IF(AND('Raw Data'!D37&gt;4,'Raw Data'!O37&lt;'Raw Data'!P37),'Raw Data'!K37,IF(AND('Raw Data'!D37&gt;4,'Raw Data'!O37='Raw Data'!P37),0,IF('Raw Data'!O37='Raw Data'!P37,'Raw Data'!D37,0)))</f>
        <v>3.3</v>
      </c>
      <c r="Z42">
        <f>IF(AND('Raw Data'!D37&lt;4, 'Raw Data'!O37='Raw Data'!P37), 'Raw Data'!D37, 0)</f>
        <v>3.3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1.07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1.22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1.54</v>
      </c>
      <c r="I43">
        <f>IF('Raw Data'!O38='Raw Data'!P38, 0, IF('Raw Data'!O38&gt;'Raw Data'!P38, 'Raw Data'!J38, 0))</f>
        <v>1.01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1.01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1.03</v>
      </c>
      <c r="N43">
        <f>IF(AND('Raw Data'!C38&lt;'Raw Data'!E38, 'Raw Data'!O38&gt;'Raw Data'!P38), 'Raw Data'!C38, 0)</f>
        <v>1.07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1.07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1.07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0</v>
      </c>
      <c r="C44">
        <f>IF(AND(ISNUMBER('Raw Data'!O39), 'Raw Data'!O39='Raw Data'!P39), 'Raw Data'!D39, 0)</f>
        <v>3.7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1.69</v>
      </c>
      <c r="G44">
        <f>IF(AND('Raw Data'!O39&gt;0, 'Raw Data'!P39&gt;0), 'Raw Data'!H39, 0)</f>
        <v>1.6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1.78</v>
      </c>
      <c r="L44">
        <f>IF(AND(ISNUMBER('Raw Data'!O39), OR('Raw Data'!O39&lt;'Raw Data'!P39, 'Raw Data'!O39='Raw Data'!P39)), 'Raw Data'!M39, 0)</f>
        <v>1.26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3.7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Y44">
        <f>IF(AND('Raw Data'!D39&gt;4,'Raw Data'!O39&lt;'Raw Data'!P39),'Raw Data'!K39,IF(AND('Raw Data'!D39&gt;4,'Raw Data'!O39='Raw Data'!P39),0,IF('Raw Data'!O39='Raw Data'!P39,'Raw Data'!D39,0)))</f>
        <v>3.7</v>
      </c>
      <c r="Z44">
        <f>IF(AND('Raw Data'!D39&lt;4, 'Raw Data'!O39='Raw Data'!P39), 'Raw Data'!D39, 0)</f>
        <v>3.7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1.28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1.48</v>
      </c>
      <c r="F45">
        <f>IF(AND(ISNUMBER('Raw Data'!O40),SUM('Raw Data'!O40:P40)&lt;3),'Raw Data'!F40,)</f>
        <v>0</v>
      </c>
      <c r="G45">
        <f>IF(AND('Raw Data'!O40&gt;0, 'Raw Data'!P40&gt;0), 'Raw Data'!H40, 0)</f>
        <v>1.82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1.08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1.05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1.1100000000000001</v>
      </c>
      <c r="N45">
        <f>IF(AND('Raw Data'!C40&lt;'Raw Data'!E40, 'Raw Data'!O40&gt;'Raw Data'!P40), 'Raw Data'!C40, 0)</f>
        <v>1.28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1.28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1.28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4</v>
      </c>
      <c r="B46">
        <f>IF('Raw Data'!O41&gt;'Raw Data'!P41, 'Raw Data'!C41, 0)</f>
        <v>3.3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1.6</v>
      </c>
      <c r="F46">
        <f>IF(AND(ISNUMBER('Raw Data'!O41),SUM('Raw Data'!O41:P41)&lt;3),'Raw Data'!F41,)</f>
        <v>0</v>
      </c>
      <c r="G46">
        <f>IF(AND('Raw Data'!O41&gt;0, 'Raw Data'!P41&gt;0), 'Raw Data'!H41, 0)</f>
        <v>1.53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2.4700000000000002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1.74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1.23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3.3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3.3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3.3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5</v>
      </c>
      <c r="B47">
        <f>IF('Raw Data'!O42&gt;'Raw Data'!P42, 'Raw Data'!C42, 0)</f>
        <v>0</v>
      </c>
      <c r="C47">
        <f>IF(AND(ISNUMBER('Raw Data'!O42), 'Raw Data'!O42='Raw Data'!P42), 'Raw Data'!D42, 0)</f>
        <v>4.75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1.59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1.96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2.94</v>
      </c>
      <c r="L47">
        <f>IF(AND(ISNUMBER('Raw Data'!O42), OR('Raw Data'!O42&lt;'Raw Data'!P42, 'Raw Data'!O42='Raw Data'!P42)), 'Raw Data'!M42, 0)</f>
        <v>1.07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4.75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2.15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1.7</v>
      </c>
      <c r="F48">
        <f>IF(AND(ISNUMBER('Raw Data'!O43),SUM('Raw Data'!O43:P43)&lt;3),'Raw Data'!F43,)</f>
        <v>0</v>
      </c>
      <c r="G48">
        <f>IF(AND('Raw Data'!O43&gt;0, 'Raw Data'!P43&gt;0), 'Raw Data'!H43, 0)</f>
        <v>1.59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1.55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1.31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1.27</v>
      </c>
      <c r="N48">
        <f>IF(AND('Raw Data'!C43&lt;'Raw Data'!E43, 'Raw Data'!O43&gt;'Raw Data'!P43), 'Raw Data'!C43, 0)</f>
        <v>2.15</v>
      </c>
      <c r="O48" t="b">
        <f>'Raw Data'!C43&lt;'Raw Data'!E43</f>
        <v>1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2.15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2.15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1.5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1.68</v>
      </c>
      <c r="F49">
        <f>IF(AND(ISNUMBER('Raw Data'!O44),SUM('Raw Data'!O44:P44)&lt;3),'Raw Data'!F44,)</f>
        <v>0</v>
      </c>
      <c r="G49">
        <f>IF(AND('Raw Data'!O44&gt;0, 'Raw Data'!P44&gt;0), 'Raw Data'!H44, 0)</f>
        <v>1.77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1.17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1.1000000000000001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1.18</v>
      </c>
      <c r="N49">
        <f>IF(AND('Raw Data'!C44&lt;'Raw Data'!E44, 'Raw Data'!O44&gt;'Raw Data'!P44), 'Raw Data'!C44, 0)</f>
        <v>1.5</v>
      </c>
      <c r="O49" t="b">
        <f>'Raw Data'!C44&lt;'Raw Data'!E44</f>
        <v>1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1.5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1.5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3.4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1.98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1.97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1.23</v>
      </c>
      <c r="L50">
        <f>IF(AND(ISNUMBER('Raw Data'!O45), OR('Raw Data'!O45&lt;'Raw Data'!P45, 'Raw Data'!O45='Raw Data'!P45)), 'Raw Data'!M45, 0)</f>
        <v>1.76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1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3.4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Y50">
        <f>IF(AND('Raw Data'!D45&gt;4,'Raw Data'!O45&lt;'Raw Data'!P45),'Raw Data'!K45,IF(AND('Raw Data'!D45&gt;4,'Raw Data'!O45='Raw Data'!P45),0,IF('Raw Data'!O45='Raw Data'!P45,'Raw Data'!D45,0)))</f>
        <v>3.4</v>
      </c>
      <c r="Z50">
        <f>IF(AND('Raw Data'!D45&lt;4, 'Raw Data'!O45='Raw Data'!P45), 'Raw Data'!D45, 0)</f>
        <v>3.4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1.47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1.6</v>
      </c>
      <c r="F51">
        <f>IF(AND(ISNUMBER('Raw Data'!O46),SUM('Raw Data'!O46:P46)&lt;3),'Raw Data'!F46,)</f>
        <v>0</v>
      </c>
      <c r="G51">
        <f>IF(AND('Raw Data'!O46&gt;0, 'Raw Data'!P46&gt;0), 'Raw Data'!H46, 0)</f>
        <v>1.76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1.1399999999999999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1.0900000000000001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1.18</v>
      </c>
      <c r="N51">
        <f>IF(AND('Raw Data'!C46&lt;'Raw Data'!E46, 'Raw Data'!O46&gt;'Raw Data'!P46), 'Raw Data'!C46, 0)</f>
        <v>1.47</v>
      </c>
      <c r="O51" t="b">
        <f>'Raw Data'!C46&lt;'Raw Data'!E46</f>
        <v>1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1.47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1.47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5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3.8</v>
      </c>
      <c r="E52">
        <f>IF(SUM('Raw Data'!O47:P47)&gt;2, 'Raw Data'!F47, 0)</f>
        <v>2.11</v>
      </c>
      <c r="F52">
        <f>IF(AND(ISNUMBER('Raw Data'!O47),SUM('Raw Data'!O47:P47)&lt;3),'Raw Data'!F47,)</f>
        <v>0</v>
      </c>
      <c r="G52">
        <f>IF(AND('Raw Data'!O47&gt;0, 'Raw Data'!P47&gt;0), 'Raw Data'!H47, 0)</f>
        <v>1.89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2.74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1.78</v>
      </c>
      <c r="M52">
        <f>IF(AND(ISNUMBER('Raw Data'!O47), OR('Raw Data'!O47&gt;'Raw Data'!P47, 'Raw Data'!O47&lt;'Raw Data'!P47)), 'Raw Data'!N47, 0)</f>
        <v>1.28</v>
      </c>
      <c r="N52">
        <f>IF(AND('Raw Data'!C47&lt;'Raw Data'!E47, 'Raw Data'!O47&gt;'Raw Data'!P47), 'Raw Data'!C47, 0)</f>
        <v>0</v>
      </c>
      <c r="O52" t="b">
        <f>'Raw Data'!C47&lt;'Raw Data'!E47</f>
        <v>1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3.8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3.8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3.8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5</v>
      </c>
      <c r="B53">
        <f>IF('Raw Data'!O48&gt;'Raw Data'!P48, 'Raw Data'!C48, 0)</f>
        <v>2.2000000000000002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1.92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2.08</v>
      </c>
      <c r="I53">
        <f>IF('Raw Data'!O48='Raw Data'!P48, 0, IF('Raw Data'!O48&gt;'Raw Data'!P48, 'Raw Data'!J48, 0))</f>
        <v>1.56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1.29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1.29</v>
      </c>
      <c r="N53">
        <f>IF(AND('Raw Data'!C48&lt;'Raw Data'!E48, 'Raw Data'!O48&gt;'Raw Data'!P48), 'Raw Data'!C48, 0)</f>
        <v>2.2000000000000002</v>
      </c>
      <c r="O53" t="b">
        <f>'Raw Data'!C48&lt;'Raw Data'!E48</f>
        <v>1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2.2000000000000002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2.2000000000000002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5</v>
      </c>
      <c r="B54">
        <f>IF('Raw Data'!O49&gt;'Raw Data'!P49, 'Raw Data'!C49, 0)</f>
        <v>0</v>
      </c>
      <c r="C54">
        <f>IF(AND(ISNUMBER('Raw Data'!O49), 'Raw Data'!O49='Raw Data'!P49), 'Raw Data'!D49, 0)</f>
        <v>5.5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1.51</v>
      </c>
      <c r="G54">
        <f>IF(AND('Raw Data'!O49&gt;0, 'Raw Data'!P49&gt;0), 'Raw Data'!H49, 0)</f>
        <v>1.75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3.22</v>
      </c>
      <c r="L54">
        <f>IF(AND(ISNUMBER('Raw Data'!O49), OR('Raw Data'!O49&lt;'Raw Data'!P49, 'Raw Data'!O49='Raw Data'!P49)), 'Raw Data'!M49, 0)</f>
        <v>1.06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5.5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5</v>
      </c>
      <c r="B55">
        <f>IF('Raw Data'!O50&gt;'Raw Data'!P50, 'Raw Data'!C50, 0)</f>
        <v>1.83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1.9</v>
      </c>
      <c r="F55">
        <f>IF(AND(ISNUMBER('Raw Data'!O50),SUM('Raw Data'!O50:P50)&lt;3),'Raw Data'!F50,)</f>
        <v>0</v>
      </c>
      <c r="G55">
        <f>IF(AND('Raw Data'!O50&gt;0, 'Raw Data'!P50&gt;0), 'Raw Data'!H50, 0)</f>
        <v>1.8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1.31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1.17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1.26</v>
      </c>
      <c r="N55">
        <f>IF(AND('Raw Data'!C50&lt;'Raw Data'!E50, 'Raw Data'!O50&gt;'Raw Data'!P50), 'Raw Data'!C50, 0)</f>
        <v>1.83</v>
      </c>
      <c r="O55" t="b">
        <f>'Raw Data'!C50&lt;'Raw Data'!E50</f>
        <v>1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1.83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1.83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5</v>
      </c>
      <c r="B56">
        <f>IF('Raw Data'!O51&gt;'Raw Data'!P51, 'Raw Data'!C51, 0)</f>
        <v>2.5499999999999998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1.67</v>
      </c>
      <c r="F56">
        <f>IF(AND(ISNUMBER('Raw Data'!O51),SUM('Raw Data'!O51:P51)&lt;3),'Raw Data'!F51,)</f>
        <v>0</v>
      </c>
      <c r="G56">
        <f>IF(AND('Raw Data'!O51&gt;0, 'Raw Data'!P51&gt;0), 'Raw Data'!H51, 0)</f>
        <v>1.56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1.81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1.43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1.28</v>
      </c>
      <c r="N56">
        <f>IF(AND('Raw Data'!C51&lt;'Raw Data'!E51, 'Raw Data'!O51&gt;'Raw Data'!P51), 'Raw Data'!C51, 0)</f>
        <v>2.5499999999999998</v>
      </c>
      <c r="O56" t="b">
        <f>'Raw Data'!C51&lt;'Raw Data'!E51</f>
        <v>1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2.5499999999999998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2.5499999999999998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6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1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3.4</v>
      </c>
      <c r="Z57">
        <f>IF(AND('Raw Data'!D52&lt;4, 'Raw Data'!O52='Raw Data'!P52), 'Raw Data'!D52, 0)</f>
        <v>3.4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6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3.3</v>
      </c>
      <c r="Z58">
        <f>IF(AND('Raw Data'!D53&lt;4, 'Raw Data'!O53='Raw Data'!P53), 'Raw Data'!D53, 0)</f>
        <v>3.3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6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6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1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6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1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6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3.8</v>
      </c>
      <c r="Z62">
        <f>IF(AND('Raw Data'!D57&lt;4, 'Raw Data'!O57='Raw Data'!P57), 'Raw Data'!D57, 0)</f>
        <v>3.8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6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3.25</v>
      </c>
      <c r="Z63">
        <f>IF(AND('Raw Data'!D58&lt;4, 'Raw Data'!O58='Raw Data'!P58), 'Raw Data'!D58, 0)</f>
        <v>3.25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6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1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3.6</v>
      </c>
      <c r="Z64">
        <f>IF(AND('Raw Data'!D59&lt;4, 'Raw Data'!O59='Raw Data'!P59), 'Raw Data'!D59, 0)</f>
        <v>3.6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6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1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6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1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3.5</v>
      </c>
      <c r="Z66">
        <f>IF(AND('Raw Data'!D61&lt;4, 'Raw Data'!O61='Raw Data'!P61), 'Raw Data'!D61, 0)</f>
        <v>3.5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2022-10-21T03:14:39Z</dcterms:modified>
</cp:coreProperties>
</file>