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71C6CC54553048758722C2D3DBD2B7F15F14" xr6:coauthVersionLast="47" xr6:coauthVersionMax="47" xr10:uidLastSave="{A604B8A0-E1C6-4800-AB39-9562DADC9053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35" i="3" l="1"/>
  <c r="Z535" i="3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AB535" i="3" s="1"/>
  <c r="B535" i="3"/>
  <c r="A535" i="3"/>
  <c r="AB534" i="3"/>
  <c r="Z534" i="3"/>
  <c r="Y534" i="3"/>
  <c r="X534" i="3"/>
  <c r="W534" i="3"/>
  <c r="AA534" i="3" s="1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B534" i="3"/>
  <c r="A534" i="3"/>
  <c r="AC533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AB533" i="3" s="1"/>
  <c r="B533" i="3"/>
  <c r="A533" i="3"/>
  <c r="AB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B532" i="3"/>
  <c r="A532" i="3"/>
  <c r="AC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AB531" i="3" s="1"/>
  <c r="B531" i="3"/>
  <c r="A531" i="3"/>
  <c r="AB530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B530" i="3"/>
  <c r="A530" i="3"/>
  <c r="AC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AB529" i="3" s="1"/>
  <c r="B529" i="3"/>
  <c r="A529" i="3"/>
  <c r="AB528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B528" i="3"/>
  <c r="A528" i="3"/>
  <c r="AC527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AB527" i="3" s="1"/>
  <c r="B527" i="3"/>
  <c r="A527" i="3"/>
  <c r="AB526" i="3"/>
  <c r="Z526" i="3"/>
  <c r="Y526" i="3"/>
  <c r="X526" i="3"/>
  <c r="W526" i="3"/>
  <c r="AA526" i="3" s="1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B526" i="3"/>
  <c r="A526" i="3"/>
  <c r="AC525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AB525" i="3" s="1"/>
  <c r="B525" i="3"/>
  <c r="A525" i="3"/>
  <c r="AB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AC524" i="3" s="1"/>
  <c r="E524" i="3"/>
  <c r="D524" i="3"/>
  <c r="C524" i="3"/>
  <c r="B524" i="3"/>
  <c r="A524" i="3"/>
  <c r="AC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AB523" i="3" s="1"/>
  <c r="B523" i="3"/>
  <c r="A523" i="3"/>
  <c r="AB522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B522" i="3"/>
  <c r="A522" i="3"/>
  <c r="AC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AB521" i="3" s="1"/>
  <c r="B521" i="3"/>
  <c r="A521" i="3"/>
  <c r="AB520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B520" i="3"/>
  <c r="A520" i="3"/>
  <c r="AC519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AB519" i="3" s="1"/>
  <c r="B519" i="3"/>
  <c r="A519" i="3"/>
  <c r="AB518" i="3"/>
  <c r="Z518" i="3"/>
  <c r="Y518" i="3"/>
  <c r="X518" i="3"/>
  <c r="W518" i="3"/>
  <c r="AA518" i="3" s="1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B518" i="3"/>
  <c r="A518" i="3"/>
  <c r="AC517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AB517" i="3" s="1"/>
  <c r="B517" i="3"/>
  <c r="A517" i="3"/>
  <c r="AB516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C516" i="3" s="1"/>
  <c r="E516" i="3"/>
  <c r="D516" i="3"/>
  <c r="C516" i="3"/>
  <c r="B516" i="3"/>
  <c r="A516" i="3"/>
  <c r="AC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AB515" i="3" s="1"/>
  <c r="B515" i="3"/>
  <c r="A515" i="3"/>
  <c r="AB514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B514" i="3"/>
  <c r="A514" i="3"/>
  <c r="AC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AB513" i="3" s="1"/>
  <c r="B513" i="3"/>
  <c r="A513" i="3"/>
  <c r="AB512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B512" i="3"/>
  <c r="A512" i="3"/>
  <c r="AC511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AB511" i="3" s="1"/>
  <c r="B511" i="3"/>
  <c r="A511" i="3"/>
  <c r="AB510" i="3"/>
  <c r="Z510" i="3"/>
  <c r="Y510" i="3"/>
  <c r="X510" i="3"/>
  <c r="W510" i="3"/>
  <c r="AA510" i="3" s="1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B510" i="3"/>
  <c r="A510" i="3"/>
  <c r="AC509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AB509" i="3" s="1"/>
  <c r="B509" i="3"/>
  <c r="A509" i="3"/>
  <c r="AB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C508" i="3" s="1"/>
  <c r="E508" i="3"/>
  <c r="D508" i="3"/>
  <c r="C508" i="3"/>
  <c r="B508" i="3"/>
  <c r="A508" i="3"/>
  <c r="AC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AB507" i="3" s="1"/>
  <c r="B507" i="3"/>
  <c r="A507" i="3"/>
  <c r="AB506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B506" i="3"/>
  <c r="A506" i="3"/>
  <c r="AC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AB505" i="3" s="1"/>
  <c r="B505" i="3"/>
  <c r="A505" i="3"/>
  <c r="AB504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B504" i="3"/>
  <c r="A504" i="3"/>
  <c r="AC503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AB503" i="3" s="1"/>
  <c r="B503" i="3"/>
  <c r="A503" i="3"/>
  <c r="AB502" i="3"/>
  <c r="Z502" i="3"/>
  <c r="Y502" i="3"/>
  <c r="X502" i="3"/>
  <c r="W502" i="3"/>
  <c r="AA502" i="3" s="1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B502" i="3"/>
  <c r="A502" i="3"/>
  <c r="AC501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AB501" i="3" s="1"/>
  <c r="B501" i="3"/>
  <c r="A501" i="3"/>
  <c r="AB500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D500" i="3"/>
  <c r="C500" i="3"/>
  <c r="B500" i="3"/>
  <c r="A500" i="3"/>
  <c r="AC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AB499" i="3" s="1"/>
  <c r="B499" i="3"/>
  <c r="A499" i="3"/>
  <c r="AB498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B498" i="3"/>
  <c r="A498" i="3"/>
  <c r="AC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AB497" i="3" s="1"/>
  <c r="B497" i="3"/>
  <c r="A497" i="3"/>
  <c r="AB496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B496" i="3"/>
  <c r="A496" i="3"/>
  <c r="AC495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AB495" i="3" s="1"/>
  <c r="B495" i="3"/>
  <c r="A495" i="3"/>
  <c r="AB494" i="3"/>
  <c r="Z494" i="3"/>
  <c r="Y494" i="3"/>
  <c r="X494" i="3"/>
  <c r="W494" i="3"/>
  <c r="AA494" i="3" s="1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D494" i="3"/>
  <c r="C494" i="3"/>
  <c r="B494" i="3"/>
  <c r="A494" i="3"/>
  <c r="AC493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AB493" i="3" s="1"/>
  <c r="B493" i="3"/>
  <c r="A493" i="3"/>
  <c r="AB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AC492" i="3" s="1"/>
  <c r="E492" i="3"/>
  <c r="D492" i="3"/>
  <c r="C492" i="3"/>
  <c r="B492" i="3"/>
  <c r="A492" i="3"/>
  <c r="AC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AB491" i="3" s="1"/>
  <c r="B491" i="3"/>
  <c r="A491" i="3"/>
  <c r="AB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B490" i="3"/>
  <c r="A490" i="3"/>
  <c r="AC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AB489" i="3" s="1"/>
  <c r="B489" i="3"/>
  <c r="A489" i="3"/>
  <c r="AB488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B488" i="3"/>
  <c r="A488" i="3"/>
  <c r="AC487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AB487" i="3" s="1"/>
  <c r="B487" i="3"/>
  <c r="A487" i="3"/>
  <c r="AB486" i="3"/>
  <c r="Z486" i="3"/>
  <c r="Y486" i="3"/>
  <c r="X486" i="3"/>
  <c r="W486" i="3"/>
  <c r="AA486" i="3" s="1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D486" i="3"/>
  <c r="C486" i="3"/>
  <c r="B486" i="3"/>
  <c r="A486" i="3"/>
  <c r="AC485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AB485" i="3" s="1"/>
  <c r="B485" i="3"/>
  <c r="A485" i="3"/>
  <c r="AB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C484" i="3" s="1"/>
  <c r="E484" i="3"/>
  <c r="D484" i="3"/>
  <c r="C484" i="3"/>
  <c r="B484" i="3"/>
  <c r="A484" i="3"/>
  <c r="AC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AB483" i="3" s="1"/>
  <c r="B483" i="3"/>
  <c r="A483" i="3"/>
  <c r="AB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B482" i="3"/>
  <c r="A482" i="3"/>
  <c r="AC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AB481" i="3" s="1"/>
  <c r="B481" i="3"/>
  <c r="A481" i="3"/>
  <c r="AB480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B480" i="3"/>
  <c r="A480" i="3"/>
  <c r="AC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AB479" i="3" s="1"/>
  <c r="B479" i="3"/>
  <c r="A479" i="3"/>
  <c r="AB478" i="3"/>
  <c r="Z478" i="3"/>
  <c r="Y478" i="3"/>
  <c r="X478" i="3"/>
  <c r="W478" i="3"/>
  <c r="AA478" i="3" s="1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C478" i="3" s="1"/>
  <c r="E478" i="3"/>
  <c r="D478" i="3"/>
  <c r="C478" i="3"/>
  <c r="B478" i="3"/>
  <c r="A478" i="3"/>
  <c r="AC477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AB477" i="3" s="1"/>
  <c r="B477" i="3"/>
  <c r="A477" i="3"/>
  <c r="AB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C476" i="3" s="1"/>
  <c r="E476" i="3"/>
  <c r="D476" i="3"/>
  <c r="C476" i="3"/>
  <c r="B476" i="3"/>
  <c r="A476" i="3"/>
  <c r="AC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AB475" i="3" s="1"/>
  <c r="B475" i="3"/>
  <c r="A475" i="3"/>
  <c r="AB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B474" i="3"/>
  <c r="A474" i="3"/>
  <c r="AC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AB473" i="3" s="1"/>
  <c r="B473" i="3"/>
  <c r="A473" i="3"/>
  <c r="AB472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B472" i="3"/>
  <c r="A472" i="3"/>
  <c r="AC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AB471" i="3" s="1"/>
  <c r="B471" i="3"/>
  <c r="A471" i="3"/>
  <c r="AB470" i="3"/>
  <c r="Z470" i="3"/>
  <c r="Y470" i="3"/>
  <c r="X470" i="3"/>
  <c r="W470" i="3"/>
  <c r="AA470" i="3" s="1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B470" i="3"/>
  <c r="A470" i="3"/>
  <c r="AC469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AB469" i="3" s="1"/>
  <c r="B469" i="3"/>
  <c r="A469" i="3"/>
  <c r="AB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D468" i="3"/>
  <c r="C468" i="3"/>
  <c r="B468" i="3"/>
  <c r="A468" i="3"/>
  <c r="AC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AB467" i="3" s="1"/>
  <c r="B467" i="3"/>
  <c r="A467" i="3"/>
  <c r="AB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B466" i="3"/>
  <c r="A466" i="3"/>
  <c r="AC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AB465" i="3" s="1"/>
  <c r="B465" i="3"/>
  <c r="A465" i="3"/>
  <c r="AB464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B464" i="3"/>
  <c r="A464" i="3"/>
  <c r="AC463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AB463" i="3" s="1"/>
  <c r="B463" i="3"/>
  <c r="A463" i="3"/>
  <c r="AB462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B462" i="3"/>
  <c r="A462" i="3"/>
  <c r="AC461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AB461" i="3" s="1"/>
  <c r="B461" i="3"/>
  <c r="A461" i="3"/>
  <c r="AB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AC460" i="3" s="1"/>
  <c r="E460" i="3"/>
  <c r="D460" i="3"/>
  <c r="C460" i="3"/>
  <c r="B460" i="3"/>
  <c r="A460" i="3"/>
  <c r="AC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AB459" i="3" s="1"/>
  <c r="B459" i="3"/>
  <c r="A459" i="3"/>
  <c r="AB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B458" i="3"/>
  <c r="A458" i="3"/>
  <c r="AC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AB457" i="3" s="1"/>
  <c r="B457" i="3"/>
  <c r="A457" i="3"/>
  <c r="AB456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B456" i="3"/>
  <c r="A456" i="3"/>
  <c r="AC455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AB455" i="3" s="1"/>
  <c r="B455" i="3"/>
  <c r="A455" i="3"/>
  <c r="AB454" i="3"/>
  <c r="Z454" i="3"/>
  <c r="Y454" i="3"/>
  <c r="X454" i="3"/>
  <c r="W454" i="3"/>
  <c r="AA454" i="3" s="1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B454" i="3"/>
  <c r="A454" i="3"/>
  <c r="AC453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AB453" i="3" s="1"/>
  <c r="B453" i="3"/>
  <c r="A453" i="3"/>
  <c r="AB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C452" i="3" s="1"/>
  <c r="E452" i="3"/>
  <c r="D452" i="3"/>
  <c r="C452" i="3"/>
  <c r="B452" i="3"/>
  <c r="A452" i="3"/>
  <c r="AC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AB451" i="3" s="1"/>
  <c r="B451" i="3"/>
  <c r="A451" i="3"/>
  <c r="AB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B450" i="3"/>
  <c r="A450" i="3"/>
  <c r="AC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AB449" i="3" s="1"/>
  <c r="B449" i="3"/>
  <c r="A449" i="3"/>
  <c r="AB448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B448" i="3"/>
  <c r="A448" i="3"/>
  <c r="AC447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AB447" i="3" s="1"/>
  <c r="B447" i="3"/>
  <c r="A447" i="3"/>
  <c r="AB446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B446" i="3"/>
  <c r="A446" i="3"/>
  <c r="AC445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AB445" i="3" s="1"/>
  <c r="B445" i="3"/>
  <c r="A445" i="3"/>
  <c r="AB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C444" i="3" s="1"/>
  <c r="E444" i="3"/>
  <c r="D444" i="3"/>
  <c r="C444" i="3"/>
  <c r="B444" i="3"/>
  <c r="A444" i="3"/>
  <c r="AC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AB443" i="3" s="1"/>
  <c r="B443" i="3"/>
  <c r="A443" i="3"/>
  <c r="AB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B442" i="3"/>
  <c r="A442" i="3"/>
  <c r="AC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AB441" i="3" s="1"/>
  <c r="B441" i="3"/>
  <c r="A441" i="3"/>
  <c r="AB440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B440" i="3"/>
  <c r="A440" i="3"/>
  <c r="AC439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AB439" i="3" s="1"/>
  <c r="B439" i="3"/>
  <c r="A439" i="3"/>
  <c r="AB438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B438" i="3"/>
  <c r="A438" i="3"/>
  <c r="AC437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AB437" i="3" s="1"/>
  <c r="B437" i="3"/>
  <c r="A437" i="3"/>
  <c r="AB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D436" i="3"/>
  <c r="C436" i="3"/>
  <c r="B436" i="3"/>
  <c r="A436" i="3"/>
  <c r="AC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AB435" i="3" s="1"/>
  <c r="B435" i="3"/>
  <c r="A435" i="3"/>
  <c r="AB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B434" i="3"/>
  <c r="A434" i="3"/>
  <c r="AC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AB433" i="3" s="1"/>
  <c r="B433" i="3"/>
  <c r="A433" i="3"/>
  <c r="AB432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B432" i="3"/>
  <c r="A432" i="3"/>
  <c r="AC431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AB431" i="3" s="1"/>
  <c r="B431" i="3"/>
  <c r="A431" i="3"/>
  <c r="AB430" i="3"/>
  <c r="Z430" i="3"/>
  <c r="Y430" i="3"/>
  <c r="X430" i="3"/>
  <c r="W430" i="3"/>
  <c r="AA430" i="3" s="1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C430" i="3" s="1"/>
  <c r="E430" i="3"/>
  <c r="D430" i="3"/>
  <c r="C430" i="3"/>
  <c r="B430" i="3"/>
  <c r="A430" i="3"/>
  <c r="AC429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AB429" i="3" s="1"/>
  <c r="B429" i="3"/>
  <c r="A429" i="3"/>
  <c r="AB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D428" i="3"/>
  <c r="C428" i="3"/>
  <c r="B428" i="3"/>
  <c r="A428" i="3"/>
  <c r="AC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AB427" i="3" s="1"/>
  <c r="B427" i="3"/>
  <c r="A427" i="3"/>
  <c r="AB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B426" i="3"/>
  <c r="A426" i="3"/>
  <c r="AC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AB425" i="3" s="1"/>
  <c r="B425" i="3"/>
  <c r="A425" i="3"/>
  <c r="AB424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B424" i="3"/>
  <c r="A424" i="3"/>
  <c r="AC423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AB423" i="3" s="1"/>
  <c r="B423" i="3"/>
  <c r="A423" i="3"/>
  <c r="AB422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B422" i="3"/>
  <c r="A422" i="3"/>
  <c r="AC421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AB421" i="3" s="1"/>
  <c r="B421" i="3"/>
  <c r="A421" i="3"/>
  <c r="AB420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D420" i="3"/>
  <c r="C420" i="3"/>
  <c r="B420" i="3"/>
  <c r="A420" i="3"/>
  <c r="AC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AB419" i="3" s="1"/>
  <c r="B419" i="3"/>
  <c r="A419" i="3"/>
  <c r="AB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B418" i="3"/>
  <c r="A418" i="3"/>
  <c r="AC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AB417" i="3" s="1"/>
  <c r="B417" i="3"/>
  <c r="A417" i="3"/>
  <c r="AB416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B416" i="3"/>
  <c r="A416" i="3"/>
  <c r="AC415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AB415" i="3" s="1"/>
  <c r="B415" i="3"/>
  <c r="A415" i="3"/>
  <c r="AB414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B414" i="3"/>
  <c r="A414" i="3"/>
  <c r="AC413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AB413" i="3" s="1"/>
  <c r="B413" i="3"/>
  <c r="A413" i="3"/>
  <c r="AB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C412" i="3" s="1"/>
  <c r="E412" i="3"/>
  <c r="D412" i="3"/>
  <c r="C412" i="3"/>
  <c r="B412" i="3"/>
  <c r="A412" i="3"/>
  <c r="AC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AB411" i="3" s="1"/>
  <c r="B411" i="3"/>
  <c r="A411" i="3"/>
  <c r="AB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D410" i="3"/>
  <c r="C410" i="3"/>
  <c r="B410" i="3"/>
  <c r="A410" i="3"/>
  <c r="AC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AB409" i="3" s="1"/>
  <c r="B409" i="3"/>
  <c r="A409" i="3"/>
  <c r="AB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B408" i="3"/>
  <c r="A408" i="3"/>
  <c r="AC407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AB407" i="3" s="1"/>
  <c r="B407" i="3"/>
  <c r="A407" i="3"/>
  <c r="AB406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B406" i="3"/>
  <c r="A406" i="3"/>
  <c r="AC405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AB405" i="3" s="1"/>
  <c r="B405" i="3"/>
  <c r="A405" i="3"/>
  <c r="AB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C404" i="3" s="1"/>
  <c r="E404" i="3"/>
  <c r="D404" i="3"/>
  <c r="C404" i="3"/>
  <c r="B404" i="3"/>
  <c r="A404" i="3"/>
  <c r="AC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AB403" i="3" s="1"/>
  <c r="B403" i="3"/>
  <c r="A403" i="3"/>
  <c r="AB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D402" i="3"/>
  <c r="C402" i="3"/>
  <c r="B402" i="3"/>
  <c r="A402" i="3"/>
  <c r="AC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AB401" i="3" s="1"/>
  <c r="B401" i="3"/>
  <c r="A401" i="3"/>
  <c r="AB400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B400" i="3"/>
  <c r="A400" i="3"/>
  <c r="AC399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AB399" i="3" s="1"/>
  <c r="B399" i="3"/>
  <c r="A399" i="3"/>
  <c r="AB398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B398" i="3"/>
  <c r="A398" i="3"/>
  <c r="AC397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AB397" i="3" s="1"/>
  <c r="B397" i="3"/>
  <c r="A397" i="3"/>
  <c r="AB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C396" i="3" s="1"/>
  <c r="E396" i="3"/>
  <c r="D396" i="3"/>
  <c r="C396" i="3"/>
  <c r="B396" i="3"/>
  <c r="A396" i="3"/>
  <c r="AC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AB395" i="3" s="1"/>
  <c r="B395" i="3"/>
  <c r="A395" i="3"/>
  <c r="AB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B394" i="3"/>
  <c r="A394" i="3"/>
  <c r="AC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AB393" i="3" s="1"/>
  <c r="B393" i="3"/>
  <c r="A393" i="3"/>
  <c r="AB392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B392" i="3"/>
  <c r="A392" i="3"/>
  <c r="AC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AB391" i="3" s="1"/>
  <c r="B391" i="3"/>
  <c r="A391" i="3"/>
  <c r="AB390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B390" i="3"/>
  <c r="A390" i="3"/>
  <c r="AC389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AB389" i="3" s="1"/>
  <c r="B389" i="3"/>
  <c r="A389" i="3"/>
  <c r="AB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C388" i="3" s="1"/>
  <c r="E388" i="3"/>
  <c r="D388" i="3"/>
  <c r="C388" i="3"/>
  <c r="B388" i="3"/>
  <c r="A388" i="3"/>
  <c r="AC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AB387" i="3" s="1"/>
  <c r="B387" i="3"/>
  <c r="A387" i="3"/>
  <c r="AB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B386" i="3"/>
  <c r="A386" i="3"/>
  <c r="AC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AB385" i="3" s="1"/>
  <c r="B385" i="3"/>
  <c r="A385" i="3"/>
  <c r="AB384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B384" i="3"/>
  <c r="A384" i="3"/>
  <c r="AC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AB383" i="3" s="1"/>
  <c r="B383" i="3"/>
  <c r="A383" i="3"/>
  <c r="AB382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B382" i="3"/>
  <c r="A382" i="3"/>
  <c r="AC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AB381" i="3" s="1"/>
  <c r="B381" i="3"/>
  <c r="A381" i="3"/>
  <c r="AB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C380" i="3" s="1"/>
  <c r="E380" i="3"/>
  <c r="D380" i="3"/>
  <c r="C380" i="3"/>
  <c r="B380" i="3"/>
  <c r="A380" i="3"/>
  <c r="AC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AB379" i="3" s="1"/>
  <c r="B379" i="3"/>
  <c r="A379" i="3"/>
  <c r="AB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B378" i="3"/>
  <c r="A378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C377" i="3" s="1"/>
  <c r="E377" i="3"/>
  <c r="D377" i="3"/>
  <c r="C377" i="3"/>
  <c r="AB377" i="3" s="1"/>
  <c r="B377" i="3"/>
  <c r="A377" i="3"/>
  <c r="AB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B376" i="3"/>
  <c r="A376" i="3"/>
  <c r="AC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AB375" i="3" s="1"/>
  <c r="B375" i="3"/>
  <c r="A375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AB374" i="3" s="1"/>
  <c r="D374" i="3"/>
  <c r="C374" i="3"/>
  <c r="B374" i="3"/>
  <c r="A374" i="3"/>
  <c r="AC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AB373" i="3" s="1"/>
  <c r="B373" i="3"/>
  <c r="A373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C372" i="3" s="1"/>
  <c r="E372" i="3"/>
  <c r="D372" i="3"/>
  <c r="C372" i="3"/>
  <c r="AB372" i="3" s="1"/>
  <c r="B372" i="3"/>
  <c r="A372" i="3"/>
  <c r="AC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AB371" i="3" s="1"/>
  <c r="B371" i="3"/>
  <c r="A371" i="3"/>
  <c r="AB370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AC370" i="3" s="1"/>
  <c r="C370" i="3"/>
  <c r="B370" i="3"/>
  <c r="A370" i="3"/>
  <c r="AC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AB369" i="3" s="1"/>
  <c r="B369" i="3"/>
  <c r="A369" i="3"/>
  <c r="AB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B368" i="3"/>
  <c r="A368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7" i="3" s="1"/>
  <c r="C367" i="3"/>
  <c r="AB367" i="3" s="1"/>
  <c r="B367" i="3"/>
  <c r="A367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AB366" i="3" s="1"/>
  <c r="D366" i="3"/>
  <c r="C366" i="3"/>
  <c r="B366" i="3"/>
  <c r="A366" i="3"/>
  <c r="AC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AB365" i="3" s="1"/>
  <c r="B365" i="3"/>
  <c r="A365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D364" i="3"/>
  <c r="C364" i="3"/>
  <c r="AB364" i="3" s="1"/>
  <c r="B364" i="3"/>
  <c r="A364" i="3"/>
  <c r="AC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AB363" i="3" s="1"/>
  <c r="B363" i="3"/>
  <c r="A363" i="3"/>
  <c r="AB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AC362" i="3" s="1"/>
  <c r="C362" i="3"/>
  <c r="B362" i="3"/>
  <c r="A362" i="3"/>
  <c r="AC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AB361" i="3" s="1"/>
  <c r="B361" i="3"/>
  <c r="A361" i="3"/>
  <c r="AB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B360" i="3"/>
  <c r="A360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AC359" i="3" s="1"/>
  <c r="C359" i="3"/>
  <c r="AB359" i="3" s="1"/>
  <c r="B359" i="3"/>
  <c r="A359" i="3"/>
  <c r="AB358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B358" i="3"/>
  <c r="A358" i="3"/>
  <c r="AC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AB357" i="3" s="1"/>
  <c r="B357" i="3"/>
  <c r="A357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C356" i="3" s="1"/>
  <c r="E356" i="3"/>
  <c r="D356" i="3"/>
  <c r="C356" i="3"/>
  <c r="AB356" i="3" s="1"/>
  <c r="B356" i="3"/>
  <c r="A356" i="3"/>
  <c r="AC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AB355" i="3" s="1"/>
  <c r="B355" i="3"/>
  <c r="A355" i="3"/>
  <c r="AB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C354" i="3" s="1"/>
  <c r="C354" i="3"/>
  <c r="B354" i="3"/>
  <c r="A354" i="3"/>
  <c r="AC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AB353" i="3" s="1"/>
  <c r="B353" i="3"/>
  <c r="A353" i="3"/>
  <c r="AB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B352" i="3"/>
  <c r="A352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1" i="3" s="1"/>
  <c r="C351" i="3"/>
  <c r="AB351" i="3" s="1"/>
  <c r="B351" i="3"/>
  <c r="A351" i="3"/>
  <c r="AB350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B350" i="3"/>
  <c r="A350" i="3"/>
  <c r="AC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AB349" i="3" s="1"/>
  <c r="B349" i="3"/>
  <c r="A349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C348" i="3" s="1"/>
  <c r="E348" i="3"/>
  <c r="D348" i="3"/>
  <c r="C348" i="3"/>
  <c r="AB348" i="3" s="1"/>
  <c r="B348" i="3"/>
  <c r="A348" i="3"/>
  <c r="AC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B347" i="3" s="1"/>
  <c r="B347" i="3"/>
  <c r="A347" i="3"/>
  <c r="AB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C346" i="3" s="1"/>
  <c r="C346" i="3"/>
  <c r="B346" i="3"/>
  <c r="A346" i="3"/>
  <c r="AC345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AB345" i="3" s="1"/>
  <c r="B345" i="3"/>
  <c r="A345" i="3"/>
  <c r="AB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B344" i="3"/>
  <c r="A344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3" i="3" s="1"/>
  <c r="C343" i="3"/>
  <c r="AB343" i="3" s="1"/>
  <c r="B343" i="3"/>
  <c r="A343" i="3"/>
  <c r="AB342" i="3"/>
  <c r="Z342" i="3"/>
  <c r="Y342" i="3"/>
  <c r="X342" i="3"/>
  <c r="W342" i="3"/>
  <c r="AA342" i="3" s="1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B342" i="3"/>
  <c r="A342" i="3"/>
  <c r="AC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AB341" i="3" s="1"/>
  <c r="B341" i="3"/>
  <c r="A341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AC340" i="3" s="1"/>
  <c r="E340" i="3"/>
  <c r="D340" i="3"/>
  <c r="C340" i="3"/>
  <c r="AB340" i="3" s="1"/>
  <c r="B340" i="3"/>
  <c r="A340" i="3"/>
  <c r="AC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AB339" i="3" s="1"/>
  <c r="B339" i="3"/>
  <c r="A339" i="3"/>
  <c r="AB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C338" i="3" s="1"/>
  <c r="E338" i="3"/>
  <c r="D338" i="3"/>
  <c r="C338" i="3"/>
  <c r="B338" i="3"/>
  <c r="A338" i="3"/>
  <c r="AC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AB337" i="3" s="1"/>
  <c r="B337" i="3"/>
  <c r="A337" i="3"/>
  <c r="AB336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B336" i="3"/>
  <c r="A336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C335" i="3" s="1"/>
  <c r="C335" i="3"/>
  <c r="AB335" i="3" s="1"/>
  <c r="B335" i="3"/>
  <c r="A335" i="3"/>
  <c r="AB334" i="3"/>
  <c r="Z334" i="3"/>
  <c r="Y334" i="3"/>
  <c r="X334" i="3"/>
  <c r="W334" i="3"/>
  <c r="AA334" i="3" s="1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C334" i="3" s="1"/>
  <c r="E334" i="3"/>
  <c r="D334" i="3"/>
  <c r="C334" i="3"/>
  <c r="B334" i="3"/>
  <c r="A334" i="3"/>
  <c r="AC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AB333" i="3" s="1"/>
  <c r="B333" i="3"/>
  <c r="A333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AC332" i="3" s="1"/>
  <c r="E332" i="3"/>
  <c r="D332" i="3"/>
  <c r="C332" i="3"/>
  <c r="AB332" i="3" s="1"/>
  <c r="B332" i="3"/>
  <c r="A332" i="3"/>
  <c r="AC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AB331" i="3" s="1"/>
  <c r="B331" i="3"/>
  <c r="A331" i="3"/>
  <c r="AB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C330" i="3" s="1"/>
  <c r="E330" i="3"/>
  <c r="D330" i="3"/>
  <c r="C330" i="3"/>
  <c r="B330" i="3"/>
  <c r="A330" i="3"/>
  <c r="AC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AB329" i="3" s="1"/>
  <c r="B329" i="3"/>
  <c r="A329" i="3"/>
  <c r="AB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B328" i="3"/>
  <c r="A328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7" i="3" s="1"/>
  <c r="C327" i="3"/>
  <c r="AB327" i="3" s="1"/>
  <c r="B327" i="3"/>
  <c r="A327" i="3"/>
  <c r="AB326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B326" i="3"/>
  <c r="A326" i="3"/>
  <c r="AC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AB325" i="3" s="1"/>
  <c r="B325" i="3"/>
  <c r="A325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C324" i="3" s="1"/>
  <c r="E324" i="3"/>
  <c r="D324" i="3"/>
  <c r="C324" i="3"/>
  <c r="AB324" i="3" s="1"/>
  <c r="B324" i="3"/>
  <c r="A324" i="3"/>
  <c r="AC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B323" i="3" s="1"/>
  <c r="B323" i="3"/>
  <c r="A323" i="3"/>
  <c r="AB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D322" i="3"/>
  <c r="C322" i="3"/>
  <c r="B322" i="3"/>
  <c r="A322" i="3"/>
  <c r="AC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AB321" i="3" s="1"/>
  <c r="B321" i="3"/>
  <c r="A321" i="3"/>
  <c r="AB320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B320" i="3"/>
  <c r="A320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9" i="3" s="1"/>
  <c r="C319" i="3"/>
  <c r="AB319" i="3" s="1"/>
  <c r="B319" i="3"/>
  <c r="A319" i="3"/>
  <c r="AB318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B318" i="3"/>
  <c r="A318" i="3"/>
  <c r="AC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C316" i="3" s="1"/>
  <c r="E316" i="3"/>
  <c r="D316" i="3"/>
  <c r="C316" i="3"/>
  <c r="AB316" i="3" s="1"/>
  <c r="B316" i="3"/>
  <c r="A316" i="3"/>
  <c r="AC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AB315" i="3" s="1"/>
  <c r="B315" i="3"/>
  <c r="A315" i="3"/>
  <c r="AB314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C314" i="3" s="1"/>
  <c r="C314" i="3"/>
  <c r="B314" i="3"/>
  <c r="A314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AB313" i="3" s="1"/>
  <c r="B313" i="3"/>
  <c r="A313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AB312" i="3" s="1"/>
  <c r="B312" i="3"/>
  <c r="A312" i="3"/>
  <c r="AB311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1" i="3" s="1"/>
  <c r="C311" i="3"/>
  <c r="B311" i="3"/>
  <c r="A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10" i="3" s="1"/>
  <c r="C310" i="3"/>
  <c r="AB310" i="3" s="1"/>
  <c r="B310" i="3"/>
  <c r="A310" i="3"/>
  <c r="AC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AB309" i="3" s="1"/>
  <c r="B309" i="3"/>
  <c r="A309" i="3"/>
  <c r="AB308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B308" i="3"/>
  <c r="A308" i="3"/>
  <c r="AC307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AB307" i="3" s="1"/>
  <c r="B307" i="3"/>
  <c r="A307" i="3"/>
  <c r="AB306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C306" i="3" s="1"/>
  <c r="E306" i="3"/>
  <c r="D306" i="3"/>
  <c r="C306" i="3"/>
  <c r="B306" i="3"/>
  <c r="A306" i="3"/>
  <c r="AC305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AB305" i="3" s="1"/>
  <c r="B305" i="3"/>
  <c r="A305" i="3"/>
  <c r="AB304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AC304" i="3" s="1"/>
  <c r="E304" i="3"/>
  <c r="D304" i="3"/>
  <c r="C304" i="3"/>
  <c r="B304" i="3"/>
  <c r="A304" i="3"/>
  <c r="AC303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AB303" i="3" s="1"/>
  <c r="B303" i="3"/>
  <c r="A303" i="3"/>
  <c r="AB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B302" i="3"/>
  <c r="A302" i="3"/>
  <c r="AC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AB301" i="3" s="1"/>
  <c r="B301" i="3"/>
  <c r="A301" i="3"/>
  <c r="AB300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B300" i="3"/>
  <c r="A300" i="3"/>
  <c r="AC299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AB299" i="3" s="1"/>
  <c r="B299" i="3"/>
  <c r="A299" i="3"/>
  <c r="AB298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C298" i="3" s="1"/>
  <c r="E298" i="3"/>
  <c r="D298" i="3"/>
  <c r="C298" i="3"/>
  <c r="B298" i="3"/>
  <c r="A298" i="3"/>
  <c r="AC297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AB297" i="3" s="1"/>
  <c r="B297" i="3"/>
  <c r="A297" i="3"/>
  <c r="AB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AC296" i="3" s="1"/>
  <c r="E296" i="3"/>
  <c r="D296" i="3"/>
  <c r="C296" i="3"/>
  <c r="B296" i="3"/>
  <c r="A296" i="3"/>
  <c r="AC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AB295" i="3" s="1"/>
  <c r="B295" i="3"/>
  <c r="A295" i="3"/>
  <c r="AB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B294" i="3"/>
  <c r="A294" i="3"/>
  <c r="AC293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AB293" i="3" s="1"/>
  <c r="B293" i="3"/>
  <c r="A293" i="3"/>
  <c r="AB292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B292" i="3"/>
  <c r="A292" i="3"/>
  <c r="AC291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AB291" i="3" s="1"/>
  <c r="B291" i="3"/>
  <c r="A291" i="3"/>
  <c r="AB290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C290" i="3" s="1"/>
  <c r="E290" i="3"/>
  <c r="D290" i="3"/>
  <c r="C290" i="3"/>
  <c r="B290" i="3"/>
  <c r="A290" i="3"/>
  <c r="AC289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AB289" i="3" s="1"/>
  <c r="B289" i="3"/>
  <c r="A289" i="3"/>
  <c r="AB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AC288" i="3" s="1"/>
  <c r="E288" i="3"/>
  <c r="D288" i="3"/>
  <c r="C288" i="3"/>
  <c r="B288" i="3"/>
  <c r="A288" i="3"/>
  <c r="AC287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AB287" i="3" s="1"/>
  <c r="B287" i="3"/>
  <c r="A287" i="3"/>
  <c r="AB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B286" i="3"/>
  <c r="A286" i="3"/>
  <c r="AC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AB285" i="3" s="1"/>
  <c r="B285" i="3"/>
  <c r="A285" i="3"/>
  <c r="AB284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B284" i="3"/>
  <c r="A284" i="3"/>
  <c r="AC283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AB283" i="3" s="1"/>
  <c r="B283" i="3"/>
  <c r="A283" i="3"/>
  <c r="AB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C282" i="3" s="1"/>
  <c r="E282" i="3"/>
  <c r="D282" i="3"/>
  <c r="C282" i="3"/>
  <c r="B282" i="3"/>
  <c r="A282" i="3"/>
  <c r="AC281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AB281" i="3" s="1"/>
  <c r="B281" i="3"/>
  <c r="A281" i="3"/>
  <c r="AB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AC280" i="3" s="1"/>
  <c r="E280" i="3"/>
  <c r="D280" i="3"/>
  <c r="C280" i="3"/>
  <c r="B280" i="3"/>
  <c r="A280" i="3"/>
  <c r="AC279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AB279" i="3" s="1"/>
  <c r="B279" i="3"/>
  <c r="A279" i="3"/>
  <c r="AB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B278" i="3"/>
  <c r="A278" i="3"/>
  <c r="AC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AB277" i="3" s="1"/>
  <c r="B277" i="3"/>
  <c r="A277" i="3"/>
  <c r="AB276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C276" i="3" s="1"/>
  <c r="E276" i="3"/>
  <c r="D276" i="3"/>
  <c r="C276" i="3"/>
  <c r="B276" i="3"/>
  <c r="A276" i="3"/>
  <c r="AC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AB275" i="3" s="1"/>
  <c r="B275" i="3"/>
  <c r="A275" i="3"/>
  <c r="AB274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C274" i="3" s="1"/>
  <c r="E274" i="3"/>
  <c r="D274" i="3"/>
  <c r="C274" i="3"/>
  <c r="B274" i="3"/>
  <c r="A274" i="3"/>
  <c r="AC273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AB273" i="3" s="1"/>
  <c r="B273" i="3"/>
  <c r="A273" i="3"/>
  <c r="AB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AC272" i="3" s="1"/>
  <c r="E272" i="3"/>
  <c r="D272" i="3"/>
  <c r="C272" i="3"/>
  <c r="B272" i="3"/>
  <c r="A272" i="3"/>
  <c r="AC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AB271" i="3" s="1"/>
  <c r="B271" i="3"/>
  <c r="A271" i="3"/>
  <c r="AB270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B270" i="3"/>
  <c r="A270" i="3"/>
  <c r="AC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AB269" i="3" s="1"/>
  <c r="B269" i="3"/>
  <c r="A269" i="3"/>
  <c r="AB268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C268" i="3" s="1"/>
  <c r="E268" i="3"/>
  <c r="D268" i="3"/>
  <c r="C268" i="3"/>
  <c r="B268" i="3"/>
  <c r="A268" i="3"/>
  <c r="AC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AB267" i="3" s="1"/>
  <c r="B267" i="3"/>
  <c r="A267" i="3"/>
  <c r="AB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C266" i="3" s="1"/>
  <c r="E266" i="3"/>
  <c r="D266" i="3"/>
  <c r="C266" i="3"/>
  <c r="B266" i="3"/>
  <c r="A266" i="3"/>
  <c r="AC265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AB265" i="3" s="1"/>
  <c r="B265" i="3"/>
  <c r="A265" i="3"/>
  <c r="AB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AC264" i="3" s="1"/>
  <c r="E264" i="3"/>
  <c r="D264" i="3"/>
  <c r="C264" i="3"/>
  <c r="B264" i="3"/>
  <c r="A264" i="3"/>
  <c r="AC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AB263" i="3" s="1"/>
  <c r="B263" i="3"/>
  <c r="A263" i="3"/>
  <c r="AB262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B262" i="3"/>
  <c r="A262" i="3"/>
  <c r="AC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AB261" i="3" s="1"/>
  <c r="B261" i="3"/>
  <c r="A261" i="3"/>
  <c r="AB260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C260" i="3" s="1"/>
  <c r="E260" i="3"/>
  <c r="D260" i="3"/>
  <c r="C260" i="3"/>
  <c r="B260" i="3"/>
  <c r="A260" i="3"/>
  <c r="AC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AB259" i="3" s="1"/>
  <c r="B259" i="3"/>
  <c r="A259" i="3"/>
  <c r="AB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B258" i="3"/>
  <c r="A258" i="3"/>
  <c r="AC257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AB257" i="3" s="1"/>
  <c r="B257" i="3"/>
  <c r="A257" i="3"/>
  <c r="AB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AC256" i="3" s="1"/>
  <c r="E256" i="3"/>
  <c r="D256" i="3"/>
  <c r="C256" i="3"/>
  <c r="B256" i="3"/>
  <c r="A256" i="3"/>
  <c r="AC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AB255" i="3" s="1"/>
  <c r="B255" i="3"/>
  <c r="A255" i="3"/>
  <c r="AB254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B254" i="3"/>
  <c r="A254" i="3"/>
  <c r="AC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AB253" i="3" s="1"/>
  <c r="B253" i="3"/>
  <c r="A253" i="3"/>
  <c r="AB252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C252" i="3" s="1"/>
  <c r="E252" i="3"/>
  <c r="D252" i="3"/>
  <c r="C252" i="3"/>
  <c r="B252" i="3"/>
  <c r="A252" i="3"/>
  <c r="AC251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AB251" i="3" s="1"/>
  <c r="B251" i="3"/>
  <c r="A251" i="3"/>
  <c r="AB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B250" i="3"/>
  <c r="A250" i="3"/>
  <c r="AC249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AB249" i="3" s="1"/>
  <c r="B249" i="3"/>
  <c r="A249" i="3"/>
  <c r="AB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AC248" i="3" s="1"/>
  <c r="E248" i="3"/>
  <c r="D248" i="3"/>
  <c r="C248" i="3"/>
  <c r="B248" i="3"/>
  <c r="A248" i="3"/>
  <c r="AC247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AB247" i="3" s="1"/>
  <c r="B247" i="3"/>
  <c r="A247" i="3"/>
  <c r="AB246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B246" i="3"/>
  <c r="A246" i="3"/>
  <c r="AC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AB245" i="3" s="1"/>
  <c r="B245" i="3"/>
  <c r="A245" i="3"/>
  <c r="AB244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C244" i="3" s="1"/>
  <c r="E244" i="3"/>
  <c r="D244" i="3"/>
  <c r="C244" i="3"/>
  <c r="B244" i="3"/>
  <c r="A244" i="3"/>
  <c r="AC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B243" i="3" s="1"/>
  <c r="B243" i="3"/>
  <c r="A243" i="3"/>
  <c r="AB242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B242" i="3"/>
  <c r="A242" i="3"/>
  <c r="AC241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AB241" i="3" s="1"/>
  <c r="B241" i="3"/>
  <c r="A241" i="3"/>
  <c r="AB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AC240" i="3" s="1"/>
  <c r="E240" i="3"/>
  <c r="D240" i="3"/>
  <c r="C240" i="3"/>
  <c r="B240" i="3"/>
  <c r="A240" i="3"/>
  <c r="AC239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AB239" i="3" s="1"/>
  <c r="B239" i="3"/>
  <c r="A239" i="3"/>
  <c r="AB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B238" i="3"/>
  <c r="A238" i="3"/>
  <c r="AC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AB237" i="3" s="1"/>
  <c r="B237" i="3"/>
  <c r="A237" i="3"/>
  <c r="AB236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C236" i="3" s="1"/>
  <c r="E236" i="3"/>
  <c r="D236" i="3"/>
  <c r="C236" i="3"/>
  <c r="B236" i="3"/>
  <c r="A236" i="3"/>
  <c r="AC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B235" i="3" s="1"/>
  <c r="B235" i="3"/>
  <c r="A235" i="3"/>
  <c r="AB234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B234" i="3"/>
  <c r="A234" i="3"/>
  <c r="AC233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AB233" i="3" s="1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AC232" i="3" s="1"/>
  <c r="E232" i="3"/>
  <c r="D232" i="3"/>
  <c r="C232" i="3"/>
  <c r="B232" i="3"/>
  <c r="A232" i="3"/>
  <c r="AC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AB231" i="3" s="1"/>
  <c r="B231" i="3"/>
  <c r="A231" i="3"/>
  <c r="AB230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B230" i="3"/>
  <c r="A230" i="3"/>
  <c r="AC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AB229" i="3" s="1"/>
  <c r="B229" i="3"/>
  <c r="A229" i="3"/>
  <c r="AB228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C228" i="3" s="1"/>
  <c r="E228" i="3"/>
  <c r="D228" i="3"/>
  <c r="C228" i="3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B227" i="3" s="1"/>
  <c r="B227" i="3"/>
  <c r="A227" i="3"/>
  <c r="AB226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B226" i="3"/>
  <c r="A226" i="3"/>
  <c r="AC225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AB225" i="3" s="1"/>
  <c r="B225" i="3"/>
  <c r="A225" i="3"/>
  <c r="AB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AC224" i="3" s="1"/>
  <c r="E224" i="3"/>
  <c r="D224" i="3"/>
  <c r="C224" i="3"/>
  <c r="B224" i="3"/>
  <c r="A224" i="3"/>
  <c r="AC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AB223" i="3" s="1"/>
  <c r="B223" i="3"/>
  <c r="A223" i="3"/>
  <c r="AB222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B222" i="3"/>
  <c r="A222" i="3"/>
  <c r="AC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AB221" i="3" s="1"/>
  <c r="B221" i="3"/>
  <c r="A221" i="3"/>
  <c r="AB220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D220" i="3"/>
  <c r="C220" i="3"/>
  <c r="B220" i="3"/>
  <c r="A220" i="3"/>
  <c r="AC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B219" i="3" s="1"/>
  <c r="B219" i="3"/>
  <c r="A219" i="3"/>
  <c r="AB218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B218" i="3"/>
  <c r="A218" i="3"/>
  <c r="AC217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AB217" i="3" s="1"/>
  <c r="B217" i="3"/>
  <c r="A217" i="3"/>
  <c r="AB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AC216" i="3" s="1"/>
  <c r="E216" i="3"/>
  <c r="D216" i="3"/>
  <c r="C216" i="3"/>
  <c r="B216" i="3"/>
  <c r="A216" i="3"/>
  <c r="AC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AB215" i="3" s="1"/>
  <c r="B215" i="3"/>
  <c r="A215" i="3"/>
  <c r="AB214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B214" i="3"/>
  <c r="A214" i="3"/>
  <c r="AC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AB213" i="3" s="1"/>
  <c r="B213" i="3"/>
  <c r="A213" i="3"/>
  <c r="AB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AC212" i="3" s="1"/>
  <c r="E212" i="3"/>
  <c r="D212" i="3"/>
  <c r="C212" i="3"/>
  <c r="B212" i="3"/>
  <c r="A212" i="3"/>
  <c r="AC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B211" i="3" s="1"/>
  <c r="B211" i="3"/>
  <c r="A211" i="3"/>
  <c r="AB210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B210" i="3"/>
  <c r="A210" i="3"/>
  <c r="AC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AB209" i="3" s="1"/>
  <c r="B209" i="3"/>
  <c r="A209" i="3"/>
  <c r="AB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AC208" i="3" s="1"/>
  <c r="E208" i="3"/>
  <c r="D208" i="3"/>
  <c r="C208" i="3"/>
  <c r="B208" i="3"/>
  <c r="A208" i="3"/>
  <c r="AC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AB207" i="3" s="1"/>
  <c r="B207" i="3"/>
  <c r="A207" i="3"/>
  <c r="AB206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B206" i="3"/>
  <c r="A206" i="3"/>
  <c r="AC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AB205" i="3" s="1"/>
  <c r="B205" i="3"/>
  <c r="A205" i="3"/>
  <c r="AB204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C204" i="3" s="1"/>
  <c r="E204" i="3"/>
  <c r="D204" i="3"/>
  <c r="C204" i="3"/>
  <c r="B204" i="3"/>
  <c r="A204" i="3"/>
  <c r="AC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AB203" i="3" s="1"/>
  <c r="B203" i="3"/>
  <c r="A203" i="3"/>
  <c r="AB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D202" i="3"/>
  <c r="C202" i="3"/>
  <c r="B202" i="3"/>
  <c r="A202" i="3"/>
  <c r="AC201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AB201" i="3" s="1"/>
  <c r="B201" i="3"/>
  <c r="A201" i="3"/>
  <c r="AB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AC200" i="3" s="1"/>
  <c r="E200" i="3"/>
  <c r="D200" i="3"/>
  <c r="C200" i="3"/>
  <c r="B200" i="3"/>
  <c r="A200" i="3"/>
  <c r="AC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AB199" i="3" s="1"/>
  <c r="B199" i="3"/>
  <c r="A199" i="3"/>
  <c r="AB198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B198" i="3"/>
  <c r="A198" i="3"/>
  <c r="AC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AB197" i="3" s="1"/>
  <c r="B197" i="3"/>
  <c r="A197" i="3"/>
  <c r="AB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C196" i="3" s="1"/>
  <c r="E196" i="3"/>
  <c r="D196" i="3"/>
  <c r="C196" i="3"/>
  <c r="B196" i="3"/>
  <c r="A196" i="3"/>
  <c r="AC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AB195" i="3" s="1"/>
  <c r="B195" i="3"/>
  <c r="A195" i="3"/>
  <c r="AB194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B194" i="3"/>
  <c r="A194" i="3"/>
  <c r="AC193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AB193" i="3" s="1"/>
  <c r="B193" i="3"/>
  <c r="A193" i="3"/>
  <c r="AB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D192" i="3"/>
  <c r="C192" i="3"/>
  <c r="B192" i="3"/>
  <c r="A192" i="3"/>
  <c r="AC191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AB191" i="3" s="1"/>
  <c r="B191" i="3"/>
  <c r="A191" i="3"/>
  <c r="AB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B190" i="3"/>
  <c r="A190" i="3"/>
  <c r="AC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AB189" i="3" s="1"/>
  <c r="B189" i="3"/>
  <c r="A189" i="3"/>
  <c r="AB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C188" i="3" s="1"/>
  <c r="E188" i="3"/>
  <c r="D188" i="3"/>
  <c r="C188" i="3"/>
  <c r="B188" i="3"/>
  <c r="A188" i="3"/>
  <c r="AC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AB187" i="3" s="1"/>
  <c r="B187" i="3"/>
  <c r="A187" i="3"/>
  <c r="AB186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B186" i="3"/>
  <c r="A186" i="3"/>
  <c r="AC185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AB185" i="3" s="1"/>
  <c r="B185" i="3"/>
  <c r="A185" i="3"/>
  <c r="AB184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C184" i="3" s="1"/>
  <c r="E184" i="3"/>
  <c r="D184" i="3"/>
  <c r="C184" i="3"/>
  <c r="B184" i="3"/>
  <c r="A184" i="3"/>
  <c r="AC183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AB183" i="3" s="1"/>
  <c r="B183" i="3"/>
  <c r="A183" i="3"/>
  <c r="AB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B182" i="3"/>
  <c r="A182" i="3"/>
  <c r="AC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AB181" i="3" s="1"/>
  <c r="B181" i="3"/>
  <c r="A181" i="3"/>
  <c r="AB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C180" i="3" s="1"/>
  <c r="E180" i="3"/>
  <c r="D180" i="3"/>
  <c r="C180" i="3"/>
  <c r="B180" i="3"/>
  <c r="A180" i="3"/>
  <c r="AC179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AB179" i="3" s="1"/>
  <c r="B179" i="3"/>
  <c r="A179" i="3"/>
  <c r="AB178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B178" i="3"/>
  <c r="A178" i="3"/>
  <c r="AC177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AB177" i="3" s="1"/>
  <c r="B177" i="3"/>
  <c r="A177" i="3"/>
  <c r="AB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AC176" i="3" s="1"/>
  <c r="E176" i="3"/>
  <c r="D176" i="3"/>
  <c r="C176" i="3"/>
  <c r="B176" i="3"/>
  <c r="A176" i="3"/>
  <c r="AC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AB175" i="3" s="1"/>
  <c r="B175" i="3"/>
  <c r="A175" i="3"/>
  <c r="AB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B174" i="3"/>
  <c r="A174" i="3"/>
  <c r="AC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AB173" i="3" s="1"/>
  <c r="B173" i="3"/>
  <c r="A173" i="3"/>
  <c r="AB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B172" i="3"/>
  <c r="A172" i="3"/>
  <c r="AC171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AB171" i="3" s="1"/>
  <c r="B171" i="3"/>
  <c r="A171" i="3"/>
  <c r="AB170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B170" i="3"/>
  <c r="A170" i="3"/>
  <c r="AC169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AB169" i="3" s="1"/>
  <c r="B169" i="3"/>
  <c r="A169" i="3"/>
  <c r="AB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AC168" i="3" s="1"/>
  <c r="E168" i="3"/>
  <c r="D168" i="3"/>
  <c r="C168" i="3"/>
  <c r="B168" i="3"/>
  <c r="A168" i="3"/>
  <c r="AC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AB167" i="3" s="1"/>
  <c r="B167" i="3"/>
  <c r="A167" i="3"/>
  <c r="AB166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B166" i="3"/>
  <c r="A166" i="3"/>
  <c r="AC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AB165" i="3" s="1"/>
  <c r="B165" i="3"/>
  <c r="A165" i="3"/>
  <c r="AB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C164" i="3" s="1"/>
  <c r="E164" i="3"/>
  <c r="D164" i="3"/>
  <c r="C164" i="3"/>
  <c r="B164" i="3"/>
  <c r="A164" i="3"/>
  <c r="AC163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AB163" i="3" s="1"/>
  <c r="B163" i="3"/>
  <c r="A163" i="3"/>
  <c r="AB162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B162" i="3"/>
  <c r="A162" i="3"/>
  <c r="AC161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AB161" i="3" s="1"/>
  <c r="B161" i="3"/>
  <c r="A161" i="3"/>
  <c r="AB160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AC160" i="3" s="1"/>
  <c r="E160" i="3"/>
  <c r="D160" i="3"/>
  <c r="C160" i="3"/>
  <c r="B160" i="3"/>
  <c r="A160" i="3"/>
  <c r="AC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B159" i="3" s="1"/>
  <c r="B159" i="3"/>
  <c r="A159" i="3"/>
  <c r="AB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B158" i="3"/>
  <c r="A158" i="3"/>
  <c r="AC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AB157" i="3" s="1"/>
  <c r="B157" i="3"/>
  <c r="A157" i="3"/>
  <c r="AB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C156" i="3" s="1"/>
  <c r="E156" i="3"/>
  <c r="D156" i="3"/>
  <c r="C156" i="3"/>
  <c r="B156" i="3"/>
  <c r="A156" i="3"/>
  <c r="AC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AB155" i="3" s="1"/>
  <c r="B155" i="3"/>
  <c r="A155" i="3"/>
  <c r="AB154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B154" i="3"/>
  <c r="A154" i="3"/>
  <c r="AC153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AB153" i="3" s="1"/>
  <c r="B153" i="3"/>
  <c r="A153" i="3"/>
  <c r="AB152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AC152" i="3" s="1"/>
  <c r="E152" i="3"/>
  <c r="D152" i="3"/>
  <c r="C152" i="3"/>
  <c r="B152" i="3"/>
  <c r="A152" i="3"/>
  <c r="AC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B151" i="3" s="1"/>
  <c r="B151" i="3"/>
  <c r="A151" i="3"/>
  <c r="AB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B150" i="3"/>
  <c r="A150" i="3"/>
  <c r="AC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AB149" i="3" s="1"/>
  <c r="B149" i="3"/>
  <c r="A149" i="3"/>
  <c r="AB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C148" i="3" s="1"/>
  <c r="E148" i="3"/>
  <c r="D148" i="3"/>
  <c r="C148" i="3"/>
  <c r="B148" i="3"/>
  <c r="A148" i="3"/>
  <c r="AC147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AB147" i="3" s="1"/>
  <c r="B147" i="3"/>
  <c r="A147" i="3"/>
  <c r="AB146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B146" i="3"/>
  <c r="A146" i="3"/>
  <c r="AC145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AB145" i="3" s="1"/>
  <c r="B145" i="3"/>
  <c r="A145" i="3"/>
  <c r="AB144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AC144" i="3" s="1"/>
  <c r="E144" i="3"/>
  <c r="D144" i="3"/>
  <c r="C144" i="3"/>
  <c r="B144" i="3"/>
  <c r="A144" i="3"/>
  <c r="AC143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AB143" i="3" s="1"/>
  <c r="B143" i="3"/>
  <c r="A143" i="3"/>
  <c r="AB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B142" i="3"/>
  <c r="A142" i="3"/>
  <c r="AC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AB141" i="3" s="1"/>
  <c r="B141" i="3"/>
  <c r="A141" i="3"/>
  <c r="AB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C140" i="3" s="1"/>
  <c r="E140" i="3"/>
  <c r="D140" i="3"/>
  <c r="C140" i="3"/>
  <c r="B140" i="3"/>
  <c r="A140" i="3"/>
  <c r="AC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AB139" i="3" s="1"/>
  <c r="B139" i="3"/>
  <c r="A139" i="3"/>
  <c r="AB138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B138" i="3"/>
  <c r="A138" i="3"/>
  <c r="AC137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AB137" i="3" s="1"/>
  <c r="B137" i="3"/>
  <c r="A137" i="3"/>
  <c r="AB136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AC136" i="3" s="1"/>
  <c r="E136" i="3"/>
  <c r="D136" i="3"/>
  <c r="C136" i="3"/>
  <c r="B136" i="3"/>
  <c r="A136" i="3"/>
  <c r="AC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AB135" i="3" s="1"/>
  <c r="B135" i="3"/>
  <c r="A135" i="3"/>
  <c r="AB134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B134" i="3"/>
  <c r="A134" i="3"/>
  <c r="AC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B133" i="3" s="1"/>
  <c r="B133" i="3"/>
  <c r="A133" i="3"/>
  <c r="AB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AC132" i="3" s="1"/>
  <c r="E132" i="3"/>
  <c r="D132" i="3"/>
  <c r="C132" i="3"/>
  <c r="B132" i="3"/>
  <c r="A132" i="3"/>
  <c r="AC131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B131" i="3" s="1"/>
  <c r="B131" i="3"/>
  <c r="A131" i="3"/>
  <c r="AB130" i="3"/>
  <c r="Z130" i="3"/>
  <c r="Y130" i="3"/>
  <c r="X130" i="3"/>
  <c r="W130" i="3"/>
  <c r="AA130" i="3" s="1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B130" i="3"/>
  <c r="A130" i="3"/>
  <c r="AC129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B129" i="3" s="1"/>
  <c r="B129" i="3"/>
  <c r="A129" i="3"/>
  <c r="AB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C128" i="3" s="1"/>
  <c r="E128" i="3"/>
  <c r="D128" i="3"/>
  <c r="C128" i="3"/>
  <c r="B128" i="3"/>
  <c r="A128" i="3"/>
  <c r="AC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B127" i="3" s="1"/>
  <c r="B127" i="3"/>
  <c r="A127" i="3"/>
  <c r="AB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B126" i="3"/>
  <c r="A126" i="3"/>
  <c r="AC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B125" i="3" s="1"/>
  <c r="B125" i="3"/>
  <c r="A125" i="3"/>
  <c r="AB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B124" i="3"/>
  <c r="A124" i="3"/>
  <c r="AC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B123" i="3" s="1"/>
  <c r="B123" i="3"/>
  <c r="A123" i="3"/>
  <c r="AB122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B122" i="3"/>
  <c r="A122" i="3"/>
  <c r="AC121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AB121" i="3" s="1"/>
  <c r="B121" i="3"/>
  <c r="A121" i="3"/>
  <c r="AB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C120" i="3" s="1"/>
  <c r="E120" i="3"/>
  <c r="D120" i="3"/>
  <c r="C120" i="3"/>
  <c r="B120" i="3"/>
  <c r="A120" i="3"/>
  <c r="AC119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B119" i="3" s="1"/>
  <c r="B119" i="3"/>
  <c r="A119" i="3"/>
  <c r="AB118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B118" i="3"/>
  <c r="A118" i="3"/>
  <c r="AC117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B117" i="3" s="1"/>
  <c r="B117" i="3"/>
  <c r="A117" i="3"/>
  <c r="AB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B116" i="3"/>
  <c r="A116" i="3"/>
  <c r="AC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AB115" i="3" s="1"/>
  <c r="B115" i="3"/>
  <c r="A115" i="3"/>
  <c r="AB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B114" i="3"/>
  <c r="A114" i="3"/>
  <c r="AC113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AB113" i="3" s="1"/>
  <c r="B113" i="3"/>
  <c r="A113" i="3"/>
  <c r="AB112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C112" i="3" s="1"/>
  <c r="E112" i="3"/>
  <c r="D112" i="3"/>
  <c r="C112" i="3"/>
  <c r="B112" i="3"/>
  <c r="A112" i="3"/>
  <c r="AC111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B111" i="3" s="1"/>
  <c r="B111" i="3"/>
  <c r="A111" i="3"/>
  <c r="AB110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B110" i="3"/>
  <c r="A110" i="3"/>
  <c r="AC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B109" i="3" s="1"/>
  <c r="B109" i="3"/>
  <c r="A109" i="3"/>
  <c r="AB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B108" i="3"/>
  <c r="A108" i="3"/>
  <c r="AC107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B107" i="3" s="1"/>
  <c r="B107" i="3"/>
  <c r="A107" i="3"/>
  <c r="AB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D106" i="3"/>
  <c r="C106" i="3"/>
  <c r="B106" i="3"/>
  <c r="A106" i="3"/>
  <c r="AC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AB105" i="3" s="1"/>
  <c r="B105" i="3"/>
  <c r="A105" i="3"/>
  <c r="AB104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B104" i="3"/>
  <c r="A104" i="3"/>
  <c r="AC103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B103" i="3" s="1"/>
  <c r="B103" i="3"/>
  <c r="A103" i="3"/>
  <c r="AB102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B102" i="3"/>
  <c r="A102" i="3"/>
  <c r="AC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AB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B100" i="3"/>
  <c r="A100" i="3"/>
  <c r="AC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B99" i="3" s="1"/>
  <c r="B99" i="3"/>
  <c r="A99" i="3"/>
  <c r="AB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AC98" i="3" s="1"/>
  <c r="E98" i="3"/>
  <c r="D98" i="3"/>
  <c r="C98" i="3"/>
  <c r="B98" i="3"/>
  <c r="A98" i="3"/>
  <c r="AC97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AB96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B96" i="3"/>
  <c r="A96" i="3"/>
  <c r="AC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B95" i="3" s="1"/>
  <c r="B95" i="3"/>
  <c r="A95" i="3"/>
  <c r="AB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D94" i="3"/>
  <c r="C94" i="3"/>
  <c r="B94" i="3"/>
  <c r="A94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A93" i="3" s="1"/>
  <c r="E93" i="3"/>
  <c r="D93" i="3"/>
  <c r="C93" i="3"/>
  <c r="B93" i="3"/>
  <c r="A93" i="3"/>
  <c r="AC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B92" i="3" s="1"/>
  <c r="B92" i="3"/>
  <c r="A92" i="3"/>
  <c r="AB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AC91" i="3" s="1"/>
  <c r="C91" i="3"/>
  <c r="B91" i="3"/>
  <c r="A91" i="3"/>
  <c r="AB90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AC90" i="3" s="1"/>
  <c r="C90" i="3"/>
  <c r="B90" i="3"/>
  <c r="A90" i="3"/>
  <c r="AB89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B89" i="3"/>
  <c r="A89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C87" i="3" s="1"/>
  <c r="E87" i="3"/>
  <c r="D87" i="3"/>
  <c r="C87" i="3"/>
  <c r="AB87" i="3" s="1"/>
  <c r="B87" i="3"/>
  <c r="A87" i="3"/>
  <c r="AC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B86" i="3" s="1"/>
  <c r="B86" i="3"/>
  <c r="A86" i="3"/>
  <c r="AC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A85" i="3" s="1"/>
  <c r="E85" i="3"/>
  <c r="D85" i="3"/>
  <c r="C85" i="3"/>
  <c r="AB85" i="3" s="1"/>
  <c r="B85" i="3"/>
  <c r="A85" i="3"/>
  <c r="AC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B84" i="3" s="1"/>
  <c r="B84" i="3"/>
  <c r="A84" i="3"/>
  <c r="AB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AC83" i="3" s="1"/>
  <c r="C83" i="3"/>
  <c r="B83" i="3"/>
  <c r="A83" i="3"/>
  <c r="AB82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AC82" i="3" s="1"/>
  <c r="C82" i="3"/>
  <c r="B82" i="3"/>
  <c r="A82" i="3"/>
  <c r="AB81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B81" i="3"/>
  <c r="A81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A80" i="3" s="1"/>
  <c r="E80" i="3"/>
  <c r="D80" i="3"/>
  <c r="C80" i="3"/>
  <c r="AB80" i="3" s="1"/>
  <c r="B80" i="3"/>
  <c r="A80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C79" i="3" s="1"/>
  <c r="E79" i="3"/>
  <c r="D79" i="3"/>
  <c r="C79" i="3"/>
  <c r="AB79" i="3" s="1"/>
  <c r="B79" i="3"/>
  <c r="A79" i="3"/>
  <c r="AC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B78" i="3" s="1"/>
  <c r="B78" i="3"/>
  <c r="A78" i="3"/>
  <c r="AC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A77" i="3" s="1"/>
  <c r="E77" i="3"/>
  <c r="D77" i="3"/>
  <c r="C77" i="3"/>
  <c r="AB77" i="3" s="1"/>
  <c r="B77" i="3"/>
  <c r="A77" i="3"/>
  <c r="AC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B76" i="3" s="1"/>
  <c r="B76" i="3"/>
  <c r="A76" i="3"/>
  <c r="AB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C75" i="3" s="1"/>
  <c r="C75" i="3"/>
  <c r="B75" i="3"/>
  <c r="A75" i="3"/>
  <c r="AB74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C74" i="3" s="1"/>
  <c r="C74" i="3"/>
  <c r="B74" i="3"/>
  <c r="A74" i="3"/>
  <c r="AB73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B73" i="3"/>
  <c r="A73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A72" i="3" s="1"/>
  <c r="E72" i="3"/>
  <c r="D72" i="3"/>
  <c r="C72" i="3"/>
  <c r="AB72" i="3" s="1"/>
  <c r="B72" i="3"/>
  <c r="A72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C71" i="3" s="1"/>
  <c r="E71" i="3"/>
  <c r="D71" i="3"/>
  <c r="C71" i="3"/>
  <c r="AB71" i="3" s="1"/>
  <c r="B71" i="3"/>
  <c r="A71" i="3"/>
  <c r="AC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70" i="3" s="1"/>
  <c r="B70" i="3"/>
  <c r="A70" i="3"/>
  <c r="AC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A69" i="3" s="1"/>
  <c r="E69" i="3"/>
  <c r="D69" i="3"/>
  <c r="C69" i="3"/>
  <c r="AB69" i="3" s="1"/>
  <c r="B69" i="3"/>
  <c r="A69" i="3"/>
  <c r="AC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B68" i="3" s="1"/>
  <c r="B68" i="3"/>
  <c r="A68" i="3"/>
  <c r="AB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C67" i="3" s="1"/>
  <c r="C67" i="3"/>
  <c r="B67" i="3"/>
  <c r="A67" i="3"/>
  <c r="AB66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C66" i="3" s="1"/>
  <c r="C66" i="3"/>
  <c r="B66" i="3"/>
  <c r="A66" i="3"/>
  <c r="AB65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B65" i="3"/>
  <c r="A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A64" i="3" s="1"/>
  <c r="E64" i="3"/>
  <c r="D64" i="3"/>
  <c r="C64" i="3"/>
  <c r="AB64" i="3" s="1"/>
  <c r="B64" i="3"/>
  <c r="A64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D63" i="3"/>
  <c r="C63" i="3"/>
  <c r="AB63" i="3" s="1"/>
  <c r="B63" i="3"/>
  <c r="A63" i="3"/>
  <c r="AC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2" i="3" s="1"/>
  <c r="B62" i="3"/>
  <c r="A62" i="3"/>
  <c r="AC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A61" i="3" s="1"/>
  <c r="E61" i="3"/>
  <c r="D61" i="3"/>
  <c r="C61" i="3"/>
  <c r="AB61" i="3" s="1"/>
  <c r="B61" i="3"/>
  <c r="A61" i="3"/>
  <c r="AC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B60" i="3" s="1"/>
  <c r="B60" i="3"/>
  <c r="A60" i="3"/>
  <c r="AB59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C59" i="3" s="1"/>
  <c r="C59" i="3"/>
  <c r="B59" i="3"/>
  <c r="A59" i="3"/>
  <c r="AB58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C58" i="3" s="1"/>
  <c r="C58" i="3"/>
  <c r="B58" i="3"/>
  <c r="A58" i="3"/>
  <c r="AB57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B57" i="3"/>
  <c r="A57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A56" i="3" s="1"/>
  <c r="E56" i="3"/>
  <c r="D56" i="3"/>
  <c r="C56" i="3"/>
  <c r="AB56" i="3" s="1"/>
  <c r="B56" i="3"/>
  <c r="A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D55" i="3"/>
  <c r="C55" i="3"/>
  <c r="AB55" i="3" s="1"/>
  <c r="B55" i="3"/>
  <c r="A55" i="3"/>
  <c r="AC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B54" i="3" s="1"/>
  <c r="B54" i="3"/>
  <c r="A54" i="3"/>
  <c r="AC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A53" i="3" s="1"/>
  <c r="E53" i="3"/>
  <c r="D53" i="3"/>
  <c r="C53" i="3"/>
  <c r="AB53" i="3" s="1"/>
  <c r="B53" i="3"/>
  <c r="A53" i="3"/>
  <c r="AC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B52" i="3" s="1"/>
  <c r="B52" i="3"/>
  <c r="A52" i="3"/>
  <c r="AB51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C51" i="3" s="1"/>
  <c r="C51" i="3"/>
  <c r="B51" i="3"/>
  <c r="A51" i="3"/>
  <c r="AB50" i="3"/>
  <c r="Z50" i="3"/>
  <c r="Y50" i="3"/>
  <c r="X50" i="3"/>
  <c r="W50" i="3"/>
  <c r="AA50" i="3" s="1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C50" i="3" s="1"/>
  <c r="C50" i="3"/>
  <c r="B50" i="3"/>
  <c r="A50" i="3"/>
  <c r="AB49" i="3"/>
  <c r="Z49" i="3"/>
  <c r="Y49" i="3"/>
  <c r="X49" i="3"/>
  <c r="W49" i="3"/>
  <c r="AA49" i="3" s="1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B49" i="3"/>
  <c r="A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A48" i="3" s="1"/>
  <c r="E48" i="3"/>
  <c r="D48" i="3"/>
  <c r="C48" i="3"/>
  <c r="AB48" i="3" s="1"/>
  <c r="B48" i="3"/>
  <c r="A48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AB47" i="3" s="1"/>
  <c r="B47" i="3"/>
  <c r="A47" i="3"/>
  <c r="AC46" i="3"/>
  <c r="AA46" i="3"/>
  <c r="Z46" i="3"/>
  <c r="Y46" i="3"/>
  <c r="X46" i="3"/>
  <c r="W46" i="3"/>
  <c r="V46" i="3"/>
  <c r="U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6" i="3" s="1"/>
  <c r="B46" i="3"/>
  <c r="A46" i="3"/>
  <c r="AC45" i="3"/>
  <c r="Z45" i="3"/>
  <c r="Y45" i="3"/>
  <c r="X45" i="3"/>
  <c r="W45" i="3"/>
  <c r="V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A45" i="3" s="1"/>
  <c r="E45" i="3"/>
  <c r="D45" i="3"/>
  <c r="C45" i="3"/>
  <c r="AB45" i="3" s="1"/>
  <c r="B45" i="3"/>
  <c r="S45" i="3" s="1"/>
  <c r="A45" i="3"/>
  <c r="Z44" i="3"/>
  <c r="Y44" i="3"/>
  <c r="X44" i="3"/>
  <c r="W44" i="3"/>
  <c r="AA44" i="3" s="1"/>
  <c r="V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AB44" i="3" s="1"/>
  <c r="B44" i="3"/>
  <c r="U44" i="3" s="1"/>
  <c r="A44" i="3"/>
  <c r="AB43" i="3"/>
  <c r="Z43" i="3"/>
  <c r="Y43" i="3"/>
  <c r="X43" i="3"/>
  <c r="W43" i="3"/>
  <c r="AA43" i="3" s="1"/>
  <c r="V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C43" i="3" s="1"/>
  <c r="C43" i="3"/>
  <c r="B43" i="3"/>
  <c r="U43" i="3" s="1"/>
  <c r="A43" i="3"/>
  <c r="AB42" i="3"/>
  <c r="Z42" i="3"/>
  <c r="Y42" i="3"/>
  <c r="X42" i="3"/>
  <c r="W42" i="3"/>
  <c r="AA42" i="3" s="1"/>
  <c r="V42" i="3"/>
  <c r="T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C42" i="3" s="1"/>
  <c r="C42" i="3"/>
  <c r="B42" i="3"/>
  <c r="U42" i="3" s="1"/>
  <c r="A42" i="3"/>
  <c r="Z41" i="3"/>
  <c r="Y41" i="3"/>
  <c r="X41" i="3"/>
  <c r="W41" i="3"/>
  <c r="AA41" i="3" s="1"/>
  <c r="V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AB41" i="3" s="1"/>
  <c r="D41" i="3"/>
  <c r="U41" i="3" s="1"/>
  <c r="C41" i="3"/>
  <c r="B41" i="3"/>
  <c r="S41" i="3" s="1"/>
  <c r="A41" i="3"/>
  <c r="Z40" i="3"/>
  <c r="Y40" i="3"/>
  <c r="X40" i="3"/>
  <c r="W40" i="3"/>
  <c r="V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A40" i="3" s="1"/>
  <c r="E40" i="3"/>
  <c r="D40" i="3"/>
  <c r="C40" i="3"/>
  <c r="AB40" i="3" s="1"/>
  <c r="B40" i="3"/>
  <c r="T40" i="3" s="1"/>
  <c r="A40" i="3"/>
  <c r="AA39" i="3"/>
  <c r="Z39" i="3"/>
  <c r="Y39" i="3"/>
  <c r="X39" i="3"/>
  <c r="W39" i="3"/>
  <c r="V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AB39" i="3" s="1"/>
  <c r="B39" i="3"/>
  <c r="U39" i="3" s="1"/>
  <c r="A39" i="3"/>
  <c r="AC38" i="3"/>
  <c r="Z38" i="3"/>
  <c r="Y38" i="3"/>
  <c r="X38" i="3"/>
  <c r="W38" i="3"/>
  <c r="V38" i="3"/>
  <c r="U38" i="3"/>
  <c r="T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A38" i="3" s="1"/>
  <c r="E38" i="3"/>
  <c r="D38" i="3"/>
  <c r="C38" i="3"/>
  <c r="AB38" i="3" s="1"/>
  <c r="B38" i="3"/>
  <c r="A38" i="3"/>
  <c r="AC37" i="3"/>
  <c r="Z37" i="3"/>
  <c r="Y37" i="3"/>
  <c r="X37" i="3"/>
  <c r="W37" i="3"/>
  <c r="V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A37" i="3" s="1"/>
  <c r="E37" i="3"/>
  <c r="D37" i="3"/>
  <c r="C37" i="3"/>
  <c r="AB37" i="3" s="1"/>
  <c r="B37" i="3"/>
  <c r="S37" i="3" s="1"/>
  <c r="A37" i="3"/>
  <c r="Z36" i="3"/>
  <c r="Y36" i="3"/>
  <c r="X36" i="3"/>
  <c r="W36" i="3"/>
  <c r="AA36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AB36" i="3" s="1"/>
  <c r="B36" i="3"/>
  <c r="U36" i="3" s="1"/>
  <c r="A36" i="3"/>
  <c r="AB35" i="3"/>
  <c r="Z35" i="3"/>
  <c r="Y35" i="3"/>
  <c r="X35" i="3"/>
  <c r="W35" i="3"/>
  <c r="AA35" i="3" s="1"/>
  <c r="V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C35" i="3" s="1"/>
  <c r="C35" i="3"/>
  <c r="B35" i="3"/>
  <c r="U35" i="3" s="1"/>
  <c r="A35" i="3"/>
  <c r="AB34" i="3"/>
  <c r="Z34" i="3"/>
  <c r="Y34" i="3"/>
  <c r="X34" i="3"/>
  <c r="W34" i="3"/>
  <c r="AA34" i="3" s="1"/>
  <c r="V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C34" i="3" s="1"/>
  <c r="C34" i="3"/>
  <c r="B34" i="3"/>
  <c r="U34" i="3" s="1"/>
  <c r="A34" i="3"/>
  <c r="Z33" i="3"/>
  <c r="Y33" i="3"/>
  <c r="X33" i="3"/>
  <c r="W33" i="3"/>
  <c r="AA33" i="3" s="1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AB33" i="3" s="1"/>
  <c r="D33" i="3"/>
  <c r="U33" i="3" s="1"/>
  <c r="C33" i="3"/>
  <c r="B33" i="3"/>
  <c r="S33" i="3" s="1"/>
  <c r="A33" i="3"/>
  <c r="Z32" i="3"/>
  <c r="Y32" i="3"/>
  <c r="X32" i="3"/>
  <c r="W32" i="3"/>
  <c r="V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A32" i="3" s="1"/>
  <c r="E32" i="3"/>
  <c r="D32" i="3"/>
  <c r="C32" i="3"/>
  <c r="AB32" i="3" s="1"/>
  <c r="B32" i="3"/>
  <c r="T32" i="3" s="1"/>
  <c r="A32" i="3"/>
  <c r="AA31" i="3"/>
  <c r="Z31" i="3"/>
  <c r="Y31" i="3"/>
  <c r="X31" i="3"/>
  <c r="W31" i="3"/>
  <c r="V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AB31" i="3" s="1"/>
  <c r="B31" i="3"/>
  <c r="U31" i="3" s="1"/>
  <c r="A31" i="3"/>
  <c r="AC30" i="3"/>
  <c r="Z30" i="3"/>
  <c r="Y30" i="3"/>
  <c r="X30" i="3"/>
  <c r="W30" i="3"/>
  <c r="V30" i="3"/>
  <c r="U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A30" i="3" s="1"/>
  <c r="E30" i="3"/>
  <c r="D30" i="3"/>
  <c r="C30" i="3"/>
  <c r="AB30" i="3" s="1"/>
  <c r="B30" i="3"/>
  <c r="A30" i="3"/>
  <c r="AC29" i="3"/>
  <c r="Z29" i="3"/>
  <c r="Y29" i="3"/>
  <c r="X29" i="3"/>
  <c r="W29" i="3"/>
  <c r="V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A29" i="3" s="1"/>
  <c r="E29" i="3"/>
  <c r="D29" i="3"/>
  <c r="C29" i="3"/>
  <c r="AB29" i="3" s="1"/>
  <c r="B29" i="3"/>
  <c r="S29" i="3" s="1"/>
  <c r="A29" i="3"/>
  <c r="Z28" i="3"/>
  <c r="Y28" i="3"/>
  <c r="X28" i="3"/>
  <c r="W28" i="3"/>
  <c r="AA28" i="3" s="1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AB28" i="3" s="1"/>
  <c r="B28" i="3"/>
  <c r="U28" i="3" s="1"/>
  <c r="A28" i="3"/>
  <c r="AB27" i="3"/>
  <c r="Z27" i="3"/>
  <c r="Y27" i="3"/>
  <c r="X27" i="3"/>
  <c r="W27" i="3"/>
  <c r="AA27" i="3" s="1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7" i="3" s="1"/>
  <c r="C27" i="3"/>
  <c r="B27" i="3"/>
  <c r="U27" i="3" s="1"/>
  <c r="A27" i="3"/>
  <c r="AB26" i="3"/>
  <c r="Z26" i="3"/>
  <c r="Y26" i="3"/>
  <c r="X26" i="3"/>
  <c r="W26" i="3"/>
  <c r="AA26" i="3" s="1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C26" i="3" s="1"/>
  <c r="C26" i="3"/>
  <c r="B26" i="3"/>
  <c r="U26" i="3" s="1"/>
  <c r="A26" i="3"/>
  <c r="Z25" i="3"/>
  <c r="Y25" i="3"/>
  <c r="X25" i="3"/>
  <c r="W25" i="3"/>
  <c r="AA25" i="3" s="1"/>
  <c r="V25" i="3"/>
  <c r="T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AB25" i="3" s="1"/>
  <c r="D25" i="3"/>
  <c r="U25" i="3" s="1"/>
  <c r="C25" i="3"/>
  <c r="B25" i="3"/>
  <c r="S25" i="3" s="1"/>
  <c r="A25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A24" i="3" s="1"/>
  <c r="E24" i="3"/>
  <c r="D24" i="3"/>
  <c r="C24" i="3"/>
  <c r="AB24" i="3" s="1"/>
  <c r="B24" i="3"/>
  <c r="T24" i="3" s="1"/>
  <c r="A24" i="3"/>
  <c r="AA23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AB23" i="3" s="1"/>
  <c r="B23" i="3"/>
  <c r="U23" i="3" s="1"/>
  <c r="AC22" i="3"/>
  <c r="AA22" i="3"/>
  <c r="Z22" i="3"/>
  <c r="Y22" i="3"/>
  <c r="X22" i="3"/>
  <c r="W22" i="3"/>
  <c r="V22" i="3"/>
  <c r="U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B22" i="3" s="1"/>
  <c r="B22" i="3"/>
  <c r="A22" i="3"/>
  <c r="AC21" i="3"/>
  <c r="Z21" i="3"/>
  <c r="Y21" i="3"/>
  <c r="X21" i="3"/>
  <c r="W21" i="3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A21" i="3" s="1"/>
  <c r="E21" i="3"/>
  <c r="D21" i="3"/>
  <c r="C21" i="3"/>
  <c r="AB21" i="3" s="1"/>
  <c r="B21" i="3"/>
  <c r="S21" i="3" s="1"/>
  <c r="A21" i="3"/>
  <c r="Z20" i="3"/>
  <c r="Y20" i="3"/>
  <c r="X20" i="3"/>
  <c r="W20" i="3"/>
  <c r="AA20" i="3" s="1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AB20" i="3" s="1"/>
  <c r="B20" i="3"/>
  <c r="U20" i="3" s="1"/>
  <c r="A20" i="3"/>
  <c r="AB19" i="3"/>
  <c r="Z19" i="3"/>
  <c r="Y19" i="3"/>
  <c r="X19" i="3"/>
  <c r="W19" i="3"/>
  <c r="AA19" i="3" s="1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9" i="3" s="1"/>
  <c r="C19" i="3"/>
  <c r="B19" i="3"/>
  <c r="U19" i="3" s="1"/>
  <c r="A19" i="3"/>
  <c r="AB18" i="3"/>
  <c r="Z18" i="3"/>
  <c r="Y18" i="3"/>
  <c r="X18" i="3"/>
  <c r="W18" i="3"/>
  <c r="AA18" i="3" s="1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C18" i="3" s="1"/>
  <c r="C18" i="3"/>
  <c r="B18" i="3"/>
  <c r="U18" i="3" s="1"/>
  <c r="A18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AB17" i="3" s="1"/>
  <c r="D17" i="3"/>
  <c r="U17" i="3" s="1"/>
  <c r="C17" i="3"/>
  <c r="B17" i="3"/>
  <c r="S17" i="3" s="1"/>
  <c r="A17" i="3"/>
  <c r="Z16" i="3"/>
  <c r="Y16" i="3"/>
  <c r="X16" i="3"/>
  <c r="W16" i="3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A16" i="3" s="1"/>
  <c r="E16" i="3"/>
  <c r="D16" i="3"/>
  <c r="C16" i="3"/>
  <c r="AB16" i="3" s="1"/>
  <c r="B16" i="3"/>
  <c r="T16" i="3" s="1"/>
  <c r="A16" i="3"/>
  <c r="AA15" i="3"/>
  <c r="Z15" i="3"/>
  <c r="Y15" i="3"/>
  <c r="X15" i="3"/>
  <c r="W15" i="3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U15" i="3" s="1"/>
  <c r="A15" i="3"/>
  <c r="AC14" i="3"/>
  <c r="AA14" i="3"/>
  <c r="Z14" i="3"/>
  <c r="Y14" i="3"/>
  <c r="X14" i="3"/>
  <c r="W14" i="3"/>
  <c r="V14" i="3"/>
  <c r="U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B14" i="3" s="1"/>
  <c r="B14" i="3"/>
  <c r="A14" i="3"/>
  <c r="AC13" i="3"/>
  <c r="Z13" i="3"/>
  <c r="Y13" i="3"/>
  <c r="X13" i="3"/>
  <c r="W13" i="3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A13" i="3" s="1"/>
  <c r="E13" i="3"/>
  <c r="D13" i="3"/>
  <c r="C13" i="3"/>
  <c r="AB13" i="3" s="1"/>
  <c r="B13" i="3"/>
  <c r="S13" i="3" s="1"/>
  <c r="A13" i="3"/>
  <c r="Z12" i="3"/>
  <c r="Y12" i="3"/>
  <c r="X12" i="3"/>
  <c r="W12" i="3"/>
  <c r="AA12" i="3" s="1"/>
  <c r="V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D12" i="3"/>
  <c r="C12" i="3"/>
  <c r="AB12" i="3" s="1"/>
  <c r="B12" i="3"/>
  <c r="U12" i="3" s="1"/>
  <c r="A12" i="3"/>
  <c r="AB11" i="3"/>
  <c r="Z11" i="3"/>
  <c r="Y11" i="3"/>
  <c r="X11" i="3"/>
  <c r="W11" i="3"/>
  <c r="AA11" i="3" s="1"/>
  <c r="V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1" i="3" s="1"/>
  <c r="C11" i="3"/>
  <c r="B11" i="3"/>
  <c r="U11" i="3" s="1"/>
  <c r="AB10" i="3"/>
  <c r="Z10" i="3"/>
  <c r="Y10" i="3"/>
  <c r="X10" i="3"/>
  <c r="W10" i="3"/>
  <c r="AA10" i="3" s="1"/>
  <c r="V10" i="3"/>
  <c r="R10" i="3"/>
  <c r="Q10" i="3"/>
  <c r="P10" i="3"/>
  <c r="O10" i="3"/>
  <c r="N10" i="3"/>
  <c r="M10" i="3"/>
  <c r="L10" i="3"/>
  <c r="L4" i="3" s="1"/>
  <c r="L5" i="3" s="1"/>
  <c r="K10" i="3"/>
  <c r="J10" i="3"/>
  <c r="I10" i="3"/>
  <c r="H10" i="3"/>
  <c r="G10" i="3"/>
  <c r="F10" i="3"/>
  <c r="E10" i="3"/>
  <c r="D10" i="3"/>
  <c r="AC10" i="3" s="1"/>
  <c r="C10" i="3"/>
  <c r="B10" i="3"/>
  <c r="U10" i="3" s="1"/>
  <c r="A10" i="3"/>
  <c r="Z9" i="3"/>
  <c r="Y9" i="3"/>
  <c r="X9" i="3"/>
  <c r="W9" i="3"/>
  <c r="AA9" i="3" s="1"/>
  <c r="V9" i="3"/>
  <c r="R9" i="3"/>
  <c r="Q9" i="3"/>
  <c r="P9" i="3"/>
  <c r="O9" i="3"/>
  <c r="N9" i="3"/>
  <c r="M9" i="3"/>
  <c r="L9" i="3"/>
  <c r="K9" i="3"/>
  <c r="J9" i="3"/>
  <c r="I9" i="3"/>
  <c r="H9" i="3"/>
  <c r="G9" i="3"/>
  <c r="F9" i="3"/>
  <c r="AC9" i="3" s="1"/>
  <c r="E9" i="3"/>
  <c r="AB9" i="3" s="1"/>
  <c r="D9" i="3"/>
  <c r="U9" i="3" s="1"/>
  <c r="C9" i="3"/>
  <c r="B9" i="3"/>
  <c r="S9" i="3" s="1"/>
  <c r="A9" i="3"/>
  <c r="Z8" i="3"/>
  <c r="Y8" i="3"/>
  <c r="X8" i="3"/>
  <c r="W8" i="3"/>
  <c r="V8" i="3"/>
  <c r="R8" i="3"/>
  <c r="Q8" i="3"/>
  <c r="P8" i="3"/>
  <c r="O8" i="3"/>
  <c r="N8" i="3"/>
  <c r="M8" i="3"/>
  <c r="L8" i="3"/>
  <c r="K8" i="3"/>
  <c r="J8" i="3"/>
  <c r="I8" i="3"/>
  <c r="H8" i="3"/>
  <c r="G8" i="3"/>
  <c r="F8" i="3"/>
  <c r="AA8" i="3" s="1"/>
  <c r="E8" i="3"/>
  <c r="D8" i="3"/>
  <c r="C8" i="3"/>
  <c r="AB8" i="3" s="1"/>
  <c r="B8" i="3"/>
  <c r="T8" i="3" s="1"/>
  <c r="A8" i="3"/>
  <c r="AA7" i="3"/>
  <c r="Z7" i="3"/>
  <c r="Y7" i="3"/>
  <c r="X7" i="3"/>
  <c r="X4" i="3" s="1"/>
  <c r="X5" i="3" s="1"/>
  <c r="W7" i="3"/>
  <c r="V7" i="3"/>
  <c r="S7" i="3"/>
  <c r="R7" i="3"/>
  <c r="Q7" i="3"/>
  <c r="P7" i="3"/>
  <c r="P4" i="3" s="1"/>
  <c r="O7" i="3"/>
  <c r="N7" i="3"/>
  <c r="M7" i="3"/>
  <c r="L7" i="3"/>
  <c r="K7" i="3"/>
  <c r="K4" i="3" s="1"/>
  <c r="K5" i="3" s="1"/>
  <c r="J7" i="3"/>
  <c r="I7" i="3"/>
  <c r="H7" i="3"/>
  <c r="G7" i="3"/>
  <c r="G4" i="3" s="1"/>
  <c r="G5" i="3" s="1"/>
  <c r="F7" i="3"/>
  <c r="AC7" i="3" s="1"/>
  <c r="E7" i="3"/>
  <c r="D7" i="3"/>
  <c r="C7" i="3"/>
  <c r="C4" i="3" s="1"/>
  <c r="C5" i="3" s="1"/>
  <c r="B7" i="3"/>
  <c r="U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Z4" i="3"/>
  <c r="Z5" i="3" s="1"/>
  <c r="Y4" i="3"/>
  <c r="Y5" i="3" s="1"/>
  <c r="W4" i="3"/>
  <c r="W5" i="3" s="1"/>
  <c r="V4" i="3"/>
  <c r="V5" i="3" s="1"/>
  <c r="R4" i="3"/>
  <c r="R5" i="3" s="1"/>
  <c r="Q4" i="3"/>
  <c r="N4" i="3"/>
  <c r="N5" i="3" s="1"/>
  <c r="M4" i="3"/>
  <c r="M5" i="3" s="1"/>
  <c r="J4" i="3"/>
  <c r="J5" i="3" s="1"/>
  <c r="I4" i="3"/>
  <c r="I5" i="3" s="1"/>
  <c r="H4" i="3"/>
  <c r="H5" i="3" s="1"/>
  <c r="F4" i="3"/>
  <c r="F5" i="3" s="1"/>
  <c r="E4" i="3"/>
  <c r="E5" i="3" s="1"/>
  <c r="B4" i="3"/>
  <c r="B5" i="3" s="1"/>
  <c r="Z3" i="3"/>
  <c r="Y3" i="3"/>
  <c r="X3" i="3"/>
  <c r="W3" i="3"/>
  <c r="V3" i="3"/>
  <c r="R3" i="3"/>
  <c r="Q3" i="3"/>
  <c r="P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C2" i="3"/>
  <c r="AB2" i="3"/>
  <c r="AA2" i="3"/>
  <c r="Z2" i="3"/>
  <c r="Y2" i="3"/>
  <c r="X2" i="3"/>
  <c r="W2" i="3"/>
  <c r="V2" i="3"/>
  <c r="U2" i="3"/>
  <c r="T2" i="3"/>
  <c r="S2" i="3"/>
  <c r="N2" i="3"/>
  <c r="R2" i="3" s="1"/>
  <c r="M2" i="3"/>
  <c r="L2" i="3"/>
  <c r="K2" i="3"/>
  <c r="J2" i="3"/>
  <c r="I2" i="3"/>
  <c r="H2" i="3"/>
  <c r="G2" i="3"/>
  <c r="F2" i="3"/>
  <c r="E2" i="3"/>
  <c r="D2" i="3"/>
  <c r="C2" i="3"/>
  <c r="B2" i="3"/>
  <c r="P5" i="3" l="1"/>
  <c r="D4" i="3"/>
  <c r="D5" i="3" s="1"/>
  <c r="U8" i="3"/>
  <c r="U4" i="3" s="1"/>
  <c r="U5" i="3" s="1"/>
  <c r="AC8" i="3"/>
  <c r="AC4" i="3" s="1"/>
  <c r="AC5" i="3" s="1"/>
  <c r="S10" i="3"/>
  <c r="T13" i="3"/>
  <c r="U16" i="3"/>
  <c r="AC16" i="3"/>
  <c r="S18" i="3"/>
  <c r="T21" i="3"/>
  <c r="U24" i="3"/>
  <c r="AC24" i="3"/>
  <c r="S26" i="3"/>
  <c r="T29" i="3"/>
  <c r="U32" i="3"/>
  <c r="AC32" i="3"/>
  <c r="S34" i="3"/>
  <c r="T37" i="3"/>
  <c r="U40" i="3"/>
  <c r="AC40" i="3"/>
  <c r="S42" i="3"/>
  <c r="T45" i="3"/>
  <c r="AC48" i="3"/>
  <c r="AC3" i="3" s="1"/>
  <c r="AC56" i="3"/>
  <c r="AC64" i="3"/>
  <c r="AC72" i="3"/>
  <c r="AC80" i="3"/>
  <c r="AC93" i="3"/>
  <c r="T10" i="3"/>
  <c r="U13" i="3"/>
  <c r="S15" i="3"/>
  <c r="T18" i="3"/>
  <c r="U21" i="3"/>
  <c r="S23" i="3"/>
  <c r="T26" i="3"/>
  <c r="U29" i="3"/>
  <c r="T34" i="3"/>
  <c r="U37" i="3"/>
  <c r="S39" i="3"/>
  <c r="U45" i="3"/>
  <c r="T7" i="3"/>
  <c r="AB7" i="3"/>
  <c r="S12" i="3"/>
  <c r="T15" i="3"/>
  <c r="S20" i="3"/>
  <c r="T23" i="3"/>
  <c r="S28" i="3"/>
  <c r="T31" i="3"/>
  <c r="S36" i="3"/>
  <c r="T39" i="3"/>
  <c r="S44" i="3"/>
  <c r="Q2" i="3"/>
  <c r="P2" i="3" s="1"/>
  <c r="T12" i="3"/>
  <c r="T20" i="3"/>
  <c r="T28" i="3"/>
  <c r="T36" i="3"/>
  <c r="T44" i="3"/>
  <c r="AB101" i="3"/>
  <c r="T9" i="3"/>
  <c r="S14" i="3"/>
  <c r="T17" i="3"/>
  <c r="S22" i="3"/>
  <c r="S30" i="3"/>
  <c r="T33" i="3"/>
  <c r="S38" i="3"/>
  <c r="T41" i="3"/>
  <c r="S46" i="3"/>
  <c r="S11" i="3"/>
  <c r="T14" i="3"/>
  <c r="S19" i="3"/>
  <c r="T22" i="3"/>
  <c r="S27" i="3"/>
  <c r="T30" i="3"/>
  <c r="S35" i="3"/>
  <c r="S43" i="3"/>
  <c r="T46" i="3"/>
  <c r="AB97" i="3"/>
  <c r="AA98" i="3"/>
  <c r="S8" i="3"/>
  <c r="T11" i="3"/>
  <c r="S16" i="3"/>
  <c r="T19" i="3"/>
  <c r="S24" i="3"/>
  <c r="T27" i="3"/>
  <c r="T35" i="3"/>
  <c r="S40" i="3"/>
  <c r="T43" i="3"/>
  <c r="AB93" i="3"/>
  <c r="AA94" i="3"/>
  <c r="AA4" i="3" s="1"/>
  <c r="AA5" i="3" s="1"/>
  <c r="AA174" i="3"/>
  <c r="AA182" i="3"/>
  <c r="AA190" i="3"/>
  <c r="AA168" i="3"/>
  <c r="AB317" i="3"/>
  <c r="AA266" i="3"/>
  <c r="AA310" i="3"/>
  <c r="AC312" i="3"/>
  <c r="AA368" i="3"/>
  <c r="AA376" i="3"/>
  <c r="AA386" i="3"/>
  <c r="AA466" i="3"/>
  <c r="U3" i="3" l="1"/>
  <c r="C8" i="2"/>
  <c r="B8" i="2" s="1"/>
  <c r="AB4" i="3"/>
  <c r="AB5" i="3" s="1"/>
  <c r="AB3" i="3"/>
  <c r="AA3" i="3"/>
  <c r="T4" i="3"/>
  <c r="T5" i="3" s="1"/>
  <c r="T3" i="3"/>
  <c r="Q5" i="3"/>
  <c r="C5" i="2" s="1"/>
  <c r="B5" i="2" s="1"/>
  <c r="S4" i="3"/>
  <c r="S5" i="3" s="1"/>
  <c r="S3" i="3"/>
  <c r="C4" i="2" l="1"/>
  <c r="B4" i="2" s="1"/>
  <c r="C6" i="2"/>
  <c r="B6" i="2" s="1"/>
  <c r="C7" i="2"/>
  <c r="B7" i="2" s="1"/>
</calcChain>
</file>

<file path=xl/sharedStrings.xml><?xml version="1.0" encoding="utf-8"?>
<sst xmlns="http://schemas.openxmlformats.org/spreadsheetml/2006/main" count="134" uniqueCount="58">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</sst>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J1" workbookViewId="0">
      <selection activeCell="Q26" sqref="Q26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26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0</v>
      </c>
      <c r="P41">
        <v>1</v>
      </c>
      <c r="Q41">
        <v>4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J13" sqref="J13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1.9749999999999999</v>
      </c>
    </row>
    <row r="5" spans="2:3" x14ac:dyDescent="0.3">
      <c r="B5" t="str">
        <f>_xlfn.XLOOKUP(C5, Analysis!$5:$5, Analysis!$1:$1)</f>
        <v>Third Outcome</v>
      </c>
      <c r="C5">
        <f>LARGE(Analysis!$5:$5, 2)</f>
        <v>1.7012499999999999</v>
      </c>
    </row>
    <row r="6" spans="2:3" x14ac:dyDescent="0.3">
      <c r="B6" t="str">
        <f>_xlfn.XLOOKUP(C6, Analysis!$5:$5, Analysis!$1:$1)</f>
        <v>Draw If &lt;4</v>
      </c>
      <c r="C6">
        <f>LARGE(Analysis!$5:$5, 3)</f>
        <v>1.6840909090909089</v>
      </c>
    </row>
    <row r="7" spans="2:3" x14ac:dyDescent="0.3">
      <c r="B7" t="str">
        <f>_xlfn.XLOOKUP(C7, Analysis!$5:$5, Analysis!$1:$1)</f>
        <v>Draw &gt;4 Draw No Bet Else Draw - Home</v>
      </c>
      <c r="C7">
        <f>LARGE(Analysis!$5:$5, 4)</f>
        <v>1.561923076923077</v>
      </c>
    </row>
    <row r="8" spans="2:3" x14ac:dyDescent="0.3">
      <c r="B8" t="str">
        <f>_xlfn.XLOOKUP(C8, Analysis!$5:$5, Analysis!$1:$1)</f>
        <v>Draw No Bet - Home</v>
      </c>
      <c r="C8">
        <f>LARGE(Analysis!$5:$5, 5)</f>
        <v>1.3573214285714283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P23" sqref="P2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40</v>
      </c>
      <c r="C2">
        <f>COUNT('Raw Data'!$O:$O)</f>
        <v>40</v>
      </c>
      <c r="D2">
        <f>COUNT('Raw Data'!$O:$O)</f>
        <v>40</v>
      </c>
      <c r="E2">
        <f>COUNT('Raw Data'!$O:$O)</f>
        <v>40</v>
      </c>
      <c r="F2">
        <f>COUNT('Raw Data'!$O:$O)</f>
        <v>40</v>
      </c>
      <c r="G2">
        <f>COUNT('Raw Data'!$O:$O)</f>
        <v>40</v>
      </c>
      <c r="H2">
        <f>COUNT('Raw Data'!$O:$O)</f>
        <v>40</v>
      </c>
      <c r="I2">
        <f>COUNT('Raw Data'!$O:$O)-COUNTIF($C7:$C1048576, "&gt;0")</f>
        <v>28</v>
      </c>
      <c r="J2">
        <f>COUNT('Raw Data'!$O:$O)-COUNTIF($C7:$C1048576, "&gt;0")</f>
        <v>28</v>
      </c>
      <c r="K2">
        <f>COUNT('Raw Data'!$O:$O)</f>
        <v>40</v>
      </c>
      <c r="L2">
        <f>COUNT('Raw Data'!$O:$O)</f>
        <v>40</v>
      </c>
      <c r="M2">
        <f>COUNT('Raw Data'!$O:$O)</f>
        <v>40</v>
      </c>
      <c r="N2">
        <f>COUNTIF(O:O, TRUE())</f>
        <v>26</v>
      </c>
      <c r="P2">
        <f>Q2</f>
        <v>14</v>
      </c>
      <c r="Q2">
        <f>B2-N2</f>
        <v>14</v>
      </c>
      <c r="R2">
        <f>N2</f>
        <v>26</v>
      </c>
      <c r="S2">
        <f>COUNT('Raw Data'!$O:$O)</f>
        <v>40</v>
      </c>
      <c r="T2">
        <f>COUNT('Raw Data'!$O:$O)</f>
        <v>40</v>
      </c>
      <c r="U2">
        <f>COUNT('Raw Data'!$O:$O)</f>
        <v>40</v>
      </c>
      <c r="V2">
        <f>COUNT('Raw Data'!$O:$O)</f>
        <v>40</v>
      </c>
      <c r="W2">
        <f>COUNT('Raw Data'!$O:$O)</f>
        <v>40</v>
      </c>
      <c r="X2">
        <f>COUNT('Raw Data'!$O:$O)-COUNTIF(C7:C1048576, "&gt;4")</f>
        <v>39</v>
      </c>
      <c r="Y2">
        <f>COUNT('Raw Data'!$O:$O)-COUNTIF(C7:C1048576, "&gt;4")</f>
        <v>39</v>
      </c>
      <c r="Z2">
        <f>COUNTIF('Raw Data'!D:D, "&lt;4")</f>
        <v>22</v>
      </c>
      <c r="AA2">
        <f>COUNT('Raw Data'!$O:$O)-1</f>
        <v>39</v>
      </c>
      <c r="AB2">
        <f>COUNT('Raw Data'!$O:$O)-1</f>
        <v>39</v>
      </c>
      <c r="AC2">
        <f>COUNT('Raw Data'!$O:$O)-1</f>
        <v>39</v>
      </c>
    </row>
    <row r="3" spans="1:29" x14ac:dyDescent="0.3">
      <c r="A3" s="6" t="s">
        <v>55</v>
      </c>
      <c r="B3">
        <f t="shared" ref="B3:N3" si="0">COUNTIF(B7:B1048576, "&gt;0")</f>
        <v>20</v>
      </c>
      <c r="C3">
        <f t="shared" si="0"/>
        <v>12</v>
      </c>
      <c r="D3">
        <f t="shared" si="0"/>
        <v>8</v>
      </c>
      <c r="E3">
        <f t="shared" si="0"/>
        <v>23</v>
      </c>
      <c r="F3">
        <f t="shared" si="0"/>
        <v>17</v>
      </c>
      <c r="G3">
        <f t="shared" si="0"/>
        <v>23</v>
      </c>
      <c r="H3">
        <f t="shared" si="0"/>
        <v>17</v>
      </c>
      <c r="I3">
        <f t="shared" si="0"/>
        <v>20</v>
      </c>
      <c r="J3">
        <f t="shared" si="0"/>
        <v>8</v>
      </c>
      <c r="K3">
        <f t="shared" si="0"/>
        <v>31</v>
      </c>
      <c r="L3">
        <f t="shared" si="0"/>
        <v>20</v>
      </c>
      <c r="M3">
        <f t="shared" si="0"/>
        <v>28</v>
      </c>
      <c r="N3">
        <f t="shared" si="0"/>
        <v>14</v>
      </c>
      <c r="P3">
        <f t="shared" ref="P3:AC3" si="1">COUNTIF(P7:P1048576, "&gt;0")</f>
        <v>6</v>
      </c>
      <c r="Q3">
        <f t="shared" si="1"/>
        <v>4</v>
      </c>
      <c r="R3">
        <f t="shared" si="1"/>
        <v>4</v>
      </c>
      <c r="S3">
        <f t="shared" si="1"/>
        <v>18</v>
      </c>
      <c r="T3">
        <f t="shared" si="1"/>
        <v>8</v>
      </c>
      <c r="U3">
        <f t="shared" si="1"/>
        <v>14</v>
      </c>
      <c r="V3">
        <f t="shared" si="1"/>
        <v>18</v>
      </c>
      <c r="W3">
        <f t="shared" si="1"/>
        <v>10</v>
      </c>
      <c r="X3">
        <f t="shared" si="1"/>
        <v>24</v>
      </c>
      <c r="Y3">
        <f t="shared" si="1"/>
        <v>14</v>
      </c>
      <c r="Z3">
        <f t="shared" si="1"/>
        <v>11</v>
      </c>
      <c r="AA3">
        <f t="shared" si="1"/>
        <v>3</v>
      </c>
      <c r="AB3">
        <f t="shared" si="1"/>
        <v>3</v>
      </c>
      <c r="AC3">
        <f t="shared" si="1"/>
        <v>5</v>
      </c>
    </row>
    <row r="4" spans="1:29" x14ac:dyDescent="0.3">
      <c r="A4" s="6" t="s">
        <v>56</v>
      </c>
      <c r="B4">
        <f t="shared" ref="B4:N4" si="2">SUM(B7:B1048576)</f>
        <v>48.959999999999987</v>
      </c>
      <c r="C4">
        <f t="shared" si="2"/>
        <v>42.05</v>
      </c>
      <c r="D4">
        <f t="shared" si="2"/>
        <v>32.790000000000006</v>
      </c>
      <c r="E4">
        <f t="shared" si="2"/>
        <v>37.79</v>
      </c>
      <c r="F4">
        <f t="shared" si="2"/>
        <v>31.770000000000003</v>
      </c>
      <c r="G4">
        <f t="shared" si="2"/>
        <v>41.080000000000005</v>
      </c>
      <c r="H4">
        <f t="shared" si="2"/>
        <v>33.739999999999995</v>
      </c>
      <c r="I4">
        <f t="shared" si="2"/>
        <v>38.004999999999995</v>
      </c>
      <c r="J4">
        <f t="shared" si="2"/>
        <v>22.509999999999998</v>
      </c>
      <c r="K4">
        <f t="shared" si="2"/>
        <v>45.330000000000005</v>
      </c>
      <c r="L4">
        <f t="shared" si="2"/>
        <v>32.730000000000011</v>
      </c>
      <c r="M4">
        <f t="shared" si="2"/>
        <v>33.31</v>
      </c>
      <c r="N4">
        <f t="shared" si="2"/>
        <v>21.310000000000002</v>
      </c>
      <c r="P4">
        <f t="shared" ref="P4:AC4" si="3">SUM(P7:P1048576)</f>
        <v>27.65</v>
      </c>
      <c r="Q4">
        <f t="shared" si="3"/>
        <v>6.59</v>
      </c>
      <c r="R4">
        <f t="shared" si="3"/>
        <v>26.200000000000003</v>
      </c>
      <c r="S4">
        <f t="shared" si="3"/>
        <v>27.900000000000002</v>
      </c>
      <c r="T4">
        <f t="shared" si="3"/>
        <v>27.85</v>
      </c>
      <c r="U4">
        <f t="shared" si="3"/>
        <v>68.05</v>
      </c>
      <c r="V4">
        <f t="shared" si="3"/>
        <v>27.900000000000002</v>
      </c>
      <c r="W4">
        <f t="shared" si="3"/>
        <v>53.85</v>
      </c>
      <c r="X4">
        <f t="shared" si="3"/>
        <v>60.914999999999999</v>
      </c>
      <c r="Y4">
        <f t="shared" si="3"/>
        <v>49.3</v>
      </c>
      <c r="Z4">
        <f t="shared" si="3"/>
        <v>37.049999999999997</v>
      </c>
      <c r="AA4">
        <f t="shared" si="3"/>
        <v>19.428000000000001</v>
      </c>
      <c r="AB4">
        <f t="shared" si="3"/>
        <v>19.972000000000001</v>
      </c>
      <c r="AC4">
        <f t="shared" si="3"/>
        <v>19.91</v>
      </c>
    </row>
    <row r="5" spans="1:29" x14ac:dyDescent="0.3">
      <c r="A5" s="6" t="s">
        <v>36</v>
      </c>
      <c r="B5">
        <f t="shared" ref="B5:N5" si="4">B4/B2</f>
        <v>1.2239999999999998</v>
      </c>
      <c r="C5">
        <f t="shared" si="4"/>
        <v>1.05125</v>
      </c>
      <c r="D5">
        <f t="shared" si="4"/>
        <v>0.8197500000000002</v>
      </c>
      <c r="E5">
        <f t="shared" si="4"/>
        <v>0.94474999999999998</v>
      </c>
      <c r="F5">
        <f t="shared" si="4"/>
        <v>0.79425000000000012</v>
      </c>
      <c r="G5">
        <f t="shared" si="4"/>
        <v>1.0270000000000001</v>
      </c>
      <c r="H5">
        <f t="shared" si="4"/>
        <v>0.84349999999999992</v>
      </c>
      <c r="I5">
        <f t="shared" si="4"/>
        <v>1.3573214285714283</v>
      </c>
      <c r="J5">
        <f t="shared" si="4"/>
        <v>0.80392857142857133</v>
      </c>
      <c r="K5">
        <f t="shared" si="4"/>
        <v>1.1332500000000001</v>
      </c>
      <c r="L5">
        <f t="shared" si="4"/>
        <v>0.81825000000000025</v>
      </c>
      <c r="M5">
        <f t="shared" si="4"/>
        <v>0.8327500000000001</v>
      </c>
      <c r="N5">
        <f t="shared" si="4"/>
        <v>0.81961538461538475</v>
      </c>
      <c r="P5">
        <f t="shared" ref="P5:AC5" si="5">P4/P2</f>
        <v>1.9749999999999999</v>
      </c>
      <c r="Q5">
        <f t="shared" si="5"/>
        <v>0.4707142857142857</v>
      </c>
      <c r="R5">
        <f t="shared" si="5"/>
        <v>1.0076923076923079</v>
      </c>
      <c r="S5">
        <f t="shared" si="5"/>
        <v>0.69750000000000001</v>
      </c>
      <c r="T5">
        <f t="shared" si="5"/>
        <v>0.69625000000000004</v>
      </c>
      <c r="U5">
        <f t="shared" si="5"/>
        <v>1.7012499999999999</v>
      </c>
      <c r="V5">
        <f t="shared" si="5"/>
        <v>0.69750000000000001</v>
      </c>
      <c r="W5">
        <f t="shared" si="5"/>
        <v>1.3462499999999999</v>
      </c>
      <c r="X5">
        <f t="shared" si="5"/>
        <v>1.561923076923077</v>
      </c>
      <c r="Y5">
        <f t="shared" si="5"/>
        <v>1.2641025641025641</v>
      </c>
      <c r="Z5">
        <f t="shared" si="5"/>
        <v>1.6840909090909089</v>
      </c>
      <c r="AA5">
        <f t="shared" si="5"/>
        <v>0.49815384615384617</v>
      </c>
      <c r="AB5">
        <f t="shared" si="5"/>
        <v>0.51210256410256416</v>
      </c>
      <c r="AC5">
        <f t="shared" si="5"/>
        <v>0.51051282051282054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1.8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2.0699999999999998</v>
      </c>
      <c r="F7">
        <f>IF(AND(ISNUMBER('Raw Data'!O2),SUM('Raw Data'!O2:P2)&lt;3),'Raw Data'!F2,)</f>
        <v>0</v>
      </c>
      <c r="G7">
        <f>IF(AND('Raw Data'!O2&gt;0, 'Raw Data'!P2&gt;0), 'Raw Data'!H2, 0)</f>
        <v>1.97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1.28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1.1499999999999999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1.28</v>
      </c>
      <c r="N7">
        <f>IF(AND('Raw Data'!C2&lt;'Raw Data'!E2, 'Raw Data'!O2&gt;'Raw Data'!P2), 'Raw Data'!C2, 0)</f>
        <v>1.8</v>
      </c>
      <c r="O7" t="b">
        <f>'Raw Data'!C2&lt;'Raw Data'!E2</f>
        <v>1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1.8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1.8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3.2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2.17</v>
      </c>
      <c r="G8">
        <f>IF(AND('Raw Data'!O3&gt;0, 'Raw Data'!P3&gt;0), 'Raw Data'!H3, 0)</f>
        <v>0</v>
      </c>
      <c r="H8">
        <f>IF(AND(ISNUMBER('Raw Data'!O3), OR('Raw Data'!O3=0, 'Raw Data'!P3=0)), 'Raw Data'!I3, 0)</f>
        <v>1.93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1.34</v>
      </c>
      <c r="L8">
        <f>IF(AND(ISNUMBER('Raw Data'!O3), OR('Raw Data'!O3&lt;'Raw Data'!P3, 'Raw Data'!O3='Raw Data'!P3)), 'Raw Data'!M3, 0)</f>
        <v>1.54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3.2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Y8">
        <f>IF(AND('Raw Data'!D3&gt;4,'Raw Data'!O3&lt;'Raw Data'!P3),'Raw Data'!K3,IF(AND('Raw Data'!D3&gt;4,'Raw Data'!O3='Raw Data'!P3),0,IF('Raw Data'!O3='Raw Data'!P3,'Raw Data'!D3,0)))</f>
        <v>3.2</v>
      </c>
      <c r="Z8">
        <f>IF(AND('Raw Data'!D3&lt;4, 'Raw Data'!O3='Raw Data'!P3), 'Raw Data'!D3, 0)</f>
        <v>3.2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1.53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1.64</v>
      </c>
      <c r="F9">
        <f>IF(AND(ISNUMBER('Raw Data'!O4),SUM('Raw Data'!O4:P4)&lt;3),'Raw Data'!F4,)</f>
        <v>0</v>
      </c>
      <c r="G9">
        <f>IF(AND('Raw Data'!O4&gt;0, 'Raw Data'!P4&gt;0), 'Raw Data'!H4, 0)</f>
        <v>1.74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1.17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1.1100000000000001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1.19</v>
      </c>
      <c r="N9">
        <f>IF(AND('Raw Data'!C4&lt;'Raw Data'!E4, 'Raw Data'!O4&gt;'Raw Data'!P4), 'Raw Data'!C4, 0)</f>
        <v>1.53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1.53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1.53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1.06</v>
      </c>
      <c r="C10">
        <f>IF(AND(ISNUMBER('Raw Data'!O5), 'Raw Data'!O5='Raw Data'!P5), 'Raw Data'!D5, 0)</f>
        <v>0</v>
      </c>
      <c r="D10">
        <f>IF('Raw Data'!O5&lt;'Raw Data'!P5, 'Raw Data'!E5, 0)</f>
        <v>0</v>
      </c>
      <c r="E10">
        <f>IF(SUM('Raw Data'!O5:P5)&gt;2, 'Raw Data'!F5, 0)</f>
        <v>1.3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1.41</v>
      </c>
      <c r="I10">
        <f>IF('Raw Data'!O5='Raw Data'!P5, 0, IF('Raw Data'!O5&gt;'Raw Data'!P5, 'Raw Data'!J5, 0))</f>
        <v>1.0049999999999999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0</v>
      </c>
      <c r="M10">
        <f>IF(AND(ISNUMBER('Raw Data'!O5), OR('Raw Data'!O5&gt;'Raw Data'!P5, 'Raw Data'!O5&lt;'Raw Data'!P5)), 'Raw Data'!N5, 0)</f>
        <v>1.03</v>
      </c>
      <c r="N10">
        <f>IF(AND('Raw Data'!C5&lt;'Raw Data'!E5, 'Raw Data'!O5&gt;'Raw Data'!P5), 'Raw Data'!C5, 0)</f>
        <v>1.06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1.06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1.06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 t="s">
        <v>0</v>
      </c>
      <c r="B11">
        <f>IF('Raw Data'!O6&gt;'Raw Data'!P6, 'Raw Data'!C6, 0)</f>
        <v>0</v>
      </c>
      <c r="C11">
        <f>IF(AND(ISNUMBER('Raw Data'!O6), 'Raw Data'!O6='Raw Data'!P6), 'Raw Data'!D6, 0)</f>
        <v>3.4</v>
      </c>
      <c r="D11">
        <f>IF('Raw Data'!O6&lt;'Raw Data'!P6, 'Raw Data'!E6, 0)</f>
        <v>0</v>
      </c>
      <c r="E11">
        <f>IF(SUM('Raw Data'!O6:P6)&gt;2, 'Raw Data'!F6, 0)</f>
        <v>1.67</v>
      </c>
      <c r="F11">
        <f>IF(AND(ISNUMBER('Raw Data'!O6),SUM('Raw Data'!O6:P6)&lt;3),'Raw Data'!F6,)</f>
        <v>0</v>
      </c>
      <c r="G11">
        <f>IF(AND('Raw Data'!O6&gt;0, 'Raw Data'!P6&gt;0), 'Raw Data'!H6, 0)</f>
        <v>1.56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1.34</v>
      </c>
      <c r="L11">
        <f>IF(AND(ISNUMBER('Raw Data'!O6), OR('Raw Data'!O6&lt;'Raw Data'!P6, 'Raw Data'!O6='Raw Data'!P6)), 'Raw Data'!M6, 0)</f>
        <v>1.58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3.4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Y11">
        <f>IF(AND('Raw Data'!D6&gt;4,'Raw Data'!O6&lt;'Raw Data'!P6),'Raw Data'!K6,IF(AND('Raw Data'!D6&gt;4,'Raw Data'!O6='Raw Data'!P6),0,IF('Raw Data'!O6='Raw Data'!P6,'Raw Data'!D6,0)))</f>
        <v>3.4</v>
      </c>
      <c r="Z11">
        <f>IF(AND('Raw Data'!D6&lt;4, 'Raw Data'!O6='Raw Data'!P6), 'Raw Data'!D6, 0)</f>
        <v>3.4</v>
      </c>
      <c r="AA11">
        <f t="shared" si="8"/>
        <v>0</v>
      </c>
      <c r="AB11">
        <f t="shared" si="9"/>
        <v>5.6779999999999999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3.25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2.0299999999999998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2.0099999999999998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1.33</v>
      </c>
      <c r="L12">
        <f>IF(AND(ISNUMBER('Raw Data'!O7), OR('Raw Data'!O7&lt;'Raw Data'!P7, 'Raw Data'!O7='Raw Data'!P7)), 'Raw Data'!M7, 0)</f>
        <v>1.57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3.25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Y12">
        <f>IF(AND('Raw Data'!D7&gt;4,'Raw Data'!O7&lt;'Raw Data'!P7),'Raw Data'!K7,IF(AND('Raw Data'!D7&gt;4,'Raw Data'!O7='Raw Data'!P7),0,IF('Raw Data'!O7='Raw Data'!P7,'Raw Data'!D7,0)))</f>
        <v>3.25</v>
      </c>
      <c r="Z12">
        <f>IF(AND('Raw Data'!D7&lt;4, 'Raw Data'!O7='Raw Data'!P7), 'Raw Data'!D7, 0)</f>
        <v>3.25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3.7</v>
      </c>
      <c r="C13">
        <f>IF(AND(ISNUMBER('Raw Data'!O8), 'Raw Data'!O8='Raw Data'!P8), 'Raw Data'!D8, 0)</f>
        <v>0</v>
      </c>
      <c r="D13">
        <f>IF('Raw Data'!O8&lt;'Raw Data'!P8, 'Raw Data'!E8, 0)</f>
        <v>0</v>
      </c>
      <c r="E13">
        <f>IF(SUM('Raw Data'!O8:P8)&gt;2, 'Raw Data'!F8, 0)</f>
        <v>1.75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2.25</v>
      </c>
      <c r="I13">
        <f>IF('Raw Data'!O8='Raw Data'!P8, 0, IF('Raw Data'!O8&gt;'Raw Data'!P8, 'Raw Data'!J8, 0))</f>
        <v>2.69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1.77</v>
      </c>
      <c r="L13">
        <f>IF(AND(ISNUMBER('Raw Data'!O8), OR('Raw Data'!O8&lt;'Raw Data'!P8, 'Raw Data'!O8='Raw Data'!P8)), 'Raw Data'!M8, 0)</f>
        <v>0</v>
      </c>
      <c r="M13">
        <f>IF(AND(ISNUMBER('Raw Data'!O8), OR('Raw Data'!O8&gt;'Raw Data'!P8, 'Raw Data'!O8&lt;'Raw Data'!P8)), 'Raw Data'!N8, 0)</f>
        <v>1.27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3.7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4.2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1.88</v>
      </c>
      <c r="G14">
        <f>IF(AND('Raw Data'!O9&gt;0, 'Raw Data'!P9&gt;0), 'Raw Data'!H9, 0)</f>
        <v>0</v>
      </c>
      <c r="H14">
        <f>IF(AND(ISNUMBER('Raw Data'!O9), OR('Raw Data'!O9=0, 'Raw Data'!P9=0)), 'Raw Data'!I9, 0)</f>
        <v>2.0299999999999998</v>
      </c>
      <c r="I14">
        <f>IF('Raw Data'!O9='Raw Data'!P9, 0, IF('Raw Data'!O9&gt;'Raw Data'!P9, 'Raw Data'!J9, 0))</f>
        <v>3.06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1.89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1.26</v>
      </c>
      <c r="N14">
        <f>IF(AND('Raw Data'!C9&lt;'Raw Data'!E9, 'Raw Data'!O9&gt;'Raw Data'!P9), 'Raw Data'!C9, 0)</f>
        <v>0</v>
      </c>
      <c r="O14" t="b">
        <f>'Raw Data'!C9&lt;'Raw Data'!E9</f>
        <v>0</v>
      </c>
      <c r="P14">
        <f>IF(AND('Raw Data'!C9&gt;'Raw Data'!E9, 'Raw Data'!O9&gt;'Raw Data'!P9), 'Raw Data'!C9, 0)</f>
        <v>4.2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0</v>
      </c>
      <c r="U14">
        <f>IF(ISNUMBER('Raw Data'!C9), IF(_xlfn.XLOOKUP(SMALL('Raw Data'!C9:E9, 3), B14:D14, B14:D14, 0)&gt;0, SMALL('Raw Data'!C9:E9, 3), 0), 0)</f>
        <v>4.2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4.2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Y14">
        <f>IF(AND('Raw Data'!D9&gt;4,'Raw Data'!O9&lt;'Raw Data'!P9),'Raw Data'!K9,IF(AND('Raw Data'!D9&gt;4,'Raw Data'!O9='Raw Data'!P9),0,IF('Raw Data'!O9='Raw Data'!P9,'Raw Data'!D9,0)))</f>
        <v>0</v>
      </c>
      <c r="Z14">
        <f>IF(AND('Raw Data'!D9&lt;4, 'Raw Data'!O9='Raw Data'!P9), 'Raw Data'!D9, 0)</f>
        <v>0</v>
      </c>
      <c r="AA14">
        <f t="shared" si="8"/>
        <v>7.8959999999999999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3.4</v>
      </c>
      <c r="D15">
        <f>IF('Raw Data'!O10&lt;'Raw Data'!P10, 'Raw Data'!E10, 0)</f>
        <v>0</v>
      </c>
      <c r="E15">
        <f>IF(SUM('Raw Data'!O10:P10)&gt;2, 'Raw Data'!F10, 0)</f>
        <v>1.91</v>
      </c>
      <c r="F15">
        <f>IF(AND(ISNUMBER('Raw Data'!O10),SUM('Raw Data'!O10:P10)&lt;3),'Raw Data'!F10,)</f>
        <v>0</v>
      </c>
      <c r="G15">
        <f>IF(AND('Raw Data'!O10&gt;0, 'Raw Data'!P10&gt;0), 'Raw Data'!H10, 0)</f>
        <v>1.72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1.31</v>
      </c>
      <c r="L15">
        <f>IF(AND(ISNUMBER('Raw Data'!O10), OR('Raw Data'!O10&lt;'Raw Data'!P10, 'Raw Data'!O10='Raw Data'!P10)), 'Raw Data'!M10, 0)</f>
        <v>1.62</v>
      </c>
      <c r="M15">
        <f>IF(AND(ISNUMBER('Raw Data'!O10), OR('Raw Data'!O10&gt;'Raw Data'!P10, 'Raw Data'!O10&lt;'Raw Data'!P10)), 'Raw Data'!N10, 0)</f>
        <v>0</v>
      </c>
      <c r="N15">
        <f>IF(AND('Raw Data'!C10&lt;'Raw Data'!E10, 'Raw Data'!O10&gt;'Raw Data'!P10), 'Raw Data'!C10, 0)</f>
        <v>0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3.4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Y15">
        <f>IF(AND('Raw Data'!D10&gt;4,'Raw Data'!O10&lt;'Raw Data'!P10),'Raw Data'!K10,IF(AND('Raw Data'!D10&gt;4,'Raw Data'!O10='Raw Data'!P10),0,IF('Raw Data'!O10='Raw Data'!P10,'Raw Data'!D10,0)))</f>
        <v>3.4</v>
      </c>
      <c r="Z15">
        <f>IF(AND('Raw Data'!D10&lt;4, 'Raw Data'!O10='Raw Data'!P10), 'Raw Data'!D10, 0)</f>
        <v>3.4</v>
      </c>
      <c r="AA15">
        <f t="shared" si="8"/>
        <v>0</v>
      </c>
      <c r="AB15">
        <f t="shared" si="9"/>
        <v>6.4939999999999998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16</v>
      </c>
      <c r="E16">
        <f>IF(SUM('Raw Data'!O11:P11)&gt;2, 'Raw Data'!F11, 0)</f>
        <v>1.55</v>
      </c>
      <c r="F16">
        <f>IF(AND(ISNUMBER('Raw Data'!O11),SUM('Raw Data'!O11:P11)&lt;3),'Raw Data'!F11,)</f>
        <v>0</v>
      </c>
      <c r="G16">
        <f>IF(AND('Raw Data'!O11&gt;0, 'Raw Data'!P11&gt;0), 'Raw Data'!H11, 0)</f>
        <v>2.25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10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4.75</v>
      </c>
      <c r="M16">
        <f>IF(AND(ISNUMBER('Raw Data'!O11), OR('Raw Data'!O11&gt;'Raw Data'!P11, 'Raw Data'!O11&lt;'Raw Data'!P11)), 'Raw Data'!N11, 0)</f>
        <v>1.08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16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16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16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10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1.36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1.72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1.84</v>
      </c>
      <c r="I17">
        <f>IF('Raw Data'!O12='Raw Data'!P12, 0, IF('Raw Data'!O12&gt;'Raw Data'!P12, 'Raw Data'!J12, 0))</f>
        <v>1.1100000000000001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1.06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1.1599999999999999</v>
      </c>
      <c r="N17">
        <f>IF(AND('Raw Data'!C12&lt;'Raw Data'!E12, 'Raw Data'!O12&gt;'Raw Data'!P12), 'Raw Data'!C12, 0)</f>
        <v>1.36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1.36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1.36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2.5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2.12</v>
      </c>
      <c r="F18">
        <f>IF(AND(ISNUMBER('Raw Data'!O13),SUM('Raw Data'!O13:P13)&lt;3),'Raw Data'!F13,)</f>
        <v>0</v>
      </c>
      <c r="G18">
        <f>IF(AND('Raw Data'!O13&gt;0, 'Raw Data'!P13&gt;0), 'Raw Data'!H13, 0)</f>
        <v>1.85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1.74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1.38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1.32</v>
      </c>
      <c r="N18">
        <f>IF(AND('Raw Data'!C13&lt;'Raw Data'!E13, 'Raw Data'!O13&gt;'Raw Data'!P13), 'Raw Data'!C13, 0)</f>
        <v>2.5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2.5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2.5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2.4500000000000002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1.92</v>
      </c>
      <c r="F19">
        <f>IF(AND(ISNUMBER('Raw Data'!O14),SUM('Raw Data'!O14:P14)&lt;3),'Raw Data'!F14,)</f>
        <v>0</v>
      </c>
      <c r="G19">
        <f>IF(AND('Raw Data'!O14&gt;0, 'Raw Data'!P14&gt;0), 'Raw Data'!H14, 0)</f>
        <v>1.72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1.73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1.38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1.29</v>
      </c>
      <c r="N19">
        <f>IF(AND('Raw Data'!C14&lt;'Raw Data'!E14, 'Raw Data'!O14&gt;'Raw Data'!P14), 'Raw Data'!C14, 0)</f>
        <v>2.4500000000000002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2.4500000000000002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2.4500000000000002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</v>
      </c>
      <c r="E20">
        <f>IF(SUM('Raw Data'!O15:P15)&gt;2, 'Raw Data'!F15, 0)</f>
        <v>1.59</v>
      </c>
      <c r="F20">
        <f>IF(AND(ISNUMBER('Raw Data'!O15),SUM('Raw Data'!O15:P15)&lt;3),'Raw Data'!F15,)</f>
        <v>0</v>
      </c>
      <c r="G20">
        <f>IF(AND('Raw Data'!O15&gt;0, 'Raw Data'!P15&gt;0), 'Raw Data'!H15, 0)</f>
        <v>1.56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3.03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1.94</v>
      </c>
      <c r="M20">
        <f>IF(AND(ISNUMBER('Raw Data'!O15), OR('Raw Data'!O15&gt;'Raw Data'!P15, 'Raw Data'!O15&lt;'Raw Data'!P15)), 'Raw Data'!N15, 0)</f>
        <v>1.23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3.4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2.06</v>
      </c>
      <c r="G21">
        <f>IF(AND('Raw Data'!O16&gt;0, 'Raw Data'!P16&gt;0), 'Raw Data'!H16, 0)</f>
        <v>1.88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1.2</v>
      </c>
      <c r="L21">
        <f>IF(AND(ISNUMBER('Raw Data'!O16), OR('Raw Data'!O16&lt;'Raw Data'!P16, 'Raw Data'!O16='Raw Data'!P16)), 'Raw Data'!M16, 0)</f>
        <v>1.83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3.4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Y21">
        <f>IF(AND('Raw Data'!D16&gt;4,'Raw Data'!O16&lt;'Raw Data'!P16),'Raw Data'!K16,IF(AND('Raw Data'!D16&gt;4,'Raw Data'!O16='Raw Data'!P16),0,IF('Raw Data'!O16='Raw Data'!P16,'Raw Data'!D16,0)))</f>
        <v>3.4</v>
      </c>
      <c r="Z21">
        <f>IF(AND('Raw Data'!D16&lt;4, 'Raw Data'!O16='Raw Data'!P16), 'Raw Data'!D16, 0)</f>
        <v>3.4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1.4</v>
      </c>
      <c r="E22">
        <f>IF(SUM('Raw Data'!O17:P17)&gt;2, 'Raw Data'!F17, 0)</f>
        <v>1.7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1.86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1.1100000000000001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1.06</v>
      </c>
      <c r="M22">
        <f>IF(AND(ISNUMBER('Raw Data'!O17), OR('Raw Data'!O17&gt;'Raw Data'!P17, 'Raw Data'!O17&lt;'Raw Data'!P17)), 'Raw Data'!N17, 0)</f>
        <v>1.17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1.4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1.4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1.4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1.1100000000000001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 t="s">
        <v>0</v>
      </c>
      <c r="B23">
        <f>IF('Raw Data'!O18&gt;'Raw Data'!P18, 'Raw Data'!C18, 0)</f>
        <v>6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1.7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2.0099999999999998</v>
      </c>
      <c r="I23">
        <f>IF('Raw Data'!O18='Raw Data'!P18, 0, IF('Raw Data'!O18&gt;'Raw Data'!P18, 'Raw Data'!J18, 0))</f>
        <v>4.5999999999999996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2.46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1.19</v>
      </c>
      <c r="N23">
        <f>IF(AND('Raw Data'!C18&lt;'Raw Data'!E18, 'Raw Data'!O18&gt;'Raw Data'!P18), 'Raw Data'!C18, 0)</f>
        <v>0</v>
      </c>
      <c r="O23" t="b">
        <f>'Raw Data'!C18&lt;'Raw Data'!E18</f>
        <v>0</v>
      </c>
      <c r="P23">
        <f>IF(AND('Raw Data'!C18&gt;'Raw Data'!E18, 'Raw Data'!O18&gt;'Raw Data'!P18), 'Raw Data'!C18, 0)</f>
        <v>6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6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3.1</v>
      </c>
      <c r="E24">
        <f>IF(SUM('Raw Data'!O19:P19)&gt;2, 'Raw Data'!F19, 0)</f>
        <v>0</v>
      </c>
      <c r="F24">
        <f>IF(AND(ISNUMBER('Raw Data'!O19),SUM('Raw Data'!O19:P19)&lt;3),'Raw Data'!F19,)</f>
        <v>1.9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2.12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2.19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1.57</v>
      </c>
      <c r="M24">
        <f>IF(AND(ISNUMBER('Raw Data'!O19), OR('Raw Data'!O19&gt;'Raw Data'!P19, 'Raw Data'!O19&lt;'Raw Data'!P19)), 'Raw Data'!N19, 0)</f>
        <v>1.29</v>
      </c>
      <c r="N24">
        <f>IF(AND('Raw Data'!C19&lt;'Raw Data'!E19, 'Raw Data'!O19&gt;'Raw Data'!P19), 'Raw Data'!C19, 0)</f>
        <v>0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3.1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3.1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3.1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5.89</v>
      </c>
      <c r="AB24">
        <f t="shared" si="9"/>
        <v>0</v>
      </c>
      <c r="AC24">
        <f t="shared" si="10"/>
        <v>5.89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5</v>
      </c>
      <c r="D25">
        <f>IF('Raw Data'!O20&lt;'Raw Data'!P20, 'Raw Data'!E20, 0)</f>
        <v>0</v>
      </c>
      <c r="E25">
        <f>IF(SUM('Raw Data'!O20:P20)&gt;2, 'Raw Data'!F20, 0)</f>
        <v>1.56</v>
      </c>
      <c r="F25">
        <f>IF(AND(ISNUMBER('Raw Data'!O20),SUM('Raw Data'!O20:P20)&lt;3),'Raw Data'!F20,)</f>
        <v>0</v>
      </c>
      <c r="G25">
        <f>IF(AND('Raw Data'!O20&gt;0, 'Raw Data'!P20&gt;0), 'Raw Data'!H20, 0)</f>
        <v>1.84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3.1</v>
      </c>
      <c r="L25">
        <f>IF(AND(ISNUMBER('Raw Data'!O20), OR('Raw Data'!O20&lt;'Raw Data'!P20, 'Raw Data'!O20='Raw Data'!P20)), 'Raw Data'!M20, 0)</f>
        <v>1.05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5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7.8000000000000007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5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1.5</v>
      </c>
      <c r="F26">
        <f>IF(AND(ISNUMBER('Raw Data'!O21),SUM('Raw Data'!O21:P21)&lt;3),'Raw Data'!F21,)</f>
        <v>0</v>
      </c>
      <c r="G26">
        <f>IF(AND('Raw Data'!O21&gt;0, 'Raw Data'!P21&gt;0), 'Raw Data'!H21, 0)</f>
        <v>1.58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4.25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2.34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1.19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5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5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5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1.75</v>
      </c>
      <c r="E27">
        <f>IF(SUM('Raw Data'!O22:P22)&gt;2, 'Raw Data'!F22, 0)</f>
        <v>0</v>
      </c>
      <c r="F27">
        <f>IF(AND(ISNUMBER('Raw Data'!O22),SUM('Raw Data'!O22:P22)&lt;3),'Raw Data'!F22,)</f>
        <v>1.56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2.42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1.33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1.19</v>
      </c>
      <c r="M27">
        <f>IF(AND(ISNUMBER('Raw Data'!O22), OR('Raw Data'!O22&gt;'Raw Data'!P22, 'Raw Data'!O22&lt;'Raw Data'!P22)), 'Raw Data'!N22, 0)</f>
        <v>1.22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1.75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1.75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1.75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2.73</v>
      </c>
    </row>
    <row r="28" spans="1:29" x14ac:dyDescent="0.3">
      <c r="A28">
        <f>'Raw Data'!Q23</f>
        <v>3</v>
      </c>
      <c r="B28">
        <f>IF('Raw Data'!O23&gt;'Raw Data'!P23, 'Raw Data'!C23, 0)</f>
        <v>1.86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1.75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2.1800000000000002</v>
      </c>
      <c r="I28">
        <f>IF('Raw Data'!O23='Raw Data'!P23, 0, IF('Raw Data'!O23&gt;'Raw Data'!P23, 'Raw Data'!J23, 0))</f>
        <v>1.35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1.2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1.25</v>
      </c>
      <c r="N28">
        <f>IF(AND('Raw Data'!C23&lt;'Raw Data'!E23, 'Raw Data'!O23&gt;'Raw Data'!P23), 'Raw Data'!C23, 0)</f>
        <v>1.86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1.86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1.86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1.1000000000000001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1.33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1.55</v>
      </c>
      <c r="I29">
        <f>IF('Raw Data'!O24='Raw Data'!P24, 0, IF('Raw Data'!O24&gt;'Raw Data'!P24, 'Raw Data'!J24, 0))</f>
        <v>1.01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1.01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1.05</v>
      </c>
      <c r="N29">
        <f>IF(AND('Raw Data'!C24&lt;'Raw Data'!E24, 'Raw Data'!O24&gt;'Raw Data'!P24), 'Raw Data'!C24, 0)</f>
        <v>1.1000000000000001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1.1000000000000001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1.1000000000000001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3.4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2</v>
      </c>
      <c r="G30">
        <f>IF(AND('Raw Data'!O25&gt;0, 'Raw Data'!P25&gt;0), 'Raw Data'!H25, 0)</f>
        <v>1.81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1.24</v>
      </c>
      <c r="L30">
        <f>IF(AND(ISNUMBER('Raw Data'!O25), OR('Raw Data'!O25&lt;'Raw Data'!P25, 'Raw Data'!O25='Raw Data'!P25)), 'Raw Data'!M25, 0)</f>
        <v>1.75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3.4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Y30">
        <f>IF(AND('Raw Data'!D25&gt;4,'Raw Data'!O25&lt;'Raw Data'!P25),'Raw Data'!K25,IF(AND('Raw Data'!D25&gt;4,'Raw Data'!O25='Raw Data'!P25),0,IF('Raw Data'!O25='Raw Data'!P25,'Raw Data'!D25,0)))</f>
        <v>3.4</v>
      </c>
      <c r="Z30">
        <f>IF(AND('Raw Data'!D25&lt;4, 'Raw Data'!O25='Raw Data'!P25), 'Raw Data'!D25, 0)</f>
        <v>3.4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1.1599999999999999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1.37</v>
      </c>
      <c r="F31">
        <f>IF(AND(ISNUMBER('Raw Data'!O26),SUM('Raw Data'!O26:P26)&lt;3),'Raw Data'!F26,)</f>
        <v>0</v>
      </c>
      <c r="G31">
        <f>IF(AND('Raw Data'!O26&gt;0, 'Raw Data'!P26&gt;0), 'Raw Data'!H26, 0)</f>
        <v>2.04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1.03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1.02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1.07</v>
      </c>
      <c r="N31">
        <f>IF(AND('Raw Data'!C26&lt;'Raw Data'!E26, 'Raw Data'!O26&gt;'Raw Data'!P26), 'Raw Data'!C26, 0)</f>
        <v>1.1599999999999999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1.1599999999999999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1.1599999999999999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1.4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1.62</v>
      </c>
      <c r="F32">
        <f>IF(AND(ISNUMBER('Raw Data'!O27),SUM('Raw Data'!O27:P27)&lt;3),'Raw Data'!F27,)</f>
        <v>0</v>
      </c>
      <c r="G32">
        <f>IF(AND('Raw Data'!O27&gt;0, 'Raw Data'!P27&gt;0), 'Raw Data'!H27, 0)</f>
        <v>1.81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1.1299999999999999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1.07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1.1599999999999999</v>
      </c>
      <c r="N32">
        <f>IF(AND('Raw Data'!C27&lt;'Raw Data'!E27, 'Raw Data'!O27&gt;'Raw Data'!P27), 'Raw Data'!C27, 0)</f>
        <v>1.4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1.4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1.4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1.3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1.42</v>
      </c>
      <c r="F33">
        <f>IF(AND(ISNUMBER('Raw Data'!O28),SUM('Raw Data'!O28:P28)&lt;3),'Raw Data'!F28,)</f>
        <v>0</v>
      </c>
      <c r="G33">
        <f>IF(AND('Raw Data'!O28&gt;0, 'Raw Data'!P28&gt;0), 'Raw Data'!H28, 0)</f>
        <v>1.72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1.08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1.05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1.1200000000000001</v>
      </c>
      <c r="N33">
        <f>IF(AND('Raw Data'!C28&lt;'Raw Data'!E28, 'Raw Data'!O28&gt;'Raw Data'!P28), 'Raw Data'!C28, 0)</f>
        <v>1.3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1.3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1.3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3.2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2.1</v>
      </c>
      <c r="G34">
        <f>IF(AND('Raw Data'!O29&gt;0, 'Raw Data'!P29&gt;0), 'Raw Data'!H29, 0)</f>
        <v>1.82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1.44</v>
      </c>
      <c r="L34">
        <f>IF(AND(ISNUMBER('Raw Data'!O29), OR('Raw Data'!O29&lt;'Raw Data'!P29, 'Raw Data'!O29='Raw Data'!P29)), 'Raw Data'!M29, 0)</f>
        <v>1.42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3.2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Y34">
        <f>IF(AND('Raw Data'!D29&gt;4,'Raw Data'!O29&lt;'Raw Data'!P29),'Raw Data'!K29,IF(AND('Raw Data'!D29&gt;4,'Raw Data'!O29='Raw Data'!P29),0,IF('Raw Data'!O29='Raw Data'!P29,'Raw Data'!D29,0)))</f>
        <v>3.2</v>
      </c>
      <c r="Z34">
        <f>IF(AND('Raw Data'!D29&lt;4, 'Raw Data'!O29='Raw Data'!P29), 'Raw Data'!D29, 0)</f>
        <v>3.2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3.1</v>
      </c>
      <c r="E35">
        <f>IF(SUM('Raw Data'!O30:P30)&gt;2, 'Raw Data'!F30, 0)</f>
        <v>0</v>
      </c>
      <c r="F35">
        <f>IF(AND(ISNUMBER('Raw Data'!O30),SUM('Raw Data'!O30:P30)&lt;3),'Raw Data'!F30,)</f>
        <v>1.82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2.2000000000000002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2.21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1.59</v>
      </c>
      <c r="M35">
        <f>IF(AND(ISNUMBER('Raw Data'!O30), OR('Raw Data'!O30&gt;'Raw Data'!P30, 'Raw Data'!O30&lt;'Raw Data'!P30)), 'Raw Data'!N30, 0)</f>
        <v>1.28</v>
      </c>
      <c r="N35">
        <f>IF(AND('Raw Data'!C30&lt;'Raw Data'!E30, 'Raw Data'!O30&gt;'Raw Data'!P30), 'Raw Data'!C30, 0)</f>
        <v>0</v>
      </c>
      <c r="O35" t="b">
        <f>'Raw Data'!C30&lt;'Raw Data'!E30</f>
        <v>1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3.1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3.1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3.1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5.6420000000000003</v>
      </c>
      <c r="AB35">
        <f t="shared" si="9"/>
        <v>0</v>
      </c>
      <c r="AC35">
        <f t="shared" si="10"/>
        <v>5.6420000000000003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1.44</v>
      </c>
      <c r="E36">
        <f>IF(SUM('Raw Data'!O31:P31)&gt;2, 'Raw Data'!F31, 0)</f>
        <v>0</v>
      </c>
      <c r="F36">
        <f>IF(AND(ISNUMBER('Raw Data'!O31),SUM('Raw Data'!O31:P31)&lt;3),'Raw Data'!F31,)</f>
        <v>1.7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1.92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1.1399999999999999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1.08</v>
      </c>
      <c r="M36">
        <f>IF(AND(ISNUMBER('Raw Data'!O31), OR('Raw Data'!O31&gt;'Raw Data'!P31, 'Raw Data'!O31&lt;'Raw Data'!P31)), 'Raw Data'!N31, 0)</f>
        <v>1.18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1.44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1.44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1.44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1.1399999999999999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2.448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3.3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1.99</v>
      </c>
      <c r="G37">
        <f>IF(AND('Raw Data'!O32&gt;0, 'Raw Data'!P32&gt;0), 'Raw Data'!H32, 0)</f>
        <v>1.78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1.27</v>
      </c>
      <c r="L37">
        <f>IF(AND(ISNUMBER('Raw Data'!O32), OR('Raw Data'!O32&lt;'Raw Data'!P32, 'Raw Data'!O32='Raw Data'!P32)), 'Raw Data'!M32, 0)</f>
        <v>1.67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1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3.3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Y37">
        <f>IF(AND('Raw Data'!D32&gt;4,'Raw Data'!O32&lt;'Raw Data'!P32),'Raw Data'!K32,IF(AND('Raw Data'!D32&gt;4,'Raw Data'!O32='Raw Data'!P32),0,IF('Raw Data'!O32='Raw Data'!P32,'Raw Data'!D32,0)))</f>
        <v>3.3</v>
      </c>
      <c r="Z37">
        <f>IF(AND('Raw Data'!D32&lt;4, 'Raw Data'!O32='Raw Data'!P32), 'Raw Data'!D32, 0)</f>
        <v>3.3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3.25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2</v>
      </c>
      <c r="F38">
        <f>IF(AND(ISNUMBER('Raw Data'!O33),SUM('Raw Data'!O33:P33)&lt;3),'Raw Data'!F33,)</f>
        <v>0</v>
      </c>
      <c r="G38">
        <f>IF(AND('Raw Data'!O33&gt;0, 'Raw Data'!P33&gt;0), 'Raw Data'!H33, 0)</f>
        <v>1.78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2.29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1.61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1.3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3.25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3.25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3.25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5.5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1.66</v>
      </c>
      <c r="F39">
        <f>IF(AND(ISNUMBER('Raw Data'!O34),SUM('Raw Data'!O34:P34)&lt;3),'Raw Data'!F34,)</f>
        <v>0</v>
      </c>
      <c r="G39">
        <f>IF(AND('Raw Data'!O34&gt;0, 'Raw Data'!P34&gt;0), 'Raw Data'!H34, 0)</f>
        <v>1.71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4.25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2.38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1.19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5.5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5.5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5.5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0</v>
      </c>
      <c r="C40">
        <f>IF(AND(ISNUMBER('Raw Data'!O35), 'Raw Data'!O35='Raw Data'!P35), 'Raw Data'!D35, 0)</f>
        <v>3.5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1.76</v>
      </c>
      <c r="G40">
        <f>IF(AND('Raw Data'!O35&gt;0, 'Raw Data'!P35&gt;0), 'Raw Data'!H35, 0)</f>
        <v>1.64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1.28</v>
      </c>
      <c r="L40">
        <f>IF(AND(ISNUMBER('Raw Data'!O35), OR('Raw Data'!O35&lt;'Raw Data'!P35, 'Raw Data'!O35='Raw Data'!P35)), 'Raw Data'!M35, 0)</f>
        <v>1.7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1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3.5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Y40">
        <f>IF(AND('Raw Data'!D35&gt;4,'Raw Data'!O35&lt;'Raw Data'!P35),'Raw Data'!K35,IF(AND('Raw Data'!D35&gt;4,'Raw Data'!O35='Raw Data'!P35),0,IF('Raw Data'!O35='Raw Data'!P35,'Raw Data'!D35,0)))</f>
        <v>3.5</v>
      </c>
      <c r="Z40">
        <f>IF(AND('Raw Data'!D35&lt;4, 'Raw Data'!O35='Raw Data'!P35), 'Raw Data'!D35, 0)</f>
        <v>3.5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1.44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1.71</v>
      </c>
      <c r="F41">
        <f>IF(AND(ISNUMBER('Raw Data'!O36),SUM('Raw Data'!O36:P36)&lt;3),'Raw Data'!F36,)</f>
        <v>0</v>
      </c>
      <c r="G41">
        <f>IF(AND('Raw Data'!O36&gt;0, 'Raw Data'!P36&gt;0), 'Raw Data'!H36, 0)</f>
        <v>1.88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1.1399999999999999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1.08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1.17</v>
      </c>
      <c r="N41">
        <f>IF(AND('Raw Data'!C36&lt;'Raw Data'!E36, 'Raw Data'!O36&gt;'Raw Data'!P36), 'Raw Data'!C36, 0)</f>
        <v>1.44</v>
      </c>
      <c r="O41" t="b">
        <f>'Raw Data'!C36&lt;'Raw Data'!E36</f>
        <v>1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1.44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1.44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0</v>
      </c>
      <c r="C42">
        <f>IF(AND(ISNUMBER('Raw Data'!O37), 'Raw Data'!O37='Raw Data'!P37), 'Raw Data'!D37, 0)</f>
        <v>3.3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2.04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1.97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1.68</v>
      </c>
      <c r="L42">
        <f>IF(AND(ISNUMBER('Raw Data'!O37), OR('Raw Data'!O37&lt;'Raw Data'!P37, 'Raw Data'!O37='Raw Data'!P37)), 'Raw Data'!M37, 0)</f>
        <v>1.27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3.3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Y42">
        <f>IF(AND('Raw Data'!D37&gt;4,'Raw Data'!O37&lt;'Raw Data'!P37),'Raw Data'!K37,IF(AND('Raw Data'!D37&gt;4,'Raw Data'!O37='Raw Data'!P37),0,IF('Raw Data'!O37='Raw Data'!P37,'Raw Data'!D37,0)))</f>
        <v>3.3</v>
      </c>
      <c r="Z42">
        <f>IF(AND('Raw Data'!D37&lt;4, 'Raw Data'!O37='Raw Data'!P37), 'Raw Data'!D37, 0)</f>
        <v>3.3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1.07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1.22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1.54</v>
      </c>
      <c r="I43">
        <f>IF('Raw Data'!O38='Raw Data'!P38, 0, IF('Raw Data'!O38&gt;'Raw Data'!P38, 'Raw Data'!J38, 0))</f>
        <v>1.01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1.01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1.03</v>
      </c>
      <c r="N43">
        <f>IF(AND('Raw Data'!C38&lt;'Raw Data'!E38, 'Raw Data'!O38&gt;'Raw Data'!P38), 'Raw Data'!C38, 0)</f>
        <v>1.07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1.07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1.07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4</v>
      </c>
      <c r="B44">
        <f>IF('Raw Data'!O39&gt;'Raw Data'!P39, 'Raw Data'!C39, 0)</f>
        <v>0</v>
      </c>
      <c r="C44">
        <f>IF(AND(ISNUMBER('Raw Data'!O39), 'Raw Data'!O39='Raw Data'!P39), 'Raw Data'!D39, 0)</f>
        <v>3.7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1.69</v>
      </c>
      <c r="G44">
        <f>IF(AND('Raw Data'!O39&gt;0, 'Raw Data'!P39&gt;0), 'Raw Data'!H39, 0)</f>
        <v>1.6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1.78</v>
      </c>
      <c r="L44">
        <f>IF(AND(ISNUMBER('Raw Data'!O39), OR('Raw Data'!O39&lt;'Raw Data'!P39, 'Raw Data'!O39='Raw Data'!P39)), 'Raw Data'!M39, 0)</f>
        <v>1.26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3.7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Y44">
        <f>IF(AND('Raw Data'!D39&gt;4,'Raw Data'!O39&lt;'Raw Data'!P39),'Raw Data'!K39,IF(AND('Raw Data'!D39&gt;4,'Raw Data'!O39='Raw Data'!P39),0,IF('Raw Data'!O39='Raw Data'!P39,'Raw Data'!D39,0)))</f>
        <v>3.7</v>
      </c>
      <c r="Z44">
        <f>IF(AND('Raw Data'!D39&lt;4, 'Raw Data'!O39='Raw Data'!P39), 'Raw Data'!D39, 0)</f>
        <v>3.7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1.28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1.48</v>
      </c>
      <c r="F45">
        <f>IF(AND(ISNUMBER('Raw Data'!O40),SUM('Raw Data'!O40:P40)&lt;3),'Raw Data'!F40,)</f>
        <v>0</v>
      </c>
      <c r="G45">
        <f>IF(AND('Raw Data'!O40&gt;0, 'Raw Data'!P40&gt;0), 'Raw Data'!H40, 0)</f>
        <v>1.82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1.08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1.05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1.1100000000000001</v>
      </c>
      <c r="N45">
        <f>IF(AND('Raw Data'!C40&lt;'Raw Data'!E40, 'Raw Data'!O40&gt;'Raw Data'!P40), 'Raw Data'!C40, 0)</f>
        <v>1.28</v>
      </c>
      <c r="O45" t="b">
        <f>'Raw Data'!C40&lt;'Raw Data'!E40</f>
        <v>1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1.28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1.28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4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2</v>
      </c>
      <c r="E46">
        <f>IF(SUM('Raw Data'!O41:P41)&gt;2, 'Raw Data'!F41, 0)</f>
        <v>0</v>
      </c>
      <c r="F46">
        <f>IF(AND(ISNUMBER('Raw Data'!O41),SUM('Raw Data'!O41:P41)&lt;3),'Raw Data'!F41,)</f>
        <v>1.6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2.5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1.5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1.29</v>
      </c>
      <c r="M46">
        <f>IF(AND(ISNUMBER('Raw Data'!O41), OR('Raw Data'!O41&gt;'Raw Data'!P41, 'Raw Data'!O41&lt;'Raw Data'!P41)), 'Raw Data'!N41, 0)</f>
        <v>1.23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2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2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2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3.2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2022-10-21T03:14:42Z</dcterms:modified>
</cp:coreProperties>
</file>