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3A6EDB7EB2F21E42A16D4A38ED96D7BE5673107C" xr6:coauthVersionLast="47" xr6:coauthVersionMax="47" xr10:uidLastSave="{B3F8E4A9-9010-4294-BFC2-1FFC9CA02DE0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B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C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AB529" i="3" s="1"/>
  <c r="B529" i="3"/>
  <c r="A529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B526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C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AB521" i="3" s="1"/>
  <c r="B521" i="3"/>
  <c r="A521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B518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AB516" i="3" s="1"/>
  <c r="B516" i="3"/>
  <c r="A516" i="3"/>
  <c r="AC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C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AB513" i="3" s="1"/>
  <c r="B513" i="3"/>
  <c r="A513" i="3"/>
  <c r="AB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B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AB508" i="3" s="1"/>
  <c r="B508" i="3"/>
  <c r="A508" i="3"/>
  <c r="AC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C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AB505" i="3" s="1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AC504" i="3" s="1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B502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A500" i="3" s="1"/>
  <c r="E500" i="3"/>
  <c r="D500" i="3"/>
  <c r="C500" i="3"/>
  <c r="AB500" i="3" s="1"/>
  <c r="B500" i="3"/>
  <c r="A500" i="3"/>
  <c r="AC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AC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B497" i="3" s="1"/>
  <c r="D497" i="3"/>
  <c r="C497" i="3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AC496" i="3" s="1"/>
  <c r="C496" i="3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B494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A492" i="3" s="1"/>
  <c r="E492" i="3"/>
  <c r="D492" i="3"/>
  <c r="C492" i="3"/>
  <c r="AB492" i="3" s="1"/>
  <c r="B492" i="3"/>
  <c r="A492" i="3"/>
  <c r="AC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AC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B489" i="3" s="1"/>
  <c r="D489" i="3"/>
  <c r="C489" i="3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AC488" i="3" s="1"/>
  <c r="C488" i="3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B486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A484" i="3" s="1"/>
  <c r="E484" i="3"/>
  <c r="D484" i="3"/>
  <c r="C484" i="3"/>
  <c r="AB484" i="3" s="1"/>
  <c r="B484" i="3"/>
  <c r="A484" i="3"/>
  <c r="AC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C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AB481" i="3" s="1"/>
  <c r="D481" i="3"/>
  <c r="C481" i="3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C480" i="3" s="1"/>
  <c r="C480" i="3"/>
  <c r="B480" i="3"/>
  <c r="A480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AB479" i="3" s="1"/>
  <c r="D479" i="3"/>
  <c r="C479" i="3"/>
  <c r="B479" i="3"/>
  <c r="A479" i="3"/>
  <c r="AB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A476" i="3" s="1"/>
  <c r="E476" i="3"/>
  <c r="D476" i="3"/>
  <c r="C476" i="3"/>
  <c r="AB476" i="3" s="1"/>
  <c r="B476" i="3"/>
  <c r="A476" i="3"/>
  <c r="AC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C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B473" i="3" s="1"/>
  <c r="D473" i="3"/>
  <c r="C473" i="3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AC472" i="3" s="1"/>
  <c r="C472" i="3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B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AB468" i="3" s="1"/>
  <c r="B468" i="3"/>
  <c r="A468" i="3"/>
  <c r="AC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C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AB465" i="3" s="1"/>
  <c r="D465" i="3"/>
  <c r="C465" i="3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AC464" i="3" s="1"/>
  <c r="C464" i="3"/>
  <c r="B464" i="3"/>
  <c r="A464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AB462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B462" i="3"/>
  <c r="A462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A460" i="3" s="1"/>
  <c r="E460" i="3"/>
  <c r="D460" i="3"/>
  <c r="C460" i="3"/>
  <c r="AB460" i="3" s="1"/>
  <c r="B460" i="3"/>
  <c r="A460" i="3"/>
  <c r="AC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AB459" i="3" s="1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C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B457" i="3" s="1"/>
  <c r="D457" i="3"/>
  <c r="C457" i="3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C456" i="3" s="1"/>
  <c r="C456" i="3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B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B454" i="3"/>
  <c r="A454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A452" i="3" s="1"/>
  <c r="E452" i="3"/>
  <c r="D452" i="3"/>
  <c r="C452" i="3"/>
  <c r="AB452" i="3" s="1"/>
  <c r="B452" i="3"/>
  <c r="A452" i="3"/>
  <c r="AC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C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B449" i="3" s="1"/>
  <c r="D449" i="3"/>
  <c r="C449" i="3"/>
  <c r="B449" i="3"/>
  <c r="A449" i="3"/>
  <c r="AB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C448" i="3" s="1"/>
  <c r="C448" i="3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AB447" i="3" s="1"/>
  <c r="D447" i="3"/>
  <c r="C447" i="3"/>
  <c r="B447" i="3"/>
  <c r="A447" i="3"/>
  <c r="AB446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A444" i="3" s="1"/>
  <c r="E444" i="3"/>
  <c r="D444" i="3"/>
  <c r="C444" i="3"/>
  <c r="AB444" i="3" s="1"/>
  <c r="B444" i="3"/>
  <c r="A444" i="3"/>
  <c r="AC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C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AB441" i="3" s="1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C440" i="3" s="1"/>
  <c r="C440" i="3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AB439" i="3" s="1"/>
  <c r="D439" i="3"/>
  <c r="C439" i="3"/>
  <c r="B439" i="3"/>
  <c r="A439" i="3"/>
  <c r="AB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B438" i="3"/>
  <c r="A438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A436" i="3" s="1"/>
  <c r="E436" i="3"/>
  <c r="D436" i="3"/>
  <c r="C436" i="3"/>
  <c r="AB436" i="3" s="1"/>
  <c r="B436" i="3"/>
  <c r="A436" i="3"/>
  <c r="AC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AB435" i="3" s="1"/>
  <c r="B435" i="3"/>
  <c r="A435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AC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AB433" i="3" s="1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C432" i="3" s="1"/>
  <c r="C432" i="3"/>
  <c r="B432" i="3"/>
  <c r="A432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AB431" i="3" s="1"/>
  <c r="D431" i="3"/>
  <c r="C431" i="3"/>
  <c r="B431" i="3"/>
  <c r="A431" i="3"/>
  <c r="AB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A428" i="3" s="1"/>
  <c r="E428" i="3"/>
  <c r="D428" i="3"/>
  <c r="C428" i="3"/>
  <c r="AB428" i="3" s="1"/>
  <c r="B428" i="3"/>
  <c r="A428" i="3"/>
  <c r="AC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AB427" i="3" s="1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AC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AB425" i="3" s="1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C424" i="3" s="1"/>
  <c r="C424" i="3"/>
  <c r="B424" i="3"/>
  <c r="A424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AB423" i="3" s="1"/>
  <c r="D423" i="3"/>
  <c r="C423" i="3"/>
  <c r="B423" i="3"/>
  <c r="A423" i="3"/>
  <c r="AB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A420" i="3" s="1"/>
  <c r="E420" i="3"/>
  <c r="D420" i="3"/>
  <c r="C420" i="3"/>
  <c r="AB420" i="3" s="1"/>
  <c r="B420" i="3"/>
  <c r="A420" i="3"/>
  <c r="AC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AB419" i="3" s="1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AC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AB417" i="3" s="1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B416" i="3"/>
  <c r="A416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AB415" i="3" s="1"/>
  <c r="D415" i="3"/>
  <c r="C415" i="3"/>
  <c r="B415" i="3"/>
  <c r="A415" i="3"/>
  <c r="AB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B414" i="3"/>
  <c r="A414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A412" i="3" s="1"/>
  <c r="E412" i="3"/>
  <c r="D412" i="3"/>
  <c r="C412" i="3"/>
  <c r="AB412" i="3" s="1"/>
  <c r="B412" i="3"/>
  <c r="A412" i="3"/>
  <c r="AC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AC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AB409" i="3" s="1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C408" i="3" s="1"/>
  <c r="C408" i="3"/>
  <c r="B408" i="3"/>
  <c r="A408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AB407" i="3" s="1"/>
  <c r="D407" i="3"/>
  <c r="C407" i="3"/>
  <c r="B407" i="3"/>
  <c r="A407" i="3"/>
  <c r="AB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A404" i="3" s="1"/>
  <c r="E404" i="3"/>
  <c r="D404" i="3"/>
  <c r="C404" i="3"/>
  <c r="AB404" i="3" s="1"/>
  <c r="B404" i="3"/>
  <c r="A404" i="3"/>
  <c r="AC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B403" i="3" s="1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AB402" i="3" s="1"/>
  <c r="B402" i="3"/>
  <c r="A402" i="3"/>
  <c r="AC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AB401" i="3" s="1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C400" i="3" s="1"/>
  <c r="C400" i="3"/>
  <c r="B400" i="3"/>
  <c r="A400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AB399" i="3" s="1"/>
  <c r="D399" i="3"/>
  <c r="C399" i="3"/>
  <c r="B399" i="3"/>
  <c r="A399" i="3"/>
  <c r="AB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B398" i="3"/>
  <c r="A398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A396" i="3" s="1"/>
  <c r="E396" i="3"/>
  <c r="D396" i="3"/>
  <c r="C396" i="3"/>
  <c r="AB396" i="3" s="1"/>
  <c r="B396" i="3"/>
  <c r="A396" i="3"/>
  <c r="AC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AB395" i="3" s="1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AC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AB393" i="3" s="1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C392" i="3" s="1"/>
  <c r="C392" i="3"/>
  <c r="B392" i="3"/>
  <c r="A392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AB391" i="3" s="1"/>
  <c r="D391" i="3"/>
  <c r="C391" i="3"/>
  <c r="B391" i="3"/>
  <c r="A391" i="3"/>
  <c r="AB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B390" i="3"/>
  <c r="A390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A388" i="3" s="1"/>
  <c r="E388" i="3"/>
  <c r="D388" i="3"/>
  <c r="C388" i="3"/>
  <c r="AB388" i="3" s="1"/>
  <c r="B388" i="3"/>
  <c r="A388" i="3"/>
  <c r="AC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AB387" i="3" s="1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AC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AB385" i="3" s="1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C384" i="3" s="1"/>
  <c r="C384" i="3"/>
  <c r="B384" i="3"/>
  <c r="A384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B383" i="3" s="1"/>
  <c r="D383" i="3"/>
  <c r="AC383" i="3" s="1"/>
  <c r="C383" i="3"/>
  <c r="B383" i="3"/>
  <c r="A383" i="3"/>
  <c r="AB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B382" i="3"/>
  <c r="A382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A380" i="3" s="1"/>
  <c r="E380" i="3"/>
  <c r="D380" i="3"/>
  <c r="C380" i="3"/>
  <c r="AB380" i="3" s="1"/>
  <c r="B380" i="3"/>
  <c r="A380" i="3"/>
  <c r="AC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B379" i="3" s="1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AC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AB377" i="3" s="1"/>
  <c r="B377" i="3"/>
  <c r="A377" i="3"/>
  <c r="AB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76" i="3" s="1"/>
  <c r="C376" i="3"/>
  <c r="B376" i="3"/>
  <c r="A376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B375" i="3" s="1"/>
  <c r="D375" i="3"/>
  <c r="AC375" i="3" s="1"/>
  <c r="C375" i="3"/>
  <c r="B375" i="3"/>
  <c r="A375" i="3"/>
  <c r="AB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B374" i="3"/>
  <c r="A374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A372" i="3" s="1"/>
  <c r="E372" i="3"/>
  <c r="D372" i="3"/>
  <c r="C372" i="3"/>
  <c r="AB372" i="3" s="1"/>
  <c r="B372" i="3"/>
  <c r="A372" i="3"/>
  <c r="AC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AB370" i="3" s="1"/>
  <c r="B370" i="3"/>
  <c r="A370" i="3"/>
  <c r="AC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AB369" i="3" s="1"/>
  <c r="B369" i="3"/>
  <c r="A369" i="3"/>
  <c r="AB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8" i="3" s="1"/>
  <c r="C368" i="3"/>
  <c r="B368" i="3"/>
  <c r="A368" i="3"/>
  <c r="AC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B367" i="3" s="1"/>
  <c r="D367" i="3"/>
  <c r="C367" i="3"/>
  <c r="B367" i="3"/>
  <c r="A367" i="3"/>
  <c r="AB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B366" i="3"/>
  <c r="A366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A364" i="3" s="1"/>
  <c r="E364" i="3"/>
  <c r="D364" i="3"/>
  <c r="C364" i="3"/>
  <c r="AB364" i="3" s="1"/>
  <c r="B364" i="3"/>
  <c r="A364" i="3"/>
  <c r="AC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B363" i="3" s="1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AC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B361" i="3" s="1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C360" i="3" s="1"/>
  <c r="C360" i="3"/>
  <c r="B360" i="3"/>
  <c r="A360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B359" i="3" s="1"/>
  <c r="D359" i="3"/>
  <c r="AC359" i="3" s="1"/>
  <c r="C359" i="3"/>
  <c r="B359" i="3"/>
  <c r="A359" i="3"/>
  <c r="AB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B358" i="3"/>
  <c r="A358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A356" i="3" s="1"/>
  <c r="E356" i="3"/>
  <c r="D356" i="3"/>
  <c r="C356" i="3"/>
  <c r="AB356" i="3" s="1"/>
  <c r="B356" i="3"/>
  <c r="A356" i="3"/>
  <c r="AC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AC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B353" i="3" s="1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2" i="3" s="1"/>
  <c r="C352" i="3"/>
  <c r="B352" i="3"/>
  <c r="A352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B351" i="3" s="1"/>
  <c r="D351" i="3"/>
  <c r="AC351" i="3" s="1"/>
  <c r="C351" i="3"/>
  <c r="B351" i="3"/>
  <c r="A351" i="3"/>
  <c r="AB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A348" i="3" s="1"/>
  <c r="E348" i="3"/>
  <c r="D348" i="3"/>
  <c r="C348" i="3"/>
  <c r="AB348" i="3" s="1"/>
  <c r="B348" i="3"/>
  <c r="A348" i="3"/>
  <c r="AC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AC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B345" i="3" s="1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4" i="3" s="1"/>
  <c r="C344" i="3"/>
  <c r="B344" i="3"/>
  <c r="A344" i="3"/>
  <c r="AC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B343" i="3" s="1"/>
  <c r="D343" i="3"/>
  <c r="C343" i="3"/>
  <c r="B343" i="3"/>
  <c r="A343" i="3"/>
  <c r="AB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B342" i="3"/>
  <c r="A342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A340" i="3" s="1"/>
  <c r="E340" i="3"/>
  <c r="D340" i="3"/>
  <c r="C340" i="3"/>
  <c r="AB340" i="3" s="1"/>
  <c r="B340" i="3"/>
  <c r="A340" i="3"/>
  <c r="AC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B339" i="3" s="1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AC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B337" i="3" s="1"/>
  <c r="B337" i="3"/>
  <c r="A337" i="3"/>
  <c r="AB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6" i="3" s="1"/>
  <c r="C336" i="3"/>
  <c r="B336" i="3"/>
  <c r="A336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B335" i="3" s="1"/>
  <c r="D335" i="3"/>
  <c r="AC335" i="3" s="1"/>
  <c r="C335" i="3"/>
  <c r="B335" i="3"/>
  <c r="A335" i="3"/>
  <c r="AB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B334" i="3"/>
  <c r="A334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A332" i="3" s="1"/>
  <c r="E332" i="3"/>
  <c r="D332" i="3"/>
  <c r="C332" i="3"/>
  <c r="AB332" i="3" s="1"/>
  <c r="B332" i="3"/>
  <c r="A332" i="3"/>
  <c r="AC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B331" i="3" s="1"/>
  <c r="B331" i="3"/>
  <c r="A331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AB330" i="3" s="1"/>
  <c r="B330" i="3"/>
  <c r="A330" i="3"/>
  <c r="AC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B329" i="3" s="1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8" i="3" s="1"/>
  <c r="C328" i="3"/>
  <c r="B328" i="3"/>
  <c r="A328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AB327" i="3" s="1"/>
  <c r="D327" i="3"/>
  <c r="AC327" i="3" s="1"/>
  <c r="C327" i="3"/>
  <c r="B327" i="3"/>
  <c r="A327" i="3"/>
  <c r="AB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C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AB322" i="3" s="1"/>
  <c r="B322" i="3"/>
  <c r="A322" i="3"/>
  <c r="AC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20" i="3" s="1"/>
  <c r="C320" i="3"/>
  <c r="B320" i="3"/>
  <c r="A320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B319" i="3" s="1"/>
  <c r="D319" i="3"/>
  <c r="AC319" i="3" s="1"/>
  <c r="C319" i="3"/>
  <c r="B319" i="3"/>
  <c r="A319" i="3"/>
  <c r="AB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B318" i="3"/>
  <c r="A318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B316" i="3" s="1"/>
  <c r="D316" i="3"/>
  <c r="C316" i="3"/>
  <c r="B316" i="3"/>
  <c r="A316" i="3"/>
  <c r="AC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B315" i="3" s="1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3" i="3" s="1"/>
  <c r="C313" i="3"/>
  <c r="AB313" i="3" s="1"/>
  <c r="B313" i="3"/>
  <c r="A313" i="3"/>
  <c r="AB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2" i="3" s="1"/>
  <c r="C312" i="3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AB311" i="3" s="1"/>
  <c r="B311" i="3"/>
  <c r="A311" i="3"/>
  <c r="AB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B310" i="3"/>
  <c r="A310" i="3"/>
  <c r="AC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B309" i="3" s="1"/>
  <c r="D309" i="3"/>
  <c r="C309" i="3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AB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A306" i="3" s="1"/>
  <c r="E306" i="3"/>
  <c r="D306" i="3"/>
  <c r="AC306" i="3" s="1"/>
  <c r="C306" i="3"/>
  <c r="B306" i="3"/>
  <c r="A306" i="3"/>
  <c r="AC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B305" i="3" s="1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AB304" i="3" s="1"/>
  <c r="D304" i="3"/>
  <c r="C304" i="3"/>
  <c r="B304" i="3"/>
  <c r="A304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AB303" i="3" s="1"/>
  <c r="B303" i="3"/>
  <c r="A303" i="3"/>
  <c r="AB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B302" i="3"/>
  <c r="A302" i="3"/>
  <c r="AC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B301" i="3" s="1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8" i="3" s="1"/>
  <c r="C298" i="3"/>
  <c r="B298" i="3"/>
  <c r="A298" i="3"/>
  <c r="AC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B297" i="3" s="1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AB296" i="3" s="1"/>
  <c r="D296" i="3"/>
  <c r="C296" i="3"/>
  <c r="B296" i="3"/>
  <c r="A296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AB295" i="3" s="1"/>
  <c r="B295" i="3"/>
  <c r="A295" i="3"/>
  <c r="AB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B294" i="3"/>
  <c r="A294" i="3"/>
  <c r="AC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B293" i="3" s="1"/>
  <c r="D293" i="3"/>
  <c r="C293" i="3"/>
  <c r="B293" i="3"/>
  <c r="A293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90" i="3" s="1"/>
  <c r="C290" i="3"/>
  <c r="B290" i="3"/>
  <c r="A290" i="3"/>
  <c r="AC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B289" i="3" s="1"/>
  <c r="B289" i="3"/>
  <c r="A289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AB288" i="3" s="1"/>
  <c r="D288" i="3"/>
  <c r="C288" i="3"/>
  <c r="B288" i="3"/>
  <c r="A288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AB287" i="3" s="1"/>
  <c r="B287" i="3"/>
  <c r="A287" i="3"/>
  <c r="AB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B286" i="3"/>
  <c r="A286" i="3"/>
  <c r="AC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B285" i="3" s="1"/>
  <c r="D285" i="3"/>
  <c r="C285" i="3"/>
  <c r="B285" i="3"/>
  <c r="A285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2" i="3" s="1"/>
  <c r="C282" i="3"/>
  <c r="B282" i="3"/>
  <c r="A282" i="3"/>
  <c r="AC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B281" i="3" s="1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AB280" i="3" s="1"/>
  <c r="D280" i="3"/>
  <c r="C280" i="3"/>
  <c r="B280" i="3"/>
  <c r="A280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AB279" i="3" s="1"/>
  <c r="B279" i="3"/>
  <c r="A279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C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AB277" i="3" s="1"/>
  <c r="D277" i="3"/>
  <c r="C277" i="3"/>
  <c r="B277" i="3"/>
  <c r="A277" i="3"/>
  <c r="AC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B276" i="3" s="1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B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4" i="3" s="1"/>
  <c r="C274" i="3"/>
  <c r="B274" i="3"/>
  <c r="A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3" i="3" s="1"/>
  <c r="C273" i="3"/>
  <c r="B273" i="3"/>
  <c r="A273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AB272" i="3" s="1"/>
  <c r="D272" i="3"/>
  <c r="C272" i="3"/>
  <c r="B272" i="3"/>
  <c r="A272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AB271" i="3" s="1"/>
  <c r="B271" i="3"/>
  <c r="A271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C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AB269" i="3" s="1"/>
  <c r="D269" i="3"/>
  <c r="C269" i="3"/>
  <c r="B269" i="3"/>
  <c r="A269" i="3"/>
  <c r="AC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B268" i="3" s="1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AB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C266" i="3" s="1"/>
  <c r="C266" i="3"/>
  <c r="B266" i="3"/>
  <c r="A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C265" i="3" s="1"/>
  <c r="C265" i="3"/>
  <c r="B265" i="3"/>
  <c r="A265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AB264" i="3" s="1"/>
  <c r="D264" i="3"/>
  <c r="C264" i="3"/>
  <c r="B264" i="3"/>
  <c r="A264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AB263" i="3" s="1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C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AB261" i="3" s="1"/>
  <c r="D261" i="3"/>
  <c r="C261" i="3"/>
  <c r="B261" i="3"/>
  <c r="A261" i="3"/>
  <c r="AC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B260" i="3" s="1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AB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C258" i="3" s="1"/>
  <c r="C258" i="3"/>
  <c r="B258" i="3"/>
  <c r="A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C257" i="3" s="1"/>
  <c r="C257" i="3"/>
  <c r="B257" i="3"/>
  <c r="A257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AB256" i="3" s="1"/>
  <c r="D256" i="3"/>
  <c r="C256" i="3"/>
  <c r="B256" i="3"/>
  <c r="A256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AB255" i="3" s="1"/>
  <c r="B255" i="3"/>
  <c r="A255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C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AB253" i="3" s="1"/>
  <c r="D253" i="3"/>
  <c r="C253" i="3"/>
  <c r="B253" i="3"/>
  <c r="A253" i="3"/>
  <c r="AC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B252" i="3" s="1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AB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C250" i="3" s="1"/>
  <c r="C250" i="3"/>
  <c r="B250" i="3"/>
  <c r="A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C249" i="3" s="1"/>
  <c r="C249" i="3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AB248" i="3" s="1"/>
  <c r="D248" i="3"/>
  <c r="C248" i="3"/>
  <c r="B248" i="3"/>
  <c r="A248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AB247" i="3" s="1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C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AB245" i="3" s="1"/>
  <c r="D245" i="3"/>
  <c r="C245" i="3"/>
  <c r="B245" i="3"/>
  <c r="A245" i="3"/>
  <c r="AC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B244" i="3" s="1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AB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C242" i="3" s="1"/>
  <c r="C242" i="3"/>
  <c r="B242" i="3"/>
  <c r="A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C241" i="3" s="1"/>
  <c r="C241" i="3"/>
  <c r="B241" i="3"/>
  <c r="A241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AB240" i="3" s="1"/>
  <c r="D240" i="3"/>
  <c r="C240" i="3"/>
  <c r="B240" i="3"/>
  <c r="A240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AB239" i="3" s="1"/>
  <c r="B239" i="3"/>
  <c r="A239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C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AB237" i="3" s="1"/>
  <c r="D237" i="3"/>
  <c r="C237" i="3"/>
  <c r="B237" i="3"/>
  <c r="A237" i="3"/>
  <c r="AC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B236" i="3" s="1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AB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C234" i="3" s="1"/>
  <c r="C234" i="3"/>
  <c r="B234" i="3"/>
  <c r="A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C233" i="3" s="1"/>
  <c r="C233" i="3"/>
  <c r="B233" i="3"/>
  <c r="A233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AB232" i="3" s="1"/>
  <c r="D232" i="3"/>
  <c r="C232" i="3"/>
  <c r="B232" i="3"/>
  <c r="A232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D231" i="3"/>
  <c r="C231" i="3"/>
  <c r="AB231" i="3" s="1"/>
  <c r="B231" i="3"/>
  <c r="A231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C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AB229" i="3" s="1"/>
  <c r="D229" i="3"/>
  <c r="C229" i="3"/>
  <c r="B229" i="3"/>
  <c r="A229" i="3"/>
  <c r="AC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B228" i="3" s="1"/>
  <c r="B228" i="3"/>
  <c r="A228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AB227" i="3" s="1"/>
  <c r="B227" i="3"/>
  <c r="A227" i="3"/>
  <c r="AB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C226" i="3" s="1"/>
  <c r="C226" i="3"/>
  <c r="B226" i="3"/>
  <c r="A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C225" i="3" s="1"/>
  <c r="C225" i="3"/>
  <c r="B225" i="3"/>
  <c r="A225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C224" i="3" s="1"/>
  <c r="E224" i="3"/>
  <c r="AB224" i="3" s="1"/>
  <c r="D224" i="3"/>
  <c r="C224" i="3"/>
  <c r="B224" i="3"/>
  <c r="A224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AB223" i="3" s="1"/>
  <c r="B223" i="3"/>
  <c r="A223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C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AB221" i="3" s="1"/>
  <c r="D221" i="3"/>
  <c r="C221" i="3"/>
  <c r="B221" i="3"/>
  <c r="A221" i="3"/>
  <c r="AC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B220" i="3" s="1"/>
  <c r="B220" i="3"/>
  <c r="A220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AB219" i="3" s="1"/>
  <c r="B219" i="3"/>
  <c r="A219" i="3"/>
  <c r="AB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C218" i="3" s="1"/>
  <c r="C218" i="3"/>
  <c r="B218" i="3"/>
  <c r="A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C217" i="3" s="1"/>
  <c r="C217" i="3"/>
  <c r="B217" i="3"/>
  <c r="A217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AB216" i="3" s="1"/>
  <c r="D216" i="3"/>
  <c r="C216" i="3"/>
  <c r="B216" i="3"/>
  <c r="A216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D215" i="3"/>
  <c r="C215" i="3"/>
  <c r="AB215" i="3" s="1"/>
  <c r="B215" i="3"/>
  <c r="A215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C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AB213" i="3" s="1"/>
  <c r="D213" i="3"/>
  <c r="C213" i="3"/>
  <c r="B213" i="3"/>
  <c r="A213" i="3"/>
  <c r="AC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B212" i="3" s="1"/>
  <c r="B212" i="3"/>
  <c r="A212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AB211" i="3" s="1"/>
  <c r="B211" i="3"/>
  <c r="A211" i="3"/>
  <c r="AB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C210" i="3" s="1"/>
  <c r="C210" i="3"/>
  <c r="B210" i="3"/>
  <c r="A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C209" i="3" s="1"/>
  <c r="C209" i="3"/>
  <c r="B209" i="3"/>
  <c r="A209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C208" i="3" s="1"/>
  <c r="E208" i="3"/>
  <c r="AB208" i="3" s="1"/>
  <c r="D208" i="3"/>
  <c r="C208" i="3"/>
  <c r="B208" i="3"/>
  <c r="A208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AB207" i="3" s="1"/>
  <c r="B207" i="3"/>
  <c r="A207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C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AB205" i="3" s="1"/>
  <c r="D205" i="3"/>
  <c r="C205" i="3"/>
  <c r="B205" i="3"/>
  <c r="A205" i="3"/>
  <c r="AC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B204" i="3" s="1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AB203" i="3" s="1"/>
  <c r="B203" i="3"/>
  <c r="A203" i="3"/>
  <c r="AB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AC202" i="3" s="1"/>
  <c r="C202" i="3"/>
  <c r="B202" i="3"/>
  <c r="A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C201" i="3" s="1"/>
  <c r="C201" i="3"/>
  <c r="B201" i="3"/>
  <c r="A201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AB200" i="3" s="1"/>
  <c r="D200" i="3"/>
  <c r="C200" i="3"/>
  <c r="B200" i="3"/>
  <c r="A200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D199" i="3"/>
  <c r="C199" i="3"/>
  <c r="AB199" i="3" s="1"/>
  <c r="B199" i="3"/>
  <c r="A199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C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AB197" i="3" s="1"/>
  <c r="D197" i="3"/>
  <c r="C197" i="3"/>
  <c r="B197" i="3"/>
  <c r="A197" i="3"/>
  <c r="AC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B196" i="3" s="1"/>
  <c r="B196" i="3"/>
  <c r="A196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AB195" i="3" s="1"/>
  <c r="B195" i="3"/>
  <c r="A195" i="3"/>
  <c r="AB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AC194" i="3" s="1"/>
  <c r="C194" i="3"/>
  <c r="B194" i="3"/>
  <c r="A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C193" i="3" s="1"/>
  <c r="C193" i="3"/>
  <c r="B193" i="3"/>
  <c r="A193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AB192" i="3" s="1"/>
  <c r="D192" i="3"/>
  <c r="C192" i="3"/>
  <c r="B192" i="3"/>
  <c r="A192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AB191" i="3" s="1"/>
  <c r="B191" i="3"/>
  <c r="A191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C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B189" i="3" s="1"/>
  <c r="D189" i="3"/>
  <c r="C189" i="3"/>
  <c r="B189" i="3"/>
  <c r="A189" i="3"/>
  <c r="AC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B188" i="3" s="1"/>
  <c r="B188" i="3"/>
  <c r="A188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AB187" i="3" s="1"/>
  <c r="B187" i="3"/>
  <c r="A187" i="3"/>
  <c r="AB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AC186" i="3" s="1"/>
  <c r="C186" i="3"/>
  <c r="B186" i="3"/>
  <c r="A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C185" i="3" s="1"/>
  <c r="C185" i="3"/>
  <c r="B185" i="3"/>
  <c r="A185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AB184" i="3" s="1"/>
  <c r="D184" i="3"/>
  <c r="C184" i="3"/>
  <c r="B184" i="3"/>
  <c r="A184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D183" i="3"/>
  <c r="C183" i="3"/>
  <c r="AB183" i="3" s="1"/>
  <c r="B183" i="3"/>
  <c r="A183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C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AB181" i="3" s="1"/>
  <c r="D181" i="3"/>
  <c r="C181" i="3"/>
  <c r="B181" i="3"/>
  <c r="A181" i="3"/>
  <c r="AC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B180" i="3" s="1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AB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C178" i="3" s="1"/>
  <c r="C178" i="3"/>
  <c r="B178" i="3"/>
  <c r="A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C177" i="3" s="1"/>
  <c r="C177" i="3"/>
  <c r="B177" i="3"/>
  <c r="A177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AB176" i="3" s="1"/>
  <c r="D176" i="3"/>
  <c r="C176" i="3"/>
  <c r="B176" i="3"/>
  <c r="A176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D175" i="3"/>
  <c r="C175" i="3"/>
  <c r="AB175" i="3" s="1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C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B173" i="3" s="1"/>
  <c r="D173" i="3"/>
  <c r="C173" i="3"/>
  <c r="B173" i="3"/>
  <c r="A173" i="3"/>
  <c r="AC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B172" i="3" s="1"/>
  <c r="B172" i="3"/>
  <c r="A172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AB171" i="3" s="1"/>
  <c r="B171" i="3"/>
  <c r="A171" i="3"/>
  <c r="AB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C170" i="3" s="1"/>
  <c r="C170" i="3"/>
  <c r="B170" i="3"/>
  <c r="A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C169" i="3" s="1"/>
  <c r="C169" i="3"/>
  <c r="B169" i="3"/>
  <c r="A169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AB168" i="3" s="1"/>
  <c r="D168" i="3"/>
  <c r="C168" i="3"/>
  <c r="B168" i="3"/>
  <c r="A168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D167" i="3"/>
  <c r="C167" i="3"/>
  <c r="AB167" i="3" s="1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C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B165" i="3" s="1"/>
  <c r="D165" i="3"/>
  <c r="C165" i="3"/>
  <c r="B165" i="3"/>
  <c r="A165" i="3"/>
  <c r="AC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B164" i="3" s="1"/>
  <c r="B164" i="3"/>
  <c r="A164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AB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C162" i="3" s="1"/>
  <c r="C162" i="3"/>
  <c r="B162" i="3"/>
  <c r="A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C161" i="3" s="1"/>
  <c r="C161" i="3"/>
  <c r="B161" i="3"/>
  <c r="A161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AB160" i="3" s="1"/>
  <c r="D160" i="3"/>
  <c r="C160" i="3"/>
  <c r="B160" i="3"/>
  <c r="A160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AB159" i="3" s="1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C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AB157" i="3" s="1"/>
  <c r="D157" i="3"/>
  <c r="C157" i="3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B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C154" i="3" s="1"/>
  <c r="C154" i="3"/>
  <c r="B154" i="3"/>
  <c r="A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C153" i="3" s="1"/>
  <c r="C153" i="3"/>
  <c r="B153" i="3"/>
  <c r="A153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AB152" i="3" s="1"/>
  <c r="D152" i="3"/>
  <c r="C152" i="3"/>
  <c r="B152" i="3"/>
  <c r="A152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D151" i="3"/>
  <c r="C151" i="3"/>
  <c r="AB151" i="3" s="1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C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AB149" i="3" s="1"/>
  <c r="D149" i="3"/>
  <c r="C149" i="3"/>
  <c r="B149" i="3"/>
  <c r="A149" i="3"/>
  <c r="AC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B148" i="3" s="1"/>
  <c r="B148" i="3"/>
  <c r="A148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B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C146" i="3" s="1"/>
  <c r="C146" i="3"/>
  <c r="B146" i="3"/>
  <c r="A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C145" i="3" s="1"/>
  <c r="C145" i="3"/>
  <c r="B145" i="3"/>
  <c r="A145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AB144" i="3" s="1"/>
  <c r="B144" i="3"/>
  <c r="A144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D143" i="3"/>
  <c r="C143" i="3"/>
  <c r="AB143" i="3" s="1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C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B141" i="3" s="1"/>
  <c r="D141" i="3"/>
  <c r="C141" i="3"/>
  <c r="B141" i="3"/>
  <c r="A141" i="3"/>
  <c r="AC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B140" i="3" s="1"/>
  <c r="B140" i="3"/>
  <c r="A140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AB139" i="3" s="1"/>
  <c r="B139" i="3"/>
  <c r="A139" i="3"/>
  <c r="AB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C138" i="3" s="1"/>
  <c r="C138" i="3"/>
  <c r="B138" i="3"/>
  <c r="A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C137" i="3" s="1"/>
  <c r="C137" i="3"/>
  <c r="B137" i="3"/>
  <c r="A137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AB136" i="3" s="1"/>
  <c r="B136" i="3"/>
  <c r="A136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D135" i="3"/>
  <c r="C135" i="3"/>
  <c r="AB135" i="3" s="1"/>
  <c r="B135" i="3"/>
  <c r="A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B133" i="3" s="1"/>
  <c r="D133" i="3"/>
  <c r="C133" i="3"/>
  <c r="B133" i="3"/>
  <c r="A133" i="3"/>
  <c r="AC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B132" i="3" s="1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AB131" i="3" s="1"/>
  <c r="B131" i="3"/>
  <c r="A131" i="3"/>
  <c r="AB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C130" i="3" s="1"/>
  <c r="C130" i="3"/>
  <c r="B130" i="3"/>
  <c r="A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AB128" i="3" s="1"/>
  <c r="B128" i="3"/>
  <c r="A128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D127" i="3"/>
  <c r="C127" i="3"/>
  <c r="AB127" i="3" s="1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C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C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D123" i="3"/>
  <c r="C123" i="3"/>
  <c r="AB123" i="3" s="1"/>
  <c r="B123" i="3"/>
  <c r="A123" i="3"/>
  <c r="AB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C122" i="3" s="1"/>
  <c r="C122" i="3"/>
  <c r="B122" i="3"/>
  <c r="A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C121" i="3" s="1"/>
  <c r="C121" i="3"/>
  <c r="B121" i="3"/>
  <c r="A121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AB120" i="3" s="1"/>
  <c r="B120" i="3"/>
  <c r="A120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D119" i="3"/>
  <c r="C119" i="3"/>
  <c r="AB119" i="3" s="1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C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C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AB115" i="3" s="1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C114" i="3" s="1"/>
  <c r="C114" i="3"/>
  <c r="B114" i="3"/>
  <c r="A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C113" i="3" s="1"/>
  <c r="C113" i="3"/>
  <c r="B113" i="3"/>
  <c r="A113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AB112" i="3" s="1"/>
  <c r="B112" i="3"/>
  <c r="A112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AB111" i="3" s="1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C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B109" i="3" s="1"/>
  <c r="D109" i="3"/>
  <c r="C109" i="3"/>
  <c r="B109" i="3"/>
  <c r="A109" i="3"/>
  <c r="AC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C106" i="3" s="1"/>
  <c r="C106" i="3"/>
  <c r="B106" i="3"/>
  <c r="A106" i="3"/>
  <c r="AB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A105" i="3" s="1"/>
  <c r="E105" i="3"/>
  <c r="D105" i="3"/>
  <c r="AC105" i="3" s="1"/>
  <c r="C105" i="3"/>
  <c r="B105" i="3"/>
  <c r="A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C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B101" i="3" s="1"/>
  <c r="B101" i="3"/>
  <c r="A101" i="3"/>
  <c r="AC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B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AB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C97" i="3" s="1"/>
  <c r="C97" i="3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C92" i="3" s="1"/>
  <c r="C92" i="3"/>
  <c r="B92" i="3"/>
  <c r="A92" i="3"/>
  <c r="AC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C91" i="3"/>
  <c r="B91" i="3"/>
  <c r="A91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AB90" i="3" s="1"/>
  <c r="D90" i="3"/>
  <c r="C90" i="3"/>
  <c r="B90" i="3"/>
  <c r="A90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AB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B88" i="3"/>
  <c r="A88" i="3"/>
  <c r="AC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B87" i="3" s="1"/>
  <c r="D87" i="3"/>
  <c r="C87" i="3"/>
  <c r="B87" i="3"/>
  <c r="A87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AB86" i="3" s="1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C84" i="3" s="1"/>
  <c r="C84" i="3"/>
  <c r="B84" i="3"/>
  <c r="A84" i="3"/>
  <c r="AC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B83" i="3" s="1"/>
  <c r="D83" i="3"/>
  <c r="C83" i="3"/>
  <c r="B83" i="3"/>
  <c r="A83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AB82" i="3" s="1"/>
  <c r="D82" i="3"/>
  <c r="C82" i="3"/>
  <c r="B82" i="3"/>
  <c r="A82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AB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B80" i="3"/>
  <c r="A80" i="3"/>
  <c r="AC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B79" i="3" s="1"/>
  <c r="D79" i="3"/>
  <c r="C79" i="3"/>
  <c r="B79" i="3"/>
  <c r="A79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AB78" i="3" s="1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C76" i="3" s="1"/>
  <c r="C76" i="3"/>
  <c r="B76" i="3"/>
  <c r="A76" i="3"/>
  <c r="AC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B75" i="3" s="1"/>
  <c r="D75" i="3"/>
  <c r="C75" i="3"/>
  <c r="B75" i="3"/>
  <c r="A75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AB74" i="3" s="1"/>
  <c r="D74" i="3"/>
  <c r="C74" i="3"/>
  <c r="B74" i="3"/>
  <c r="A74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B71" i="3" s="1"/>
  <c r="D71" i="3"/>
  <c r="C71" i="3"/>
  <c r="B71" i="3"/>
  <c r="A71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C68" i="3" s="1"/>
  <c r="C68" i="3"/>
  <c r="B68" i="3"/>
  <c r="A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B67" i="3" s="1"/>
  <c r="D67" i="3"/>
  <c r="AC67" i="3" s="1"/>
  <c r="C67" i="3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AB66" i="3" s="1"/>
  <c r="B66" i="3"/>
  <c r="A66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C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B63" i="3" s="1"/>
  <c r="D63" i="3"/>
  <c r="C63" i="3"/>
  <c r="B63" i="3"/>
  <c r="A63" i="3"/>
  <c r="AC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C60" i="3" s="1"/>
  <c r="C60" i="3"/>
  <c r="B60" i="3"/>
  <c r="A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B59" i="3"/>
  <c r="A59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Z56" i="3"/>
  <c r="Y56" i="3"/>
  <c r="X56" i="3"/>
  <c r="W56" i="3"/>
  <c r="AA56" i="3" s="1"/>
  <c r="V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U56" i="3" s="1"/>
  <c r="A56" i="3"/>
  <c r="AC55" i="3"/>
  <c r="Z55" i="3"/>
  <c r="Y55" i="3"/>
  <c r="X55" i="3"/>
  <c r="W55" i="3"/>
  <c r="AA55" i="3" s="1"/>
  <c r="V55" i="3"/>
  <c r="U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B55" i="3" s="1"/>
  <c r="D55" i="3"/>
  <c r="T55" i="3" s="1"/>
  <c r="C55" i="3"/>
  <c r="B55" i="3"/>
  <c r="S55" i="3" s="1"/>
  <c r="A55" i="3"/>
  <c r="AC54" i="3"/>
  <c r="AA54" i="3"/>
  <c r="Z54" i="3"/>
  <c r="Y54" i="3"/>
  <c r="X54" i="3"/>
  <c r="W54" i="3"/>
  <c r="V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U54" i="3" s="1"/>
  <c r="A54" i="3"/>
  <c r="Z53" i="3"/>
  <c r="Y53" i="3"/>
  <c r="X53" i="3"/>
  <c r="W53" i="3"/>
  <c r="AA53" i="3" s="1"/>
  <c r="V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U53" i="3" s="1"/>
  <c r="A53" i="3"/>
  <c r="AB52" i="3"/>
  <c r="AA52" i="3"/>
  <c r="Z52" i="3"/>
  <c r="Y52" i="3"/>
  <c r="X52" i="3"/>
  <c r="W52" i="3"/>
  <c r="V52" i="3"/>
  <c r="T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C52" i="3" s="1"/>
  <c r="C52" i="3"/>
  <c r="U52" i="3" s="1"/>
  <c r="B52" i="3"/>
  <c r="A52" i="3"/>
  <c r="AB51" i="3"/>
  <c r="AA51" i="3"/>
  <c r="Z51" i="3"/>
  <c r="Y51" i="3"/>
  <c r="X51" i="3"/>
  <c r="W51" i="3"/>
  <c r="V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U51" i="3" s="1"/>
  <c r="A51" i="3"/>
  <c r="Z50" i="3"/>
  <c r="Y50" i="3"/>
  <c r="X50" i="3"/>
  <c r="W50" i="3"/>
  <c r="AA50" i="3" s="1"/>
  <c r="V50" i="3"/>
  <c r="U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T50" i="3" s="1"/>
  <c r="A50" i="3"/>
  <c r="AA49" i="3"/>
  <c r="Z49" i="3"/>
  <c r="Y49" i="3"/>
  <c r="X49" i="3"/>
  <c r="W49" i="3"/>
  <c r="V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U49" i="3" s="1"/>
  <c r="A49" i="3"/>
  <c r="Z48" i="3"/>
  <c r="Y48" i="3"/>
  <c r="X48" i="3"/>
  <c r="W48" i="3"/>
  <c r="AA48" i="3" s="1"/>
  <c r="V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U48" i="3" s="1"/>
  <c r="A48" i="3"/>
  <c r="AC47" i="3"/>
  <c r="Z47" i="3"/>
  <c r="Y47" i="3"/>
  <c r="X47" i="3"/>
  <c r="W47" i="3"/>
  <c r="AA47" i="3" s="1"/>
  <c r="V47" i="3"/>
  <c r="U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B47" i="3" s="1"/>
  <c r="D47" i="3"/>
  <c r="T47" i="3" s="1"/>
  <c r="C47" i="3"/>
  <c r="B47" i="3"/>
  <c r="S47" i="3" s="1"/>
  <c r="A47" i="3"/>
  <c r="AC46" i="3"/>
  <c r="AA46" i="3"/>
  <c r="Z46" i="3"/>
  <c r="Y46" i="3"/>
  <c r="X46" i="3"/>
  <c r="W46" i="3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U46" i="3" s="1"/>
  <c r="A46" i="3"/>
  <c r="Z45" i="3"/>
  <c r="Y45" i="3"/>
  <c r="X45" i="3"/>
  <c r="W45" i="3"/>
  <c r="AA45" i="3" s="1"/>
  <c r="V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U45" i="3" s="1"/>
  <c r="A45" i="3"/>
  <c r="AB44" i="3"/>
  <c r="AA44" i="3"/>
  <c r="Z44" i="3"/>
  <c r="Y44" i="3"/>
  <c r="X44" i="3"/>
  <c r="W44" i="3"/>
  <c r="V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C44" i="3" s="1"/>
  <c r="C44" i="3"/>
  <c r="U44" i="3" s="1"/>
  <c r="B44" i="3"/>
  <c r="A44" i="3"/>
  <c r="AB43" i="3"/>
  <c r="AA43" i="3"/>
  <c r="Z43" i="3"/>
  <c r="Y43" i="3"/>
  <c r="X43" i="3"/>
  <c r="W43" i="3"/>
  <c r="V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B43" i="3"/>
  <c r="U43" i="3" s="1"/>
  <c r="A43" i="3"/>
  <c r="Z42" i="3"/>
  <c r="Y42" i="3"/>
  <c r="X42" i="3"/>
  <c r="W42" i="3"/>
  <c r="AA42" i="3" s="1"/>
  <c r="V42" i="3"/>
  <c r="U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T42" i="3" s="1"/>
  <c r="A42" i="3"/>
  <c r="AA41" i="3"/>
  <c r="Z41" i="3"/>
  <c r="Y41" i="3"/>
  <c r="X41" i="3"/>
  <c r="W41" i="3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U41" i="3" s="1"/>
  <c r="A41" i="3"/>
  <c r="Z40" i="3"/>
  <c r="Y40" i="3"/>
  <c r="X40" i="3"/>
  <c r="W40" i="3"/>
  <c r="AA40" i="3" s="1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U40" i="3" s="1"/>
  <c r="A40" i="3"/>
  <c r="AC39" i="3"/>
  <c r="Z39" i="3"/>
  <c r="Y39" i="3"/>
  <c r="X39" i="3"/>
  <c r="W39" i="3"/>
  <c r="AA39" i="3" s="1"/>
  <c r="V39" i="3"/>
  <c r="U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B39" i="3" s="1"/>
  <c r="D39" i="3"/>
  <c r="T39" i="3" s="1"/>
  <c r="C39" i="3"/>
  <c r="B39" i="3"/>
  <c r="S39" i="3" s="1"/>
  <c r="A39" i="3"/>
  <c r="AC38" i="3"/>
  <c r="AA38" i="3"/>
  <c r="Z38" i="3"/>
  <c r="Y38" i="3"/>
  <c r="X38" i="3"/>
  <c r="W38" i="3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U38" i="3" s="1"/>
  <c r="Z37" i="3"/>
  <c r="Y37" i="3"/>
  <c r="X37" i="3"/>
  <c r="W37" i="3"/>
  <c r="AA37" i="3" s="1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U37" i="3" s="1"/>
  <c r="A37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C36" i="3" s="1"/>
  <c r="C36" i="3"/>
  <c r="S36" i="3" s="1"/>
  <c r="B36" i="3"/>
  <c r="A36" i="3"/>
  <c r="AB35" i="3"/>
  <c r="AA35" i="3"/>
  <c r="Z35" i="3"/>
  <c r="Y35" i="3"/>
  <c r="X35" i="3"/>
  <c r="W35" i="3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B35" i="3"/>
  <c r="U35" i="3" s="1"/>
  <c r="A35" i="3"/>
  <c r="Z34" i="3"/>
  <c r="Y34" i="3"/>
  <c r="X34" i="3"/>
  <c r="W34" i="3"/>
  <c r="AA34" i="3" s="1"/>
  <c r="V34" i="3"/>
  <c r="U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T34" i="3" s="1"/>
  <c r="A34" i="3"/>
  <c r="AA33" i="3"/>
  <c r="Z33" i="3"/>
  <c r="Y33" i="3"/>
  <c r="X33" i="3"/>
  <c r="W33" i="3"/>
  <c r="V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U33" i="3" s="1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AC31" i="3"/>
  <c r="Z31" i="3"/>
  <c r="Y31" i="3"/>
  <c r="X31" i="3"/>
  <c r="W31" i="3"/>
  <c r="AA31" i="3" s="1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B31" i="3" s="1"/>
  <c r="D31" i="3"/>
  <c r="T31" i="3" s="1"/>
  <c r="C31" i="3"/>
  <c r="B31" i="3"/>
  <c r="S31" i="3" s="1"/>
  <c r="A31" i="3"/>
  <c r="AC30" i="3"/>
  <c r="AA30" i="3"/>
  <c r="Z30" i="3"/>
  <c r="Y30" i="3"/>
  <c r="X30" i="3"/>
  <c r="W30" i="3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U30" i="3" s="1"/>
  <c r="A30" i="3"/>
  <c r="Z29" i="3"/>
  <c r="Y29" i="3"/>
  <c r="X29" i="3"/>
  <c r="W29" i="3"/>
  <c r="AA29" i="3" s="1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U29" i="3" s="1"/>
  <c r="A29" i="3"/>
  <c r="AB28" i="3"/>
  <c r="AA28" i="3"/>
  <c r="Z28" i="3"/>
  <c r="Y28" i="3"/>
  <c r="X28" i="3"/>
  <c r="W28" i="3"/>
  <c r="V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8" i="3" s="1"/>
  <c r="C28" i="3"/>
  <c r="U28" i="3" s="1"/>
  <c r="B28" i="3"/>
  <c r="A28" i="3"/>
  <c r="AB27" i="3"/>
  <c r="AA27" i="3"/>
  <c r="Z27" i="3"/>
  <c r="Y27" i="3"/>
  <c r="X27" i="3"/>
  <c r="W27" i="3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B27" i="3"/>
  <c r="U27" i="3" s="1"/>
  <c r="A27" i="3"/>
  <c r="Z26" i="3"/>
  <c r="Y26" i="3"/>
  <c r="X26" i="3"/>
  <c r="W26" i="3"/>
  <c r="AA26" i="3" s="1"/>
  <c r="V26" i="3"/>
  <c r="U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T26" i="3" s="1"/>
  <c r="A26" i="3"/>
  <c r="AA25" i="3"/>
  <c r="Z25" i="3"/>
  <c r="Y25" i="3"/>
  <c r="X25" i="3"/>
  <c r="W25" i="3"/>
  <c r="V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U25" i="3" s="1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AC23" i="3"/>
  <c r="Z23" i="3"/>
  <c r="Y23" i="3"/>
  <c r="X23" i="3"/>
  <c r="W23" i="3"/>
  <c r="AA23" i="3" s="1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B23" i="3" s="1"/>
  <c r="D23" i="3"/>
  <c r="T23" i="3" s="1"/>
  <c r="C23" i="3"/>
  <c r="B23" i="3"/>
  <c r="S23" i="3" s="1"/>
  <c r="A23" i="3"/>
  <c r="AC22" i="3"/>
  <c r="AA22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U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20" i="3" s="1"/>
  <c r="C20" i="3"/>
  <c r="T20" i="3" s="1"/>
  <c r="B20" i="3"/>
  <c r="A20" i="3"/>
  <c r="AB19" i="3"/>
  <c r="AA19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B19" i="3"/>
  <c r="U19" i="3" s="1"/>
  <c r="A19" i="3"/>
  <c r="AC18" i="3"/>
  <c r="Z18" i="3"/>
  <c r="Y18" i="3"/>
  <c r="X18" i="3"/>
  <c r="W18" i="3"/>
  <c r="AA18" i="3" s="1"/>
  <c r="V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B18" i="3" s="1"/>
  <c r="B18" i="3"/>
  <c r="T18" i="3" s="1"/>
  <c r="A18" i="3"/>
  <c r="AA17" i="3"/>
  <c r="Z17" i="3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S17" i="3" s="1"/>
  <c r="A17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U16" i="3" s="1"/>
  <c r="A16" i="3"/>
  <c r="AB15" i="3"/>
  <c r="Z15" i="3"/>
  <c r="Y15" i="3"/>
  <c r="X15" i="3"/>
  <c r="W15" i="3"/>
  <c r="AA15" i="3" s="1"/>
  <c r="V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5" i="3" s="1"/>
  <c r="C15" i="3"/>
  <c r="B15" i="3"/>
  <c r="S15" i="3" s="1"/>
  <c r="A15" i="3"/>
  <c r="AC14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4" i="3" s="1"/>
  <c r="B14" i="3"/>
  <c r="U14" i="3" s="1"/>
  <c r="A14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U13" i="3" s="1"/>
  <c r="A13" i="3"/>
  <c r="AA12" i="3"/>
  <c r="Z12" i="3"/>
  <c r="Y12" i="3"/>
  <c r="X12" i="3"/>
  <c r="W12" i="3"/>
  <c r="V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2" i="3" s="1"/>
  <c r="C12" i="3"/>
  <c r="T12" i="3" s="1"/>
  <c r="B12" i="3"/>
  <c r="A12" i="3"/>
  <c r="AB11" i="3"/>
  <c r="AA11" i="3"/>
  <c r="Z11" i="3"/>
  <c r="Y11" i="3"/>
  <c r="Y4" i="3" s="1"/>
  <c r="X11" i="3"/>
  <c r="X4" i="3" s="1"/>
  <c r="W11" i="3"/>
  <c r="V11" i="3"/>
  <c r="R11" i="3"/>
  <c r="Q11" i="3"/>
  <c r="Q4" i="3" s="1"/>
  <c r="P11" i="3"/>
  <c r="P4" i="3" s="1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B11" i="3"/>
  <c r="U11" i="3" s="1"/>
  <c r="A11" i="3"/>
  <c r="AC10" i="3"/>
  <c r="Z10" i="3"/>
  <c r="Y10" i="3"/>
  <c r="X10" i="3"/>
  <c r="W10" i="3"/>
  <c r="AA10" i="3" s="1"/>
  <c r="V10" i="3"/>
  <c r="V3" i="3" s="1"/>
  <c r="U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B10" i="3" s="1"/>
  <c r="B10" i="3"/>
  <c r="T10" i="3" s="1"/>
  <c r="A10" i="3"/>
  <c r="AA9" i="3"/>
  <c r="Z9" i="3"/>
  <c r="Z4" i="3" s="1"/>
  <c r="Z5" i="3" s="1"/>
  <c r="Y9" i="3"/>
  <c r="X9" i="3"/>
  <c r="W9" i="3"/>
  <c r="V9" i="3"/>
  <c r="R9" i="3"/>
  <c r="R4" i="3" s="1"/>
  <c r="Q9" i="3"/>
  <c r="P9" i="3"/>
  <c r="O9" i="3"/>
  <c r="N9" i="3"/>
  <c r="M9" i="3"/>
  <c r="L9" i="3"/>
  <c r="K9" i="3"/>
  <c r="K3" i="3" s="1"/>
  <c r="J9" i="3"/>
  <c r="J4" i="3" s="1"/>
  <c r="I9" i="3"/>
  <c r="H9" i="3"/>
  <c r="G9" i="3"/>
  <c r="F9" i="3"/>
  <c r="AC9" i="3" s="1"/>
  <c r="E9" i="3"/>
  <c r="D9" i="3"/>
  <c r="C9" i="3"/>
  <c r="C3" i="3" s="1"/>
  <c r="B9" i="3"/>
  <c r="B4" i="3" s="1"/>
  <c r="B5" i="3" s="1"/>
  <c r="A9" i="3"/>
  <c r="Z8" i="3"/>
  <c r="Y8" i="3"/>
  <c r="X8" i="3"/>
  <c r="W8" i="3"/>
  <c r="W3" i="3" s="1"/>
  <c r="V8" i="3"/>
  <c r="S8" i="3"/>
  <c r="R8" i="3"/>
  <c r="Q8" i="3"/>
  <c r="P8" i="3"/>
  <c r="O8" i="3"/>
  <c r="N2" i="3" s="1"/>
  <c r="N8" i="3"/>
  <c r="M8" i="3"/>
  <c r="L8" i="3"/>
  <c r="K8" i="3"/>
  <c r="K4" i="3" s="1"/>
  <c r="K5" i="3" s="1"/>
  <c r="J8" i="3"/>
  <c r="I8" i="3"/>
  <c r="I4" i="3" s="1"/>
  <c r="H8" i="3"/>
  <c r="H4" i="3" s="1"/>
  <c r="H5" i="3" s="1"/>
  <c r="G8" i="3"/>
  <c r="G4" i="3" s="1"/>
  <c r="G5" i="3" s="1"/>
  <c r="F8" i="3"/>
  <c r="AC8" i="3" s="1"/>
  <c r="E8" i="3"/>
  <c r="D8" i="3"/>
  <c r="C8" i="3"/>
  <c r="T8" i="3" s="1"/>
  <c r="B8" i="3"/>
  <c r="U8" i="3" s="1"/>
  <c r="A8" i="3"/>
  <c r="AB7" i="3"/>
  <c r="Z7" i="3"/>
  <c r="Y7" i="3"/>
  <c r="Y3" i="3" s="1"/>
  <c r="X7" i="3"/>
  <c r="X3" i="3" s="1"/>
  <c r="W7" i="3"/>
  <c r="AA7" i="3" s="1"/>
  <c r="V7" i="3"/>
  <c r="V4" i="3" s="1"/>
  <c r="V5" i="3" s="1"/>
  <c r="U7" i="3"/>
  <c r="T7" i="3"/>
  <c r="R7" i="3"/>
  <c r="Q7" i="3"/>
  <c r="Q3" i="3" s="1"/>
  <c r="P7" i="3"/>
  <c r="P3" i="3" s="1"/>
  <c r="O7" i="3"/>
  <c r="N7" i="3"/>
  <c r="N3" i="3" s="1"/>
  <c r="M7" i="3"/>
  <c r="M4" i="3" s="1"/>
  <c r="M5" i="3" s="1"/>
  <c r="L7" i="3"/>
  <c r="L3" i="3" s="1"/>
  <c r="K7" i="3"/>
  <c r="J7" i="3"/>
  <c r="I7" i="3"/>
  <c r="H7" i="3"/>
  <c r="H3" i="3" s="1"/>
  <c r="G7" i="3"/>
  <c r="G3" i="3" s="1"/>
  <c r="F7" i="3"/>
  <c r="F3" i="3" s="1"/>
  <c r="E7" i="3"/>
  <c r="E4" i="3" s="1"/>
  <c r="E5" i="3" s="1"/>
  <c r="D7" i="3"/>
  <c r="D4" i="3" s="1"/>
  <c r="D5" i="3" s="1"/>
  <c r="C7" i="3"/>
  <c r="B7" i="3"/>
  <c r="S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4" i="3"/>
  <c r="W5" i="3" s="1"/>
  <c r="N4" i="3"/>
  <c r="F4" i="3"/>
  <c r="F5" i="3" s="1"/>
  <c r="Z3" i="3"/>
  <c r="R3" i="3"/>
  <c r="I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R2" i="3" l="1"/>
  <c r="R5" i="3" s="1"/>
  <c r="Q2" i="3"/>
  <c r="P2" i="3" s="1"/>
  <c r="P5" i="3" s="1"/>
  <c r="N5" i="3"/>
  <c r="S20" i="3"/>
  <c r="S52" i="3"/>
  <c r="J3" i="3"/>
  <c r="U15" i="3"/>
  <c r="AB20" i="3"/>
  <c r="S41" i="3"/>
  <c r="T9" i="3"/>
  <c r="AB9" i="3"/>
  <c r="U12" i="3"/>
  <c r="S14" i="3"/>
  <c r="T17" i="3"/>
  <c r="U20" i="3"/>
  <c r="S22" i="3"/>
  <c r="T25" i="3"/>
  <c r="S30" i="3"/>
  <c r="T33" i="3"/>
  <c r="S38" i="3"/>
  <c r="T41" i="3"/>
  <c r="S46" i="3"/>
  <c r="T49" i="3"/>
  <c r="S54" i="3"/>
  <c r="AA104" i="3"/>
  <c r="AC129" i="3"/>
  <c r="AB12" i="3"/>
  <c r="D3" i="3"/>
  <c r="U3" i="3"/>
  <c r="U9" i="3"/>
  <c r="U4" i="3" s="1"/>
  <c r="U5" i="3" s="1"/>
  <c r="S11" i="3"/>
  <c r="T14" i="3"/>
  <c r="U17" i="3"/>
  <c r="S19" i="3"/>
  <c r="T22" i="3"/>
  <c r="S27" i="3"/>
  <c r="T30" i="3"/>
  <c r="S35" i="3"/>
  <c r="T38" i="3"/>
  <c r="S43" i="3"/>
  <c r="T46" i="3"/>
  <c r="S51" i="3"/>
  <c r="T54" i="3"/>
  <c r="AC94" i="3"/>
  <c r="AA96" i="3"/>
  <c r="AC316" i="3"/>
  <c r="AA316" i="3"/>
  <c r="AC7" i="3"/>
  <c r="E3" i="3"/>
  <c r="T11" i="3"/>
  <c r="S16" i="3"/>
  <c r="T19" i="3"/>
  <c r="S24" i="3"/>
  <c r="T27" i="3"/>
  <c r="S32" i="3"/>
  <c r="T35" i="3"/>
  <c r="S40" i="3"/>
  <c r="T43" i="3"/>
  <c r="S48" i="3"/>
  <c r="T51" i="3"/>
  <c r="S56" i="3"/>
  <c r="Y2" i="3"/>
  <c r="Y5" i="3" s="1"/>
  <c r="S13" i="3"/>
  <c r="T16" i="3"/>
  <c r="S21" i="3"/>
  <c r="T24" i="3"/>
  <c r="S29" i="3"/>
  <c r="T32" i="3"/>
  <c r="S37" i="3"/>
  <c r="T40" i="3"/>
  <c r="S45" i="3"/>
  <c r="T48" i="3"/>
  <c r="S53" i="3"/>
  <c r="T56" i="3"/>
  <c r="B3" i="3"/>
  <c r="S9" i="3"/>
  <c r="S4" i="3" s="1"/>
  <c r="S5" i="3" s="1"/>
  <c r="X2" i="3"/>
  <c r="X5" i="3" s="1"/>
  <c r="M3" i="3"/>
  <c r="AA8" i="3"/>
  <c r="AA4" i="3" s="1"/>
  <c r="AA5" i="3" s="1"/>
  <c r="I2" i="3"/>
  <c r="I5" i="3" s="1"/>
  <c r="C4" i="3"/>
  <c r="C5" i="3" s="1"/>
  <c r="AB8" i="3"/>
  <c r="AB4" i="3" s="1"/>
  <c r="AB5" i="3" s="1"/>
  <c r="J2" i="3"/>
  <c r="J5" i="3" s="1"/>
  <c r="L4" i="3"/>
  <c r="L5" i="3" s="1"/>
  <c r="S10" i="3"/>
  <c r="T13" i="3"/>
  <c r="T3" i="3" s="1"/>
  <c r="S18" i="3"/>
  <c r="T21" i="3"/>
  <c r="S26" i="3"/>
  <c r="T29" i="3"/>
  <c r="S34" i="3"/>
  <c r="T37" i="3"/>
  <c r="S42" i="3"/>
  <c r="T45" i="3"/>
  <c r="S50" i="3"/>
  <c r="T53" i="3"/>
  <c r="AC95" i="3"/>
  <c r="AA314" i="3"/>
  <c r="AA324" i="3"/>
  <c r="AC324" i="3"/>
  <c r="AB314" i="3"/>
  <c r="AB321" i="3"/>
  <c r="AC326" i="3"/>
  <c r="AC332" i="3"/>
  <c r="AC340" i="3"/>
  <c r="AA342" i="3"/>
  <c r="AC348" i="3"/>
  <c r="AC356" i="3"/>
  <c r="AC364" i="3"/>
  <c r="AC372" i="3"/>
  <c r="AC380" i="3"/>
  <c r="AC388" i="3"/>
  <c r="AA390" i="3"/>
  <c r="AC396" i="3"/>
  <c r="AC404" i="3"/>
  <c r="AC412" i="3"/>
  <c r="AC420" i="3"/>
  <c r="AC428" i="3"/>
  <c r="AC436" i="3"/>
  <c r="AC444" i="3"/>
  <c r="AC452" i="3"/>
  <c r="AA454" i="3"/>
  <c r="AC460" i="3"/>
  <c r="AA470" i="3"/>
  <c r="AC476" i="3"/>
  <c r="AA478" i="3"/>
  <c r="AC484" i="3"/>
  <c r="AC492" i="3"/>
  <c r="AC500" i="3"/>
  <c r="AA510" i="3"/>
  <c r="AA534" i="3"/>
  <c r="AA520" i="3"/>
  <c r="AA528" i="3"/>
  <c r="AA533" i="3"/>
  <c r="AA322" i="3"/>
  <c r="AA330" i="3"/>
  <c r="AA434" i="3"/>
  <c r="AB3" i="3" l="1"/>
  <c r="AA3" i="3"/>
  <c r="T4" i="3"/>
  <c r="T5" i="3" s="1"/>
  <c r="Q5" i="3"/>
  <c r="S3" i="3"/>
  <c r="AC4" i="3"/>
  <c r="AC5" i="3" s="1"/>
  <c r="AC3" i="3"/>
</calcChain>
</file>

<file path=xl/sharedStrings.xml><?xml version="1.0" encoding="utf-8"?>
<sst xmlns="http://schemas.openxmlformats.org/spreadsheetml/2006/main" count="151" uniqueCount="57">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</sst>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1</v>
      </c>
      <c r="P41">
        <v>0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Q51">
        <v>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G22" sqref="G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5" t="s">
        <v>49</v>
      </c>
      <c r="AB1" s="5" t="s">
        <v>50</v>
      </c>
      <c r="AC1" s="5" t="s">
        <v>51</v>
      </c>
    </row>
    <row r="2" spans="1:29" x14ac:dyDescent="0.3">
      <c r="A2" s="6" t="s">
        <v>52</v>
      </c>
      <c r="B2">
        <f>COUNT('Raw Data'!$O:$O)</f>
        <v>40</v>
      </c>
      <c r="C2">
        <f>COUNT('Raw Data'!$O:$O)</f>
        <v>40</v>
      </c>
      <c r="D2">
        <f>COUNT('Raw Data'!$O:$O)</f>
        <v>40</v>
      </c>
      <c r="E2">
        <f>COUNT('Raw Data'!$O:$O)</f>
        <v>40</v>
      </c>
      <c r="F2">
        <f>COUNT('Raw Data'!$O:$O)</f>
        <v>40</v>
      </c>
      <c r="G2">
        <f>COUNT('Raw Data'!$O:$O)</f>
        <v>40</v>
      </c>
      <c r="H2">
        <f>COUNT('Raw Data'!$O:$O)</f>
        <v>40</v>
      </c>
      <c r="I2">
        <f>COUNT('Raw Data'!$O:$O)-COUNTIF($C7:$C1048576, "&gt;0")</f>
        <v>31</v>
      </c>
      <c r="J2">
        <f>COUNT('Raw Data'!$O:$O)-COUNTIF($C7:$C1048576, "&gt;0")</f>
        <v>31</v>
      </c>
      <c r="K2">
        <f>COUNT('Raw Data'!$O:$O)</f>
        <v>40</v>
      </c>
      <c r="L2">
        <f>COUNT('Raw Data'!$O:$O)</f>
        <v>40</v>
      </c>
      <c r="M2">
        <f>COUNT('Raw Data'!$O:$O)</f>
        <v>40</v>
      </c>
      <c r="N2">
        <f>COUNTIF(O:O, TRUE())</f>
        <v>31</v>
      </c>
      <c r="P2">
        <f>Q2</f>
        <v>9</v>
      </c>
      <c r="Q2">
        <f>B2-N2</f>
        <v>9</v>
      </c>
      <c r="R2">
        <f>N2</f>
        <v>31</v>
      </c>
      <c r="S2">
        <f>COUNT('Raw Data'!$O:$O)</f>
        <v>40</v>
      </c>
      <c r="T2">
        <f>COUNT('Raw Data'!$O:$O)</f>
        <v>40</v>
      </c>
      <c r="U2">
        <f>COUNT('Raw Data'!$O:$O)</f>
        <v>40</v>
      </c>
      <c r="V2">
        <f>COUNT('Raw Data'!$O:$O)</f>
        <v>40</v>
      </c>
      <c r="W2">
        <f>COUNT('Raw Data'!$O:$O)</f>
        <v>40</v>
      </c>
      <c r="X2">
        <f>COUNT('Raw Data'!$O:$O)-COUNTIF(C7:C1048576, "&gt;4")</f>
        <v>38</v>
      </c>
      <c r="Y2">
        <f>COUNT('Raw Data'!$O:$O)-COUNTIF(C7:C1048576, "&gt;4")</f>
        <v>38</v>
      </c>
      <c r="Z2">
        <f>COUNTIF('Raw Data'!D:D, "&lt;4")</f>
        <v>41</v>
      </c>
      <c r="AA2">
        <f>COUNT('Raw Data'!$O:$O)-1</f>
        <v>39</v>
      </c>
      <c r="AB2">
        <f>COUNT('Raw Data'!$O:$O)-1</f>
        <v>39</v>
      </c>
      <c r="AC2">
        <f>COUNT('Raw Data'!$O:$O)-1</f>
        <v>39</v>
      </c>
    </row>
    <row r="3" spans="1:29" x14ac:dyDescent="0.3">
      <c r="A3" s="6" t="s">
        <v>53</v>
      </c>
      <c r="B3">
        <f t="shared" ref="B3:N3" si="0">COUNTIF(B7:B1048576, "&gt;0")</f>
        <v>14</v>
      </c>
      <c r="C3">
        <f t="shared" si="0"/>
        <v>9</v>
      </c>
      <c r="D3">
        <f t="shared" si="0"/>
        <v>17</v>
      </c>
      <c r="E3">
        <f t="shared" si="0"/>
        <v>20</v>
      </c>
      <c r="F3">
        <f t="shared" si="0"/>
        <v>20</v>
      </c>
      <c r="G3">
        <f t="shared" si="0"/>
        <v>17</v>
      </c>
      <c r="H3">
        <f t="shared" si="0"/>
        <v>23</v>
      </c>
      <c r="I3">
        <f t="shared" si="0"/>
        <v>14</v>
      </c>
      <c r="J3">
        <f t="shared" si="0"/>
        <v>17</v>
      </c>
      <c r="K3">
        <f t="shared" si="0"/>
        <v>23</v>
      </c>
      <c r="L3">
        <f t="shared" si="0"/>
        <v>26</v>
      </c>
      <c r="M3">
        <f t="shared" si="0"/>
        <v>31</v>
      </c>
      <c r="N3">
        <f t="shared" si="0"/>
        <v>11</v>
      </c>
      <c r="P3">
        <f t="shared" ref="P3:AC3" si="1">COUNTIF(P7:P1048576, "&gt;0")</f>
        <v>3</v>
      </c>
      <c r="Q3">
        <f t="shared" si="1"/>
        <v>12</v>
      </c>
      <c r="R3">
        <f t="shared" si="1"/>
        <v>4</v>
      </c>
      <c r="S3">
        <f t="shared" si="1"/>
        <v>24</v>
      </c>
      <c r="T3">
        <f t="shared" si="1"/>
        <v>8</v>
      </c>
      <c r="U3">
        <f t="shared" si="1"/>
        <v>10</v>
      </c>
      <c r="V3">
        <f t="shared" si="1"/>
        <v>23</v>
      </c>
      <c r="W3">
        <f t="shared" si="1"/>
        <v>7</v>
      </c>
      <c r="X3">
        <f t="shared" si="1"/>
        <v>10</v>
      </c>
      <c r="Y3">
        <f t="shared" si="1"/>
        <v>18</v>
      </c>
      <c r="Z3">
        <f t="shared" si="1"/>
        <v>16</v>
      </c>
      <c r="AA3">
        <f t="shared" si="1"/>
        <v>4</v>
      </c>
      <c r="AB3">
        <f t="shared" si="1"/>
        <v>2</v>
      </c>
      <c r="AC3">
        <f t="shared" si="1"/>
        <v>8</v>
      </c>
    </row>
    <row r="4" spans="1:29" x14ac:dyDescent="0.3">
      <c r="A4" s="6" t="s">
        <v>54</v>
      </c>
      <c r="B4">
        <f t="shared" ref="B4:N4" si="2">SUM(B7:B1048576)</f>
        <v>29.52</v>
      </c>
      <c r="C4">
        <f t="shared" si="2"/>
        <v>35.15</v>
      </c>
      <c r="D4">
        <f t="shared" si="2"/>
        <v>44.13</v>
      </c>
      <c r="E4">
        <f t="shared" si="2"/>
        <v>39.690000000000005</v>
      </c>
      <c r="F4">
        <f t="shared" si="2"/>
        <v>43.219999999999992</v>
      </c>
      <c r="G4">
        <f t="shared" si="2"/>
        <v>32.130000000000003</v>
      </c>
      <c r="H4">
        <f t="shared" si="2"/>
        <v>41.580000000000005</v>
      </c>
      <c r="I4">
        <f t="shared" si="2"/>
        <v>21.48</v>
      </c>
      <c r="J4">
        <f t="shared" si="2"/>
        <v>31.729999999999997</v>
      </c>
      <c r="K4">
        <f t="shared" si="2"/>
        <v>28.89</v>
      </c>
      <c r="L4">
        <f t="shared" si="2"/>
        <v>43.68</v>
      </c>
      <c r="M4">
        <f t="shared" si="2"/>
        <v>39.51</v>
      </c>
      <c r="N4">
        <f t="shared" si="2"/>
        <v>18.820000000000004</v>
      </c>
      <c r="P4">
        <f t="shared" ref="P4:AC4" si="3">SUM(P7:P1048576)</f>
        <v>10.7</v>
      </c>
      <c r="Q4">
        <f t="shared" si="3"/>
        <v>23.4</v>
      </c>
      <c r="R4">
        <f t="shared" si="3"/>
        <v>17.93</v>
      </c>
      <c r="S4">
        <f t="shared" si="3"/>
        <v>45.019999999999996</v>
      </c>
      <c r="T4">
        <f t="shared" si="3"/>
        <v>31.75</v>
      </c>
      <c r="U4">
        <f t="shared" si="3"/>
        <v>37.629999999999995</v>
      </c>
      <c r="V4">
        <f t="shared" si="3"/>
        <v>42.22</v>
      </c>
      <c r="W4">
        <f t="shared" si="3"/>
        <v>28.63</v>
      </c>
      <c r="X4">
        <f t="shared" si="3"/>
        <v>26.89</v>
      </c>
      <c r="Y4">
        <f t="shared" si="3"/>
        <v>56.670000000000009</v>
      </c>
      <c r="Z4">
        <f t="shared" si="3"/>
        <v>54.400000000000006</v>
      </c>
      <c r="AA4">
        <f t="shared" si="3"/>
        <v>38.157799999999995</v>
      </c>
      <c r="AB4">
        <f t="shared" si="3"/>
        <v>15.074999999999999</v>
      </c>
      <c r="AC4">
        <f t="shared" si="3"/>
        <v>61.694799999999994</v>
      </c>
    </row>
    <row r="5" spans="1:29" x14ac:dyDescent="0.3">
      <c r="A5" s="6" t="s">
        <v>55</v>
      </c>
      <c r="B5">
        <f t="shared" ref="B5:N5" si="4">B4/B2</f>
        <v>0.73799999999999999</v>
      </c>
      <c r="C5">
        <f t="shared" si="4"/>
        <v>0.87874999999999992</v>
      </c>
      <c r="D5">
        <f t="shared" si="4"/>
        <v>1.1032500000000001</v>
      </c>
      <c r="E5">
        <f t="shared" si="4"/>
        <v>0.99225000000000008</v>
      </c>
      <c r="F5">
        <f t="shared" si="4"/>
        <v>1.0804999999999998</v>
      </c>
      <c r="G5">
        <f t="shared" si="4"/>
        <v>0.80325000000000002</v>
      </c>
      <c r="H5">
        <f t="shared" si="4"/>
        <v>1.0395000000000001</v>
      </c>
      <c r="I5">
        <f t="shared" si="4"/>
        <v>0.69290322580645158</v>
      </c>
      <c r="J5">
        <f t="shared" si="4"/>
        <v>1.0235483870967741</v>
      </c>
      <c r="K5">
        <f t="shared" si="4"/>
        <v>0.72225000000000006</v>
      </c>
      <c r="L5">
        <f t="shared" si="4"/>
        <v>1.0920000000000001</v>
      </c>
      <c r="M5">
        <f t="shared" si="4"/>
        <v>0.98774999999999991</v>
      </c>
      <c r="N5">
        <f t="shared" si="4"/>
        <v>0.60709677419354846</v>
      </c>
      <c r="P5">
        <f t="shared" ref="P5:AC5" si="5">P4/P2</f>
        <v>1.1888888888888889</v>
      </c>
      <c r="Q5">
        <f t="shared" si="5"/>
        <v>2.5999999999999996</v>
      </c>
      <c r="R5">
        <f t="shared" si="5"/>
        <v>0.57838709677419353</v>
      </c>
      <c r="S5">
        <f t="shared" si="5"/>
        <v>1.1254999999999999</v>
      </c>
      <c r="T5">
        <f t="shared" si="5"/>
        <v>0.79374999999999996</v>
      </c>
      <c r="U5">
        <f t="shared" si="5"/>
        <v>0.94074999999999986</v>
      </c>
      <c r="V5">
        <f t="shared" si="5"/>
        <v>1.0554999999999999</v>
      </c>
      <c r="W5">
        <f t="shared" si="5"/>
        <v>0.71575</v>
      </c>
      <c r="X5">
        <f t="shared" si="5"/>
        <v>0.70763157894736839</v>
      </c>
      <c r="Y5">
        <f t="shared" si="5"/>
        <v>1.4913157894736844</v>
      </c>
      <c r="Z5">
        <f t="shared" si="5"/>
        <v>1.326829268292683</v>
      </c>
      <c r="AA5">
        <f t="shared" si="5"/>
        <v>0.97840512820512804</v>
      </c>
      <c r="AB5">
        <f t="shared" si="5"/>
        <v>0.3865384615384615</v>
      </c>
      <c r="AC5">
        <f t="shared" si="5"/>
        <v>1.5819179487179487</v>
      </c>
    </row>
    <row r="6" spans="1:29" x14ac:dyDescent="0.3">
      <c r="A6" s="6" t="s">
        <v>56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3.3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3.3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3.6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Y8">
        <f>IF(AND('Raw Data'!D3&gt;4,'Raw Data'!O3&lt;'Raw Data'!P3),'Raw Data'!K3,IF(AND('Raw Data'!D3&gt;4,'Raw Data'!O3='Raw Data'!P3),0,IF('Raw Data'!O3='Raw Data'!P3,'Raw Data'!D3,0)))</f>
        <v>3.6</v>
      </c>
      <c r="Z8">
        <f>IF(AND('Raw Data'!D3&lt;4, 'Raw Data'!O3='Raw Data'!P3), 'Raw Data'!D3, 0)</f>
        <v>3.6</v>
      </c>
      <c r="AA8">
        <f t="shared" si="8"/>
        <v>0</v>
      </c>
      <c r="AB8">
        <f t="shared" si="9"/>
        <v>7.2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1.86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1.86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1.86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7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 'Raw Data'!O6&gt;'Raw Data'!P6), 'Raw Data'!C6, 0)</f>
        <v>0</v>
      </c>
      <c r="O11" t="b">
        <f>'Raw Data'!C6&lt;'Raw Data'!E6</f>
        <v>0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2.1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2.1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2.1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4.851</v>
      </c>
    </row>
    <row r="12" spans="1:29" x14ac:dyDescent="0.3">
      <c r="A12" s="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 'Raw Data'!O7&gt;'Raw Data'!P7), 'Raw Data'!C7, 0)</f>
        <v>1.85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1.85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1.85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1.1299999999999999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3.75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Y14">
        <f>IF(AND('Raw Data'!D9&gt;4,'Raw Data'!O9&lt;'Raw Data'!P9),'Raw Data'!K9,IF(AND('Raw Data'!D9&gt;4,'Raw Data'!O9='Raw Data'!P9),0,IF('Raw Data'!O9='Raw Data'!P9,'Raw Data'!D9,0)))</f>
        <v>3.75</v>
      </c>
      <c r="Z14">
        <f>IF(AND('Raw Data'!D9&lt;4, 'Raw Data'!O9='Raw Data'!P9), 'Raw Data'!D9, 0)</f>
        <v>3.75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1.9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1.9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1.9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4.5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7.875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3.3</v>
      </c>
      <c r="E17">
        <f>IF(SUM('Raw Data'!O12:P12)&gt;2, 'Raw Data'!F12, 0)</f>
        <v>0</v>
      </c>
      <c r="F17">
        <f>IF(AND(ISNUMBER('Raw Data'!O12),SUM('Raw Data'!O12:P12)&lt;3),'Raw Data'!F12,)</f>
        <v>2.31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1.81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2.2599999999999998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1.56</v>
      </c>
      <c r="M17">
        <f>IF(AND(ISNUMBER('Raw Data'!O12), OR('Raw Data'!O12&gt;'Raw Data'!P12, 'Raw Data'!O12&lt;'Raw Data'!P12)), 'Raw Data'!N12, 0)</f>
        <v>1.35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3.3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3.3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7.6229999999999993</v>
      </c>
      <c r="AB17">
        <f t="shared" si="9"/>
        <v>0</v>
      </c>
      <c r="AC17">
        <f t="shared" si="10"/>
        <v>7.6229999999999993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3.9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1.9</v>
      </c>
      <c r="G18">
        <f>IF(AND('Raw Data'!O13&gt;0, 'Raw Data'!P13&gt;0), 'Raw Data'!H13, 0)</f>
        <v>1.96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1.1000000000000001</v>
      </c>
      <c r="L18">
        <f>IF(AND(ISNUMBER('Raw Data'!O13), OR('Raw Data'!O13&lt;'Raw Data'!P13, 'Raw Data'!O13='Raw Data'!P13)), 'Raw Data'!M13, 0)</f>
        <v>2.4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3.9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Y18">
        <f>IF(AND('Raw Data'!D13&gt;4,'Raw Data'!O13&lt;'Raw Data'!P13),'Raw Data'!K13,IF(AND('Raw Data'!D13&gt;4,'Raw Data'!O13='Raw Data'!P13),0,IF('Raw Data'!O13='Raw Data'!P13,'Raw Data'!D13,0)))</f>
        <v>3.9</v>
      </c>
      <c r="Z18">
        <f>IF(AND('Raw Data'!D13&lt;4, 'Raw Data'!O13='Raw Data'!P13), 'Raw Data'!D13, 0)</f>
        <v>3.9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1.85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2.31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1.72</v>
      </c>
      <c r="I19">
        <f>IF('Raw Data'!O14='Raw Data'!P14, 0, IF('Raw Data'!O14&gt;'Raw Data'!P14, 'Raw Data'!J14, 0))</f>
        <v>1.31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1.1599999999999999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1.31</v>
      </c>
      <c r="N19">
        <f>IF(AND('Raw Data'!C14&lt;'Raw Data'!E14, 'Raw Data'!O14&gt;'Raw Data'!P14), 'Raw Data'!C14, 0)</f>
        <v>1.85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1.85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1.85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2.37</v>
      </c>
      <c r="E20">
        <f>IF(SUM('Raw Data'!O15:P15)&gt;2, 'Raw Data'!F15, 0)</f>
        <v>2.15</v>
      </c>
      <c r="F20">
        <f>IF(AND(ISNUMBER('Raw Data'!O15),SUM('Raw Data'!O15:P15)&lt;3),'Raw Data'!F15,)</f>
        <v>0</v>
      </c>
      <c r="G20">
        <f>IF(AND('Raw Data'!O15&gt;0, 'Raw Data'!P15&gt;0), 'Raw Data'!H15, 0)</f>
        <v>1.85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1.68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1.35</v>
      </c>
      <c r="M20">
        <f>IF(AND(ISNUMBER('Raw Data'!O15), OR('Raw Data'!O15&gt;'Raw Data'!P15, 'Raw Data'!O15&lt;'Raw Data'!P15)), 'Raw Data'!N15, 0)</f>
        <v>1.31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2.37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2.37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2.37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1.65</v>
      </c>
      <c r="E21">
        <f>IF(SUM('Raw Data'!O16:P16)&gt;2, 'Raw Data'!F16, 0)</f>
        <v>1.62</v>
      </c>
      <c r="F21">
        <f>IF(AND(ISNUMBER('Raw Data'!O16),SUM('Raw Data'!O16:P16)&lt;3),'Raw Data'!F16,)</f>
        <v>0</v>
      </c>
      <c r="G21">
        <f>IF(AND('Raw Data'!O16&gt;0, 'Raw Data'!P16&gt;0), 'Raw Data'!H16, 0)</f>
        <v>1.62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1.28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1.1599999999999999</v>
      </c>
      <c r="M21">
        <f>IF(AND(ISNUMBER('Raw Data'!O16), OR('Raw Data'!O16&gt;'Raw Data'!P16, 'Raw Data'!O16&lt;'Raw Data'!P16)), 'Raw Data'!N16, 0)</f>
        <v>1.2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1.65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1.65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1.65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1.65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2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1.84</v>
      </c>
      <c r="I22">
        <f>IF('Raw Data'!O17='Raw Data'!P17, 0, IF('Raw Data'!O17&gt;'Raw Data'!P17, 'Raw Data'!J17, 0))</f>
        <v>1.22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1.1299999999999999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1.24</v>
      </c>
      <c r="N22">
        <f>IF(AND('Raw Data'!C17&lt;'Raw Data'!E17, 'Raw Data'!O17&gt;'Raw Data'!P17), 'Raw Data'!C17, 0)</f>
        <v>1.65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1.65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1.65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4.33</v>
      </c>
      <c r="E23">
        <f>IF(SUM('Raw Data'!O18:P18)&gt;2, 'Raw Data'!F18, 0)</f>
        <v>0</v>
      </c>
      <c r="F23">
        <f>IF(AND(ISNUMBER('Raw Data'!O18),SUM('Raw Data'!O18:P18)&lt;3),'Raw Data'!F18,)</f>
        <v>2.06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1.87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3.26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1.93</v>
      </c>
      <c r="M23">
        <f>IF(AND(ISNUMBER('Raw Data'!O18), OR('Raw Data'!O18&gt;'Raw Data'!P18, 'Raw Data'!O18&lt;'Raw Data'!P18)), 'Raw Data'!N18, 0)</f>
        <v>1.27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4.33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4.33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4.33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8.9198000000000004</v>
      </c>
      <c r="AB23">
        <f t="shared" si="9"/>
        <v>0</v>
      </c>
      <c r="AC23">
        <f t="shared" si="10"/>
        <v>8.9198000000000004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2.0499999999999998</v>
      </c>
      <c r="E24">
        <f>IF(SUM('Raw Data'!O19:P19)&gt;2, 'Raw Data'!F19, 0)</f>
        <v>1.71</v>
      </c>
      <c r="F24">
        <f>IF(AND(ISNUMBER('Raw Data'!O19),SUM('Raw Data'!O19:P19)&lt;3),'Raw Data'!F19,)</f>
        <v>0</v>
      </c>
      <c r="G24">
        <f>IF(AND('Raw Data'!O19&gt;0, 'Raw Data'!P19&gt;0), 'Raw Data'!H19, 0)</f>
        <v>1.6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1.5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1.29</v>
      </c>
      <c r="M24">
        <f>IF(AND(ISNUMBER('Raw Data'!O19), OR('Raw Data'!O19&gt;'Raw Data'!P19, 'Raw Data'!O19&lt;'Raw Data'!P19)), 'Raw Data'!N19, 0)</f>
        <v>1.27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2.0499999999999998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2.0499999999999998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2.0499999999999998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3.1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2.17</v>
      </c>
      <c r="G25">
        <f>IF(AND('Raw Data'!O20&gt;0, 'Raw Data'!P20&gt;0), 'Raw Data'!H20, 0)</f>
        <v>1.89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1.34</v>
      </c>
      <c r="L25">
        <f>IF(AND(ISNUMBER('Raw Data'!O20), OR('Raw Data'!O20&lt;'Raw Data'!P20, 'Raw Data'!O20='Raw Data'!P20)), 'Raw Data'!M20, 0)</f>
        <v>1.53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3.1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Y25">
        <f>IF(AND('Raw Data'!D20&gt;4,'Raw Data'!O20&lt;'Raw Data'!P20),'Raw Data'!K20,IF(AND('Raw Data'!D20&gt;4,'Raw Data'!O20='Raw Data'!P20),0,IF('Raw Data'!O20='Raw Data'!P20,'Raw Data'!D20,0)))</f>
        <v>3.1</v>
      </c>
      <c r="Z25">
        <f>IF(AND('Raw Data'!D20&lt;4, 'Raw Data'!O20='Raw Data'!P20), 'Raw Data'!D20, 0)</f>
        <v>3.1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2.8</v>
      </c>
      <c r="E26">
        <f>IF(SUM('Raw Data'!O21:P21)&gt;2, 'Raw Data'!F21, 0)</f>
        <v>0</v>
      </c>
      <c r="F26">
        <f>IF(AND(ISNUMBER('Raw Data'!O21),SUM('Raw Data'!O21:P21)&lt;3),'Raw Data'!F21,)</f>
        <v>2.8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1.64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1.87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</v>
      </c>
      <c r="M26">
        <f>IF(AND(ISNUMBER('Raw Data'!O21), OR('Raw Data'!O21&gt;'Raw Data'!P21, 'Raw Data'!O21&lt;'Raw Data'!P21)), 'Raw Data'!N21, 0)</f>
        <v>1.38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2.8</v>
      </c>
      <c r="T26">
        <f>IF(ISNUMBER('Raw Data'!C21), IF(_xlfn.XLOOKUP(SMALL('Raw Data'!C21:E21, 2), B26:D26, B26:D26, 0)&gt;0, SMALL('Raw Data'!C21:E21, 2), 0), 0)</f>
        <v>2.8</v>
      </c>
      <c r="U26">
        <f>IF(ISNUMBER('Raw Data'!C21), IF(_xlfn.XLOOKUP(SMALL('Raw Data'!C21:E21, 3), B26:D26, B26:D26, 0)&gt;0, SMALL('Raw Data'!C21:E21, 3), 0), 0)</f>
        <v>2.8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7.839999999999999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2.62</v>
      </c>
      <c r="E27">
        <f>IF(SUM('Raw Data'!O22:P22)&gt;2, 'Raw Data'!F22, 0)</f>
        <v>0</v>
      </c>
      <c r="F27">
        <f>IF(AND(ISNUMBER('Raw Data'!O22),SUM('Raw Data'!O22:P22)&lt;3),'Raw Data'!F22,)</f>
        <v>2.2000000000000002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1.89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1.83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1.41</v>
      </c>
      <c r="M27">
        <f>IF(AND(ISNUMBER('Raw Data'!O22), OR('Raw Data'!O22&gt;'Raw Data'!P22, 'Raw Data'!O22&lt;'Raw Data'!P22)), 'Raw Data'!N22, 0)</f>
        <v>1.33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2.62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2.62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2.62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5.7640000000000011</v>
      </c>
    </row>
    <row r="28" spans="1:29" x14ac:dyDescent="0.3">
      <c r="A28">
        <f>'Raw Data'!Q23</f>
        <v>3</v>
      </c>
      <c r="B28">
        <f>IF('Raw Data'!O23&gt;'Raw Data'!P23, 'Raw Data'!C23, 0)</f>
        <v>1.85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1.97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1.95</v>
      </c>
      <c r="I28">
        <f>IF('Raw Data'!O23='Raw Data'!P23, 0, IF('Raw Data'!O23&gt;'Raw Data'!P23, 'Raw Data'!J23, 0))</f>
        <v>1.33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1.18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1.85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2.2000000000000002</v>
      </c>
      <c r="E29">
        <f>IF(SUM('Raw Data'!O24:P24)&gt;2, 'Raw Data'!F24, 0)</f>
        <v>0</v>
      </c>
      <c r="F29">
        <f>IF(AND(ISNUMBER('Raw Data'!O24),SUM('Raw Data'!O24:P24)&lt;3),'Raw Data'!F24,)</f>
        <v>2.31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1.8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1.5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1.25</v>
      </c>
      <c r="M29">
        <f>IF(AND(ISNUMBER('Raw Data'!O24), OR('Raw Data'!O24&gt;'Raw Data'!P24, 'Raw Data'!O24&lt;'Raw Data'!P24)), 'Raw Data'!N24, 0)</f>
        <v>1.36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2.2000000000000002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2.2000000000000002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2.2000000000000002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5.0820000000000007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3.8</v>
      </c>
      <c r="E30">
        <f>IF(SUM('Raw Data'!O25:P25)&gt;2, 'Raw Data'!F25, 0)</f>
        <v>0</v>
      </c>
      <c r="F30">
        <f>IF(AND(ISNUMBER('Raw Data'!O25),SUM('Raw Data'!O25:P25)&lt;3),'Raw Data'!F25,)</f>
        <v>2.25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1.83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2.72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1.72</v>
      </c>
      <c r="M30">
        <f>IF(AND(ISNUMBER('Raw Data'!O25), OR('Raw Data'!O25&gt;'Raw Data'!P25, 'Raw Data'!O25&lt;'Raw Data'!P25)), 'Raw Data'!N25, 0)</f>
        <v>1.32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3.8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3.8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3.8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8.5499999999999989</v>
      </c>
      <c r="AB30">
        <f t="shared" si="9"/>
        <v>0</v>
      </c>
      <c r="AC30">
        <f t="shared" si="10"/>
        <v>8.5499999999999989</v>
      </c>
    </row>
    <row r="31" spans="1:29" x14ac:dyDescent="0.3">
      <c r="A31">
        <f>'Raw Data'!Q26</f>
        <v>3</v>
      </c>
      <c r="B31">
        <f>IF('Raw Data'!O26&gt;'Raw Data'!P26, 'Raw Data'!C26, 0)</f>
        <v>3.4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2.2400000000000002</v>
      </c>
      <c r="F31">
        <f>IF(AND(ISNUMBER('Raw Data'!O26),SUM('Raw Data'!O26:P26)&lt;3),'Raw Data'!F26,)</f>
        <v>0</v>
      </c>
      <c r="G31">
        <f>IF(AND('Raw Data'!O26&gt;0, 'Raw Data'!P26&gt;0), 'Raw Data'!H26, 0)</f>
        <v>1.94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2.36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1.59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1.35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3.4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3.4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3.4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3.2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2.35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1.73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1.85</v>
      </c>
      <c r="L32">
        <f>IF(AND(ISNUMBER('Raw Data'!O27), OR('Raw Data'!O27&lt;'Raw Data'!P27, 'Raw Data'!O27='Raw Data'!P27)), 'Raw Data'!M27, 0)</f>
        <v>1.17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3.2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Y32">
        <f>IF(AND('Raw Data'!D27&gt;4,'Raw Data'!O27&lt;'Raw Data'!P27),'Raw Data'!K27,IF(AND('Raw Data'!D27&gt;4,'Raw Data'!O27='Raw Data'!P27),0,IF('Raw Data'!O27='Raw Data'!P27,'Raw Data'!D27,0)))</f>
        <v>3.2</v>
      </c>
      <c r="Z32">
        <f>IF(AND('Raw Data'!D27&lt;4, 'Raw Data'!O27='Raw Data'!P27), 'Raw Data'!D27, 0)</f>
        <v>3.2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1.1200000000000001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1.36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1.76</v>
      </c>
      <c r="I33">
        <f>IF('Raw Data'!O28='Raw Data'!P28, 0, IF('Raw Data'!O28&gt;'Raw Data'!P28, 'Raw Data'!J28, 0))</f>
        <v>1.02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1.01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1.06</v>
      </c>
      <c r="N33">
        <f>IF(AND('Raw Data'!C28&lt;'Raw Data'!E28, 'Raw Data'!O28&gt;'Raw Data'!P28), 'Raw Data'!C28, 0)</f>
        <v>1.1200000000000001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1.1200000000000001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1.1200000000000001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1.4</v>
      </c>
      <c r="E34">
        <f>IF(SUM('Raw Data'!O29:P29)&gt;2, 'Raw Data'!F29, 0)</f>
        <v>1.58</v>
      </c>
      <c r="F34">
        <f>IF(AND(ISNUMBER('Raw Data'!O29),SUM('Raw Data'!O29:P29)&lt;3),'Raw Data'!F29,)</f>
        <v>0</v>
      </c>
      <c r="G34">
        <f>IF(AND('Raw Data'!O29&gt;0, 'Raw Data'!P29&gt;0), 'Raw Data'!H29, 0)</f>
        <v>1.74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1.1399999999999999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1.0900000000000001</v>
      </c>
      <c r="M34">
        <f>IF(AND(ISNUMBER('Raw Data'!O29), OR('Raw Data'!O29&gt;'Raw Data'!P29, 'Raw Data'!O29&lt;'Raw Data'!P29)), 'Raw Data'!N29, 0)</f>
        <v>1.1599999999999999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1.4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1.4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1.4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1.1399999999999999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2.1</v>
      </c>
      <c r="E35">
        <f>IF(SUM('Raw Data'!O30:P30)&gt;2, 'Raw Data'!F30, 0)</f>
        <v>2.5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1.71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1.45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1.23</v>
      </c>
      <c r="M35">
        <f>IF(AND(ISNUMBER('Raw Data'!O30), OR('Raw Data'!O30&gt;'Raw Data'!P30, 'Raw Data'!O30&lt;'Raw Data'!P30)), 'Raw Data'!N30, 0)</f>
        <v>1.36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2.1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2.1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2.1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4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2.25</v>
      </c>
      <c r="F36">
        <f>IF(AND(ISNUMBER('Raw Data'!O31),SUM('Raw Data'!O31:P31)&lt;3),'Raw Data'!F31,)</f>
        <v>0</v>
      </c>
      <c r="G36">
        <f>IF(AND('Raw Data'!O31&gt;0, 'Raw Data'!P31&gt;0), 'Raw Data'!H31, 0)</f>
        <v>2.0099999999999998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2.86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1.79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1.3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4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4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4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1.65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2.2400000000000002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1.68</v>
      </c>
      <c r="I37">
        <f>IF('Raw Data'!O32='Raw Data'!P32, 0, IF('Raw Data'!O32&gt;'Raw Data'!P32, 'Raw Data'!J32, 0))</f>
        <v>1.22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1.1200000000000001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1.26</v>
      </c>
      <c r="N37">
        <f>IF(AND('Raw Data'!C32&lt;'Raw Data'!E32, 'Raw Data'!O32&gt;'Raw Data'!P32), 'Raw Data'!C32, 0)</f>
        <v>1.65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1.65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1.65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 t="s">
        <v>0</v>
      </c>
      <c r="B38">
        <f>IF('Raw Data'!O33&gt;'Raw Data'!P33, 'Raw Data'!C33, 0)</f>
        <v>0</v>
      </c>
      <c r="C38">
        <f>IF(AND(ISNUMBER('Raw Data'!O33), 'Raw Data'!O33='Raw Data'!P33), 'Raw Data'!D33, 0)</f>
        <v>3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2.37</v>
      </c>
      <c r="G38">
        <f>IF(AND('Raw Data'!O33&gt;0, 'Raw Data'!P33&gt;0), 'Raw Data'!H33, 0)</f>
        <v>2.0499999999999998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1.25</v>
      </c>
      <c r="L38">
        <f>IF(AND(ISNUMBER('Raw Data'!O33), OR('Raw Data'!O33&lt;'Raw Data'!P33, 'Raw Data'!O33='Raw Data'!P33)), 'Raw Data'!M33, 0)</f>
        <v>1.65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Y38">
        <f>IF(AND('Raw Data'!D33&gt;4,'Raw Data'!O33&lt;'Raw Data'!P33),'Raw Data'!K33,IF(AND('Raw Data'!D33&gt;4,'Raw Data'!O33='Raw Data'!P33),0,IF('Raw Data'!O33='Raw Data'!P33,'Raw Data'!D33,0)))</f>
        <v>3</v>
      </c>
      <c r="Z38">
        <f>IF(AND('Raw Data'!D33&lt;4, 'Raw Data'!O33='Raw Data'!P33), 'Raw Data'!D33, 0)</f>
        <v>3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1.4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1.43</v>
      </c>
      <c r="F39">
        <f>IF(AND(ISNUMBER('Raw Data'!O34),SUM('Raw Data'!O34:P34)&lt;3),'Raw Data'!F34,)</f>
        <v>0</v>
      </c>
      <c r="G39">
        <f>IF(AND('Raw Data'!O34&gt;0, 'Raw Data'!P34&gt;0), 'Raw Data'!H34, 0)</f>
        <v>1.59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1.1399999999999999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1.08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1.1399999999999999</v>
      </c>
      <c r="N39">
        <f>IF(AND('Raw Data'!C34&lt;'Raw Data'!E34, 'Raw Data'!O34&gt;'Raw Data'!P34), 'Raw Data'!C34, 0)</f>
        <v>1.4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1.4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1.4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3.1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2.2400000000000002</v>
      </c>
      <c r="G40">
        <f>IF(AND('Raw Data'!O35&gt;0, 'Raw Data'!P35&gt;0), 'Raw Data'!H35, 0)</f>
        <v>1.94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1.48</v>
      </c>
      <c r="L40">
        <f>IF(AND(ISNUMBER('Raw Data'!O35), OR('Raw Data'!O35&lt;'Raw Data'!P35, 'Raw Data'!O35='Raw Data'!P35)), 'Raw Data'!M35, 0)</f>
        <v>1.37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3.1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Y40">
        <f>IF(AND('Raw Data'!D35&gt;4,'Raw Data'!O35&lt;'Raw Data'!P35),'Raw Data'!K35,IF(AND('Raw Data'!D35&gt;4,'Raw Data'!O35='Raw Data'!P35),0,IF('Raw Data'!O35='Raw Data'!P35,'Raw Data'!D35,0)))</f>
        <v>3.1</v>
      </c>
      <c r="Z40">
        <f>IF(AND('Raw Data'!D35&lt;4, 'Raw Data'!O35='Raw Data'!P35), 'Raw Data'!D35, 0)</f>
        <v>3.1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1.75</v>
      </c>
      <c r="E41">
        <f>IF(SUM('Raw Data'!O36:P36)&gt;2, 'Raw Data'!F36, 0)</f>
        <v>1.74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2.14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1.3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1.17</v>
      </c>
      <c r="M41">
        <f>IF(AND(ISNUMBER('Raw Data'!O36), OR('Raw Data'!O36&gt;'Raw Data'!P36, 'Raw Data'!O36&lt;'Raw Data'!P36)), 'Raw Data'!N36, 0)</f>
        <v>1.24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1.75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1.75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1.75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2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2.31</v>
      </c>
      <c r="F42">
        <f>IF(AND(ISNUMBER('Raw Data'!O37),SUM('Raw Data'!O37:P37)&lt;3),'Raw Data'!F37,)</f>
        <v>0</v>
      </c>
      <c r="G42">
        <f>IF(AND('Raw Data'!O37&gt;0, 'Raw Data'!P37&gt;0), 'Raw Data'!H37, 0)</f>
        <v>2.0299999999999998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1.4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1.2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1.33</v>
      </c>
      <c r="N42">
        <f>IF(AND('Raw Data'!C37&lt;'Raw Data'!E37, 'Raw Data'!O37&gt;'Raw Data'!P37), 'Raw Data'!C37, 0)</f>
        <v>2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2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2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6.5</v>
      </c>
      <c r="E43">
        <f>IF(SUM('Raw Data'!O38:P38)&gt;2, 'Raw Data'!F38, 0)</f>
        <v>0</v>
      </c>
      <c r="F43">
        <f>IF(AND(ISNUMBER('Raw Data'!O38),SUM('Raw Data'!O38:P38)&lt;3),'Raw Data'!F38,)</f>
        <v>2.0099999999999998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1.72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4.6500000000000004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2.4300000000000002</v>
      </c>
      <c r="M43">
        <f>IF(AND(ISNUMBER('Raw Data'!O38), OR('Raw Data'!O38&gt;'Raw Data'!P38, 'Raw Data'!O38&lt;'Raw Data'!P38)), 'Raw Data'!N38, 0)</f>
        <v>1.2</v>
      </c>
      <c r="N43">
        <f>IF(AND('Raw Data'!C38&lt;'Raw Data'!E38, 'Raw Data'!O38&gt;'Raw Data'!P38), 'Raw Data'!C38, 0)</f>
        <v>0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6.5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6.5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6.5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13.064999999999998</v>
      </c>
      <c r="AB43">
        <f t="shared" si="9"/>
        <v>0</v>
      </c>
      <c r="AC43">
        <f t="shared" si="10"/>
        <v>13.064999999999998</v>
      </c>
    </row>
    <row r="44" spans="1:29" x14ac:dyDescent="0.3">
      <c r="A44">
        <f>'Raw Data'!Q39</f>
        <v>4</v>
      </c>
      <c r="B44">
        <f>IF('Raw Data'!O39&gt;'Raw Data'!P39, 'Raw Data'!C39, 0)</f>
        <v>1.3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1.71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1.78</v>
      </c>
      <c r="I44">
        <f>IF('Raw Data'!O39='Raw Data'!P39, 0, IF('Raw Data'!O39&gt;'Raw Data'!P39, 'Raw Data'!J39, 0))</f>
        <v>1.08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1.05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1.1499999999999999</v>
      </c>
      <c r="N44">
        <f>IF(AND('Raw Data'!C39&lt;'Raw Data'!E39, 'Raw Data'!O39&gt;'Raw Data'!P39), 'Raw Data'!C39, 0)</f>
        <v>1.3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1.3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1.3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1.85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2.4700000000000002</v>
      </c>
      <c r="F45">
        <f>IF(AND(ISNUMBER('Raw Data'!O40),SUM('Raw Data'!O40:P40)&lt;3),'Raw Data'!F40,)</f>
        <v>0</v>
      </c>
      <c r="G45">
        <f>IF(AND('Raw Data'!O40&gt;0, 'Raw Data'!P40&gt;0), 'Raw Data'!H40, 0)</f>
        <v>2.19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1.3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1.1499999999999999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1.32</v>
      </c>
      <c r="N45">
        <f>IF(AND('Raw Data'!C40&lt;'Raw Data'!E40, 'Raw Data'!O40&gt;'Raw Data'!P40), 'Raw Data'!C40, 0)</f>
        <v>1.85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1.85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1.85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2.2999999999999998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2.04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1.98</v>
      </c>
      <c r="I46">
        <f>IF('Raw Data'!O41='Raw Data'!P41, 0, IF('Raw Data'!O41&gt;'Raw Data'!P41, 'Raw Data'!J41, 0))</f>
        <v>1.64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1.33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1.32</v>
      </c>
      <c r="N46">
        <f>IF(AND('Raw Data'!C41&lt;'Raw Data'!E41, 'Raw Data'!O41&gt;'Raw Data'!P41), 'Raw Data'!C41, 0)</f>
        <v>2.2999999999999998</v>
      </c>
      <c r="O46" t="b">
        <f>'Raw Data'!C41&lt;'Raw Data'!E41</f>
        <v>1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2.2999999999999998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2.2999999999999998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1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3.1</v>
      </c>
      <c r="Z47">
        <f>IF(AND('Raw Data'!D42&lt;4, 'Raw Data'!O42='Raw Data'!P42), 'Raw Data'!D42, 0)</f>
        <v>3.1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1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3.2</v>
      </c>
      <c r="Z48">
        <f>IF(AND('Raw Data'!D43&lt;4, 'Raw Data'!O43='Raw Data'!P43), 'Raw Data'!D43, 0)</f>
        <v>3.2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1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1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3.1</v>
      </c>
      <c r="Z50">
        <f>IF(AND('Raw Data'!D45&lt;4, 'Raw Data'!O45='Raw Data'!P45), 'Raw Data'!D45, 0)</f>
        <v>3.1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1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3.9</v>
      </c>
      <c r="Z51">
        <f>IF(AND('Raw Data'!D46&lt;4, 'Raw Data'!O46='Raw Data'!P46), 'Raw Data'!D46, 0)</f>
        <v>3.9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1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3.2</v>
      </c>
      <c r="Z52">
        <f>IF(AND('Raw Data'!D47&lt;4, 'Raw Data'!O47='Raw Data'!P47), 'Raw Data'!D47, 0)</f>
        <v>3.2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1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3.75</v>
      </c>
      <c r="Z53">
        <f>IF(AND('Raw Data'!D48&lt;4, 'Raw Data'!O48='Raw Data'!P48), 'Raw Data'!D48, 0)</f>
        <v>3.75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5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1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3.7</v>
      </c>
      <c r="Z54">
        <f>IF(AND('Raw Data'!D49&lt;4, 'Raw Data'!O49='Raw Data'!P49), 'Raw Data'!D49, 0)</f>
        <v>3.7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1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3.5</v>
      </c>
      <c r="Z55">
        <f>IF(AND('Raw Data'!D50&lt;4, 'Raw Data'!O50='Raw Data'!P50), 'Raw Data'!D50, 0)</f>
        <v>3.5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5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3.3</v>
      </c>
      <c r="Z56">
        <f>IF(AND('Raw Data'!D51&lt;4, 'Raw Data'!O51='Raw Data'!P51), 'Raw Data'!D51, 0)</f>
        <v>3.3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2022-10-21T03:15:04Z</dcterms:modified>
</cp:coreProperties>
</file>