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5B6CDB7E9FEA1D76AFBDC333F994D4BE76F35EF3" xr6:coauthVersionLast="47" xr6:coauthVersionMax="47" xr10:uidLastSave="{F7403D58-7DF6-424D-A2D9-C5FEAD350B86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35" i="3" l="1"/>
  <c r="Z535" i="3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B535" i="3"/>
  <c r="A535" i="3"/>
  <c r="AC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A534" i="3" s="1"/>
  <c r="E534" i="3"/>
  <c r="D534" i="3"/>
  <c r="C534" i="3"/>
  <c r="AB534" i="3" s="1"/>
  <c r="B534" i="3"/>
  <c r="A534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C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AB532" i="3" s="1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AC531" i="3" s="1"/>
  <c r="C531" i="3"/>
  <c r="B531" i="3"/>
  <c r="A531" i="3"/>
  <c r="AC530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AB530" i="3" s="1"/>
  <c r="B530" i="3"/>
  <c r="A530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C529" i="3" s="1"/>
  <c r="E529" i="3"/>
  <c r="D529" i="3"/>
  <c r="C529" i="3"/>
  <c r="AB529" i="3" s="1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AC528" i="3" s="1"/>
  <c r="C528" i="3"/>
  <c r="AB528" i="3" s="1"/>
  <c r="B528" i="3"/>
  <c r="A528" i="3"/>
  <c r="AB527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B527" i="3"/>
  <c r="A527" i="3"/>
  <c r="AC526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AC524" i="3" s="1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B523" i="3"/>
  <c r="A523" i="3"/>
  <c r="AC522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AB522" i="3" s="1"/>
  <c r="B522" i="3"/>
  <c r="A522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C521" i="3" s="1"/>
  <c r="E521" i="3"/>
  <c r="D521" i="3"/>
  <c r="C521" i="3"/>
  <c r="AB521" i="3" s="1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AC520" i="3" s="1"/>
  <c r="C520" i="3"/>
  <c r="AB520" i="3" s="1"/>
  <c r="B520" i="3"/>
  <c r="A520" i="3"/>
  <c r="AB519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B519" i="3"/>
  <c r="A519" i="3"/>
  <c r="AC518" i="3"/>
  <c r="Z518" i="3"/>
  <c r="Y518" i="3"/>
  <c r="X518" i="3"/>
  <c r="W518" i="3"/>
  <c r="AA518" i="3" s="1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AC516" i="3" s="1"/>
  <c r="C516" i="3"/>
  <c r="AB516" i="3" s="1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B515" i="3"/>
  <c r="A515" i="3"/>
  <c r="AC514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AB514" i="3" s="1"/>
  <c r="B514" i="3"/>
  <c r="A514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C513" i="3" s="1"/>
  <c r="E513" i="3"/>
  <c r="D513" i="3"/>
  <c r="C513" i="3"/>
  <c r="AB513" i="3" s="1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AC512" i="3" s="1"/>
  <c r="C512" i="3"/>
  <c r="AB512" i="3" s="1"/>
  <c r="B512" i="3"/>
  <c r="A512" i="3"/>
  <c r="AB511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B511" i="3"/>
  <c r="A511" i="3"/>
  <c r="AC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A510" i="3" s="1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AC508" i="3" s="1"/>
  <c r="C508" i="3"/>
  <c r="AB508" i="3" s="1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B507" i="3"/>
  <c r="A507" i="3"/>
  <c r="AC506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AB506" i="3" s="1"/>
  <c r="B506" i="3"/>
  <c r="A506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C505" i="3" s="1"/>
  <c r="E505" i="3"/>
  <c r="D505" i="3"/>
  <c r="C505" i="3"/>
  <c r="AB505" i="3" s="1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AC504" i="3" s="1"/>
  <c r="C504" i="3"/>
  <c r="AB504" i="3" s="1"/>
  <c r="B504" i="3"/>
  <c r="A504" i="3"/>
  <c r="AB503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B503" i="3"/>
  <c r="A503" i="3"/>
  <c r="AC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C500" i="3"/>
  <c r="Z500" i="3"/>
  <c r="Y500" i="3"/>
  <c r="X500" i="3"/>
  <c r="W500" i="3"/>
  <c r="AA500" i="3" s="1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AB500" i="3" s="1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B499" i="3"/>
  <c r="A499" i="3"/>
  <c r="AC498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C497" i="3" s="1"/>
  <c r="E497" i="3"/>
  <c r="D497" i="3"/>
  <c r="C497" i="3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AC496" i="3" s="1"/>
  <c r="C496" i="3"/>
  <c r="AB496" i="3" s="1"/>
  <c r="B496" i="3"/>
  <c r="A496" i="3"/>
  <c r="AB495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C491" i="3" s="1"/>
  <c r="E491" i="3"/>
  <c r="D491" i="3"/>
  <c r="C491" i="3"/>
  <c r="B491" i="3"/>
  <c r="A491" i="3"/>
  <c r="AC490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AB490" i="3" s="1"/>
  <c r="B490" i="3"/>
  <c r="A490" i="3"/>
  <c r="AB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C489" i="3" s="1"/>
  <c r="E489" i="3"/>
  <c r="D489" i="3"/>
  <c r="C489" i="3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AC488" i="3" s="1"/>
  <c r="C488" i="3"/>
  <c r="AB488" i="3" s="1"/>
  <c r="B488" i="3"/>
  <c r="A488" i="3"/>
  <c r="AB487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B487" i="3"/>
  <c r="A487" i="3"/>
  <c r="AC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C484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AB484" i="3" s="1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C483" i="3" s="1"/>
  <c r="E483" i="3"/>
  <c r="D483" i="3"/>
  <c r="C483" i="3"/>
  <c r="B483" i="3"/>
  <c r="A483" i="3"/>
  <c r="AC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C481" i="3" s="1"/>
  <c r="E481" i="3"/>
  <c r="D481" i="3"/>
  <c r="C481" i="3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AC480" i="3" s="1"/>
  <c r="C480" i="3"/>
  <c r="AB480" i="3" s="1"/>
  <c r="B480" i="3"/>
  <c r="A480" i="3"/>
  <c r="AB479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AB476" i="3" s="1"/>
  <c r="B476" i="3"/>
  <c r="A476" i="3"/>
  <c r="AB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AC475" i="3" s="1"/>
  <c r="E475" i="3"/>
  <c r="D475" i="3"/>
  <c r="C475" i="3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AB474" i="3" s="1"/>
  <c r="B474" i="3"/>
  <c r="A474" i="3"/>
  <c r="AB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C473" i="3" s="1"/>
  <c r="E473" i="3"/>
  <c r="D473" i="3"/>
  <c r="C473" i="3"/>
  <c r="B473" i="3"/>
  <c r="A473" i="3"/>
  <c r="AC472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AB472" i="3" s="1"/>
  <c r="B472" i="3"/>
  <c r="A472" i="3"/>
  <c r="AB471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B471" i="3"/>
  <c r="A471" i="3"/>
  <c r="AC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AB470" i="3" s="1"/>
  <c r="B470" i="3"/>
  <c r="A470" i="3"/>
  <c r="AB469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B469" i="3"/>
  <c r="A469" i="3"/>
  <c r="AC468" i="3"/>
  <c r="Z468" i="3"/>
  <c r="Y468" i="3"/>
  <c r="X468" i="3"/>
  <c r="W468" i="3"/>
  <c r="AA468" i="3" s="1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AB468" i="3" s="1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AC467" i="3" s="1"/>
  <c r="E467" i="3"/>
  <c r="D467" i="3"/>
  <c r="C467" i="3"/>
  <c r="B467" i="3"/>
  <c r="A467" i="3"/>
  <c r="AC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AB466" i="3" s="1"/>
  <c r="B466" i="3"/>
  <c r="A466" i="3"/>
  <c r="AB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A465" i="3" s="1"/>
  <c r="E465" i="3"/>
  <c r="D465" i="3"/>
  <c r="C465" i="3"/>
  <c r="B465" i="3"/>
  <c r="A465" i="3"/>
  <c r="AC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AB464" i="3" s="1"/>
  <c r="B464" i="3"/>
  <c r="A464" i="3"/>
  <c r="AB463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AB462" i="3" s="1"/>
  <c r="B462" i="3"/>
  <c r="A462" i="3"/>
  <c r="AB461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D459" i="3"/>
  <c r="C459" i="3"/>
  <c r="B459" i="3"/>
  <c r="A459" i="3"/>
  <c r="AC458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AB458" i="3" s="1"/>
  <c r="B458" i="3"/>
  <c r="A458" i="3"/>
  <c r="AB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D457" i="3"/>
  <c r="C457" i="3"/>
  <c r="B457" i="3"/>
  <c r="A457" i="3"/>
  <c r="AC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AB456" i="3" s="1"/>
  <c r="B456" i="3"/>
  <c r="A456" i="3"/>
  <c r="AB455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B455" i="3"/>
  <c r="A455" i="3"/>
  <c r="AC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AB454" i="3" s="1"/>
  <c r="B454" i="3"/>
  <c r="A454" i="3"/>
  <c r="AB453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AB452" i="3" s="1"/>
  <c r="B452" i="3"/>
  <c r="A452" i="3"/>
  <c r="AB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B451" i="3"/>
  <c r="A451" i="3"/>
  <c r="AC450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C449" i="3" s="1"/>
  <c r="E449" i="3"/>
  <c r="D449" i="3"/>
  <c r="C449" i="3"/>
  <c r="B449" i="3"/>
  <c r="A449" i="3"/>
  <c r="AC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AB448" i="3" s="1"/>
  <c r="B448" i="3"/>
  <c r="A448" i="3"/>
  <c r="AB447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B447" i="3"/>
  <c r="A447" i="3"/>
  <c r="AC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AB446" i="3" s="1"/>
  <c r="B446" i="3"/>
  <c r="A446" i="3"/>
  <c r="AB445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B443" i="3"/>
  <c r="A443" i="3"/>
  <c r="AC442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C441" i="3" s="1"/>
  <c r="E441" i="3"/>
  <c r="D441" i="3"/>
  <c r="C441" i="3"/>
  <c r="B441" i="3"/>
  <c r="A441" i="3"/>
  <c r="AC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AB440" i="3" s="1"/>
  <c r="B440" i="3"/>
  <c r="A440" i="3"/>
  <c r="AB439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B439" i="3"/>
  <c r="A439" i="3"/>
  <c r="AC438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AB438" i="3" s="1"/>
  <c r="B438" i="3"/>
  <c r="A438" i="3"/>
  <c r="AB437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B437" i="3"/>
  <c r="A437" i="3"/>
  <c r="AC436" i="3"/>
  <c r="Z436" i="3"/>
  <c r="Y436" i="3"/>
  <c r="X436" i="3"/>
  <c r="W436" i="3"/>
  <c r="AA436" i="3" s="1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AB436" i="3" s="1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D435" i="3"/>
  <c r="C435" i="3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B433" i="3"/>
  <c r="A433" i="3"/>
  <c r="AC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AB432" i="3" s="1"/>
  <c r="B432" i="3"/>
  <c r="A432" i="3"/>
  <c r="AB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AC430" i="3"/>
  <c r="Z430" i="3"/>
  <c r="Y430" i="3"/>
  <c r="X430" i="3"/>
  <c r="W430" i="3"/>
  <c r="AA430" i="3" s="1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AB430" i="3" s="1"/>
  <c r="B430" i="3"/>
  <c r="A430" i="3"/>
  <c r="AB429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AC427" i="3" s="1"/>
  <c r="E427" i="3"/>
  <c r="D427" i="3"/>
  <c r="C427" i="3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C425" i="3" s="1"/>
  <c r="E425" i="3"/>
  <c r="D425" i="3"/>
  <c r="C425" i="3"/>
  <c r="AB425" i="3" s="1"/>
  <c r="B425" i="3"/>
  <c r="A425" i="3"/>
  <c r="AC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B424" i="3" s="1"/>
  <c r="B424" i="3"/>
  <c r="A424" i="3"/>
  <c r="AB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AC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AC420" i="3" s="1"/>
  <c r="C420" i="3"/>
  <c r="AB420" i="3" s="1"/>
  <c r="B420" i="3"/>
  <c r="A420" i="3"/>
  <c r="AB419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D419" i="3"/>
  <c r="C419" i="3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B418" i="3" s="1"/>
  <c r="B418" i="3"/>
  <c r="A418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C417" i="3" s="1"/>
  <c r="E417" i="3"/>
  <c r="D417" i="3"/>
  <c r="C417" i="3"/>
  <c r="AB417" i="3" s="1"/>
  <c r="B417" i="3"/>
  <c r="A417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C416" i="3" s="1"/>
  <c r="C416" i="3"/>
  <c r="AB416" i="3" s="1"/>
  <c r="B416" i="3"/>
  <c r="A416" i="3"/>
  <c r="AB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AC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Z412" i="3"/>
  <c r="Y412" i="3"/>
  <c r="X412" i="3"/>
  <c r="W412" i="3"/>
  <c r="AA412" i="3" s="1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AC412" i="3" s="1"/>
  <c r="C412" i="3"/>
  <c r="AB412" i="3" s="1"/>
  <c r="B412" i="3"/>
  <c r="A412" i="3"/>
  <c r="AB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C411" i="3" s="1"/>
  <c r="E411" i="3"/>
  <c r="D411" i="3"/>
  <c r="C411" i="3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B410" i="3" s="1"/>
  <c r="B410" i="3"/>
  <c r="A410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C409" i="3" s="1"/>
  <c r="E409" i="3"/>
  <c r="D409" i="3"/>
  <c r="C409" i="3"/>
  <c r="AB409" i="3" s="1"/>
  <c r="B409" i="3"/>
  <c r="A409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C408" i="3" s="1"/>
  <c r="C408" i="3"/>
  <c r="AB408" i="3" s="1"/>
  <c r="B408" i="3"/>
  <c r="A408" i="3"/>
  <c r="AB407" i="3"/>
  <c r="Z407" i="3"/>
  <c r="Y407" i="3"/>
  <c r="X407" i="3"/>
  <c r="W407" i="3"/>
  <c r="AA407" i="3" s="1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AC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AC404" i="3" s="1"/>
  <c r="C404" i="3"/>
  <c r="AB404" i="3" s="1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D403" i="3"/>
  <c r="C403" i="3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B402" i="3" s="1"/>
  <c r="B402" i="3"/>
  <c r="A402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C401" i="3" s="1"/>
  <c r="E401" i="3"/>
  <c r="D401" i="3"/>
  <c r="C401" i="3"/>
  <c r="AB401" i="3" s="1"/>
  <c r="B401" i="3"/>
  <c r="A401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AC400" i="3" s="1"/>
  <c r="C400" i="3"/>
  <c r="AB400" i="3" s="1"/>
  <c r="B400" i="3"/>
  <c r="A400" i="3"/>
  <c r="AB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AC399" i="3" s="1"/>
  <c r="C399" i="3"/>
  <c r="B399" i="3"/>
  <c r="A399" i="3"/>
  <c r="AC398" i="3"/>
  <c r="Z398" i="3"/>
  <c r="Y398" i="3"/>
  <c r="X398" i="3"/>
  <c r="W398" i="3"/>
  <c r="AA398" i="3" s="1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AB398" i="3" s="1"/>
  <c r="B398" i="3"/>
  <c r="A398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Z396" i="3"/>
  <c r="Y396" i="3"/>
  <c r="X396" i="3"/>
  <c r="W396" i="3"/>
  <c r="AA396" i="3" s="1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AC396" i="3" s="1"/>
  <c r="C396" i="3"/>
  <c r="AB396" i="3" s="1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C395" i="3" s="1"/>
  <c r="C395" i="3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B394" i="3" s="1"/>
  <c r="B394" i="3"/>
  <c r="A394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AB393" i="3" s="1"/>
  <c r="B393" i="3"/>
  <c r="A393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AC392" i="3" s="1"/>
  <c r="C392" i="3"/>
  <c r="AB392" i="3" s="1"/>
  <c r="B392" i="3"/>
  <c r="A392" i="3"/>
  <c r="AB391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AC391" i="3" s="1"/>
  <c r="C391" i="3"/>
  <c r="B391" i="3"/>
  <c r="A391" i="3"/>
  <c r="AC390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AC388" i="3" s="1"/>
  <c r="C388" i="3"/>
  <c r="AB388" i="3" s="1"/>
  <c r="B388" i="3"/>
  <c r="A388" i="3"/>
  <c r="AB387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87" i="3" s="1"/>
  <c r="C387" i="3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B386" i="3" s="1"/>
  <c r="B386" i="3"/>
  <c r="A386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C385" i="3" s="1"/>
  <c r="E385" i="3"/>
  <c r="D385" i="3"/>
  <c r="C385" i="3"/>
  <c r="AB385" i="3" s="1"/>
  <c r="B385" i="3"/>
  <c r="A385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AC384" i="3" s="1"/>
  <c r="C384" i="3"/>
  <c r="AB384" i="3" s="1"/>
  <c r="B384" i="3"/>
  <c r="A384" i="3"/>
  <c r="AB383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AC383" i="3" s="1"/>
  <c r="C383" i="3"/>
  <c r="B383" i="3"/>
  <c r="A383" i="3"/>
  <c r="AC382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AC380" i="3" s="1"/>
  <c r="C380" i="3"/>
  <c r="AB380" i="3" s="1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C379" i="3" s="1"/>
  <c r="C379" i="3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B378" i="3" s="1"/>
  <c r="B378" i="3"/>
  <c r="A378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D377" i="3"/>
  <c r="C377" i="3"/>
  <c r="AB377" i="3" s="1"/>
  <c r="B377" i="3"/>
  <c r="A377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76" i="3" s="1"/>
  <c r="C376" i="3"/>
  <c r="AB376" i="3" s="1"/>
  <c r="B376" i="3"/>
  <c r="A376" i="3"/>
  <c r="AB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AC375" i="3" s="1"/>
  <c r="C375" i="3"/>
  <c r="B375" i="3"/>
  <c r="A375" i="3"/>
  <c r="AC374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Z372" i="3"/>
  <c r="Y372" i="3"/>
  <c r="X372" i="3"/>
  <c r="W372" i="3"/>
  <c r="AA372" i="3" s="1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AC372" i="3" s="1"/>
  <c r="C372" i="3"/>
  <c r="AB372" i="3" s="1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C371" i="3" s="1"/>
  <c r="C371" i="3"/>
  <c r="B371" i="3"/>
  <c r="A371" i="3"/>
  <c r="AC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A370" i="3" s="1"/>
  <c r="E370" i="3"/>
  <c r="D370" i="3"/>
  <c r="C370" i="3"/>
  <c r="AB370" i="3" s="1"/>
  <c r="B370" i="3"/>
  <c r="A370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C369" i="3" s="1"/>
  <c r="E369" i="3"/>
  <c r="D369" i="3"/>
  <c r="C369" i="3"/>
  <c r="AB369" i="3" s="1"/>
  <c r="B369" i="3"/>
  <c r="A369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8" i="3" s="1"/>
  <c r="C368" i="3"/>
  <c r="AB368" i="3" s="1"/>
  <c r="B368" i="3"/>
  <c r="A368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7" i="3" s="1"/>
  <c r="C367" i="3"/>
  <c r="B367" i="3"/>
  <c r="A367" i="3"/>
  <c r="AC366" i="3"/>
  <c r="Z366" i="3"/>
  <c r="Y366" i="3"/>
  <c r="X366" i="3"/>
  <c r="W366" i="3"/>
  <c r="AA366" i="3" s="1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AC364" i="3" s="1"/>
  <c r="C364" i="3"/>
  <c r="AB364" i="3" s="1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C363" i="3" s="1"/>
  <c r="C363" i="3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AB361" i="3" s="1"/>
  <c r="B361" i="3"/>
  <c r="A361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AC360" i="3" s="1"/>
  <c r="C360" i="3"/>
  <c r="AB360" i="3" s="1"/>
  <c r="B360" i="3"/>
  <c r="A360" i="3"/>
  <c r="AB359" i="3"/>
  <c r="Z359" i="3"/>
  <c r="Y359" i="3"/>
  <c r="X359" i="3"/>
  <c r="W359" i="3"/>
  <c r="AA359" i="3" s="1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C359" i="3" s="1"/>
  <c r="C359" i="3"/>
  <c r="B359" i="3"/>
  <c r="A359" i="3"/>
  <c r="AC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6" i="3" s="1"/>
  <c r="C356" i="3"/>
  <c r="AB356" i="3" s="1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5" i="3" s="1"/>
  <c r="C355" i="3"/>
  <c r="B355" i="3"/>
  <c r="A355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AB353" i="3" s="1"/>
  <c r="B353" i="3"/>
  <c r="A353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2" i="3" s="1"/>
  <c r="C352" i="3"/>
  <c r="AB352" i="3" s="1"/>
  <c r="B352" i="3"/>
  <c r="A352" i="3"/>
  <c r="AB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Z350" i="3"/>
  <c r="Y350" i="3"/>
  <c r="X350" i="3"/>
  <c r="W350" i="3"/>
  <c r="AA350" i="3" s="1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C350" i="3" s="1"/>
  <c r="E350" i="3"/>
  <c r="D350" i="3"/>
  <c r="C350" i="3"/>
  <c r="AB350" i="3" s="1"/>
  <c r="B350" i="3"/>
  <c r="A350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8" i="3" s="1"/>
  <c r="C348" i="3"/>
  <c r="AB348" i="3" s="1"/>
  <c r="B348" i="3"/>
  <c r="A348" i="3"/>
  <c r="AB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7" i="3" s="1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AB345" i="3" s="1"/>
  <c r="B345" i="3"/>
  <c r="A345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4" i="3" s="1"/>
  <c r="C344" i="3"/>
  <c r="AB344" i="3" s="1"/>
  <c r="B344" i="3"/>
  <c r="A344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AB343" i="3" s="1"/>
  <c r="D343" i="3"/>
  <c r="AC343" i="3" s="1"/>
  <c r="C343" i="3"/>
  <c r="B343" i="3"/>
  <c r="A343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AB341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AB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40" i="3" s="1"/>
  <c r="C340" i="3"/>
  <c r="B340" i="3"/>
  <c r="A340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AB339" i="3" s="1"/>
  <c r="D339" i="3"/>
  <c r="C339" i="3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AB337" i="3" s="1"/>
  <c r="B337" i="3"/>
  <c r="A337" i="3"/>
  <c r="AC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B336" i="3" s="1"/>
  <c r="B336" i="3"/>
  <c r="A336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AB335" i="3" s="1"/>
  <c r="D335" i="3"/>
  <c r="C335" i="3"/>
  <c r="B335" i="3"/>
  <c r="A335" i="3"/>
  <c r="AC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B333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B333" i="3"/>
  <c r="A333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2" i="3" s="1"/>
  <c r="C332" i="3"/>
  <c r="AB332" i="3" s="1"/>
  <c r="B332" i="3"/>
  <c r="A332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AB331" i="3" s="1"/>
  <c r="D331" i="3"/>
  <c r="C331" i="3"/>
  <c r="B331" i="3"/>
  <c r="A331" i="3"/>
  <c r="AC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B330" i="3" s="1"/>
  <c r="B330" i="3"/>
  <c r="A330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D329" i="3"/>
  <c r="C329" i="3"/>
  <c r="AB329" i="3" s="1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AB328" i="3" s="1"/>
  <c r="D328" i="3"/>
  <c r="AC328" i="3" s="1"/>
  <c r="C328" i="3"/>
  <c r="B328" i="3"/>
  <c r="A328" i="3"/>
  <c r="AB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A327" i="3" s="1"/>
  <c r="E327" i="3"/>
  <c r="D327" i="3"/>
  <c r="C327" i="3"/>
  <c r="B327" i="3"/>
  <c r="A327" i="3"/>
  <c r="AC326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3" i="3" s="1"/>
  <c r="C323" i="3"/>
  <c r="B323" i="3"/>
  <c r="A323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A322" i="3" s="1"/>
  <c r="E322" i="3"/>
  <c r="D322" i="3"/>
  <c r="C322" i="3"/>
  <c r="B322" i="3"/>
  <c r="A322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AB321" i="3" s="1"/>
  <c r="B321" i="3"/>
  <c r="A321" i="3"/>
  <c r="AB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20" i="3" s="1"/>
  <c r="C320" i="3"/>
  <c r="B320" i="3"/>
  <c r="A320" i="3"/>
  <c r="AB319" i="3"/>
  <c r="Z319" i="3"/>
  <c r="Y319" i="3"/>
  <c r="X319" i="3"/>
  <c r="W319" i="3"/>
  <c r="AA319" i="3" s="1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9" i="3" s="1"/>
  <c r="C319" i="3"/>
  <c r="B319" i="3"/>
  <c r="A319" i="3"/>
  <c r="Z318" i="3"/>
  <c r="Y318" i="3"/>
  <c r="X318" i="3"/>
  <c r="W318" i="3"/>
  <c r="AA318" i="3" s="1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B318" i="3"/>
  <c r="A318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AB317" i="3" s="1"/>
  <c r="B317" i="3"/>
  <c r="A317" i="3"/>
  <c r="AC316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AB316" i="3" s="1"/>
  <c r="D316" i="3"/>
  <c r="C316" i="3"/>
  <c r="B316" i="3"/>
  <c r="A316" i="3"/>
  <c r="AB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5" i="3" s="1"/>
  <c r="C315" i="3"/>
  <c r="B315" i="3"/>
  <c r="A315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AC314" i="3" s="1"/>
  <c r="E314" i="3"/>
  <c r="D314" i="3"/>
  <c r="C314" i="3"/>
  <c r="B314" i="3"/>
  <c r="A314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AB313" i="3" s="1"/>
  <c r="B313" i="3"/>
  <c r="A313" i="3"/>
  <c r="AC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AB312" i="3" s="1"/>
  <c r="B312" i="3"/>
  <c r="A312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AB311" i="3" s="1"/>
  <c r="B311" i="3"/>
  <c r="A311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AB309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B309" i="3"/>
  <c r="A309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8" i="3" s="1"/>
  <c r="C308" i="3"/>
  <c r="AB308" i="3" s="1"/>
  <c r="B308" i="3"/>
  <c r="A308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C306" i="3" s="1"/>
  <c r="E306" i="3"/>
  <c r="D306" i="3"/>
  <c r="C306" i="3"/>
  <c r="AB306" i="3" s="1"/>
  <c r="B306" i="3"/>
  <c r="A306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5" i="3" s="1"/>
  <c r="C305" i="3"/>
  <c r="AB305" i="3" s="1"/>
  <c r="B305" i="3"/>
  <c r="A305" i="3"/>
  <c r="AC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AB304" i="3" s="1"/>
  <c r="B304" i="3"/>
  <c r="A304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B303" i="3" s="1"/>
  <c r="D303" i="3"/>
  <c r="AC303" i="3" s="1"/>
  <c r="C303" i="3"/>
  <c r="B303" i="3"/>
  <c r="A303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D302" i="3"/>
  <c r="C302" i="3"/>
  <c r="AB302" i="3" s="1"/>
  <c r="B302" i="3"/>
  <c r="A302" i="3"/>
  <c r="AB301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B301" i="3"/>
  <c r="A301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300" i="3" s="1"/>
  <c r="C300" i="3"/>
  <c r="AB300" i="3" s="1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AB299" i="3" s="1"/>
  <c r="B299" i="3"/>
  <c r="A299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AC298" i="3" s="1"/>
  <c r="E298" i="3"/>
  <c r="D298" i="3"/>
  <c r="C298" i="3"/>
  <c r="AB298" i="3" s="1"/>
  <c r="B298" i="3"/>
  <c r="A298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7" i="3" s="1"/>
  <c r="C297" i="3"/>
  <c r="AB297" i="3" s="1"/>
  <c r="B297" i="3"/>
  <c r="A297" i="3"/>
  <c r="AC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AB296" i="3" s="1"/>
  <c r="B296" i="3"/>
  <c r="A296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AB295" i="3" s="1"/>
  <c r="D295" i="3"/>
  <c r="AC295" i="3" s="1"/>
  <c r="C295" i="3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AB294" i="3" s="1"/>
  <c r="B294" i="3"/>
  <c r="A294" i="3"/>
  <c r="AB293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B293" i="3"/>
  <c r="A293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2" i="3" s="1"/>
  <c r="C292" i="3"/>
  <c r="AB292" i="3" s="1"/>
  <c r="B292" i="3"/>
  <c r="A292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D291" i="3"/>
  <c r="C291" i="3"/>
  <c r="AB291" i="3" s="1"/>
  <c r="B291" i="3"/>
  <c r="A291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AA290" i="3" s="1"/>
  <c r="E290" i="3"/>
  <c r="D290" i="3"/>
  <c r="C290" i="3"/>
  <c r="AB290" i="3" s="1"/>
  <c r="B290" i="3"/>
  <c r="A290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9" i="3" s="1"/>
  <c r="C289" i="3"/>
  <c r="AB289" i="3" s="1"/>
  <c r="B289" i="3"/>
  <c r="A289" i="3"/>
  <c r="AC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B287" i="3" s="1"/>
  <c r="D287" i="3"/>
  <c r="AC287" i="3" s="1"/>
  <c r="C287" i="3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B285" i="3"/>
  <c r="A285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4" i="3" s="1"/>
  <c r="C284" i="3"/>
  <c r="AB284" i="3" s="1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D283" i="3"/>
  <c r="C283" i="3"/>
  <c r="AB283" i="3" s="1"/>
  <c r="B283" i="3"/>
  <c r="A283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C282" i="3" s="1"/>
  <c r="E282" i="3"/>
  <c r="D282" i="3"/>
  <c r="C282" i="3"/>
  <c r="AB282" i="3" s="1"/>
  <c r="B282" i="3"/>
  <c r="A282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1" i="3" s="1"/>
  <c r="C281" i="3"/>
  <c r="AB281" i="3" s="1"/>
  <c r="B281" i="3"/>
  <c r="A281" i="3"/>
  <c r="AC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AB280" i="3" s="1"/>
  <c r="B280" i="3"/>
  <c r="A280" i="3"/>
  <c r="Z279" i="3"/>
  <c r="Y279" i="3"/>
  <c r="X279" i="3"/>
  <c r="W279" i="3"/>
  <c r="AA279" i="3" s="1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B279" i="3" s="1"/>
  <c r="D279" i="3"/>
  <c r="AC279" i="3" s="1"/>
  <c r="C279" i="3"/>
  <c r="B279" i="3"/>
  <c r="A279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B277" i="3"/>
  <c r="A277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6" i="3" s="1"/>
  <c r="C276" i="3"/>
  <c r="AB276" i="3" s="1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A274" i="3" s="1"/>
  <c r="E274" i="3"/>
  <c r="D274" i="3"/>
  <c r="C274" i="3"/>
  <c r="AB274" i="3" s="1"/>
  <c r="B274" i="3"/>
  <c r="A274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3" i="3" s="1"/>
  <c r="C273" i="3"/>
  <c r="AB273" i="3" s="1"/>
  <c r="B273" i="3"/>
  <c r="A273" i="3"/>
  <c r="AC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AB272" i="3" s="1"/>
  <c r="B272" i="3"/>
  <c r="A272" i="3"/>
  <c r="Z271" i="3"/>
  <c r="Y271" i="3"/>
  <c r="X271" i="3"/>
  <c r="W271" i="3"/>
  <c r="AA271" i="3" s="1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B271" i="3" s="1"/>
  <c r="D271" i="3"/>
  <c r="AC271" i="3" s="1"/>
  <c r="C271" i="3"/>
  <c r="B271" i="3"/>
  <c r="A271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B269" i="3"/>
  <c r="A269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AB268" i="3" s="1"/>
  <c r="B268" i="3"/>
  <c r="A268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AC267" i="3" s="1"/>
  <c r="E267" i="3"/>
  <c r="D267" i="3"/>
  <c r="C267" i="3"/>
  <c r="AB267" i="3" s="1"/>
  <c r="B267" i="3"/>
  <c r="A267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AB266" i="3" s="1"/>
  <c r="B266" i="3"/>
  <c r="A266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AC265" i="3" s="1"/>
  <c r="C265" i="3"/>
  <c r="AB265" i="3" s="1"/>
  <c r="B265" i="3"/>
  <c r="A265" i="3"/>
  <c r="AC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AB264" i="3" s="1"/>
  <c r="B264" i="3"/>
  <c r="A264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B263" i="3" s="1"/>
  <c r="D263" i="3"/>
  <c r="AC263" i="3" s="1"/>
  <c r="C263" i="3"/>
  <c r="B263" i="3"/>
  <c r="A263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AB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B261" i="3"/>
  <c r="A261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AB260" i="3" s="1"/>
  <c r="B260" i="3"/>
  <c r="A260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AB259" i="3" s="1"/>
  <c r="B259" i="3"/>
  <c r="A259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AC257" i="3" s="1"/>
  <c r="C257" i="3"/>
  <c r="AB257" i="3" s="1"/>
  <c r="B257" i="3"/>
  <c r="A257" i="3"/>
  <c r="AC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AB256" i="3" s="1"/>
  <c r="B256" i="3"/>
  <c r="A256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B255" i="3" s="1"/>
  <c r="D255" i="3"/>
  <c r="AC255" i="3" s="1"/>
  <c r="C255" i="3"/>
  <c r="B255" i="3"/>
  <c r="A255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B253" i="3"/>
  <c r="A253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AB252" i="3" s="1"/>
  <c r="B252" i="3"/>
  <c r="A252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AB251" i="3" s="1"/>
  <c r="B251" i="3"/>
  <c r="A251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AC249" i="3" s="1"/>
  <c r="C249" i="3"/>
  <c r="AB249" i="3" s="1"/>
  <c r="B249" i="3"/>
  <c r="A249" i="3"/>
  <c r="AC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AB248" i="3" s="1"/>
  <c r="B248" i="3"/>
  <c r="A248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AB247" i="3" s="1"/>
  <c r="D247" i="3"/>
  <c r="AC247" i="3" s="1"/>
  <c r="C247" i="3"/>
  <c r="B247" i="3"/>
  <c r="A247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B245" i="3"/>
  <c r="A245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AB244" i="3" s="1"/>
  <c r="B244" i="3"/>
  <c r="A244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AB243" i="3" s="1"/>
  <c r="B243" i="3"/>
  <c r="A243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AC241" i="3" s="1"/>
  <c r="C241" i="3"/>
  <c r="AB241" i="3" s="1"/>
  <c r="B241" i="3"/>
  <c r="A241" i="3"/>
  <c r="AC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AB240" i="3" s="1"/>
  <c r="B240" i="3"/>
  <c r="A240" i="3"/>
  <c r="AC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AB239" i="3" s="1"/>
  <c r="D239" i="3"/>
  <c r="C239" i="3"/>
  <c r="B239" i="3"/>
  <c r="A239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B237" i="3"/>
  <c r="A237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AB236" i="3" s="1"/>
  <c r="B236" i="3"/>
  <c r="A236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AB235" i="3" s="1"/>
  <c r="B235" i="3"/>
  <c r="A235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AC233" i="3" s="1"/>
  <c r="C233" i="3"/>
  <c r="AB233" i="3" s="1"/>
  <c r="B233" i="3"/>
  <c r="A233" i="3"/>
  <c r="AC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AC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B231" i="3" s="1"/>
  <c r="D231" i="3"/>
  <c r="C231" i="3"/>
  <c r="B231" i="3"/>
  <c r="A231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B229" i="3"/>
  <c r="A229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AC228" i="3" s="1"/>
  <c r="C228" i="3"/>
  <c r="AB228" i="3" s="1"/>
  <c r="B228" i="3"/>
  <c r="A228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AB227" i="3" s="1"/>
  <c r="B227" i="3"/>
  <c r="A227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AA226" i="3" s="1"/>
  <c r="E226" i="3"/>
  <c r="D226" i="3"/>
  <c r="C226" i="3"/>
  <c r="AB226" i="3" s="1"/>
  <c r="B226" i="3"/>
  <c r="A226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AC225" i="3" s="1"/>
  <c r="C225" i="3"/>
  <c r="AB225" i="3" s="1"/>
  <c r="B225" i="3"/>
  <c r="A225" i="3"/>
  <c r="AC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AB224" i="3" s="1"/>
  <c r="B224" i="3"/>
  <c r="A224" i="3"/>
  <c r="AC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B223" i="3" s="1"/>
  <c r="D223" i="3"/>
  <c r="C223" i="3"/>
  <c r="B223" i="3"/>
  <c r="A223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B221" i="3"/>
  <c r="A221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AC220" i="3" s="1"/>
  <c r="C220" i="3"/>
  <c r="AB220" i="3" s="1"/>
  <c r="B220" i="3"/>
  <c r="A220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AC219" i="3" s="1"/>
  <c r="E219" i="3"/>
  <c r="D219" i="3"/>
  <c r="C219" i="3"/>
  <c r="AB219" i="3" s="1"/>
  <c r="B219" i="3"/>
  <c r="A219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A218" i="3" s="1"/>
  <c r="E218" i="3"/>
  <c r="D218" i="3"/>
  <c r="C218" i="3"/>
  <c r="AB218" i="3" s="1"/>
  <c r="B218" i="3"/>
  <c r="A218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C217" i="3" s="1"/>
  <c r="C217" i="3"/>
  <c r="AB217" i="3" s="1"/>
  <c r="B217" i="3"/>
  <c r="A217" i="3"/>
  <c r="AC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AB216" i="3" s="1"/>
  <c r="B216" i="3"/>
  <c r="A216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AB215" i="3" s="1"/>
  <c r="D215" i="3"/>
  <c r="AC215" i="3" s="1"/>
  <c r="C215" i="3"/>
  <c r="B215" i="3"/>
  <c r="A215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B213" i="3"/>
  <c r="A213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AC212" i="3" s="1"/>
  <c r="C212" i="3"/>
  <c r="AB212" i="3" s="1"/>
  <c r="B212" i="3"/>
  <c r="A212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AB211" i="3" s="1"/>
  <c r="B211" i="3"/>
  <c r="A211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AC209" i="3" s="1"/>
  <c r="C209" i="3"/>
  <c r="AB209" i="3" s="1"/>
  <c r="B209" i="3"/>
  <c r="A209" i="3"/>
  <c r="AC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B208" i="3" s="1"/>
  <c r="B208" i="3"/>
  <c r="A208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AB207" i="3" s="1"/>
  <c r="D207" i="3"/>
  <c r="AC207" i="3" s="1"/>
  <c r="C207" i="3"/>
  <c r="B207" i="3"/>
  <c r="A207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B205" i="3"/>
  <c r="A205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AC204" i="3" s="1"/>
  <c r="C204" i="3"/>
  <c r="AB204" i="3" s="1"/>
  <c r="B204" i="3"/>
  <c r="A204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D203" i="3"/>
  <c r="C203" i="3"/>
  <c r="AB203" i="3" s="1"/>
  <c r="B203" i="3"/>
  <c r="A203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A202" i="3" s="1"/>
  <c r="E202" i="3"/>
  <c r="D202" i="3"/>
  <c r="C202" i="3"/>
  <c r="AB202" i="3" s="1"/>
  <c r="B202" i="3"/>
  <c r="A202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AC201" i="3" s="1"/>
  <c r="C201" i="3"/>
  <c r="AB201" i="3" s="1"/>
  <c r="B201" i="3"/>
  <c r="A201" i="3"/>
  <c r="AC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AB199" i="3" s="1"/>
  <c r="D199" i="3"/>
  <c r="AC199" i="3" s="1"/>
  <c r="C199" i="3"/>
  <c r="B199" i="3"/>
  <c r="A199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B197" i="3"/>
  <c r="A197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AC196" i="3" s="1"/>
  <c r="C196" i="3"/>
  <c r="AB196" i="3" s="1"/>
  <c r="B196" i="3"/>
  <c r="A196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AB195" i="3" s="1"/>
  <c r="B195" i="3"/>
  <c r="A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AA194" i="3" s="1"/>
  <c r="E194" i="3"/>
  <c r="D194" i="3"/>
  <c r="C194" i="3"/>
  <c r="AB194" i="3" s="1"/>
  <c r="B194" i="3"/>
  <c r="A194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AC193" i="3" s="1"/>
  <c r="C193" i="3"/>
  <c r="AB193" i="3" s="1"/>
  <c r="B193" i="3"/>
  <c r="A193" i="3"/>
  <c r="AC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AB192" i="3" s="1"/>
  <c r="B192" i="3"/>
  <c r="A192" i="3"/>
  <c r="Z191" i="3"/>
  <c r="Y191" i="3"/>
  <c r="X191" i="3"/>
  <c r="W191" i="3"/>
  <c r="AA191" i="3" s="1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B191" i="3" s="1"/>
  <c r="D191" i="3"/>
  <c r="AC191" i="3" s="1"/>
  <c r="C191" i="3"/>
  <c r="B191" i="3"/>
  <c r="A191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B189" i="3"/>
  <c r="A189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AC188" i="3" s="1"/>
  <c r="C188" i="3"/>
  <c r="AB188" i="3" s="1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AB187" i="3" s="1"/>
  <c r="B187" i="3"/>
  <c r="A187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AC186" i="3" s="1"/>
  <c r="E186" i="3"/>
  <c r="D186" i="3"/>
  <c r="C186" i="3"/>
  <c r="AB186" i="3" s="1"/>
  <c r="B186" i="3"/>
  <c r="A186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AC185" i="3" s="1"/>
  <c r="C185" i="3"/>
  <c r="AB185" i="3" s="1"/>
  <c r="B185" i="3"/>
  <c r="A185" i="3"/>
  <c r="AC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AB183" i="3" s="1"/>
  <c r="D183" i="3"/>
  <c r="AC183" i="3" s="1"/>
  <c r="C183" i="3"/>
  <c r="B183" i="3"/>
  <c r="A183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AB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AB180" i="3" s="1"/>
  <c r="B180" i="3"/>
  <c r="A180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AB179" i="3" s="1"/>
  <c r="B179" i="3"/>
  <c r="A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A178" i="3" s="1"/>
  <c r="E178" i="3"/>
  <c r="D178" i="3"/>
  <c r="C178" i="3"/>
  <c r="AB178" i="3" s="1"/>
  <c r="B178" i="3"/>
  <c r="A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AC177" i="3" s="1"/>
  <c r="C177" i="3"/>
  <c r="B177" i="3"/>
  <c r="A177" i="3"/>
  <c r="AC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B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AC175" i="3" s="1"/>
  <c r="E175" i="3"/>
  <c r="D175" i="3"/>
  <c r="C175" i="3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C172" i="3" s="1"/>
  <c r="C172" i="3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AB171" i="3" s="1"/>
  <c r="B171" i="3"/>
  <c r="A171" i="3"/>
  <c r="AC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AC169" i="3" s="1"/>
  <c r="C169" i="3"/>
  <c r="AB169" i="3" s="1"/>
  <c r="B169" i="3"/>
  <c r="A169" i="3"/>
  <c r="AC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AB168" i="3" s="1"/>
  <c r="B168" i="3"/>
  <c r="A168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AC167" i="3" s="1"/>
  <c r="E167" i="3"/>
  <c r="AB167" i="3" s="1"/>
  <c r="D167" i="3"/>
  <c r="C167" i="3"/>
  <c r="B167" i="3"/>
  <c r="A167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B165" i="3" s="1"/>
  <c r="D165" i="3"/>
  <c r="AC165" i="3" s="1"/>
  <c r="C165" i="3"/>
  <c r="B165" i="3"/>
  <c r="A165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AB164" i="3" s="1"/>
  <c r="B164" i="3"/>
  <c r="A164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AB163" i="3" s="1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C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AB161" i="3" s="1"/>
  <c r="B161" i="3"/>
  <c r="A161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D160" i="3"/>
  <c r="C160" i="3"/>
  <c r="AB160" i="3" s="1"/>
  <c r="B160" i="3"/>
  <c r="A160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C159" i="3" s="1"/>
  <c r="E159" i="3"/>
  <c r="D159" i="3"/>
  <c r="C159" i="3"/>
  <c r="AB159" i="3" s="1"/>
  <c r="B159" i="3"/>
  <c r="A159" i="3"/>
  <c r="AB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B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B157" i="3"/>
  <c r="A157" i="3"/>
  <c r="AC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AB156" i="3" s="1"/>
  <c r="B156" i="3"/>
  <c r="A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AB155" i="3" s="1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C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B153" i="3" s="1"/>
  <c r="B153" i="3"/>
  <c r="A153" i="3"/>
  <c r="AC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AB152" i="3" s="1"/>
  <c r="B152" i="3"/>
  <c r="A152" i="3"/>
  <c r="AC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B151" i="3" s="1"/>
  <c r="B151" i="3"/>
  <c r="A151" i="3"/>
  <c r="AB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AB149" i="3" s="1"/>
  <c r="D149" i="3"/>
  <c r="C149" i="3"/>
  <c r="B149" i="3"/>
  <c r="A149" i="3"/>
  <c r="AC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A148" i="3" s="1"/>
  <c r="E148" i="3"/>
  <c r="D148" i="3"/>
  <c r="C148" i="3"/>
  <c r="AB148" i="3" s="1"/>
  <c r="B148" i="3"/>
  <c r="A148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D147" i="3"/>
  <c r="C147" i="3"/>
  <c r="AB147" i="3" s="1"/>
  <c r="B147" i="3"/>
  <c r="A147" i="3"/>
  <c r="AC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B146" i="3" s="1"/>
  <c r="B146" i="3"/>
  <c r="A146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AB145" i="3" s="1"/>
  <c r="D145" i="3"/>
  <c r="AC145" i="3" s="1"/>
  <c r="C145" i="3"/>
  <c r="B145" i="3"/>
  <c r="A145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B144" i="3"/>
  <c r="A144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AB143" i="3" s="1"/>
  <c r="D143" i="3"/>
  <c r="AC143" i="3" s="1"/>
  <c r="C143" i="3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AB141" i="3" s="1"/>
  <c r="D141" i="3"/>
  <c r="AC141" i="3" s="1"/>
  <c r="C141" i="3"/>
  <c r="B141" i="3"/>
  <c r="A141" i="3"/>
  <c r="AB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A140" i="3" s="1"/>
  <c r="E140" i="3"/>
  <c r="D140" i="3"/>
  <c r="AC140" i="3" s="1"/>
  <c r="C140" i="3"/>
  <c r="B140" i="3"/>
  <c r="A140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B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AC138" i="3" s="1"/>
  <c r="C138" i="3"/>
  <c r="B138" i="3"/>
  <c r="A138" i="3"/>
  <c r="AB137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B137" i="3"/>
  <c r="A137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AB136" i="3" s="1"/>
  <c r="B136" i="3"/>
  <c r="A136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A135" i="3" s="1"/>
  <c r="E135" i="3"/>
  <c r="D135" i="3"/>
  <c r="C135" i="3"/>
  <c r="AB135" i="3" s="1"/>
  <c r="B135" i="3"/>
  <c r="A135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C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B133" i="3" s="1"/>
  <c r="B133" i="3"/>
  <c r="A133" i="3"/>
  <c r="AC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AB132" i="3" s="1"/>
  <c r="B132" i="3"/>
  <c r="A132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B131" i="3" s="1"/>
  <c r="D131" i="3"/>
  <c r="AC131" i="3" s="1"/>
  <c r="C131" i="3"/>
  <c r="B131" i="3"/>
  <c r="A131" i="3"/>
  <c r="AB130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AC130" i="3" s="1"/>
  <c r="C130" i="3"/>
  <c r="B130" i="3"/>
  <c r="A130" i="3"/>
  <c r="AB129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B129" i="3"/>
  <c r="A129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AB128" i="3" s="1"/>
  <c r="B128" i="3"/>
  <c r="A128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A127" i="3" s="1"/>
  <c r="E127" i="3"/>
  <c r="D127" i="3"/>
  <c r="C127" i="3"/>
  <c r="AB127" i="3" s="1"/>
  <c r="B127" i="3"/>
  <c r="A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C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AB125" i="3" s="1"/>
  <c r="B125" i="3"/>
  <c r="A125" i="3"/>
  <c r="AC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B124" i="3" s="1"/>
  <c r="B124" i="3"/>
  <c r="A124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B123" i="3" s="1"/>
  <c r="D123" i="3"/>
  <c r="AC123" i="3" s="1"/>
  <c r="C123" i="3"/>
  <c r="B123" i="3"/>
  <c r="A123" i="3"/>
  <c r="AB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C122" i="3" s="1"/>
  <c r="C122" i="3"/>
  <c r="B122" i="3"/>
  <c r="A122" i="3"/>
  <c r="AB121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B121" i="3"/>
  <c r="A121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AB120" i="3" s="1"/>
  <c r="B120" i="3"/>
  <c r="A120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A119" i="3" s="1"/>
  <c r="E119" i="3"/>
  <c r="D119" i="3"/>
  <c r="C119" i="3"/>
  <c r="AB119" i="3" s="1"/>
  <c r="B119" i="3"/>
  <c r="A119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AC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117" i="3" s="1"/>
  <c r="B117" i="3"/>
  <c r="A117" i="3"/>
  <c r="AC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AB116" i="3" s="1"/>
  <c r="B116" i="3"/>
  <c r="A116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B115" i="3" s="1"/>
  <c r="D115" i="3"/>
  <c r="AC115" i="3" s="1"/>
  <c r="C115" i="3"/>
  <c r="B115" i="3"/>
  <c r="A115" i="3"/>
  <c r="AB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C114" i="3" s="1"/>
  <c r="C114" i="3"/>
  <c r="B114" i="3"/>
  <c r="A114" i="3"/>
  <c r="AB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B113" i="3"/>
  <c r="A113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AB112" i="3" s="1"/>
  <c r="B112" i="3"/>
  <c r="A112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A111" i="3" s="1"/>
  <c r="E111" i="3"/>
  <c r="D111" i="3"/>
  <c r="C111" i="3"/>
  <c r="AB111" i="3" s="1"/>
  <c r="B111" i="3"/>
  <c r="A111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C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AB109" i="3" s="1"/>
  <c r="B109" i="3"/>
  <c r="A109" i="3"/>
  <c r="AC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AB108" i="3" s="1"/>
  <c r="B108" i="3"/>
  <c r="A108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B107" i="3" s="1"/>
  <c r="D107" i="3"/>
  <c r="AC107" i="3" s="1"/>
  <c r="C107" i="3"/>
  <c r="B107" i="3"/>
  <c r="A107" i="3"/>
  <c r="AB106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AC106" i="3" s="1"/>
  <c r="C106" i="3"/>
  <c r="B106" i="3"/>
  <c r="A106" i="3"/>
  <c r="AB105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B105" i="3"/>
  <c r="A105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AC104" i="3" s="1"/>
  <c r="E104" i="3"/>
  <c r="D104" i="3"/>
  <c r="C104" i="3"/>
  <c r="AB104" i="3" s="1"/>
  <c r="B104" i="3"/>
  <c r="A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A103" i="3" s="1"/>
  <c r="E103" i="3"/>
  <c r="D103" i="3"/>
  <c r="C103" i="3"/>
  <c r="AB103" i="3" s="1"/>
  <c r="B103" i="3"/>
  <c r="A103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AC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AB101" i="3" s="1"/>
  <c r="B101" i="3"/>
  <c r="A101" i="3"/>
  <c r="AC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B100" i="3" s="1"/>
  <c r="B100" i="3"/>
  <c r="A100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B99" i="3" s="1"/>
  <c r="D99" i="3"/>
  <c r="AC99" i="3" s="1"/>
  <c r="C99" i="3"/>
  <c r="B99" i="3"/>
  <c r="A99" i="3"/>
  <c r="AB98" i="3"/>
  <c r="Z98" i="3"/>
  <c r="Y98" i="3"/>
  <c r="X98" i="3"/>
  <c r="W98" i="3"/>
  <c r="AA98" i="3" s="1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C98" i="3" s="1"/>
  <c r="C98" i="3"/>
  <c r="B98" i="3"/>
  <c r="A98" i="3"/>
  <c r="AB97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B97" i="3"/>
  <c r="A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AC96" i="3" s="1"/>
  <c r="E96" i="3"/>
  <c r="D96" i="3"/>
  <c r="C96" i="3"/>
  <c r="AB96" i="3" s="1"/>
  <c r="B96" i="3"/>
  <c r="A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A95" i="3" s="1"/>
  <c r="E95" i="3"/>
  <c r="D95" i="3"/>
  <c r="C95" i="3"/>
  <c r="AB95" i="3" s="1"/>
  <c r="B95" i="3"/>
  <c r="A95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AB94" i="3" s="1"/>
  <c r="B94" i="3"/>
  <c r="A94" i="3"/>
  <c r="AC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B93" i="3" s="1"/>
  <c r="B93" i="3"/>
  <c r="A93" i="3"/>
  <c r="AC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AB92" i="3" s="1"/>
  <c r="B92" i="3"/>
  <c r="A92" i="3"/>
  <c r="AC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B91" i="3" s="1"/>
  <c r="D91" i="3"/>
  <c r="C91" i="3"/>
  <c r="B91" i="3"/>
  <c r="A91" i="3"/>
  <c r="AB90" i="3"/>
  <c r="Z90" i="3"/>
  <c r="Y90" i="3"/>
  <c r="X90" i="3"/>
  <c r="W90" i="3"/>
  <c r="AA90" i="3" s="1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AC90" i="3" s="1"/>
  <c r="C90" i="3"/>
  <c r="B90" i="3"/>
  <c r="A90" i="3"/>
  <c r="AB89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B89" i="3"/>
  <c r="A89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AA87" i="3" s="1"/>
  <c r="E87" i="3"/>
  <c r="D87" i="3"/>
  <c r="C87" i="3"/>
  <c r="AB87" i="3" s="1"/>
  <c r="B87" i="3"/>
  <c r="A87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AB86" i="3" s="1"/>
  <c r="B86" i="3"/>
  <c r="A86" i="3"/>
  <c r="AC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B85" i="3" s="1"/>
  <c r="B85" i="3"/>
  <c r="A85" i="3"/>
  <c r="AC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AB84" i="3" s="1"/>
  <c r="B84" i="3"/>
  <c r="A84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B83" i="3" s="1"/>
  <c r="D83" i="3"/>
  <c r="AC83" i="3" s="1"/>
  <c r="C83" i="3"/>
  <c r="B83" i="3"/>
  <c r="A83" i="3"/>
  <c r="AB82" i="3"/>
  <c r="Z82" i="3"/>
  <c r="Y82" i="3"/>
  <c r="X82" i="3"/>
  <c r="W82" i="3"/>
  <c r="AA82" i="3" s="1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AC82" i="3" s="1"/>
  <c r="C82" i="3"/>
  <c r="B82" i="3"/>
  <c r="A82" i="3"/>
  <c r="AB81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B81" i="3"/>
  <c r="A81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AA79" i="3" s="1"/>
  <c r="E79" i="3"/>
  <c r="D79" i="3"/>
  <c r="C79" i="3"/>
  <c r="AB79" i="3" s="1"/>
  <c r="B79" i="3"/>
  <c r="A79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AB78" i="3" s="1"/>
  <c r="B78" i="3"/>
  <c r="A78" i="3"/>
  <c r="AC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AB77" i="3" s="1"/>
  <c r="B77" i="3"/>
  <c r="A77" i="3"/>
  <c r="AC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B76" i="3" s="1"/>
  <c r="B76" i="3"/>
  <c r="A76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B75" i="3" s="1"/>
  <c r="D75" i="3"/>
  <c r="AC75" i="3" s="1"/>
  <c r="C75" i="3"/>
  <c r="B75" i="3"/>
  <c r="A75" i="3"/>
  <c r="AB74" i="3"/>
  <c r="Z74" i="3"/>
  <c r="Y74" i="3"/>
  <c r="X74" i="3"/>
  <c r="W74" i="3"/>
  <c r="AA74" i="3" s="1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C74" i="3" s="1"/>
  <c r="C74" i="3"/>
  <c r="B74" i="3"/>
  <c r="A74" i="3"/>
  <c r="AB73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B73" i="3"/>
  <c r="A73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D72" i="3"/>
  <c r="C72" i="3"/>
  <c r="AB72" i="3" s="1"/>
  <c r="B72" i="3"/>
  <c r="A72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AA71" i="3" s="1"/>
  <c r="E71" i="3"/>
  <c r="D71" i="3"/>
  <c r="C71" i="3"/>
  <c r="AB71" i="3" s="1"/>
  <c r="B71" i="3"/>
  <c r="A71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AB70" i="3" s="1"/>
  <c r="B70" i="3"/>
  <c r="A70" i="3"/>
  <c r="AC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B69" i="3" s="1"/>
  <c r="B69" i="3"/>
  <c r="A69" i="3"/>
  <c r="AC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B68" i="3" s="1"/>
  <c r="B68" i="3"/>
  <c r="A68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AB67" i="3" s="1"/>
  <c r="D67" i="3"/>
  <c r="AC67" i="3" s="1"/>
  <c r="C67" i="3"/>
  <c r="B67" i="3"/>
  <c r="A67" i="3"/>
  <c r="AB66" i="3"/>
  <c r="Z66" i="3"/>
  <c r="Y66" i="3"/>
  <c r="X66" i="3"/>
  <c r="W66" i="3"/>
  <c r="AA66" i="3" s="1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C66" i="3" s="1"/>
  <c r="C66" i="3"/>
  <c r="B66" i="3"/>
  <c r="A66" i="3"/>
  <c r="AB65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B65" i="3"/>
  <c r="A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D64" i="3"/>
  <c r="C64" i="3"/>
  <c r="AB64" i="3" s="1"/>
  <c r="B64" i="3"/>
  <c r="A64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A63" i="3" s="1"/>
  <c r="E63" i="3"/>
  <c r="D63" i="3"/>
  <c r="C63" i="3"/>
  <c r="AB63" i="3" s="1"/>
  <c r="B63" i="3"/>
  <c r="A63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AB62" i="3" s="1"/>
  <c r="B62" i="3"/>
  <c r="A62" i="3"/>
  <c r="AC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1" i="3" s="1"/>
  <c r="B61" i="3"/>
  <c r="A61" i="3"/>
  <c r="AC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B60" i="3" s="1"/>
  <c r="B60" i="3"/>
  <c r="A60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B59" i="3" s="1"/>
  <c r="D59" i="3"/>
  <c r="AC59" i="3" s="1"/>
  <c r="C59" i="3"/>
  <c r="B59" i="3"/>
  <c r="A59" i="3"/>
  <c r="AB58" i="3"/>
  <c r="Z58" i="3"/>
  <c r="Y58" i="3"/>
  <c r="X58" i="3"/>
  <c r="W58" i="3"/>
  <c r="AA58" i="3" s="1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C58" i="3" s="1"/>
  <c r="C58" i="3"/>
  <c r="B58" i="3"/>
  <c r="A58" i="3"/>
  <c r="AB57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B57" i="3"/>
  <c r="A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A55" i="3" s="1"/>
  <c r="E55" i="3"/>
  <c r="D55" i="3"/>
  <c r="C55" i="3"/>
  <c r="AB55" i="3" s="1"/>
  <c r="B55" i="3"/>
  <c r="A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AB54" i="3" s="1"/>
  <c r="B54" i="3"/>
  <c r="A54" i="3"/>
  <c r="AC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B53" i="3" s="1"/>
  <c r="B53" i="3"/>
  <c r="A53" i="3"/>
  <c r="AC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B52" i="3" s="1"/>
  <c r="B52" i="3"/>
  <c r="A52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B51" i="3" s="1"/>
  <c r="D51" i="3"/>
  <c r="AC51" i="3" s="1"/>
  <c r="C51" i="3"/>
  <c r="B51" i="3"/>
  <c r="A51" i="3"/>
  <c r="AB50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C50" i="3" s="1"/>
  <c r="C50" i="3"/>
  <c r="B50" i="3"/>
  <c r="A50" i="3"/>
  <c r="AB49" i="3"/>
  <c r="Z49" i="3"/>
  <c r="Y49" i="3"/>
  <c r="X49" i="3"/>
  <c r="W49" i="3"/>
  <c r="AA49" i="3" s="1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B49" i="3"/>
  <c r="A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D48" i="3"/>
  <c r="C48" i="3"/>
  <c r="AB48" i="3" s="1"/>
  <c r="B48" i="3"/>
  <c r="A48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A47" i="3" s="1"/>
  <c r="E47" i="3"/>
  <c r="D47" i="3"/>
  <c r="C47" i="3"/>
  <c r="AB47" i="3" s="1"/>
  <c r="B47" i="3"/>
  <c r="A47" i="3"/>
  <c r="AA46" i="3"/>
  <c r="Z46" i="3"/>
  <c r="Y46" i="3"/>
  <c r="X46" i="3"/>
  <c r="W46" i="3"/>
  <c r="V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U46" i="3" s="1"/>
  <c r="B46" i="3"/>
  <c r="AC45" i="3"/>
  <c r="AA45" i="3"/>
  <c r="Z45" i="3"/>
  <c r="Y45" i="3"/>
  <c r="X45" i="3"/>
  <c r="W45" i="3"/>
  <c r="V45" i="3"/>
  <c r="U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B45" i="3" s="1"/>
  <c r="B45" i="3"/>
  <c r="T45" i="3" s="1"/>
  <c r="A45" i="3"/>
  <c r="AC44" i="3"/>
  <c r="Z44" i="3"/>
  <c r="Y44" i="3"/>
  <c r="X44" i="3"/>
  <c r="W44" i="3"/>
  <c r="AA44" i="3" s="1"/>
  <c r="V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B44" i="3" s="1"/>
  <c r="B44" i="3"/>
  <c r="U44" i="3" s="1"/>
  <c r="A44" i="3"/>
  <c r="Z43" i="3"/>
  <c r="Y43" i="3"/>
  <c r="X43" i="3"/>
  <c r="W43" i="3"/>
  <c r="AA43" i="3" s="1"/>
  <c r="V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B43" i="3" s="1"/>
  <c r="D43" i="3"/>
  <c r="AC43" i="3" s="1"/>
  <c r="C43" i="3"/>
  <c r="B43" i="3"/>
  <c r="U43" i="3" s="1"/>
  <c r="A43" i="3"/>
  <c r="AB42" i="3"/>
  <c r="Z42" i="3"/>
  <c r="Y42" i="3"/>
  <c r="X42" i="3"/>
  <c r="W42" i="3"/>
  <c r="AA42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T42" i="3" s="1"/>
  <c r="C42" i="3"/>
  <c r="B42" i="3"/>
  <c r="S42" i="3" s="1"/>
  <c r="A42" i="3"/>
  <c r="AB41" i="3"/>
  <c r="Z41" i="3"/>
  <c r="Y41" i="3"/>
  <c r="X41" i="3"/>
  <c r="W41" i="3"/>
  <c r="AA41" i="3" s="1"/>
  <c r="V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T41" i="3" s="1"/>
  <c r="C41" i="3"/>
  <c r="B41" i="3"/>
  <c r="U41" i="3" s="1"/>
  <c r="A41" i="3"/>
  <c r="Z40" i="3"/>
  <c r="Y40" i="3"/>
  <c r="X40" i="3"/>
  <c r="W40" i="3"/>
  <c r="V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U40" i="3" s="1"/>
  <c r="A40" i="3"/>
  <c r="Z39" i="3"/>
  <c r="Y39" i="3"/>
  <c r="X39" i="3"/>
  <c r="W39" i="3"/>
  <c r="V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A39" i="3" s="1"/>
  <c r="E39" i="3"/>
  <c r="D39" i="3"/>
  <c r="C39" i="3"/>
  <c r="S39" i="3" s="1"/>
  <c r="B39" i="3"/>
  <c r="U39" i="3" s="1"/>
  <c r="A39" i="3"/>
  <c r="AA38" i="3"/>
  <c r="Z38" i="3"/>
  <c r="Y38" i="3"/>
  <c r="X38" i="3"/>
  <c r="W38" i="3"/>
  <c r="V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U38" i="3" s="1"/>
  <c r="B38" i="3"/>
  <c r="A38" i="3"/>
  <c r="AC37" i="3"/>
  <c r="AA37" i="3"/>
  <c r="Z37" i="3"/>
  <c r="Y37" i="3"/>
  <c r="X37" i="3"/>
  <c r="W37" i="3"/>
  <c r="V37" i="3"/>
  <c r="U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7" i="3" s="1"/>
  <c r="B37" i="3"/>
  <c r="T37" i="3" s="1"/>
  <c r="A37" i="3"/>
  <c r="AC36" i="3"/>
  <c r="Z36" i="3"/>
  <c r="Y36" i="3"/>
  <c r="X36" i="3"/>
  <c r="W36" i="3"/>
  <c r="AA36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B36" i="3" s="1"/>
  <c r="B36" i="3"/>
  <c r="U36" i="3" s="1"/>
  <c r="A36" i="3"/>
  <c r="Z35" i="3"/>
  <c r="Y35" i="3"/>
  <c r="X35" i="3"/>
  <c r="W35" i="3"/>
  <c r="AA35" i="3" s="1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B35" i="3" s="1"/>
  <c r="D35" i="3"/>
  <c r="AC35" i="3" s="1"/>
  <c r="C35" i="3"/>
  <c r="B35" i="3"/>
  <c r="U35" i="3" s="1"/>
  <c r="A35" i="3"/>
  <c r="AB34" i="3"/>
  <c r="Z34" i="3"/>
  <c r="Y34" i="3"/>
  <c r="X34" i="3"/>
  <c r="W34" i="3"/>
  <c r="AA34" i="3" s="1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S34" i="3" s="1"/>
  <c r="A34" i="3"/>
  <c r="AB33" i="3"/>
  <c r="Z33" i="3"/>
  <c r="Y33" i="3"/>
  <c r="X33" i="3"/>
  <c r="W33" i="3"/>
  <c r="AA33" i="3" s="1"/>
  <c r="V33" i="3"/>
  <c r="T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B33" i="3"/>
  <c r="U33" i="3" s="1"/>
  <c r="A33" i="3"/>
  <c r="Z32" i="3"/>
  <c r="Y32" i="3"/>
  <c r="X32" i="3"/>
  <c r="W32" i="3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B32" i="3" s="1"/>
  <c r="B32" i="3"/>
  <c r="U32" i="3" s="1"/>
  <c r="A32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C31" i="3" s="1"/>
  <c r="E31" i="3"/>
  <c r="D31" i="3"/>
  <c r="C31" i="3"/>
  <c r="B31" i="3"/>
  <c r="U31" i="3" s="1"/>
  <c r="A31" i="3"/>
  <c r="AA30" i="3"/>
  <c r="Z30" i="3"/>
  <c r="Y30" i="3"/>
  <c r="X30" i="3"/>
  <c r="W30" i="3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S30" i="3" s="1"/>
  <c r="B30" i="3"/>
  <c r="A30" i="3"/>
  <c r="AC29" i="3"/>
  <c r="AA29" i="3"/>
  <c r="Z29" i="3"/>
  <c r="Y29" i="3"/>
  <c r="X29" i="3"/>
  <c r="W29" i="3"/>
  <c r="V29" i="3"/>
  <c r="U29" i="3"/>
  <c r="R29" i="3"/>
  <c r="Q29" i="3"/>
  <c r="P29" i="3"/>
  <c r="O29" i="3"/>
  <c r="N29" i="3"/>
  <c r="M29" i="3"/>
  <c r="M3" i="3" s="1"/>
  <c r="L29" i="3"/>
  <c r="K29" i="3"/>
  <c r="J29" i="3"/>
  <c r="I29" i="3"/>
  <c r="H29" i="3"/>
  <c r="G29" i="3"/>
  <c r="F29" i="3"/>
  <c r="E29" i="3"/>
  <c r="E4" i="3" s="1"/>
  <c r="E5" i="3" s="1"/>
  <c r="D29" i="3"/>
  <c r="C29" i="3"/>
  <c r="B29" i="3"/>
  <c r="T29" i="3" s="1"/>
  <c r="A29" i="3"/>
  <c r="AC28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8" i="3" s="1"/>
  <c r="B28" i="3"/>
  <c r="A28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AB27" i="3" s="1"/>
  <c r="D27" i="3"/>
  <c r="AC27" i="3" s="1"/>
  <c r="C27" i="3"/>
  <c r="B27" i="3"/>
  <c r="A27" i="3"/>
  <c r="AB26" i="3"/>
  <c r="Z26" i="3"/>
  <c r="Y26" i="3"/>
  <c r="X26" i="3"/>
  <c r="W26" i="3"/>
  <c r="AA26" i="3" s="1"/>
  <c r="V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6" i="3" s="1"/>
  <c r="C26" i="3"/>
  <c r="B26" i="3"/>
  <c r="S26" i="3" s="1"/>
  <c r="A26" i="3"/>
  <c r="AB25" i="3"/>
  <c r="Z25" i="3"/>
  <c r="Y25" i="3"/>
  <c r="X25" i="3"/>
  <c r="W25" i="3"/>
  <c r="AA25" i="3" s="1"/>
  <c r="V25" i="3"/>
  <c r="T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U25" i="3" s="1"/>
  <c r="A25" i="3"/>
  <c r="Z24" i="3"/>
  <c r="Y24" i="3"/>
  <c r="Y4" i="3" s="1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B24" i="3" s="1"/>
  <c r="B24" i="3"/>
  <c r="U24" i="3" s="1"/>
  <c r="A24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K3" i="3" s="1"/>
  <c r="J23" i="3"/>
  <c r="I23" i="3"/>
  <c r="H23" i="3"/>
  <c r="G23" i="3"/>
  <c r="F23" i="3"/>
  <c r="AC23" i="3" s="1"/>
  <c r="E23" i="3"/>
  <c r="D23" i="3"/>
  <c r="C23" i="3"/>
  <c r="J2" i="3" s="1"/>
  <c r="B23" i="3"/>
  <c r="A23" i="3"/>
  <c r="AA22" i="3"/>
  <c r="Z22" i="3"/>
  <c r="Y22" i="3"/>
  <c r="X22" i="3"/>
  <c r="W22" i="3"/>
  <c r="V22" i="3"/>
  <c r="S22" i="3"/>
  <c r="R22" i="3"/>
  <c r="Q22" i="3"/>
  <c r="P22" i="3"/>
  <c r="P3" i="3" s="1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B22" i="3"/>
  <c r="A22" i="3"/>
  <c r="AC21" i="3"/>
  <c r="AA21" i="3"/>
  <c r="Z21" i="3"/>
  <c r="Y21" i="3"/>
  <c r="X21" i="3"/>
  <c r="W21" i="3"/>
  <c r="V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B21" i="3" s="1"/>
  <c r="B21" i="3"/>
  <c r="T21" i="3" s="1"/>
  <c r="A21" i="3"/>
  <c r="AC20" i="3"/>
  <c r="Z20" i="3"/>
  <c r="Y20" i="3"/>
  <c r="X20" i="3"/>
  <c r="W20" i="3"/>
  <c r="AA20" i="3" s="1"/>
  <c r="V20" i="3"/>
  <c r="U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B20" i="3" s="1"/>
  <c r="B20" i="3"/>
  <c r="A20" i="3"/>
  <c r="Z19" i="3"/>
  <c r="Y19" i="3"/>
  <c r="X19" i="3"/>
  <c r="W19" i="3"/>
  <c r="AA19" i="3" s="1"/>
  <c r="V19" i="3"/>
  <c r="R19" i="3"/>
  <c r="R3" i="3" s="1"/>
  <c r="Q19" i="3"/>
  <c r="P19" i="3"/>
  <c r="O19" i="3"/>
  <c r="N19" i="3"/>
  <c r="M19" i="3"/>
  <c r="L19" i="3"/>
  <c r="K19" i="3"/>
  <c r="J19" i="3"/>
  <c r="J4" i="3" s="1"/>
  <c r="J5" i="3" s="1"/>
  <c r="I19" i="3"/>
  <c r="H19" i="3"/>
  <c r="G19" i="3"/>
  <c r="F19" i="3"/>
  <c r="E19" i="3"/>
  <c r="AB19" i="3" s="1"/>
  <c r="D19" i="3"/>
  <c r="AC19" i="3" s="1"/>
  <c r="C19" i="3"/>
  <c r="B19" i="3"/>
  <c r="B4" i="3" s="1"/>
  <c r="B5" i="3" s="1"/>
  <c r="A19" i="3"/>
  <c r="AB18" i="3"/>
  <c r="Z18" i="3"/>
  <c r="Y18" i="3"/>
  <c r="X18" i="3"/>
  <c r="W18" i="3"/>
  <c r="AA18" i="3" s="1"/>
  <c r="V18" i="3"/>
  <c r="T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C18" i="3" s="1"/>
  <c r="C18" i="3"/>
  <c r="B18" i="3"/>
  <c r="A18" i="3"/>
  <c r="AB17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T17" i="3" s="1"/>
  <c r="C17" i="3"/>
  <c r="B17" i="3"/>
  <c r="A17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6" i="3" s="1"/>
  <c r="B16" i="3"/>
  <c r="U16" i="3" s="1"/>
  <c r="A16" i="3"/>
  <c r="AA15" i="3"/>
  <c r="Z15" i="3"/>
  <c r="Y15" i="3"/>
  <c r="X15" i="3"/>
  <c r="W15" i="3"/>
  <c r="V15" i="3"/>
  <c r="V3" i="3" s="1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C15" i="3" s="1"/>
  <c r="E15" i="3"/>
  <c r="D15" i="3"/>
  <c r="C15" i="3"/>
  <c r="B15" i="3"/>
  <c r="A15" i="3"/>
  <c r="AA14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C14" i="3"/>
  <c r="B14" i="3"/>
  <c r="A14" i="3"/>
  <c r="AC13" i="3"/>
  <c r="AA13" i="3"/>
  <c r="Z13" i="3"/>
  <c r="Y13" i="3"/>
  <c r="X13" i="3"/>
  <c r="W13" i="3"/>
  <c r="V13" i="3"/>
  <c r="U13" i="3"/>
  <c r="R13" i="3"/>
  <c r="Q13" i="3"/>
  <c r="P13" i="3"/>
  <c r="O13" i="3"/>
  <c r="N13" i="3"/>
  <c r="M13" i="3"/>
  <c r="L13" i="3"/>
  <c r="K13" i="3"/>
  <c r="J13" i="3"/>
  <c r="I13" i="3"/>
  <c r="H13" i="3"/>
  <c r="H4" i="3" s="1"/>
  <c r="H5" i="3" s="1"/>
  <c r="G13" i="3"/>
  <c r="F13" i="3"/>
  <c r="E13" i="3"/>
  <c r="D13" i="3"/>
  <c r="C13" i="3"/>
  <c r="AB13" i="3" s="1"/>
  <c r="B13" i="3"/>
  <c r="T13" i="3" s="1"/>
  <c r="A13" i="3"/>
  <c r="AC12" i="3"/>
  <c r="Z12" i="3"/>
  <c r="Y12" i="3"/>
  <c r="X12" i="3"/>
  <c r="W12" i="3"/>
  <c r="AA12" i="3" s="1"/>
  <c r="V12" i="3"/>
  <c r="U12" i="3"/>
  <c r="R12" i="3"/>
  <c r="Q12" i="3"/>
  <c r="P12" i="3"/>
  <c r="O12" i="3"/>
  <c r="N12" i="3"/>
  <c r="M12" i="3"/>
  <c r="M4" i="3" s="1"/>
  <c r="M5" i="3" s="1"/>
  <c r="L12" i="3"/>
  <c r="K12" i="3"/>
  <c r="J12" i="3"/>
  <c r="I12" i="3"/>
  <c r="H12" i="3"/>
  <c r="G12" i="3"/>
  <c r="F12" i="3"/>
  <c r="E12" i="3"/>
  <c r="D12" i="3"/>
  <c r="C12" i="3"/>
  <c r="B12" i="3"/>
  <c r="A12" i="3"/>
  <c r="Z11" i="3"/>
  <c r="Z4" i="3" s="1"/>
  <c r="Z5" i="3" s="1"/>
  <c r="Y11" i="3"/>
  <c r="X11" i="3"/>
  <c r="W11" i="3"/>
  <c r="AA11" i="3" s="1"/>
  <c r="V11" i="3"/>
  <c r="R11" i="3"/>
  <c r="Q11" i="3"/>
  <c r="P11" i="3"/>
  <c r="O11" i="3"/>
  <c r="N2" i="3" s="1"/>
  <c r="N11" i="3"/>
  <c r="M11" i="3"/>
  <c r="L11" i="3"/>
  <c r="K11" i="3"/>
  <c r="J11" i="3"/>
  <c r="J3" i="3" s="1"/>
  <c r="I11" i="3"/>
  <c r="H11" i="3"/>
  <c r="G11" i="3"/>
  <c r="G3" i="3" s="1"/>
  <c r="F11" i="3"/>
  <c r="E11" i="3"/>
  <c r="AB11" i="3" s="1"/>
  <c r="D11" i="3"/>
  <c r="AC11" i="3" s="1"/>
  <c r="C11" i="3"/>
  <c r="B11" i="3"/>
  <c r="A11" i="3"/>
  <c r="AB10" i="3"/>
  <c r="Z10" i="3"/>
  <c r="Y10" i="3"/>
  <c r="X10" i="3"/>
  <c r="W10" i="3"/>
  <c r="W3" i="3" s="1"/>
  <c r="V10" i="3"/>
  <c r="T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C10" i="3" s="1"/>
  <c r="C10" i="3"/>
  <c r="B10" i="3"/>
  <c r="A10" i="3"/>
  <c r="AB9" i="3"/>
  <c r="Z9" i="3"/>
  <c r="Y9" i="3"/>
  <c r="X9" i="3"/>
  <c r="W9" i="3"/>
  <c r="AA9" i="3" s="1"/>
  <c r="V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C9" i="3" s="1"/>
  <c r="E9" i="3"/>
  <c r="D9" i="3"/>
  <c r="T9" i="3" s="1"/>
  <c r="C9" i="3"/>
  <c r="B9" i="3"/>
  <c r="U9" i="3" s="1"/>
  <c r="A9" i="3"/>
  <c r="Z8" i="3"/>
  <c r="Y8" i="3"/>
  <c r="X8" i="3"/>
  <c r="W8" i="3"/>
  <c r="V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I2" i="3" s="1"/>
  <c r="B8" i="3"/>
  <c r="A8" i="3"/>
  <c r="AA7" i="3"/>
  <c r="Z7" i="3"/>
  <c r="Y7" i="3"/>
  <c r="X7" i="3"/>
  <c r="W7" i="3"/>
  <c r="V7" i="3"/>
  <c r="R7" i="3"/>
  <c r="Q7" i="3"/>
  <c r="Q4" i="3" s="1"/>
  <c r="P7" i="3"/>
  <c r="O7" i="3"/>
  <c r="N7" i="3"/>
  <c r="N3" i="3" s="1"/>
  <c r="M7" i="3"/>
  <c r="L7" i="3"/>
  <c r="K7" i="3"/>
  <c r="K4" i="3" s="1"/>
  <c r="K5" i="3" s="1"/>
  <c r="J7" i="3"/>
  <c r="I7" i="3"/>
  <c r="I3" i="3" s="1"/>
  <c r="H7" i="3"/>
  <c r="G7" i="3"/>
  <c r="F7" i="3"/>
  <c r="AC7" i="3" s="1"/>
  <c r="E7" i="3"/>
  <c r="D7" i="3"/>
  <c r="C7" i="3"/>
  <c r="B7" i="3"/>
  <c r="U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N4" i="3"/>
  <c r="C4" i="3"/>
  <c r="C5" i="3" s="1"/>
  <c r="L3" i="3"/>
  <c r="H3" i="3"/>
  <c r="D3" i="3"/>
  <c r="AC2" i="3"/>
  <c r="AB2" i="3"/>
  <c r="AA2" i="3"/>
  <c r="Z2" i="3"/>
  <c r="X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Q2" i="3" l="1"/>
  <c r="P2" i="3" s="1"/>
  <c r="R2" i="3"/>
  <c r="Y2" i="3"/>
  <c r="Y5" i="3" s="1"/>
  <c r="F3" i="3"/>
  <c r="F4" i="3"/>
  <c r="F5" i="3" s="1"/>
  <c r="AB7" i="3"/>
  <c r="T7" i="3"/>
  <c r="S7" i="3"/>
  <c r="U8" i="3"/>
  <c r="S10" i="3"/>
  <c r="T12" i="3"/>
  <c r="S12" i="3"/>
  <c r="AC17" i="3"/>
  <c r="AA23" i="3"/>
  <c r="E3" i="3"/>
  <c r="Y3" i="3"/>
  <c r="D4" i="3"/>
  <c r="D5" i="3" s="1"/>
  <c r="L4" i="3"/>
  <c r="L5" i="3" s="1"/>
  <c r="AB8" i="3"/>
  <c r="T8" i="3"/>
  <c r="S8" i="3"/>
  <c r="U11" i="3"/>
  <c r="T11" i="3"/>
  <c r="S11" i="3"/>
  <c r="R4" i="3"/>
  <c r="R5" i="3" s="1"/>
  <c r="AB12" i="3"/>
  <c r="AC16" i="3"/>
  <c r="AA16" i="3"/>
  <c r="U22" i="3"/>
  <c r="AB22" i="3"/>
  <c r="T22" i="3"/>
  <c r="U23" i="3"/>
  <c r="T34" i="3"/>
  <c r="AC34" i="3"/>
  <c r="T28" i="3"/>
  <c r="S28" i="3"/>
  <c r="V4" i="3"/>
  <c r="V5" i="3" s="1"/>
  <c r="AB23" i="3"/>
  <c r="T23" i="3"/>
  <c r="AC32" i="3"/>
  <c r="AA32" i="3"/>
  <c r="N5" i="3"/>
  <c r="Q3" i="3"/>
  <c r="I4" i="3"/>
  <c r="I5" i="3" s="1"/>
  <c r="S23" i="3"/>
  <c r="X3" i="3"/>
  <c r="X4" i="3"/>
  <c r="X5" i="3" s="1"/>
  <c r="AA10" i="3"/>
  <c r="W4" i="3"/>
  <c r="W5" i="3" s="1"/>
  <c r="U27" i="3"/>
  <c r="T27" i="3"/>
  <c r="S27" i="3"/>
  <c r="U28" i="3"/>
  <c r="B3" i="3"/>
  <c r="G4" i="3"/>
  <c r="G5" i="3" s="1"/>
  <c r="AC8" i="3"/>
  <c r="AC4" i="3" s="1"/>
  <c r="AC5" i="3" s="1"/>
  <c r="AA8" i="3"/>
  <c r="AA4" i="3" s="1"/>
  <c r="AA5" i="3" s="1"/>
  <c r="U14" i="3"/>
  <c r="AB14" i="3"/>
  <c r="T14" i="3"/>
  <c r="S14" i="3"/>
  <c r="U15" i="3"/>
  <c r="U17" i="3"/>
  <c r="AB29" i="3"/>
  <c r="Z3" i="3"/>
  <c r="C3" i="3"/>
  <c r="P4" i="3"/>
  <c r="P5" i="3" s="1"/>
  <c r="AB15" i="3"/>
  <c r="T15" i="3"/>
  <c r="S15" i="3"/>
  <c r="S18" i="3"/>
  <c r="T20" i="3"/>
  <c r="S20" i="3"/>
  <c r="AC25" i="3"/>
  <c r="AA31" i="3"/>
  <c r="AC24" i="3"/>
  <c r="AA24" i="3"/>
  <c r="U19" i="3"/>
  <c r="T19" i="3"/>
  <c r="S19" i="3"/>
  <c r="U30" i="3"/>
  <c r="AB30" i="3"/>
  <c r="T30" i="3"/>
  <c r="AB31" i="3"/>
  <c r="T31" i="3"/>
  <c r="S31" i="3"/>
  <c r="U10" i="3"/>
  <c r="U4" i="3" s="1"/>
  <c r="U5" i="3" s="1"/>
  <c r="U18" i="3"/>
  <c r="U26" i="3"/>
  <c r="U34" i="3"/>
  <c r="S36" i="3"/>
  <c r="T39" i="3"/>
  <c r="AB39" i="3"/>
  <c r="U42" i="3"/>
  <c r="AC42" i="3"/>
  <c r="S44" i="3"/>
  <c r="AB144" i="3"/>
  <c r="AA160" i="3"/>
  <c r="AA175" i="3"/>
  <c r="AB176" i="3"/>
  <c r="AC178" i="3"/>
  <c r="S9" i="3"/>
  <c r="S17" i="3"/>
  <c r="S25" i="3"/>
  <c r="S33" i="3"/>
  <c r="T36" i="3"/>
  <c r="AC39" i="3"/>
  <c r="S41" i="3"/>
  <c r="T44" i="3"/>
  <c r="AC47" i="3"/>
  <c r="AC55" i="3"/>
  <c r="AC63" i="3"/>
  <c r="AC71" i="3"/>
  <c r="AC79" i="3"/>
  <c r="AC87" i="3"/>
  <c r="AC95" i="3"/>
  <c r="AC103" i="3"/>
  <c r="AC111" i="3"/>
  <c r="AC119" i="3"/>
  <c r="AC127" i="3"/>
  <c r="AC135" i="3"/>
  <c r="AA149" i="3"/>
  <c r="AC173" i="3"/>
  <c r="S38" i="3"/>
  <c r="S46" i="3"/>
  <c r="S35" i="3"/>
  <c r="T38" i="3"/>
  <c r="AB38" i="3"/>
  <c r="S43" i="3"/>
  <c r="T46" i="3"/>
  <c r="AB46" i="3"/>
  <c r="AB139" i="3"/>
  <c r="AA157" i="3"/>
  <c r="AB170" i="3"/>
  <c r="AA171" i="3"/>
  <c r="S16" i="3"/>
  <c r="S24" i="3"/>
  <c r="S32" i="3"/>
  <c r="T35" i="3"/>
  <c r="S40" i="3"/>
  <c r="AA40" i="3"/>
  <c r="T43" i="3"/>
  <c r="AA48" i="3"/>
  <c r="AA56" i="3"/>
  <c r="AA64" i="3"/>
  <c r="AA72" i="3"/>
  <c r="AA80" i="3"/>
  <c r="AA88" i="3"/>
  <c r="AA96" i="3"/>
  <c r="AA104" i="3"/>
  <c r="AA112" i="3"/>
  <c r="AA120" i="3"/>
  <c r="AA128" i="3"/>
  <c r="AA136" i="3"/>
  <c r="AC150" i="3"/>
  <c r="AA162" i="3"/>
  <c r="AA164" i="3"/>
  <c r="S13" i="3"/>
  <c r="T16" i="3"/>
  <c r="S21" i="3"/>
  <c r="T24" i="3"/>
  <c r="S29" i="3"/>
  <c r="T32" i="3"/>
  <c r="S37" i="3"/>
  <c r="T40" i="3"/>
  <c r="S45" i="3"/>
  <c r="AA165" i="3"/>
  <c r="AA181" i="3"/>
  <c r="AC139" i="3"/>
  <c r="AA152" i="3"/>
  <c r="AC158" i="3"/>
  <c r="AA155" i="3"/>
  <c r="AC322" i="3"/>
  <c r="AB326" i="3"/>
  <c r="AC194" i="3"/>
  <c r="AC202" i="3"/>
  <c r="AC218" i="3"/>
  <c r="AC226" i="3"/>
  <c r="AC274" i="3"/>
  <c r="AC290" i="3"/>
  <c r="AA335" i="3"/>
  <c r="AA354" i="3"/>
  <c r="AB338" i="3"/>
  <c r="AA339" i="3"/>
  <c r="AC341" i="3"/>
  <c r="AB358" i="3"/>
  <c r="AA365" i="3"/>
  <c r="AA187" i="3"/>
  <c r="AA311" i="3"/>
  <c r="AC313" i="3"/>
  <c r="AA342" i="3"/>
  <c r="AC345" i="3"/>
  <c r="AB314" i="3"/>
  <c r="AA315" i="3"/>
  <c r="AC317" i="3"/>
  <c r="AC327" i="3"/>
  <c r="AB346" i="3"/>
  <c r="AA347" i="3"/>
  <c r="AA357" i="3"/>
  <c r="AB318" i="3"/>
  <c r="AC321" i="3"/>
  <c r="AA351" i="3"/>
  <c r="AC353" i="3"/>
  <c r="AB362" i="3"/>
  <c r="AA369" i="3"/>
  <c r="AB322" i="3"/>
  <c r="AA337" i="3"/>
  <c r="AA451" i="3"/>
  <c r="AC465" i="3"/>
  <c r="AA475" i="3"/>
  <c r="AA533" i="3"/>
  <c r="AA3" i="3" l="1"/>
  <c r="AC3" i="3"/>
  <c r="U3" i="3"/>
  <c r="S3" i="3"/>
  <c r="S4" i="3"/>
  <c r="S5" i="3" s="1"/>
  <c r="T3" i="3"/>
  <c r="T4" i="3"/>
  <c r="T5" i="3" s="1"/>
  <c r="AB4" i="3"/>
  <c r="AB5" i="3" s="1"/>
  <c r="AB3" i="3"/>
  <c r="Q5" i="3"/>
</calcChain>
</file>

<file path=xl/sharedStrings.xml><?xml version="1.0" encoding="utf-8"?>
<sst xmlns="http://schemas.openxmlformats.org/spreadsheetml/2006/main" count="131" uniqueCount="57">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</sst>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N1" workbookViewId="0">
      <selection activeCell="W17" sqref="W17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0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Q35">
        <v>4</v>
      </c>
    </row>
    <row r="36" spans="1:17" x14ac:dyDescent="0.3">
      <c r="A36" t="s">
        <v>16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Q41">
        <v>4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30" sqref="Q30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5" t="s">
        <v>49</v>
      </c>
      <c r="AB1" s="5" t="s">
        <v>50</v>
      </c>
      <c r="AC1" s="5" t="s">
        <v>51</v>
      </c>
    </row>
    <row r="2" spans="1:29" x14ac:dyDescent="0.3">
      <c r="A2" s="6" t="s">
        <v>52</v>
      </c>
      <c r="B2">
        <f>COUNT('Raw Data'!$O:$O)</f>
        <v>30</v>
      </c>
      <c r="C2">
        <f>COUNT('Raw Data'!$O:$O)</f>
        <v>30</v>
      </c>
      <c r="D2">
        <f>COUNT('Raw Data'!$O:$O)</f>
        <v>30</v>
      </c>
      <c r="E2">
        <f>COUNT('Raw Data'!$O:$O)</f>
        <v>30</v>
      </c>
      <c r="F2">
        <f>COUNT('Raw Data'!$O:$O)</f>
        <v>30</v>
      </c>
      <c r="G2">
        <f>COUNT('Raw Data'!$O:$O)</f>
        <v>30</v>
      </c>
      <c r="H2">
        <f>COUNT('Raw Data'!$O:$O)</f>
        <v>30</v>
      </c>
      <c r="I2">
        <f>COUNT('Raw Data'!$O:$O)-COUNTIF($C7:$C1048576, "&gt;0")</f>
        <v>23</v>
      </c>
      <c r="J2">
        <f>COUNT('Raw Data'!$O:$O)-COUNTIF($C7:$C1048576, "&gt;0")</f>
        <v>23</v>
      </c>
      <c r="K2">
        <f>COUNT('Raw Data'!$O:$O)</f>
        <v>30</v>
      </c>
      <c r="L2">
        <f>COUNT('Raw Data'!$O:$O)</f>
        <v>30</v>
      </c>
      <c r="M2">
        <f>COUNT('Raw Data'!$O:$O)</f>
        <v>30</v>
      </c>
      <c r="N2">
        <f>COUNTIF(O:O, TRUE())</f>
        <v>22</v>
      </c>
      <c r="P2">
        <f>Q2</f>
        <v>8</v>
      </c>
      <c r="Q2">
        <f>B2-N2</f>
        <v>8</v>
      </c>
      <c r="R2">
        <f>N2</f>
        <v>22</v>
      </c>
      <c r="S2">
        <f>COUNT('Raw Data'!$O:$O)</f>
        <v>30</v>
      </c>
      <c r="T2">
        <f>COUNT('Raw Data'!$O:$O)</f>
        <v>30</v>
      </c>
      <c r="U2">
        <f>COUNT('Raw Data'!$O:$O)</f>
        <v>30</v>
      </c>
      <c r="V2">
        <f>COUNT('Raw Data'!$O:$O)</f>
        <v>30</v>
      </c>
      <c r="W2">
        <f>COUNT('Raw Data'!$O:$O)</f>
        <v>30</v>
      </c>
      <c r="X2">
        <f>COUNT('Raw Data'!$O:$O)-COUNTIF(C7:C1048576, "&gt;4")</f>
        <v>28</v>
      </c>
      <c r="Y2">
        <f>COUNT('Raw Data'!$O:$O)-COUNTIF(C7:C1048576, "&gt;4")</f>
        <v>28</v>
      </c>
      <c r="Z2">
        <f>COUNTIF('Raw Data'!D:D, "&lt;4")</f>
        <v>32</v>
      </c>
      <c r="AA2">
        <f>COUNT('Raw Data'!$O:$O)-1</f>
        <v>29</v>
      </c>
      <c r="AB2">
        <f>COUNT('Raw Data'!$O:$O)-1</f>
        <v>29</v>
      </c>
      <c r="AC2">
        <f>COUNT('Raw Data'!$O:$O)-1</f>
        <v>29</v>
      </c>
    </row>
    <row r="3" spans="1:29" x14ac:dyDescent="0.3">
      <c r="A3" s="6" t="s">
        <v>53</v>
      </c>
      <c r="B3">
        <f t="shared" ref="B3:N3" si="0">COUNTIF(B7:B1048576, "&gt;0")</f>
        <v>7</v>
      </c>
      <c r="C3">
        <f t="shared" si="0"/>
        <v>7</v>
      </c>
      <c r="D3">
        <f t="shared" si="0"/>
        <v>16</v>
      </c>
      <c r="E3">
        <f t="shared" si="0"/>
        <v>13</v>
      </c>
      <c r="F3">
        <f t="shared" si="0"/>
        <v>17</v>
      </c>
      <c r="G3">
        <f t="shared" si="0"/>
        <v>11</v>
      </c>
      <c r="H3">
        <f t="shared" si="0"/>
        <v>19</v>
      </c>
      <c r="I3">
        <f t="shared" si="0"/>
        <v>7</v>
      </c>
      <c r="J3">
        <f t="shared" si="0"/>
        <v>16</v>
      </c>
      <c r="K3">
        <f t="shared" si="0"/>
        <v>14</v>
      </c>
      <c r="L3">
        <f t="shared" si="0"/>
        <v>23</v>
      </c>
      <c r="M3">
        <f t="shared" si="0"/>
        <v>23</v>
      </c>
      <c r="N3">
        <f t="shared" si="0"/>
        <v>5</v>
      </c>
      <c r="P3">
        <f t="shared" ref="P3:AC3" si="1">COUNTIF(P7:P1048576, "&gt;0")</f>
        <v>2</v>
      </c>
      <c r="Q3">
        <f t="shared" si="1"/>
        <v>12</v>
      </c>
      <c r="R3">
        <f t="shared" si="1"/>
        <v>3</v>
      </c>
      <c r="S3">
        <f t="shared" si="1"/>
        <v>18</v>
      </c>
      <c r="T3">
        <f t="shared" si="1"/>
        <v>7</v>
      </c>
      <c r="U3">
        <f t="shared" si="1"/>
        <v>7</v>
      </c>
      <c r="V3">
        <f t="shared" si="1"/>
        <v>17</v>
      </c>
      <c r="W3">
        <f t="shared" si="1"/>
        <v>5</v>
      </c>
      <c r="X3">
        <f t="shared" si="1"/>
        <v>6</v>
      </c>
      <c r="Y3">
        <f t="shared" si="1"/>
        <v>15</v>
      </c>
      <c r="Z3">
        <f t="shared" si="1"/>
        <v>13</v>
      </c>
      <c r="AA3">
        <f t="shared" si="1"/>
        <v>3</v>
      </c>
      <c r="AB3">
        <f t="shared" si="1"/>
        <v>2</v>
      </c>
      <c r="AC3">
        <f t="shared" si="1"/>
        <v>8</v>
      </c>
    </row>
    <row r="4" spans="1:29" x14ac:dyDescent="0.3">
      <c r="A4" s="6" t="s">
        <v>54</v>
      </c>
      <c r="B4">
        <f t="shared" ref="B4:N4" si="2">SUM(B7:B1048576)</f>
        <v>15.02</v>
      </c>
      <c r="C4">
        <f t="shared" si="2"/>
        <v>29.05</v>
      </c>
      <c r="D4">
        <f t="shared" si="2"/>
        <v>37.830000000000005</v>
      </c>
      <c r="E4">
        <f t="shared" si="2"/>
        <v>25.54</v>
      </c>
      <c r="F4">
        <f t="shared" si="2"/>
        <v>36.809999999999995</v>
      </c>
      <c r="G4">
        <f t="shared" si="2"/>
        <v>20.319999999999997</v>
      </c>
      <c r="H4">
        <f t="shared" si="2"/>
        <v>34.070000000000007</v>
      </c>
      <c r="I4">
        <f t="shared" si="2"/>
        <v>10.84</v>
      </c>
      <c r="J4">
        <f t="shared" si="2"/>
        <v>27.169999999999998</v>
      </c>
      <c r="K4">
        <f t="shared" si="2"/>
        <v>17.440000000000001</v>
      </c>
      <c r="L4">
        <f t="shared" si="2"/>
        <v>38.260000000000005</v>
      </c>
      <c r="M4">
        <f t="shared" si="2"/>
        <v>29.549999999999997</v>
      </c>
      <c r="N4">
        <f t="shared" si="2"/>
        <v>8.32</v>
      </c>
      <c r="P4">
        <f t="shared" ref="P4:AC4" si="3">SUM(P7:P1048576)</f>
        <v>6.6999999999999993</v>
      </c>
      <c r="Q4">
        <f t="shared" si="3"/>
        <v>23.599999999999998</v>
      </c>
      <c r="R4">
        <f t="shared" si="3"/>
        <v>11.43</v>
      </c>
      <c r="S4">
        <f t="shared" si="3"/>
        <v>34.720000000000006</v>
      </c>
      <c r="T4">
        <f t="shared" si="3"/>
        <v>28.75</v>
      </c>
      <c r="U4">
        <f t="shared" si="3"/>
        <v>24.029999999999998</v>
      </c>
      <c r="V4">
        <f t="shared" si="3"/>
        <v>31.920000000000005</v>
      </c>
      <c r="W4">
        <f t="shared" si="3"/>
        <v>18.13</v>
      </c>
      <c r="X4">
        <f t="shared" si="3"/>
        <v>18.57</v>
      </c>
      <c r="Y4">
        <f t="shared" si="3"/>
        <v>46.220000000000006</v>
      </c>
      <c r="Z4">
        <f t="shared" si="3"/>
        <v>43.95</v>
      </c>
      <c r="AA4">
        <f t="shared" si="3"/>
        <v>25.092799999999997</v>
      </c>
      <c r="AB4">
        <f t="shared" si="3"/>
        <v>15.074999999999999</v>
      </c>
      <c r="AC4">
        <f t="shared" si="3"/>
        <v>53.017299999999999</v>
      </c>
    </row>
    <row r="5" spans="1:29" x14ac:dyDescent="0.3">
      <c r="A5" s="6" t="s">
        <v>55</v>
      </c>
      <c r="B5">
        <f t="shared" ref="B5:N5" si="4">B4/B2</f>
        <v>0.5006666666666667</v>
      </c>
      <c r="C5">
        <f t="shared" si="4"/>
        <v>0.96833333333333338</v>
      </c>
      <c r="D5">
        <f t="shared" si="4"/>
        <v>1.2610000000000001</v>
      </c>
      <c r="E5">
        <f t="shared" si="4"/>
        <v>0.85133333333333328</v>
      </c>
      <c r="F5">
        <f t="shared" si="4"/>
        <v>1.2269999999999999</v>
      </c>
      <c r="G5">
        <f t="shared" si="4"/>
        <v>0.67733333333333323</v>
      </c>
      <c r="H5">
        <f t="shared" si="4"/>
        <v>1.1356666666666668</v>
      </c>
      <c r="I5">
        <f t="shared" si="4"/>
        <v>0.47130434782608693</v>
      </c>
      <c r="J5">
        <f t="shared" si="4"/>
        <v>1.181304347826087</v>
      </c>
      <c r="K5">
        <f t="shared" si="4"/>
        <v>0.58133333333333337</v>
      </c>
      <c r="L5">
        <f t="shared" si="4"/>
        <v>1.2753333333333334</v>
      </c>
      <c r="M5">
        <f t="shared" si="4"/>
        <v>0.98499999999999988</v>
      </c>
      <c r="N5">
        <f t="shared" si="4"/>
        <v>0.37818181818181817</v>
      </c>
      <c r="P5">
        <f t="shared" ref="P5:AC5" si="5">P4/P2</f>
        <v>0.83749999999999991</v>
      </c>
      <c r="Q5">
        <f t="shared" si="5"/>
        <v>2.9499999999999997</v>
      </c>
      <c r="R5">
        <f t="shared" si="5"/>
        <v>0.51954545454545453</v>
      </c>
      <c r="S5">
        <f t="shared" si="5"/>
        <v>1.1573333333333335</v>
      </c>
      <c r="T5">
        <f t="shared" si="5"/>
        <v>0.95833333333333337</v>
      </c>
      <c r="U5">
        <f t="shared" si="5"/>
        <v>0.80099999999999993</v>
      </c>
      <c r="V5">
        <f t="shared" si="5"/>
        <v>1.0640000000000003</v>
      </c>
      <c r="W5">
        <f t="shared" si="5"/>
        <v>0.60433333333333328</v>
      </c>
      <c r="X5">
        <f t="shared" si="5"/>
        <v>0.66321428571428576</v>
      </c>
      <c r="Y5">
        <f t="shared" si="5"/>
        <v>1.650714285714286</v>
      </c>
      <c r="Z5">
        <f t="shared" si="5"/>
        <v>1.3734375000000001</v>
      </c>
      <c r="AA5">
        <f t="shared" si="5"/>
        <v>0.86526896551724131</v>
      </c>
      <c r="AB5">
        <f t="shared" si="5"/>
        <v>0.51982758620689651</v>
      </c>
      <c r="AC5">
        <f t="shared" si="5"/>
        <v>1.8281827586206896</v>
      </c>
    </row>
    <row r="6" spans="1:29" x14ac:dyDescent="0.3">
      <c r="A6" s="6" t="s">
        <v>56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3.3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2.52</v>
      </c>
      <c r="F7">
        <f>IF(AND(ISNUMBER('Raw Data'!O2),SUM('Raw Data'!O2:P2)&lt;3),'Raw Data'!F2,)</f>
        <v>0</v>
      </c>
      <c r="G7">
        <f>IF(AND('Raw Data'!O2&gt;0, 'Raw Data'!P2&gt;0), 'Raw Data'!H2, 0)</f>
        <v>2.11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2.29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1.56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1.35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3.3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3.3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3.6</v>
      </c>
      <c r="D8">
        <f>IF('Raw Data'!O3&lt;'Raw Data'!P3, 'Raw Data'!E3, 0)</f>
        <v>0</v>
      </c>
      <c r="E8">
        <f>IF(SUM('Raw Data'!O3:P3)&gt;2, 'Raw Data'!F3, 0)</f>
        <v>2</v>
      </c>
      <c r="F8">
        <f>IF(AND(ISNUMBER('Raw Data'!O3),SUM('Raw Data'!O3:P3)&lt;3),'Raw Data'!F3,)</f>
        <v>0</v>
      </c>
      <c r="G8">
        <f>IF(AND('Raw Data'!O3&gt;0, 'Raw Data'!P3&gt;0), 'Raw Data'!H3, 0)</f>
        <v>1.91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1.1599999999999999</v>
      </c>
      <c r="L8">
        <f>IF(AND(ISNUMBER('Raw Data'!O3), OR('Raw Data'!O3&lt;'Raw Data'!P3, 'Raw Data'!O3='Raw Data'!P3)), 'Raw Data'!M3, 0)</f>
        <v>1.99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3.6</v>
      </c>
      <c r="U8">
        <f>IF(ISNUMBER('Raw Data'!C3), IF(_xlfn.XLOOKUP(SMALL('Raw Data'!C3:E3, 3), B8:D8, B8:D8, 0)&gt;0, SMALL('Raw Data'!C3:E3, 3), 0), 0)</f>
        <v>0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Y8">
        <f>IF(AND('Raw Data'!D3&gt;4,'Raw Data'!O3&lt;'Raw Data'!P3),'Raw Data'!K3,IF(AND('Raw Data'!D3&gt;4,'Raw Data'!O3='Raw Data'!P3),0,IF('Raw Data'!O3='Raw Data'!P3,'Raw Data'!D3,0)))</f>
        <v>3.6</v>
      </c>
      <c r="Z8">
        <f>IF(AND('Raw Data'!D3&lt;4, 'Raw Data'!O3='Raw Data'!P3), 'Raw Data'!D3, 0)</f>
        <v>3.6</v>
      </c>
      <c r="AA8">
        <f t="shared" si="8"/>
        <v>0</v>
      </c>
      <c r="AB8">
        <f t="shared" si="9"/>
        <v>7.2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1.86</v>
      </c>
      <c r="E9">
        <f>IF(SUM('Raw Data'!O4:P4)&gt;2, 'Raw Data'!F4, 0)</f>
        <v>1.91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2.0299999999999998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1.36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1.2</v>
      </c>
      <c r="M9">
        <f>IF(AND(ISNUMBER('Raw Data'!O4), OR('Raw Data'!O4&gt;'Raw Data'!P4, 'Raw Data'!O4&lt;'Raw Data'!P4)), 'Raw Data'!N4, 0)</f>
        <v>1.26</v>
      </c>
      <c r="N9">
        <f>IF(AND('Raw Data'!C4&lt;'Raw Data'!E4, 'Raw Data'!O4&gt;'Raw Data'!P4), 'Raw Data'!C4, 0)</f>
        <v>0</v>
      </c>
      <c r="O9" t="b">
        <f>'Raw Data'!C4&lt;'Raw Data'!E4</f>
        <v>0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1.86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1.86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1.86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7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1.44</v>
      </c>
      <c r="G10">
        <f>IF(AND('Raw Data'!O5&gt;0, 'Raw Data'!P5&gt;0), 'Raw Data'!H5, 0)</f>
        <v>0</v>
      </c>
      <c r="H10">
        <f>IF(AND(ISNUMBER('Raw Data'!O5), OR('Raw Data'!O5=0, 'Raw Data'!P5=0)), 'Raw Data'!I5, 0)</f>
        <v>1.75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1.02</v>
      </c>
      <c r="L10">
        <f>IF(AND(ISNUMBER('Raw Data'!O5), OR('Raw Data'!O5&lt;'Raw Data'!P5, 'Raw Data'!O5='Raw Data'!P5)), 'Raw Data'!M5, 0)</f>
        <v>4.7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7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2.1</v>
      </c>
      <c r="E11">
        <f>IF(SUM('Raw Data'!O6:P6)&gt;2, 'Raw Data'!F6, 0)</f>
        <v>0</v>
      </c>
      <c r="F11">
        <f>IF(AND(ISNUMBER('Raw Data'!O6),SUM('Raw Data'!O6:P6)&lt;3),'Raw Data'!F6,)</f>
        <v>2.31</v>
      </c>
      <c r="G11">
        <f>IF(AND('Raw Data'!O6&gt;0, 'Raw Data'!P6&gt;0), 'Raw Data'!H6, 0)</f>
        <v>0</v>
      </c>
      <c r="H11">
        <f>IF(AND(ISNUMBER('Raw Data'!O6), OR('Raw Data'!O6=0, 'Raw Data'!P6=0)), 'Raw Data'!I6, 0)</f>
        <v>1.8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1.49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1.26</v>
      </c>
      <c r="M11">
        <f>IF(AND(ISNUMBER('Raw Data'!O6), OR('Raw Data'!O6&gt;'Raw Data'!P6, 'Raw Data'!O6&lt;'Raw Data'!P6)), 'Raw Data'!N6, 0)</f>
        <v>1.32</v>
      </c>
      <c r="N11">
        <f>IF(AND('Raw Data'!C6&lt;'Raw Data'!E6, 'Raw Data'!O6&gt;'Raw Data'!P6), 'Raw Data'!C6, 0)</f>
        <v>0</v>
      </c>
      <c r="O11" t="b">
        <f>'Raw Data'!C6&lt;'Raw Data'!E6</f>
        <v>0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2.1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2.1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2.1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0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4.851</v>
      </c>
    </row>
    <row r="12" spans="1:29" x14ac:dyDescent="0.3">
      <c r="A12" s="2">
        <f>'Raw Data'!Q7</f>
        <v>1</v>
      </c>
      <c r="B12">
        <f>IF('Raw Data'!O7&gt;'Raw Data'!P7, 'Raw Data'!C7, 0)</f>
        <v>1.85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2.0499999999999998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1.89</v>
      </c>
      <c r="I12">
        <f>IF('Raw Data'!O7='Raw Data'!P7, 0, IF('Raw Data'!O7&gt;'Raw Data'!P7, 'Raw Data'!J7, 0))</f>
        <v>1.31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1.18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1.29</v>
      </c>
      <c r="N12">
        <f>IF(AND('Raw Data'!C7&lt;'Raw Data'!E7, 'Raw Data'!O7&gt;'Raw Data'!P7), 'Raw Data'!C7, 0)</f>
        <v>1.85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1.85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1.85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</v>
      </c>
      <c r="E13">
        <f>IF(SUM('Raw Data'!O8:P8)&gt;2, 'Raw Data'!F8, 0)</f>
        <v>1.56</v>
      </c>
      <c r="F13">
        <f>IF(AND(ISNUMBER('Raw Data'!O8),SUM('Raw Data'!O8:P8)&lt;3),'Raw Data'!F8,)</f>
        <v>0</v>
      </c>
      <c r="G13">
        <f>IF(AND('Raw Data'!O8&gt;0, 'Raw Data'!P8&gt;0), 'Raw Data'!H8, 0)</f>
        <v>1.77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1.1299999999999999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1.08</v>
      </c>
      <c r="M13">
        <f>IF(AND(ISNUMBER('Raw Data'!O8), OR('Raw Data'!O8&gt;'Raw Data'!P8, 'Raw Data'!O8&lt;'Raw Data'!P8)), 'Raw Data'!N8, 0)</f>
        <v>1.1599999999999999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1.4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1.4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0</v>
      </c>
      <c r="V13">
        <f>IF(AND('Raw Data'!C8&lt;'Raw Data'!E8,'Raw Data'!O8&gt;'Raw Data'!P8),'Raw Data'!C8,IF(AND('Raw Data'!E8&lt;'Raw Data'!C8,'Raw Data'!P8&gt;'Raw Data'!O8),'Raw Data'!E8,0))</f>
        <v>1.4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1.1299999999999999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3.75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2.13</v>
      </c>
      <c r="G14">
        <f>IF(AND('Raw Data'!O9&gt;0, 'Raw Data'!P9&gt;0), 'Raw Data'!H9, 0)</f>
        <v>0</v>
      </c>
      <c r="H14">
        <f>IF(AND(ISNUMBER('Raw Data'!O9), OR('Raw Data'!O9=0, 'Raw Data'!P9=0)), 'Raw Data'!I9, 0)</f>
        <v>1.66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1.08</v>
      </c>
      <c r="L14">
        <f>IF(AND(ISNUMBER('Raw Data'!O9), OR('Raw Data'!O9&lt;'Raw Data'!P9, 'Raw Data'!O9='Raw Data'!P9)), 'Raw Data'!M9, 0)</f>
        <v>2.44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3.75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Y14">
        <f>IF(AND('Raw Data'!D9&gt;4,'Raw Data'!O9&lt;'Raw Data'!P9),'Raw Data'!K9,IF(AND('Raw Data'!D9&gt;4,'Raw Data'!O9='Raw Data'!P9),0,IF('Raw Data'!O9='Raw Data'!P9,'Raw Data'!D9,0)))</f>
        <v>3.75</v>
      </c>
      <c r="Z14">
        <f>IF(AND('Raw Data'!D9&lt;4, 'Raw Data'!O9='Raw Data'!P9), 'Raw Data'!D9, 0)</f>
        <v>3.75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1.9</v>
      </c>
      <c r="E15">
        <f>IF(SUM('Raw Data'!O10:P10)&gt;2, 'Raw Data'!F10, 0)</f>
        <v>2.64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1.6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1.31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1.1599999999999999</v>
      </c>
      <c r="M15">
        <f>IF(AND(ISNUMBER('Raw Data'!O10), OR('Raw Data'!O10&gt;'Raw Data'!P10, 'Raw Data'!O10&lt;'Raw Data'!P10)), 'Raw Data'!N10, 0)</f>
        <v>1.33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1.9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1.9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1.9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 s="2">
        <f>'Raw Data'!Q11</f>
        <v>1</v>
      </c>
      <c r="B16">
        <f>IF('Raw Data'!O11&gt;'Raw Data'!P11, 'Raw Data'!C11, 0)</f>
        <v>0</v>
      </c>
      <c r="C16">
        <f>IF(AND(ISNUMBER('Raw Data'!O11), 'Raw Data'!O11='Raw Data'!P11), 'Raw Data'!D11, 0)</f>
        <v>4.5</v>
      </c>
      <c r="D16">
        <f>IF('Raw Data'!O11&lt;'Raw Data'!P11, 'Raw Data'!E11, 0)</f>
        <v>0</v>
      </c>
      <c r="E16">
        <f>IF(SUM('Raw Data'!O11:P11)&gt;2, 'Raw Data'!F11, 0)</f>
        <v>1.75</v>
      </c>
      <c r="F16">
        <f>IF(AND(ISNUMBER('Raw Data'!O11),SUM('Raw Data'!O11:P11)&lt;3),'Raw Data'!F11,)</f>
        <v>0</v>
      </c>
      <c r="G16">
        <f>IF(AND('Raw Data'!O11&gt;0, 'Raw Data'!P11&gt;0), 'Raw Data'!H11, 0)</f>
        <v>1.93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2.74</v>
      </c>
      <c r="M16">
        <f>IF(AND(ISNUMBER('Raw Data'!O11), OR('Raw Data'!O11&gt;'Raw Data'!P11, 'Raw Data'!O11&lt;'Raw Data'!P11)), 'Raw Data'!N11, 0)</f>
        <v>0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4.5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7.875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3.3</v>
      </c>
      <c r="E17">
        <f>IF(SUM('Raw Data'!O12:P12)&gt;2, 'Raw Data'!F12, 0)</f>
        <v>0</v>
      </c>
      <c r="F17">
        <f>IF(AND(ISNUMBER('Raw Data'!O12),SUM('Raw Data'!O12:P12)&lt;3),'Raw Data'!F12,)</f>
        <v>2.31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1.81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2.2599999999999998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1.56</v>
      </c>
      <c r="M17">
        <f>IF(AND(ISNUMBER('Raw Data'!O12), OR('Raw Data'!O12&gt;'Raw Data'!P12, 'Raw Data'!O12&lt;'Raw Data'!P12)), 'Raw Data'!N12, 0)</f>
        <v>1.35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3.3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3.3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3.3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7.6229999999999993</v>
      </c>
      <c r="AB17">
        <f t="shared" si="9"/>
        <v>0</v>
      </c>
      <c r="AC17">
        <f t="shared" si="10"/>
        <v>7.6229999999999993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3.9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1.9</v>
      </c>
      <c r="G18">
        <f>IF(AND('Raw Data'!O13&gt;0, 'Raw Data'!P13&gt;0), 'Raw Data'!H13, 0)</f>
        <v>1.96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1.1000000000000001</v>
      </c>
      <c r="L18">
        <f>IF(AND(ISNUMBER('Raw Data'!O13), OR('Raw Data'!O13&lt;'Raw Data'!P13, 'Raw Data'!O13='Raw Data'!P13)), 'Raw Data'!M13, 0)</f>
        <v>2.4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3.9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Y18">
        <f>IF(AND('Raw Data'!D13&gt;4,'Raw Data'!O13&lt;'Raw Data'!P13),'Raw Data'!K13,IF(AND('Raw Data'!D13&gt;4,'Raw Data'!O13='Raw Data'!P13),0,IF('Raw Data'!O13='Raw Data'!P13,'Raw Data'!D13,0)))</f>
        <v>3.9</v>
      </c>
      <c r="Z18">
        <f>IF(AND('Raw Data'!D13&lt;4, 'Raw Data'!O13='Raw Data'!P13), 'Raw Data'!D13, 0)</f>
        <v>3.9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1.85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2.31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1.72</v>
      </c>
      <c r="I19">
        <f>IF('Raw Data'!O14='Raw Data'!P14, 0, IF('Raw Data'!O14&gt;'Raw Data'!P14, 'Raw Data'!J14, 0))</f>
        <v>1.31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1.1599999999999999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1.31</v>
      </c>
      <c r="N19">
        <f>IF(AND('Raw Data'!C14&lt;'Raw Data'!E14, 'Raw Data'!O14&gt;'Raw Data'!P14), 'Raw Data'!C14, 0)</f>
        <v>1.85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1.85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1.85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2.37</v>
      </c>
      <c r="E20">
        <f>IF(SUM('Raw Data'!O15:P15)&gt;2, 'Raw Data'!F15, 0)</f>
        <v>2.15</v>
      </c>
      <c r="F20">
        <f>IF(AND(ISNUMBER('Raw Data'!O15),SUM('Raw Data'!O15:P15)&lt;3),'Raw Data'!F15,)</f>
        <v>0</v>
      </c>
      <c r="G20">
        <f>IF(AND('Raw Data'!O15&gt;0, 'Raw Data'!P15&gt;0), 'Raw Data'!H15, 0)</f>
        <v>1.85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1.68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1.35</v>
      </c>
      <c r="M20">
        <f>IF(AND(ISNUMBER('Raw Data'!O15), OR('Raw Data'!O15&gt;'Raw Data'!P15, 'Raw Data'!O15&lt;'Raw Data'!P15)), 'Raw Data'!N15, 0)</f>
        <v>1.31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2.37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2.37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0</v>
      </c>
      <c r="V20">
        <f>IF(AND('Raw Data'!C15&lt;'Raw Data'!E15,'Raw Data'!O15&gt;'Raw Data'!P15),'Raw Data'!C15,IF(AND('Raw Data'!E15&lt;'Raw Data'!C15,'Raw Data'!P15&gt;'Raw Data'!O15),'Raw Data'!E15,0))</f>
        <v>2.37</v>
      </c>
      <c r="W20">
        <f>IF(AND('Raw Data'!C15&gt;'Raw Data'!E15,'Raw Data'!O15&gt;'Raw Data'!P15),'Raw Data'!C15,IF(AND('Raw Data'!E15&gt;'Raw Data'!C15,'Raw Data'!P15&gt;'Raw Data'!O15),'Raw Data'!E15,0))</f>
        <v>0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1.65</v>
      </c>
      <c r="E21">
        <f>IF(SUM('Raw Data'!O16:P16)&gt;2, 'Raw Data'!F16, 0)</f>
        <v>1.62</v>
      </c>
      <c r="F21">
        <f>IF(AND(ISNUMBER('Raw Data'!O16),SUM('Raw Data'!O16:P16)&lt;3),'Raw Data'!F16,)</f>
        <v>0</v>
      </c>
      <c r="G21">
        <f>IF(AND('Raw Data'!O16&gt;0, 'Raw Data'!P16&gt;0), 'Raw Data'!H16, 0)</f>
        <v>1.62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1.28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1.1599999999999999</v>
      </c>
      <c r="M21">
        <f>IF(AND(ISNUMBER('Raw Data'!O16), OR('Raw Data'!O16&gt;'Raw Data'!P16, 'Raw Data'!O16&lt;'Raw Data'!P16)), 'Raw Data'!N16, 0)</f>
        <v>1.2</v>
      </c>
      <c r="N21">
        <f>IF(AND('Raw Data'!C16&lt;'Raw Data'!E16, 'Raw Data'!O16&gt;'Raw Data'!P16), 'Raw Data'!C16, 0)</f>
        <v>0</v>
      </c>
      <c r="O21" t="b">
        <f>'Raw Data'!C16&lt;'Raw Data'!E16</f>
        <v>0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1.65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1.65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1.65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1.65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2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1.84</v>
      </c>
      <c r="I22">
        <f>IF('Raw Data'!O17='Raw Data'!P17, 0, IF('Raw Data'!O17&gt;'Raw Data'!P17, 'Raw Data'!J17, 0))</f>
        <v>1.22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1.1299999999999999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1.24</v>
      </c>
      <c r="N22">
        <f>IF(AND('Raw Data'!C17&lt;'Raw Data'!E17, 'Raw Data'!O17&gt;'Raw Data'!P17), 'Raw Data'!C17, 0)</f>
        <v>1.65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1.65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1.65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4.33</v>
      </c>
      <c r="E23">
        <f>IF(SUM('Raw Data'!O18:P18)&gt;2, 'Raw Data'!F18, 0)</f>
        <v>0</v>
      </c>
      <c r="F23">
        <f>IF(AND(ISNUMBER('Raw Data'!O18),SUM('Raw Data'!O18:P18)&lt;3),'Raw Data'!F18,)</f>
        <v>2.06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1.87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3.26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1.93</v>
      </c>
      <c r="M23">
        <f>IF(AND(ISNUMBER('Raw Data'!O18), OR('Raw Data'!O18&gt;'Raw Data'!P18, 'Raw Data'!O18&lt;'Raw Data'!P18)), 'Raw Data'!N18, 0)</f>
        <v>1.27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4.33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4.33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4.33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8.9198000000000004</v>
      </c>
      <c r="AB23">
        <f t="shared" si="9"/>
        <v>0</v>
      </c>
      <c r="AC23">
        <f t="shared" si="10"/>
        <v>8.9198000000000004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2.0499999999999998</v>
      </c>
      <c r="E24">
        <f>IF(SUM('Raw Data'!O19:P19)&gt;2, 'Raw Data'!F19, 0)</f>
        <v>1.71</v>
      </c>
      <c r="F24">
        <f>IF(AND(ISNUMBER('Raw Data'!O19),SUM('Raw Data'!O19:P19)&lt;3),'Raw Data'!F19,)</f>
        <v>0</v>
      </c>
      <c r="G24">
        <f>IF(AND('Raw Data'!O19&gt;0, 'Raw Data'!P19&gt;0), 'Raw Data'!H19, 0)</f>
        <v>1.6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1.5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1.29</v>
      </c>
      <c r="M24">
        <f>IF(AND(ISNUMBER('Raw Data'!O19), OR('Raw Data'!O19&gt;'Raw Data'!P19, 'Raw Data'!O19&lt;'Raw Data'!P19)), 'Raw Data'!N19, 0)</f>
        <v>1.27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2.0499999999999998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2.0499999999999998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2.0499999999999998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3.1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2.17</v>
      </c>
      <c r="G25">
        <f>IF(AND('Raw Data'!O20&gt;0, 'Raw Data'!P20&gt;0), 'Raw Data'!H20, 0)</f>
        <v>1.89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1.34</v>
      </c>
      <c r="L25">
        <f>IF(AND(ISNUMBER('Raw Data'!O20), OR('Raw Data'!O20&lt;'Raw Data'!P20, 'Raw Data'!O20='Raw Data'!P20)), 'Raw Data'!M20, 0)</f>
        <v>1.53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3.1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Y25">
        <f>IF(AND('Raw Data'!D20&gt;4,'Raw Data'!O20&lt;'Raw Data'!P20),'Raw Data'!K20,IF(AND('Raw Data'!D20&gt;4,'Raw Data'!O20='Raw Data'!P20),0,IF('Raw Data'!O20='Raw Data'!P20,'Raw Data'!D20,0)))</f>
        <v>3.1</v>
      </c>
      <c r="Z25">
        <f>IF(AND('Raw Data'!D20&lt;4, 'Raw Data'!O20='Raw Data'!P20), 'Raw Data'!D20, 0)</f>
        <v>3.1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2.8</v>
      </c>
      <c r="E26">
        <f>IF(SUM('Raw Data'!O21:P21)&gt;2, 'Raw Data'!F21, 0)</f>
        <v>0</v>
      </c>
      <c r="F26">
        <f>IF(AND(ISNUMBER('Raw Data'!O21),SUM('Raw Data'!O21:P21)&lt;3),'Raw Data'!F21,)</f>
        <v>2.8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1.64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1.87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1.4</v>
      </c>
      <c r="M26">
        <f>IF(AND(ISNUMBER('Raw Data'!O21), OR('Raw Data'!O21&gt;'Raw Data'!P21, 'Raw Data'!O21&lt;'Raw Data'!P21)), 'Raw Data'!N21, 0)</f>
        <v>1.38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2.8</v>
      </c>
      <c r="T26">
        <f>IF(ISNUMBER('Raw Data'!C21), IF(_xlfn.XLOOKUP(SMALL('Raw Data'!C21:E21, 2), B26:D26, B26:D26, 0)&gt;0, SMALL('Raw Data'!C21:E21, 2), 0), 0)</f>
        <v>2.8</v>
      </c>
      <c r="U26">
        <f>IF(ISNUMBER('Raw Data'!C21), IF(_xlfn.XLOOKUP(SMALL('Raw Data'!C21:E21, 3), B26:D26, B26:D26, 0)&gt;0, SMALL('Raw Data'!C21:E21, 3), 0), 0)</f>
        <v>2.8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7.839999999999999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2.62</v>
      </c>
      <c r="E27">
        <f>IF(SUM('Raw Data'!O22:P22)&gt;2, 'Raw Data'!F22, 0)</f>
        <v>0</v>
      </c>
      <c r="F27">
        <f>IF(AND(ISNUMBER('Raw Data'!O22),SUM('Raw Data'!O22:P22)&lt;3),'Raw Data'!F22,)</f>
        <v>2.2000000000000002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1.89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1.83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1.41</v>
      </c>
      <c r="M27">
        <f>IF(AND(ISNUMBER('Raw Data'!O22), OR('Raw Data'!O22&gt;'Raw Data'!P22, 'Raw Data'!O22&lt;'Raw Data'!P22)), 'Raw Data'!N22, 0)</f>
        <v>1.33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2.62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2.62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2.62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5.7640000000000011</v>
      </c>
    </row>
    <row r="28" spans="1:29" x14ac:dyDescent="0.3">
      <c r="A28">
        <f>'Raw Data'!Q23</f>
        <v>3</v>
      </c>
      <c r="B28">
        <f>IF('Raw Data'!O23&gt;'Raw Data'!P23, 'Raw Data'!C23, 0)</f>
        <v>1.85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1.97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1.95</v>
      </c>
      <c r="I28">
        <f>IF('Raw Data'!O23='Raw Data'!P23, 0, IF('Raw Data'!O23&gt;'Raw Data'!P23, 'Raw Data'!J23, 0))</f>
        <v>1.33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1.18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1.85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1.85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1.85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2.2000000000000002</v>
      </c>
      <c r="E29">
        <f>IF(SUM('Raw Data'!O24:P24)&gt;2, 'Raw Data'!F24, 0)</f>
        <v>0</v>
      </c>
      <c r="F29">
        <f>IF(AND(ISNUMBER('Raw Data'!O24),SUM('Raw Data'!O24:P24)&lt;3),'Raw Data'!F24,)</f>
        <v>2.31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1.8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1.5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1.25</v>
      </c>
      <c r="M29">
        <f>IF(AND(ISNUMBER('Raw Data'!O24), OR('Raw Data'!O24&gt;'Raw Data'!P24, 'Raw Data'!O24&lt;'Raw Data'!P24)), 'Raw Data'!N24, 0)</f>
        <v>1.36</v>
      </c>
      <c r="N29">
        <f>IF(AND('Raw Data'!C24&lt;'Raw Data'!E24, 'Raw Data'!O24&gt;'Raw Data'!P24), 'Raw Data'!C24, 0)</f>
        <v>0</v>
      </c>
      <c r="O29" t="b">
        <f>'Raw Data'!C24&lt;'Raw Data'!E24</f>
        <v>0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2.2000000000000002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2.2000000000000002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2.2000000000000002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5.0820000000000007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3.8</v>
      </c>
      <c r="E30">
        <f>IF(SUM('Raw Data'!O25:P25)&gt;2, 'Raw Data'!F25, 0)</f>
        <v>0</v>
      </c>
      <c r="F30">
        <f>IF(AND(ISNUMBER('Raw Data'!O25),SUM('Raw Data'!O25:P25)&lt;3),'Raw Data'!F25,)</f>
        <v>2.25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1.83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2.72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1.72</v>
      </c>
      <c r="M30">
        <f>IF(AND(ISNUMBER('Raw Data'!O25), OR('Raw Data'!O25&gt;'Raw Data'!P25, 'Raw Data'!O25&lt;'Raw Data'!P25)), 'Raw Data'!N25, 0)</f>
        <v>1.32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3.8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3.8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3.8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8.5499999999999989</v>
      </c>
      <c r="AB30">
        <f t="shared" si="9"/>
        <v>0</v>
      </c>
      <c r="AC30">
        <f t="shared" si="10"/>
        <v>8.5499999999999989</v>
      </c>
    </row>
    <row r="31" spans="1:29" x14ac:dyDescent="0.3">
      <c r="A31">
        <f>'Raw Data'!Q26</f>
        <v>3</v>
      </c>
      <c r="B31">
        <f>IF('Raw Data'!O26&gt;'Raw Data'!P26, 'Raw Data'!C26, 0)</f>
        <v>3.4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2.2400000000000002</v>
      </c>
      <c r="F31">
        <f>IF(AND(ISNUMBER('Raw Data'!O26),SUM('Raw Data'!O26:P26)&lt;3),'Raw Data'!F26,)</f>
        <v>0</v>
      </c>
      <c r="G31">
        <f>IF(AND('Raw Data'!O26&gt;0, 'Raw Data'!P26&gt;0), 'Raw Data'!H26, 0)</f>
        <v>1.94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2.36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1.59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1.35</v>
      </c>
      <c r="N31">
        <f>IF(AND('Raw Data'!C26&lt;'Raw Data'!E26, 'Raw Data'!O26&gt;'Raw Data'!P26), 'Raw Data'!C26, 0)</f>
        <v>0</v>
      </c>
      <c r="O31" t="b">
        <f>'Raw Data'!C26&lt;'Raw Data'!E26</f>
        <v>0</v>
      </c>
      <c r="P31">
        <f>IF(AND('Raw Data'!C26&gt;'Raw Data'!E26, 'Raw Data'!O26&gt;'Raw Data'!P26), 'Raw Data'!C26, 0)</f>
        <v>3.4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3.4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3.4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3.2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2.35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1.73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1.85</v>
      </c>
      <c r="L32">
        <f>IF(AND(ISNUMBER('Raw Data'!O27), OR('Raw Data'!O27&lt;'Raw Data'!P27, 'Raw Data'!O27='Raw Data'!P27)), 'Raw Data'!M27, 0)</f>
        <v>1.17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3.2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Y32">
        <f>IF(AND('Raw Data'!D27&gt;4,'Raw Data'!O27&lt;'Raw Data'!P27),'Raw Data'!K27,IF(AND('Raw Data'!D27&gt;4,'Raw Data'!O27='Raw Data'!P27),0,IF('Raw Data'!O27='Raw Data'!P27,'Raw Data'!D27,0)))</f>
        <v>3.2</v>
      </c>
      <c r="Z32">
        <f>IF(AND('Raw Data'!D27&lt;4, 'Raw Data'!O27='Raw Data'!P27), 'Raw Data'!D27, 0)</f>
        <v>3.2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1.1200000000000001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1.36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1.76</v>
      </c>
      <c r="I33">
        <f>IF('Raw Data'!O28='Raw Data'!P28, 0, IF('Raw Data'!O28&gt;'Raw Data'!P28, 'Raw Data'!J28, 0))</f>
        <v>1.02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1.01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1.06</v>
      </c>
      <c r="N33">
        <f>IF(AND('Raw Data'!C28&lt;'Raw Data'!E28, 'Raw Data'!O28&gt;'Raw Data'!P28), 'Raw Data'!C28, 0)</f>
        <v>1.1200000000000001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1.1200000000000001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1.1200000000000001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1.4</v>
      </c>
      <c r="E34">
        <f>IF(SUM('Raw Data'!O29:P29)&gt;2, 'Raw Data'!F29, 0)</f>
        <v>1.58</v>
      </c>
      <c r="F34">
        <f>IF(AND(ISNUMBER('Raw Data'!O29),SUM('Raw Data'!O29:P29)&lt;3),'Raw Data'!F29,)</f>
        <v>0</v>
      </c>
      <c r="G34">
        <f>IF(AND('Raw Data'!O29&gt;0, 'Raw Data'!P29&gt;0), 'Raw Data'!H29, 0)</f>
        <v>1.74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1.1399999999999999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1.0900000000000001</v>
      </c>
      <c r="M34">
        <f>IF(AND(ISNUMBER('Raw Data'!O29), OR('Raw Data'!O29&gt;'Raw Data'!P29, 'Raw Data'!O29&lt;'Raw Data'!P29)), 'Raw Data'!N29, 0)</f>
        <v>1.1599999999999999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1.4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1.4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1.4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1.1399999999999999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2.1</v>
      </c>
      <c r="E35">
        <f>IF(SUM('Raw Data'!O30:P30)&gt;2, 'Raw Data'!F30, 0)</f>
        <v>2.5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1.71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1.45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1.23</v>
      </c>
      <c r="M35">
        <f>IF(AND(ISNUMBER('Raw Data'!O30), OR('Raw Data'!O30&gt;'Raw Data'!P30, 'Raw Data'!O30&lt;'Raw Data'!P30)), 'Raw Data'!N30, 0)</f>
        <v>1.36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2.1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2.1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2.1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1.95</v>
      </c>
      <c r="E36">
        <f>IF(SUM('Raw Data'!O31:P31)&gt;2, 'Raw Data'!F31, 0)</f>
        <v>0</v>
      </c>
      <c r="F36">
        <f>IF(AND(ISNUMBER('Raw Data'!O31),SUM('Raw Data'!O31:P31)&lt;3),'Raw Data'!F31,)</f>
        <v>2.25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1.79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1.39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1.2</v>
      </c>
      <c r="M36">
        <f>IF(AND(ISNUMBER('Raw Data'!O31), OR('Raw Data'!O31&gt;'Raw Data'!P31, 'Raw Data'!O31&lt;'Raw Data'!P31)), 'Raw Data'!N31, 0)</f>
        <v>1.3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1.95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1.95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1.95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4.3875000000000002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3.5</v>
      </c>
      <c r="Z37">
        <f>IF(AND('Raw Data'!D32&lt;4, 'Raw Data'!O32='Raw Data'!P32), 'Raw Data'!D32, 0)</f>
        <v>3.5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3</v>
      </c>
      <c r="Z38">
        <f>IF(AND('Raw Data'!D33&lt;4, 'Raw Data'!O33='Raw Data'!P33), 'Raw Data'!D33, 0)</f>
        <v>3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3.1</v>
      </c>
      <c r="Z40">
        <f>IF(AND('Raw Data'!D35&lt;4, 'Raw Data'!O35='Raw Data'!P35), 'Raw Data'!D35, 0)</f>
        <v>3.1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3.6</v>
      </c>
      <c r="Z41">
        <f>IF(AND('Raw Data'!D36&lt;4, 'Raw Data'!O36='Raw Data'!P36), 'Raw Data'!D36, 0)</f>
        <v>3.6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1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3.1</v>
      </c>
      <c r="Z42">
        <f>IF(AND('Raw Data'!D37&lt;4, 'Raw Data'!O37='Raw Data'!P37), 'Raw Data'!D37, 0)</f>
        <v>3.1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3.9</v>
      </c>
      <c r="Z43">
        <f>IF(AND('Raw Data'!D38&lt;4, 'Raw Data'!O38='Raw Data'!P38), 'Raw Data'!D38, 0)</f>
        <v>3.9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1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3.1</v>
      </c>
      <c r="Z45">
        <f>IF(AND('Raw Data'!D40&lt;4, 'Raw Data'!O40='Raw Data'!P40), 'Raw Data'!D40, 0)</f>
        <v>3.1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 t="s"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1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3.1</v>
      </c>
      <c r="Z46">
        <f>IF(AND('Raw Data'!D41&lt;4, 'Raw Data'!O41='Raw Data'!P41), 'Raw Data'!D41, 0)</f>
        <v>3.1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2022-10-21T03:15:15Z</dcterms:modified>
</cp:coreProperties>
</file>