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71C6B8DCD3D112100997E212C0C2B6F12C81" xr6:coauthVersionLast="47" xr6:coauthVersionMax="47" xr10:uidLastSave="{220FD750-9B16-4AFC-9A3D-851ADA942DB9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35" i="3" l="1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AC535" i="3" s="1"/>
  <c r="C535" i="3"/>
  <c r="AB535" i="3" s="1"/>
  <c r="B535" i="3"/>
  <c r="A535" i="3"/>
  <c r="Z534" i="3"/>
  <c r="Y534" i="3"/>
  <c r="X534" i="3"/>
  <c r="W534" i="3"/>
  <c r="AA534" i="3" s="1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AC533" i="3" s="1"/>
  <c r="C533" i="3"/>
  <c r="AB533" i="3" s="1"/>
  <c r="B533" i="3"/>
  <c r="A533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AB531" i="3" s="1"/>
  <c r="D531" i="3"/>
  <c r="C531" i="3"/>
  <c r="B531" i="3"/>
  <c r="A531" i="3"/>
  <c r="AB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B530" i="3"/>
  <c r="A530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D529" i="3"/>
  <c r="C529" i="3"/>
  <c r="AB529" i="3" s="1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AC527" i="3" s="1"/>
  <c r="C527" i="3"/>
  <c r="AB527" i="3" s="1"/>
  <c r="B527" i="3"/>
  <c r="A527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AB524" i="3" s="1"/>
  <c r="B524" i="3"/>
  <c r="A524" i="3"/>
  <c r="AC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AB523" i="3" s="1"/>
  <c r="D523" i="3"/>
  <c r="C523" i="3"/>
  <c r="B523" i="3"/>
  <c r="A523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AB522" i="3" s="1"/>
  <c r="D522" i="3"/>
  <c r="C522" i="3"/>
  <c r="B522" i="3"/>
  <c r="A522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AB521" i="3" s="1"/>
  <c r="B521" i="3"/>
  <c r="A521" i="3"/>
  <c r="AB520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B520" i="3"/>
  <c r="A520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AC519" i="3" s="1"/>
  <c r="C519" i="3"/>
  <c r="AB519" i="3" s="1"/>
  <c r="B519" i="3"/>
  <c r="A519" i="3"/>
  <c r="Z518" i="3"/>
  <c r="Y518" i="3"/>
  <c r="X518" i="3"/>
  <c r="W518" i="3"/>
  <c r="AA518" i="3" s="1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D516" i="3"/>
  <c r="C516" i="3"/>
  <c r="AB516" i="3" s="1"/>
  <c r="B516" i="3"/>
  <c r="A516" i="3"/>
  <c r="AC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AB515" i="3" s="1"/>
  <c r="D515" i="3"/>
  <c r="C515" i="3"/>
  <c r="B515" i="3"/>
  <c r="A515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AB513" i="3" s="1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AB511" i="3" s="1"/>
  <c r="D511" i="3"/>
  <c r="AC511" i="3" s="1"/>
  <c r="C511" i="3"/>
  <c r="B511" i="3"/>
  <c r="A511" i="3"/>
  <c r="Z510" i="3"/>
  <c r="Y510" i="3"/>
  <c r="X510" i="3"/>
  <c r="W510" i="3"/>
  <c r="AA510" i="3" s="1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B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D508" i="3"/>
  <c r="C508" i="3"/>
  <c r="B508" i="3"/>
  <c r="A508" i="3"/>
  <c r="AC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AB507" i="3" s="1"/>
  <c r="D507" i="3"/>
  <c r="C507" i="3"/>
  <c r="B507" i="3"/>
  <c r="A507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AB505" i="3" s="1"/>
  <c r="B505" i="3"/>
  <c r="A505" i="3"/>
  <c r="AB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B504" i="3"/>
  <c r="A504" i="3"/>
  <c r="AC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AB503" i="3" s="1"/>
  <c r="D503" i="3"/>
  <c r="C503" i="3"/>
  <c r="B503" i="3"/>
  <c r="A503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D500" i="3"/>
  <c r="C500" i="3"/>
  <c r="B500" i="3"/>
  <c r="A500" i="3"/>
  <c r="AC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AB499" i="3" s="1"/>
  <c r="D499" i="3"/>
  <c r="C499" i="3"/>
  <c r="B499" i="3"/>
  <c r="A499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D497" i="3"/>
  <c r="C497" i="3"/>
  <c r="AB497" i="3" s="1"/>
  <c r="B497" i="3"/>
  <c r="A497" i="3"/>
  <c r="AB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B496" i="3"/>
  <c r="A496" i="3"/>
  <c r="AC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AB495" i="3" s="1"/>
  <c r="D495" i="3"/>
  <c r="C495" i="3"/>
  <c r="B495" i="3"/>
  <c r="A495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AB494" i="3" s="1"/>
  <c r="D494" i="3"/>
  <c r="C494" i="3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B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D492" i="3"/>
  <c r="C492" i="3"/>
  <c r="B492" i="3"/>
  <c r="A492" i="3"/>
  <c r="AC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AB491" i="3" s="1"/>
  <c r="D491" i="3"/>
  <c r="C491" i="3"/>
  <c r="B491" i="3"/>
  <c r="A491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AB489" i="3" s="1"/>
  <c r="B489" i="3"/>
  <c r="A489" i="3"/>
  <c r="AB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B488" i="3"/>
  <c r="A488" i="3"/>
  <c r="AC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AB487" i="3" s="1"/>
  <c r="D487" i="3"/>
  <c r="C487" i="3"/>
  <c r="B487" i="3"/>
  <c r="A487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AB486" i="3" s="1"/>
  <c r="D486" i="3"/>
  <c r="C486" i="3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B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D484" i="3"/>
  <c r="C484" i="3"/>
  <c r="B484" i="3"/>
  <c r="A484" i="3"/>
  <c r="AC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AB483" i="3" s="1"/>
  <c r="D483" i="3"/>
  <c r="C483" i="3"/>
  <c r="B483" i="3"/>
  <c r="A483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D481" i="3"/>
  <c r="C481" i="3"/>
  <c r="AB481" i="3" s="1"/>
  <c r="B481" i="3"/>
  <c r="A481" i="3"/>
  <c r="AB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B480" i="3"/>
  <c r="A480" i="3"/>
  <c r="AC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AB479" i="3" s="1"/>
  <c r="D479" i="3"/>
  <c r="C479" i="3"/>
  <c r="B479" i="3"/>
  <c r="A479" i="3"/>
  <c r="Z478" i="3"/>
  <c r="Y478" i="3"/>
  <c r="X478" i="3"/>
  <c r="W478" i="3"/>
  <c r="AA478" i="3" s="1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B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D476" i="3"/>
  <c r="C476" i="3"/>
  <c r="B476" i="3"/>
  <c r="A476" i="3"/>
  <c r="AC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AB475" i="3" s="1"/>
  <c r="D475" i="3"/>
  <c r="C475" i="3"/>
  <c r="B475" i="3"/>
  <c r="A475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AB473" i="3" s="1"/>
  <c r="B473" i="3"/>
  <c r="A473" i="3"/>
  <c r="AB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B472" i="3"/>
  <c r="A472" i="3"/>
  <c r="AC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AB471" i="3" s="1"/>
  <c r="D471" i="3"/>
  <c r="C471" i="3"/>
  <c r="B471" i="3"/>
  <c r="A471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B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B468" i="3"/>
  <c r="A468" i="3"/>
  <c r="AC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AB467" i="3" s="1"/>
  <c r="D467" i="3"/>
  <c r="C467" i="3"/>
  <c r="B467" i="3"/>
  <c r="A467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AB466" i="3" s="1"/>
  <c r="B466" i="3"/>
  <c r="A466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D465" i="3"/>
  <c r="C465" i="3"/>
  <c r="AB465" i="3" s="1"/>
  <c r="B465" i="3"/>
  <c r="A465" i="3"/>
  <c r="AB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B464" i="3"/>
  <c r="A464" i="3"/>
  <c r="AC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AB463" i="3" s="1"/>
  <c r="D463" i="3"/>
  <c r="C463" i="3"/>
  <c r="B463" i="3"/>
  <c r="A463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B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D460" i="3"/>
  <c r="C460" i="3"/>
  <c r="B460" i="3"/>
  <c r="A460" i="3"/>
  <c r="AC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AB459" i="3" s="1"/>
  <c r="D459" i="3"/>
  <c r="C459" i="3"/>
  <c r="B459" i="3"/>
  <c r="A459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D457" i="3"/>
  <c r="C457" i="3"/>
  <c r="AB457" i="3" s="1"/>
  <c r="B457" i="3"/>
  <c r="A457" i="3"/>
  <c r="AB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B456" i="3"/>
  <c r="A456" i="3"/>
  <c r="AC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AB455" i="3" s="1"/>
  <c r="D455" i="3"/>
  <c r="C455" i="3"/>
  <c r="B455" i="3"/>
  <c r="A455" i="3"/>
  <c r="Z454" i="3"/>
  <c r="Y454" i="3"/>
  <c r="X454" i="3"/>
  <c r="W454" i="3"/>
  <c r="AA454" i="3" s="1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B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D452" i="3"/>
  <c r="C452" i="3"/>
  <c r="B452" i="3"/>
  <c r="A452" i="3"/>
  <c r="AC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AB451" i="3" s="1"/>
  <c r="D451" i="3"/>
  <c r="C451" i="3"/>
  <c r="B451" i="3"/>
  <c r="A451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AB449" i="3" s="1"/>
  <c r="B449" i="3"/>
  <c r="A449" i="3"/>
  <c r="AB448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B448" i="3"/>
  <c r="A448" i="3"/>
  <c r="AC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AB447" i="3" s="1"/>
  <c r="D447" i="3"/>
  <c r="C447" i="3"/>
  <c r="B447" i="3"/>
  <c r="A447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B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B444" i="3"/>
  <c r="A444" i="3"/>
  <c r="AC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AB443" i="3" s="1"/>
  <c r="D443" i="3"/>
  <c r="C443" i="3"/>
  <c r="B443" i="3"/>
  <c r="A443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AB441" i="3" s="1"/>
  <c r="B441" i="3"/>
  <c r="A441" i="3"/>
  <c r="AB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B440" i="3"/>
  <c r="A440" i="3"/>
  <c r="AC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AB439" i="3" s="1"/>
  <c r="D439" i="3"/>
  <c r="C439" i="3"/>
  <c r="B439" i="3"/>
  <c r="A439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AB438" i="3" s="1"/>
  <c r="B438" i="3"/>
  <c r="A438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B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B436" i="3"/>
  <c r="A436" i="3"/>
  <c r="AC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AB435" i="3" s="1"/>
  <c r="D435" i="3"/>
  <c r="C435" i="3"/>
  <c r="B435" i="3"/>
  <c r="A435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AB433" i="3" s="1"/>
  <c r="B433" i="3"/>
  <c r="A433" i="3"/>
  <c r="AB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B432" i="3"/>
  <c r="A432" i="3"/>
  <c r="AC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AB431" i="3" s="1"/>
  <c r="D431" i="3"/>
  <c r="C431" i="3"/>
  <c r="B431" i="3"/>
  <c r="A431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AB430" i="3" s="1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B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B428" i="3"/>
  <c r="A428" i="3"/>
  <c r="AC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AB427" i="3" s="1"/>
  <c r="D427" i="3"/>
  <c r="C427" i="3"/>
  <c r="B427" i="3"/>
  <c r="A427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AB425" i="3" s="1"/>
  <c r="B425" i="3"/>
  <c r="A425" i="3"/>
  <c r="AB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B424" i="3"/>
  <c r="A424" i="3"/>
  <c r="AC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AB423" i="3" s="1"/>
  <c r="D423" i="3"/>
  <c r="C423" i="3"/>
  <c r="B423" i="3"/>
  <c r="A423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AB422" i="3" s="1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B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B420" i="3"/>
  <c r="A420" i="3"/>
  <c r="AC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B419" i="3" s="1"/>
  <c r="D419" i="3"/>
  <c r="C419" i="3"/>
  <c r="B419" i="3"/>
  <c r="A419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AB418" i="3" s="1"/>
  <c r="B418" i="3"/>
  <c r="A418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C417" i="3" s="1"/>
  <c r="E417" i="3"/>
  <c r="D417" i="3"/>
  <c r="C417" i="3"/>
  <c r="AB417" i="3" s="1"/>
  <c r="B417" i="3"/>
  <c r="A417" i="3"/>
  <c r="AB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B416" i="3"/>
  <c r="A416" i="3"/>
  <c r="AC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AB415" i="3" s="1"/>
  <c r="D415" i="3"/>
  <c r="C415" i="3"/>
  <c r="B415" i="3"/>
  <c r="A415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AB414" i="3" s="1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B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B412" i="3"/>
  <c r="A412" i="3"/>
  <c r="AC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B411" i="3" s="1"/>
  <c r="D411" i="3"/>
  <c r="C411" i="3"/>
  <c r="B411" i="3"/>
  <c r="A411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AB410" i="3" s="1"/>
  <c r="B410" i="3"/>
  <c r="A410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AB409" i="3" s="1"/>
  <c r="B409" i="3"/>
  <c r="A409" i="3"/>
  <c r="AB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B408" i="3"/>
  <c r="A408" i="3"/>
  <c r="AC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AB407" i="3" s="1"/>
  <c r="D407" i="3"/>
  <c r="C407" i="3"/>
  <c r="B407" i="3"/>
  <c r="A407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AB406" i="3" s="1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B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B404" i="3"/>
  <c r="A404" i="3"/>
  <c r="AC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B403" i="3" s="1"/>
  <c r="D403" i="3"/>
  <c r="C403" i="3"/>
  <c r="B403" i="3"/>
  <c r="A403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AB402" i="3" s="1"/>
  <c r="B402" i="3"/>
  <c r="A402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C401" i="3" s="1"/>
  <c r="E401" i="3"/>
  <c r="D401" i="3"/>
  <c r="C401" i="3"/>
  <c r="AB401" i="3" s="1"/>
  <c r="B401" i="3"/>
  <c r="A401" i="3"/>
  <c r="AB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B400" i="3"/>
  <c r="A400" i="3"/>
  <c r="AC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AB399" i="3" s="1"/>
  <c r="D399" i="3"/>
  <c r="C399" i="3"/>
  <c r="B399" i="3"/>
  <c r="A399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AB398" i="3" s="1"/>
  <c r="B398" i="3"/>
  <c r="A398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B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B396" i="3"/>
  <c r="A396" i="3"/>
  <c r="AC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B395" i="3" s="1"/>
  <c r="D395" i="3"/>
  <c r="C395" i="3"/>
  <c r="B395" i="3"/>
  <c r="A395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AB394" i="3" s="1"/>
  <c r="B394" i="3"/>
  <c r="A394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AB393" i="3" s="1"/>
  <c r="B393" i="3"/>
  <c r="A393" i="3"/>
  <c r="AB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B392" i="3"/>
  <c r="A392" i="3"/>
  <c r="AC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AB391" i="3" s="1"/>
  <c r="D391" i="3"/>
  <c r="C391" i="3"/>
  <c r="B391" i="3"/>
  <c r="A391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AB390" i="3" s="1"/>
  <c r="B390" i="3"/>
  <c r="A390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B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C388" i="3" s="1"/>
  <c r="E388" i="3"/>
  <c r="D388" i="3"/>
  <c r="C388" i="3"/>
  <c r="B388" i="3"/>
  <c r="A388" i="3"/>
  <c r="AC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B387" i="3" s="1"/>
  <c r="D387" i="3"/>
  <c r="C387" i="3"/>
  <c r="B387" i="3"/>
  <c r="A387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AB386" i="3" s="1"/>
  <c r="B386" i="3"/>
  <c r="A386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C385" i="3" s="1"/>
  <c r="E385" i="3"/>
  <c r="D385" i="3"/>
  <c r="C385" i="3"/>
  <c r="AB385" i="3" s="1"/>
  <c r="B385" i="3"/>
  <c r="A385" i="3"/>
  <c r="AB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B384" i="3"/>
  <c r="A384" i="3"/>
  <c r="AC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B383" i="3" s="1"/>
  <c r="D383" i="3"/>
  <c r="C383" i="3"/>
  <c r="B383" i="3"/>
  <c r="A383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B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B380" i="3"/>
  <c r="A380" i="3"/>
  <c r="AC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B379" i="3" s="1"/>
  <c r="D379" i="3"/>
  <c r="C379" i="3"/>
  <c r="B379" i="3"/>
  <c r="A379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AB378" i="3" s="1"/>
  <c r="B378" i="3"/>
  <c r="A378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AB377" i="3" s="1"/>
  <c r="B377" i="3"/>
  <c r="A377" i="3"/>
  <c r="AB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76" i="3" s="1"/>
  <c r="C376" i="3"/>
  <c r="B376" i="3"/>
  <c r="A376" i="3"/>
  <c r="AC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AB375" i="3" s="1"/>
  <c r="D375" i="3"/>
  <c r="C375" i="3"/>
  <c r="B375" i="3"/>
  <c r="A375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AB374" i="3" s="1"/>
  <c r="B374" i="3"/>
  <c r="A374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B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D372" i="3"/>
  <c r="C372" i="3"/>
  <c r="B372" i="3"/>
  <c r="A372" i="3"/>
  <c r="AC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B371" i="3" s="1"/>
  <c r="D371" i="3"/>
  <c r="C371" i="3"/>
  <c r="B371" i="3"/>
  <c r="A371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AB370" i="3" s="1"/>
  <c r="B370" i="3"/>
  <c r="A370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C369" i="3" s="1"/>
  <c r="E369" i="3"/>
  <c r="D369" i="3"/>
  <c r="C369" i="3"/>
  <c r="AB369" i="3" s="1"/>
  <c r="B369" i="3"/>
  <c r="A369" i="3"/>
  <c r="AB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B368" i="3"/>
  <c r="A368" i="3"/>
  <c r="AC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AB367" i="3" s="1"/>
  <c r="D367" i="3"/>
  <c r="C367" i="3"/>
  <c r="B367" i="3"/>
  <c r="A367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B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B364" i="3"/>
  <c r="A364" i="3"/>
  <c r="AC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B363" i="3" s="1"/>
  <c r="D363" i="3"/>
  <c r="C363" i="3"/>
  <c r="B363" i="3"/>
  <c r="A363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AB362" i="3" s="1"/>
  <c r="B362" i="3"/>
  <c r="A362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AB361" i="3" s="1"/>
  <c r="B361" i="3"/>
  <c r="A361" i="3"/>
  <c r="AB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B360" i="3"/>
  <c r="A360" i="3"/>
  <c r="AC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AB359" i="3" s="1"/>
  <c r="D359" i="3"/>
  <c r="C359" i="3"/>
  <c r="B359" i="3"/>
  <c r="A359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B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B356" i="3"/>
  <c r="A356" i="3"/>
  <c r="AC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B355" i="3" s="1"/>
  <c r="D355" i="3"/>
  <c r="C355" i="3"/>
  <c r="B355" i="3"/>
  <c r="A355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C353" i="3" s="1"/>
  <c r="E353" i="3"/>
  <c r="D353" i="3"/>
  <c r="C353" i="3"/>
  <c r="AB353" i="3" s="1"/>
  <c r="B353" i="3"/>
  <c r="A353" i="3"/>
  <c r="AB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B352" i="3"/>
  <c r="A352" i="3"/>
  <c r="AC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AB351" i="3" s="1"/>
  <c r="D351" i="3"/>
  <c r="C351" i="3"/>
  <c r="B351" i="3"/>
  <c r="A351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B350" i="3"/>
  <c r="A350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B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C348" i="3" s="1"/>
  <c r="E348" i="3"/>
  <c r="D348" i="3"/>
  <c r="C348" i="3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7" i="3" s="1"/>
  <c r="C347" i="3"/>
  <c r="B347" i="3"/>
  <c r="A347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A346" i="3" s="1"/>
  <c r="E346" i="3"/>
  <c r="D346" i="3"/>
  <c r="C346" i="3"/>
  <c r="B346" i="3"/>
  <c r="A346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C345" i="3" s="1"/>
  <c r="E345" i="3"/>
  <c r="D345" i="3"/>
  <c r="C345" i="3"/>
  <c r="AB345" i="3" s="1"/>
  <c r="B345" i="3"/>
  <c r="A345" i="3"/>
  <c r="AB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3" i="3" s="1"/>
  <c r="C343" i="3"/>
  <c r="B343" i="3"/>
  <c r="A343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B340" i="3" s="1"/>
  <c r="B340" i="3"/>
  <c r="A340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AB339" i="3" s="1"/>
  <c r="D339" i="3"/>
  <c r="AC339" i="3" s="1"/>
  <c r="C339" i="3"/>
  <c r="B339" i="3"/>
  <c r="A339" i="3"/>
  <c r="AC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A338" i="3" s="1"/>
  <c r="E338" i="3"/>
  <c r="D338" i="3"/>
  <c r="C338" i="3"/>
  <c r="AB338" i="3" s="1"/>
  <c r="B338" i="3"/>
  <c r="A338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AB337" i="3" s="1"/>
  <c r="B337" i="3"/>
  <c r="A337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6" i="3" s="1"/>
  <c r="C336" i="3"/>
  <c r="AB336" i="3" s="1"/>
  <c r="B336" i="3"/>
  <c r="A336" i="3"/>
  <c r="AC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B335" i="3" s="1"/>
  <c r="B335" i="3"/>
  <c r="A335" i="3"/>
  <c r="AC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C333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AB333" i="3" s="1"/>
  <c r="B333" i="3"/>
  <c r="A333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AB331" i="3" s="1"/>
  <c r="D331" i="3"/>
  <c r="C331" i="3"/>
  <c r="B331" i="3"/>
  <c r="A331" i="3"/>
  <c r="AC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A330" i="3" s="1"/>
  <c r="E330" i="3"/>
  <c r="AB330" i="3" s="1"/>
  <c r="D330" i="3"/>
  <c r="C330" i="3"/>
  <c r="B330" i="3"/>
  <c r="A330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AB329" i="3" s="1"/>
  <c r="B329" i="3"/>
  <c r="A329" i="3"/>
  <c r="AC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A328" i="3" s="1"/>
  <c r="E328" i="3"/>
  <c r="AB328" i="3" s="1"/>
  <c r="D328" i="3"/>
  <c r="C328" i="3"/>
  <c r="B328" i="3"/>
  <c r="A328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7" i="3" s="1"/>
  <c r="C327" i="3"/>
  <c r="AB327" i="3" s="1"/>
  <c r="B327" i="3"/>
  <c r="A327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B326" i="3"/>
  <c r="A326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5" i="3" s="1"/>
  <c r="C325" i="3"/>
  <c r="AB325" i="3" s="1"/>
  <c r="B325" i="3"/>
  <c r="A325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C324" i="3" s="1"/>
  <c r="E324" i="3"/>
  <c r="D324" i="3"/>
  <c r="C324" i="3"/>
  <c r="AB324" i="3" s="1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3" i="3" s="1"/>
  <c r="C323" i="3"/>
  <c r="B323" i="3"/>
  <c r="A323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AB322" i="3" s="1"/>
  <c r="D322" i="3"/>
  <c r="C322" i="3"/>
  <c r="B322" i="3"/>
  <c r="A322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C321" i="3" s="1"/>
  <c r="E321" i="3"/>
  <c r="D321" i="3"/>
  <c r="C321" i="3"/>
  <c r="AB321" i="3" s="1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AB320" i="3" s="1"/>
  <c r="D320" i="3"/>
  <c r="C320" i="3"/>
  <c r="B320" i="3"/>
  <c r="A320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9" i="3" s="1"/>
  <c r="C319" i="3"/>
  <c r="B319" i="3"/>
  <c r="A319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B318" i="3"/>
  <c r="A318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7" i="3" s="1"/>
  <c r="C317" i="3"/>
  <c r="B317" i="3"/>
  <c r="A317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C316" i="3" s="1"/>
  <c r="E316" i="3"/>
  <c r="D316" i="3"/>
  <c r="C316" i="3"/>
  <c r="AB316" i="3" s="1"/>
  <c r="B316" i="3"/>
  <c r="A316" i="3"/>
  <c r="AB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5" i="3" s="1"/>
  <c r="C315" i="3"/>
  <c r="B315" i="3"/>
  <c r="A315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A314" i="3" s="1"/>
  <c r="E314" i="3"/>
  <c r="D314" i="3"/>
  <c r="C314" i="3"/>
  <c r="AB314" i="3" s="1"/>
  <c r="B314" i="3"/>
  <c r="A314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AB313" i="3" s="1"/>
  <c r="B313" i="3"/>
  <c r="A313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A312" i="3" s="1"/>
  <c r="E312" i="3"/>
  <c r="D312" i="3"/>
  <c r="C312" i="3"/>
  <c r="AB312" i="3" s="1"/>
  <c r="B312" i="3"/>
  <c r="A312" i="3"/>
  <c r="AC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AB311" i="3" s="1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AB309" i="3" s="1"/>
  <c r="B309" i="3"/>
  <c r="A309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8" i="3" s="1"/>
  <c r="C308" i="3"/>
  <c r="AB308" i="3" s="1"/>
  <c r="B308" i="3"/>
  <c r="A308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AB306" i="3" s="1"/>
  <c r="D306" i="3"/>
  <c r="AC306" i="3" s="1"/>
  <c r="C306" i="3"/>
  <c r="B306" i="3"/>
  <c r="A306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AB304" i="3" s="1"/>
  <c r="D304" i="3"/>
  <c r="C304" i="3"/>
  <c r="B304" i="3"/>
  <c r="A304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AB303" i="3" s="1"/>
  <c r="B303" i="3"/>
  <c r="A303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A302" i="3" s="1"/>
  <c r="E302" i="3"/>
  <c r="D302" i="3"/>
  <c r="C302" i="3"/>
  <c r="AB302" i="3" s="1"/>
  <c r="B302" i="3"/>
  <c r="A302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300" i="3" s="1"/>
  <c r="C300" i="3"/>
  <c r="AB300" i="3" s="1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AB299" i="3" s="1"/>
  <c r="B299" i="3"/>
  <c r="A299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B298" i="3" s="1"/>
  <c r="D298" i="3"/>
  <c r="AC298" i="3" s="1"/>
  <c r="C298" i="3"/>
  <c r="B298" i="3"/>
  <c r="A298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AC296" i="3" s="1"/>
  <c r="E296" i="3"/>
  <c r="AB296" i="3" s="1"/>
  <c r="D296" i="3"/>
  <c r="C296" i="3"/>
  <c r="B296" i="3"/>
  <c r="A296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AB295" i="3" s="1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2" i="3" s="1"/>
  <c r="C292" i="3"/>
  <c r="AB292" i="3" s="1"/>
  <c r="B292" i="3"/>
  <c r="A292" i="3"/>
  <c r="AC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B291" i="3" s="1"/>
  <c r="B291" i="3"/>
  <c r="A291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B290" i="3" s="1"/>
  <c r="D290" i="3"/>
  <c r="AC290" i="3" s="1"/>
  <c r="C290" i="3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B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AC288" i="3" s="1"/>
  <c r="E288" i="3"/>
  <c r="D288" i="3"/>
  <c r="C288" i="3"/>
  <c r="B288" i="3"/>
  <c r="A288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AB287" i="3" s="1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4" i="3" s="1"/>
  <c r="C284" i="3"/>
  <c r="AB284" i="3" s="1"/>
  <c r="B284" i="3"/>
  <c r="A284" i="3"/>
  <c r="AC283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B283" i="3" s="1"/>
  <c r="B283" i="3"/>
  <c r="A283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B282" i="3" s="1"/>
  <c r="D282" i="3"/>
  <c r="AC282" i="3" s="1"/>
  <c r="C282" i="3"/>
  <c r="B282" i="3"/>
  <c r="A282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B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D280" i="3"/>
  <c r="C280" i="3"/>
  <c r="B280" i="3"/>
  <c r="A280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9" i="3" s="1"/>
  <c r="C279" i="3"/>
  <c r="AB279" i="3" s="1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6" i="3" s="1"/>
  <c r="C276" i="3"/>
  <c r="AB276" i="3" s="1"/>
  <c r="B276" i="3"/>
  <c r="A276" i="3"/>
  <c r="AC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B275" i="3" s="1"/>
  <c r="B275" i="3"/>
  <c r="A275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AB274" i="3" s="1"/>
  <c r="D274" i="3"/>
  <c r="AC274" i="3" s="1"/>
  <c r="C274" i="3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B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D272" i="3"/>
  <c r="C272" i="3"/>
  <c r="B272" i="3"/>
  <c r="A272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1" i="3" s="1"/>
  <c r="C271" i="3"/>
  <c r="AB271" i="3" s="1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AB268" i="3" s="1"/>
  <c r="B268" i="3"/>
  <c r="A268" i="3"/>
  <c r="AC267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B267" i="3" s="1"/>
  <c r="B267" i="3"/>
  <c r="A267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B266" i="3" s="1"/>
  <c r="D266" i="3"/>
  <c r="AC266" i="3" s="1"/>
  <c r="C266" i="3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B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D264" i="3"/>
  <c r="C264" i="3"/>
  <c r="B264" i="3"/>
  <c r="A264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C263" i="3" s="1"/>
  <c r="C263" i="3"/>
  <c r="AB263" i="3" s="1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AB260" i="3" s="1"/>
  <c r="B260" i="3"/>
  <c r="A260" i="3"/>
  <c r="AC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B259" i="3" s="1"/>
  <c r="B259" i="3"/>
  <c r="A259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AB258" i="3" s="1"/>
  <c r="D258" i="3"/>
  <c r="C258" i="3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B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D256" i="3"/>
  <c r="C256" i="3"/>
  <c r="B256" i="3"/>
  <c r="A256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C255" i="3" s="1"/>
  <c r="C255" i="3"/>
  <c r="AB255" i="3" s="1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AB252" i="3" s="1"/>
  <c r="B252" i="3"/>
  <c r="A252" i="3"/>
  <c r="AC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B251" i="3" s="1"/>
  <c r="B251" i="3"/>
  <c r="A251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AB250" i="3" s="1"/>
  <c r="D250" i="3"/>
  <c r="C250" i="3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B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AC248" i="3" s="1"/>
  <c r="E248" i="3"/>
  <c r="D248" i="3"/>
  <c r="C248" i="3"/>
  <c r="B248" i="3"/>
  <c r="A248" i="3"/>
  <c r="AC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AB247" i="3" s="1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B244" i="3"/>
  <c r="A244" i="3"/>
  <c r="AC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AB242" i="3" s="1"/>
  <c r="D242" i="3"/>
  <c r="C242" i="3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D240" i="3"/>
  <c r="C240" i="3"/>
  <c r="B240" i="3"/>
  <c r="A240" i="3"/>
  <c r="AC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AB239" i="3" s="1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AB234" i="3" s="1"/>
  <c r="D234" i="3"/>
  <c r="C234" i="3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AC232" i="3" s="1"/>
  <c r="E232" i="3"/>
  <c r="D232" i="3"/>
  <c r="C232" i="3"/>
  <c r="B232" i="3"/>
  <c r="A232" i="3"/>
  <c r="AC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AB231" i="3" s="1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C228" i="3" s="1"/>
  <c r="C228" i="3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AB226" i="3" s="1"/>
  <c r="D226" i="3"/>
  <c r="C226" i="3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B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AC224" i="3" s="1"/>
  <c r="E224" i="3"/>
  <c r="D224" i="3"/>
  <c r="C224" i="3"/>
  <c r="B224" i="3"/>
  <c r="A224" i="3"/>
  <c r="AC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AB223" i="3" s="1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C220" i="3" s="1"/>
  <c r="C220" i="3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AB218" i="3" s="1"/>
  <c r="D218" i="3"/>
  <c r="C218" i="3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C216" i="3" s="1"/>
  <c r="E216" i="3"/>
  <c r="D216" i="3"/>
  <c r="C216" i="3"/>
  <c r="B216" i="3"/>
  <c r="A216" i="3"/>
  <c r="AC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AB215" i="3" s="1"/>
  <c r="B215" i="3"/>
  <c r="A215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C212" i="3" s="1"/>
  <c r="C212" i="3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AB210" i="3" s="1"/>
  <c r="D210" i="3"/>
  <c r="C210" i="3"/>
  <c r="B210" i="3"/>
  <c r="A210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B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AC208" i="3" s="1"/>
  <c r="E208" i="3"/>
  <c r="D208" i="3"/>
  <c r="C208" i="3"/>
  <c r="B208" i="3"/>
  <c r="A208" i="3"/>
  <c r="AC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AB207" i="3" s="1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B203" i="3" s="1"/>
  <c r="B203" i="3"/>
  <c r="A203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AB202" i="3" s="1"/>
  <c r="D202" i="3"/>
  <c r="C202" i="3"/>
  <c r="B202" i="3"/>
  <c r="A202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AC200" i="3" s="1"/>
  <c r="E200" i="3"/>
  <c r="D200" i="3"/>
  <c r="C200" i="3"/>
  <c r="B200" i="3"/>
  <c r="A200" i="3"/>
  <c r="AC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AB199" i="3" s="1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C196" i="3" s="1"/>
  <c r="C196" i="3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B195" i="3" s="1"/>
  <c r="B195" i="3"/>
  <c r="A195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AB194" i="3" s="1"/>
  <c r="D194" i="3"/>
  <c r="C194" i="3"/>
  <c r="B194" i="3"/>
  <c r="A194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B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B192" i="3"/>
  <c r="A192" i="3"/>
  <c r="AC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B191" i="3" s="1"/>
  <c r="B191" i="3"/>
  <c r="A191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C188" i="3" s="1"/>
  <c r="C188" i="3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B187" i="3" s="1"/>
  <c r="B187" i="3"/>
  <c r="A187" i="3"/>
  <c r="AB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B186" i="3"/>
  <c r="A186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AB184" i="3" s="1"/>
  <c r="D184" i="3"/>
  <c r="C184" i="3"/>
  <c r="B184" i="3"/>
  <c r="A184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D183" i="3"/>
  <c r="C183" i="3"/>
  <c r="AB183" i="3" s="1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AB181" i="3" s="1"/>
  <c r="B181" i="3"/>
  <c r="A181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AB180" i="3" s="1"/>
  <c r="B180" i="3"/>
  <c r="A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AB179" i="3" s="1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AC178" i="3" s="1"/>
  <c r="C178" i="3"/>
  <c r="AB178" i="3" s="1"/>
  <c r="B178" i="3"/>
  <c r="A178" i="3"/>
  <c r="AB177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B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AC176" i="3" s="1"/>
  <c r="C176" i="3"/>
  <c r="B176" i="3"/>
  <c r="A176" i="3"/>
  <c r="AC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A175" i="3" s="1"/>
  <c r="E175" i="3"/>
  <c r="AB175" i="3" s="1"/>
  <c r="D175" i="3"/>
  <c r="C175" i="3"/>
  <c r="B175" i="3"/>
  <c r="A175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C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AB173" i="3" s="1"/>
  <c r="D173" i="3"/>
  <c r="C173" i="3"/>
  <c r="B173" i="3"/>
  <c r="A173" i="3"/>
  <c r="AC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B172" i="3" s="1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B171" i="3"/>
  <c r="A171" i="3"/>
  <c r="AC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A170" i="3" s="1"/>
  <c r="E170" i="3"/>
  <c r="D170" i="3"/>
  <c r="C170" i="3"/>
  <c r="AB170" i="3" s="1"/>
  <c r="B170" i="3"/>
  <c r="A170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AB168" i="3" s="1"/>
  <c r="D168" i="3"/>
  <c r="C168" i="3"/>
  <c r="B168" i="3"/>
  <c r="A168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A167" i="3" s="1"/>
  <c r="E167" i="3"/>
  <c r="D167" i="3"/>
  <c r="C167" i="3"/>
  <c r="AB167" i="3" s="1"/>
  <c r="B167" i="3"/>
  <c r="A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4" i="3" s="1"/>
  <c r="C164" i="3"/>
  <c r="AB164" i="3" s="1"/>
  <c r="B164" i="3"/>
  <c r="A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AB163" i="3" s="1"/>
  <c r="B163" i="3"/>
  <c r="A163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C162" i="3" s="1"/>
  <c r="C162" i="3"/>
  <c r="AB162" i="3" s="1"/>
  <c r="B162" i="3"/>
  <c r="A162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AB161" i="3" s="1"/>
  <c r="B161" i="3"/>
  <c r="A161" i="3"/>
  <c r="AB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C160" i="3" s="1"/>
  <c r="C160" i="3"/>
  <c r="B160" i="3"/>
  <c r="A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C159" i="3" s="1"/>
  <c r="C159" i="3"/>
  <c r="B159" i="3"/>
  <c r="A159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C157" i="3" s="1"/>
  <c r="C157" i="3"/>
  <c r="B157" i="3"/>
  <c r="A157" i="3"/>
  <c r="AC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B156" i="3" s="1"/>
  <c r="B156" i="3"/>
  <c r="A156" i="3"/>
  <c r="AC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C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B154" i="3" s="1"/>
  <c r="B154" i="3"/>
  <c r="A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AB152" i="3" s="1"/>
  <c r="D152" i="3"/>
  <c r="C152" i="3"/>
  <c r="B152" i="3"/>
  <c r="A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D151" i="3"/>
  <c r="C151" i="3"/>
  <c r="AB151" i="3" s="1"/>
  <c r="B151" i="3"/>
  <c r="A151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C148" i="3" s="1"/>
  <c r="C148" i="3"/>
  <c r="AB148" i="3" s="1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D147" i="3"/>
  <c r="C147" i="3"/>
  <c r="AB147" i="3" s="1"/>
  <c r="B147" i="3"/>
  <c r="A147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C146" i="3" s="1"/>
  <c r="C146" i="3"/>
  <c r="AB146" i="3" s="1"/>
  <c r="B146" i="3"/>
  <c r="A146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AB145" i="3" s="1"/>
  <c r="B145" i="3"/>
  <c r="A145" i="3"/>
  <c r="AB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C144" i="3" s="1"/>
  <c r="C144" i="3"/>
  <c r="B144" i="3"/>
  <c r="A144" i="3"/>
  <c r="AB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A143" i="3" s="1"/>
  <c r="E143" i="3"/>
  <c r="D143" i="3"/>
  <c r="AC143" i="3" s="1"/>
  <c r="C143" i="3"/>
  <c r="B143" i="3"/>
  <c r="A143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B141" i="3" s="1"/>
  <c r="D141" i="3"/>
  <c r="AC141" i="3" s="1"/>
  <c r="C141" i="3"/>
  <c r="B141" i="3"/>
  <c r="A141" i="3"/>
  <c r="AC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B140" i="3" s="1"/>
  <c r="B140" i="3"/>
  <c r="A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D139" i="3"/>
  <c r="C139" i="3"/>
  <c r="B139" i="3"/>
  <c r="A139" i="3"/>
  <c r="AC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A138" i="3" s="1"/>
  <c r="E138" i="3"/>
  <c r="D138" i="3"/>
  <c r="C138" i="3"/>
  <c r="AB138" i="3" s="1"/>
  <c r="B138" i="3"/>
  <c r="A138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AB136" i="3" s="1"/>
  <c r="D136" i="3"/>
  <c r="C136" i="3"/>
  <c r="B136" i="3"/>
  <c r="A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A135" i="3" s="1"/>
  <c r="E135" i="3"/>
  <c r="D135" i="3"/>
  <c r="C135" i="3"/>
  <c r="AB135" i="3" s="1"/>
  <c r="B135" i="3"/>
  <c r="A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C132" i="3" s="1"/>
  <c r="C132" i="3"/>
  <c r="AB132" i="3" s="1"/>
  <c r="B132" i="3"/>
  <c r="A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D131" i="3"/>
  <c r="C131" i="3"/>
  <c r="AB131" i="3" s="1"/>
  <c r="B131" i="3"/>
  <c r="A131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AC130" i="3" s="1"/>
  <c r="C130" i="3"/>
  <c r="AB130" i="3" s="1"/>
  <c r="B130" i="3"/>
  <c r="A130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B129" i="3" s="1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C128" i="3" s="1"/>
  <c r="C128" i="3"/>
  <c r="B128" i="3"/>
  <c r="A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C127" i="3" s="1"/>
  <c r="C127" i="3"/>
  <c r="B127" i="3"/>
  <c r="A127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C125" i="3" s="1"/>
  <c r="C125" i="3"/>
  <c r="B125" i="3"/>
  <c r="A125" i="3"/>
  <c r="AC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B124" i="3" s="1"/>
  <c r="B124" i="3"/>
  <c r="A124" i="3"/>
  <c r="AC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C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B122" i="3" s="1"/>
  <c r="B122" i="3"/>
  <c r="A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A120" i="3" s="1"/>
  <c r="E120" i="3"/>
  <c r="D120" i="3"/>
  <c r="C120" i="3"/>
  <c r="AB120" i="3" s="1"/>
  <c r="B120" i="3"/>
  <c r="A120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C119" i="3" s="1"/>
  <c r="E119" i="3"/>
  <c r="D119" i="3"/>
  <c r="C119" i="3"/>
  <c r="AB119" i="3" s="1"/>
  <c r="B119" i="3"/>
  <c r="A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C118" i="3" s="1"/>
  <c r="C118" i="3"/>
  <c r="B118" i="3"/>
  <c r="A118" i="3"/>
  <c r="AC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117" i="3" s="1"/>
  <c r="B117" i="3"/>
  <c r="A117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AB116" i="3" s="1"/>
  <c r="B116" i="3"/>
  <c r="A116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AB115" i="3" s="1"/>
  <c r="B115" i="3"/>
  <c r="A115" i="3"/>
  <c r="AB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C114" i="3" s="1"/>
  <c r="C114" i="3"/>
  <c r="B114" i="3"/>
  <c r="A114" i="3"/>
  <c r="AC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A113" i="3" s="1"/>
  <c r="E113" i="3"/>
  <c r="D113" i="3"/>
  <c r="C113" i="3"/>
  <c r="AB113" i="3" s="1"/>
  <c r="B113" i="3"/>
  <c r="A113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A112" i="3" s="1"/>
  <c r="E112" i="3"/>
  <c r="D112" i="3"/>
  <c r="C112" i="3"/>
  <c r="AB112" i="3" s="1"/>
  <c r="B112" i="3"/>
  <c r="A112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D111" i="3"/>
  <c r="C111" i="3"/>
  <c r="AB111" i="3" s="1"/>
  <c r="B111" i="3"/>
  <c r="A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C110" i="3" s="1"/>
  <c r="C110" i="3"/>
  <c r="B110" i="3"/>
  <c r="A110" i="3"/>
  <c r="AC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B109" i="3" s="1"/>
  <c r="B109" i="3"/>
  <c r="A109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AB108" i="3" s="1"/>
  <c r="B108" i="3"/>
  <c r="A108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AB107" i="3" s="1"/>
  <c r="B107" i="3"/>
  <c r="A107" i="3"/>
  <c r="AB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C106" i="3" s="1"/>
  <c r="C106" i="3"/>
  <c r="B106" i="3"/>
  <c r="A106" i="3"/>
  <c r="AC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A105" i="3" s="1"/>
  <c r="E105" i="3"/>
  <c r="D105" i="3"/>
  <c r="C105" i="3"/>
  <c r="AB105" i="3" s="1"/>
  <c r="B105" i="3"/>
  <c r="A105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AB103" i="3" s="1"/>
  <c r="B103" i="3"/>
  <c r="A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C102" i="3" s="1"/>
  <c r="C102" i="3"/>
  <c r="B102" i="3"/>
  <c r="A102" i="3"/>
  <c r="AC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B101" i="3" s="1"/>
  <c r="B101" i="3"/>
  <c r="A101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AB99" i="3" s="1"/>
  <c r="B99" i="3"/>
  <c r="A99" i="3"/>
  <c r="AB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C98" i="3" s="1"/>
  <c r="C98" i="3"/>
  <c r="B98" i="3"/>
  <c r="A98" i="3"/>
  <c r="AC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A97" i="3" s="1"/>
  <c r="E97" i="3"/>
  <c r="D97" i="3"/>
  <c r="C97" i="3"/>
  <c r="AB97" i="3" s="1"/>
  <c r="B97" i="3"/>
  <c r="A97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AB95" i="3" s="1"/>
  <c r="B95" i="3"/>
  <c r="A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C94" i="3" s="1"/>
  <c r="C94" i="3"/>
  <c r="B94" i="3"/>
  <c r="A94" i="3"/>
  <c r="AC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B93" i="3" s="1"/>
  <c r="B93" i="3"/>
  <c r="A93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AB91" i="3" s="1"/>
  <c r="B91" i="3"/>
  <c r="A91" i="3"/>
  <c r="AB90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B90" i="3"/>
  <c r="A90" i="3"/>
  <c r="AC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B89" i="3" s="1"/>
  <c r="B89" i="3"/>
  <c r="A89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C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B87" i="3" s="1"/>
  <c r="B87" i="3"/>
  <c r="A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C86" i="3" s="1"/>
  <c r="C86" i="3"/>
  <c r="B86" i="3"/>
  <c r="A86" i="3"/>
  <c r="AC85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B85" i="3" s="1"/>
  <c r="B85" i="3"/>
  <c r="A85" i="3"/>
  <c r="AB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B84" i="3"/>
  <c r="A84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AB83" i="3" s="1"/>
  <c r="B83" i="3"/>
  <c r="A83" i="3"/>
  <c r="AB82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B82" i="3"/>
  <c r="A82" i="3"/>
  <c r="AC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B81" i="3" s="1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AC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9" i="3" s="1"/>
  <c r="B79" i="3"/>
  <c r="A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C78" i="3" s="1"/>
  <c r="C78" i="3"/>
  <c r="B78" i="3"/>
  <c r="A78" i="3"/>
  <c r="AC77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B77" i="3" s="1"/>
  <c r="B77" i="3"/>
  <c r="A77" i="3"/>
  <c r="AB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B76" i="3"/>
  <c r="A76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AB75" i="3" s="1"/>
  <c r="B75" i="3"/>
  <c r="A75" i="3"/>
  <c r="AB74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B74" i="3"/>
  <c r="A74" i="3"/>
  <c r="AC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3" i="3" s="1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C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B71" i="3" s="1"/>
  <c r="B71" i="3"/>
  <c r="A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C70" i="3" s="1"/>
  <c r="C70" i="3"/>
  <c r="B70" i="3"/>
  <c r="A70" i="3"/>
  <c r="AC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B69" i="3" s="1"/>
  <c r="B69" i="3"/>
  <c r="A69" i="3"/>
  <c r="AB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B68" i="3"/>
  <c r="A68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AB67" i="3" s="1"/>
  <c r="B67" i="3"/>
  <c r="A67" i="3"/>
  <c r="AB66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B66" i="3"/>
  <c r="A66" i="3"/>
  <c r="AC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B65" i="3" s="1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AC63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B63" i="3" s="1"/>
  <c r="B63" i="3"/>
  <c r="A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C62" i="3" s="1"/>
  <c r="C62" i="3"/>
  <c r="B62" i="3"/>
  <c r="AC61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1" i="3" s="1"/>
  <c r="B61" i="3"/>
  <c r="A61" i="3"/>
  <c r="AB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B60" i="3"/>
  <c r="A60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AB59" i="3" s="1"/>
  <c r="B59" i="3"/>
  <c r="A59" i="3"/>
  <c r="AB58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B58" i="3"/>
  <c r="A58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B57" i="3" s="1"/>
  <c r="B57" i="3"/>
  <c r="A57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AC55" i="3"/>
  <c r="Z55" i="3"/>
  <c r="Y55" i="3"/>
  <c r="X55" i="3"/>
  <c r="W55" i="3"/>
  <c r="AA55" i="3" s="1"/>
  <c r="V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U55" i="3" s="1"/>
  <c r="B55" i="3"/>
  <c r="A55" i="3"/>
  <c r="AB54" i="3"/>
  <c r="AA54" i="3"/>
  <c r="Z54" i="3"/>
  <c r="Y54" i="3"/>
  <c r="X54" i="3"/>
  <c r="W54" i="3"/>
  <c r="V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C54" i="3" s="1"/>
  <c r="C54" i="3"/>
  <c r="B54" i="3"/>
  <c r="U54" i="3" s="1"/>
  <c r="A54" i="3"/>
  <c r="AC53" i="3"/>
  <c r="Z53" i="3"/>
  <c r="Y53" i="3"/>
  <c r="X53" i="3"/>
  <c r="W53" i="3"/>
  <c r="AA53" i="3" s="1"/>
  <c r="V53" i="3"/>
  <c r="U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B53" i="3" s="1"/>
  <c r="B53" i="3"/>
  <c r="T53" i="3" s="1"/>
  <c r="A53" i="3"/>
  <c r="Z52" i="3"/>
  <c r="Y52" i="3"/>
  <c r="X52" i="3"/>
  <c r="W52" i="3"/>
  <c r="AA52" i="3" s="1"/>
  <c r="V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AB52" i="3" s="1"/>
  <c r="D52" i="3"/>
  <c r="C52" i="3"/>
  <c r="B52" i="3"/>
  <c r="U52" i="3" s="1"/>
  <c r="A52" i="3"/>
  <c r="AA51" i="3"/>
  <c r="Z51" i="3"/>
  <c r="Y51" i="3"/>
  <c r="X51" i="3"/>
  <c r="W51" i="3"/>
  <c r="V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AB51" i="3" s="1"/>
  <c r="B51" i="3"/>
  <c r="T51" i="3" s="1"/>
  <c r="A51" i="3"/>
  <c r="AB50" i="3"/>
  <c r="Z50" i="3"/>
  <c r="Y50" i="3"/>
  <c r="X50" i="3"/>
  <c r="W50" i="3"/>
  <c r="AA50" i="3" s="1"/>
  <c r="V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U50" i="3" s="1"/>
  <c r="C50" i="3"/>
  <c r="B50" i="3"/>
  <c r="S50" i="3" s="1"/>
  <c r="A50" i="3"/>
  <c r="AC49" i="3"/>
  <c r="AA49" i="3"/>
  <c r="Z49" i="3"/>
  <c r="Y49" i="3"/>
  <c r="X49" i="3"/>
  <c r="W49" i="3"/>
  <c r="V49" i="3"/>
  <c r="U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9" i="3" s="1"/>
  <c r="B49" i="3"/>
  <c r="A49" i="3"/>
  <c r="Z48" i="3"/>
  <c r="Y48" i="3"/>
  <c r="X48" i="3"/>
  <c r="W48" i="3"/>
  <c r="AA48" i="3" s="1"/>
  <c r="V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S48" i="3" s="1"/>
  <c r="A48" i="3"/>
  <c r="Z47" i="3"/>
  <c r="Y47" i="3"/>
  <c r="X47" i="3"/>
  <c r="W47" i="3"/>
  <c r="AA47" i="3" s="1"/>
  <c r="V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U47" i="3" s="1"/>
  <c r="B47" i="3"/>
  <c r="A47" i="3"/>
  <c r="AB46" i="3"/>
  <c r="AA46" i="3"/>
  <c r="Z46" i="3"/>
  <c r="Y46" i="3"/>
  <c r="X46" i="3"/>
  <c r="W46" i="3"/>
  <c r="V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C46" i="3" s="1"/>
  <c r="C46" i="3"/>
  <c r="B46" i="3"/>
  <c r="U46" i="3" s="1"/>
  <c r="A46" i="3"/>
  <c r="AC45" i="3"/>
  <c r="Z45" i="3"/>
  <c r="Y45" i="3"/>
  <c r="X45" i="3"/>
  <c r="W45" i="3"/>
  <c r="AA45" i="3" s="1"/>
  <c r="V45" i="3"/>
  <c r="U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B45" i="3" s="1"/>
  <c r="B45" i="3"/>
  <c r="T45" i="3" s="1"/>
  <c r="A45" i="3"/>
  <c r="Z44" i="3"/>
  <c r="Y44" i="3"/>
  <c r="X44" i="3"/>
  <c r="W44" i="3"/>
  <c r="AA44" i="3" s="1"/>
  <c r="V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AB44" i="3" s="1"/>
  <c r="D44" i="3"/>
  <c r="C44" i="3"/>
  <c r="B44" i="3"/>
  <c r="U44" i="3" s="1"/>
  <c r="A44" i="3"/>
  <c r="AA43" i="3"/>
  <c r="Z43" i="3"/>
  <c r="Y43" i="3"/>
  <c r="X43" i="3"/>
  <c r="W43" i="3"/>
  <c r="V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C43" i="3" s="1"/>
  <c r="C43" i="3"/>
  <c r="AB43" i="3" s="1"/>
  <c r="B43" i="3"/>
  <c r="T43" i="3" s="1"/>
  <c r="A43" i="3"/>
  <c r="AB42" i="3"/>
  <c r="Z42" i="3"/>
  <c r="Y42" i="3"/>
  <c r="X42" i="3"/>
  <c r="W42" i="3"/>
  <c r="AA42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U42" i="3" s="1"/>
  <c r="C42" i="3"/>
  <c r="B42" i="3"/>
  <c r="S42" i="3" s="1"/>
  <c r="A42" i="3"/>
  <c r="AC41" i="3"/>
  <c r="AA41" i="3"/>
  <c r="Z41" i="3"/>
  <c r="Y41" i="3"/>
  <c r="X41" i="3"/>
  <c r="W41" i="3"/>
  <c r="V41" i="3"/>
  <c r="U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B41" i="3" s="1"/>
  <c r="B41" i="3"/>
  <c r="A41" i="3"/>
  <c r="Z40" i="3"/>
  <c r="Y40" i="3"/>
  <c r="X40" i="3"/>
  <c r="W40" i="3"/>
  <c r="AA40" i="3" s="1"/>
  <c r="V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S40" i="3" s="1"/>
  <c r="A40" i="3"/>
  <c r="Z39" i="3"/>
  <c r="Y39" i="3"/>
  <c r="X39" i="3"/>
  <c r="W39" i="3"/>
  <c r="AA39" i="3" s="1"/>
  <c r="V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U39" i="3" s="1"/>
  <c r="B39" i="3"/>
  <c r="A39" i="3"/>
  <c r="AB38" i="3"/>
  <c r="AA38" i="3"/>
  <c r="Z38" i="3"/>
  <c r="Y38" i="3"/>
  <c r="X38" i="3"/>
  <c r="W38" i="3"/>
  <c r="V38" i="3"/>
  <c r="T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C38" i="3" s="1"/>
  <c r="C38" i="3"/>
  <c r="B38" i="3"/>
  <c r="U38" i="3" s="1"/>
  <c r="A38" i="3"/>
  <c r="AC37" i="3"/>
  <c r="Z37" i="3"/>
  <c r="Y37" i="3"/>
  <c r="X37" i="3"/>
  <c r="W37" i="3"/>
  <c r="AA37" i="3" s="1"/>
  <c r="V37" i="3"/>
  <c r="U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7" i="3" s="1"/>
  <c r="B37" i="3"/>
  <c r="T37" i="3" s="1"/>
  <c r="A37" i="3"/>
  <c r="Z36" i="3"/>
  <c r="Y36" i="3"/>
  <c r="X36" i="3"/>
  <c r="W36" i="3"/>
  <c r="AA36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AB36" i="3" s="1"/>
  <c r="D36" i="3"/>
  <c r="C36" i="3"/>
  <c r="B36" i="3"/>
  <c r="U36" i="3" s="1"/>
  <c r="A36" i="3"/>
  <c r="AA35" i="3"/>
  <c r="Z35" i="3"/>
  <c r="Y35" i="3"/>
  <c r="X35" i="3"/>
  <c r="W35" i="3"/>
  <c r="V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C35" i="3" s="1"/>
  <c r="C35" i="3"/>
  <c r="AB35" i="3" s="1"/>
  <c r="B35" i="3"/>
  <c r="T35" i="3" s="1"/>
  <c r="A35" i="3"/>
  <c r="AB34" i="3"/>
  <c r="Z34" i="3"/>
  <c r="Y34" i="3"/>
  <c r="X34" i="3"/>
  <c r="W34" i="3"/>
  <c r="AA34" i="3" s="1"/>
  <c r="V34" i="3"/>
  <c r="T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U34" i="3" s="1"/>
  <c r="C34" i="3"/>
  <c r="B34" i="3"/>
  <c r="S34" i="3" s="1"/>
  <c r="A34" i="3"/>
  <c r="AC33" i="3"/>
  <c r="AA33" i="3"/>
  <c r="Z33" i="3"/>
  <c r="Y33" i="3"/>
  <c r="X33" i="3"/>
  <c r="W33" i="3"/>
  <c r="V33" i="3"/>
  <c r="U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B33" i="3" s="1"/>
  <c r="B33" i="3"/>
  <c r="A33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S32" i="3" s="1"/>
  <c r="A32" i="3"/>
  <c r="Z31" i="3"/>
  <c r="Y31" i="3"/>
  <c r="X31" i="3"/>
  <c r="W31" i="3"/>
  <c r="AA31" i="3" s="1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U31" i="3" s="1"/>
  <c r="B31" i="3"/>
  <c r="A31" i="3"/>
  <c r="AB30" i="3"/>
  <c r="AA30" i="3"/>
  <c r="Z30" i="3"/>
  <c r="Y30" i="3"/>
  <c r="X30" i="3"/>
  <c r="W30" i="3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C30" i="3" s="1"/>
  <c r="C30" i="3"/>
  <c r="B30" i="3"/>
  <c r="U30" i="3" s="1"/>
  <c r="A30" i="3"/>
  <c r="AC29" i="3"/>
  <c r="Z29" i="3"/>
  <c r="Y29" i="3"/>
  <c r="X29" i="3"/>
  <c r="W29" i="3"/>
  <c r="AA29" i="3" s="1"/>
  <c r="V29" i="3"/>
  <c r="U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B29" i="3" s="1"/>
  <c r="B29" i="3"/>
  <c r="T29" i="3" s="1"/>
  <c r="A29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AB28" i="3" s="1"/>
  <c r="D28" i="3"/>
  <c r="C28" i="3"/>
  <c r="B28" i="3"/>
  <c r="U28" i="3" s="1"/>
  <c r="A28" i="3"/>
  <c r="AA27" i="3"/>
  <c r="Z27" i="3"/>
  <c r="Y27" i="3"/>
  <c r="X27" i="3"/>
  <c r="W27" i="3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7" i="3" s="1"/>
  <c r="C27" i="3"/>
  <c r="AB27" i="3" s="1"/>
  <c r="B27" i="3"/>
  <c r="T27" i="3" s="1"/>
  <c r="A27" i="3"/>
  <c r="AB26" i="3"/>
  <c r="Z26" i="3"/>
  <c r="Y26" i="3"/>
  <c r="X26" i="3"/>
  <c r="W26" i="3"/>
  <c r="AA26" i="3" s="1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U26" i="3" s="1"/>
  <c r="C26" i="3"/>
  <c r="B26" i="3"/>
  <c r="S26" i="3" s="1"/>
  <c r="A26" i="3"/>
  <c r="AC25" i="3"/>
  <c r="AA25" i="3"/>
  <c r="Z25" i="3"/>
  <c r="Y25" i="3"/>
  <c r="X25" i="3"/>
  <c r="W25" i="3"/>
  <c r="V25" i="3"/>
  <c r="U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5" i="3" s="1"/>
  <c r="B25" i="3"/>
  <c r="A25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S24" i="3" s="1"/>
  <c r="A24" i="3"/>
  <c r="Z23" i="3"/>
  <c r="Y23" i="3"/>
  <c r="X23" i="3"/>
  <c r="W23" i="3"/>
  <c r="AA23" i="3" s="1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U23" i="3" s="1"/>
  <c r="B23" i="3"/>
  <c r="A23" i="3"/>
  <c r="AB22" i="3"/>
  <c r="AA22" i="3"/>
  <c r="Z22" i="3"/>
  <c r="Y22" i="3"/>
  <c r="X22" i="3"/>
  <c r="W22" i="3"/>
  <c r="V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C22" i="3" s="1"/>
  <c r="C22" i="3"/>
  <c r="B22" i="3"/>
  <c r="U22" i="3" s="1"/>
  <c r="A22" i="3"/>
  <c r="AC21" i="3"/>
  <c r="Z21" i="3"/>
  <c r="Y21" i="3"/>
  <c r="X21" i="3"/>
  <c r="W21" i="3"/>
  <c r="AA21" i="3" s="1"/>
  <c r="V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B21" i="3" s="1"/>
  <c r="B21" i="3"/>
  <c r="T21" i="3" s="1"/>
  <c r="A21" i="3"/>
  <c r="Z20" i="3"/>
  <c r="Y20" i="3"/>
  <c r="X20" i="3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AB20" i="3" s="1"/>
  <c r="D20" i="3"/>
  <c r="C20" i="3"/>
  <c r="B20" i="3"/>
  <c r="U20" i="3" s="1"/>
  <c r="A20" i="3"/>
  <c r="AA19" i="3"/>
  <c r="Z19" i="3"/>
  <c r="Y19" i="3"/>
  <c r="X19" i="3"/>
  <c r="W19" i="3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9" i="3" s="1"/>
  <c r="C19" i="3"/>
  <c r="AB19" i="3" s="1"/>
  <c r="B19" i="3"/>
  <c r="T19" i="3" s="1"/>
  <c r="A19" i="3"/>
  <c r="AB18" i="3"/>
  <c r="Z18" i="3"/>
  <c r="Y18" i="3"/>
  <c r="X18" i="3"/>
  <c r="W18" i="3"/>
  <c r="AA18" i="3" s="1"/>
  <c r="V18" i="3"/>
  <c r="R18" i="3"/>
  <c r="Q18" i="3"/>
  <c r="P18" i="3"/>
  <c r="O18" i="3"/>
  <c r="N18" i="3"/>
  <c r="M18" i="3"/>
  <c r="L18" i="3"/>
  <c r="K18" i="3"/>
  <c r="J18" i="3"/>
  <c r="I18" i="3"/>
  <c r="H18" i="3"/>
  <c r="H3" i="3" s="1"/>
  <c r="G18" i="3"/>
  <c r="F18" i="3"/>
  <c r="AC18" i="3" s="1"/>
  <c r="E18" i="3"/>
  <c r="D18" i="3"/>
  <c r="U18" i="3" s="1"/>
  <c r="C18" i="3"/>
  <c r="B18" i="3"/>
  <c r="S18" i="3" s="1"/>
  <c r="A18" i="3"/>
  <c r="AC17" i="3"/>
  <c r="AA17" i="3"/>
  <c r="Z17" i="3"/>
  <c r="Y17" i="3"/>
  <c r="X17" i="3"/>
  <c r="W17" i="3"/>
  <c r="V17" i="3"/>
  <c r="U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B17" i="3" s="1"/>
  <c r="B17" i="3"/>
  <c r="A17" i="3"/>
  <c r="Z16" i="3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A16" i="3"/>
  <c r="Z15" i="3"/>
  <c r="Y15" i="3"/>
  <c r="X15" i="3"/>
  <c r="W15" i="3"/>
  <c r="AA15" i="3" s="1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A15" i="3"/>
  <c r="AB14" i="3"/>
  <c r="AA14" i="3"/>
  <c r="Z14" i="3"/>
  <c r="Y14" i="3"/>
  <c r="X14" i="3"/>
  <c r="W14" i="3"/>
  <c r="V14" i="3"/>
  <c r="T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C14" i="3" s="1"/>
  <c r="C14" i="3"/>
  <c r="B14" i="3"/>
  <c r="A14" i="3"/>
  <c r="AC13" i="3"/>
  <c r="Z13" i="3"/>
  <c r="Y13" i="3"/>
  <c r="X13" i="3"/>
  <c r="W13" i="3"/>
  <c r="AA13" i="3" s="1"/>
  <c r="V13" i="3"/>
  <c r="U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B13" i="3" s="1"/>
  <c r="B13" i="3"/>
  <c r="T13" i="3" s="1"/>
  <c r="A13" i="3"/>
  <c r="Z12" i="3"/>
  <c r="Y12" i="3"/>
  <c r="X12" i="3"/>
  <c r="W12" i="3"/>
  <c r="AA12" i="3" s="1"/>
  <c r="V12" i="3"/>
  <c r="V4" i="3" s="1"/>
  <c r="V5" i="3" s="1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AB12" i="3" s="1"/>
  <c r="D12" i="3"/>
  <c r="C12" i="3"/>
  <c r="B12" i="3"/>
  <c r="A12" i="3"/>
  <c r="AA11" i="3"/>
  <c r="Z11" i="3"/>
  <c r="Y11" i="3"/>
  <c r="X11" i="3"/>
  <c r="W11" i="3"/>
  <c r="V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AB11" i="3" s="1"/>
  <c r="B11" i="3"/>
  <c r="T11" i="3" s="1"/>
  <c r="A11" i="3"/>
  <c r="AB10" i="3"/>
  <c r="Z10" i="3"/>
  <c r="Y10" i="3"/>
  <c r="X10" i="3"/>
  <c r="W10" i="3"/>
  <c r="AA10" i="3" s="1"/>
  <c r="V10" i="3"/>
  <c r="U10" i="3"/>
  <c r="R10" i="3"/>
  <c r="Q10" i="3"/>
  <c r="P10" i="3"/>
  <c r="O10" i="3"/>
  <c r="N10" i="3"/>
  <c r="M10" i="3"/>
  <c r="L10" i="3"/>
  <c r="L3" i="3" s="1"/>
  <c r="K10" i="3"/>
  <c r="J10" i="3"/>
  <c r="I10" i="3"/>
  <c r="H10" i="3"/>
  <c r="G10" i="3"/>
  <c r="F10" i="3"/>
  <c r="E10" i="3"/>
  <c r="D10" i="3"/>
  <c r="D3" i="3" s="1"/>
  <c r="C10" i="3"/>
  <c r="B10" i="3"/>
  <c r="A10" i="3"/>
  <c r="AC9" i="3"/>
  <c r="AA9" i="3"/>
  <c r="Z9" i="3"/>
  <c r="Y9" i="3"/>
  <c r="X9" i="3"/>
  <c r="W9" i="3"/>
  <c r="V9" i="3"/>
  <c r="U9" i="3"/>
  <c r="S9" i="3"/>
  <c r="R9" i="3"/>
  <c r="Q9" i="3"/>
  <c r="Q4" i="3" s="1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Z8" i="3"/>
  <c r="Y8" i="3"/>
  <c r="X8" i="3"/>
  <c r="W8" i="3"/>
  <c r="V8" i="3"/>
  <c r="R8" i="3"/>
  <c r="Q8" i="3"/>
  <c r="P8" i="3"/>
  <c r="O8" i="3"/>
  <c r="N8" i="3"/>
  <c r="N4" i="3" s="1"/>
  <c r="M8" i="3"/>
  <c r="L8" i="3"/>
  <c r="K8" i="3"/>
  <c r="J8" i="3"/>
  <c r="J4" i="3" s="1"/>
  <c r="I8" i="3"/>
  <c r="H8" i="3"/>
  <c r="G8" i="3"/>
  <c r="F8" i="3"/>
  <c r="AC8" i="3" s="1"/>
  <c r="E8" i="3"/>
  <c r="D8" i="3"/>
  <c r="C8" i="3"/>
  <c r="AB8" i="3" s="1"/>
  <c r="B8" i="3"/>
  <c r="A8" i="3"/>
  <c r="AA7" i="3"/>
  <c r="Z7" i="3"/>
  <c r="Y7" i="3"/>
  <c r="X7" i="3"/>
  <c r="X3" i="3" s="1"/>
  <c r="W7" i="3"/>
  <c r="V7" i="3"/>
  <c r="R7" i="3"/>
  <c r="Q7" i="3"/>
  <c r="P7" i="3"/>
  <c r="O7" i="3"/>
  <c r="N2" i="3" s="1"/>
  <c r="N7" i="3"/>
  <c r="M7" i="3"/>
  <c r="M3" i="3" s="1"/>
  <c r="L7" i="3"/>
  <c r="K7" i="3"/>
  <c r="K4" i="3" s="1"/>
  <c r="J7" i="3"/>
  <c r="I7" i="3"/>
  <c r="H7" i="3"/>
  <c r="G7" i="3"/>
  <c r="G3" i="3" s="1"/>
  <c r="F7" i="3"/>
  <c r="AC7" i="3" s="1"/>
  <c r="E7" i="3"/>
  <c r="E3" i="3" s="1"/>
  <c r="D7" i="3"/>
  <c r="C7" i="3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M5" i="3"/>
  <c r="Z4" i="3"/>
  <c r="Z5" i="3" s="1"/>
  <c r="Y4" i="3"/>
  <c r="X4" i="3"/>
  <c r="R4" i="3"/>
  <c r="P4" i="3"/>
  <c r="M4" i="3"/>
  <c r="I4" i="3"/>
  <c r="H4" i="3"/>
  <c r="H5" i="3" s="1"/>
  <c r="Z3" i="3"/>
  <c r="Y3" i="3"/>
  <c r="R3" i="3"/>
  <c r="Q3" i="3"/>
  <c r="K3" i="3"/>
  <c r="J3" i="3"/>
  <c r="I3" i="3"/>
  <c r="C3" i="3"/>
  <c r="B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N5" i="3" l="1"/>
  <c r="R2" i="3"/>
  <c r="R5" i="3" s="1"/>
  <c r="Q2" i="3"/>
  <c r="P2" i="3" s="1"/>
  <c r="Q5" i="3"/>
  <c r="Y5" i="3"/>
  <c r="N3" i="3"/>
  <c r="T10" i="3"/>
  <c r="P3" i="3"/>
  <c r="S11" i="3"/>
  <c r="U12" i="3"/>
  <c r="T12" i="3"/>
  <c r="S12" i="3"/>
  <c r="U14" i="3"/>
  <c r="P5" i="3"/>
  <c r="AC10" i="3"/>
  <c r="AC4" i="3" s="1"/>
  <c r="AC5" i="3" s="1"/>
  <c r="S16" i="3"/>
  <c r="U16" i="3"/>
  <c r="T16" i="3"/>
  <c r="U7" i="3"/>
  <c r="AB7" i="3"/>
  <c r="T7" i="3"/>
  <c r="J2" i="3"/>
  <c r="J5" i="3" s="1"/>
  <c r="C4" i="3"/>
  <c r="C5" i="3" s="1"/>
  <c r="I2" i="3"/>
  <c r="I5" i="3" s="1"/>
  <c r="Y2" i="3"/>
  <c r="S7" i="3"/>
  <c r="AB9" i="3"/>
  <c r="E4" i="3"/>
  <c r="E5" i="3" s="1"/>
  <c r="K5" i="3"/>
  <c r="S8" i="3"/>
  <c r="U8" i="3"/>
  <c r="B4" i="3"/>
  <c r="B5" i="3" s="1"/>
  <c r="T8" i="3"/>
  <c r="X2" i="3"/>
  <c r="X5" i="3" s="1"/>
  <c r="F4" i="3"/>
  <c r="F5" i="3" s="1"/>
  <c r="D4" i="3"/>
  <c r="D5" i="3" s="1"/>
  <c r="L4" i="3"/>
  <c r="L5" i="3" s="1"/>
  <c r="V3" i="3"/>
  <c r="S19" i="3"/>
  <c r="G4" i="3"/>
  <c r="G5" i="3" s="1"/>
  <c r="W4" i="3"/>
  <c r="W5" i="3" s="1"/>
  <c r="W3" i="3"/>
  <c r="AA8" i="3"/>
  <c r="AA4" i="3" s="1"/>
  <c r="AA5" i="3" s="1"/>
  <c r="S10" i="3"/>
  <c r="S13" i="3"/>
  <c r="T24" i="3"/>
  <c r="U27" i="3"/>
  <c r="S29" i="3"/>
  <c r="T32" i="3"/>
  <c r="U35" i="3"/>
  <c r="S37" i="3"/>
  <c r="T40" i="3"/>
  <c r="U43" i="3"/>
  <c r="S45" i="3"/>
  <c r="T48" i="3"/>
  <c r="U51" i="3"/>
  <c r="S53" i="3"/>
  <c r="AA136" i="3"/>
  <c r="AA168" i="3"/>
  <c r="F3" i="3"/>
  <c r="U11" i="3"/>
  <c r="U19" i="3"/>
  <c r="S21" i="3"/>
  <c r="U24" i="3"/>
  <c r="U32" i="3"/>
  <c r="U40" i="3"/>
  <c r="U48" i="3"/>
  <c r="AC112" i="3"/>
  <c r="AC120" i="3"/>
  <c r="AC3" i="3" s="1"/>
  <c r="AA123" i="3"/>
  <c r="AC129" i="3"/>
  <c r="AC135" i="3"/>
  <c r="AB139" i="3"/>
  <c r="AA155" i="3"/>
  <c r="AC161" i="3"/>
  <c r="AC167" i="3"/>
  <c r="AB171" i="3"/>
  <c r="AA190" i="3"/>
  <c r="S15" i="3"/>
  <c r="T18" i="3"/>
  <c r="S23" i="3"/>
  <c r="T26" i="3"/>
  <c r="S31" i="3"/>
  <c r="T42" i="3"/>
  <c r="S47" i="3"/>
  <c r="T50" i="3"/>
  <c r="S55" i="3"/>
  <c r="T15" i="3"/>
  <c r="S20" i="3"/>
  <c r="T23" i="3"/>
  <c r="AB23" i="3"/>
  <c r="S28" i="3"/>
  <c r="T31" i="3"/>
  <c r="AB31" i="3"/>
  <c r="S36" i="3"/>
  <c r="T39" i="3"/>
  <c r="AB39" i="3"/>
  <c r="S44" i="3"/>
  <c r="T47" i="3"/>
  <c r="AB47" i="3"/>
  <c r="S52" i="3"/>
  <c r="T55" i="3"/>
  <c r="AB55" i="3"/>
  <c r="AA131" i="3"/>
  <c r="AA149" i="3"/>
  <c r="AA151" i="3"/>
  <c r="AA163" i="3"/>
  <c r="AA181" i="3"/>
  <c r="AA183" i="3"/>
  <c r="AA186" i="3"/>
  <c r="S17" i="3"/>
  <c r="T20" i="3"/>
  <c r="S25" i="3"/>
  <c r="T28" i="3"/>
  <c r="T36" i="3"/>
  <c r="S41" i="3"/>
  <c r="T44" i="3"/>
  <c r="S49" i="3"/>
  <c r="T52" i="3"/>
  <c r="AA121" i="3"/>
  <c r="AA134" i="3"/>
  <c r="AA152" i="3"/>
  <c r="AA166" i="3"/>
  <c r="AA184" i="3"/>
  <c r="T9" i="3"/>
  <c r="S14" i="3"/>
  <c r="T17" i="3"/>
  <c r="S22" i="3"/>
  <c r="T25" i="3"/>
  <c r="S30" i="3"/>
  <c r="T33" i="3"/>
  <c r="S38" i="3"/>
  <c r="T41" i="3"/>
  <c r="S46" i="3"/>
  <c r="T49" i="3"/>
  <c r="S54" i="3"/>
  <c r="AB123" i="3"/>
  <c r="AA139" i="3"/>
  <c r="AC145" i="3"/>
  <c r="AB155" i="3"/>
  <c r="AA171" i="3"/>
  <c r="AC177" i="3"/>
  <c r="S27" i="3"/>
  <c r="T30" i="3"/>
  <c r="T46" i="3"/>
  <c r="S51" i="3"/>
  <c r="T54" i="3"/>
  <c r="AA147" i="3"/>
  <c r="AA179" i="3"/>
  <c r="AA315" i="3"/>
  <c r="AB350" i="3"/>
  <c r="AC302" i="3"/>
  <c r="AC312" i="3"/>
  <c r="AC314" i="3"/>
  <c r="AB318" i="3"/>
  <c r="AA322" i="3"/>
  <c r="AA334" i="3"/>
  <c r="AA269" i="3"/>
  <c r="AA277" i="3"/>
  <c r="AB346" i="3"/>
  <c r="AC346" i="3"/>
  <c r="AA218" i="3"/>
  <c r="AA310" i="3"/>
  <c r="AB326" i="3"/>
  <c r="AB342" i="3"/>
  <c r="AC344" i="3"/>
  <c r="AA326" i="3"/>
  <c r="AC332" i="3"/>
  <c r="AC340" i="3"/>
  <c r="AA342" i="3"/>
  <c r="AA354" i="3"/>
  <c r="AA362" i="3"/>
  <c r="AA370" i="3"/>
  <c r="AA378" i="3"/>
  <c r="AA386" i="3"/>
  <c r="AA394" i="3"/>
  <c r="AA402" i="3"/>
  <c r="AA410" i="3"/>
  <c r="AA418" i="3"/>
  <c r="AA426" i="3"/>
  <c r="AA434" i="3"/>
  <c r="AA442" i="3"/>
  <c r="AA450" i="3"/>
  <c r="AA458" i="3"/>
  <c r="AA466" i="3"/>
  <c r="AA474" i="3"/>
  <c r="AA482" i="3"/>
  <c r="AA490" i="3"/>
  <c r="AA498" i="3"/>
  <c r="AA506" i="3"/>
  <c r="AA514" i="3"/>
  <c r="AA522" i="3"/>
  <c r="AA530" i="3"/>
  <c r="S4" i="3" l="1"/>
  <c r="S5" i="3" s="1"/>
  <c r="C5" i="2" s="1"/>
  <c r="B5" i="2" s="1"/>
  <c r="S3" i="3"/>
  <c r="C6" i="2"/>
  <c r="B6" i="2" s="1"/>
  <c r="AA3" i="3"/>
  <c r="T4" i="3"/>
  <c r="T5" i="3" s="1"/>
  <c r="T3" i="3"/>
  <c r="AB4" i="3"/>
  <c r="AB5" i="3" s="1"/>
  <c r="AB3" i="3"/>
  <c r="U4" i="3"/>
  <c r="U5" i="3" s="1"/>
  <c r="C8" i="2" s="1"/>
  <c r="B8" i="2" s="1"/>
  <c r="U3" i="3"/>
  <c r="C4" i="2" l="1"/>
  <c r="B4" i="2" s="1"/>
  <c r="C7" i="2"/>
  <c r="B7" i="2" s="1"/>
</calcChain>
</file>

<file path=xl/sharedStrings.xml><?xml version="1.0" encoding="utf-8"?>
<sst xmlns="http://schemas.openxmlformats.org/spreadsheetml/2006/main" count="151" uniqueCount="58">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</sst>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L1" zoomScale="70" zoomScaleNormal="70" workbookViewId="0">
      <selection activeCell="T28" sqref="T28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3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Q50">
        <v>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1.7064102564102559</v>
      </c>
    </row>
    <row r="5" spans="2:3" x14ac:dyDescent="0.3">
      <c r="B5" t="str">
        <f>_xlfn.XLOOKUP(C5, Analysis!$5:$5, Analysis!$1:$1)</f>
        <v>Draw If &lt;4</v>
      </c>
      <c r="C5">
        <f>LARGE(Analysis!$5:$5, 2)</f>
        <v>1.667142857142857</v>
      </c>
    </row>
    <row r="6" spans="2:3" x14ac:dyDescent="0.3">
      <c r="B6" t="str">
        <f>_xlfn.XLOOKUP(C6, Analysis!$5:$5, Analysis!$1:$1)</f>
        <v>Both Teams to Score - Yes</v>
      </c>
      <c r="C6">
        <f>LARGE(Analysis!$5:$5, 3)</f>
        <v>1.3661538461538463</v>
      </c>
    </row>
    <row r="7" spans="2:3" x14ac:dyDescent="0.3">
      <c r="B7" t="str">
        <f>_xlfn.XLOOKUP(C7, Analysis!$5:$5, Analysis!$1:$1)</f>
        <v>Over 2.5</v>
      </c>
      <c r="C7">
        <f>LARGE(Analysis!$5:$5, 4)</f>
        <v>1.2692307692307689</v>
      </c>
    </row>
    <row r="8" spans="2:3" x14ac:dyDescent="0.3">
      <c r="B8" t="str">
        <f>_xlfn.XLOOKUP(C8, Analysis!$5:$5, Analysis!$1:$1)</f>
        <v>Third Outcome</v>
      </c>
      <c r="C8">
        <f>LARGE(Analysis!$5:$5, 5)</f>
        <v>1.2494871794871794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22" sqref="Q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39</v>
      </c>
      <c r="C2">
        <f>COUNT('Raw Data'!$O:$O)</f>
        <v>39</v>
      </c>
      <c r="D2">
        <f>COUNT('Raw Data'!$O:$O)</f>
        <v>39</v>
      </c>
      <c r="E2">
        <f>COUNT('Raw Data'!$O:$O)</f>
        <v>39</v>
      </c>
      <c r="F2">
        <f>COUNT('Raw Data'!$O:$O)</f>
        <v>39</v>
      </c>
      <c r="G2">
        <f>COUNT('Raw Data'!$O:$O)</f>
        <v>39</v>
      </c>
      <c r="H2">
        <f>COUNT('Raw Data'!$O:$O)</f>
        <v>39</v>
      </c>
      <c r="I2">
        <f>COUNT('Raw Data'!$O:$O)-COUNTIF($C7:$C1048576, "&gt;0")</f>
        <v>30</v>
      </c>
      <c r="J2">
        <f>COUNT('Raw Data'!$O:$O)-COUNTIF($C7:$C1048576, "&gt;0")</f>
        <v>30</v>
      </c>
      <c r="K2">
        <f>COUNT('Raw Data'!$O:$O)</f>
        <v>39</v>
      </c>
      <c r="L2">
        <f>COUNT('Raw Data'!$O:$O)</f>
        <v>39</v>
      </c>
      <c r="M2">
        <f>COUNT('Raw Data'!$O:$O)</f>
        <v>39</v>
      </c>
      <c r="N2">
        <f>COUNTIF(O:O, TRUE())</f>
        <v>30</v>
      </c>
      <c r="P2">
        <f>Q2</f>
        <v>9</v>
      </c>
      <c r="Q2">
        <f>B2-N2</f>
        <v>9</v>
      </c>
      <c r="R2">
        <f>N2</f>
        <v>30</v>
      </c>
      <c r="S2">
        <f>COUNT('Raw Data'!$O:$O)</f>
        <v>39</v>
      </c>
      <c r="T2">
        <f>COUNT('Raw Data'!$O:$O)</f>
        <v>39</v>
      </c>
      <c r="U2">
        <f>COUNT('Raw Data'!$O:$O)</f>
        <v>39</v>
      </c>
      <c r="V2">
        <f>COUNT('Raw Data'!$O:$O)</f>
        <v>39</v>
      </c>
      <c r="W2">
        <f>COUNT('Raw Data'!$O:$O)</f>
        <v>39</v>
      </c>
      <c r="X2">
        <f>COUNT('Raw Data'!$O:$O)-COUNTIF(C7:C1048576, "&gt;4")</f>
        <v>39</v>
      </c>
      <c r="Y2">
        <f>COUNT('Raw Data'!$O:$O)-COUNTIF(C7:C1048576, "&gt;4")</f>
        <v>39</v>
      </c>
      <c r="Z2">
        <f>COUNTIF('Raw Data'!D:D, "&lt;4")</f>
        <v>35</v>
      </c>
      <c r="AA2">
        <f>COUNT('Raw Data'!$O:$O)-1</f>
        <v>38</v>
      </c>
      <c r="AB2">
        <f>COUNT('Raw Data'!$O:$O)-1</f>
        <v>38</v>
      </c>
      <c r="AC2">
        <f>COUNT('Raw Data'!$O:$O)-1</f>
        <v>38</v>
      </c>
    </row>
    <row r="3" spans="1:29" x14ac:dyDescent="0.3">
      <c r="A3" s="6" t="s">
        <v>55</v>
      </c>
      <c r="B3">
        <f t="shared" ref="B3:N3" si="0">COUNTIF(B7:B1048576, "&gt;0")</f>
        <v>17</v>
      </c>
      <c r="C3">
        <f t="shared" si="0"/>
        <v>9</v>
      </c>
      <c r="D3">
        <f t="shared" si="0"/>
        <v>13</v>
      </c>
      <c r="E3">
        <f t="shared" si="0"/>
        <v>28</v>
      </c>
      <c r="F3">
        <f t="shared" si="0"/>
        <v>11</v>
      </c>
      <c r="G3">
        <f t="shared" si="0"/>
        <v>30</v>
      </c>
      <c r="H3">
        <f t="shared" si="0"/>
        <v>9</v>
      </c>
      <c r="I3">
        <f t="shared" si="0"/>
        <v>17</v>
      </c>
      <c r="J3">
        <f t="shared" si="0"/>
        <v>13</v>
      </c>
      <c r="K3">
        <f t="shared" si="0"/>
        <v>26</v>
      </c>
      <c r="L3">
        <f t="shared" si="0"/>
        <v>22</v>
      </c>
      <c r="M3">
        <f t="shared" si="0"/>
        <v>30</v>
      </c>
      <c r="N3">
        <f t="shared" si="0"/>
        <v>14</v>
      </c>
      <c r="P3">
        <f t="shared" ref="P3:AC3" si="1">COUNTIF(P7:P1048576, "&gt;0")</f>
        <v>3</v>
      </c>
      <c r="Q3">
        <f t="shared" si="1"/>
        <v>4</v>
      </c>
      <c r="R3">
        <f t="shared" si="1"/>
        <v>8</v>
      </c>
      <c r="S3">
        <f t="shared" si="1"/>
        <v>19</v>
      </c>
      <c r="T3">
        <f t="shared" si="1"/>
        <v>11</v>
      </c>
      <c r="U3">
        <f t="shared" si="1"/>
        <v>12</v>
      </c>
      <c r="V3">
        <f t="shared" si="1"/>
        <v>18</v>
      </c>
      <c r="W3">
        <f t="shared" si="1"/>
        <v>11</v>
      </c>
      <c r="X3">
        <f t="shared" si="1"/>
        <v>17</v>
      </c>
      <c r="Y3">
        <f t="shared" si="1"/>
        <v>20</v>
      </c>
      <c r="Z3">
        <f t="shared" si="1"/>
        <v>17</v>
      </c>
      <c r="AA3">
        <f t="shared" si="1"/>
        <v>2</v>
      </c>
      <c r="AB3">
        <f t="shared" si="1"/>
        <v>2</v>
      </c>
      <c r="AC3">
        <f t="shared" si="1"/>
        <v>0</v>
      </c>
    </row>
    <row r="4" spans="1:29" x14ac:dyDescent="0.3">
      <c r="A4" s="6" t="s">
        <v>56</v>
      </c>
      <c r="B4">
        <f t="shared" ref="B4:N4" si="2">SUM(B7:B1048576)</f>
        <v>34.059999999999995</v>
      </c>
      <c r="C4">
        <f t="shared" si="2"/>
        <v>30.65</v>
      </c>
      <c r="D4">
        <f t="shared" si="2"/>
        <v>43.54999999999999</v>
      </c>
      <c r="E4">
        <f t="shared" si="2"/>
        <v>49.499999999999993</v>
      </c>
      <c r="F4">
        <f t="shared" si="2"/>
        <v>20.990000000000002</v>
      </c>
      <c r="G4">
        <f t="shared" si="2"/>
        <v>53.280000000000008</v>
      </c>
      <c r="H4">
        <f t="shared" si="2"/>
        <v>18.350000000000001</v>
      </c>
      <c r="I4">
        <f t="shared" si="2"/>
        <v>26.18</v>
      </c>
      <c r="J4">
        <f t="shared" si="2"/>
        <v>31.88</v>
      </c>
      <c r="K4">
        <f t="shared" si="2"/>
        <v>34.24</v>
      </c>
      <c r="L4">
        <f t="shared" si="2"/>
        <v>36.220000000000006</v>
      </c>
      <c r="M4">
        <f t="shared" si="2"/>
        <v>36.610000000000007</v>
      </c>
      <c r="N4">
        <f t="shared" si="2"/>
        <v>23.060000000000002</v>
      </c>
      <c r="P4">
        <f t="shared" ref="P4:AC4" si="3">SUM(P7:P1048576)</f>
        <v>11</v>
      </c>
      <c r="Q4">
        <f t="shared" si="3"/>
        <v>7.2</v>
      </c>
      <c r="R4">
        <f t="shared" si="3"/>
        <v>33.730000000000004</v>
      </c>
      <c r="S4">
        <f t="shared" si="3"/>
        <v>32.879999999999995</v>
      </c>
      <c r="T4">
        <f t="shared" si="3"/>
        <v>36.069999999999993</v>
      </c>
      <c r="U4">
        <f t="shared" si="3"/>
        <v>48.73</v>
      </c>
      <c r="V4">
        <f t="shared" si="3"/>
        <v>30.259999999999998</v>
      </c>
      <c r="W4">
        <f t="shared" si="3"/>
        <v>44.73</v>
      </c>
      <c r="X4">
        <f t="shared" si="3"/>
        <v>39.33</v>
      </c>
      <c r="Y4">
        <f t="shared" si="3"/>
        <v>66.549999999999983</v>
      </c>
      <c r="Z4">
        <f t="shared" si="3"/>
        <v>58.349999999999994</v>
      </c>
      <c r="AA4">
        <f t="shared" si="3"/>
        <v>13.517999999999999</v>
      </c>
      <c r="AB4">
        <f t="shared" si="3"/>
        <v>13.378</v>
      </c>
      <c r="AC4">
        <f t="shared" si="3"/>
        <v>0</v>
      </c>
    </row>
    <row r="5" spans="1:29" x14ac:dyDescent="0.3">
      <c r="A5" s="6" t="s">
        <v>36</v>
      </c>
      <c r="B5">
        <f t="shared" ref="B5:N5" si="4">B4/B2</f>
        <v>0.87333333333333318</v>
      </c>
      <c r="C5">
        <f t="shared" si="4"/>
        <v>0.78589743589743588</v>
      </c>
      <c r="D5">
        <f t="shared" si="4"/>
        <v>1.1166666666666665</v>
      </c>
      <c r="E5">
        <f t="shared" si="4"/>
        <v>1.2692307692307689</v>
      </c>
      <c r="F5">
        <f t="shared" si="4"/>
        <v>0.53820512820512822</v>
      </c>
      <c r="G5">
        <f t="shared" si="4"/>
        <v>1.3661538461538463</v>
      </c>
      <c r="H5">
        <f t="shared" si="4"/>
        <v>0.47051282051282056</v>
      </c>
      <c r="I5">
        <f t="shared" si="4"/>
        <v>0.8726666666666667</v>
      </c>
      <c r="J5">
        <f t="shared" si="4"/>
        <v>1.0626666666666666</v>
      </c>
      <c r="K5">
        <f t="shared" si="4"/>
        <v>0.87794871794871798</v>
      </c>
      <c r="L5">
        <f t="shared" si="4"/>
        <v>0.92871794871794888</v>
      </c>
      <c r="M5">
        <f t="shared" si="4"/>
        <v>0.93871794871794889</v>
      </c>
      <c r="N5">
        <f t="shared" si="4"/>
        <v>0.76866666666666672</v>
      </c>
      <c r="P5">
        <f t="shared" ref="P5:AC5" si="5">P4/P2</f>
        <v>1.2222222222222223</v>
      </c>
      <c r="Q5">
        <f t="shared" si="5"/>
        <v>0.8</v>
      </c>
      <c r="R5">
        <f t="shared" si="5"/>
        <v>1.1243333333333334</v>
      </c>
      <c r="S5">
        <f t="shared" si="5"/>
        <v>0.84307692307692295</v>
      </c>
      <c r="T5">
        <f t="shared" si="5"/>
        <v>0.92487179487179472</v>
      </c>
      <c r="U5">
        <f t="shared" si="5"/>
        <v>1.2494871794871794</v>
      </c>
      <c r="V5">
        <f t="shared" si="5"/>
        <v>0.77589743589743587</v>
      </c>
      <c r="W5">
        <f t="shared" si="5"/>
        <v>1.1469230769230769</v>
      </c>
      <c r="X5">
        <f t="shared" si="5"/>
        <v>1.0084615384615385</v>
      </c>
      <c r="Y5">
        <f t="shared" si="5"/>
        <v>1.7064102564102559</v>
      </c>
      <c r="Z5">
        <f t="shared" si="5"/>
        <v>1.667142857142857</v>
      </c>
      <c r="AA5">
        <f t="shared" si="5"/>
        <v>0.35573684210526313</v>
      </c>
      <c r="AB5">
        <f t="shared" si="5"/>
        <v>0.35205263157894739</v>
      </c>
      <c r="AC5">
        <f t="shared" si="5"/>
        <v>0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Y7">
        <f>IF(AND('Raw Data'!D2&gt;4,'Raw Data'!O2&lt;'Raw Data'!P2),'Raw Data'!K2,IF(AND('Raw Data'!D2&gt;4,'Raw Data'!O2='Raw Data'!P2),0,IF('Raw Data'!O2='Raw Data'!P2,'Raw Data'!D2,0)))</f>
        <v>3.3</v>
      </c>
      <c r="Z7">
        <f>IF(AND('Raw Data'!D2&lt;4, 'Raw Data'!O2='Raw Data'!P2), 'Raw Data'!D2, 0)</f>
        <v>3.3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3.5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Y8">
        <f>IF(AND('Raw Data'!D3&gt;4,'Raw Data'!O3&lt;'Raw Data'!P3),'Raw Data'!K3,IF(AND('Raw Data'!D3&gt;4,'Raw Data'!O3='Raw Data'!P3),0,IF('Raw Data'!O3='Raw Data'!P3,'Raw Data'!D3,0)))</f>
        <v>3.5</v>
      </c>
      <c r="Z8">
        <f>IF(AND('Raw Data'!D3&lt;4, 'Raw Data'!O3='Raw Data'!P3), 'Raw Data'!D3, 0)</f>
        <v>3.5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 'Raw Data'!O4&gt;'Raw Data'!P4), 'Raw Data'!C4, 0)</f>
        <v>1.07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1.07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1.07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0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3.2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Y10">
        <f>IF(AND('Raw Data'!D5&gt;4,'Raw Data'!O5&lt;'Raw Data'!P5),'Raw Data'!K5,IF(AND('Raw Data'!D5&gt;4,'Raw Data'!O5='Raw Data'!P5),0,IF('Raw Data'!O5='Raw Data'!P5,'Raw Data'!D5,0)))</f>
        <v>3.2</v>
      </c>
      <c r="Z10">
        <f>IF(AND('Raw Data'!D5&lt;4, 'Raw Data'!O5='Raw Data'!P5), 'Raw Data'!D5, 0)</f>
        <v>3.2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3.1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Y11">
        <f>IF(AND('Raw Data'!D6&gt;4,'Raw Data'!O6&lt;'Raw Data'!P6),'Raw Data'!K6,IF(AND('Raw Data'!D6&gt;4,'Raw Data'!O6='Raw Data'!P6),0,IF('Raw Data'!O6='Raw Data'!P6,'Raw Data'!D6,0)))</f>
        <v>3.1</v>
      </c>
      <c r="Z11">
        <f>IF(AND('Raw Data'!D6&lt;4, 'Raw Data'!O6='Raw Data'!P6), 'Raw Data'!D6, 0)</f>
        <v>3.1</v>
      </c>
      <c r="AA11">
        <f t="shared" si="8"/>
        <v>0</v>
      </c>
      <c r="AB11">
        <f t="shared" si="9"/>
        <v>6.4480000000000004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 'Raw Data'!O7&gt;'Raw Data'!P7), 'Raw Data'!C7, 0)</f>
        <v>0</v>
      </c>
      <c r="O12" t="b">
        <f>'Raw Data'!C7&lt;'Raw Data'!E7</f>
        <v>0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2.62</v>
      </c>
      <c r="T12">
        <f>IF(ISNUMBER('Raw Data'!C7), IF(_xlfn.XLOOKUP(SMALL('Raw Data'!C7:E7, 2), B12:D12, B12:D12, 0)&gt;0, SMALL('Raw Data'!C7:E7, 2), 0), 0)</f>
        <v>2.62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 'Raw Data'!O8&gt;'Raw Data'!P8), 'Raw Data'!C8, 0)</f>
        <v>0</v>
      </c>
      <c r="O13" t="b">
        <f>'Raw Data'!C8&lt;'Raw Data'!E8</f>
        <v>1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3.7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Y14">
        <f>IF(AND('Raw Data'!D9&gt;4,'Raw Data'!O9&lt;'Raw Data'!P9),'Raw Data'!K9,IF(AND('Raw Data'!D9&gt;4,'Raw Data'!O9='Raw Data'!P9),0,IF('Raw Data'!O9='Raw Data'!P9,'Raw Data'!D9,0)))</f>
        <v>3.25</v>
      </c>
      <c r="Z14">
        <f>IF(AND('Raw Data'!D9&lt;4, 'Raw Data'!O9='Raw Data'!P9), 'Raw Data'!D9, 0)</f>
        <v>3.25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4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1.71</v>
      </c>
      <c r="F15">
        <f>IF(AND(ISNUMBER('Raw Data'!O10),SUM('Raw Data'!O10:P10)&lt;3),'Raw Data'!F10,)</f>
        <v>0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3.08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1.24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4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4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>
        <f>'Raw Data'!Q11</f>
        <v>2</v>
      </c>
      <c r="B16">
        <f>IF('Raw Data'!O11&gt;'Raw Data'!P11, 'Raw Data'!C11, 0)</f>
        <v>1.25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1.44</v>
      </c>
      <c r="F16">
        <f>IF(AND(ISNUMBER('Raw Data'!O11),SUM('Raw Data'!O11:P11)&lt;3),'Raw Data'!F11,)</f>
        <v>0</v>
      </c>
      <c r="G16">
        <f>IF(AND('Raw Data'!O11&gt;0, 'Raw Data'!P11&gt;0), 'Raw Data'!H11, 0)</f>
        <v>1.76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1.08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1.05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1.1100000000000001</v>
      </c>
      <c r="N16">
        <f>IF(AND('Raw Data'!C11&lt;'Raw Data'!E11, 'Raw Data'!O11&gt;'Raw Data'!P11), 'Raw Data'!C11, 0)</f>
        <v>1.25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1.25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1.25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4.33</v>
      </c>
      <c r="E17">
        <f>IF(SUM('Raw Data'!O12:P12)&gt;2, 'Raw Data'!F12, 0)</f>
        <v>1.64</v>
      </c>
      <c r="F17">
        <f>IF(AND(ISNUMBER('Raw Data'!O12),SUM('Raw Data'!O12:P12)&lt;3),'Raw Data'!F12,)</f>
        <v>0</v>
      </c>
      <c r="G17">
        <f>IF(AND('Raw Data'!O12&gt;0, 'Raw Data'!P12&gt;0), 'Raw Data'!H12, 0)</f>
        <v>1.62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3.32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2.06</v>
      </c>
      <c r="M17">
        <f>IF(AND(ISNUMBER('Raw Data'!O12), OR('Raw Data'!O12&gt;'Raw Data'!P12, 'Raw Data'!O12&lt;'Raw Data'!P12)), 'Raw Data'!N12, 0)</f>
        <v>1.2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4.33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4.33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4.33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1.55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1.78</v>
      </c>
      <c r="F18">
        <f>IF(AND(ISNUMBER('Raw Data'!O13),SUM('Raw Data'!O13:P13)&lt;3),'Raw Data'!F13,)</f>
        <v>0</v>
      </c>
      <c r="G18">
        <f>IF(AND('Raw Data'!O13&gt;0, 'Raw Data'!P13&gt;0), 'Raw Data'!H13, 0)</f>
        <v>1.83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1.2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1.1100000000000001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1.2</v>
      </c>
      <c r="N18">
        <f>IF(AND('Raw Data'!C13&lt;'Raw Data'!E13, 'Raw Data'!O13&gt;'Raw Data'!P13), 'Raw Data'!C13, 0)</f>
        <v>1.55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1.55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1.55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3.5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2.12</v>
      </c>
      <c r="G19">
        <f>IF(AND('Raw Data'!O14&gt;0, 'Raw Data'!P14&gt;0), 'Raw Data'!H14, 0)</f>
        <v>2.0099999999999998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1.1499999999999999</v>
      </c>
      <c r="L19">
        <f>IF(AND(ISNUMBER('Raw Data'!O14), OR('Raw Data'!O14&lt;'Raw Data'!P14, 'Raw Data'!O14='Raw Data'!P14)), 'Raw Data'!M14, 0)</f>
        <v>2.0099999999999998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3.5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Y19">
        <f>IF(AND('Raw Data'!D14&gt;4,'Raw Data'!O14&lt;'Raw Data'!P14),'Raw Data'!K14,IF(AND('Raw Data'!D14&gt;4,'Raw Data'!O14='Raw Data'!P14),0,IF('Raw Data'!O14='Raw Data'!P14,'Raw Data'!D14,0)))</f>
        <v>3.5</v>
      </c>
      <c r="Z19">
        <f>IF(AND('Raw Data'!D14&lt;4, 'Raw Data'!O14='Raw Data'!P14), 'Raw Data'!D14, 0)</f>
        <v>3.5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3.6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1.97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2.0099999999999998</v>
      </c>
      <c r="I20">
        <f>IF('Raw Data'!O15='Raw Data'!P15, 0, IF('Raw Data'!O15&gt;'Raw Data'!P15, 'Raw Data'!J15, 0))</f>
        <v>2.64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1.74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1.28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3.6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3.6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3.6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7.0919999999999996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3.2</v>
      </c>
      <c r="E21">
        <f>IF(SUM('Raw Data'!O16:P16)&gt;2, 'Raw Data'!F16, 0)</f>
        <v>1.94</v>
      </c>
      <c r="F21">
        <f>IF(AND(ISNUMBER('Raw Data'!O16),SUM('Raw Data'!O16:P16)&lt;3),'Raw Data'!F16,)</f>
        <v>0</v>
      </c>
      <c r="G21">
        <f>IF(AND('Raw Data'!O16&gt;0, 'Raw Data'!P16&gt;0), 'Raw Data'!H16, 0)</f>
        <v>1.75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2.2799999999999998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1.61</v>
      </c>
      <c r="M21">
        <f>IF(AND(ISNUMBER('Raw Data'!O16), OR('Raw Data'!O16&gt;'Raw Data'!P16, 'Raw Data'!O16&lt;'Raw Data'!P16)), 'Raw Data'!N16, 0)</f>
        <v>1.3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3.2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3.2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3.2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3.5</v>
      </c>
      <c r="D22">
        <f>IF('Raw Data'!O17&lt;'Raw Data'!P17, 'Raw Data'!E17, 0)</f>
        <v>0</v>
      </c>
      <c r="E22">
        <f>IF(SUM('Raw Data'!O17:P17)&gt;2, 'Raw Data'!F17, 0)</f>
        <v>1.98</v>
      </c>
      <c r="F22">
        <f>IF(AND(ISNUMBER('Raw Data'!O17),SUM('Raw Data'!O17:P17)&lt;3),'Raw Data'!F17,)</f>
        <v>0</v>
      </c>
      <c r="G22">
        <f>IF(AND('Raw Data'!O17&gt;0, 'Raw Data'!P17&gt;0), 'Raw Data'!H17, 0)</f>
        <v>1.82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1.25</v>
      </c>
      <c r="L22">
        <f>IF(AND(ISNUMBER('Raw Data'!O17), OR('Raw Data'!O17&lt;'Raw Data'!P17, 'Raw Data'!O17='Raw Data'!P17)), 'Raw Data'!M17, 0)</f>
        <v>1.79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Y22">
        <f>IF(AND('Raw Data'!D17&gt;4,'Raw Data'!O17&lt;'Raw Data'!P17),'Raw Data'!K17,IF(AND('Raw Data'!D17&gt;4,'Raw Data'!O17='Raw Data'!P17),0,IF('Raw Data'!O17='Raw Data'!P17,'Raw Data'!D17,0)))</f>
        <v>3.5</v>
      </c>
      <c r="Z22">
        <f>IF(AND('Raw Data'!D17&lt;4, 'Raw Data'!O17='Raw Data'!P17), 'Raw Data'!D17, 0)</f>
        <v>3.5</v>
      </c>
      <c r="AA22">
        <f t="shared" si="8"/>
        <v>0</v>
      </c>
      <c r="AB22">
        <f t="shared" si="9"/>
        <v>6.93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3.4</v>
      </c>
      <c r="E23">
        <f>IF(SUM('Raw Data'!O18:P18)&gt;2, 'Raw Data'!F18, 0)</f>
        <v>1.94</v>
      </c>
      <c r="F23">
        <f>IF(AND(ISNUMBER('Raw Data'!O18),SUM('Raw Data'!O18:P18)&lt;3),'Raw Data'!F18,)</f>
        <v>0</v>
      </c>
      <c r="G23">
        <f>IF(AND('Raw Data'!O18&gt;0, 'Raw Data'!P18&gt;0), 'Raw Data'!H18, 0)</f>
        <v>1.78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2.4700000000000002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1.69</v>
      </c>
      <c r="M23">
        <f>IF(AND(ISNUMBER('Raw Data'!O18), OR('Raw Data'!O18&gt;'Raw Data'!P18, 'Raw Data'!O18&lt;'Raw Data'!P18)), 'Raw Data'!N18, 0)</f>
        <v>1.28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3.4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3.4</v>
      </c>
      <c r="U23">
        <f>IF(ISNUMBER('Raw Data'!C18), IF(_xlfn.XLOOKUP(SMALL('Raw Data'!C18:E18, 3), B23:D23, B23:D23, 0)&gt;0, SMALL('Raw Data'!C18:E18, 3), 0), 0)</f>
        <v>3.4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3.4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1.36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1.86</v>
      </c>
      <c r="F24">
        <f>IF(AND(ISNUMBER('Raw Data'!O19),SUM('Raw Data'!O19:P19)&lt;3),'Raw Data'!F19,)</f>
        <v>0</v>
      </c>
      <c r="G24">
        <f>IF(AND('Raw Data'!O19&gt;0, 'Raw Data'!P19&gt;0), 'Raw Data'!H19, 0)</f>
        <v>2.1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1.1100000000000001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1.06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1.17</v>
      </c>
      <c r="N24">
        <f>IF(AND('Raw Data'!C19&lt;'Raw Data'!E19, 'Raw Data'!O19&gt;'Raw Data'!P19), 'Raw Data'!C19, 0)</f>
        <v>1.36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1.36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1.36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1.44</v>
      </c>
      <c r="E25">
        <f>IF(SUM('Raw Data'!O20:P20)&gt;2, 'Raw Data'!F20, 0)</f>
        <v>1.52</v>
      </c>
      <c r="F25">
        <f>IF(AND(ISNUMBER('Raw Data'!O20),SUM('Raw Data'!O20:P20)&lt;3),'Raw Data'!F20,)</f>
        <v>0</v>
      </c>
      <c r="G25">
        <f>IF(AND('Raw Data'!O20&gt;0, 'Raw Data'!P20&gt;0), 'Raw Data'!H20, 0)</f>
        <v>1.66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1.1499999999999999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1.0900000000000001</v>
      </c>
      <c r="M25">
        <f>IF(AND(ISNUMBER('Raw Data'!O20), OR('Raw Data'!O20&gt;'Raw Data'!P20, 'Raw Data'!O20&lt;'Raw Data'!P20)), 'Raw Data'!N20, 0)</f>
        <v>1.1499999999999999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1.44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1.1499999999999999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2.2000000000000002</v>
      </c>
      <c r="E26">
        <f>IF(SUM('Raw Data'!O21:P21)&gt;2, 'Raw Data'!F21, 0)</f>
        <v>2.39</v>
      </c>
      <c r="F26">
        <f>IF(AND(ISNUMBER('Raw Data'!O21),SUM('Raw Data'!O21:P21)&lt;3),'Raw Data'!F21,)</f>
        <v>0</v>
      </c>
      <c r="G26">
        <f>IF(AND('Raw Data'!O21&gt;0, 'Raw Data'!P21&gt;0), 'Raw Data'!H21, 0)</f>
        <v>2.04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1.54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1.28</v>
      </c>
      <c r="M26">
        <f>IF(AND(ISNUMBER('Raw Data'!O21), OR('Raw Data'!O21&gt;'Raw Data'!P21, 'Raw Data'!O21&lt;'Raw Data'!P21)), 'Raw Data'!N21, 0)</f>
        <v>1.33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2.2000000000000002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2.2000000000000002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2.2000000000000002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3.4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1.89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2.08</v>
      </c>
      <c r="I27">
        <f>IF('Raw Data'!O22='Raw Data'!P22, 0, IF('Raw Data'!O22&gt;'Raw Data'!P22, 'Raw Data'!J22, 0))</f>
        <v>2.4700000000000002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1.69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1.28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3.4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3.4</v>
      </c>
      <c r="U27">
        <f>IF(ISNUMBER('Raw Data'!C22), IF(_xlfn.XLOOKUP(SMALL('Raw Data'!C22:E22, 3), B27:D27, B27:D27, 0)&gt;0, SMALL('Raw Data'!C22:E22, 3), 0), 0)</f>
        <v>3.4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3.4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6.4259999999999993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2.4500000000000002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1.76</v>
      </c>
      <c r="F28">
        <f>IF(AND(ISNUMBER('Raw Data'!O23),SUM('Raw Data'!O23:P23)&lt;3),'Raw Data'!F23,)</f>
        <v>0</v>
      </c>
      <c r="G28">
        <f>IF(AND('Raw Data'!O23&gt;0, 'Raw Data'!P23&gt;0), 'Raw Data'!H23, 0)</f>
        <v>1.61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1.79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1.43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2.4500000000000002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2.4500000000000002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2.4500000000000002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2.2999999999999998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1.88</v>
      </c>
      <c r="F29">
        <f>IF(AND(ISNUMBER('Raw Data'!O24),SUM('Raw Data'!O24:P24)&lt;3),'Raw Data'!F24,)</f>
        <v>0</v>
      </c>
      <c r="G29">
        <f>IF(AND('Raw Data'!O24&gt;0, 'Raw Data'!P24&gt;0), 'Raw Data'!H24, 0)</f>
        <v>1.71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1.66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1.35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1.3</v>
      </c>
      <c r="N29">
        <f>IF(AND('Raw Data'!C24&lt;'Raw Data'!E24, 'Raw Data'!O24&gt;'Raw Data'!P24), 'Raw Data'!C24, 0)</f>
        <v>2.2999999999999998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2.2999999999999998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2.2999999999999998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2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2</v>
      </c>
      <c r="F30">
        <f>IF(AND(ISNUMBER('Raw Data'!O25),SUM('Raw Data'!O25:P25)&lt;3),'Raw Data'!F25,)</f>
        <v>0</v>
      </c>
      <c r="G30">
        <f>IF(AND('Raw Data'!O25&gt;0, 'Raw Data'!P25&gt;0), 'Raw Data'!H25, 0)</f>
        <v>1.82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1.46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1.25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1.28</v>
      </c>
      <c r="N30">
        <f>IF(AND('Raw Data'!C25&lt;'Raw Data'!E25, 'Raw Data'!O25&gt;'Raw Data'!P25), 'Raw Data'!C25, 0)</f>
        <v>2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2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2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3.9</v>
      </c>
      <c r="E31">
        <f>IF(SUM('Raw Data'!O26:P26)&gt;2, 'Raw Data'!F26, 0)</f>
        <v>1.73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2.23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2.92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1.86</v>
      </c>
      <c r="M31">
        <f>IF(AND(ISNUMBER('Raw Data'!O26), OR('Raw Data'!O26&gt;'Raw Data'!P26, 'Raw Data'!O26&lt;'Raw Data'!P26)), 'Raw Data'!N26, 0)</f>
        <v>1.25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3.9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3.9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3.9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2.4</v>
      </c>
      <c r="E32">
        <f>IF(SUM('Raw Data'!O27:P27)&gt;2, 'Raw Data'!F27, 0)</f>
        <v>1.91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2.1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1.74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1.39</v>
      </c>
      <c r="M32">
        <f>IF(AND(ISNUMBER('Raw Data'!O27), OR('Raw Data'!O27&gt;'Raw Data'!P27, 'Raw Data'!O27&lt;'Raw Data'!P27)), 'Raw Data'!N27, 0)</f>
        <v>1.29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2.4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2.4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2.4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2.4500000000000002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2</v>
      </c>
      <c r="F33">
        <f>IF(AND(ISNUMBER('Raw Data'!O28),SUM('Raw Data'!O28:P28)&lt;3),'Raw Data'!F28,)</f>
        <v>0</v>
      </c>
      <c r="G33">
        <f>IF(AND('Raw Data'!O28&gt;0, 'Raw Data'!P28&gt;0), 'Raw Data'!H28, 0)</f>
        <v>1.79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1.73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1.39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1.3</v>
      </c>
      <c r="N33">
        <f>IF(AND('Raw Data'!C28&lt;'Raw Data'!E28, 'Raw Data'!O28&gt;'Raw Data'!P28), 'Raw Data'!C28, 0)</f>
        <v>2.4500000000000002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2.4500000000000002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2.4500000000000002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3.9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1.61</v>
      </c>
      <c r="G34">
        <f>IF(AND('Raw Data'!O29&gt;0, 'Raw Data'!P29&gt;0), 'Raw Data'!H29, 0)</f>
        <v>1.59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2.02</v>
      </c>
      <c r="L34">
        <f>IF(AND(ISNUMBER('Raw Data'!O29), OR('Raw Data'!O29&lt;'Raw Data'!P29, 'Raw Data'!O29='Raw Data'!P29)), 'Raw Data'!M29, 0)</f>
        <v>1.18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3.9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Y34">
        <f>IF(AND('Raw Data'!D29&gt;4,'Raw Data'!O29&lt;'Raw Data'!P29),'Raw Data'!K29,IF(AND('Raw Data'!D29&gt;4,'Raw Data'!O29='Raw Data'!P29),0,IF('Raw Data'!O29='Raw Data'!P29,'Raw Data'!D29,0)))</f>
        <v>3.9</v>
      </c>
      <c r="Z34">
        <f>IF(AND('Raw Data'!D29&lt;4, 'Raw Data'!O29='Raw Data'!P29), 'Raw Data'!D29, 0)</f>
        <v>3.9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1.1499999999999999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1.22</v>
      </c>
      <c r="F35">
        <f>IF(AND(ISNUMBER('Raw Data'!O30),SUM('Raw Data'!O30:P30)&lt;3),'Raw Data'!F30,)</f>
        <v>0</v>
      </c>
      <c r="G35">
        <f>IF(AND('Raw Data'!O30&gt;0, 'Raw Data'!P30&gt;0), 'Raw Data'!H30, 0)</f>
        <v>1.59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1.04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1.03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1.07</v>
      </c>
      <c r="N35">
        <f>IF(AND('Raw Data'!C30&lt;'Raw Data'!E30, 'Raw Data'!O30&gt;'Raw Data'!P30), 'Raw Data'!C30, 0)</f>
        <v>1.1499999999999999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1.1499999999999999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1.1499999999999999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4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2.8</v>
      </c>
      <c r="E36">
        <f>IF(SUM('Raw Data'!O31:P31)&gt;2, 'Raw Data'!F31, 0)</f>
        <v>2.0499999999999998</v>
      </c>
      <c r="F36">
        <f>IF(AND(ISNUMBER('Raw Data'!O31),SUM('Raw Data'!O31:P31)&lt;3),'Raw Data'!F31,)</f>
        <v>0</v>
      </c>
      <c r="G36">
        <f>IF(AND('Raw Data'!O31&gt;0, 'Raw Data'!P31&gt;0), 'Raw Data'!H31, 0)</f>
        <v>1.79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2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1.48</v>
      </c>
      <c r="M36">
        <f>IF(AND(ISNUMBER('Raw Data'!O31), OR('Raw Data'!O31&gt;'Raw Data'!P31, 'Raw Data'!O31&lt;'Raw Data'!P31)), 'Raw Data'!N31, 0)</f>
        <v>1.32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2.8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2.8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2.8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8.5</v>
      </c>
      <c r="E37">
        <f>IF(SUM('Raw Data'!O32:P32)&gt;2, 'Raw Data'!F32, 0)</f>
        <v>1.47</v>
      </c>
      <c r="F37">
        <f>IF(AND(ISNUMBER('Raw Data'!O32),SUM('Raw Data'!O32:P32)&lt;3),'Raw Data'!F32,)</f>
        <v>0</v>
      </c>
      <c r="G37">
        <f>IF(AND('Raw Data'!O32&gt;0, 'Raw Data'!P32&gt;0), 'Raw Data'!H32, 0)</f>
        <v>1.76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6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3.32</v>
      </c>
      <c r="M37">
        <f>IF(AND(ISNUMBER('Raw Data'!O32), OR('Raw Data'!O32&gt;'Raw Data'!P32, 'Raw Data'!O32&lt;'Raw Data'!P32)), 'Raw Data'!N32, 0)</f>
        <v>1.1200000000000001</v>
      </c>
      <c r="N37">
        <f>IF(AND('Raw Data'!C32&lt;'Raw Data'!E32, 'Raw Data'!O32&gt;'Raw Data'!P32), 'Raw Data'!C32, 0)</f>
        <v>0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8.5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8.5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8.5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6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0</v>
      </c>
      <c r="C38">
        <f>IF(AND(ISNUMBER('Raw Data'!O33), 'Raw Data'!O33='Raw Data'!P33), 'Raw Data'!D33, 0)</f>
        <v>3.4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1.88</v>
      </c>
      <c r="G38">
        <f>IF(AND('Raw Data'!O33&gt;0, 'Raw Data'!P33&gt;0), 'Raw Data'!H33, 0)</f>
        <v>1.77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1.2</v>
      </c>
      <c r="L38">
        <f>IF(AND(ISNUMBER('Raw Data'!O33), OR('Raw Data'!O33&lt;'Raw Data'!P33, 'Raw Data'!O33='Raw Data'!P33)), 'Raw Data'!M33, 0)</f>
        <v>1.83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3.4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Y38">
        <f>IF(AND('Raw Data'!D33&gt;4,'Raw Data'!O33&lt;'Raw Data'!P33),'Raw Data'!K33,IF(AND('Raw Data'!D33&gt;4,'Raw Data'!O33='Raw Data'!P33),0,IF('Raw Data'!O33='Raw Data'!P33,'Raw Data'!D33,0)))</f>
        <v>3.4</v>
      </c>
      <c r="Z38">
        <f>IF(AND('Raw Data'!D33&lt;4, 'Raw Data'!O33='Raw Data'!P33), 'Raw Data'!D33, 0)</f>
        <v>3.4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1.22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1.34</v>
      </c>
      <c r="F39">
        <f>IF(AND(ISNUMBER('Raw Data'!O34),SUM('Raw Data'!O34:P34)&lt;3),'Raw Data'!F34,)</f>
        <v>0</v>
      </c>
      <c r="G39">
        <f>IF(AND('Raw Data'!O34&gt;0, 'Raw Data'!P34&gt;0), 'Raw Data'!H34, 0)</f>
        <v>1.66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1.06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1.04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1.0900000000000001</v>
      </c>
      <c r="N39">
        <f>IF(AND('Raw Data'!C34&lt;'Raw Data'!E34, 'Raw Data'!O34&gt;'Raw Data'!P34), 'Raw Data'!C34, 0)</f>
        <v>1.22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1.22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1.22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2.0499999999999998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2.11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1.93</v>
      </c>
      <c r="I40">
        <f>IF('Raw Data'!O35='Raw Data'!P35, 0, IF('Raw Data'!O35&gt;'Raw Data'!P35, 'Raw Data'!J35, 0))</f>
        <v>1.47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1.26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1.3</v>
      </c>
      <c r="N40">
        <f>IF(AND('Raw Data'!C35&lt;'Raw Data'!E35, 'Raw Data'!O35&gt;'Raw Data'!P35), 'Raw Data'!C35, 0)</f>
        <v>2.0499999999999998</v>
      </c>
      <c r="O40" t="b">
        <f>'Raw Data'!C35&lt;'Raw Data'!E35</f>
        <v>1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2.0499999999999998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2.0499999999999998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3.9</v>
      </c>
      <c r="E41">
        <f>IF(SUM('Raw Data'!O36:P36)&gt;2, 'Raw Data'!F36, 0)</f>
        <v>1.93</v>
      </c>
      <c r="F41">
        <f>IF(AND(ISNUMBER('Raw Data'!O36),SUM('Raw Data'!O36:P36)&lt;3),'Raw Data'!F36,)</f>
        <v>0</v>
      </c>
      <c r="G41">
        <f>IF(AND('Raw Data'!O36&gt;0, 'Raw Data'!P36&gt;0), 'Raw Data'!H36, 0)</f>
        <v>1.79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2.91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1.84</v>
      </c>
      <c r="M41">
        <f>IF(AND(ISNUMBER('Raw Data'!O36), OR('Raw Data'!O36&gt;'Raw Data'!P36, 'Raw Data'!O36&lt;'Raw Data'!P36)), 'Raw Data'!N36, 0)</f>
        <v>1.26</v>
      </c>
      <c r="N41">
        <f>IF(AND('Raw Data'!C36&lt;'Raw Data'!E36, 'Raw Data'!O36&gt;'Raw Data'!P36), 'Raw Data'!C36, 0)</f>
        <v>0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3.9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3.9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3.9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1.44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1.58</v>
      </c>
      <c r="F42">
        <f>IF(AND(ISNUMBER('Raw Data'!O37),SUM('Raw Data'!O37:P37)&lt;3),'Raw Data'!F37,)</f>
        <v>0</v>
      </c>
      <c r="G42">
        <f>IF(AND('Raw Data'!O37&gt;0, 'Raw Data'!P37&gt;0), 'Raw Data'!H37, 0)</f>
        <v>1.72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1.1399999999999999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1.0900000000000001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1.17</v>
      </c>
      <c r="N42">
        <f>IF(AND('Raw Data'!C37&lt;'Raw Data'!E37, 'Raw Data'!O37&gt;'Raw Data'!P37), 'Raw Data'!C37, 0)</f>
        <v>1.44</v>
      </c>
      <c r="O42" t="b">
        <f>'Raw Data'!C37&lt;'Raw Data'!E37</f>
        <v>1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1.44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1.44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1.47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1.7</v>
      </c>
      <c r="F43">
        <f>IF(AND(ISNUMBER('Raw Data'!O38),SUM('Raw Data'!O38:P38)&lt;3),'Raw Data'!F38,)</f>
        <v>0</v>
      </c>
      <c r="G43">
        <f>IF(AND('Raw Data'!O38&gt;0, 'Raw Data'!P38&gt;0), 'Raw Data'!H38, 0)</f>
        <v>1.85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1.1399999999999999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1.0900000000000001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1.18</v>
      </c>
      <c r="N43">
        <f>IF(AND('Raw Data'!C38&lt;'Raw Data'!E38, 'Raw Data'!O38&gt;'Raw Data'!P38), 'Raw Data'!C38, 0)</f>
        <v>1.47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1.47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1.47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1.3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1.58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1.89</v>
      </c>
      <c r="I44">
        <f>IF('Raw Data'!O39='Raw Data'!P39, 0, IF('Raw Data'!O39&gt;'Raw Data'!P39, 'Raw Data'!J39, 0))</f>
        <v>1.1000000000000001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1.05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1.1299999999999999</v>
      </c>
      <c r="N44">
        <f>IF(AND('Raw Data'!C39&lt;'Raw Data'!E39, 'Raw Data'!O39&gt;'Raw Data'!P39), 'Raw Data'!C39, 0)</f>
        <v>1.3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1.3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1.3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1.1599999999999999</v>
      </c>
      <c r="E45">
        <f>IF(SUM('Raw Data'!O40:P40)&gt;2, 'Raw Data'!F40, 0)</f>
        <v>1.28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2.21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1.05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1.03</v>
      </c>
      <c r="M45">
        <f>IF(AND(ISNUMBER('Raw Data'!O40), OR('Raw Data'!O40&gt;'Raw Data'!P40, 'Raw Data'!O40&lt;'Raw Data'!P40)), 'Raw Data'!N40, 0)</f>
        <v>1.07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1.1599999999999999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1.1599999999999999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1.1599999999999999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1.05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5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3.9</v>
      </c>
      <c r="Z46">
        <f>IF(AND('Raw Data'!D41&lt;4, 'Raw Data'!O41='Raw Data'!P41), 'Raw Data'!D41, 0)</f>
        <v>3.9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5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1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5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5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3.5</v>
      </c>
      <c r="Z49">
        <f>IF(AND('Raw Data'!D44&lt;4, 'Raw Data'!O44='Raw Data'!P44), 'Raw Data'!D44, 0)</f>
        <v>3.5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5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3.4</v>
      </c>
      <c r="Z50">
        <f>IF(AND('Raw Data'!D45&lt;4, 'Raw Data'!O45='Raw Data'!P45), 'Raw Data'!D45, 0)</f>
        <v>3.4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5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3.3</v>
      </c>
      <c r="Z51">
        <f>IF(AND('Raw Data'!D46&lt;4, 'Raw Data'!O46='Raw Data'!P46), 'Raw Data'!D46, 0)</f>
        <v>3.3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5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3.3</v>
      </c>
      <c r="Z52">
        <f>IF(AND('Raw Data'!D47&lt;4, 'Raw Data'!O47='Raw Data'!P47), 'Raw Data'!D47, 0)</f>
        <v>3.3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5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1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3.1</v>
      </c>
      <c r="Z53">
        <f>IF(AND('Raw Data'!D48&lt;4, 'Raw Data'!O48='Raw Data'!P48), 'Raw Data'!D48, 0)</f>
        <v>3.1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5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3.7</v>
      </c>
      <c r="Z54">
        <f>IF(AND('Raw Data'!D49&lt;4, 'Raw Data'!O49='Raw Data'!P49), 'Raw Data'!D49, 0)</f>
        <v>3.7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5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3.5</v>
      </c>
      <c r="Z55">
        <f>IF(AND('Raw Data'!D50&lt;4, 'Raw Data'!O50='Raw Data'!P50), 'Raw Data'!D50, 0)</f>
        <v>3.5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 t="s"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2022-10-21T03:15:40Z</dcterms:modified>
</cp:coreProperties>
</file>