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2932" yWindow="-13068" windowWidth="23256" windowHeight="12576" tabRatio="600" firstSheet="0" activeTab="2" autoFilterDateGrouping="1"/>
  </bookViews>
  <sheets>
    <sheet xmlns:r="http://schemas.openxmlformats.org/officeDocument/2006/relationships" name="Raw Data" sheetId="1" state="visible" r:id="rId1"/>
    <sheet xmlns:r="http://schemas.openxmlformats.org/officeDocument/2006/relationships" name="Summary" sheetId="2" state="visible" r:id="rId2"/>
    <sheet xmlns:r="http://schemas.openxmlformats.org/officeDocument/2006/relationships" name="Analysis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theme="7" tint="0.5999938962981048"/>
        <bgColor indexed="64"/>
      </patternFill>
    </fill>
    <fill>
      <patternFill patternType="solid">
        <fgColor theme="8" tint="0.599993896298104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2" fontId="0" fillId="0" borderId="0" pivotButton="0" quotePrefix="0" xfId="0"/>
    <xf numFmtId="1" fontId="0" fillId="0" borderId="0" pivotButton="0" quotePrefix="0" xfId="0"/>
    <xf numFmtId="0" fontId="1" fillId="2" borderId="0" pivotButton="0" quotePrefix="0" xfId="0"/>
    <xf numFmtId="0" fontId="1" fillId="3" borderId="0" pivotButton="0" quotePrefix="0" xfId="0"/>
    <xf numFmtId="0" fontId="1" fillId="4" borderId="0" pivotButton="0" quotePrefix="0" xfId="0"/>
    <xf numFmtId="0" fontId="1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51"/>
  <sheetViews>
    <sheetView topLeftCell="J1" workbookViewId="0">
      <selection activeCell="Q25" sqref="Q25"/>
    </sheetView>
  </sheetViews>
  <sheetFormatPr baseColWidth="8" defaultRowHeight="14.4"/>
  <cols>
    <col width="12.33203125" bestFit="1" customWidth="1" min="1" max="2"/>
    <col width="10.88671875" bestFit="1" customWidth="1" min="3" max="3"/>
    <col width="9.77734375" customWidth="1" min="4" max="4"/>
    <col width="13.109375" customWidth="1" min="5" max="5"/>
    <col width="12.6640625" customWidth="1" min="6" max="6"/>
    <col width="9" bestFit="1" customWidth="1" min="7" max="7"/>
    <col width="22.5546875" bestFit="1" customWidth="1" min="8" max="8"/>
    <col width="22.21875" bestFit="1" customWidth="1" min="9" max="9"/>
    <col width="18.109375" bestFit="1" customWidth="1" min="10" max="10"/>
    <col width="17.6640625" bestFit="1" customWidth="1" min="11" max="11"/>
    <col width="28.33203125" bestFit="1" customWidth="1" min="12" max="12"/>
    <col width="27.88671875" bestFit="1" customWidth="1" min="13" max="13"/>
    <col width="28.44140625" bestFit="1" customWidth="1" min="14" max="14"/>
    <col width="25.6640625" bestFit="1" customWidth="1" min="15" max="15"/>
    <col width="25" bestFit="1" customWidth="1" min="16" max="16"/>
    <col width="25.109375" bestFit="1" customWidth="1" min="17" max="17"/>
  </cols>
  <sheetData>
    <row r="1">
      <c r="A1" t="inlineStr">
        <is>
          <t>Home Team</t>
        </is>
      </c>
      <c r="B1" t="inlineStr">
        <is>
          <t>Away Team</t>
        </is>
      </c>
      <c r="C1" t="inlineStr">
        <is>
          <t>Home Team</t>
        </is>
      </c>
      <c r="D1" t="inlineStr">
        <is>
          <t>Draw</t>
        </is>
      </c>
      <c r="E1" t="inlineStr">
        <is>
          <t>Away Team</t>
        </is>
      </c>
      <c r="F1" t="inlineStr">
        <is>
          <t>Over 2.5</t>
        </is>
      </c>
      <c r="G1" t="inlineStr">
        <is>
          <t>Under 2.5</t>
        </is>
      </c>
      <c r="H1" t="inlineStr">
        <is>
          <t>Both Teams to Score - Yes</t>
        </is>
      </c>
      <c r="I1" t="inlineStr">
        <is>
          <t>Both Teams to Score - No</t>
        </is>
      </c>
      <c r="J1" t="inlineStr">
        <is>
          <t>Draw No Bet - Home</t>
        </is>
      </c>
      <c r="K1" t="inlineStr">
        <is>
          <t>Draw No Bet - Away</t>
        </is>
      </c>
      <c r="L1" t="inlineStr">
        <is>
          <t>Double Chance - Home and Draw</t>
        </is>
      </c>
      <c r="M1" t="inlineStr">
        <is>
          <t>Double Chance - Away and Draw</t>
        </is>
      </c>
      <c r="N1" t="inlineStr">
        <is>
          <t>Double Chance - Home and Away</t>
        </is>
      </c>
      <c r="O1" t="inlineStr">
        <is>
          <t>Home Score</t>
        </is>
      </c>
      <c r="P1" t="inlineStr">
        <is>
          <t>Away Score</t>
        </is>
      </c>
      <c r="Q1" t="inlineStr">
        <is>
          <t>Round</t>
        </is>
      </c>
    </row>
    <row r="2">
      <c r="A2" t="inlineStr">
        <is>
          <t>Sampdoria</t>
        </is>
      </c>
      <c r="B2" t="inlineStr">
        <is>
          <t>Atalanta</t>
        </is>
      </c>
      <c r="C2" s="1" t="n">
        <v>4.4</v>
      </c>
      <c r="D2" s="1" t="n">
        <v>3.75</v>
      </c>
      <c r="E2" s="1" t="n">
        <v>1.72</v>
      </c>
      <c r="F2" t="n">
        <v>1.65</v>
      </c>
      <c r="G2" t="n">
        <v>2.15</v>
      </c>
      <c r="H2" t="n">
        <v>1.63</v>
      </c>
      <c r="I2" t="n">
        <v>2.27</v>
      </c>
      <c r="J2" t="n">
        <v>3.32</v>
      </c>
      <c r="K2" t="n">
        <v>1.3</v>
      </c>
      <c r="L2" t="n">
        <v>2.03</v>
      </c>
      <c r="M2" t="n">
        <v>1.16</v>
      </c>
      <c r="N2" t="n">
        <v>1.23</v>
      </c>
      <c r="O2" t="n">
        <v>0</v>
      </c>
      <c r="P2" t="n">
        <v>2</v>
      </c>
      <c r="Q2" s="2" t="n">
        <v>1</v>
      </c>
    </row>
    <row r="3">
      <c r="A3" t="inlineStr">
        <is>
          <t>AC Milan</t>
        </is>
      </c>
      <c r="B3" t="inlineStr">
        <is>
          <t>Udinese</t>
        </is>
      </c>
      <c r="C3" s="1" t="n">
        <v>1.36</v>
      </c>
      <c r="D3" s="1" t="n">
        <v>4.6</v>
      </c>
      <c r="E3" s="1" t="n">
        <v>7.5</v>
      </c>
      <c r="F3" t="n">
        <v>1.7</v>
      </c>
      <c r="G3" t="n">
        <v>2.07</v>
      </c>
      <c r="H3" t="n">
        <v>1.94</v>
      </c>
      <c r="I3" t="n">
        <v>1.85</v>
      </c>
      <c r="J3" t="n">
        <v>1.11</v>
      </c>
      <c r="K3" t="n">
        <v>6</v>
      </c>
      <c r="L3" t="n">
        <v>1.06</v>
      </c>
      <c r="M3" t="n">
        <v>2.95</v>
      </c>
      <c r="N3" t="n">
        <v>1.15</v>
      </c>
      <c r="O3" t="n">
        <v>4</v>
      </c>
      <c r="P3" t="n">
        <v>2</v>
      </c>
      <c r="Q3" s="2" t="n">
        <v>1</v>
      </c>
    </row>
    <row r="4">
      <c r="A4" t="inlineStr">
        <is>
          <t>Lecce</t>
        </is>
      </c>
      <c r="B4" t="inlineStr">
        <is>
          <t>Inter</t>
        </is>
      </c>
      <c r="C4" s="1" t="n">
        <v>10.5</v>
      </c>
      <c r="D4" s="1" t="n">
        <v>5.5</v>
      </c>
      <c r="E4" s="1" t="n">
        <v>1.25</v>
      </c>
      <c r="F4" t="n">
        <v>1.53</v>
      </c>
      <c r="G4" t="n">
        <v>2.4</v>
      </c>
      <c r="H4" t="n">
        <v>1.93</v>
      </c>
      <c r="I4" t="n">
        <v>1.86</v>
      </c>
      <c r="J4" t="n">
        <v>7.75</v>
      </c>
      <c r="K4" t="n">
        <v>1.06</v>
      </c>
      <c r="L4" t="n">
        <v>3.72</v>
      </c>
      <c r="M4" t="n">
        <v>1.04</v>
      </c>
      <c r="N4" t="n">
        <v>1.11</v>
      </c>
      <c r="O4" t="n">
        <v>1</v>
      </c>
      <c r="P4" t="n">
        <v>2</v>
      </c>
      <c r="Q4" s="2" t="n">
        <v>1</v>
      </c>
    </row>
    <row r="5">
      <c r="A5" t="inlineStr">
        <is>
          <t>AC Monza</t>
        </is>
      </c>
      <c r="B5" t="inlineStr">
        <is>
          <t>Torino</t>
        </is>
      </c>
      <c r="C5" s="1" t="n">
        <v>2.45</v>
      </c>
      <c r="D5" s="1" t="n">
        <v>3.2</v>
      </c>
      <c r="E5" s="1" t="n">
        <v>2.8</v>
      </c>
      <c r="F5" t="n">
        <v>2.08</v>
      </c>
      <c r="G5" t="n">
        <v>1.7</v>
      </c>
      <c r="H5" t="n">
        <v>1.84</v>
      </c>
      <c r="I5" t="n">
        <v>1.95</v>
      </c>
      <c r="J5" t="n">
        <v>1.75</v>
      </c>
      <c r="K5" t="n">
        <v>2</v>
      </c>
      <c r="L5" t="n">
        <v>1.38</v>
      </c>
      <c r="M5" t="n">
        <v>1.49</v>
      </c>
      <c r="N5" t="n">
        <v>1.31</v>
      </c>
      <c r="O5" t="n">
        <v>1</v>
      </c>
      <c r="P5" t="n">
        <v>2</v>
      </c>
      <c r="Q5" s="2" t="n">
        <v>1</v>
      </c>
    </row>
    <row r="6">
      <c r="A6" t="inlineStr">
        <is>
          <t>Fiorentina</t>
        </is>
      </c>
      <c r="B6" t="inlineStr">
        <is>
          <t>US Cremonese</t>
        </is>
      </c>
      <c r="C6" s="1" t="n">
        <v>1.33</v>
      </c>
      <c r="D6" s="1" t="n">
        <v>4.75</v>
      </c>
      <c r="E6" s="1" t="n">
        <v>8</v>
      </c>
      <c r="F6" t="n">
        <v>1.59</v>
      </c>
      <c r="G6" t="n">
        <v>2.26</v>
      </c>
      <c r="H6" t="n">
        <v>1.86</v>
      </c>
      <c r="I6" t="n">
        <v>1.93</v>
      </c>
      <c r="J6" t="n">
        <v>1.11</v>
      </c>
      <c r="K6" t="n">
        <v>6</v>
      </c>
      <c r="L6" t="n">
        <v>1.06</v>
      </c>
      <c r="M6" t="n">
        <v>3.06</v>
      </c>
      <c r="N6" t="n">
        <v>1.15</v>
      </c>
      <c r="O6" t="n">
        <v>3</v>
      </c>
      <c r="P6" t="n">
        <v>2</v>
      </c>
      <c r="Q6" s="2" t="n">
        <v>1</v>
      </c>
    </row>
    <row r="7">
      <c r="A7" t="inlineStr">
        <is>
          <t>Lazio</t>
        </is>
      </c>
      <c r="B7" t="inlineStr">
        <is>
          <t>Bologna</t>
        </is>
      </c>
      <c r="C7" s="1" t="n">
        <v>1.53</v>
      </c>
      <c r="D7" s="1" t="n">
        <v>4.2</v>
      </c>
      <c r="E7" s="1" t="n">
        <v>5</v>
      </c>
      <c r="F7" t="n">
        <v>1.6</v>
      </c>
      <c r="G7" t="n">
        <v>2.25</v>
      </c>
      <c r="H7" t="n">
        <v>1.66</v>
      </c>
      <c r="I7" t="n">
        <v>2.2</v>
      </c>
      <c r="J7" t="n">
        <v>1.2</v>
      </c>
      <c r="K7" t="n">
        <v>4.25</v>
      </c>
      <c r="L7" t="n">
        <v>1.12</v>
      </c>
      <c r="M7" t="n">
        <v>2.38</v>
      </c>
      <c r="N7" t="n">
        <v>1.18</v>
      </c>
      <c r="O7" t="n">
        <v>2</v>
      </c>
      <c r="P7" t="n">
        <v>1</v>
      </c>
      <c r="Q7" s="2" t="n">
        <v>1</v>
      </c>
    </row>
    <row r="8">
      <c r="A8" t="inlineStr">
        <is>
          <t>Salernitana</t>
        </is>
      </c>
      <c r="B8" t="inlineStr">
        <is>
          <t>Roma</t>
        </is>
      </c>
      <c r="C8" s="1" t="n">
        <v>6.5</v>
      </c>
      <c r="D8" s="1" t="n">
        <v>4.33</v>
      </c>
      <c r="E8" s="1" t="n">
        <v>1.44</v>
      </c>
      <c r="F8" t="n">
        <v>1.71</v>
      </c>
      <c r="G8" t="n">
        <v>2.05</v>
      </c>
      <c r="H8" t="n">
        <v>1.85</v>
      </c>
      <c r="I8" t="n">
        <v>1.94</v>
      </c>
      <c r="J8" t="n">
        <v>5.2</v>
      </c>
      <c r="K8" t="n">
        <v>1.14</v>
      </c>
      <c r="L8" t="n">
        <v>2.62</v>
      </c>
      <c r="M8" t="n">
        <v>1.09</v>
      </c>
      <c r="N8" t="n">
        <v>1.17</v>
      </c>
      <c r="O8" t="n">
        <v>0</v>
      </c>
      <c r="P8" t="n">
        <v>1</v>
      </c>
      <c r="Q8" s="2" t="n">
        <v>1</v>
      </c>
    </row>
    <row r="9">
      <c r="A9" t="inlineStr">
        <is>
          <t>Spezia</t>
        </is>
      </c>
      <c r="B9" t="inlineStr">
        <is>
          <t>Empoli</t>
        </is>
      </c>
      <c r="C9" s="1" t="n">
        <v>2.5</v>
      </c>
      <c r="D9" s="1" t="n">
        <v>3.1</v>
      </c>
      <c r="E9" s="1" t="n">
        <v>2.8</v>
      </c>
      <c r="F9" t="n">
        <v>1.86</v>
      </c>
      <c r="G9" t="n">
        <v>1.87</v>
      </c>
      <c r="H9" t="n">
        <v>1.68</v>
      </c>
      <c r="I9" t="n">
        <v>2.18</v>
      </c>
      <c r="J9" t="n">
        <v>1.76</v>
      </c>
      <c r="K9" t="n">
        <v>1.98</v>
      </c>
      <c r="L9" t="n">
        <v>1.39</v>
      </c>
      <c r="M9" t="n">
        <v>1.48</v>
      </c>
      <c r="N9" t="n">
        <v>1.32</v>
      </c>
      <c r="O9" t="n">
        <v>1</v>
      </c>
      <c r="P9" t="n">
        <v>0</v>
      </c>
      <c r="Q9" s="2" t="n">
        <v>1</v>
      </c>
    </row>
    <row r="10">
      <c r="A10" t="inlineStr">
        <is>
          <t>Verona</t>
        </is>
      </c>
      <c r="B10" t="inlineStr">
        <is>
          <t>Napoli</t>
        </is>
      </c>
      <c r="C10" s="1" t="n">
        <v>3.4</v>
      </c>
      <c r="D10" s="1" t="n">
        <v>3.4</v>
      </c>
      <c r="E10" s="1" t="n">
        <v>2</v>
      </c>
      <c r="F10" t="n">
        <v>1.74</v>
      </c>
      <c r="G10" t="n">
        <v>2.01</v>
      </c>
      <c r="H10" t="n">
        <v>1.63</v>
      </c>
      <c r="I10" t="n">
        <v>2.26</v>
      </c>
      <c r="J10" t="n">
        <v>2.54</v>
      </c>
      <c r="K10" t="n">
        <v>1.48</v>
      </c>
      <c r="L10" t="n">
        <v>1.71</v>
      </c>
      <c r="M10" t="n">
        <v>1.26</v>
      </c>
      <c r="N10" t="n">
        <v>1.27</v>
      </c>
      <c r="O10" t="n">
        <v>2</v>
      </c>
      <c r="P10" t="n">
        <v>5</v>
      </c>
      <c r="Q10" s="2" t="n">
        <v>1</v>
      </c>
    </row>
    <row r="11">
      <c r="A11" t="inlineStr">
        <is>
          <t>Juventus</t>
        </is>
      </c>
      <c r="B11" t="inlineStr">
        <is>
          <t>Sassuolo</t>
        </is>
      </c>
      <c r="C11" s="1" t="n">
        <v>1.4</v>
      </c>
      <c r="D11" s="1" t="n">
        <v>4.75</v>
      </c>
      <c r="E11" s="1" t="n">
        <v>6.5</v>
      </c>
      <c r="F11" t="n">
        <v>1.47</v>
      </c>
      <c r="G11" t="n">
        <v>2.56</v>
      </c>
      <c r="H11" t="n">
        <v>1.64</v>
      </c>
      <c r="I11" t="n">
        <v>2.24</v>
      </c>
      <c r="J11" t="n">
        <v>1.14</v>
      </c>
      <c r="K11" t="n">
        <v>5.2</v>
      </c>
      <c r="L11" t="n">
        <v>1.08</v>
      </c>
      <c r="M11" t="n">
        <v>2.84</v>
      </c>
      <c r="N11" t="n">
        <v>1.15</v>
      </c>
      <c r="O11" t="n">
        <v>0</v>
      </c>
      <c r="P11" t="n">
        <v>1</v>
      </c>
      <c r="Q11" s="2" t="n">
        <v>1</v>
      </c>
    </row>
    <row r="12">
      <c r="A12" t="inlineStr">
        <is>
          <t>Torino</t>
        </is>
      </c>
      <c r="B12" t="inlineStr">
        <is>
          <t>Lazio</t>
        </is>
      </c>
      <c r="C12" s="1" t="n">
        <v>2.9</v>
      </c>
      <c r="D12" s="1" t="n">
        <v>3.3</v>
      </c>
      <c r="E12" s="1" t="n">
        <v>2.3</v>
      </c>
      <c r="F12" t="n">
        <v>1.79</v>
      </c>
      <c r="G12" t="n">
        <v>1.95</v>
      </c>
      <c r="H12" t="n">
        <v>1.65</v>
      </c>
      <c r="I12" t="n">
        <v>2.23</v>
      </c>
      <c r="J12" t="n">
        <v>2.11</v>
      </c>
      <c r="K12" t="n">
        <v>1.67</v>
      </c>
      <c r="L12" t="n">
        <v>1.55</v>
      </c>
      <c r="M12" t="n">
        <v>1.36</v>
      </c>
      <c r="N12" t="n">
        <v>1.29</v>
      </c>
      <c r="O12" t="n">
        <v>0</v>
      </c>
      <c r="P12" t="n">
        <v>0</v>
      </c>
      <c r="Q12" t="n">
        <v>2</v>
      </c>
    </row>
    <row r="13">
      <c r="A13" t="inlineStr">
        <is>
          <t>Udinese</t>
        </is>
      </c>
      <c r="B13" t="inlineStr">
        <is>
          <t>Salernitana</t>
        </is>
      </c>
      <c r="C13" s="1" t="n">
        <v>1.66</v>
      </c>
      <c r="D13" s="1" t="n">
        <v>4</v>
      </c>
      <c r="E13" s="1" t="n">
        <v>4.5</v>
      </c>
      <c r="F13" t="n">
        <v>1.72</v>
      </c>
      <c r="G13" t="n">
        <v>2.04</v>
      </c>
      <c r="H13" t="n">
        <v>1.7</v>
      </c>
      <c r="I13" t="n">
        <v>2.14</v>
      </c>
      <c r="J13" t="n">
        <v>1.28</v>
      </c>
      <c r="K13" t="n">
        <v>3.45</v>
      </c>
      <c r="L13" t="n">
        <v>1.16</v>
      </c>
      <c r="M13" t="n">
        <v>2.12</v>
      </c>
      <c r="N13" t="n">
        <v>1.2</v>
      </c>
      <c r="O13" t="n">
        <v>0</v>
      </c>
      <c r="P13" t="n">
        <v>0</v>
      </c>
      <c r="Q13" t="n">
        <v>2</v>
      </c>
    </row>
    <row r="14">
      <c r="A14" t="inlineStr">
        <is>
          <t>Inter</t>
        </is>
      </c>
      <c r="B14" t="inlineStr">
        <is>
          <t>Spezia</t>
        </is>
      </c>
      <c r="C14" s="1" t="n">
        <v>1.14</v>
      </c>
      <c r="D14" s="1" t="n">
        <v>7</v>
      </c>
      <c r="E14" s="1" t="n">
        <v>15</v>
      </c>
      <c r="F14" t="n">
        <v>1.31</v>
      </c>
      <c r="G14" t="n">
        <v>3.3</v>
      </c>
      <c r="H14" t="n">
        <v>1.83</v>
      </c>
      <c r="I14" t="n">
        <v>1.97</v>
      </c>
      <c r="J14" t="n">
        <v>1.03</v>
      </c>
      <c r="K14" t="n">
        <v>10</v>
      </c>
      <c r="L14" t="n">
        <v>1.02</v>
      </c>
      <c r="M14" t="n">
        <v>5.1</v>
      </c>
      <c r="N14" t="n">
        <v>1.07</v>
      </c>
      <c r="O14" t="n">
        <v>3</v>
      </c>
      <c r="P14" t="n">
        <v>0</v>
      </c>
      <c r="Q14" t="n">
        <v>2</v>
      </c>
    </row>
    <row r="15">
      <c r="A15" t="inlineStr">
        <is>
          <t>Sassuolo</t>
        </is>
      </c>
      <c r="B15" t="inlineStr">
        <is>
          <t>Lecce</t>
        </is>
      </c>
      <c r="C15" s="1" t="n">
        <v>1.75</v>
      </c>
      <c r="D15" s="1" t="n">
        <v>3.9</v>
      </c>
      <c r="E15" s="1" t="n">
        <v>4.1</v>
      </c>
      <c r="F15" t="n">
        <v>1.59</v>
      </c>
      <c r="G15" t="n">
        <v>2.27</v>
      </c>
      <c r="H15" t="n">
        <v>1.57</v>
      </c>
      <c r="I15" t="n">
        <v>2.39</v>
      </c>
      <c r="J15" t="n">
        <v>1.33</v>
      </c>
      <c r="K15" t="n">
        <v>3.18</v>
      </c>
      <c r="L15" t="n">
        <v>1.19</v>
      </c>
      <c r="M15" t="n">
        <v>2</v>
      </c>
      <c r="N15" t="n">
        <v>1.22</v>
      </c>
      <c r="O15" t="n">
        <v>1</v>
      </c>
      <c r="P15" t="n">
        <v>0</v>
      </c>
      <c r="Q15" t="n">
        <v>2</v>
      </c>
    </row>
    <row r="16">
      <c r="A16" t="inlineStr">
        <is>
          <t>Empoli</t>
        </is>
      </c>
      <c r="B16" t="inlineStr">
        <is>
          <t>Fiorentina</t>
        </is>
      </c>
      <c r="C16" t="n">
        <v>3.5</v>
      </c>
      <c r="D16" t="n">
        <v>3.7</v>
      </c>
      <c r="E16" t="n">
        <v>1.9</v>
      </c>
      <c r="F16" t="n">
        <v>1.59</v>
      </c>
      <c r="G16" t="n">
        <v>2.26</v>
      </c>
      <c r="H16" t="n">
        <v>1.53</v>
      </c>
      <c r="I16" t="n">
        <v>2.48</v>
      </c>
      <c r="J16" t="n">
        <v>2.69</v>
      </c>
      <c r="K16" t="n">
        <v>1.43</v>
      </c>
      <c r="L16" t="n">
        <v>1.81</v>
      </c>
      <c r="M16" t="n">
        <v>1.26</v>
      </c>
      <c r="N16" t="n">
        <v>1.24</v>
      </c>
      <c r="O16" t="n">
        <v>0</v>
      </c>
      <c r="P16" t="n">
        <v>0</v>
      </c>
      <c r="Q16" t="n">
        <v>2</v>
      </c>
    </row>
    <row r="17">
      <c r="A17" t="inlineStr">
        <is>
          <t>Napoli</t>
        </is>
      </c>
      <c r="B17" t="inlineStr">
        <is>
          <t>AC Monza</t>
        </is>
      </c>
      <c r="C17" t="n">
        <v>1.3</v>
      </c>
      <c r="D17" t="n">
        <v>5</v>
      </c>
      <c r="E17" t="n">
        <v>8</v>
      </c>
      <c r="F17" t="n">
        <v>1.5</v>
      </c>
      <c r="G17" t="n">
        <v>2.46</v>
      </c>
      <c r="H17" t="n">
        <v>1.76</v>
      </c>
      <c r="I17" t="n">
        <v>2.06</v>
      </c>
      <c r="J17" t="n">
        <v>1.1</v>
      </c>
      <c r="K17" t="n">
        <v>6</v>
      </c>
      <c r="L17" t="n">
        <v>1.06</v>
      </c>
      <c r="M17" t="n">
        <v>3.22</v>
      </c>
      <c r="N17" t="n">
        <v>1.13</v>
      </c>
      <c r="O17" t="n">
        <v>4</v>
      </c>
      <c r="P17" t="n">
        <v>0</v>
      </c>
      <c r="Q17" t="n">
        <v>2</v>
      </c>
    </row>
    <row r="18">
      <c r="A18" t="inlineStr">
        <is>
          <t>Bologna</t>
        </is>
      </c>
      <c r="B18" t="inlineStr">
        <is>
          <t>Verona</t>
        </is>
      </c>
      <c r="C18" t="n">
        <v>2.15</v>
      </c>
      <c r="D18" t="n">
        <v>3.3</v>
      </c>
      <c r="E18" t="n">
        <v>3.3</v>
      </c>
      <c r="F18" t="n">
        <v>1.75</v>
      </c>
      <c r="G18" t="n">
        <v>2</v>
      </c>
      <c r="H18" t="n">
        <v>1.62</v>
      </c>
      <c r="I18" t="n">
        <v>2.28</v>
      </c>
      <c r="J18" t="n">
        <v>1.54</v>
      </c>
      <c r="K18" t="n">
        <v>2.37</v>
      </c>
      <c r="L18" t="n">
        <v>1.3</v>
      </c>
      <c r="M18" t="n">
        <v>1.66</v>
      </c>
      <c r="N18" t="n">
        <v>1.29</v>
      </c>
      <c r="O18" t="n">
        <v>1</v>
      </c>
      <c r="P18" t="n">
        <v>1</v>
      </c>
      <c r="Q18" t="n">
        <v>2</v>
      </c>
    </row>
    <row r="19">
      <c r="A19" t="inlineStr">
        <is>
          <t>Atalanta</t>
        </is>
      </c>
      <c r="B19" t="inlineStr">
        <is>
          <t>AC Milan</t>
        </is>
      </c>
      <c r="C19" t="n">
        <v>2.7</v>
      </c>
      <c r="D19" t="n">
        <v>3.3</v>
      </c>
      <c r="E19" t="n">
        <v>2.5</v>
      </c>
      <c r="F19" t="n">
        <v>1.68</v>
      </c>
      <c r="G19" t="n">
        <v>2.1</v>
      </c>
      <c r="H19" t="n">
        <v>1.56</v>
      </c>
      <c r="I19" t="n">
        <v>2.41</v>
      </c>
      <c r="J19" t="n">
        <v>1.94</v>
      </c>
      <c r="K19" t="n">
        <v>1.8</v>
      </c>
      <c r="L19" t="n">
        <v>1.49</v>
      </c>
      <c r="M19" t="n">
        <v>1.43</v>
      </c>
      <c r="N19" t="n">
        <v>1.29</v>
      </c>
      <c r="O19" t="n">
        <v>1</v>
      </c>
      <c r="P19" t="n">
        <v>1</v>
      </c>
      <c r="Q19" t="n">
        <v>2</v>
      </c>
    </row>
    <row r="20">
      <c r="A20" t="inlineStr">
        <is>
          <t>Roma</t>
        </is>
      </c>
      <c r="B20" t="inlineStr">
        <is>
          <t>US Cremonese</t>
        </is>
      </c>
      <c r="C20" t="n">
        <v>1.2</v>
      </c>
      <c r="D20" t="n">
        <v>6</v>
      </c>
      <c r="E20" t="n">
        <v>12</v>
      </c>
      <c r="F20" t="n">
        <v>1.57</v>
      </c>
      <c r="G20" t="n">
        <v>2.3</v>
      </c>
      <c r="H20" t="n">
        <v>2.12</v>
      </c>
      <c r="I20" t="n">
        <v>1.71</v>
      </c>
      <c r="J20" t="n">
        <v>1.04</v>
      </c>
      <c r="K20" t="n">
        <v>9.5</v>
      </c>
      <c r="L20" t="n">
        <v>1.03</v>
      </c>
      <c r="M20" t="n">
        <v>4.25</v>
      </c>
      <c r="N20" t="n">
        <v>1.1</v>
      </c>
      <c r="O20" t="n">
        <v>1</v>
      </c>
      <c r="P20" t="n">
        <v>0</v>
      </c>
      <c r="Q20" t="n">
        <v>2</v>
      </c>
    </row>
    <row r="21">
      <c r="A21" t="inlineStr">
        <is>
          <t>Sampdoria</t>
        </is>
      </c>
      <c r="B21" t="inlineStr">
        <is>
          <t>Juventus</t>
        </is>
      </c>
      <c r="C21" t="n">
        <v>5.5</v>
      </c>
      <c r="D21" t="n">
        <v>3.9</v>
      </c>
      <c r="E21" t="n">
        <v>1.55</v>
      </c>
      <c r="F21" t="n">
        <v>1.82</v>
      </c>
      <c r="G21" t="n">
        <v>1.91</v>
      </c>
      <c r="H21" t="n">
        <v>1.88</v>
      </c>
      <c r="I21" t="n">
        <v>1.92</v>
      </c>
      <c r="J21" t="n">
        <v>4.6</v>
      </c>
      <c r="K21" t="n">
        <v>1.17</v>
      </c>
      <c r="L21" t="n">
        <v>2.35</v>
      </c>
      <c r="M21" t="n">
        <v>1.1</v>
      </c>
      <c r="N21" t="n">
        <v>1.2</v>
      </c>
      <c r="O21" t="n">
        <v>0</v>
      </c>
      <c r="P21" t="n">
        <v>0</v>
      </c>
      <c r="Q21" t="n">
        <v>2</v>
      </c>
    </row>
    <row r="22">
      <c r="A22" t="inlineStr">
        <is>
          <t>AC Monza</t>
        </is>
      </c>
      <c r="B22" t="inlineStr">
        <is>
          <t>Udinese</t>
        </is>
      </c>
      <c r="C22" t="n">
        <v>3</v>
      </c>
      <c r="D22" t="n">
        <v>3.3</v>
      </c>
      <c r="E22" t="n">
        <v>2.3</v>
      </c>
      <c r="F22" t="n">
        <v>1.81</v>
      </c>
      <c r="G22" t="n">
        <v>1.92</v>
      </c>
      <c r="H22" t="n">
        <v>1.65</v>
      </c>
      <c r="I22" t="n">
        <v>2.23</v>
      </c>
      <c r="J22" t="n">
        <v>2.15</v>
      </c>
      <c r="K22" t="n">
        <v>1.65</v>
      </c>
      <c r="L22" t="n">
        <v>1.57</v>
      </c>
      <c r="M22" t="n">
        <v>1.35</v>
      </c>
      <c r="N22" t="n">
        <v>1.28</v>
      </c>
      <c r="O22" t="n">
        <v>1</v>
      </c>
      <c r="P22" t="n">
        <v>2</v>
      </c>
      <c r="Q22" t="n">
        <v>3</v>
      </c>
    </row>
    <row r="23">
      <c r="A23" t="inlineStr">
        <is>
          <t>Lazio</t>
        </is>
      </c>
      <c r="B23" t="inlineStr">
        <is>
          <t>Inter</t>
        </is>
      </c>
      <c r="C23" t="n">
        <v>4</v>
      </c>
      <c r="D23" t="n">
        <v>3.8</v>
      </c>
      <c r="E23" t="n">
        <v>1.8</v>
      </c>
      <c r="F23" t="n">
        <v>1.63</v>
      </c>
      <c r="G23" t="n">
        <v>2.18</v>
      </c>
      <c r="H23" t="n">
        <v>1.6</v>
      </c>
      <c r="I23" t="n">
        <v>2.33</v>
      </c>
      <c r="J23" t="n">
        <v>3.09</v>
      </c>
      <c r="K23" t="n">
        <v>1.34</v>
      </c>
      <c r="L23" t="n">
        <v>1.96</v>
      </c>
      <c r="M23" t="n">
        <v>1.2</v>
      </c>
      <c r="N23" t="n">
        <v>1.23</v>
      </c>
      <c r="O23" t="n">
        <v>3</v>
      </c>
      <c r="P23" t="n">
        <v>1</v>
      </c>
      <c r="Q23" t="n">
        <v>3</v>
      </c>
    </row>
    <row r="24">
      <c r="A24" t="inlineStr">
        <is>
          <t>Juventus</t>
        </is>
      </c>
      <c r="B24" t="inlineStr">
        <is>
          <t>Roma</t>
        </is>
      </c>
      <c r="C24" t="n">
        <v>2.3</v>
      </c>
      <c r="D24" t="n">
        <v>3.1</v>
      </c>
      <c r="E24" t="n">
        <v>3.1</v>
      </c>
      <c r="F24" t="n">
        <v>2.04</v>
      </c>
      <c r="G24" t="n">
        <v>1.72</v>
      </c>
      <c r="H24" t="n">
        <v>1.81</v>
      </c>
      <c r="I24" t="n">
        <v>1.99</v>
      </c>
      <c r="J24" t="n">
        <v>1.61</v>
      </c>
      <c r="K24" t="n">
        <v>2.21</v>
      </c>
      <c r="L24" t="n">
        <v>1.32</v>
      </c>
      <c r="M24" t="n">
        <v>1.57</v>
      </c>
      <c r="N24" t="n">
        <v>1.32</v>
      </c>
      <c r="O24" t="n">
        <v>1</v>
      </c>
      <c r="P24" t="n">
        <v>1</v>
      </c>
      <c r="Q24" t="n">
        <v>3</v>
      </c>
    </row>
    <row r="25">
      <c r="A25" t="inlineStr">
        <is>
          <t>US Cremonese</t>
        </is>
      </c>
      <c r="B25" t="inlineStr">
        <is>
          <t>Torino</t>
        </is>
      </c>
      <c r="C25" t="n">
        <v>3.2</v>
      </c>
      <c r="D25" t="n">
        <v>3.2</v>
      </c>
      <c r="E25" t="n">
        <v>2.25</v>
      </c>
      <c r="F25" t="n">
        <v>1.92</v>
      </c>
      <c r="G25" t="n">
        <v>1.81</v>
      </c>
      <c r="H25" t="n">
        <v>1.73</v>
      </c>
      <c r="I25" t="n">
        <v>2.09</v>
      </c>
      <c r="J25" t="n">
        <v>2.26</v>
      </c>
      <c r="K25" t="n">
        <v>1.59</v>
      </c>
      <c r="L25" t="n">
        <v>1.6</v>
      </c>
      <c r="M25" t="n">
        <v>1.32</v>
      </c>
      <c r="N25" t="n">
        <v>1.31</v>
      </c>
      <c r="O25" t="n">
        <v>1</v>
      </c>
      <c r="P25" t="n">
        <v>2</v>
      </c>
      <c r="Q25" t="n">
        <v>3</v>
      </c>
    </row>
    <row r="26">
      <c r="A26" t="inlineStr">
        <is>
          <t>Spezia</t>
        </is>
      </c>
      <c r="B26" t="inlineStr">
        <is>
          <t>Sassuolo</t>
        </is>
      </c>
      <c r="C26" t="n">
        <v>3</v>
      </c>
      <c r="D26" t="n">
        <v>3.5</v>
      </c>
      <c r="E26" t="n">
        <v>2.25</v>
      </c>
      <c r="F26" t="n">
        <v>1.58</v>
      </c>
      <c r="G26" t="n">
        <v>2.27</v>
      </c>
      <c r="H26" t="n">
        <v>1.51</v>
      </c>
      <c r="I26" t="n">
        <v>2.53</v>
      </c>
      <c r="J26" t="n">
        <v>2.18</v>
      </c>
      <c r="K26" t="n">
        <v>1.63</v>
      </c>
      <c r="L26" t="n">
        <v>1.6</v>
      </c>
      <c r="M26" t="n">
        <v>1.35</v>
      </c>
      <c r="N26" t="n">
        <v>1.27</v>
      </c>
      <c r="O26" t="n">
        <v>2</v>
      </c>
      <c r="P26" t="n">
        <v>2</v>
      </c>
      <c r="Q26" t="n">
        <v>3</v>
      </c>
    </row>
    <row r="27">
      <c r="A27" t="inlineStr">
        <is>
          <t>AC Milan</t>
        </is>
      </c>
      <c r="B27" t="inlineStr">
        <is>
          <t>Bologna</t>
        </is>
      </c>
      <c r="C27" t="n">
        <v>1.3</v>
      </c>
      <c r="D27" t="n">
        <v>5</v>
      </c>
      <c r="E27" t="n">
        <v>8</v>
      </c>
      <c r="F27" t="n">
        <v>1.55</v>
      </c>
      <c r="G27" t="n">
        <v>2.35</v>
      </c>
      <c r="H27" t="n">
        <v>1.83</v>
      </c>
      <c r="I27" t="n">
        <v>1.96</v>
      </c>
      <c r="J27" t="n">
        <v>1.1</v>
      </c>
      <c r="K27" t="n">
        <v>6</v>
      </c>
      <c r="L27" t="n">
        <v>1.06</v>
      </c>
      <c r="M27" t="n">
        <v>3.26</v>
      </c>
      <c r="N27" t="n">
        <v>1.13</v>
      </c>
      <c r="O27" t="n">
        <v>2</v>
      </c>
      <c r="P27" t="n">
        <v>0</v>
      </c>
      <c r="Q27" t="n">
        <v>3</v>
      </c>
    </row>
    <row r="28">
      <c r="A28" t="inlineStr">
        <is>
          <t>Verona</t>
        </is>
      </c>
      <c r="B28" t="inlineStr">
        <is>
          <t>Atalanta</t>
        </is>
      </c>
      <c r="C28" t="n">
        <v>4.2</v>
      </c>
      <c r="D28" t="n">
        <v>3.75</v>
      </c>
      <c r="E28" t="n">
        <v>1.75</v>
      </c>
      <c r="F28" t="n">
        <v>1.6</v>
      </c>
      <c r="G28" t="n">
        <v>2.25</v>
      </c>
      <c r="H28" t="n">
        <v>1.58</v>
      </c>
      <c r="I28" t="n">
        <v>2.36</v>
      </c>
      <c r="J28" t="n">
        <v>3.25</v>
      </c>
      <c r="K28" t="n">
        <v>1.31</v>
      </c>
      <c r="L28" t="n">
        <v>1.99</v>
      </c>
      <c r="M28" t="n">
        <v>1.18</v>
      </c>
      <c r="N28" t="n">
        <v>1.22</v>
      </c>
      <c r="O28" t="n">
        <v>0</v>
      </c>
      <c r="P28" t="n">
        <v>1</v>
      </c>
      <c r="Q28" t="n">
        <v>3</v>
      </c>
    </row>
    <row r="29">
      <c r="A29" t="inlineStr">
        <is>
          <t>Salernitana</t>
        </is>
      </c>
      <c r="B29" t="inlineStr">
        <is>
          <t>Sampdoria</t>
        </is>
      </c>
      <c r="C29" t="n">
        <v>2.4</v>
      </c>
      <c r="D29" t="n">
        <v>3.1</v>
      </c>
      <c r="E29" t="n">
        <v>3</v>
      </c>
      <c r="F29" t="n">
        <v>1.94</v>
      </c>
      <c r="G29" t="n">
        <v>1.8</v>
      </c>
      <c r="H29" t="n">
        <v>1.74</v>
      </c>
      <c r="I29" t="n">
        <v>2.08</v>
      </c>
      <c r="J29" t="n">
        <v>1.68</v>
      </c>
      <c r="K29" t="n">
        <v>2.1</v>
      </c>
      <c r="L29" t="n">
        <v>1.35</v>
      </c>
      <c r="M29" t="n">
        <v>1.52</v>
      </c>
      <c r="N29" t="n">
        <v>1.32</v>
      </c>
      <c r="O29" t="n">
        <v>4</v>
      </c>
      <c r="P29" t="n">
        <v>0</v>
      </c>
      <c r="Q29" t="n">
        <v>3</v>
      </c>
    </row>
    <row r="30">
      <c r="A30" t="inlineStr">
        <is>
          <t>Fiorentina</t>
        </is>
      </c>
      <c r="B30" t="inlineStr">
        <is>
          <t>Napoli</t>
        </is>
      </c>
      <c r="C30" t="n">
        <v>3.3</v>
      </c>
      <c r="D30" t="n">
        <v>3.5</v>
      </c>
      <c r="E30" t="n">
        <v>2.05</v>
      </c>
      <c r="F30" t="n">
        <v>1.65</v>
      </c>
      <c r="G30" t="n">
        <v>2.15</v>
      </c>
      <c r="H30" t="n">
        <v>1.57</v>
      </c>
      <c r="I30" t="n">
        <v>2.4</v>
      </c>
      <c r="J30" t="n">
        <v>2.44</v>
      </c>
      <c r="K30" t="n">
        <v>1.51</v>
      </c>
      <c r="L30" t="n">
        <v>1.7</v>
      </c>
      <c r="M30" t="n">
        <v>1.29</v>
      </c>
      <c r="N30" t="n">
        <v>1.27</v>
      </c>
      <c r="O30" t="n">
        <v>0</v>
      </c>
      <c r="P30" t="n">
        <v>0</v>
      </c>
      <c r="Q30" t="n">
        <v>3</v>
      </c>
    </row>
    <row r="31">
      <c r="A31" t="inlineStr">
        <is>
          <t>Lecce</t>
        </is>
      </c>
      <c r="B31" t="inlineStr">
        <is>
          <t>Empoli</t>
        </is>
      </c>
      <c r="C31" t="n">
        <v>2.3</v>
      </c>
      <c r="D31" t="n">
        <v>3.4</v>
      </c>
      <c r="E31" t="n">
        <v>2.87</v>
      </c>
      <c r="F31" t="n">
        <v>1.79</v>
      </c>
      <c r="G31" t="n">
        <v>1.95</v>
      </c>
      <c r="H31" t="n">
        <v>1.64</v>
      </c>
      <c r="I31" t="n">
        <v>2.24</v>
      </c>
      <c r="J31" t="n">
        <v>1.67</v>
      </c>
      <c r="K31" t="n">
        <v>2.11</v>
      </c>
      <c r="L31" t="n">
        <v>1.37</v>
      </c>
      <c r="M31" t="n">
        <v>1.57</v>
      </c>
      <c r="N31" t="n">
        <v>1.28</v>
      </c>
      <c r="O31" t="n">
        <v>1</v>
      </c>
      <c r="P31" t="n">
        <v>1</v>
      </c>
      <c r="Q31" t="n">
        <v>3</v>
      </c>
    </row>
    <row r="32">
      <c r="A32" t="inlineStr">
        <is>
          <t>Sassuolo</t>
        </is>
      </c>
      <c r="B32" t="inlineStr">
        <is>
          <t>AC Milan</t>
        </is>
      </c>
      <c r="C32" t="n">
        <v>5</v>
      </c>
      <c r="D32" t="n">
        <v>4</v>
      </c>
      <c r="E32" t="n">
        <v>1.6</v>
      </c>
      <c r="F32" t="n">
        <v>1.48</v>
      </c>
      <c r="G32" t="n">
        <v>2.53</v>
      </c>
      <c r="H32" t="n">
        <v>1.56</v>
      </c>
      <c r="I32" t="n">
        <v>2.41</v>
      </c>
      <c r="J32" t="n">
        <v>4</v>
      </c>
      <c r="K32" t="n">
        <v>1.22</v>
      </c>
      <c r="L32" t="n">
        <v>2.25</v>
      </c>
      <c r="M32" t="n">
        <v>1.14</v>
      </c>
      <c r="N32" t="n">
        <v>1.2</v>
      </c>
      <c r="O32" t="n">
        <v>0</v>
      </c>
      <c r="P32" t="n">
        <v>0</v>
      </c>
      <c r="Q32" t="n">
        <v>4</v>
      </c>
    </row>
    <row r="33">
      <c r="A33" t="inlineStr">
        <is>
          <t>Roma</t>
        </is>
      </c>
      <c r="B33" t="inlineStr">
        <is>
          <t>AC Monza</t>
        </is>
      </c>
      <c r="C33" t="n">
        <v>1.22</v>
      </c>
      <c r="D33" t="n">
        <v>6</v>
      </c>
      <c r="E33" t="n">
        <v>11</v>
      </c>
      <c r="F33" t="n">
        <v>1.47</v>
      </c>
      <c r="G33" t="n">
        <v>2.57</v>
      </c>
      <c r="H33" t="n">
        <v>1.9</v>
      </c>
      <c r="I33" t="n">
        <v>1.89</v>
      </c>
      <c r="J33" t="n">
        <v>1.05</v>
      </c>
      <c r="K33" t="n">
        <v>8.5</v>
      </c>
      <c r="L33" t="n">
        <v>1.03</v>
      </c>
      <c r="M33" t="n">
        <v>4</v>
      </c>
      <c r="N33" t="n">
        <v>1.1</v>
      </c>
      <c r="O33" t="n">
        <v>3</v>
      </c>
      <c r="P33" t="n">
        <v>0</v>
      </c>
      <c r="Q33" t="n">
        <v>4</v>
      </c>
    </row>
    <row r="34">
      <c r="A34" t="inlineStr">
        <is>
          <t>Inter</t>
        </is>
      </c>
      <c r="B34" t="inlineStr">
        <is>
          <t>US Cremonese</t>
        </is>
      </c>
      <c r="C34" t="n">
        <v>1.11</v>
      </c>
      <c r="D34" t="n">
        <v>8.5</v>
      </c>
      <c r="E34" t="n">
        <v>19</v>
      </c>
      <c r="F34" t="n">
        <v>1.28</v>
      </c>
      <c r="G34" t="n">
        <v>3.45</v>
      </c>
      <c r="H34" t="n">
        <v>1.9</v>
      </c>
      <c r="I34" t="n">
        <v>1.8</v>
      </c>
      <c r="J34" t="n">
        <v>1.02</v>
      </c>
      <c r="K34" t="n">
        <v>12</v>
      </c>
      <c r="L34" t="n">
        <v>1.01</v>
      </c>
      <c r="M34" t="n">
        <v>6.05</v>
      </c>
      <c r="N34" t="n">
        <v>1.05</v>
      </c>
      <c r="O34" t="n">
        <v>3</v>
      </c>
      <c r="P34" t="n">
        <v>1</v>
      </c>
      <c r="Q34" t="n">
        <v>4</v>
      </c>
    </row>
    <row r="35">
      <c r="A35" t="inlineStr">
        <is>
          <t>Sampdoria</t>
        </is>
      </c>
      <c r="B35" t="inlineStr">
        <is>
          <t>Lazio</t>
        </is>
      </c>
      <c r="C35" t="n">
        <v>4.1</v>
      </c>
      <c r="D35" t="n">
        <v>3.6</v>
      </c>
      <c r="E35" t="n">
        <v>1.8</v>
      </c>
      <c r="F35" t="n">
        <v>1.81</v>
      </c>
      <c r="G35" t="n">
        <v>1.93</v>
      </c>
      <c r="H35" t="n">
        <v>1.72</v>
      </c>
      <c r="I35" t="n">
        <v>2.11</v>
      </c>
      <c r="J35" t="n">
        <v>3.12</v>
      </c>
      <c r="K35" t="n">
        <v>1.33</v>
      </c>
      <c r="L35" t="n">
        <v>1.93</v>
      </c>
      <c r="M35" t="n">
        <v>1.19</v>
      </c>
      <c r="N35" t="n">
        <v>1.25</v>
      </c>
      <c r="O35" t="n">
        <v>1</v>
      </c>
      <c r="P35" t="n">
        <v>1</v>
      </c>
      <c r="Q35" t="n">
        <v>4</v>
      </c>
    </row>
    <row r="36">
      <c r="A36" t="inlineStr">
        <is>
          <t>Udinese</t>
        </is>
      </c>
      <c r="B36" t="inlineStr">
        <is>
          <t>Fiorentina</t>
        </is>
      </c>
      <c r="C36" t="n">
        <v>2.62</v>
      </c>
      <c r="D36" t="n">
        <v>3.3</v>
      </c>
      <c r="E36" t="n">
        <v>2.55</v>
      </c>
      <c r="F36" t="n">
        <v>1.77</v>
      </c>
      <c r="G36" t="n">
        <v>1.97</v>
      </c>
      <c r="H36" t="n">
        <v>1.62</v>
      </c>
      <c r="I36" t="n">
        <v>2.27</v>
      </c>
      <c r="J36" t="n">
        <v>1.9</v>
      </c>
      <c r="K36" t="n">
        <v>1.83</v>
      </c>
      <c r="L36" t="n">
        <v>1.47</v>
      </c>
      <c r="M36" t="n">
        <v>1.44</v>
      </c>
      <c r="N36" t="n">
        <v>1.29</v>
      </c>
      <c r="O36" t="n">
        <v>1</v>
      </c>
      <c r="P36" t="n">
        <v>0</v>
      </c>
      <c r="Q36" t="n">
        <v>4</v>
      </c>
    </row>
    <row r="37">
      <c r="A37" t="inlineStr">
        <is>
          <t>Empoli</t>
        </is>
      </c>
      <c r="B37" t="inlineStr">
        <is>
          <t>Verona</t>
        </is>
      </c>
      <c r="C37" t="n">
        <v>2.6</v>
      </c>
      <c r="D37" t="n">
        <v>3.3</v>
      </c>
      <c r="E37" t="n">
        <v>2.6</v>
      </c>
      <c r="F37" t="n">
        <v>1.73</v>
      </c>
      <c r="G37" t="n">
        <v>2.02</v>
      </c>
      <c r="H37" t="n">
        <v>1.59</v>
      </c>
      <c r="I37" t="n">
        <v>2.34</v>
      </c>
      <c r="J37" t="n">
        <v>1.87</v>
      </c>
      <c r="K37" t="n">
        <v>1.87</v>
      </c>
      <c r="L37" t="n">
        <v>1.45</v>
      </c>
      <c r="M37" t="n">
        <v>1.45</v>
      </c>
      <c r="N37" t="n">
        <v>1.29</v>
      </c>
      <c r="O37" t="n">
        <v>1</v>
      </c>
      <c r="P37" t="n">
        <v>1</v>
      </c>
      <c r="Q37" t="n">
        <v>4</v>
      </c>
    </row>
    <row r="38">
      <c r="A38" t="inlineStr">
        <is>
          <t>Juventus</t>
        </is>
      </c>
      <c r="B38" t="inlineStr">
        <is>
          <t>Spezia</t>
        </is>
      </c>
      <c r="C38" t="n">
        <v>1.22</v>
      </c>
      <c r="D38" t="n">
        <v>5.5</v>
      </c>
      <c r="E38" t="n">
        <v>11</v>
      </c>
      <c r="F38" t="n">
        <v>1.57</v>
      </c>
      <c r="G38" t="n">
        <v>2.31</v>
      </c>
      <c r="H38" t="n">
        <v>2.07</v>
      </c>
      <c r="I38" t="n">
        <v>1.75</v>
      </c>
      <c r="J38" t="n">
        <v>1.05</v>
      </c>
      <c r="K38" t="n">
        <v>8.5</v>
      </c>
      <c r="L38" t="n">
        <v>1.03</v>
      </c>
      <c r="M38" t="n">
        <v>4</v>
      </c>
      <c r="N38" t="n">
        <v>1.1</v>
      </c>
      <c r="O38" t="n">
        <v>2</v>
      </c>
      <c r="P38" t="n">
        <v>0</v>
      </c>
      <c r="Q38" t="n">
        <v>4</v>
      </c>
    </row>
    <row r="39">
      <c r="A39" t="inlineStr">
        <is>
          <t>Napoli</t>
        </is>
      </c>
      <c r="B39" t="inlineStr">
        <is>
          <t>Lecce</t>
        </is>
      </c>
      <c r="C39" t="n">
        <v>1.22</v>
      </c>
      <c r="D39" t="n">
        <v>6</v>
      </c>
      <c r="E39" t="n">
        <v>11</v>
      </c>
      <c r="F39" t="n">
        <v>1.4</v>
      </c>
      <c r="G39" t="n">
        <v>2.81</v>
      </c>
      <c r="H39" t="n">
        <v>1.79</v>
      </c>
      <c r="I39" t="n">
        <v>2.02</v>
      </c>
      <c r="J39" t="n">
        <v>1.06</v>
      </c>
      <c r="K39" t="n">
        <v>8</v>
      </c>
      <c r="L39" t="n">
        <v>1.03</v>
      </c>
      <c r="M39" t="n">
        <v>3.94</v>
      </c>
      <c r="N39" t="n">
        <v>1.1</v>
      </c>
      <c r="O39" t="n">
        <v>1</v>
      </c>
      <c r="P39" t="n">
        <v>1</v>
      </c>
      <c r="Q39" t="n">
        <v>4</v>
      </c>
    </row>
    <row r="40">
      <c r="A40" t="inlineStr">
        <is>
          <t>Bologna</t>
        </is>
      </c>
      <c r="B40" t="inlineStr">
        <is>
          <t>Salernitana</t>
        </is>
      </c>
      <c r="C40" t="n">
        <v>1.85</v>
      </c>
      <c r="D40" t="n">
        <v>3.5</v>
      </c>
      <c r="E40" t="n">
        <v>4.2</v>
      </c>
      <c r="F40" t="n">
        <v>1.76</v>
      </c>
      <c r="G40" t="n">
        <v>1.98</v>
      </c>
      <c r="H40" t="n">
        <v>1.69</v>
      </c>
      <c r="I40" t="n">
        <v>2.15</v>
      </c>
      <c r="J40" t="n">
        <v>1.33</v>
      </c>
      <c r="K40" t="n">
        <v>3.12</v>
      </c>
      <c r="L40" t="n">
        <v>1.19</v>
      </c>
      <c r="M40" t="n">
        <v>1.91</v>
      </c>
      <c r="N40" t="n">
        <v>1.26</v>
      </c>
      <c r="O40" t="n">
        <v>1</v>
      </c>
      <c r="P40" t="n">
        <v>1</v>
      </c>
      <c r="Q40" t="n">
        <v>4</v>
      </c>
    </row>
    <row r="41">
      <c r="A41" t="inlineStr">
        <is>
          <t>Atalanta</t>
        </is>
      </c>
      <c r="B41" t="inlineStr">
        <is>
          <t>Torino</t>
        </is>
      </c>
      <c r="C41" t="n">
        <v>1.66</v>
      </c>
      <c r="D41" t="n">
        <v>3.8</v>
      </c>
      <c r="E41" t="n">
        <v>4.75</v>
      </c>
      <c r="F41" t="n">
        <v>1.65</v>
      </c>
      <c r="G41" t="n">
        <v>2.14</v>
      </c>
      <c r="H41" t="n">
        <v>1.67</v>
      </c>
      <c r="I41" t="n">
        <v>2.19</v>
      </c>
      <c r="J41" t="n">
        <v>1.25</v>
      </c>
      <c r="K41" t="n">
        <v>3.7</v>
      </c>
      <c r="L41" t="n">
        <v>1.14</v>
      </c>
      <c r="M41" t="n">
        <v>2.13</v>
      </c>
      <c r="N41" t="n">
        <v>1.22</v>
      </c>
      <c r="O41" t="n">
        <v>3</v>
      </c>
      <c r="P41" t="n">
        <v>1</v>
      </c>
      <c r="Q41" t="n">
        <v>4</v>
      </c>
    </row>
    <row r="42">
      <c r="A42" t="inlineStr">
        <is>
          <t>Fiorentina</t>
        </is>
      </c>
      <c r="B42" t="inlineStr">
        <is>
          <t>Juventus</t>
        </is>
      </c>
      <c r="C42" t="n">
        <v>3</v>
      </c>
      <c r="D42" t="n">
        <v>3.1</v>
      </c>
      <c r="E42" t="n">
        <v>2.37</v>
      </c>
      <c r="F42" t="n">
        <v>2.13</v>
      </c>
      <c r="G42" t="n">
        <v>1.66</v>
      </c>
      <c r="H42" t="n">
        <v>1.87</v>
      </c>
      <c r="I42" t="n">
        <v>1.93</v>
      </c>
      <c r="J42" t="n">
        <v>2.12</v>
      </c>
      <c r="K42" t="n">
        <v>1.67</v>
      </c>
      <c r="L42" t="n">
        <v>1.53</v>
      </c>
      <c r="M42" t="n">
        <v>1.34</v>
      </c>
      <c r="N42" t="n">
        <v>1.32</v>
      </c>
      <c r="Q42" t="n">
        <v>5</v>
      </c>
    </row>
    <row r="43">
      <c r="A43" t="inlineStr">
        <is>
          <t>AC Milan</t>
        </is>
      </c>
      <c r="B43" t="inlineStr">
        <is>
          <t>Inter</t>
        </is>
      </c>
      <c r="C43" t="n">
        <v>2.7</v>
      </c>
      <c r="D43" t="n">
        <v>3.2</v>
      </c>
      <c r="E43" t="n">
        <v>2.55</v>
      </c>
      <c r="F43" t="n">
        <v>1.76</v>
      </c>
      <c r="G43" t="n">
        <v>1.98</v>
      </c>
      <c r="H43" t="n">
        <v>1.63</v>
      </c>
      <c r="I43" t="n">
        <v>2.27</v>
      </c>
      <c r="J43" t="n">
        <v>1.93</v>
      </c>
      <c r="K43" t="n">
        <v>1.81</v>
      </c>
      <c r="L43" t="n">
        <v>1.47</v>
      </c>
      <c r="M43" t="n">
        <v>1.42</v>
      </c>
      <c r="N43" t="n">
        <v>1.31</v>
      </c>
      <c r="Q43" t="n">
        <v>5</v>
      </c>
    </row>
    <row r="44">
      <c r="A44" t="inlineStr">
        <is>
          <t>Lazio</t>
        </is>
      </c>
      <c r="B44" t="inlineStr">
        <is>
          <t>Napoli</t>
        </is>
      </c>
      <c r="C44" t="n">
        <v>2.8</v>
      </c>
      <c r="D44" t="n">
        <v>3.4</v>
      </c>
      <c r="E44" t="n">
        <v>2.3</v>
      </c>
      <c r="F44" t="n">
        <v>1.67</v>
      </c>
      <c r="G44" t="n">
        <v>2.11</v>
      </c>
      <c r="H44" t="n">
        <v>1.57</v>
      </c>
      <c r="I44" t="n">
        <v>2.39</v>
      </c>
      <c r="J44" t="n">
        <v>2.08</v>
      </c>
      <c r="K44" t="n">
        <v>1.69</v>
      </c>
      <c r="L44" t="n">
        <v>1.55</v>
      </c>
      <c r="M44" t="n">
        <v>1.37</v>
      </c>
      <c r="N44" t="n">
        <v>1.27</v>
      </c>
      <c r="Q44" t="n">
        <v>5</v>
      </c>
    </row>
    <row r="45">
      <c r="A45" t="inlineStr">
        <is>
          <t>US Cremonese</t>
        </is>
      </c>
      <c r="B45" t="inlineStr">
        <is>
          <t>Sassuolo</t>
        </is>
      </c>
      <c r="C45" t="n">
        <v>3</v>
      </c>
      <c r="D45" t="n">
        <v>3.5</v>
      </c>
      <c r="E45" t="n">
        <v>2.2</v>
      </c>
      <c r="F45" t="n">
        <v>1.64</v>
      </c>
      <c r="G45" t="n">
        <v>2.17</v>
      </c>
      <c r="H45" t="n">
        <v>1.54</v>
      </c>
      <c r="I45" t="n">
        <v>2.44</v>
      </c>
      <c r="J45" t="n">
        <v>2.21</v>
      </c>
      <c r="K45" t="n">
        <v>1.62</v>
      </c>
      <c r="L45" t="n">
        <v>1.62</v>
      </c>
      <c r="M45" t="n">
        <v>1.35</v>
      </c>
      <c r="N45" t="n">
        <v>1.25</v>
      </c>
      <c r="Q45" t="n">
        <v>5</v>
      </c>
    </row>
    <row r="46">
      <c r="A46" t="inlineStr">
        <is>
          <t>Spezia</t>
        </is>
      </c>
      <c r="B46" t="inlineStr">
        <is>
          <t>Bologna</t>
        </is>
      </c>
      <c r="C46" t="n">
        <v>2.9</v>
      </c>
      <c r="D46" t="n">
        <v>3.1</v>
      </c>
      <c r="E46" t="n">
        <v>2.4</v>
      </c>
      <c r="F46" t="n">
        <v>1.79</v>
      </c>
      <c r="G46" t="n">
        <v>1.94</v>
      </c>
      <c r="H46" t="n">
        <v>1.64</v>
      </c>
      <c r="I46" t="n">
        <v>2.25</v>
      </c>
      <c r="J46" t="n">
        <v>2.09</v>
      </c>
      <c r="K46" t="n">
        <v>1.69</v>
      </c>
      <c r="L46" t="n">
        <v>1.52</v>
      </c>
      <c r="M46" t="n">
        <v>1.36</v>
      </c>
      <c r="N46" t="n">
        <v>1.32</v>
      </c>
      <c r="Q46" t="n">
        <v>5</v>
      </c>
    </row>
    <row r="47">
      <c r="A47" t="inlineStr">
        <is>
          <t>Verona</t>
        </is>
      </c>
      <c r="B47" t="inlineStr">
        <is>
          <t>Sampdoria</t>
        </is>
      </c>
      <c r="C47" t="n">
        <v>2</v>
      </c>
      <c r="D47" t="n">
        <v>3.5</v>
      </c>
      <c r="E47" t="n">
        <v>3.5</v>
      </c>
      <c r="F47" t="n">
        <v>1.85</v>
      </c>
      <c r="G47" t="n">
        <v>1.88</v>
      </c>
      <c r="H47" t="n">
        <v>1.73</v>
      </c>
      <c r="I47" t="n">
        <v>2.1</v>
      </c>
      <c r="J47" t="n">
        <v>1.45</v>
      </c>
      <c r="K47" t="n">
        <v>2.63</v>
      </c>
      <c r="L47" t="n">
        <v>1.26</v>
      </c>
      <c r="M47" t="n">
        <v>1.76</v>
      </c>
      <c r="N47" t="n">
        <v>1.27</v>
      </c>
      <c r="Q47" t="n">
        <v>5</v>
      </c>
    </row>
    <row r="48">
      <c r="A48" t="inlineStr">
        <is>
          <t>Udinese</t>
        </is>
      </c>
      <c r="B48" t="inlineStr">
        <is>
          <t>Roma</t>
        </is>
      </c>
      <c r="C48" t="n">
        <v>4</v>
      </c>
      <c r="D48" t="n">
        <v>3.5</v>
      </c>
      <c r="E48" t="n">
        <v>1.85</v>
      </c>
      <c r="F48" t="n">
        <v>1.76</v>
      </c>
      <c r="G48" t="n">
        <v>1.99</v>
      </c>
      <c r="H48" t="n">
        <v>1.68</v>
      </c>
      <c r="I48" t="n">
        <v>2.17</v>
      </c>
      <c r="J48" t="n">
        <v>2.97</v>
      </c>
      <c r="K48" t="n">
        <v>1.36</v>
      </c>
      <c r="L48" t="n">
        <v>1.88</v>
      </c>
      <c r="M48" t="n">
        <v>1.2</v>
      </c>
      <c r="N48" t="n">
        <v>1.25</v>
      </c>
      <c r="Q48" t="n">
        <v>5</v>
      </c>
    </row>
    <row r="49">
      <c r="A49" t="inlineStr">
        <is>
          <t>Salernitana</t>
        </is>
      </c>
      <c r="B49" t="inlineStr">
        <is>
          <t>Empoli</t>
        </is>
      </c>
      <c r="C49" t="n">
        <v>2.25</v>
      </c>
      <c r="D49" t="n">
        <v>3.3</v>
      </c>
      <c r="E49" t="n">
        <v>3</v>
      </c>
      <c r="F49" t="n">
        <v>1.86</v>
      </c>
      <c r="G49" t="n">
        <v>1.87</v>
      </c>
      <c r="H49" t="n">
        <v>1.7</v>
      </c>
      <c r="I49" t="n">
        <v>2.15</v>
      </c>
      <c r="J49" t="n">
        <v>1.61</v>
      </c>
      <c r="K49" t="n">
        <v>2.21</v>
      </c>
      <c r="L49" t="n">
        <v>1.33</v>
      </c>
      <c r="M49" t="n">
        <v>1.59</v>
      </c>
      <c r="N49" t="n">
        <v>1.29</v>
      </c>
      <c r="Q49" t="n">
        <v>5</v>
      </c>
    </row>
    <row r="50">
      <c r="A50" t="inlineStr">
        <is>
          <t>AC Monza</t>
        </is>
      </c>
      <c r="B50" t="inlineStr">
        <is>
          <t>Atalanta</t>
        </is>
      </c>
      <c r="C50" t="n">
        <v>5.5</v>
      </c>
      <c r="D50" t="n">
        <v>4</v>
      </c>
      <c r="E50" t="n">
        <v>1.55</v>
      </c>
      <c r="F50" t="n">
        <v>1.65</v>
      </c>
      <c r="G50" t="n">
        <v>2.16</v>
      </c>
      <c r="H50" t="n">
        <v>1.71</v>
      </c>
      <c r="I50" t="n">
        <v>2.12</v>
      </c>
      <c r="J50" t="n">
        <v>4.25</v>
      </c>
      <c r="K50" t="n">
        <v>1.2</v>
      </c>
      <c r="L50" t="n">
        <v>2.36</v>
      </c>
      <c r="M50" t="n">
        <v>1.12</v>
      </c>
      <c r="N50" t="n">
        <v>1.2</v>
      </c>
      <c r="Q50" t="n">
        <v>5</v>
      </c>
    </row>
    <row r="51">
      <c r="A51" t="inlineStr">
        <is>
          <t>Torino</t>
        </is>
      </c>
      <c r="B51" t="inlineStr">
        <is>
          <t>Lecce</t>
        </is>
      </c>
      <c r="C51" t="n">
        <v>1.66</v>
      </c>
      <c r="D51" t="n">
        <v>3.8</v>
      </c>
      <c r="E51" t="n">
        <v>4.6</v>
      </c>
      <c r="F51" t="n">
        <v>1.74</v>
      </c>
      <c r="G51" t="n">
        <v>2</v>
      </c>
      <c r="H51" t="n">
        <v>1.74</v>
      </c>
      <c r="I51" t="n">
        <v>2.08</v>
      </c>
      <c r="J51" t="n">
        <v>1.28</v>
      </c>
      <c r="K51" t="n">
        <v>3.45</v>
      </c>
      <c r="L51" t="n">
        <v>1.15</v>
      </c>
      <c r="M51" t="n">
        <v>2.09</v>
      </c>
      <c r="N51" t="n">
        <v>1.22</v>
      </c>
      <c r="Q51" t="n">
        <v>5</v>
      </c>
    </row>
  </sheetData>
  <pageMargins left="0.7" right="0.7" top="0.75" bottom="0.75" header="0.3" footer="0.3"/>
  <pageSetup orientation="portrait" paperSize="9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C8"/>
  <sheetViews>
    <sheetView workbookViewId="0">
      <selection activeCell="E8" sqref="E8"/>
    </sheetView>
  </sheetViews>
  <sheetFormatPr baseColWidth="8" defaultRowHeight="14.4"/>
  <cols>
    <col width="28.44140625" bestFit="1" customWidth="1" min="2" max="2"/>
    <col width="8.77734375" bestFit="1" customWidth="1" min="3" max="3"/>
  </cols>
  <sheetData>
    <row r="3">
      <c r="B3" t="inlineStr">
        <is>
          <t>Bet</t>
        </is>
      </c>
      <c r="C3" t="inlineStr">
        <is>
          <t>Multiplier</t>
        </is>
      </c>
    </row>
    <row r="4">
      <c r="B4">
        <f>_xlfn.XLOOKUP(C4, Analysis!$5:$5, Analysis!$1:$1)</f>
        <v/>
      </c>
      <c r="C4">
        <f>LARGE(Analysis!$5:$5, 1)</f>
        <v/>
      </c>
    </row>
    <row r="5">
      <c r="B5">
        <f>_xlfn.XLOOKUP(C5, Analysis!$5:$5, Analysis!$1:$1)</f>
        <v/>
      </c>
      <c r="C5">
        <f>LARGE(Analysis!$5:$5, 2)</f>
        <v/>
      </c>
    </row>
    <row r="6">
      <c r="B6">
        <f>_xlfn.XLOOKUP(C6, Analysis!$5:$5, Analysis!$1:$1)</f>
        <v/>
      </c>
      <c r="C6">
        <f>LARGE(Analysis!$5:$5, 3)</f>
        <v/>
      </c>
    </row>
    <row r="7">
      <c r="B7">
        <f>_xlfn.XLOOKUP(C7, Analysis!$5:$5, Analysis!$1:$1)</f>
        <v/>
      </c>
      <c r="C7">
        <f>LARGE(Analysis!$5:$5, 4)</f>
        <v/>
      </c>
    </row>
    <row r="8">
      <c r="B8">
        <f>_xlfn.XLOOKUP(C8, Analysis!$5:$5, Analysis!$1:$1)</f>
        <v/>
      </c>
      <c r="C8">
        <f>LARGE(Analysis!$5:$5, 5)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C535"/>
  <sheetViews>
    <sheetView tabSelected="1" zoomScale="70" zoomScaleNormal="70" workbookViewId="0">
      <selection activeCell="P23" sqref="P23"/>
    </sheetView>
  </sheetViews>
  <sheetFormatPr baseColWidth="8" defaultRowHeight="14.4"/>
  <cols>
    <col width="13.33203125" bestFit="1" customWidth="1" min="1" max="1"/>
    <col width="10.21875" bestFit="1" customWidth="1" min="2" max="2"/>
    <col width="11.109375" bestFit="1" customWidth="1" min="4" max="4"/>
    <col width="8.5546875" bestFit="1" customWidth="1" min="5" max="5"/>
    <col width="9.6640625" bestFit="1" customWidth="1" min="6" max="6"/>
    <col width="23.88671875" bestFit="1" customWidth="1" min="7" max="7"/>
    <col width="23.33203125" bestFit="1" customWidth="1" min="8" max="8"/>
    <col width="19.33203125" bestFit="1" customWidth="1" min="9" max="9"/>
    <col width="18.6640625" bestFit="1" customWidth="1" min="10" max="10"/>
    <col width="20.33203125" customWidth="1" min="11" max="11"/>
    <col width="23.6640625" customWidth="1" min="12" max="12"/>
    <col width="21.77734375" customWidth="1" min="13" max="13"/>
    <col width="11.33203125" customWidth="1" min="14" max="14"/>
    <col hidden="1" width="11.6640625" customWidth="1" min="15" max="15"/>
    <col width="20.109375" bestFit="1" customWidth="1" min="16" max="16"/>
    <col width="20.109375" customWidth="1" min="17" max="17"/>
    <col width="22.6640625" bestFit="1" customWidth="1" min="18" max="18"/>
    <col width="17.44140625" bestFit="1" customWidth="1" min="19" max="19"/>
    <col width="18.6640625" bestFit="1" customWidth="1" min="20" max="20"/>
  </cols>
  <sheetData>
    <row r="1">
      <c r="B1" s="3" t="inlineStr">
        <is>
          <t>Home Win</t>
        </is>
      </c>
      <c r="C1" s="3" t="inlineStr">
        <is>
          <t>Draw</t>
        </is>
      </c>
      <c r="D1" s="3" t="inlineStr">
        <is>
          <t>Away Team</t>
        </is>
      </c>
      <c r="E1" s="3" t="inlineStr">
        <is>
          <t>Over 2.5</t>
        </is>
      </c>
      <c r="F1" s="3" t="inlineStr">
        <is>
          <t>Under 2.5</t>
        </is>
      </c>
      <c r="G1" s="3" t="inlineStr">
        <is>
          <t>Both Teams to Score - Yes</t>
        </is>
      </c>
      <c r="H1" s="3" t="inlineStr">
        <is>
          <t>Both Teams to Score - No</t>
        </is>
      </c>
      <c r="I1" s="3" t="inlineStr">
        <is>
          <t>Draw No Bet - Home</t>
        </is>
      </c>
      <c r="J1" s="3" t="inlineStr">
        <is>
          <t>Draw No Bet - Away</t>
        </is>
      </c>
      <c r="K1" s="3" t="inlineStr">
        <is>
          <t>Double Chance - Home and Draw</t>
        </is>
      </c>
      <c r="L1" s="3" t="inlineStr">
        <is>
          <t>Double Chance - Away and Draw</t>
        </is>
      </c>
      <c r="M1" s="3" t="inlineStr">
        <is>
          <t>Double Chance - Home and Away</t>
        </is>
      </c>
      <c r="N1" s="4" t="inlineStr">
        <is>
          <t>Home Favourite</t>
        </is>
      </c>
      <c r="O1" s="4" t="inlineStr">
        <is>
          <t>Home Team is Fave</t>
        </is>
      </c>
      <c r="P1" s="4" t="inlineStr">
        <is>
          <t>Home Underdog</t>
        </is>
      </c>
      <c r="Q1" s="4" t="inlineStr">
        <is>
          <t>Away Favourite</t>
        </is>
      </c>
      <c r="R1" s="4" t="inlineStr">
        <is>
          <t>Away Underdog</t>
        </is>
      </c>
      <c r="S1" s="4" t="inlineStr">
        <is>
          <t>First Outcome</t>
        </is>
      </c>
      <c r="T1" s="4" t="inlineStr">
        <is>
          <t>Second Outcome</t>
        </is>
      </c>
      <c r="U1" s="4" t="inlineStr">
        <is>
          <t>Third Outcome</t>
        </is>
      </c>
      <c r="V1" s="4" t="inlineStr">
        <is>
          <t>Favourite</t>
        </is>
      </c>
      <c r="W1" s="4" t="inlineStr">
        <is>
          <t>Underdog</t>
        </is>
      </c>
      <c r="X1" s="4" t="inlineStr">
        <is>
          <t>Draw &gt;4 Draw No Bet Else Draw - Home</t>
        </is>
      </c>
      <c r="Y1" s="4" t="inlineStr">
        <is>
          <t>Draw &gt;4 Draw No Bet Else Draw - Away</t>
        </is>
      </c>
      <c r="Z1" s="4" t="inlineStr">
        <is>
          <t>Draw If &lt;4</t>
        </is>
      </c>
      <c r="AA1" s="5" t="inlineStr">
        <is>
          <t>Underdog and Under 2.5</t>
        </is>
      </c>
      <c r="AB1" s="5" t="inlineStr">
        <is>
          <t>Draw and Over 2.5</t>
        </is>
      </c>
      <c r="AC1" s="5" t="inlineStr">
        <is>
          <t>Away and Under 2.5</t>
        </is>
      </c>
    </row>
    <row r="2">
      <c r="A2" s="6" t="inlineStr">
        <is>
          <t>Count of Bets</t>
        </is>
      </c>
      <c r="B2">
        <f>COUNT('Raw Data'!$O:$O)</f>
        <v/>
      </c>
      <c r="C2">
        <f>COUNT('Raw Data'!$O:$O)</f>
        <v/>
      </c>
      <c r="D2">
        <f>COUNT('Raw Data'!$O:$O)</f>
        <v/>
      </c>
      <c r="E2">
        <f>COUNT('Raw Data'!$O:$O)</f>
        <v/>
      </c>
      <c r="F2">
        <f>COUNT('Raw Data'!$O:$O)</f>
        <v/>
      </c>
      <c r="G2">
        <f>COUNT('Raw Data'!$O:$O)</f>
        <v/>
      </c>
      <c r="H2">
        <f>COUNT('Raw Data'!$O:$O)</f>
        <v/>
      </c>
      <c r="I2">
        <f>COUNT('Raw Data'!$O:$O)-COUNTIF($C7:$C1048576, "&gt;0")</f>
        <v/>
      </c>
      <c r="J2">
        <f>COUNT('Raw Data'!$O:$O)-COUNTIF($C7:$C1048576, "&gt;0")</f>
        <v/>
      </c>
      <c r="K2">
        <f>COUNT('Raw Data'!$O:$O)</f>
        <v/>
      </c>
      <c r="L2">
        <f>COUNT('Raw Data'!$O:$O)</f>
        <v/>
      </c>
      <c r="M2">
        <f>COUNT('Raw Data'!$O:$O)</f>
        <v/>
      </c>
      <c r="N2">
        <f>COUNTIF(O:O, TRUE())</f>
        <v/>
      </c>
      <c r="P2">
        <f>Q2</f>
        <v/>
      </c>
      <c r="Q2">
        <f>B2-N2</f>
        <v/>
      </c>
      <c r="R2">
        <f>N2</f>
        <v/>
      </c>
      <c r="S2">
        <f>COUNT('Raw Data'!$O:$O)</f>
        <v/>
      </c>
      <c r="T2">
        <f>COUNT('Raw Data'!$O:$O)</f>
        <v/>
      </c>
      <c r="U2">
        <f>COUNT('Raw Data'!$O:$O)</f>
        <v/>
      </c>
      <c r="V2">
        <f>COUNT('Raw Data'!$O:$O)</f>
        <v/>
      </c>
      <c r="W2">
        <f>COUNT('Raw Data'!$O:$O)</f>
        <v/>
      </c>
      <c r="X2">
        <f>COUNT('Raw Data'!$O:$O)-COUNTIF(C7:C1048576, "&gt;4")</f>
        <v/>
      </c>
      <c r="Y2">
        <f>COUNT('Raw Data'!$O:$O)-COUNTIF(C7:C1048576, "&gt;4")</f>
        <v/>
      </c>
      <c r="Z2">
        <f>COUNTIF('Raw Data'!D:D, "&lt;4")</f>
        <v/>
      </c>
      <c r="AA2">
        <f>COUNT('Raw Data'!$O:$O)-1</f>
        <v/>
      </c>
      <c r="AB2">
        <f>COUNT('Raw Data'!$O:$O)-1</f>
        <v/>
      </c>
      <c r="AC2">
        <f>COUNT('Raw Data'!$O:$O)-1</f>
        <v/>
      </c>
    </row>
    <row r="3">
      <c r="A3" s="6" t="inlineStr">
        <is>
          <t>Count of Wins</t>
        </is>
      </c>
      <c r="B3">
        <f>COUNTIF(B7:B1048576, "&gt;0")</f>
        <v/>
      </c>
      <c r="C3">
        <f>COUNTIF(C7:C1048576, "&gt;0")</f>
        <v/>
      </c>
      <c r="D3">
        <f>COUNTIF(D7:D1048576, "&gt;0")</f>
        <v/>
      </c>
      <c r="E3">
        <f>COUNTIF(E7:E1048576, "&gt;0")</f>
        <v/>
      </c>
      <c r="F3">
        <f>COUNTIF(F7:F1048576, "&gt;0")</f>
        <v/>
      </c>
      <c r="G3">
        <f>COUNTIF(G7:G1048576, "&gt;0")</f>
        <v/>
      </c>
      <c r="H3">
        <f>COUNTIF(H7:H1048576, "&gt;0")</f>
        <v/>
      </c>
      <c r="I3">
        <f>COUNTIF(I7:I1048576, "&gt;0")</f>
        <v/>
      </c>
      <c r="J3">
        <f>COUNTIF(J7:J1048576, "&gt;0")</f>
        <v/>
      </c>
      <c r="K3">
        <f>COUNTIF(K7:K1048576, "&gt;0")</f>
        <v/>
      </c>
      <c r="L3">
        <f>COUNTIF(L7:L1048576, "&gt;0")</f>
        <v/>
      </c>
      <c r="M3">
        <f>COUNTIF(M7:M1048576, "&gt;0")</f>
        <v/>
      </c>
      <c r="N3">
        <f>COUNTIF(N7:N1048576, "&gt;0")</f>
        <v/>
      </c>
      <c r="P3">
        <f>COUNTIF(P7:P1048576, "&gt;0")</f>
        <v/>
      </c>
      <c r="Q3">
        <f>COUNTIF(Q7:Q1048576, "&gt;0")</f>
        <v/>
      </c>
      <c r="R3">
        <f>COUNTIF(R7:R1048576, "&gt;0")</f>
        <v/>
      </c>
      <c r="S3">
        <f>COUNTIF(S7:S1048576, "&gt;0")</f>
        <v/>
      </c>
      <c r="T3">
        <f>COUNTIF(T7:T1048576, "&gt;0")</f>
        <v/>
      </c>
      <c r="U3">
        <f>COUNTIF(U7:U1048576, "&gt;0")</f>
        <v/>
      </c>
      <c r="V3">
        <f>COUNTIF(V7:V1048576, "&gt;0")</f>
        <v/>
      </c>
      <c r="W3">
        <f>COUNTIF(W7:W1048576, "&gt;0")</f>
        <v/>
      </c>
      <c r="X3">
        <f>COUNTIF(X7:X1048576, "&gt;0")</f>
        <v/>
      </c>
      <c r="Y3">
        <f>COUNTIF(Y7:Y1048576, "&gt;0")</f>
        <v/>
      </c>
      <c r="Z3">
        <f>COUNTIF(Z7:Z1048576, "&gt;0")</f>
        <v/>
      </c>
      <c r="AA3">
        <f>COUNTIF(AA7:AA1048576, "&gt;0")</f>
        <v/>
      </c>
      <c r="AB3">
        <f>COUNTIF(AB7:AB1048576, "&gt;0")</f>
        <v/>
      </c>
      <c r="AC3">
        <f>COUNTIF(AC7:AC1048576, "&gt;0")</f>
        <v/>
      </c>
    </row>
    <row r="4">
      <c r="A4" s="6" t="inlineStr">
        <is>
          <t>Totals</t>
        </is>
      </c>
      <c r="B4">
        <f>SUM(B7:B1048576)</f>
        <v/>
      </c>
      <c r="C4">
        <f>SUM(C7:C1048576)</f>
        <v/>
      </c>
      <c r="D4">
        <f>SUM(D7:D1048576)</f>
        <v/>
      </c>
      <c r="E4">
        <f>SUM(E7:E1048576)</f>
        <v/>
      </c>
      <c r="F4">
        <f>SUM(F7:F1048576)</f>
        <v/>
      </c>
      <c r="G4">
        <f>SUM(G7:G1048576)</f>
        <v/>
      </c>
      <c r="H4">
        <f>SUM(H7:H1048576)</f>
        <v/>
      </c>
      <c r="I4">
        <f>SUM(I7:I1048576)</f>
        <v/>
      </c>
      <c r="J4">
        <f>SUM(J7:J1048576)</f>
        <v/>
      </c>
      <c r="K4">
        <f>SUM(K7:K1048576)</f>
        <v/>
      </c>
      <c r="L4">
        <f>SUM(L7:L1048576)</f>
        <v/>
      </c>
      <c r="M4">
        <f>SUM(M7:M1048576)</f>
        <v/>
      </c>
      <c r="N4">
        <f>SUM(N7:N1048576)</f>
        <v/>
      </c>
      <c r="P4">
        <f>SUM(P7:P1048576)</f>
        <v/>
      </c>
      <c r="Q4">
        <f>SUM(Q7:Q1048576)</f>
        <v/>
      </c>
      <c r="R4">
        <f>SUM(R7:R1048576)</f>
        <v/>
      </c>
      <c r="S4">
        <f>SUM(S7:S1048576)</f>
        <v/>
      </c>
      <c r="T4">
        <f>SUM(T7:T1048576)</f>
        <v/>
      </c>
      <c r="U4">
        <f>SUM(U7:U1048576)</f>
        <v/>
      </c>
      <c r="V4">
        <f>SUM(V7:V1048576)</f>
        <v/>
      </c>
      <c r="W4">
        <f>SUM(W7:W1048576)</f>
        <v/>
      </c>
      <c r="X4">
        <f>SUM(X7:X1048576)</f>
        <v/>
      </c>
      <c r="Y4">
        <f>SUM(Y7:Y1048576)</f>
        <v/>
      </c>
      <c r="Z4">
        <f>SUM(Z7:Z1048576)</f>
        <v/>
      </c>
      <c r="AA4">
        <f>SUM(AA7:AA1048576)</f>
        <v/>
      </c>
      <c r="AB4">
        <f>SUM(AB7:AB1048576)</f>
        <v/>
      </c>
      <c r="AC4">
        <f>SUM(AC7:AC1048576)</f>
        <v/>
      </c>
    </row>
    <row r="5">
      <c r="A5" s="6" t="inlineStr">
        <is>
          <t>Multiplier</t>
        </is>
      </c>
      <c r="B5">
        <f>B4/B2</f>
        <v/>
      </c>
      <c r="C5">
        <f>C4/C2</f>
        <v/>
      </c>
      <c r="D5">
        <f>D4/D2</f>
        <v/>
      </c>
      <c r="E5">
        <f>E4/E2</f>
        <v/>
      </c>
      <c r="F5">
        <f>F4/F2</f>
        <v/>
      </c>
      <c r="G5">
        <f>G4/G2</f>
        <v/>
      </c>
      <c r="H5">
        <f>H4/H2</f>
        <v/>
      </c>
      <c r="I5">
        <f>I4/I2</f>
        <v/>
      </c>
      <c r="J5">
        <f>J4/J2</f>
        <v/>
      </c>
      <c r="K5">
        <f>K4/K2</f>
        <v/>
      </c>
      <c r="L5">
        <f>L4/L2</f>
        <v/>
      </c>
      <c r="M5">
        <f>M4/M2</f>
        <v/>
      </c>
      <c r="N5">
        <f>N4/N2</f>
        <v/>
      </c>
      <c r="P5">
        <f>P4/P2</f>
        <v/>
      </c>
      <c r="Q5">
        <f>Q4/Q2</f>
        <v/>
      </c>
      <c r="R5">
        <f>R4/R2</f>
        <v/>
      </c>
      <c r="S5">
        <f>S4/S2</f>
        <v/>
      </c>
      <c r="T5">
        <f>T4/T2</f>
        <v/>
      </c>
      <c r="U5">
        <f>U4/U2</f>
        <v/>
      </c>
      <c r="V5">
        <f>V4/V2</f>
        <v/>
      </c>
      <c r="W5">
        <f>W4/W2</f>
        <v/>
      </c>
      <c r="X5">
        <f>X4/X2</f>
        <v/>
      </c>
      <c r="Y5">
        <f>Y4/Y2</f>
        <v/>
      </c>
      <c r="Z5">
        <f>Z4/Z2</f>
        <v/>
      </c>
      <c r="AA5">
        <f>AA4/AA2</f>
        <v/>
      </c>
      <c r="AB5">
        <f>AB4/AB2</f>
        <v/>
      </c>
      <c r="AC5">
        <f>AC4/AC2</f>
        <v/>
      </c>
    </row>
    <row r="6">
      <c r="A6" s="6" t="inlineStr">
        <is>
          <t>Date</t>
        </is>
      </c>
      <c r="B6" s="6">
        <f>B1</f>
        <v/>
      </c>
      <c r="C6" s="6">
        <f>C1</f>
        <v/>
      </c>
      <c r="D6" s="6">
        <f>D1</f>
        <v/>
      </c>
      <c r="E6" s="6">
        <f>E1</f>
        <v/>
      </c>
      <c r="F6" s="6">
        <f>F1</f>
        <v/>
      </c>
      <c r="G6" s="6">
        <f>G1</f>
        <v/>
      </c>
      <c r="H6" s="6">
        <f>H1</f>
        <v/>
      </c>
      <c r="I6" s="6">
        <f>I1</f>
        <v/>
      </c>
      <c r="J6" s="6">
        <f>J1</f>
        <v/>
      </c>
      <c r="K6" s="6">
        <f>K1</f>
        <v/>
      </c>
      <c r="L6" s="6">
        <f>L1</f>
        <v/>
      </c>
      <c r="M6" s="6">
        <f>M1</f>
        <v/>
      </c>
      <c r="N6" s="6">
        <f>N1</f>
        <v/>
      </c>
      <c r="O6" s="6" t="n"/>
      <c r="P6" s="6">
        <f>P1</f>
        <v/>
      </c>
      <c r="Q6" s="6">
        <f>Q1</f>
        <v/>
      </c>
      <c r="R6" s="6">
        <f>R1</f>
        <v/>
      </c>
      <c r="S6" s="6">
        <f>S1</f>
        <v/>
      </c>
      <c r="T6" s="6">
        <f>T1</f>
        <v/>
      </c>
      <c r="U6" s="6">
        <f>U1</f>
        <v/>
      </c>
      <c r="V6" s="6">
        <f>V1</f>
        <v/>
      </c>
      <c r="W6" s="6">
        <f>W1</f>
        <v/>
      </c>
      <c r="X6" s="6">
        <f>X1</f>
        <v/>
      </c>
      <c r="Y6" s="6">
        <f>Y1</f>
        <v/>
      </c>
      <c r="Z6" s="6">
        <f>Z1</f>
        <v/>
      </c>
      <c r="AA6" s="6">
        <f>AA1</f>
        <v/>
      </c>
      <c r="AB6" s="6">
        <f>AB1</f>
        <v/>
      </c>
      <c r="AC6" s="6">
        <f>AC1</f>
        <v/>
      </c>
    </row>
    <row r="7">
      <c r="A7" s="2">
        <f>'Raw Data'!Q2</f>
        <v/>
      </c>
      <c r="B7">
        <f>IF('Raw Data'!O2&gt;'Raw Data'!P2, 'Raw Data'!C2, 0)</f>
        <v/>
      </c>
      <c r="C7">
        <f>IF(AND(ISNUMBER('Raw Data'!O2), 'Raw Data'!O2='Raw Data'!P2), 'Raw Data'!D2, 0)</f>
        <v/>
      </c>
      <c r="D7">
        <f>IF('Raw Data'!O2&lt;'Raw Data'!P2, 'Raw Data'!E2, 0)</f>
        <v/>
      </c>
      <c r="E7">
        <f>IF(SUM('Raw Data'!O2:P2)&gt;2, 'Raw Data'!F2, 0)</f>
        <v/>
      </c>
      <c r="F7">
        <f>IF(AND(ISNUMBER('Raw Data'!O2),SUM('Raw Data'!O2:P2)&lt;3),'Raw Data'!F2,)</f>
        <v/>
      </c>
      <c r="G7">
        <f>IF(AND('Raw Data'!O2&gt;0, 'Raw Data'!P2&gt;0), 'Raw Data'!H2, 0)</f>
        <v/>
      </c>
      <c r="H7">
        <f>IF(AND(ISNUMBER('Raw Data'!O2), OR('Raw Data'!O2=0, 'Raw Data'!P2=0)), 'Raw Data'!I2, 0)</f>
        <v/>
      </c>
      <c r="I7">
        <f>IF('Raw Data'!O2='Raw Data'!P2, 0, IF('Raw Data'!O2&gt;'Raw Data'!P2, 'Raw Data'!J2, 0))</f>
        <v/>
      </c>
      <c r="J7">
        <f>IF('Raw Data'!O2='Raw Data'!P2, 0, IF('Raw Data'!O2&lt;'Raw Data'!P2, 'Raw Data'!K2, 0))</f>
        <v/>
      </c>
      <c r="K7">
        <f>IF(AND(ISNUMBER('Raw Data'!O2), OR('Raw Data'!O2&gt;'Raw Data'!P2, 'Raw Data'!O2='Raw Data'!P2)), 'Raw Data'!L2, 0)</f>
        <v/>
      </c>
      <c r="L7">
        <f>IF(AND(ISNUMBER('Raw Data'!O2), OR('Raw Data'!O2&lt;'Raw Data'!P2, 'Raw Data'!O2='Raw Data'!P2)), 'Raw Data'!M2, 0)</f>
        <v/>
      </c>
      <c r="M7">
        <f>IF(AND(ISNUMBER('Raw Data'!O2), OR('Raw Data'!O2&gt;'Raw Data'!P2, 'Raw Data'!O2&lt;'Raw Data'!P2)), 'Raw Data'!N2, 0)</f>
        <v/>
      </c>
      <c r="N7">
        <f>IF(AND('Raw Data'!C2&lt;'Raw Data'!E2, 'Raw Data'!O2&gt;'Raw Data'!P2), 'Raw Data'!C2, 0)</f>
        <v/>
      </c>
      <c r="O7">
        <f>'Raw Data'!C2&lt;'Raw Data'!E2</f>
        <v/>
      </c>
      <c r="P7">
        <f>IF(AND('Raw Data'!C2&gt;'Raw Data'!E2, 'Raw Data'!O2&gt;'Raw Data'!P2), 'Raw Data'!C2, 0)</f>
        <v/>
      </c>
      <c r="Q7">
        <f>IF(AND('Raw Data'!C2&gt;'Raw Data'!E2, 'Raw Data'!O2&lt;'Raw Data'!P2), 'Raw Data'!E2, 0)</f>
        <v/>
      </c>
      <c r="R7">
        <f>IF(AND('Raw Data'!C2&lt;'Raw Data'!E2, 'Raw Data'!O2&lt;'Raw Data'!P2), 'Raw Data'!E2, 0)</f>
        <v/>
      </c>
      <c r="S7">
        <f>IF(ISNUMBER('Raw Data'!C2), IF(_xlfn.XLOOKUP(SMALL('Raw Data'!C2:E2, 1), B7:D7, B7:D7, 0)&gt;0, SMALL('Raw Data'!C2:E2, 1), 0), 0)</f>
        <v/>
      </c>
      <c r="T7">
        <f>IF(ISNUMBER('Raw Data'!C2), IF(_xlfn.XLOOKUP(SMALL('Raw Data'!C2:E2, 2), B7:D7, B7:D7, 0)&gt;0, SMALL('Raw Data'!C2:E2, 2), 0), 0)</f>
        <v/>
      </c>
      <c r="U7">
        <f>IF(ISNUMBER('Raw Data'!C2), IF(_xlfn.XLOOKUP(SMALL('Raw Data'!C2:E2, 3), B7:D7, B7:D7, 0)&gt;0, SMALL('Raw Data'!C2:E2, 3), 0), 0)</f>
        <v/>
      </c>
      <c r="V7">
        <f>IF(AND('Raw Data'!C2&lt;'Raw Data'!E2,'Raw Data'!O2&gt;'Raw Data'!P2),'Raw Data'!C2,IF(AND('Raw Data'!E2&lt;'Raw Data'!C2,'Raw Data'!P2&gt;'Raw Data'!O2),'Raw Data'!E2,0))</f>
        <v/>
      </c>
      <c r="W7">
        <f>IF(AND('Raw Data'!C2&gt;'Raw Data'!E2,'Raw Data'!O2&gt;'Raw Data'!P2),'Raw Data'!C2,IF(AND('Raw Data'!E2&gt;'Raw Data'!C2,'Raw Data'!P2&gt;'Raw Data'!O2),'Raw Data'!E2,0))</f>
        <v/>
      </c>
      <c r="X7">
        <f>IF(AND('Raw Data'!D2&gt;4,'Raw Data'!O2&gt;'Raw Data'!P2, ISNUMBER('Raw Data'!O2)),'Raw Data'!J2,IF(AND('Raw Data'!D2&gt;4,'Raw Data'!O2='Raw Data'!P2, ISNUMBER('Raw Data'!O2)),0,IF(AND(ISNUMBER('Raw Data'!O2), 'Raw Data'!O2='Raw Data'!P2),'Raw Data'!D2,0)))</f>
        <v/>
      </c>
      <c r="Y7">
        <f>IF(AND('Raw Data'!D2&gt;4,'Raw Data'!O2&lt;'Raw Data'!P2),'Raw Data'!K2,IF(AND('Raw Data'!D2&gt;4,'Raw Data'!O2='Raw Data'!P2),0,IF('Raw Data'!O2='Raw Data'!P2,'Raw Data'!D2,0)))</f>
        <v/>
      </c>
      <c r="Z7">
        <f>IF(AND('Raw Data'!D2&lt;4, 'Raw Data'!O2='Raw Data'!P2), 'Raw Data'!D2, 0)</f>
        <v/>
      </c>
      <c r="AA7">
        <f>IF(AND(W7&gt;0, F7&gt;0), F7*W7, 0)</f>
        <v/>
      </c>
      <c r="AB7">
        <f>IF(AND(C7&gt;0, E7&gt;0), E7*C7, 0)</f>
        <v/>
      </c>
      <c r="AC7">
        <f>IF(AND(F7, D7), D7*F7, 0)</f>
        <v/>
      </c>
    </row>
    <row r="8">
      <c r="A8" s="2">
        <f>'Raw Data'!Q3</f>
        <v/>
      </c>
      <c r="B8">
        <f>IF('Raw Data'!O3&gt;'Raw Data'!P3, 'Raw Data'!C3, 0)</f>
        <v/>
      </c>
      <c r="C8">
        <f>IF(AND(ISNUMBER('Raw Data'!O3), 'Raw Data'!O3='Raw Data'!P3), 'Raw Data'!D3, 0)</f>
        <v/>
      </c>
      <c r="D8">
        <f>IF('Raw Data'!O3&lt;'Raw Data'!P3, 'Raw Data'!E3, 0)</f>
        <v/>
      </c>
      <c r="E8">
        <f>IF(SUM('Raw Data'!O3:P3)&gt;2, 'Raw Data'!F3, 0)</f>
        <v/>
      </c>
      <c r="F8">
        <f>IF(AND(ISNUMBER('Raw Data'!O3),SUM('Raw Data'!O3:P3)&lt;3),'Raw Data'!F3,)</f>
        <v/>
      </c>
      <c r="G8">
        <f>IF(AND('Raw Data'!O3&gt;0, 'Raw Data'!P3&gt;0), 'Raw Data'!H3, 0)</f>
        <v/>
      </c>
      <c r="H8">
        <f>IF(AND(ISNUMBER('Raw Data'!O3), OR('Raw Data'!O3=0, 'Raw Data'!P3=0)), 'Raw Data'!I3, 0)</f>
        <v/>
      </c>
      <c r="I8">
        <f>IF('Raw Data'!O3='Raw Data'!P3, 0, IF('Raw Data'!O3&gt;'Raw Data'!P3, 'Raw Data'!J3, 0))</f>
        <v/>
      </c>
      <c r="J8">
        <f>IF('Raw Data'!O3='Raw Data'!P3, 0, IF('Raw Data'!O3&lt;'Raw Data'!P3, 'Raw Data'!K3, 0))</f>
        <v/>
      </c>
      <c r="K8">
        <f>IF(AND(ISNUMBER('Raw Data'!O3), OR('Raw Data'!O3&gt;'Raw Data'!P3, 'Raw Data'!O3='Raw Data'!P3)), 'Raw Data'!L3, 0)</f>
        <v/>
      </c>
      <c r="L8">
        <f>IF(AND(ISNUMBER('Raw Data'!O3), OR('Raw Data'!O3&lt;'Raw Data'!P3, 'Raw Data'!O3='Raw Data'!P3)), 'Raw Data'!M3, 0)</f>
        <v/>
      </c>
      <c r="M8">
        <f>IF(AND(ISNUMBER('Raw Data'!O3), OR('Raw Data'!O3&gt;'Raw Data'!P3, 'Raw Data'!O3&lt;'Raw Data'!P3)), 'Raw Data'!N3, 0)</f>
        <v/>
      </c>
      <c r="N8">
        <f>IF(AND('Raw Data'!C3&lt;'Raw Data'!E3, 'Raw Data'!O3&gt;'Raw Data'!P3), 'Raw Data'!C3, 0)</f>
        <v/>
      </c>
      <c r="O8">
        <f>'Raw Data'!C3&lt;'Raw Data'!E3</f>
        <v/>
      </c>
      <c r="P8">
        <f>IF(AND('Raw Data'!C3&gt;'Raw Data'!E3, 'Raw Data'!O3&gt;'Raw Data'!P3), 'Raw Data'!C3, 0)</f>
        <v/>
      </c>
      <c r="Q8">
        <f>IF(AND('Raw Data'!C3&gt;'Raw Data'!E3, 'Raw Data'!O3&lt;'Raw Data'!P3), 'Raw Data'!E3, 0)</f>
        <v/>
      </c>
      <c r="R8">
        <f>IF(AND('Raw Data'!C3&lt;'Raw Data'!E3, 'Raw Data'!O3&lt;'Raw Data'!P3), 'Raw Data'!E3, 0)</f>
        <v/>
      </c>
      <c r="S8">
        <f>IF(ISNUMBER('Raw Data'!C3), IF(_xlfn.XLOOKUP(SMALL('Raw Data'!C3:E3, 1), B8:D8, B8:D8, 0)&gt;0, SMALL('Raw Data'!C3:E3, 1), 0), 0)</f>
        <v/>
      </c>
      <c r="T8">
        <f>IF(ISNUMBER('Raw Data'!C3), IF(_xlfn.XLOOKUP(SMALL('Raw Data'!C3:E3, 2), B8:D8, B8:D8, 0)&gt;0, SMALL('Raw Data'!C3:E3, 2), 0), 0)</f>
        <v/>
      </c>
      <c r="U8">
        <f>IF(ISNUMBER('Raw Data'!C3), IF(_xlfn.XLOOKUP(SMALL('Raw Data'!C3:E3, 3), B8:D8, B8:D8, 0)&gt;0, SMALL('Raw Data'!C3:E3, 3), 0), 0)</f>
        <v/>
      </c>
      <c r="V8">
        <f>IF(AND('Raw Data'!C3&lt;'Raw Data'!E3,'Raw Data'!O3&gt;'Raw Data'!P3),'Raw Data'!C3,IF(AND('Raw Data'!E3&lt;'Raw Data'!C3,'Raw Data'!P3&gt;'Raw Data'!O3),'Raw Data'!E3,0))</f>
        <v/>
      </c>
      <c r="W8">
        <f>IF(AND('Raw Data'!C3&gt;'Raw Data'!E3,'Raw Data'!O3&gt;'Raw Data'!P3),'Raw Data'!C3,IF(AND('Raw Data'!E3&gt;'Raw Data'!C3,'Raw Data'!P3&gt;'Raw Data'!O3),'Raw Data'!E3,0))</f>
        <v/>
      </c>
      <c r="X8">
        <f>IF(AND('Raw Data'!D3&gt;4,'Raw Data'!O3&gt;'Raw Data'!P3, ISNUMBER('Raw Data'!O3)),'Raw Data'!J3,IF(AND('Raw Data'!D3&gt;4,'Raw Data'!O3='Raw Data'!P3, ISNUMBER('Raw Data'!O3)),0,IF(AND(ISNUMBER('Raw Data'!O3), 'Raw Data'!O3='Raw Data'!P3),'Raw Data'!D3,0)))</f>
        <v/>
      </c>
      <c r="Y8">
        <f>IF(AND('Raw Data'!D3&gt;4,'Raw Data'!O3&lt;'Raw Data'!P3),'Raw Data'!K3,IF(AND('Raw Data'!D3&gt;4,'Raw Data'!O3='Raw Data'!P3),0,IF('Raw Data'!O3='Raw Data'!P3,'Raw Data'!D3,0)))</f>
        <v/>
      </c>
      <c r="Z8">
        <f>IF(AND('Raw Data'!D3&lt;4, 'Raw Data'!O3='Raw Data'!P3), 'Raw Data'!D3, 0)</f>
        <v/>
      </c>
      <c r="AA8">
        <f>IF(AND(W8&gt;0, F8&gt;0), F8*W8, 0)</f>
        <v/>
      </c>
      <c r="AB8">
        <f>IF(AND(C8&gt;0, E8&gt;0), E8*C8, 0)</f>
        <v/>
      </c>
      <c r="AC8">
        <f>IF(AND(F8, D8), D8*F8, 0)</f>
        <v/>
      </c>
    </row>
    <row r="9">
      <c r="A9" s="2">
        <f>'Raw Data'!Q4</f>
        <v/>
      </c>
      <c r="B9">
        <f>IF('Raw Data'!O4&gt;'Raw Data'!P4, 'Raw Data'!C4, 0)</f>
        <v/>
      </c>
      <c r="C9">
        <f>IF(AND(ISNUMBER('Raw Data'!O4), 'Raw Data'!O4='Raw Data'!P4), 'Raw Data'!D4, 0)</f>
        <v/>
      </c>
      <c r="D9">
        <f>IF('Raw Data'!O4&lt;'Raw Data'!P4, 'Raw Data'!E4, 0)</f>
        <v/>
      </c>
      <c r="E9">
        <f>IF(SUM('Raw Data'!O4:P4)&gt;2, 'Raw Data'!F4, 0)</f>
        <v/>
      </c>
      <c r="F9">
        <f>IF(AND(ISNUMBER('Raw Data'!O4),SUM('Raw Data'!O4:P4)&lt;3),'Raw Data'!F4,)</f>
        <v/>
      </c>
      <c r="G9">
        <f>IF(AND('Raw Data'!O4&gt;0, 'Raw Data'!P4&gt;0), 'Raw Data'!H4, 0)</f>
        <v/>
      </c>
      <c r="H9">
        <f>IF(AND(ISNUMBER('Raw Data'!O4), OR('Raw Data'!O4=0, 'Raw Data'!P4=0)), 'Raw Data'!I4, 0)</f>
        <v/>
      </c>
      <c r="I9">
        <f>IF('Raw Data'!O4='Raw Data'!P4, 0, IF('Raw Data'!O4&gt;'Raw Data'!P4, 'Raw Data'!J4, 0))</f>
        <v/>
      </c>
      <c r="J9">
        <f>IF('Raw Data'!O4='Raw Data'!P4, 0, IF('Raw Data'!O4&lt;'Raw Data'!P4, 'Raw Data'!K4, 0))</f>
        <v/>
      </c>
      <c r="K9">
        <f>IF(AND(ISNUMBER('Raw Data'!O4), OR('Raw Data'!O4&gt;'Raw Data'!P4, 'Raw Data'!O4='Raw Data'!P4)), 'Raw Data'!L4, 0)</f>
        <v/>
      </c>
      <c r="L9">
        <f>IF(AND(ISNUMBER('Raw Data'!O4), OR('Raw Data'!O4&lt;'Raw Data'!P4, 'Raw Data'!O4='Raw Data'!P4)), 'Raw Data'!M4, 0)</f>
        <v/>
      </c>
      <c r="M9">
        <f>IF(AND(ISNUMBER('Raw Data'!O4), OR('Raw Data'!O4&gt;'Raw Data'!P4, 'Raw Data'!O4&lt;'Raw Data'!P4)), 'Raw Data'!N4, 0)</f>
        <v/>
      </c>
      <c r="N9">
        <f>IF(AND('Raw Data'!C4&lt;'Raw Data'!E4, 'Raw Data'!O4&gt;'Raw Data'!P4), 'Raw Data'!C4, 0)</f>
        <v/>
      </c>
      <c r="O9">
        <f>'Raw Data'!C4&lt;'Raw Data'!E4</f>
        <v/>
      </c>
      <c r="P9">
        <f>IF(AND('Raw Data'!C4&gt;'Raw Data'!E4, 'Raw Data'!O4&gt;'Raw Data'!P4), 'Raw Data'!C4, 0)</f>
        <v/>
      </c>
      <c r="Q9">
        <f>IF(AND('Raw Data'!C4&gt;'Raw Data'!E4, 'Raw Data'!O4&lt;'Raw Data'!P4), 'Raw Data'!E4, 0)</f>
        <v/>
      </c>
      <c r="R9">
        <f>IF(AND('Raw Data'!C4&lt;'Raw Data'!E4, 'Raw Data'!O4&lt;'Raw Data'!P4), 'Raw Data'!E4, 0)</f>
        <v/>
      </c>
      <c r="S9">
        <f>IF(ISNUMBER('Raw Data'!C4), IF(_xlfn.XLOOKUP(SMALL('Raw Data'!C4:E4, 1), B9:D9, B9:D9, 0)&gt;0, SMALL('Raw Data'!C4:E4, 1), 0), 0)</f>
        <v/>
      </c>
      <c r="T9">
        <f>IF(ISNUMBER('Raw Data'!C4), IF(_xlfn.XLOOKUP(SMALL('Raw Data'!C4:E4, 2), B9:D9, B9:D9, 0)&gt;0, SMALL('Raw Data'!C4:E4, 2), 0), 0)</f>
        <v/>
      </c>
      <c r="U9">
        <f>IF(ISNUMBER('Raw Data'!C4), IF(_xlfn.XLOOKUP(SMALL('Raw Data'!C4:E4, 3), B9:D9, B9:D9, 0)&gt;0, SMALL('Raw Data'!C4:E4, 3), 0), 0)</f>
        <v/>
      </c>
      <c r="V9">
        <f>IF(AND('Raw Data'!C4&lt;'Raw Data'!E4,'Raw Data'!O4&gt;'Raw Data'!P4),'Raw Data'!C4,IF(AND('Raw Data'!E4&lt;'Raw Data'!C4,'Raw Data'!P4&gt;'Raw Data'!O4),'Raw Data'!E4,0))</f>
        <v/>
      </c>
      <c r="W9">
        <f>IF(AND('Raw Data'!C4&gt;'Raw Data'!E4,'Raw Data'!O4&gt;'Raw Data'!P4),'Raw Data'!C4,IF(AND('Raw Data'!E4&gt;'Raw Data'!C4,'Raw Data'!P4&gt;'Raw Data'!O4),'Raw Data'!E4,0))</f>
        <v/>
      </c>
      <c r="X9">
        <f>IF(AND('Raw Data'!D4&gt;4,'Raw Data'!O4&gt;'Raw Data'!P4, ISNUMBER('Raw Data'!O4)),'Raw Data'!J4,IF(AND('Raw Data'!D4&gt;4,'Raw Data'!O4='Raw Data'!P4, ISNUMBER('Raw Data'!O4)),0,IF(AND(ISNUMBER('Raw Data'!O4), 'Raw Data'!O4='Raw Data'!P4),'Raw Data'!D4,0)))</f>
        <v/>
      </c>
      <c r="Y9">
        <f>IF(AND('Raw Data'!D4&gt;4,'Raw Data'!O4&lt;'Raw Data'!P4),'Raw Data'!K4,IF(AND('Raw Data'!D4&gt;4,'Raw Data'!O4='Raw Data'!P4),0,IF('Raw Data'!O4='Raw Data'!P4,'Raw Data'!D4,0)))</f>
        <v/>
      </c>
      <c r="Z9">
        <f>IF(AND('Raw Data'!D4&lt;4, 'Raw Data'!O4='Raw Data'!P4), 'Raw Data'!D4, 0)</f>
        <v/>
      </c>
      <c r="AA9">
        <f>IF(AND(W9&gt;0, F9&gt;0), F9*W9, 0)</f>
        <v/>
      </c>
      <c r="AB9">
        <f>IF(AND(C9&gt;0, E9&gt;0), E9*C9, 0)</f>
        <v/>
      </c>
      <c r="AC9">
        <f>IF(AND(F9, D9), D9*F9, 0)</f>
        <v/>
      </c>
    </row>
    <row r="10">
      <c r="A10" s="2">
        <f>'Raw Data'!Q5</f>
        <v/>
      </c>
      <c r="B10">
        <f>IF('Raw Data'!O5&gt;'Raw Data'!P5, 'Raw Data'!C5, 0)</f>
        <v/>
      </c>
      <c r="C10">
        <f>IF(AND(ISNUMBER('Raw Data'!O5), 'Raw Data'!O5='Raw Data'!P5), 'Raw Data'!D5, 0)</f>
        <v/>
      </c>
      <c r="D10">
        <f>IF('Raw Data'!O5&lt;'Raw Data'!P5, 'Raw Data'!E5, 0)</f>
        <v/>
      </c>
      <c r="E10">
        <f>IF(SUM('Raw Data'!O5:P5)&gt;2, 'Raw Data'!F5, 0)</f>
        <v/>
      </c>
      <c r="F10">
        <f>IF(AND(ISNUMBER('Raw Data'!O5),SUM('Raw Data'!O5:P5)&lt;3),'Raw Data'!F5,)</f>
        <v/>
      </c>
      <c r="G10">
        <f>IF(AND('Raw Data'!O5&gt;0, 'Raw Data'!P5&gt;0), 'Raw Data'!H5, 0)</f>
        <v/>
      </c>
      <c r="H10">
        <f>IF(AND(ISNUMBER('Raw Data'!O5), OR('Raw Data'!O5=0, 'Raw Data'!P5=0)), 'Raw Data'!I5, 0)</f>
        <v/>
      </c>
      <c r="I10">
        <f>IF('Raw Data'!O5='Raw Data'!P5, 0, IF('Raw Data'!O5&gt;'Raw Data'!P5, 'Raw Data'!J5, 0))</f>
        <v/>
      </c>
      <c r="J10">
        <f>IF('Raw Data'!O5='Raw Data'!P5, 0, IF('Raw Data'!O5&lt;'Raw Data'!P5, 'Raw Data'!K5, 0))</f>
        <v/>
      </c>
      <c r="K10">
        <f>IF(AND(ISNUMBER('Raw Data'!O5), OR('Raw Data'!O5&gt;'Raw Data'!P5, 'Raw Data'!O5='Raw Data'!P5)), 'Raw Data'!L5, 0)</f>
        <v/>
      </c>
      <c r="L10">
        <f>IF(AND(ISNUMBER('Raw Data'!O5), OR('Raw Data'!O5&lt;'Raw Data'!P5, 'Raw Data'!O5='Raw Data'!P5)), 'Raw Data'!M5, 0)</f>
        <v/>
      </c>
      <c r="M10">
        <f>IF(AND(ISNUMBER('Raw Data'!O5), OR('Raw Data'!O5&gt;'Raw Data'!P5, 'Raw Data'!O5&lt;'Raw Data'!P5)), 'Raw Data'!N5, 0)</f>
        <v/>
      </c>
      <c r="N10">
        <f>IF(AND('Raw Data'!C5&lt;'Raw Data'!E5, 'Raw Data'!O5&gt;'Raw Data'!P5), 'Raw Data'!C5, 0)</f>
        <v/>
      </c>
      <c r="O10">
        <f>'Raw Data'!C5&lt;'Raw Data'!E5</f>
        <v/>
      </c>
      <c r="P10">
        <f>IF(AND('Raw Data'!C5&gt;'Raw Data'!E5, 'Raw Data'!O5&gt;'Raw Data'!P5), 'Raw Data'!C5, 0)</f>
        <v/>
      </c>
      <c r="Q10">
        <f>IF(AND('Raw Data'!C5&gt;'Raw Data'!E5, 'Raw Data'!O5&lt;'Raw Data'!P5), 'Raw Data'!E5, 0)</f>
        <v/>
      </c>
      <c r="R10">
        <f>IF(AND('Raw Data'!C5&lt;'Raw Data'!E5, 'Raw Data'!O5&lt;'Raw Data'!P5), 'Raw Data'!E5, 0)</f>
        <v/>
      </c>
      <c r="S10">
        <f>IF(ISNUMBER('Raw Data'!C5), IF(_xlfn.XLOOKUP(SMALL('Raw Data'!C5:E5, 1), B10:D10, B10:D10, 0)&gt;0, SMALL('Raw Data'!C5:E5, 1), 0), 0)</f>
        <v/>
      </c>
      <c r="T10">
        <f>IF(ISNUMBER('Raw Data'!C5), IF(_xlfn.XLOOKUP(SMALL('Raw Data'!C5:E5, 2), B10:D10, B10:D10, 0)&gt;0, SMALL('Raw Data'!C5:E5, 2), 0), 0)</f>
        <v/>
      </c>
      <c r="U10">
        <f>IF(ISNUMBER('Raw Data'!C5), IF(_xlfn.XLOOKUP(SMALL('Raw Data'!C5:E5, 3), B10:D10, B10:D10, 0)&gt;0, SMALL('Raw Data'!C5:E5, 3), 0), 0)</f>
        <v/>
      </c>
      <c r="V10">
        <f>IF(AND('Raw Data'!C5&lt;'Raw Data'!E5,'Raw Data'!O5&gt;'Raw Data'!P5),'Raw Data'!C5,IF(AND('Raw Data'!E5&lt;'Raw Data'!C5,'Raw Data'!P5&gt;'Raw Data'!O5),'Raw Data'!E5,0))</f>
        <v/>
      </c>
      <c r="W10">
        <f>IF(AND('Raw Data'!C5&gt;'Raw Data'!E5,'Raw Data'!O5&gt;'Raw Data'!P5),'Raw Data'!C5,IF(AND('Raw Data'!E5&gt;'Raw Data'!C5,'Raw Data'!P5&gt;'Raw Data'!O5),'Raw Data'!E5,0))</f>
        <v/>
      </c>
      <c r="X10">
        <f>IF(AND('Raw Data'!D5&gt;4,'Raw Data'!O5&gt;'Raw Data'!P5, ISNUMBER('Raw Data'!O5)),'Raw Data'!J5,IF(AND('Raw Data'!D5&gt;4,'Raw Data'!O5='Raw Data'!P5, ISNUMBER('Raw Data'!O5)),0,IF(AND(ISNUMBER('Raw Data'!O5), 'Raw Data'!O5='Raw Data'!P5),'Raw Data'!D5,0)))</f>
        <v/>
      </c>
      <c r="Y10">
        <f>IF(AND('Raw Data'!D5&gt;4,'Raw Data'!O5&lt;'Raw Data'!P5),'Raw Data'!K5,IF(AND('Raw Data'!D5&gt;4,'Raw Data'!O5='Raw Data'!P5),0,IF('Raw Data'!O5='Raw Data'!P5,'Raw Data'!D5,0)))</f>
        <v/>
      </c>
      <c r="Z10">
        <f>IF(AND('Raw Data'!D5&lt;4, 'Raw Data'!O5='Raw Data'!P5), 'Raw Data'!D5, 0)</f>
        <v/>
      </c>
      <c r="AA10">
        <f>IF(AND(W10&gt;0, F10&gt;0), F10*W10, 0)</f>
        <v/>
      </c>
      <c r="AB10">
        <f>IF(AND(C10&gt;0, E10&gt;0), E10*C10, 0)</f>
        <v/>
      </c>
      <c r="AC10">
        <f>IF(AND(F10, D10), D10*F10, 0)</f>
        <v/>
      </c>
    </row>
    <row r="11">
      <c r="A11" s="2">
        <f>'Raw Data'!Q6</f>
        <v/>
      </c>
      <c r="B11">
        <f>IF('Raw Data'!O6&gt;'Raw Data'!P6, 'Raw Data'!C6, 0)</f>
        <v/>
      </c>
      <c r="C11">
        <f>IF(AND(ISNUMBER('Raw Data'!O6), 'Raw Data'!O6='Raw Data'!P6), 'Raw Data'!D6, 0)</f>
        <v/>
      </c>
      <c r="D11">
        <f>IF('Raw Data'!O6&lt;'Raw Data'!P6, 'Raw Data'!E6, 0)</f>
        <v/>
      </c>
      <c r="E11">
        <f>IF(SUM('Raw Data'!O6:P6)&gt;2, 'Raw Data'!F6, 0)</f>
        <v/>
      </c>
      <c r="F11">
        <f>IF(AND(ISNUMBER('Raw Data'!O6),SUM('Raw Data'!O6:P6)&lt;3),'Raw Data'!F6,)</f>
        <v/>
      </c>
      <c r="G11">
        <f>IF(AND('Raw Data'!O6&gt;0, 'Raw Data'!P6&gt;0), 'Raw Data'!H6, 0)</f>
        <v/>
      </c>
      <c r="H11">
        <f>IF(AND(ISNUMBER('Raw Data'!O6), OR('Raw Data'!O6=0, 'Raw Data'!P6=0)), 'Raw Data'!I6, 0)</f>
        <v/>
      </c>
      <c r="I11">
        <f>IF('Raw Data'!O6='Raw Data'!P6, 0, IF('Raw Data'!O6&gt;'Raw Data'!P6, 'Raw Data'!J6, 0))</f>
        <v/>
      </c>
      <c r="J11">
        <f>IF('Raw Data'!O6='Raw Data'!P6, 0, IF('Raw Data'!O6&lt;'Raw Data'!P6, 'Raw Data'!K6, 0))</f>
        <v/>
      </c>
      <c r="K11">
        <f>IF(AND(ISNUMBER('Raw Data'!O6), OR('Raw Data'!O6&gt;'Raw Data'!P6, 'Raw Data'!O6='Raw Data'!P6)), 'Raw Data'!L6, 0)</f>
        <v/>
      </c>
      <c r="L11">
        <f>IF(AND(ISNUMBER('Raw Data'!O6), OR('Raw Data'!O6&lt;'Raw Data'!P6, 'Raw Data'!O6='Raw Data'!P6)), 'Raw Data'!M6, 0)</f>
        <v/>
      </c>
      <c r="M11">
        <f>IF(AND(ISNUMBER('Raw Data'!O6), OR('Raw Data'!O6&gt;'Raw Data'!P6, 'Raw Data'!O6&lt;'Raw Data'!P6)), 'Raw Data'!N6, 0)</f>
        <v/>
      </c>
      <c r="N11">
        <f>IF(AND('Raw Data'!C6&lt;'Raw Data'!E6, 'Raw Data'!O6&gt;'Raw Data'!P6), 'Raw Data'!C6, 0)</f>
        <v/>
      </c>
      <c r="O11">
        <f>'Raw Data'!C6&lt;'Raw Data'!E6</f>
        <v/>
      </c>
      <c r="P11">
        <f>IF(AND('Raw Data'!C6&gt;'Raw Data'!E6, 'Raw Data'!O6&gt;'Raw Data'!P6), 'Raw Data'!C6, 0)</f>
        <v/>
      </c>
      <c r="Q11">
        <f>IF(AND('Raw Data'!C6&gt;'Raw Data'!E6, 'Raw Data'!O6&lt;'Raw Data'!P6), 'Raw Data'!E6, 0)</f>
        <v/>
      </c>
      <c r="R11">
        <f>IF(AND('Raw Data'!C6&lt;'Raw Data'!E6, 'Raw Data'!O6&lt;'Raw Data'!P6), 'Raw Data'!E6, 0)</f>
        <v/>
      </c>
      <c r="S11">
        <f>IF(ISNUMBER('Raw Data'!C6), IF(_xlfn.XLOOKUP(SMALL('Raw Data'!C6:E6, 1), B11:D11, B11:D11, 0)&gt;0, SMALL('Raw Data'!C6:E6, 1), 0), 0)</f>
        <v/>
      </c>
      <c r="T11">
        <f>IF(ISNUMBER('Raw Data'!C6), IF(_xlfn.XLOOKUP(SMALL('Raw Data'!C6:E6, 2), B11:D11, B11:D11, 0)&gt;0, SMALL('Raw Data'!C6:E6, 2), 0), 0)</f>
        <v/>
      </c>
      <c r="U11">
        <f>IF(ISNUMBER('Raw Data'!C6), IF(_xlfn.XLOOKUP(SMALL('Raw Data'!C6:E6, 3), B11:D11, B11:D11, 0)&gt;0, SMALL('Raw Data'!C6:E6, 3), 0), 0)</f>
        <v/>
      </c>
      <c r="V11">
        <f>IF(AND('Raw Data'!C6&lt;'Raw Data'!E6,'Raw Data'!O6&gt;'Raw Data'!P6),'Raw Data'!C6,IF(AND('Raw Data'!E6&lt;'Raw Data'!C6,'Raw Data'!P6&gt;'Raw Data'!O6),'Raw Data'!E6,0))</f>
        <v/>
      </c>
      <c r="W11">
        <f>IF(AND('Raw Data'!C6&gt;'Raw Data'!E6,'Raw Data'!O6&gt;'Raw Data'!P6),'Raw Data'!C6,IF(AND('Raw Data'!E6&gt;'Raw Data'!C6,'Raw Data'!P6&gt;'Raw Data'!O6),'Raw Data'!E6,0))</f>
        <v/>
      </c>
      <c r="X11">
        <f>IF(AND('Raw Data'!D6&gt;4,'Raw Data'!O6&gt;'Raw Data'!P6, ISNUMBER('Raw Data'!O6)),'Raw Data'!J6,IF(AND('Raw Data'!D6&gt;4,'Raw Data'!O6='Raw Data'!P6, ISNUMBER('Raw Data'!O6)),0,IF(AND(ISNUMBER('Raw Data'!O6), 'Raw Data'!O6='Raw Data'!P6),'Raw Data'!D6,0)))</f>
        <v/>
      </c>
      <c r="Y11">
        <f>IF(AND('Raw Data'!D6&gt;4,'Raw Data'!O6&lt;'Raw Data'!P6),'Raw Data'!K6,IF(AND('Raw Data'!D6&gt;4,'Raw Data'!O6='Raw Data'!P6),0,IF('Raw Data'!O6='Raw Data'!P6,'Raw Data'!D6,0)))</f>
        <v/>
      </c>
      <c r="Z11">
        <f>IF(AND('Raw Data'!D6&lt;4, 'Raw Data'!O6='Raw Data'!P6), 'Raw Data'!D6, 0)</f>
        <v/>
      </c>
      <c r="AA11">
        <f>IF(AND(W11&gt;0, F11&gt;0), F11*W11, 0)</f>
        <v/>
      </c>
      <c r="AB11">
        <f>IF(AND(C11&gt;0, E11&gt;0), E11*C11, 0)</f>
        <v/>
      </c>
      <c r="AC11">
        <f>IF(AND(F11, D11), D11*F11, 0)</f>
        <v/>
      </c>
    </row>
    <row r="12">
      <c r="A12" s="2">
        <f>'Raw Data'!Q7</f>
        <v/>
      </c>
      <c r="B12">
        <f>IF('Raw Data'!O7&gt;'Raw Data'!P7, 'Raw Data'!C7, 0)</f>
        <v/>
      </c>
      <c r="C12">
        <f>IF(AND(ISNUMBER('Raw Data'!O7), 'Raw Data'!O7='Raw Data'!P7), 'Raw Data'!D7, 0)</f>
        <v/>
      </c>
      <c r="D12">
        <f>IF('Raw Data'!O7&lt;'Raw Data'!P7, 'Raw Data'!E7, 0)</f>
        <v/>
      </c>
      <c r="E12">
        <f>IF(SUM('Raw Data'!O7:P7)&gt;2, 'Raw Data'!F7, 0)</f>
        <v/>
      </c>
      <c r="F12">
        <f>IF(AND(ISNUMBER('Raw Data'!O7),SUM('Raw Data'!O7:P7)&lt;3),'Raw Data'!F7,)</f>
        <v/>
      </c>
      <c r="G12">
        <f>IF(AND('Raw Data'!O7&gt;0, 'Raw Data'!P7&gt;0), 'Raw Data'!H7, 0)</f>
        <v/>
      </c>
      <c r="H12">
        <f>IF(AND(ISNUMBER('Raw Data'!O7), OR('Raw Data'!O7=0, 'Raw Data'!P7=0)), 'Raw Data'!I7, 0)</f>
        <v/>
      </c>
      <c r="I12">
        <f>IF('Raw Data'!O7='Raw Data'!P7, 0, IF('Raw Data'!O7&gt;'Raw Data'!P7, 'Raw Data'!J7, 0))</f>
        <v/>
      </c>
      <c r="J12">
        <f>IF('Raw Data'!O7='Raw Data'!P7, 0, IF('Raw Data'!O7&lt;'Raw Data'!P7, 'Raw Data'!K7, 0))</f>
        <v/>
      </c>
      <c r="K12">
        <f>IF(AND(ISNUMBER('Raw Data'!O7), OR('Raw Data'!O7&gt;'Raw Data'!P7, 'Raw Data'!O7='Raw Data'!P7)), 'Raw Data'!L7, 0)</f>
        <v/>
      </c>
      <c r="L12">
        <f>IF(AND(ISNUMBER('Raw Data'!O7), OR('Raw Data'!O7&lt;'Raw Data'!P7, 'Raw Data'!O7='Raw Data'!P7)), 'Raw Data'!M7, 0)</f>
        <v/>
      </c>
      <c r="M12">
        <f>IF(AND(ISNUMBER('Raw Data'!O7), OR('Raw Data'!O7&gt;'Raw Data'!P7, 'Raw Data'!O7&lt;'Raw Data'!P7)), 'Raw Data'!N7, 0)</f>
        <v/>
      </c>
      <c r="N12">
        <f>IF(AND('Raw Data'!C7&lt;'Raw Data'!E7, 'Raw Data'!O7&gt;'Raw Data'!P7), 'Raw Data'!C7, 0)</f>
        <v/>
      </c>
      <c r="O12">
        <f>'Raw Data'!C7&lt;'Raw Data'!E7</f>
        <v/>
      </c>
      <c r="P12">
        <f>IF(AND('Raw Data'!C7&gt;'Raw Data'!E7, 'Raw Data'!O7&gt;'Raw Data'!P7), 'Raw Data'!C7, 0)</f>
        <v/>
      </c>
      <c r="Q12">
        <f>IF(AND('Raw Data'!C7&gt;'Raw Data'!E7, 'Raw Data'!O7&lt;'Raw Data'!P7), 'Raw Data'!E7, 0)</f>
        <v/>
      </c>
      <c r="R12">
        <f>IF(AND('Raw Data'!C7&lt;'Raw Data'!E7, 'Raw Data'!O7&lt;'Raw Data'!P7), 'Raw Data'!E7, 0)</f>
        <v/>
      </c>
      <c r="S12">
        <f>IF(ISNUMBER('Raw Data'!C7), IF(_xlfn.XLOOKUP(SMALL('Raw Data'!C7:E7, 1), B12:D12, B12:D12, 0)&gt;0, SMALL('Raw Data'!C7:E7, 1), 0), 0)</f>
        <v/>
      </c>
      <c r="T12">
        <f>IF(ISNUMBER('Raw Data'!C7), IF(_xlfn.XLOOKUP(SMALL('Raw Data'!C7:E7, 2), B12:D12, B12:D12, 0)&gt;0, SMALL('Raw Data'!C7:E7, 2), 0), 0)</f>
        <v/>
      </c>
      <c r="U12">
        <f>IF(ISNUMBER('Raw Data'!C7), IF(_xlfn.XLOOKUP(SMALL('Raw Data'!C7:E7, 3), B12:D12, B12:D12, 0)&gt;0, SMALL('Raw Data'!C7:E7, 3), 0), 0)</f>
        <v/>
      </c>
      <c r="V12">
        <f>IF(AND('Raw Data'!C7&lt;'Raw Data'!E7,'Raw Data'!O7&gt;'Raw Data'!P7),'Raw Data'!C7,IF(AND('Raw Data'!E7&lt;'Raw Data'!C7,'Raw Data'!P7&gt;'Raw Data'!O7),'Raw Data'!E7,0))</f>
        <v/>
      </c>
      <c r="W12">
        <f>IF(AND('Raw Data'!C7&gt;'Raw Data'!E7,'Raw Data'!O7&gt;'Raw Data'!P7),'Raw Data'!C7,IF(AND('Raw Data'!E7&gt;'Raw Data'!C7,'Raw Data'!P7&gt;'Raw Data'!O7),'Raw Data'!E7,0))</f>
        <v/>
      </c>
      <c r="X12">
        <f>IF(AND('Raw Data'!D7&gt;4,'Raw Data'!O7&gt;'Raw Data'!P7, ISNUMBER('Raw Data'!O7)),'Raw Data'!J7,IF(AND('Raw Data'!D7&gt;4,'Raw Data'!O7='Raw Data'!P7, ISNUMBER('Raw Data'!O7)),0,IF(AND(ISNUMBER('Raw Data'!O7), 'Raw Data'!O7='Raw Data'!P7),'Raw Data'!D7,0)))</f>
        <v/>
      </c>
      <c r="Y12">
        <f>IF(AND('Raw Data'!D7&gt;4,'Raw Data'!O7&lt;'Raw Data'!P7),'Raw Data'!K7,IF(AND('Raw Data'!D7&gt;4,'Raw Data'!O7='Raw Data'!P7),0,IF('Raw Data'!O7='Raw Data'!P7,'Raw Data'!D7,0)))</f>
        <v/>
      </c>
      <c r="Z12">
        <f>IF(AND('Raw Data'!D7&lt;4, 'Raw Data'!O7='Raw Data'!P7), 'Raw Data'!D7, 0)</f>
        <v/>
      </c>
      <c r="AA12">
        <f>IF(AND(W12&gt;0, F12&gt;0), F12*W12, 0)</f>
        <v/>
      </c>
      <c r="AB12">
        <f>IF(AND(C12&gt;0, E12&gt;0), E12*C12, 0)</f>
        <v/>
      </c>
      <c r="AC12">
        <f>IF(AND(F12, D12), D12*F12, 0)</f>
        <v/>
      </c>
    </row>
    <row r="13">
      <c r="A13" s="2">
        <f>'Raw Data'!Q8</f>
        <v/>
      </c>
      <c r="B13">
        <f>IF('Raw Data'!O8&gt;'Raw Data'!P8, 'Raw Data'!C8, 0)</f>
        <v/>
      </c>
      <c r="C13">
        <f>IF(AND(ISNUMBER('Raw Data'!O8), 'Raw Data'!O8='Raw Data'!P8), 'Raw Data'!D8, 0)</f>
        <v/>
      </c>
      <c r="D13">
        <f>IF('Raw Data'!O8&lt;'Raw Data'!P8, 'Raw Data'!E8, 0)</f>
        <v/>
      </c>
      <c r="E13">
        <f>IF(SUM('Raw Data'!O8:P8)&gt;2, 'Raw Data'!F8, 0)</f>
        <v/>
      </c>
      <c r="F13">
        <f>IF(AND(ISNUMBER('Raw Data'!O8),SUM('Raw Data'!O8:P8)&lt;3),'Raw Data'!F8,)</f>
        <v/>
      </c>
      <c r="G13">
        <f>IF(AND('Raw Data'!O8&gt;0, 'Raw Data'!P8&gt;0), 'Raw Data'!H8, 0)</f>
        <v/>
      </c>
      <c r="H13">
        <f>IF(AND(ISNUMBER('Raw Data'!O8), OR('Raw Data'!O8=0, 'Raw Data'!P8=0)), 'Raw Data'!I8, 0)</f>
        <v/>
      </c>
      <c r="I13">
        <f>IF('Raw Data'!O8='Raw Data'!P8, 0, IF('Raw Data'!O8&gt;'Raw Data'!P8, 'Raw Data'!J8, 0))</f>
        <v/>
      </c>
      <c r="J13">
        <f>IF('Raw Data'!O8='Raw Data'!P8, 0, IF('Raw Data'!O8&lt;'Raw Data'!P8, 'Raw Data'!K8, 0))</f>
        <v/>
      </c>
      <c r="K13">
        <f>IF(AND(ISNUMBER('Raw Data'!O8), OR('Raw Data'!O8&gt;'Raw Data'!P8, 'Raw Data'!O8='Raw Data'!P8)), 'Raw Data'!L8, 0)</f>
        <v/>
      </c>
      <c r="L13">
        <f>IF(AND(ISNUMBER('Raw Data'!O8), OR('Raw Data'!O8&lt;'Raw Data'!P8, 'Raw Data'!O8='Raw Data'!P8)), 'Raw Data'!M8, 0)</f>
        <v/>
      </c>
      <c r="M13">
        <f>IF(AND(ISNUMBER('Raw Data'!O8), OR('Raw Data'!O8&gt;'Raw Data'!P8, 'Raw Data'!O8&lt;'Raw Data'!P8)), 'Raw Data'!N8, 0)</f>
        <v/>
      </c>
      <c r="N13">
        <f>IF(AND('Raw Data'!C8&lt;'Raw Data'!E8, 'Raw Data'!O8&gt;'Raw Data'!P8), 'Raw Data'!C8, 0)</f>
        <v/>
      </c>
      <c r="O13">
        <f>'Raw Data'!C8&lt;'Raw Data'!E8</f>
        <v/>
      </c>
      <c r="P13">
        <f>IF(AND('Raw Data'!C8&gt;'Raw Data'!E8, 'Raw Data'!O8&gt;'Raw Data'!P8), 'Raw Data'!C8, 0)</f>
        <v/>
      </c>
      <c r="Q13">
        <f>IF(AND('Raw Data'!C8&gt;'Raw Data'!E8, 'Raw Data'!O8&lt;'Raw Data'!P8), 'Raw Data'!E8, 0)</f>
        <v/>
      </c>
      <c r="R13">
        <f>IF(AND('Raw Data'!C8&lt;'Raw Data'!E8, 'Raw Data'!O8&lt;'Raw Data'!P8), 'Raw Data'!E8, 0)</f>
        <v/>
      </c>
      <c r="S13">
        <f>IF(ISNUMBER('Raw Data'!C8), IF(_xlfn.XLOOKUP(SMALL('Raw Data'!C8:E8, 1), B13:D13, B13:D13, 0)&gt;0, SMALL('Raw Data'!C8:E8, 1), 0), 0)</f>
        <v/>
      </c>
      <c r="T13">
        <f>IF(ISNUMBER('Raw Data'!C8), IF(_xlfn.XLOOKUP(SMALL('Raw Data'!C8:E8, 2), B13:D13, B13:D13, 0)&gt;0, SMALL('Raw Data'!C8:E8, 2), 0), 0)</f>
        <v/>
      </c>
      <c r="U13">
        <f>IF(ISNUMBER('Raw Data'!C8), IF(_xlfn.XLOOKUP(SMALL('Raw Data'!C8:E8, 3), B13:D13, B13:D13, 0)&gt;0, SMALL('Raw Data'!C8:E8, 3), 0), 0)</f>
        <v/>
      </c>
      <c r="V13">
        <f>IF(AND('Raw Data'!C8&lt;'Raw Data'!E8,'Raw Data'!O8&gt;'Raw Data'!P8),'Raw Data'!C8,IF(AND('Raw Data'!E8&lt;'Raw Data'!C8,'Raw Data'!P8&gt;'Raw Data'!O8),'Raw Data'!E8,0))</f>
        <v/>
      </c>
      <c r="W13">
        <f>IF(AND('Raw Data'!C8&gt;'Raw Data'!E8,'Raw Data'!O8&gt;'Raw Data'!P8),'Raw Data'!C8,IF(AND('Raw Data'!E8&gt;'Raw Data'!C8,'Raw Data'!P8&gt;'Raw Data'!O8),'Raw Data'!E8,0))</f>
        <v/>
      </c>
      <c r="X13">
        <f>IF(AND('Raw Data'!D8&gt;4,'Raw Data'!O8&gt;'Raw Data'!P8, ISNUMBER('Raw Data'!O8)),'Raw Data'!J8,IF(AND('Raw Data'!D8&gt;4,'Raw Data'!O8='Raw Data'!P8, ISNUMBER('Raw Data'!O8)),0,IF(AND(ISNUMBER('Raw Data'!O8), 'Raw Data'!O8='Raw Data'!P8),'Raw Data'!D8,0)))</f>
        <v/>
      </c>
      <c r="Y13">
        <f>IF(AND('Raw Data'!D8&gt;4,'Raw Data'!O8&lt;'Raw Data'!P8),'Raw Data'!K8,IF(AND('Raw Data'!D8&gt;4,'Raw Data'!O8='Raw Data'!P8),0,IF('Raw Data'!O8='Raw Data'!P8,'Raw Data'!D8,0)))</f>
        <v/>
      </c>
      <c r="Z13">
        <f>IF(AND('Raw Data'!D8&lt;4, 'Raw Data'!O8='Raw Data'!P8), 'Raw Data'!D8, 0)</f>
        <v/>
      </c>
      <c r="AA13">
        <f>IF(AND(W13&gt;0, F13&gt;0), F13*W13, 0)</f>
        <v/>
      </c>
      <c r="AB13">
        <f>IF(AND(C13&gt;0, E13&gt;0), E13*C13, 0)</f>
        <v/>
      </c>
      <c r="AC13">
        <f>IF(AND(F13, D13), D13*F13, 0)</f>
        <v/>
      </c>
    </row>
    <row r="14">
      <c r="A14" s="2">
        <f>'Raw Data'!Q9</f>
        <v/>
      </c>
      <c r="B14">
        <f>IF('Raw Data'!O9&gt;'Raw Data'!P9, 'Raw Data'!C9, 0)</f>
        <v/>
      </c>
      <c r="C14">
        <f>IF(AND(ISNUMBER('Raw Data'!O9), 'Raw Data'!O9='Raw Data'!P9), 'Raw Data'!D9, 0)</f>
        <v/>
      </c>
      <c r="D14">
        <f>IF('Raw Data'!O9&lt;'Raw Data'!P9, 'Raw Data'!E9, 0)</f>
        <v/>
      </c>
      <c r="E14">
        <f>IF(SUM('Raw Data'!O9:P9)&gt;2, 'Raw Data'!F9, 0)</f>
        <v/>
      </c>
      <c r="F14">
        <f>IF(AND(ISNUMBER('Raw Data'!O9),SUM('Raw Data'!O9:P9)&lt;3),'Raw Data'!F9,)</f>
        <v/>
      </c>
      <c r="G14">
        <f>IF(AND('Raw Data'!O9&gt;0, 'Raw Data'!P9&gt;0), 'Raw Data'!H9, 0)</f>
        <v/>
      </c>
      <c r="H14">
        <f>IF(AND(ISNUMBER('Raw Data'!O9), OR('Raw Data'!O9=0, 'Raw Data'!P9=0)), 'Raw Data'!I9, 0)</f>
        <v/>
      </c>
      <c r="I14">
        <f>IF('Raw Data'!O9='Raw Data'!P9, 0, IF('Raw Data'!O9&gt;'Raw Data'!P9, 'Raw Data'!J9, 0))</f>
        <v/>
      </c>
      <c r="J14">
        <f>IF('Raw Data'!O9='Raw Data'!P9, 0, IF('Raw Data'!O9&lt;'Raw Data'!P9, 'Raw Data'!K9, 0))</f>
        <v/>
      </c>
      <c r="K14">
        <f>IF(AND(ISNUMBER('Raw Data'!O9), OR('Raw Data'!O9&gt;'Raw Data'!P9, 'Raw Data'!O9='Raw Data'!P9)), 'Raw Data'!L9, 0)</f>
        <v/>
      </c>
      <c r="L14">
        <f>IF(AND(ISNUMBER('Raw Data'!O9), OR('Raw Data'!O9&lt;'Raw Data'!P9, 'Raw Data'!O9='Raw Data'!P9)), 'Raw Data'!M9, 0)</f>
        <v/>
      </c>
      <c r="M14">
        <f>IF(AND(ISNUMBER('Raw Data'!O9), OR('Raw Data'!O9&gt;'Raw Data'!P9, 'Raw Data'!O9&lt;'Raw Data'!P9)), 'Raw Data'!N9, 0)</f>
        <v/>
      </c>
      <c r="N14">
        <f>IF(AND('Raw Data'!C9&lt;'Raw Data'!E9, 'Raw Data'!O9&gt;'Raw Data'!P9), 'Raw Data'!C9, 0)</f>
        <v/>
      </c>
      <c r="O14">
        <f>'Raw Data'!C9&lt;'Raw Data'!E9</f>
        <v/>
      </c>
      <c r="P14">
        <f>IF(AND('Raw Data'!C9&gt;'Raw Data'!E9, 'Raw Data'!O9&gt;'Raw Data'!P9), 'Raw Data'!C9, 0)</f>
        <v/>
      </c>
      <c r="Q14">
        <f>IF(AND('Raw Data'!C9&gt;'Raw Data'!E9, 'Raw Data'!O9&lt;'Raw Data'!P9), 'Raw Data'!E9, 0)</f>
        <v/>
      </c>
      <c r="R14">
        <f>IF(AND('Raw Data'!C9&lt;'Raw Data'!E9, 'Raw Data'!O9&lt;'Raw Data'!P9), 'Raw Data'!E9, 0)</f>
        <v/>
      </c>
      <c r="S14">
        <f>IF(ISNUMBER('Raw Data'!C9), IF(_xlfn.XLOOKUP(SMALL('Raw Data'!C9:E9, 1), B14:D14, B14:D14, 0)&gt;0, SMALL('Raw Data'!C9:E9, 1), 0), 0)</f>
        <v/>
      </c>
      <c r="T14">
        <f>IF(ISNUMBER('Raw Data'!C9), IF(_xlfn.XLOOKUP(SMALL('Raw Data'!C9:E9, 2), B14:D14, B14:D14, 0)&gt;0, SMALL('Raw Data'!C9:E9, 2), 0), 0)</f>
        <v/>
      </c>
      <c r="U14">
        <f>IF(ISNUMBER('Raw Data'!C9), IF(_xlfn.XLOOKUP(SMALL('Raw Data'!C9:E9, 3), B14:D14, B14:D14, 0)&gt;0, SMALL('Raw Data'!C9:E9, 3), 0), 0)</f>
        <v/>
      </c>
      <c r="V14">
        <f>IF(AND('Raw Data'!C9&lt;'Raw Data'!E9,'Raw Data'!O9&gt;'Raw Data'!P9),'Raw Data'!C9,IF(AND('Raw Data'!E9&lt;'Raw Data'!C9,'Raw Data'!P9&gt;'Raw Data'!O9),'Raw Data'!E9,0))</f>
        <v/>
      </c>
      <c r="W14">
        <f>IF(AND('Raw Data'!C9&gt;'Raw Data'!E9,'Raw Data'!O9&gt;'Raw Data'!P9),'Raw Data'!C9,IF(AND('Raw Data'!E9&gt;'Raw Data'!C9,'Raw Data'!P9&gt;'Raw Data'!O9),'Raw Data'!E9,0))</f>
        <v/>
      </c>
      <c r="X14">
        <f>IF(AND('Raw Data'!D9&gt;4,'Raw Data'!O9&gt;'Raw Data'!P9, ISNUMBER('Raw Data'!O9)),'Raw Data'!J9,IF(AND('Raw Data'!D9&gt;4,'Raw Data'!O9='Raw Data'!P9, ISNUMBER('Raw Data'!O9)),0,IF(AND(ISNUMBER('Raw Data'!O9), 'Raw Data'!O9='Raw Data'!P9),'Raw Data'!D9,0)))</f>
        <v/>
      </c>
      <c r="Y14">
        <f>IF(AND('Raw Data'!D9&gt;4,'Raw Data'!O9&lt;'Raw Data'!P9),'Raw Data'!K9,IF(AND('Raw Data'!D9&gt;4,'Raw Data'!O9='Raw Data'!P9),0,IF('Raw Data'!O9='Raw Data'!P9,'Raw Data'!D9,0)))</f>
        <v/>
      </c>
      <c r="Z14">
        <f>IF(AND('Raw Data'!D9&lt;4, 'Raw Data'!O9='Raw Data'!P9), 'Raw Data'!D9, 0)</f>
        <v/>
      </c>
      <c r="AA14">
        <f>IF(AND(W14&gt;0, F14&gt;0), F14*W14, 0)</f>
        <v/>
      </c>
      <c r="AB14">
        <f>IF(AND(C14&gt;0, E14&gt;0), E14*C14, 0)</f>
        <v/>
      </c>
      <c r="AC14">
        <f>IF(AND(F14, D14), D14*F14, 0)</f>
        <v/>
      </c>
    </row>
    <row r="15">
      <c r="A15" s="2">
        <f>'Raw Data'!Q10</f>
        <v/>
      </c>
      <c r="B15">
        <f>IF('Raw Data'!O10&gt;'Raw Data'!P10, 'Raw Data'!C10, 0)</f>
        <v/>
      </c>
      <c r="C15">
        <f>IF(AND(ISNUMBER('Raw Data'!O10), 'Raw Data'!O10='Raw Data'!P10), 'Raw Data'!D10, 0)</f>
        <v/>
      </c>
      <c r="D15">
        <f>IF('Raw Data'!O10&lt;'Raw Data'!P10, 'Raw Data'!E10, 0)</f>
        <v/>
      </c>
      <c r="E15">
        <f>IF(SUM('Raw Data'!O10:P10)&gt;2, 'Raw Data'!F10, 0)</f>
        <v/>
      </c>
      <c r="F15">
        <f>IF(AND(ISNUMBER('Raw Data'!O10),SUM('Raw Data'!O10:P10)&lt;3),'Raw Data'!F10,)</f>
        <v/>
      </c>
      <c r="G15">
        <f>IF(AND('Raw Data'!O10&gt;0, 'Raw Data'!P10&gt;0), 'Raw Data'!H10, 0)</f>
        <v/>
      </c>
      <c r="H15">
        <f>IF(AND(ISNUMBER('Raw Data'!O10), OR('Raw Data'!O10=0, 'Raw Data'!P10=0)), 'Raw Data'!I10, 0)</f>
        <v/>
      </c>
      <c r="I15">
        <f>IF('Raw Data'!O10='Raw Data'!P10, 0, IF('Raw Data'!O10&gt;'Raw Data'!P10, 'Raw Data'!J10, 0))</f>
        <v/>
      </c>
      <c r="J15">
        <f>IF('Raw Data'!O10='Raw Data'!P10, 0, IF('Raw Data'!O10&lt;'Raw Data'!P10, 'Raw Data'!K10, 0))</f>
        <v/>
      </c>
      <c r="K15">
        <f>IF(AND(ISNUMBER('Raw Data'!O10), OR('Raw Data'!O10&gt;'Raw Data'!P10, 'Raw Data'!O10='Raw Data'!P10)), 'Raw Data'!L10, 0)</f>
        <v/>
      </c>
      <c r="L15">
        <f>IF(AND(ISNUMBER('Raw Data'!O10), OR('Raw Data'!O10&lt;'Raw Data'!P10, 'Raw Data'!O10='Raw Data'!P10)), 'Raw Data'!M10, 0)</f>
        <v/>
      </c>
      <c r="M15">
        <f>IF(AND(ISNUMBER('Raw Data'!O10), OR('Raw Data'!O10&gt;'Raw Data'!P10, 'Raw Data'!O10&lt;'Raw Data'!P10)), 'Raw Data'!N10, 0)</f>
        <v/>
      </c>
      <c r="N15">
        <f>IF(AND('Raw Data'!C10&lt;'Raw Data'!E10, 'Raw Data'!O10&gt;'Raw Data'!P10), 'Raw Data'!C10, 0)</f>
        <v/>
      </c>
      <c r="O15">
        <f>'Raw Data'!C10&lt;'Raw Data'!E10</f>
        <v/>
      </c>
      <c r="P15">
        <f>IF(AND('Raw Data'!C10&gt;'Raw Data'!E10, 'Raw Data'!O10&gt;'Raw Data'!P10), 'Raw Data'!C10, 0)</f>
        <v/>
      </c>
      <c r="Q15">
        <f>IF(AND('Raw Data'!C10&gt;'Raw Data'!E10, 'Raw Data'!O10&lt;'Raw Data'!P10), 'Raw Data'!E10, 0)</f>
        <v/>
      </c>
      <c r="R15">
        <f>IF(AND('Raw Data'!C10&lt;'Raw Data'!E10, 'Raw Data'!O10&lt;'Raw Data'!P10), 'Raw Data'!E10, 0)</f>
        <v/>
      </c>
      <c r="S15">
        <f>IF(ISNUMBER('Raw Data'!C10), IF(_xlfn.XLOOKUP(SMALL('Raw Data'!C10:E10, 1), B15:D15, B15:D15, 0)&gt;0, SMALL('Raw Data'!C10:E10, 1), 0), 0)</f>
        <v/>
      </c>
      <c r="T15">
        <f>IF(ISNUMBER('Raw Data'!C10), IF(_xlfn.XLOOKUP(SMALL('Raw Data'!C10:E10, 2), B15:D15, B15:D15, 0)&gt;0, SMALL('Raw Data'!C10:E10, 2), 0), 0)</f>
        <v/>
      </c>
      <c r="U15">
        <f>IF(ISNUMBER('Raw Data'!C10), IF(_xlfn.XLOOKUP(SMALL('Raw Data'!C10:E10, 3), B15:D15, B15:D15, 0)&gt;0, SMALL('Raw Data'!C10:E10, 3), 0), 0)</f>
        <v/>
      </c>
      <c r="V15">
        <f>IF(AND('Raw Data'!C10&lt;'Raw Data'!E10,'Raw Data'!O10&gt;'Raw Data'!P10),'Raw Data'!C10,IF(AND('Raw Data'!E10&lt;'Raw Data'!C10,'Raw Data'!P10&gt;'Raw Data'!O10),'Raw Data'!E10,0))</f>
        <v/>
      </c>
      <c r="W15">
        <f>IF(AND('Raw Data'!C10&gt;'Raw Data'!E10,'Raw Data'!O10&gt;'Raw Data'!P10),'Raw Data'!C10,IF(AND('Raw Data'!E10&gt;'Raw Data'!C10,'Raw Data'!P10&gt;'Raw Data'!O10),'Raw Data'!E10,0))</f>
        <v/>
      </c>
      <c r="X15">
        <f>IF(AND('Raw Data'!D10&gt;4,'Raw Data'!O10&gt;'Raw Data'!P10, ISNUMBER('Raw Data'!O10)),'Raw Data'!J10,IF(AND('Raw Data'!D10&gt;4,'Raw Data'!O10='Raw Data'!P10, ISNUMBER('Raw Data'!O10)),0,IF(AND(ISNUMBER('Raw Data'!O10), 'Raw Data'!O10='Raw Data'!P10),'Raw Data'!D10,0)))</f>
        <v/>
      </c>
      <c r="Y15">
        <f>IF(AND('Raw Data'!D10&gt;4,'Raw Data'!O10&lt;'Raw Data'!P10),'Raw Data'!K10,IF(AND('Raw Data'!D10&gt;4,'Raw Data'!O10='Raw Data'!P10),0,IF('Raw Data'!O10='Raw Data'!P10,'Raw Data'!D10,0)))</f>
        <v/>
      </c>
      <c r="Z15">
        <f>IF(AND('Raw Data'!D10&lt;4, 'Raw Data'!O10='Raw Data'!P10), 'Raw Data'!D10, 0)</f>
        <v/>
      </c>
      <c r="AA15">
        <f>IF(AND(W15&gt;0, F15&gt;0), F15*W15, 0)</f>
        <v/>
      </c>
      <c r="AB15">
        <f>IF(AND(C15&gt;0, E15&gt;0), E15*C15, 0)</f>
        <v/>
      </c>
      <c r="AC15">
        <f>IF(AND(F15, D15), D15*F15, 0)</f>
        <v/>
      </c>
    </row>
    <row r="16">
      <c r="A16" s="2">
        <f>'Raw Data'!Q11</f>
        <v/>
      </c>
      <c r="B16">
        <f>IF('Raw Data'!O11&gt;'Raw Data'!P11, 'Raw Data'!C11, 0)</f>
        <v/>
      </c>
      <c r="C16">
        <f>IF(AND(ISNUMBER('Raw Data'!O11), 'Raw Data'!O11='Raw Data'!P11), 'Raw Data'!D11, 0)</f>
        <v/>
      </c>
      <c r="D16">
        <f>IF('Raw Data'!O11&lt;'Raw Data'!P11, 'Raw Data'!E11, 0)</f>
        <v/>
      </c>
      <c r="E16">
        <f>IF(SUM('Raw Data'!O11:P11)&gt;2, 'Raw Data'!F11, 0)</f>
        <v/>
      </c>
      <c r="F16">
        <f>IF(AND(ISNUMBER('Raw Data'!O11),SUM('Raw Data'!O11:P11)&lt;3),'Raw Data'!F11,)</f>
        <v/>
      </c>
      <c r="G16">
        <f>IF(AND('Raw Data'!O11&gt;0, 'Raw Data'!P11&gt;0), 'Raw Data'!H11, 0)</f>
        <v/>
      </c>
      <c r="H16">
        <f>IF(AND(ISNUMBER('Raw Data'!O11), OR('Raw Data'!O11=0, 'Raw Data'!P11=0)), 'Raw Data'!I11, 0)</f>
        <v/>
      </c>
      <c r="I16">
        <f>IF('Raw Data'!O11='Raw Data'!P11, 0, IF('Raw Data'!O11&gt;'Raw Data'!P11, 'Raw Data'!J11, 0))</f>
        <v/>
      </c>
      <c r="J16">
        <f>IF('Raw Data'!O11='Raw Data'!P11, 0, IF('Raw Data'!O11&lt;'Raw Data'!P11, 'Raw Data'!K11, 0))</f>
        <v/>
      </c>
      <c r="K16">
        <f>IF(AND(ISNUMBER('Raw Data'!O11), OR('Raw Data'!O11&gt;'Raw Data'!P11, 'Raw Data'!O11='Raw Data'!P11)), 'Raw Data'!L11, 0)</f>
        <v/>
      </c>
      <c r="L16">
        <f>IF(AND(ISNUMBER('Raw Data'!O11), OR('Raw Data'!O11&lt;'Raw Data'!P11, 'Raw Data'!O11='Raw Data'!P11)), 'Raw Data'!M11, 0)</f>
        <v/>
      </c>
      <c r="M16">
        <f>IF(AND(ISNUMBER('Raw Data'!O11), OR('Raw Data'!O11&gt;'Raw Data'!P11, 'Raw Data'!O11&lt;'Raw Data'!P11)), 'Raw Data'!N11, 0)</f>
        <v/>
      </c>
      <c r="N16">
        <f>IF(AND('Raw Data'!C11&lt;'Raw Data'!E11, 'Raw Data'!O11&gt;'Raw Data'!P11), 'Raw Data'!C11, 0)</f>
        <v/>
      </c>
      <c r="O16">
        <f>'Raw Data'!C11&lt;'Raw Data'!E11</f>
        <v/>
      </c>
      <c r="P16">
        <f>IF(AND('Raw Data'!C11&gt;'Raw Data'!E11, 'Raw Data'!O11&gt;'Raw Data'!P11), 'Raw Data'!C11, 0)</f>
        <v/>
      </c>
      <c r="Q16">
        <f>IF(AND('Raw Data'!C11&gt;'Raw Data'!E11, 'Raw Data'!O11&lt;'Raw Data'!P11), 'Raw Data'!E11, 0)</f>
        <v/>
      </c>
      <c r="R16">
        <f>IF(AND('Raw Data'!C11&lt;'Raw Data'!E11, 'Raw Data'!O11&lt;'Raw Data'!P11), 'Raw Data'!E11, 0)</f>
        <v/>
      </c>
      <c r="S16">
        <f>IF(ISNUMBER('Raw Data'!C11), IF(_xlfn.XLOOKUP(SMALL('Raw Data'!C11:E11, 1), B16:D16, B16:D16, 0)&gt;0, SMALL('Raw Data'!C11:E11, 1), 0), 0)</f>
        <v/>
      </c>
      <c r="T16">
        <f>IF(ISNUMBER('Raw Data'!C11), IF(_xlfn.XLOOKUP(SMALL('Raw Data'!C11:E11, 2), B16:D16, B16:D16, 0)&gt;0, SMALL('Raw Data'!C11:E11, 2), 0), 0)</f>
        <v/>
      </c>
      <c r="U16">
        <f>IF(ISNUMBER('Raw Data'!C11), IF(_xlfn.XLOOKUP(SMALL('Raw Data'!C11:E11, 3), B16:D16, B16:D16, 0)&gt;0, SMALL('Raw Data'!C11:E11, 3), 0), 0)</f>
        <v/>
      </c>
      <c r="V16">
        <f>IF(AND('Raw Data'!C11&lt;'Raw Data'!E11,'Raw Data'!O11&gt;'Raw Data'!P11),'Raw Data'!C11,IF(AND('Raw Data'!E11&lt;'Raw Data'!C11,'Raw Data'!P11&gt;'Raw Data'!O11),'Raw Data'!E11,0))</f>
        <v/>
      </c>
      <c r="W16">
        <f>IF(AND('Raw Data'!C11&gt;'Raw Data'!E11,'Raw Data'!O11&gt;'Raw Data'!P11),'Raw Data'!C11,IF(AND('Raw Data'!E11&gt;'Raw Data'!C11,'Raw Data'!P11&gt;'Raw Data'!O11),'Raw Data'!E11,0))</f>
        <v/>
      </c>
      <c r="X16">
        <f>IF(AND('Raw Data'!D11&gt;4,'Raw Data'!O11&gt;'Raw Data'!P11, ISNUMBER('Raw Data'!O11)),'Raw Data'!J11,IF(AND('Raw Data'!D11&gt;4,'Raw Data'!O11='Raw Data'!P11, ISNUMBER('Raw Data'!O11)),0,IF(AND(ISNUMBER('Raw Data'!O11), 'Raw Data'!O11='Raw Data'!P11),'Raw Data'!D11,0)))</f>
        <v/>
      </c>
      <c r="Y16">
        <f>IF(AND('Raw Data'!D11&gt;4,'Raw Data'!O11&lt;'Raw Data'!P11),'Raw Data'!K11,IF(AND('Raw Data'!D11&gt;4,'Raw Data'!O11='Raw Data'!P11),0,IF('Raw Data'!O11='Raw Data'!P11,'Raw Data'!D11,0)))</f>
        <v/>
      </c>
      <c r="Z16">
        <f>IF(AND('Raw Data'!D11&lt;4, 'Raw Data'!O11='Raw Data'!P11), 'Raw Data'!D11, 0)</f>
        <v/>
      </c>
      <c r="AA16">
        <f>IF(AND(W16&gt;0, F16&gt;0), F16*W16, 0)</f>
        <v/>
      </c>
      <c r="AB16">
        <f>IF(AND(C16&gt;0, E16&gt;0), E16*C16, 0)</f>
        <v/>
      </c>
      <c r="AC16">
        <f>IF(AND(F16, D16), D16*F16, 0)</f>
        <v/>
      </c>
    </row>
    <row r="17">
      <c r="A17">
        <f>'Raw Data'!Q12</f>
        <v/>
      </c>
      <c r="B17">
        <f>IF('Raw Data'!O12&gt;'Raw Data'!P12, 'Raw Data'!C12, 0)</f>
        <v/>
      </c>
      <c r="C17">
        <f>IF(AND(ISNUMBER('Raw Data'!O12), 'Raw Data'!O12='Raw Data'!P12), 'Raw Data'!D12, 0)</f>
        <v/>
      </c>
      <c r="D17">
        <f>IF('Raw Data'!O12&lt;'Raw Data'!P12, 'Raw Data'!E12, 0)</f>
        <v/>
      </c>
      <c r="E17">
        <f>IF(SUM('Raw Data'!O12:P12)&gt;2, 'Raw Data'!F12, 0)</f>
        <v/>
      </c>
      <c r="F17">
        <f>IF(AND(ISNUMBER('Raw Data'!O12),SUM('Raw Data'!O12:P12)&lt;3),'Raw Data'!F12,)</f>
        <v/>
      </c>
      <c r="G17">
        <f>IF(AND('Raw Data'!O12&gt;0, 'Raw Data'!P12&gt;0), 'Raw Data'!H12, 0)</f>
        <v/>
      </c>
      <c r="H17">
        <f>IF(AND(ISNUMBER('Raw Data'!O12), OR('Raw Data'!O12=0, 'Raw Data'!P12=0)), 'Raw Data'!I12, 0)</f>
        <v/>
      </c>
      <c r="I17">
        <f>IF('Raw Data'!O12='Raw Data'!P12, 0, IF('Raw Data'!O12&gt;'Raw Data'!P12, 'Raw Data'!J12, 0))</f>
        <v/>
      </c>
      <c r="J17">
        <f>IF('Raw Data'!O12='Raw Data'!P12, 0, IF('Raw Data'!O12&lt;'Raw Data'!P12, 'Raw Data'!K12, 0))</f>
        <v/>
      </c>
      <c r="K17">
        <f>IF(AND(ISNUMBER('Raw Data'!O12), OR('Raw Data'!O12&gt;'Raw Data'!P12, 'Raw Data'!O12='Raw Data'!P12)), 'Raw Data'!L12, 0)</f>
        <v/>
      </c>
      <c r="L17">
        <f>IF(AND(ISNUMBER('Raw Data'!O12), OR('Raw Data'!O12&lt;'Raw Data'!P12, 'Raw Data'!O12='Raw Data'!P12)), 'Raw Data'!M12, 0)</f>
        <v/>
      </c>
      <c r="M17">
        <f>IF(AND(ISNUMBER('Raw Data'!O12), OR('Raw Data'!O12&gt;'Raw Data'!P12, 'Raw Data'!O12&lt;'Raw Data'!P12)), 'Raw Data'!N12, 0)</f>
        <v/>
      </c>
      <c r="N17">
        <f>IF(AND('Raw Data'!C12&lt;'Raw Data'!E12, 'Raw Data'!O12&gt;'Raw Data'!P12), 'Raw Data'!C12, 0)</f>
        <v/>
      </c>
      <c r="O17">
        <f>'Raw Data'!C12&lt;'Raw Data'!E12</f>
        <v/>
      </c>
      <c r="P17">
        <f>IF(AND('Raw Data'!C12&gt;'Raw Data'!E12, 'Raw Data'!O12&gt;'Raw Data'!P12), 'Raw Data'!C12, 0)</f>
        <v/>
      </c>
      <c r="Q17">
        <f>IF(AND('Raw Data'!C12&gt;'Raw Data'!E12, 'Raw Data'!O12&lt;'Raw Data'!P12), 'Raw Data'!E12, 0)</f>
        <v/>
      </c>
      <c r="R17">
        <f>IF(AND('Raw Data'!C12&lt;'Raw Data'!E12, 'Raw Data'!O12&lt;'Raw Data'!P12), 'Raw Data'!E12, 0)</f>
        <v/>
      </c>
      <c r="S17">
        <f>IF(ISNUMBER('Raw Data'!C12), IF(_xlfn.XLOOKUP(SMALL('Raw Data'!C12:E12, 1), B17:D17, B17:D17, 0)&gt;0, SMALL('Raw Data'!C12:E12, 1), 0), 0)</f>
        <v/>
      </c>
      <c r="T17">
        <f>IF(ISNUMBER('Raw Data'!C12), IF(_xlfn.XLOOKUP(SMALL('Raw Data'!C12:E12, 2), B17:D17, B17:D17, 0)&gt;0, SMALL('Raw Data'!C12:E12, 2), 0), 0)</f>
        <v/>
      </c>
      <c r="U17">
        <f>IF(ISNUMBER('Raw Data'!C12), IF(_xlfn.XLOOKUP(SMALL('Raw Data'!C12:E12, 3), B17:D17, B17:D17, 0)&gt;0, SMALL('Raw Data'!C12:E12, 3), 0), 0)</f>
        <v/>
      </c>
      <c r="V17">
        <f>IF(AND('Raw Data'!C12&lt;'Raw Data'!E12,'Raw Data'!O12&gt;'Raw Data'!P12),'Raw Data'!C12,IF(AND('Raw Data'!E12&lt;'Raw Data'!C12,'Raw Data'!P12&gt;'Raw Data'!O12),'Raw Data'!E12,0))</f>
        <v/>
      </c>
      <c r="W17">
        <f>IF(AND('Raw Data'!C12&gt;'Raw Data'!E12,'Raw Data'!O12&gt;'Raw Data'!P12),'Raw Data'!C12,IF(AND('Raw Data'!E12&gt;'Raw Data'!C12,'Raw Data'!P12&gt;'Raw Data'!O12),'Raw Data'!E12,0))</f>
        <v/>
      </c>
      <c r="X17">
        <f>IF(AND('Raw Data'!D12&gt;4,'Raw Data'!O12&gt;'Raw Data'!P12, ISNUMBER('Raw Data'!O12)),'Raw Data'!J12,IF(AND('Raw Data'!D12&gt;4,'Raw Data'!O12='Raw Data'!P12, ISNUMBER('Raw Data'!O12)),0,IF(AND(ISNUMBER('Raw Data'!O12), 'Raw Data'!O12='Raw Data'!P12),'Raw Data'!D12,0)))</f>
        <v/>
      </c>
      <c r="Y17">
        <f>IF(AND('Raw Data'!D12&gt;4,'Raw Data'!O12&lt;'Raw Data'!P12),'Raw Data'!K12,IF(AND('Raw Data'!D12&gt;4,'Raw Data'!O12='Raw Data'!P12),0,IF('Raw Data'!O12='Raw Data'!P12,'Raw Data'!D12,0)))</f>
        <v/>
      </c>
      <c r="Z17">
        <f>IF(AND('Raw Data'!D12&lt;4, 'Raw Data'!O12='Raw Data'!P12), 'Raw Data'!D12, 0)</f>
        <v/>
      </c>
      <c r="AA17">
        <f>IF(AND(W17&gt;0, F17&gt;0), F17*W17, 0)</f>
        <v/>
      </c>
      <c r="AB17">
        <f>IF(AND(C17&gt;0, E17&gt;0), E17*C17, 0)</f>
        <v/>
      </c>
      <c r="AC17">
        <f>IF(AND(F17, D17), D17*F17, 0)</f>
        <v/>
      </c>
    </row>
    <row r="18">
      <c r="A18">
        <f>'Raw Data'!Q13</f>
        <v/>
      </c>
      <c r="B18">
        <f>IF('Raw Data'!O13&gt;'Raw Data'!P13, 'Raw Data'!C13, 0)</f>
        <v/>
      </c>
      <c r="C18">
        <f>IF(AND(ISNUMBER('Raw Data'!O13), 'Raw Data'!O13='Raw Data'!P13), 'Raw Data'!D13, 0)</f>
        <v/>
      </c>
      <c r="D18">
        <f>IF('Raw Data'!O13&lt;'Raw Data'!P13, 'Raw Data'!E13, 0)</f>
        <v/>
      </c>
      <c r="E18">
        <f>IF(SUM('Raw Data'!O13:P13)&gt;2, 'Raw Data'!F13, 0)</f>
        <v/>
      </c>
      <c r="F18">
        <f>IF(AND(ISNUMBER('Raw Data'!O13),SUM('Raw Data'!O13:P13)&lt;3),'Raw Data'!F13,)</f>
        <v/>
      </c>
      <c r="G18">
        <f>IF(AND('Raw Data'!O13&gt;0, 'Raw Data'!P13&gt;0), 'Raw Data'!H13, 0)</f>
        <v/>
      </c>
      <c r="H18">
        <f>IF(AND(ISNUMBER('Raw Data'!O13), OR('Raw Data'!O13=0, 'Raw Data'!P13=0)), 'Raw Data'!I13, 0)</f>
        <v/>
      </c>
      <c r="I18">
        <f>IF('Raw Data'!O13='Raw Data'!P13, 0, IF('Raw Data'!O13&gt;'Raw Data'!P13, 'Raw Data'!J13, 0))</f>
        <v/>
      </c>
      <c r="J18">
        <f>IF('Raw Data'!O13='Raw Data'!P13, 0, IF('Raw Data'!O13&lt;'Raw Data'!P13, 'Raw Data'!K13, 0))</f>
        <v/>
      </c>
      <c r="K18">
        <f>IF(AND(ISNUMBER('Raw Data'!O13), OR('Raw Data'!O13&gt;'Raw Data'!P13, 'Raw Data'!O13='Raw Data'!P13)), 'Raw Data'!L13, 0)</f>
        <v/>
      </c>
      <c r="L18">
        <f>IF(AND(ISNUMBER('Raw Data'!O13), OR('Raw Data'!O13&lt;'Raw Data'!P13, 'Raw Data'!O13='Raw Data'!P13)), 'Raw Data'!M13, 0)</f>
        <v/>
      </c>
      <c r="M18">
        <f>IF(AND(ISNUMBER('Raw Data'!O13), OR('Raw Data'!O13&gt;'Raw Data'!P13, 'Raw Data'!O13&lt;'Raw Data'!P13)), 'Raw Data'!N13, 0)</f>
        <v/>
      </c>
      <c r="N18">
        <f>IF(AND('Raw Data'!C13&lt;'Raw Data'!E13, 'Raw Data'!O13&gt;'Raw Data'!P13), 'Raw Data'!C13, 0)</f>
        <v/>
      </c>
      <c r="O18">
        <f>'Raw Data'!C13&lt;'Raw Data'!E13</f>
        <v/>
      </c>
      <c r="P18">
        <f>IF(AND('Raw Data'!C13&gt;'Raw Data'!E13, 'Raw Data'!O13&gt;'Raw Data'!P13), 'Raw Data'!C13, 0)</f>
        <v/>
      </c>
      <c r="Q18">
        <f>IF(AND('Raw Data'!C13&gt;'Raw Data'!E13, 'Raw Data'!O13&lt;'Raw Data'!P13), 'Raw Data'!E13, 0)</f>
        <v/>
      </c>
      <c r="R18">
        <f>IF(AND('Raw Data'!C13&lt;'Raw Data'!E13, 'Raw Data'!O13&lt;'Raw Data'!P13), 'Raw Data'!E13, 0)</f>
        <v/>
      </c>
      <c r="S18">
        <f>IF(ISNUMBER('Raw Data'!C13), IF(_xlfn.XLOOKUP(SMALL('Raw Data'!C13:E13, 1), B18:D18, B18:D18, 0)&gt;0, SMALL('Raw Data'!C13:E13, 1), 0), 0)</f>
        <v/>
      </c>
      <c r="T18">
        <f>IF(ISNUMBER('Raw Data'!C13), IF(_xlfn.XLOOKUP(SMALL('Raw Data'!C13:E13, 2), B18:D18, B18:D18, 0)&gt;0, SMALL('Raw Data'!C13:E13, 2), 0), 0)</f>
        <v/>
      </c>
      <c r="U18">
        <f>IF(ISNUMBER('Raw Data'!C13), IF(_xlfn.XLOOKUP(SMALL('Raw Data'!C13:E13, 3), B18:D18, B18:D18, 0)&gt;0, SMALL('Raw Data'!C13:E13, 3), 0), 0)</f>
        <v/>
      </c>
      <c r="V18">
        <f>IF(AND('Raw Data'!C13&lt;'Raw Data'!E13,'Raw Data'!O13&gt;'Raw Data'!P13),'Raw Data'!C13,IF(AND('Raw Data'!E13&lt;'Raw Data'!C13,'Raw Data'!P13&gt;'Raw Data'!O13),'Raw Data'!E13,0))</f>
        <v/>
      </c>
      <c r="W18">
        <f>IF(AND('Raw Data'!C13&gt;'Raw Data'!E13,'Raw Data'!O13&gt;'Raw Data'!P13),'Raw Data'!C13,IF(AND('Raw Data'!E13&gt;'Raw Data'!C13,'Raw Data'!P13&gt;'Raw Data'!O13),'Raw Data'!E13,0))</f>
        <v/>
      </c>
      <c r="X18">
        <f>IF(AND('Raw Data'!D13&gt;4,'Raw Data'!O13&gt;'Raw Data'!P13, ISNUMBER('Raw Data'!O13)),'Raw Data'!J13,IF(AND('Raw Data'!D13&gt;4,'Raw Data'!O13='Raw Data'!P13, ISNUMBER('Raw Data'!O13)),0,IF(AND(ISNUMBER('Raw Data'!O13), 'Raw Data'!O13='Raw Data'!P13),'Raw Data'!D13,0)))</f>
        <v/>
      </c>
      <c r="Y18">
        <f>IF(AND('Raw Data'!D13&gt;4,'Raw Data'!O13&lt;'Raw Data'!P13),'Raw Data'!K13,IF(AND('Raw Data'!D13&gt;4,'Raw Data'!O13='Raw Data'!P13),0,IF('Raw Data'!O13='Raw Data'!P13,'Raw Data'!D13,0)))</f>
        <v/>
      </c>
      <c r="Z18">
        <f>IF(AND('Raw Data'!D13&lt;4, 'Raw Data'!O13='Raw Data'!P13), 'Raw Data'!D13, 0)</f>
        <v/>
      </c>
      <c r="AA18">
        <f>IF(AND(W18&gt;0, F18&gt;0), F18*W18, 0)</f>
        <v/>
      </c>
      <c r="AB18">
        <f>IF(AND(C18&gt;0, E18&gt;0), E18*C18, 0)</f>
        <v/>
      </c>
      <c r="AC18">
        <f>IF(AND(F18, D18), D18*F18, 0)</f>
        <v/>
      </c>
    </row>
    <row r="19">
      <c r="A19">
        <f>'Raw Data'!Q14</f>
        <v/>
      </c>
      <c r="B19">
        <f>IF('Raw Data'!O14&gt;'Raw Data'!P14, 'Raw Data'!C14, 0)</f>
        <v/>
      </c>
      <c r="C19">
        <f>IF(AND(ISNUMBER('Raw Data'!O14), 'Raw Data'!O14='Raw Data'!P14), 'Raw Data'!D14, 0)</f>
        <v/>
      </c>
      <c r="D19">
        <f>IF('Raw Data'!O14&lt;'Raw Data'!P14, 'Raw Data'!E14, 0)</f>
        <v/>
      </c>
      <c r="E19">
        <f>IF(SUM('Raw Data'!O14:P14)&gt;2, 'Raw Data'!F14, 0)</f>
        <v/>
      </c>
      <c r="F19">
        <f>IF(AND(ISNUMBER('Raw Data'!O14),SUM('Raw Data'!O14:P14)&lt;3),'Raw Data'!F14,)</f>
        <v/>
      </c>
      <c r="G19">
        <f>IF(AND('Raw Data'!O14&gt;0, 'Raw Data'!P14&gt;0), 'Raw Data'!H14, 0)</f>
        <v/>
      </c>
      <c r="H19">
        <f>IF(AND(ISNUMBER('Raw Data'!O14), OR('Raw Data'!O14=0, 'Raw Data'!P14=0)), 'Raw Data'!I14, 0)</f>
        <v/>
      </c>
      <c r="I19">
        <f>IF('Raw Data'!O14='Raw Data'!P14, 0, IF('Raw Data'!O14&gt;'Raw Data'!P14, 'Raw Data'!J14, 0))</f>
        <v/>
      </c>
      <c r="J19">
        <f>IF('Raw Data'!O14='Raw Data'!P14, 0, IF('Raw Data'!O14&lt;'Raw Data'!P14, 'Raw Data'!K14, 0))</f>
        <v/>
      </c>
      <c r="K19">
        <f>IF(AND(ISNUMBER('Raw Data'!O14), OR('Raw Data'!O14&gt;'Raw Data'!P14, 'Raw Data'!O14='Raw Data'!P14)), 'Raw Data'!L14, 0)</f>
        <v/>
      </c>
      <c r="L19">
        <f>IF(AND(ISNUMBER('Raw Data'!O14), OR('Raw Data'!O14&lt;'Raw Data'!P14, 'Raw Data'!O14='Raw Data'!P14)), 'Raw Data'!M14, 0)</f>
        <v/>
      </c>
      <c r="M19">
        <f>IF(AND(ISNUMBER('Raw Data'!O14), OR('Raw Data'!O14&gt;'Raw Data'!P14, 'Raw Data'!O14&lt;'Raw Data'!P14)), 'Raw Data'!N14, 0)</f>
        <v/>
      </c>
      <c r="N19">
        <f>IF(AND('Raw Data'!C14&lt;'Raw Data'!E14, 'Raw Data'!O14&gt;'Raw Data'!P14), 'Raw Data'!C14, 0)</f>
        <v/>
      </c>
      <c r="O19">
        <f>'Raw Data'!C14&lt;'Raw Data'!E14</f>
        <v/>
      </c>
      <c r="P19">
        <f>IF(AND('Raw Data'!C14&gt;'Raw Data'!E14, 'Raw Data'!O14&gt;'Raw Data'!P14), 'Raw Data'!C14, 0)</f>
        <v/>
      </c>
      <c r="Q19">
        <f>IF(AND('Raw Data'!C14&gt;'Raw Data'!E14, 'Raw Data'!O14&lt;'Raw Data'!P14), 'Raw Data'!E14, 0)</f>
        <v/>
      </c>
      <c r="R19">
        <f>IF(AND('Raw Data'!C14&lt;'Raw Data'!E14, 'Raw Data'!O14&lt;'Raw Data'!P14), 'Raw Data'!E14, 0)</f>
        <v/>
      </c>
      <c r="S19">
        <f>IF(ISNUMBER('Raw Data'!C14), IF(_xlfn.XLOOKUP(SMALL('Raw Data'!C14:E14, 1), B19:D19, B19:D19, 0)&gt;0, SMALL('Raw Data'!C14:E14, 1), 0), 0)</f>
        <v/>
      </c>
      <c r="T19">
        <f>IF(ISNUMBER('Raw Data'!C14), IF(_xlfn.XLOOKUP(SMALL('Raw Data'!C14:E14, 2), B19:D19, B19:D19, 0)&gt;0, SMALL('Raw Data'!C14:E14, 2), 0), 0)</f>
        <v/>
      </c>
      <c r="U19">
        <f>IF(ISNUMBER('Raw Data'!C14), IF(_xlfn.XLOOKUP(SMALL('Raw Data'!C14:E14, 3), B19:D19, B19:D19, 0)&gt;0, SMALL('Raw Data'!C14:E14, 3), 0), 0)</f>
        <v/>
      </c>
      <c r="V19">
        <f>IF(AND('Raw Data'!C14&lt;'Raw Data'!E14,'Raw Data'!O14&gt;'Raw Data'!P14),'Raw Data'!C14,IF(AND('Raw Data'!E14&lt;'Raw Data'!C14,'Raw Data'!P14&gt;'Raw Data'!O14),'Raw Data'!E14,0))</f>
        <v/>
      </c>
      <c r="W19">
        <f>IF(AND('Raw Data'!C14&gt;'Raw Data'!E14,'Raw Data'!O14&gt;'Raw Data'!P14),'Raw Data'!C14,IF(AND('Raw Data'!E14&gt;'Raw Data'!C14,'Raw Data'!P14&gt;'Raw Data'!O14),'Raw Data'!E14,0))</f>
        <v/>
      </c>
      <c r="X19">
        <f>IF(AND('Raw Data'!D14&gt;4,'Raw Data'!O14&gt;'Raw Data'!P14, ISNUMBER('Raw Data'!O14)),'Raw Data'!J14,IF(AND('Raw Data'!D14&gt;4,'Raw Data'!O14='Raw Data'!P14, ISNUMBER('Raw Data'!O14)),0,IF(AND(ISNUMBER('Raw Data'!O14), 'Raw Data'!O14='Raw Data'!P14),'Raw Data'!D14,0)))</f>
        <v/>
      </c>
      <c r="Y19">
        <f>IF(AND('Raw Data'!D14&gt;4,'Raw Data'!O14&lt;'Raw Data'!P14),'Raw Data'!K14,IF(AND('Raw Data'!D14&gt;4,'Raw Data'!O14='Raw Data'!P14),0,IF('Raw Data'!O14='Raw Data'!P14,'Raw Data'!D14,0)))</f>
        <v/>
      </c>
      <c r="Z19">
        <f>IF(AND('Raw Data'!D14&lt;4, 'Raw Data'!O14='Raw Data'!P14), 'Raw Data'!D14, 0)</f>
        <v/>
      </c>
      <c r="AA19">
        <f>IF(AND(W19&gt;0, F19&gt;0), F19*W19, 0)</f>
        <v/>
      </c>
      <c r="AB19">
        <f>IF(AND(C19&gt;0, E19&gt;0), E19*C19, 0)</f>
        <v/>
      </c>
      <c r="AC19">
        <f>IF(AND(F19, D19), D19*F19, 0)</f>
        <v/>
      </c>
    </row>
    <row r="20">
      <c r="A20">
        <f>'Raw Data'!Q15</f>
        <v/>
      </c>
      <c r="B20">
        <f>IF('Raw Data'!O15&gt;'Raw Data'!P15, 'Raw Data'!C15, 0)</f>
        <v/>
      </c>
      <c r="C20">
        <f>IF(AND(ISNUMBER('Raw Data'!O15), 'Raw Data'!O15='Raw Data'!P15), 'Raw Data'!D15, 0)</f>
        <v/>
      </c>
      <c r="D20">
        <f>IF('Raw Data'!O15&lt;'Raw Data'!P15, 'Raw Data'!E15, 0)</f>
        <v/>
      </c>
      <c r="E20">
        <f>IF(SUM('Raw Data'!O15:P15)&gt;2, 'Raw Data'!F15, 0)</f>
        <v/>
      </c>
      <c r="F20">
        <f>IF(AND(ISNUMBER('Raw Data'!O15),SUM('Raw Data'!O15:P15)&lt;3),'Raw Data'!F15,)</f>
        <v/>
      </c>
      <c r="G20">
        <f>IF(AND('Raw Data'!O15&gt;0, 'Raw Data'!P15&gt;0), 'Raw Data'!H15, 0)</f>
        <v/>
      </c>
      <c r="H20">
        <f>IF(AND(ISNUMBER('Raw Data'!O15), OR('Raw Data'!O15=0, 'Raw Data'!P15=0)), 'Raw Data'!I15, 0)</f>
        <v/>
      </c>
      <c r="I20">
        <f>IF('Raw Data'!O15='Raw Data'!P15, 0, IF('Raw Data'!O15&gt;'Raw Data'!P15, 'Raw Data'!J15, 0))</f>
        <v/>
      </c>
      <c r="J20">
        <f>IF('Raw Data'!O15='Raw Data'!P15, 0, IF('Raw Data'!O15&lt;'Raw Data'!P15, 'Raw Data'!K15, 0))</f>
        <v/>
      </c>
      <c r="K20">
        <f>IF(AND(ISNUMBER('Raw Data'!O15), OR('Raw Data'!O15&gt;'Raw Data'!P15, 'Raw Data'!O15='Raw Data'!P15)), 'Raw Data'!L15, 0)</f>
        <v/>
      </c>
      <c r="L20">
        <f>IF(AND(ISNUMBER('Raw Data'!O15), OR('Raw Data'!O15&lt;'Raw Data'!P15, 'Raw Data'!O15='Raw Data'!P15)), 'Raw Data'!M15, 0)</f>
        <v/>
      </c>
      <c r="M20">
        <f>IF(AND(ISNUMBER('Raw Data'!O15), OR('Raw Data'!O15&gt;'Raw Data'!P15, 'Raw Data'!O15&lt;'Raw Data'!P15)), 'Raw Data'!N15, 0)</f>
        <v/>
      </c>
      <c r="N20">
        <f>IF(AND('Raw Data'!C15&lt;'Raw Data'!E15, 'Raw Data'!O15&gt;'Raw Data'!P15), 'Raw Data'!C15, 0)</f>
        <v/>
      </c>
      <c r="O20">
        <f>'Raw Data'!C15&lt;'Raw Data'!E15</f>
        <v/>
      </c>
      <c r="P20">
        <f>IF(AND('Raw Data'!C15&gt;'Raw Data'!E15, 'Raw Data'!O15&gt;'Raw Data'!P15), 'Raw Data'!C15, 0)</f>
        <v/>
      </c>
      <c r="Q20">
        <f>IF(AND('Raw Data'!C15&gt;'Raw Data'!E15, 'Raw Data'!O15&lt;'Raw Data'!P15), 'Raw Data'!E15, 0)</f>
        <v/>
      </c>
      <c r="R20">
        <f>IF(AND('Raw Data'!C15&lt;'Raw Data'!E15, 'Raw Data'!O15&lt;'Raw Data'!P15), 'Raw Data'!E15, 0)</f>
        <v/>
      </c>
      <c r="S20">
        <f>IF(ISNUMBER('Raw Data'!C15), IF(_xlfn.XLOOKUP(SMALL('Raw Data'!C15:E15, 1), B20:D20, B20:D20, 0)&gt;0, SMALL('Raw Data'!C15:E15, 1), 0), 0)</f>
        <v/>
      </c>
      <c r="T20">
        <f>IF(ISNUMBER('Raw Data'!C15), IF(_xlfn.XLOOKUP(SMALL('Raw Data'!C15:E15, 2), B20:D20, B20:D20, 0)&gt;0, SMALL('Raw Data'!C15:E15, 2), 0), 0)</f>
        <v/>
      </c>
      <c r="U20">
        <f>IF(ISNUMBER('Raw Data'!C15), IF(_xlfn.XLOOKUP(SMALL('Raw Data'!C15:E15, 3), B20:D20, B20:D20, 0)&gt;0, SMALL('Raw Data'!C15:E15, 3), 0), 0)</f>
        <v/>
      </c>
      <c r="V20">
        <f>IF(AND('Raw Data'!C15&lt;'Raw Data'!E15,'Raw Data'!O15&gt;'Raw Data'!P15),'Raw Data'!C15,IF(AND('Raw Data'!E15&lt;'Raw Data'!C15,'Raw Data'!P15&gt;'Raw Data'!O15),'Raw Data'!E15,0))</f>
        <v/>
      </c>
      <c r="W20">
        <f>IF(AND('Raw Data'!C15&gt;'Raw Data'!E15,'Raw Data'!O15&gt;'Raw Data'!P15),'Raw Data'!C15,IF(AND('Raw Data'!E15&gt;'Raw Data'!C15,'Raw Data'!P15&gt;'Raw Data'!O15),'Raw Data'!E15,0))</f>
        <v/>
      </c>
      <c r="X20">
        <f>IF(AND('Raw Data'!D15&gt;4,'Raw Data'!O15&gt;'Raw Data'!P15, ISNUMBER('Raw Data'!O15)),'Raw Data'!J15,IF(AND('Raw Data'!D15&gt;4,'Raw Data'!O15='Raw Data'!P15, ISNUMBER('Raw Data'!O15)),0,IF(AND(ISNUMBER('Raw Data'!O15), 'Raw Data'!O15='Raw Data'!P15),'Raw Data'!D15,0)))</f>
        <v/>
      </c>
      <c r="Y20">
        <f>IF(AND('Raw Data'!D15&gt;4,'Raw Data'!O15&lt;'Raw Data'!P15),'Raw Data'!K15,IF(AND('Raw Data'!D15&gt;4,'Raw Data'!O15='Raw Data'!P15),0,IF('Raw Data'!O15='Raw Data'!P15,'Raw Data'!D15,0)))</f>
        <v/>
      </c>
      <c r="Z20">
        <f>IF(AND('Raw Data'!D15&lt;4, 'Raw Data'!O15='Raw Data'!P15), 'Raw Data'!D15, 0)</f>
        <v/>
      </c>
      <c r="AA20">
        <f>IF(AND(W20&gt;0, F20&gt;0), F20*W20, 0)</f>
        <v/>
      </c>
      <c r="AB20">
        <f>IF(AND(C20&gt;0, E20&gt;0), E20*C20, 0)</f>
        <v/>
      </c>
      <c r="AC20">
        <f>IF(AND(F20, D20), D20*F20, 0)</f>
        <v/>
      </c>
    </row>
    <row r="21">
      <c r="A21">
        <f>'Raw Data'!Q16</f>
        <v/>
      </c>
      <c r="B21">
        <f>IF('Raw Data'!O16&gt;'Raw Data'!P16, 'Raw Data'!C16, 0)</f>
        <v/>
      </c>
      <c r="C21">
        <f>IF(AND(ISNUMBER('Raw Data'!O16), 'Raw Data'!O16='Raw Data'!P16), 'Raw Data'!D16, 0)</f>
        <v/>
      </c>
      <c r="D21">
        <f>IF('Raw Data'!O16&lt;'Raw Data'!P16, 'Raw Data'!E16, 0)</f>
        <v/>
      </c>
      <c r="E21">
        <f>IF(SUM('Raw Data'!O16:P16)&gt;2, 'Raw Data'!F16, 0)</f>
        <v/>
      </c>
      <c r="F21">
        <f>IF(AND(ISNUMBER('Raw Data'!O16),SUM('Raw Data'!O16:P16)&lt;3),'Raw Data'!F16,)</f>
        <v/>
      </c>
      <c r="G21">
        <f>IF(AND('Raw Data'!O16&gt;0, 'Raw Data'!P16&gt;0), 'Raw Data'!H16, 0)</f>
        <v/>
      </c>
      <c r="H21">
        <f>IF(AND(ISNUMBER('Raw Data'!O16), OR('Raw Data'!O16=0, 'Raw Data'!P16=0)), 'Raw Data'!I16, 0)</f>
        <v/>
      </c>
      <c r="I21">
        <f>IF('Raw Data'!O16='Raw Data'!P16, 0, IF('Raw Data'!O16&gt;'Raw Data'!P16, 'Raw Data'!J16, 0))</f>
        <v/>
      </c>
      <c r="J21">
        <f>IF('Raw Data'!O16='Raw Data'!P16, 0, IF('Raw Data'!O16&lt;'Raw Data'!P16, 'Raw Data'!K16, 0))</f>
        <v/>
      </c>
      <c r="K21">
        <f>IF(AND(ISNUMBER('Raw Data'!O16), OR('Raw Data'!O16&gt;'Raw Data'!P16, 'Raw Data'!O16='Raw Data'!P16)), 'Raw Data'!L16, 0)</f>
        <v/>
      </c>
      <c r="L21">
        <f>IF(AND(ISNUMBER('Raw Data'!O16), OR('Raw Data'!O16&lt;'Raw Data'!P16, 'Raw Data'!O16='Raw Data'!P16)), 'Raw Data'!M16, 0)</f>
        <v/>
      </c>
      <c r="M21">
        <f>IF(AND(ISNUMBER('Raw Data'!O16), OR('Raw Data'!O16&gt;'Raw Data'!P16, 'Raw Data'!O16&lt;'Raw Data'!P16)), 'Raw Data'!N16, 0)</f>
        <v/>
      </c>
      <c r="N21">
        <f>IF(AND('Raw Data'!C16&lt;'Raw Data'!E16, 'Raw Data'!O16&gt;'Raw Data'!P16), 'Raw Data'!C16, 0)</f>
        <v/>
      </c>
      <c r="O21">
        <f>'Raw Data'!C16&lt;'Raw Data'!E16</f>
        <v/>
      </c>
      <c r="P21">
        <f>IF(AND('Raw Data'!C16&gt;'Raw Data'!E16, 'Raw Data'!O16&gt;'Raw Data'!P16), 'Raw Data'!C16, 0)</f>
        <v/>
      </c>
      <c r="Q21">
        <f>IF(AND('Raw Data'!C16&gt;'Raw Data'!E16, 'Raw Data'!O16&lt;'Raw Data'!P16), 'Raw Data'!E16, 0)</f>
        <v/>
      </c>
      <c r="R21">
        <f>IF(AND('Raw Data'!C16&lt;'Raw Data'!E16, 'Raw Data'!O16&lt;'Raw Data'!P16), 'Raw Data'!E16, 0)</f>
        <v/>
      </c>
      <c r="S21">
        <f>IF(ISNUMBER('Raw Data'!C16), IF(_xlfn.XLOOKUP(SMALL('Raw Data'!C16:E16, 1), B21:D21, B21:D21, 0)&gt;0, SMALL('Raw Data'!C16:E16, 1), 0), 0)</f>
        <v/>
      </c>
      <c r="T21">
        <f>IF(ISNUMBER('Raw Data'!C16), IF(_xlfn.XLOOKUP(SMALL('Raw Data'!C16:E16, 2), B21:D21, B21:D21, 0)&gt;0, SMALL('Raw Data'!C16:E16, 2), 0), 0)</f>
        <v/>
      </c>
      <c r="U21">
        <f>IF(ISNUMBER('Raw Data'!C16), IF(_xlfn.XLOOKUP(SMALL('Raw Data'!C16:E16, 3), B21:D21, B21:D21, 0)&gt;0, SMALL('Raw Data'!C16:E16, 3), 0), 0)</f>
        <v/>
      </c>
      <c r="V21">
        <f>IF(AND('Raw Data'!C16&lt;'Raw Data'!E16,'Raw Data'!O16&gt;'Raw Data'!P16),'Raw Data'!C16,IF(AND('Raw Data'!E16&lt;'Raw Data'!C16,'Raw Data'!P16&gt;'Raw Data'!O16),'Raw Data'!E16,0))</f>
        <v/>
      </c>
      <c r="W21">
        <f>IF(AND('Raw Data'!C16&gt;'Raw Data'!E16,'Raw Data'!O16&gt;'Raw Data'!P16),'Raw Data'!C16,IF(AND('Raw Data'!E16&gt;'Raw Data'!C16,'Raw Data'!P16&gt;'Raw Data'!O16),'Raw Data'!E16,0))</f>
        <v/>
      </c>
      <c r="X21">
        <f>IF(AND('Raw Data'!D16&gt;4,'Raw Data'!O16&gt;'Raw Data'!P16, ISNUMBER('Raw Data'!O16)),'Raw Data'!J16,IF(AND('Raw Data'!D16&gt;4,'Raw Data'!O16='Raw Data'!P16, ISNUMBER('Raw Data'!O16)),0,IF(AND(ISNUMBER('Raw Data'!O16), 'Raw Data'!O16='Raw Data'!P16),'Raw Data'!D16,0)))</f>
        <v/>
      </c>
      <c r="Y21">
        <f>IF(AND('Raw Data'!D16&gt;4,'Raw Data'!O16&lt;'Raw Data'!P16),'Raw Data'!K16,IF(AND('Raw Data'!D16&gt;4,'Raw Data'!O16='Raw Data'!P16),0,IF('Raw Data'!O16='Raw Data'!P16,'Raw Data'!D16,0)))</f>
        <v/>
      </c>
      <c r="Z21">
        <f>IF(AND('Raw Data'!D16&lt;4, 'Raw Data'!O16='Raw Data'!P16), 'Raw Data'!D16, 0)</f>
        <v/>
      </c>
      <c r="AA21">
        <f>IF(AND(W21&gt;0, F21&gt;0), F21*W21, 0)</f>
        <v/>
      </c>
      <c r="AB21">
        <f>IF(AND(C21&gt;0, E21&gt;0), E21*C21, 0)</f>
        <v/>
      </c>
      <c r="AC21">
        <f>IF(AND(F21, D21), D21*F21, 0)</f>
        <v/>
      </c>
    </row>
    <row r="22">
      <c r="A22">
        <f>'Raw Data'!Q17</f>
        <v/>
      </c>
      <c r="B22">
        <f>IF('Raw Data'!O17&gt;'Raw Data'!P17, 'Raw Data'!C17, 0)</f>
        <v/>
      </c>
      <c r="C22">
        <f>IF(AND(ISNUMBER('Raw Data'!O17), 'Raw Data'!O17='Raw Data'!P17), 'Raw Data'!D17, 0)</f>
        <v/>
      </c>
      <c r="D22">
        <f>IF('Raw Data'!O17&lt;'Raw Data'!P17, 'Raw Data'!E17, 0)</f>
        <v/>
      </c>
      <c r="E22">
        <f>IF(SUM('Raw Data'!O17:P17)&gt;2, 'Raw Data'!F17, 0)</f>
        <v/>
      </c>
      <c r="F22">
        <f>IF(AND(ISNUMBER('Raw Data'!O17),SUM('Raw Data'!O17:P17)&lt;3),'Raw Data'!F17,)</f>
        <v/>
      </c>
      <c r="G22">
        <f>IF(AND('Raw Data'!O17&gt;0, 'Raw Data'!P17&gt;0), 'Raw Data'!H17, 0)</f>
        <v/>
      </c>
      <c r="H22">
        <f>IF(AND(ISNUMBER('Raw Data'!O17), OR('Raw Data'!O17=0, 'Raw Data'!P17=0)), 'Raw Data'!I17, 0)</f>
        <v/>
      </c>
      <c r="I22">
        <f>IF('Raw Data'!O17='Raw Data'!P17, 0, IF('Raw Data'!O17&gt;'Raw Data'!P17, 'Raw Data'!J17, 0))</f>
        <v/>
      </c>
      <c r="J22">
        <f>IF('Raw Data'!O17='Raw Data'!P17, 0, IF('Raw Data'!O17&lt;'Raw Data'!P17, 'Raw Data'!K17, 0))</f>
        <v/>
      </c>
      <c r="K22">
        <f>IF(AND(ISNUMBER('Raw Data'!O17), OR('Raw Data'!O17&gt;'Raw Data'!P17, 'Raw Data'!O17='Raw Data'!P17)), 'Raw Data'!L17, 0)</f>
        <v/>
      </c>
      <c r="L22">
        <f>IF(AND(ISNUMBER('Raw Data'!O17), OR('Raw Data'!O17&lt;'Raw Data'!P17, 'Raw Data'!O17='Raw Data'!P17)), 'Raw Data'!M17, 0)</f>
        <v/>
      </c>
      <c r="M22">
        <f>IF(AND(ISNUMBER('Raw Data'!O17), OR('Raw Data'!O17&gt;'Raw Data'!P17, 'Raw Data'!O17&lt;'Raw Data'!P17)), 'Raw Data'!N17, 0)</f>
        <v/>
      </c>
      <c r="N22">
        <f>IF(AND('Raw Data'!C17&lt;'Raw Data'!E17, 'Raw Data'!O17&gt;'Raw Data'!P17), 'Raw Data'!C17, 0)</f>
        <v/>
      </c>
      <c r="O22">
        <f>'Raw Data'!C17&lt;'Raw Data'!E17</f>
        <v/>
      </c>
      <c r="P22">
        <f>IF(AND('Raw Data'!C17&gt;'Raw Data'!E17, 'Raw Data'!O17&gt;'Raw Data'!P17), 'Raw Data'!C17, 0)</f>
        <v/>
      </c>
      <c r="Q22">
        <f>IF(AND('Raw Data'!C17&gt;'Raw Data'!E17, 'Raw Data'!O17&lt;'Raw Data'!P17), 'Raw Data'!E17, 0)</f>
        <v/>
      </c>
      <c r="R22">
        <f>IF(AND('Raw Data'!C17&lt;'Raw Data'!E17, 'Raw Data'!O17&lt;'Raw Data'!P17), 'Raw Data'!E17, 0)</f>
        <v/>
      </c>
      <c r="S22">
        <f>IF(ISNUMBER('Raw Data'!C17), IF(_xlfn.XLOOKUP(SMALL('Raw Data'!C17:E17, 1), B22:D22, B22:D22, 0)&gt;0, SMALL('Raw Data'!C17:E17, 1), 0), 0)</f>
        <v/>
      </c>
      <c r="T22">
        <f>IF(ISNUMBER('Raw Data'!C17), IF(_xlfn.XLOOKUP(SMALL('Raw Data'!C17:E17, 2), B22:D22, B22:D22, 0)&gt;0, SMALL('Raw Data'!C17:E17, 2), 0), 0)</f>
        <v/>
      </c>
      <c r="U22">
        <f>IF(ISNUMBER('Raw Data'!C17), IF(_xlfn.XLOOKUP(SMALL('Raw Data'!C17:E17, 3), B22:D22, B22:D22, 0)&gt;0, SMALL('Raw Data'!C17:E17, 3), 0), 0)</f>
        <v/>
      </c>
      <c r="V22">
        <f>IF(AND('Raw Data'!C17&lt;'Raw Data'!E17,'Raw Data'!O17&gt;'Raw Data'!P17),'Raw Data'!C17,IF(AND('Raw Data'!E17&lt;'Raw Data'!C17,'Raw Data'!P17&gt;'Raw Data'!O17),'Raw Data'!E17,0))</f>
        <v/>
      </c>
      <c r="W22">
        <f>IF(AND('Raw Data'!C17&gt;'Raw Data'!E17,'Raw Data'!O17&gt;'Raw Data'!P17),'Raw Data'!C17,IF(AND('Raw Data'!E17&gt;'Raw Data'!C17,'Raw Data'!P17&gt;'Raw Data'!O17),'Raw Data'!E17,0))</f>
        <v/>
      </c>
      <c r="X22">
        <f>IF(AND('Raw Data'!D17&gt;4,'Raw Data'!O17&gt;'Raw Data'!P17, ISNUMBER('Raw Data'!O17)),'Raw Data'!J17,IF(AND('Raw Data'!D17&gt;4,'Raw Data'!O17='Raw Data'!P17, ISNUMBER('Raw Data'!O17)),0,IF(AND(ISNUMBER('Raw Data'!O17), 'Raw Data'!O17='Raw Data'!P17),'Raw Data'!D17,0)))</f>
        <v/>
      </c>
      <c r="Y22">
        <f>IF(AND('Raw Data'!D17&gt;4,'Raw Data'!O17&lt;'Raw Data'!P17),'Raw Data'!K17,IF(AND('Raw Data'!D17&gt;4,'Raw Data'!O17='Raw Data'!P17),0,IF('Raw Data'!O17='Raw Data'!P17,'Raw Data'!D17,0)))</f>
        <v/>
      </c>
      <c r="Z22">
        <f>IF(AND('Raw Data'!D17&lt;4, 'Raw Data'!O17='Raw Data'!P17), 'Raw Data'!D17, 0)</f>
        <v/>
      </c>
      <c r="AA22">
        <f>IF(AND(W22&gt;0, F22&gt;0), F22*W22, 0)</f>
        <v/>
      </c>
      <c r="AB22">
        <f>IF(AND(C22&gt;0, E22&gt;0), E22*C22, 0)</f>
        <v/>
      </c>
      <c r="AC22">
        <f>IF(AND(F22, D22), D22*F22, 0)</f>
        <v/>
      </c>
    </row>
    <row r="23">
      <c r="A23">
        <f>'Raw Data'!Q18</f>
        <v/>
      </c>
      <c r="B23">
        <f>IF('Raw Data'!O18&gt;'Raw Data'!P18, 'Raw Data'!C18, 0)</f>
        <v/>
      </c>
      <c r="C23">
        <f>IF(AND(ISNUMBER('Raw Data'!O18), 'Raw Data'!O18='Raw Data'!P18), 'Raw Data'!D18, 0)</f>
        <v/>
      </c>
      <c r="D23">
        <f>IF('Raw Data'!O18&lt;'Raw Data'!P18, 'Raw Data'!E18, 0)</f>
        <v/>
      </c>
      <c r="E23">
        <f>IF(SUM('Raw Data'!O18:P18)&gt;2, 'Raw Data'!F18, 0)</f>
        <v/>
      </c>
      <c r="F23">
        <f>IF(AND(ISNUMBER('Raw Data'!O18),SUM('Raw Data'!O18:P18)&lt;3),'Raw Data'!F18,)</f>
        <v/>
      </c>
      <c r="G23">
        <f>IF(AND('Raw Data'!O18&gt;0, 'Raw Data'!P18&gt;0), 'Raw Data'!H18, 0)</f>
        <v/>
      </c>
      <c r="H23">
        <f>IF(AND(ISNUMBER('Raw Data'!O18), OR('Raw Data'!O18=0, 'Raw Data'!P18=0)), 'Raw Data'!I18, 0)</f>
        <v/>
      </c>
      <c r="I23">
        <f>IF('Raw Data'!O18='Raw Data'!P18, 0, IF('Raw Data'!O18&gt;'Raw Data'!P18, 'Raw Data'!J18, 0))</f>
        <v/>
      </c>
      <c r="J23">
        <f>IF('Raw Data'!O18='Raw Data'!P18, 0, IF('Raw Data'!O18&lt;'Raw Data'!P18, 'Raw Data'!K18, 0))</f>
        <v/>
      </c>
      <c r="K23">
        <f>IF(AND(ISNUMBER('Raw Data'!O18), OR('Raw Data'!O18&gt;'Raw Data'!P18, 'Raw Data'!O18='Raw Data'!P18)), 'Raw Data'!L18, 0)</f>
        <v/>
      </c>
      <c r="L23">
        <f>IF(AND(ISNUMBER('Raw Data'!O18), OR('Raw Data'!O18&lt;'Raw Data'!P18, 'Raw Data'!O18='Raw Data'!P18)), 'Raw Data'!M18, 0)</f>
        <v/>
      </c>
      <c r="M23">
        <f>IF(AND(ISNUMBER('Raw Data'!O18), OR('Raw Data'!O18&gt;'Raw Data'!P18, 'Raw Data'!O18&lt;'Raw Data'!P18)), 'Raw Data'!N18, 0)</f>
        <v/>
      </c>
      <c r="N23">
        <f>IF(AND('Raw Data'!C18&lt;'Raw Data'!E18, 'Raw Data'!O18&gt;'Raw Data'!P18), 'Raw Data'!C18, 0)</f>
        <v/>
      </c>
      <c r="O23">
        <f>'Raw Data'!C18&lt;'Raw Data'!E18</f>
        <v/>
      </c>
      <c r="P23">
        <f>IF(AND('Raw Data'!C18&gt;'Raw Data'!E18, 'Raw Data'!O18&gt;'Raw Data'!P18), 'Raw Data'!C18, 0)</f>
        <v/>
      </c>
      <c r="Q23">
        <f>IF(AND('Raw Data'!C18&gt;'Raw Data'!E18, 'Raw Data'!O18&lt;'Raw Data'!P18), 'Raw Data'!E18, 0)</f>
        <v/>
      </c>
      <c r="R23">
        <f>IF(AND('Raw Data'!C18&lt;'Raw Data'!E18, 'Raw Data'!O18&lt;'Raw Data'!P18), 'Raw Data'!E18, 0)</f>
        <v/>
      </c>
      <c r="S23">
        <f>IF(ISNUMBER('Raw Data'!C18), IF(_xlfn.XLOOKUP(SMALL('Raw Data'!C18:E18, 1), B23:D23, B23:D23, 0)&gt;0, SMALL('Raw Data'!C18:E18, 1), 0), 0)</f>
        <v/>
      </c>
      <c r="T23">
        <f>IF(ISNUMBER('Raw Data'!C18), IF(_xlfn.XLOOKUP(SMALL('Raw Data'!C18:E18, 2), B23:D23, B23:D23, 0)&gt;0, SMALL('Raw Data'!C18:E18, 2), 0), 0)</f>
        <v/>
      </c>
      <c r="U23">
        <f>IF(ISNUMBER('Raw Data'!C18), IF(_xlfn.XLOOKUP(SMALL('Raw Data'!C18:E18, 3), B23:D23, B23:D23, 0)&gt;0, SMALL('Raw Data'!C18:E18, 3), 0), 0)</f>
        <v/>
      </c>
      <c r="V23">
        <f>IF(AND('Raw Data'!C18&lt;'Raw Data'!E18,'Raw Data'!O18&gt;'Raw Data'!P18),'Raw Data'!C18,IF(AND('Raw Data'!E18&lt;'Raw Data'!C18,'Raw Data'!P18&gt;'Raw Data'!O18),'Raw Data'!E18,0))</f>
        <v/>
      </c>
      <c r="W23">
        <f>IF(AND('Raw Data'!C18&gt;'Raw Data'!E18,'Raw Data'!O18&gt;'Raw Data'!P18),'Raw Data'!C18,IF(AND('Raw Data'!E18&gt;'Raw Data'!C18,'Raw Data'!P18&gt;'Raw Data'!O18),'Raw Data'!E18,0))</f>
        <v/>
      </c>
      <c r="X23">
        <f>IF(AND('Raw Data'!D18&gt;4,'Raw Data'!O18&gt;'Raw Data'!P18, ISNUMBER('Raw Data'!O18)),'Raw Data'!J18,IF(AND('Raw Data'!D18&gt;4,'Raw Data'!O18='Raw Data'!P18, ISNUMBER('Raw Data'!O18)),0,IF(AND(ISNUMBER('Raw Data'!O18), 'Raw Data'!O18='Raw Data'!P18),'Raw Data'!D18,0)))</f>
        <v/>
      </c>
      <c r="Y23">
        <f>IF(AND('Raw Data'!D18&gt;4,'Raw Data'!O18&lt;'Raw Data'!P18),'Raw Data'!K18,IF(AND('Raw Data'!D18&gt;4,'Raw Data'!O18='Raw Data'!P18),0,IF('Raw Data'!O18='Raw Data'!P18,'Raw Data'!D18,0)))</f>
        <v/>
      </c>
      <c r="Z23">
        <f>IF(AND('Raw Data'!D18&lt;4, 'Raw Data'!O18='Raw Data'!P18), 'Raw Data'!D18, 0)</f>
        <v/>
      </c>
      <c r="AA23">
        <f>IF(AND(W23&gt;0, F23&gt;0), F23*W23, 0)</f>
        <v/>
      </c>
      <c r="AB23">
        <f>IF(AND(C23&gt;0, E23&gt;0), E23*C23, 0)</f>
        <v/>
      </c>
      <c r="AC23">
        <f>IF(AND(F23, D23), D23*F23, 0)</f>
        <v/>
      </c>
    </row>
    <row r="24">
      <c r="A24">
        <f>'Raw Data'!Q19</f>
        <v/>
      </c>
      <c r="B24">
        <f>IF('Raw Data'!O19&gt;'Raw Data'!P19, 'Raw Data'!C19, 0)</f>
        <v/>
      </c>
      <c r="C24">
        <f>IF(AND(ISNUMBER('Raw Data'!O19), 'Raw Data'!O19='Raw Data'!P19), 'Raw Data'!D19, 0)</f>
        <v/>
      </c>
      <c r="D24">
        <f>IF('Raw Data'!O19&lt;'Raw Data'!P19, 'Raw Data'!E19, 0)</f>
        <v/>
      </c>
      <c r="E24">
        <f>IF(SUM('Raw Data'!O19:P19)&gt;2, 'Raw Data'!F19, 0)</f>
        <v/>
      </c>
      <c r="F24">
        <f>IF(AND(ISNUMBER('Raw Data'!O19),SUM('Raw Data'!O19:P19)&lt;3),'Raw Data'!F19,)</f>
        <v/>
      </c>
      <c r="G24">
        <f>IF(AND('Raw Data'!O19&gt;0, 'Raw Data'!P19&gt;0), 'Raw Data'!H19, 0)</f>
        <v/>
      </c>
      <c r="H24">
        <f>IF(AND(ISNUMBER('Raw Data'!O19), OR('Raw Data'!O19=0, 'Raw Data'!P19=0)), 'Raw Data'!I19, 0)</f>
        <v/>
      </c>
      <c r="I24">
        <f>IF('Raw Data'!O19='Raw Data'!P19, 0, IF('Raw Data'!O19&gt;'Raw Data'!P19, 'Raw Data'!J19, 0))</f>
        <v/>
      </c>
      <c r="J24">
        <f>IF('Raw Data'!O19='Raw Data'!P19, 0, IF('Raw Data'!O19&lt;'Raw Data'!P19, 'Raw Data'!K19, 0))</f>
        <v/>
      </c>
      <c r="K24">
        <f>IF(AND(ISNUMBER('Raw Data'!O19), OR('Raw Data'!O19&gt;'Raw Data'!P19, 'Raw Data'!O19='Raw Data'!P19)), 'Raw Data'!L19, 0)</f>
        <v/>
      </c>
      <c r="L24">
        <f>IF(AND(ISNUMBER('Raw Data'!O19), OR('Raw Data'!O19&lt;'Raw Data'!P19, 'Raw Data'!O19='Raw Data'!P19)), 'Raw Data'!M19, 0)</f>
        <v/>
      </c>
      <c r="M24">
        <f>IF(AND(ISNUMBER('Raw Data'!O19), OR('Raw Data'!O19&gt;'Raw Data'!P19, 'Raw Data'!O19&lt;'Raw Data'!P19)), 'Raw Data'!N19, 0)</f>
        <v/>
      </c>
      <c r="N24">
        <f>IF(AND('Raw Data'!C19&lt;'Raw Data'!E19, 'Raw Data'!O19&gt;'Raw Data'!P19), 'Raw Data'!C19, 0)</f>
        <v/>
      </c>
      <c r="O24">
        <f>'Raw Data'!C19&lt;'Raw Data'!E19</f>
        <v/>
      </c>
      <c r="P24">
        <f>IF(AND('Raw Data'!C19&gt;'Raw Data'!E19, 'Raw Data'!O19&gt;'Raw Data'!P19), 'Raw Data'!C19, 0)</f>
        <v/>
      </c>
      <c r="Q24">
        <f>IF(AND('Raw Data'!C19&gt;'Raw Data'!E19, 'Raw Data'!O19&lt;'Raw Data'!P19), 'Raw Data'!E19, 0)</f>
        <v/>
      </c>
      <c r="R24">
        <f>IF(AND('Raw Data'!C19&lt;'Raw Data'!E19, 'Raw Data'!O19&lt;'Raw Data'!P19), 'Raw Data'!E19, 0)</f>
        <v/>
      </c>
      <c r="S24">
        <f>IF(ISNUMBER('Raw Data'!C19), IF(_xlfn.XLOOKUP(SMALL('Raw Data'!C19:E19, 1), B24:D24, B24:D24, 0)&gt;0, SMALL('Raw Data'!C19:E19, 1), 0), 0)</f>
        <v/>
      </c>
      <c r="T24">
        <f>IF(ISNUMBER('Raw Data'!C19), IF(_xlfn.XLOOKUP(SMALL('Raw Data'!C19:E19, 2), B24:D24, B24:D24, 0)&gt;0, SMALL('Raw Data'!C19:E19, 2), 0), 0)</f>
        <v/>
      </c>
      <c r="U24">
        <f>IF(ISNUMBER('Raw Data'!C19), IF(_xlfn.XLOOKUP(SMALL('Raw Data'!C19:E19, 3), B24:D24, B24:D24, 0)&gt;0, SMALL('Raw Data'!C19:E19, 3), 0), 0)</f>
        <v/>
      </c>
      <c r="V24">
        <f>IF(AND('Raw Data'!C19&lt;'Raw Data'!E19,'Raw Data'!O19&gt;'Raw Data'!P19),'Raw Data'!C19,IF(AND('Raw Data'!E19&lt;'Raw Data'!C19,'Raw Data'!P19&gt;'Raw Data'!O19),'Raw Data'!E19,0))</f>
        <v/>
      </c>
      <c r="W24">
        <f>IF(AND('Raw Data'!C19&gt;'Raw Data'!E19,'Raw Data'!O19&gt;'Raw Data'!P19),'Raw Data'!C19,IF(AND('Raw Data'!E19&gt;'Raw Data'!C19,'Raw Data'!P19&gt;'Raw Data'!O19),'Raw Data'!E19,0))</f>
        <v/>
      </c>
      <c r="X24">
        <f>IF(AND('Raw Data'!D19&gt;4,'Raw Data'!O19&gt;'Raw Data'!P19, ISNUMBER('Raw Data'!O19)),'Raw Data'!J19,IF(AND('Raw Data'!D19&gt;4,'Raw Data'!O19='Raw Data'!P19, ISNUMBER('Raw Data'!O19)),0,IF(AND(ISNUMBER('Raw Data'!O19), 'Raw Data'!O19='Raw Data'!P19),'Raw Data'!D19,0)))</f>
        <v/>
      </c>
      <c r="Y24">
        <f>IF(AND('Raw Data'!D19&gt;4,'Raw Data'!O19&lt;'Raw Data'!P19),'Raw Data'!K19,IF(AND('Raw Data'!D19&gt;4,'Raw Data'!O19='Raw Data'!P19),0,IF('Raw Data'!O19='Raw Data'!P19,'Raw Data'!D19,0)))</f>
        <v/>
      </c>
      <c r="Z24">
        <f>IF(AND('Raw Data'!D19&lt;4, 'Raw Data'!O19='Raw Data'!P19), 'Raw Data'!D19, 0)</f>
        <v/>
      </c>
      <c r="AA24">
        <f>IF(AND(W24&gt;0, F24&gt;0), F24*W24, 0)</f>
        <v/>
      </c>
      <c r="AB24">
        <f>IF(AND(C24&gt;0, E24&gt;0), E24*C24, 0)</f>
        <v/>
      </c>
      <c r="AC24">
        <f>IF(AND(F24, D24), D24*F24, 0)</f>
        <v/>
      </c>
    </row>
    <row r="25">
      <c r="A25">
        <f>'Raw Data'!Q20</f>
        <v/>
      </c>
      <c r="B25">
        <f>IF('Raw Data'!O20&gt;'Raw Data'!P20, 'Raw Data'!C20, 0)</f>
        <v/>
      </c>
      <c r="C25">
        <f>IF(AND(ISNUMBER('Raw Data'!O20), 'Raw Data'!O20='Raw Data'!P20), 'Raw Data'!D20, 0)</f>
        <v/>
      </c>
      <c r="D25">
        <f>IF('Raw Data'!O20&lt;'Raw Data'!P20, 'Raw Data'!E20, 0)</f>
        <v/>
      </c>
      <c r="E25">
        <f>IF(SUM('Raw Data'!O20:P20)&gt;2, 'Raw Data'!F20, 0)</f>
        <v/>
      </c>
      <c r="F25">
        <f>IF(AND(ISNUMBER('Raw Data'!O20),SUM('Raw Data'!O20:P20)&lt;3),'Raw Data'!F20,)</f>
        <v/>
      </c>
      <c r="G25">
        <f>IF(AND('Raw Data'!O20&gt;0, 'Raw Data'!P20&gt;0), 'Raw Data'!H20, 0)</f>
        <v/>
      </c>
      <c r="H25">
        <f>IF(AND(ISNUMBER('Raw Data'!O20), OR('Raw Data'!O20=0, 'Raw Data'!P20=0)), 'Raw Data'!I20, 0)</f>
        <v/>
      </c>
      <c r="I25">
        <f>IF('Raw Data'!O20='Raw Data'!P20, 0, IF('Raw Data'!O20&gt;'Raw Data'!P20, 'Raw Data'!J20, 0))</f>
        <v/>
      </c>
      <c r="J25">
        <f>IF('Raw Data'!O20='Raw Data'!P20, 0, IF('Raw Data'!O20&lt;'Raw Data'!P20, 'Raw Data'!K20, 0))</f>
        <v/>
      </c>
      <c r="K25">
        <f>IF(AND(ISNUMBER('Raw Data'!O20), OR('Raw Data'!O20&gt;'Raw Data'!P20, 'Raw Data'!O20='Raw Data'!P20)), 'Raw Data'!L20, 0)</f>
        <v/>
      </c>
      <c r="L25">
        <f>IF(AND(ISNUMBER('Raw Data'!O20), OR('Raw Data'!O20&lt;'Raw Data'!P20, 'Raw Data'!O20='Raw Data'!P20)), 'Raw Data'!M20, 0)</f>
        <v/>
      </c>
      <c r="M25">
        <f>IF(AND(ISNUMBER('Raw Data'!O20), OR('Raw Data'!O20&gt;'Raw Data'!P20, 'Raw Data'!O20&lt;'Raw Data'!P20)), 'Raw Data'!N20, 0)</f>
        <v/>
      </c>
      <c r="N25">
        <f>IF(AND('Raw Data'!C20&lt;'Raw Data'!E20, 'Raw Data'!O20&gt;'Raw Data'!P20), 'Raw Data'!C20, 0)</f>
        <v/>
      </c>
      <c r="O25">
        <f>'Raw Data'!C20&lt;'Raw Data'!E20</f>
        <v/>
      </c>
      <c r="P25">
        <f>IF(AND('Raw Data'!C20&gt;'Raw Data'!E20, 'Raw Data'!O20&gt;'Raw Data'!P20), 'Raw Data'!C20, 0)</f>
        <v/>
      </c>
      <c r="Q25">
        <f>IF(AND('Raw Data'!C20&gt;'Raw Data'!E20, 'Raw Data'!O20&lt;'Raw Data'!P20), 'Raw Data'!E20, 0)</f>
        <v/>
      </c>
      <c r="R25">
        <f>IF(AND('Raw Data'!C20&lt;'Raw Data'!E20, 'Raw Data'!O20&lt;'Raw Data'!P20), 'Raw Data'!E20, 0)</f>
        <v/>
      </c>
      <c r="S25">
        <f>IF(ISNUMBER('Raw Data'!C20), IF(_xlfn.XLOOKUP(SMALL('Raw Data'!C20:E20, 1), B25:D25, B25:D25, 0)&gt;0, SMALL('Raw Data'!C20:E20, 1), 0), 0)</f>
        <v/>
      </c>
      <c r="T25">
        <f>IF(ISNUMBER('Raw Data'!C20), IF(_xlfn.XLOOKUP(SMALL('Raw Data'!C20:E20, 2), B25:D25, B25:D25, 0)&gt;0, SMALL('Raw Data'!C20:E20, 2), 0), 0)</f>
        <v/>
      </c>
      <c r="U25">
        <f>IF(ISNUMBER('Raw Data'!C20), IF(_xlfn.XLOOKUP(SMALL('Raw Data'!C20:E20, 3), B25:D25, B25:D25, 0)&gt;0, SMALL('Raw Data'!C20:E20, 3), 0), 0)</f>
        <v/>
      </c>
      <c r="V25">
        <f>IF(AND('Raw Data'!C20&lt;'Raw Data'!E20,'Raw Data'!O20&gt;'Raw Data'!P20),'Raw Data'!C20,IF(AND('Raw Data'!E20&lt;'Raw Data'!C20,'Raw Data'!P20&gt;'Raw Data'!O20),'Raw Data'!E20,0))</f>
        <v/>
      </c>
      <c r="W25">
        <f>IF(AND('Raw Data'!C20&gt;'Raw Data'!E20,'Raw Data'!O20&gt;'Raw Data'!P20),'Raw Data'!C20,IF(AND('Raw Data'!E20&gt;'Raw Data'!C20,'Raw Data'!P20&gt;'Raw Data'!O20),'Raw Data'!E20,0))</f>
        <v/>
      </c>
      <c r="X25">
        <f>IF(AND('Raw Data'!D20&gt;4,'Raw Data'!O20&gt;'Raw Data'!P20, ISNUMBER('Raw Data'!O20)),'Raw Data'!J20,IF(AND('Raw Data'!D20&gt;4,'Raw Data'!O20='Raw Data'!P20, ISNUMBER('Raw Data'!O20)),0,IF(AND(ISNUMBER('Raw Data'!O20), 'Raw Data'!O20='Raw Data'!P20),'Raw Data'!D20,0)))</f>
        <v/>
      </c>
      <c r="Y25">
        <f>IF(AND('Raw Data'!D20&gt;4,'Raw Data'!O20&lt;'Raw Data'!P20),'Raw Data'!K20,IF(AND('Raw Data'!D20&gt;4,'Raw Data'!O20='Raw Data'!P20),0,IF('Raw Data'!O20='Raw Data'!P20,'Raw Data'!D20,0)))</f>
        <v/>
      </c>
      <c r="Z25">
        <f>IF(AND('Raw Data'!D20&lt;4, 'Raw Data'!O20='Raw Data'!P20), 'Raw Data'!D20, 0)</f>
        <v/>
      </c>
      <c r="AA25">
        <f>IF(AND(W25&gt;0, F25&gt;0), F25*W25, 0)</f>
        <v/>
      </c>
      <c r="AB25">
        <f>IF(AND(C25&gt;0, E25&gt;0), E25*C25, 0)</f>
        <v/>
      </c>
      <c r="AC25">
        <f>IF(AND(F25, D25), D25*F25, 0)</f>
        <v/>
      </c>
    </row>
    <row r="26">
      <c r="A26">
        <f>'Raw Data'!Q21</f>
        <v/>
      </c>
      <c r="B26">
        <f>IF('Raw Data'!O21&gt;'Raw Data'!P21, 'Raw Data'!C21, 0)</f>
        <v/>
      </c>
      <c r="C26">
        <f>IF(AND(ISNUMBER('Raw Data'!O21), 'Raw Data'!O21='Raw Data'!P21), 'Raw Data'!D21, 0)</f>
        <v/>
      </c>
      <c r="D26">
        <f>IF('Raw Data'!O21&lt;'Raw Data'!P21, 'Raw Data'!E21, 0)</f>
        <v/>
      </c>
      <c r="E26">
        <f>IF(SUM('Raw Data'!O21:P21)&gt;2, 'Raw Data'!F21, 0)</f>
        <v/>
      </c>
      <c r="F26">
        <f>IF(AND(ISNUMBER('Raw Data'!O21),SUM('Raw Data'!O21:P21)&lt;3),'Raw Data'!F21,)</f>
        <v/>
      </c>
      <c r="G26">
        <f>IF(AND('Raw Data'!O21&gt;0, 'Raw Data'!P21&gt;0), 'Raw Data'!H21, 0)</f>
        <v/>
      </c>
      <c r="H26">
        <f>IF(AND(ISNUMBER('Raw Data'!O21), OR('Raw Data'!O21=0, 'Raw Data'!P21=0)), 'Raw Data'!I21, 0)</f>
        <v/>
      </c>
      <c r="I26">
        <f>IF('Raw Data'!O21='Raw Data'!P21, 0, IF('Raw Data'!O21&gt;'Raw Data'!P21, 'Raw Data'!J21, 0))</f>
        <v/>
      </c>
      <c r="J26">
        <f>IF('Raw Data'!O21='Raw Data'!P21, 0, IF('Raw Data'!O21&lt;'Raw Data'!P21, 'Raw Data'!K21, 0))</f>
        <v/>
      </c>
      <c r="K26">
        <f>IF(AND(ISNUMBER('Raw Data'!O21), OR('Raw Data'!O21&gt;'Raw Data'!P21, 'Raw Data'!O21='Raw Data'!P21)), 'Raw Data'!L21, 0)</f>
        <v/>
      </c>
      <c r="L26">
        <f>IF(AND(ISNUMBER('Raw Data'!O21), OR('Raw Data'!O21&lt;'Raw Data'!P21, 'Raw Data'!O21='Raw Data'!P21)), 'Raw Data'!M21, 0)</f>
        <v/>
      </c>
      <c r="M26">
        <f>IF(AND(ISNUMBER('Raw Data'!O21), OR('Raw Data'!O21&gt;'Raw Data'!P21, 'Raw Data'!O21&lt;'Raw Data'!P21)), 'Raw Data'!N21, 0)</f>
        <v/>
      </c>
      <c r="N26">
        <f>IF(AND('Raw Data'!C21&lt;'Raw Data'!E21, 'Raw Data'!O21&gt;'Raw Data'!P21), 'Raw Data'!C21, 0)</f>
        <v/>
      </c>
      <c r="O26">
        <f>'Raw Data'!C21&lt;'Raw Data'!E21</f>
        <v/>
      </c>
      <c r="P26">
        <f>IF(AND('Raw Data'!C21&gt;'Raw Data'!E21, 'Raw Data'!O21&gt;'Raw Data'!P21), 'Raw Data'!C21, 0)</f>
        <v/>
      </c>
      <c r="Q26">
        <f>IF(AND('Raw Data'!C21&gt;'Raw Data'!E21, 'Raw Data'!O21&lt;'Raw Data'!P21), 'Raw Data'!E21, 0)</f>
        <v/>
      </c>
      <c r="R26">
        <f>IF(AND('Raw Data'!C21&lt;'Raw Data'!E21, 'Raw Data'!O21&lt;'Raw Data'!P21), 'Raw Data'!E21, 0)</f>
        <v/>
      </c>
      <c r="S26">
        <f>IF(ISNUMBER('Raw Data'!C21), IF(_xlfn.XLOOKUP(SMALL('Raw Data'!C21:E21, 1), B26:D26, B26:D26, 0)&gt;0, SMALL('Raw Data'!C21:E21, 1), 0), 0)</f>
        <v/>
      </c>
      <c r="T26">
        <f>IF(ISNUMBER('Raw Data'!C21), IF(_xlfn.XLOOKUP(SMALL('Raw Data'!C21:E21, 2), B26:D26, B26:D26, 0)&gt;0, SMALL('Raw Data'!C21:E21, 2), 0), 0)</f>
        <v/>
      </c>
      <c r="U26">
        <f>IF(ISNUMBER('Raw Data'!C21), IF(_xlfn.XLOOKUP(SMALL('Raw Data'!C21:E21, 3), B26:D26, B26:D26, 0)&gt;0, SMALL('Raw Data'!C21:E21, 3), 0), 0)</f>
        <v/>
      </c>
      <c r="V26">
        <f>IF(AND('Raw Data'!C21&lt;'Raw Data'!E21,'Raw Data'!O21&gt;'Raw Data'!P21),'Raw Data'!C21,IF(AND('Raw Data'!E21&lt;'Raw Data'!C21,'Raw Data'!P21&gt;'Raw Data'!O21),'Raw Data'!E21,0))</f>
        <v/>
      </c>
      <c r="W26">
        <f>IF(AND('Raw Data'!C21&gt;'Raw Data'!E21,'Raw Data'!O21&gt;'Raw Data'!P21),'Raw Data'!C21,IF(AND('Raw Data'!E21&gt;'Raw Data'!C21,'Raw Data'!P21&gt;'Raw Data'!O21),'Raw Data'!E21,0))</f>
        <v/>
      </c>
      <c r="X26">
        <f>IF(AND('Raw Data'!D21&gt;4,'Raw Data'!O21&gt;'Raw Data'!P21, ISNUMBER('Raw Data'!O21)),'Raw Data'!J21,IF(AND('Raw Data'!D21&gt;4,'Raw Data'!O21='Raw Data'!P21, ISNUMBER('Raw Data'!O21)),0,IF(AND(ISNUMBER('Raw Data'!O21), 'Raw Data'!O21='Raw Data'!P21),'Raw Data'!D21,0)))</f>
        <v/>
      </c>
      <c r="Y26">
        <f>IF(AND('Raw Data'!D21&gt;4,'Raw Data'!O21&lt;'Raw Data'!P21),'Raw Data'!K21,IF(AND('Raw Data'!D21&gt;4,'Raw Data'!O21='Raw Data'!P21),0,IF('Raw Data'!O21='Raw Data'!P21,'Raw Data'!D21,0)))</f>
        <v/>
      </c>
      <c r="Z26">
        <f>IF(AND('Raw Data'!D21&lt;4, 'Raw Data'!O21='Raw Data'!P21), 'Raw Data'!D21, 0)</f>
        <v/>
      </c>
      <c r="AA26">
        <f>IF(AND(W26&gt;0, F26&gt;0), F26*W26, 0)</f>
        <v/>
      </c>
      <c r="AB26">
        <f>IF(AND(C26&gt;0, E26&gt;0), E26*C26, 0)</f>
        <v/>
      </c>
      <c r="AC26">
        <f>IF(AND(F26, D26), D26*F26, 0)</f>
        <v/>
      </c>
    </row>
    <row r="27">
      <c r="A27">
        <f>'Raw Data'!Q22</f>
        <v/>
      </c>
      <c r="B27">
        <f>IF('Raw Data'!O22&gt;'Raw Data'!P22, 'Raw Data'!C22, 0)</f>
        <v/>
      </c>
      <c r="C27">
        <f>IF(AND(ISNUMBER('Raw Data'!O22), 'Raw Data'!O22='Raw Data'!P22), 'Raw Data'!D22, 0)</f>
        <v/>
      </c>
      <c r="D27">
        <f>IF('Raw Data'!O22&lt;'Raw Data'!P22, 'Raw Data'!E22, 0)</f>
        <v/>
      </c>
      <c r="E27">
        <f>IF(SUM('Raw Data'!O22:P22)&gt;2, 'Raw Data'!F22, 0)</f>
        <v/>
      </c>
      <c r="F27">
        <f>IF(AND(ISNUMBER('Raw Data'!O22),SUM('Raw Data'!O22:P22)&lt;3),'Raw Data'!F22,)</f>
        <v/>
      </c>
      <c r="G27">
        <f>IF(AND('Raw Data'!O22&gt;0, 'Raw Data'!P22&gt;0), 'Raw Data'!H22, 0)</f>
        <v/>
      </c>
      <c r="H27">
        <f>IF(AND(ISNUMBER('Raw Data'!O22), OR('Raw Data'!O22=0, 'Raw Data'!P22=0)), 'Raw Data'!I22, 0)</f>
        <v/>
      </c>
      <c r="I27">
        <f>IF('Raw Data'!O22='Raw Data'!P22, 0, IF('Raw Data'!O22&gt;'Raw Data'!P22, 'Raw Data'!J22, 0))</f>
        <v/>
      </c>
      <c r="J27">
        <f>IF('Raw Data'!O22='Raw Data'!P22, 0, IF('Raw Data'!O22&lt;'Raw Data'!P22, 'Raw Data'!K22, 0))</f>
        <v/>
      </c>
      <c r="K27">
        <f>IF(AND(ISNUMBER('Raw Data'!O22), OR('Raw Data'!O22&gt;'Raw Data'!P22, 'Raw Data'!O22='Raw Data'!P22)), 'Raw Data'!L22, 0)</f>
        <v/>
      </c>
      <c r="L27">
        <f>IF(AND(ISNUMBER('Raw Data'!O22), OR('Raw Data'!O22&lt;'Raw Data'!P22, 'Raw Data'!O22='Raw Data'!P22)), 'Raw Data'!M22, 0)</f>
        <v/>
      </c>
      <c r="M27">
        <f>IF(AND(ISNUMBER('Raw Data'!O22), OR('Raw Data'!O22&gt;'Raw Data'!P22, 'Raw Data'!O22&lt;'Raw Data'!P22)), 'Raw Data'!N22, 0)</f>
        <v/>
      </c>
      <c r="N27">
        <f>IF(AND('Raw Data'!C22&lt;'Raw Data'!E22, 'Raw Data'!O22&gt;'Raw Data'!P22), 'Raw Data'!C22, 0)</f>
        <v/>
      </c>
      <c r="O27">
        <f>'Raw Data'!C22&lt;'Raw Data'!E22</f>
        <v/>
      </c>
      <c r="P27">
        <f>IF(AND('Raw Data'!C22&gt;'Raw Data'!E22, 'Raw Data'!O22&gt;'Raw Data'!P22), 'Raw Data'!C22, 0)</f>
        <v/>
      </c>
      <c r="Q27">
        <f>IF(AND('Raw Data'!C22&gt;'Raw Data'!E22, 'Raw Data'!O22&lt;'Raw Data'!P22), 'Raw Data'!E22, 0)</f>
        <v/>
      </c>
      <c r="R27">
        <f>IF(AND('Raw Data'!C22&lt;'Raw Data'!E22, 'Raw Data'!O22&lt;'Raw Data'!P22), 'Raw Data'!E22, 0)</f>
        <v/>
      </c>
      <c r="S27">
        <f>IF(ISNUMBER('Raw Data'!C22), IF(_xlfn.XLOOKUP(SMALL('Raw Data'!C22:E22, 1), B27:D27, B27:D27, 0)&gt;0, SMALL('Raw Data'!C22:E22, 1), 0), 0)</f>
        <v/>
      </c>
      <c r="T27">
        <f>IF(ISNUMBER('Raw Data'!C22), IF(_xlfn.XLOOKUP(SMALL('Raw Data'!C22:E22, 2), B27:D27, B27:D27, 0)&gt;0, SMALL('Raw Data'!C22:E22, 2), 0), 0)</f>
        <v/>
      </c>
      <c r="U27">
        <f>IF(ISNUMBER('Raw Data'!C22), IF(_xlfn.XLOOKUP(SMALL('Raw Data'!C22:E22, 3), B27:D27, B27:D27, 0)&gt;0, SMALL('Raw Data'!C22:E22, 3), 0), 0)</f>
        <v/>
      </c>
      <c r="V27">
        <f>IF(AND('Raw Data'!C22&lt;'Raw Data'!E22,'Raw Data'!O22&gt;'Raw Data'!P22),'Raw Data'!C22,IF(AND('Raw Data'!E22&lt;'Raw Data'!C22,'Raw Data'!P22&gt;'Raw Data'!O22),'Raw Data'!E22,0))</f>
        <v/>
      </c>
      <c r="W27">
        <f>IF(AND('Raw Data'!C22&gt;'Raw Data'!E22,'Raw Data'!O22&gt;'Raw Data'!P22),'Raw Data'!C22,IF(AND('Raw Data'!E22&gt;'Raw Data'!C22,'Raw Data'!P22&gt;'Raw Data'!O22),'Raw Data'!E22,0))</f>
        <v/>
      </c>
      <c r="X27">
        <f>IF(AND('Raw Data'!D22&gt;4,'Raw Data'!O22&gt;'Raw Data'!P22, ISNUMBER('Raw Data'!O22)),'Raw Data'!J22,IF(AND('Raw Data'!D22&gt;4,'Raw Data'!O22='Raw Data'!P22, ISNUMBER('Raw Data'!O22)),0,IF(AND(ISNUMBER('Raw Data'!O22), 'Raw Data'!O22='Raw Data'!P22),'Raw Data'!D22,0)))</f>
        <v/>
      </c>
      <c r="Y27">
        <f>IF(AND('Raw Data'!D22&gt;4,'Raw Data'!O22&lt;'Raw Data'!P22),'Raw Data'!K22,IF(AND('Raw Data'!D22&gt;4,'Raw Data'!O22='Raw Data'!P22),0,IF('Raw Data'!O22='Raw Data'!P22,'Raw Data'!D22,0)))</f>
        <v/>
      </c>
      <c r="Z27">
        <f>IF(AND('Raw Data'!D22&lt;4, 'Raw Data'!O22='Raw Data'!P22), 'Raw Data'!D22, 0)</f>
        <v/>
      </c>
      <c r="AA27">
        <f>IF(AND(W27&gt;0, F27&gt;0), F27*W27, 0)</f>
        <v/>
      </c>
      <c r="AB27">
        <f>IF(AND(C27&gt;0, E27&gt;0), E27*C27, 0)</f>
        <v/>
      </c>
      <c r="AC27">
        <f>IF(AND(F27, D27), D27*F27, 0)</f>
        <v/>
      </c>
    </row>
    <row r="28">
      <c r="A28">
        <f>'Raw Data'!Q23</f>
        <v/>
      </c>
      <c r="B28">
        <f>IF('Raw Data'!O23&gt;'Raw Data'!P23, 'Raw Data'!C23, 0)</f>
        <v/>
      </c>
      <c r="C28">
        <f>IF(AND(ISNUMBER('Raw Data'!O23), 'Raw Data'!O23='Raw Data'!P23), 'Raw Data'!D23, 0)</f>
        <v/>
      </c>
      <c r="D28">
        <f>IF('Raw Data'!O23&lt;'Raw Data'!P23, 'Raw Data'!E23, 0)</f>
        <v/>
      </c>
      <c r="E28">
        <f>IF(SUM('Raw Data'!O23:P23)&gt;2, 'Raw Data'!F23, 0)</f>
        <v/>
      </c>
      <c r="F28">
        <f>IF(AND(ISNUMBER('Raw Data'!O23),SUM('Raw Data'!O23:P23)&lt;3),'Raw Data'!F23,)</f>
        <v/>
      </c>
      <c r="G28">
        <f>IF(AND('Raw Data'!O23&gt;0, 'Raw Data'!P23&gt;0), 'Raw Data'!H23, 0)</f>
        <v/>
      </c>
      <c r="H28">
        <f>IF(AND(ISNUMBER('Raw Data'!O23), OR('Raw Data'!O23=0, 'Raw Data'!P23=0)), 'Raw Data'!I23, 0)</f>
        <v/>
      </c>
      <c r="I28">
        <f>IF('Raw Data'!O23='Raw Data'!P23, 0, IF('Raw Data'!O23&gt;'Raw Data'!P23, 'Raw Data'!J23, 0))</f>
        <v/>
      </c>
      <c r="J28">
        <f>IF('Raw Data'!O23='Raw Data'!P23, 0, IF('Raw Data'!O23&lt;'Raw Data'!P23, 'Raw Data'!K23, 0))</f>
        <v/>
      </c>
      <c r="K28">
        <f>IF(AND(ISNUMBER('Raw Data'!O23), OR('Raw Data'!O23&gt;'Raw Data'!P23, 'Raw Data'!O23='Raw Data'!P23)), 'Raw Data'!L23, 0)</f>
        <v/>
      </c>
      <c r="L28">
        <f>IF(AND(ISNUMBER('Raw Data'!O23), OR('Raw Data'!O23&lt;'Raw Data'!P23, 'Raw Data'!O23='Raw Data'!P23)), 'Raw Data'!M23, 0)</f>
        <v/>
      </c>
      <c r="M28">
        <f>IF(AND(ISNUMBER('Raw Data'!O23), OR('Raw Data'!O23&gt;'Raw Data'!P23, 'Raw Data'!O23&lt;'Raw Data'!P23)), 'Raw Data'!N23, 0)</f>
        <v/>
      </c>
      <c r="N28">
        <f>IF(AND('Raw Data'!C23&lt;'Raw Data'!E23, 'Raw Data'!O23&gt;'Raw Data'!P23), 'Raw Data'!C23, 0)</f>
        <v/>
      </c>
      <c r="O28">
        <f>'Raw Data'!C23&lt;'Raw Data'!E23</f>
        <v/>
      </c>
      <c r="P28">
        <f>IF(AND('Raw Data'!C23&gt;'Raw Data'!E23, 'Raw Data'!O23&gt;'Raw Data'!P23), 'Raw Data'!C23, 0)</f>
        <v/>
      </c>
      <c r="Q28">
        <f>IF(AND('Raw Data'!C23&gt;'Raw Data'!E23, 'Raw Data'!O23&lt;'Raw Data'!P23), 'Raw Data'!E23, 0)</f>
        <v/>
      </c>
      <c r="R28">
        <f>IF(AND('Raw Data'!C23&lt;'Raw Data'!E23, 'Raw Data'!O23&lt;'Raw Data'!P23), 'Raw Data'!E23, 0)</f>
        <v/>
      </c>
      <c r="S28">
        <f>IF(ISNUMBER('Raw Data'!C23), IF(_xlfn.XLOOKUP(SMALL('Raw Data'!C23:E23, 1), B28:D28, B28:D28, 0)&gt;0, SMALL('Raw Data'!C23:E23, 1), 0), 0)</f>
        <v/>
      </c>
      <c r="T28">
        <f>IF(ISNUMBER('Raw Data'!C23), IF(_xlfn.XLOOKUP(SMALL('Raw Data'!C23:E23, 2), B28:D28, B28:D28, 0)&gt;0, SMALL('Raw Data'!C23:E23, 2), 0), 0)</f>
        <v/>
      </c>
      <c r="U28">
        <f>IF(ISNUMBER('Raw Data'!C23), IF(_xlfn.XLOOKUP(SMALL('Raw Data'!C23:E23, 3), B28:D28, B28:D28, 0)&gt;0, SMALL('Raw Data'!C23:E23, 3), 0), 0)</f>
        <v/>
      </c>
      <c r="V28">
        <f>IF(AND('Raw Data'!C23&lt;'Raw Data'!E23,'Raw Data'!O23&gt;'Raw Data'!P23),'Raw Data'!C23,IF(AND('Raw Data'!E23&lt;'Raw Data'!C23,'Raw Data'!P23&gt;'Raw Data'!O23),'Raw Data'!E23,0))</f>
        <v/>
      </c>
      <c r="W28">
        <f>IF(AND('Raw Data'!C23&gt;'Raw Data'!E23,'Raw Data'!O23&gt;'Raw Data'!P23),'Raw Data'!C23,IF(AND('Raw Data'!E23&gt;'Raw Data'!C23,'Raw Data'!P23&gt;'Raw Data'!O23),'Raw Data'!E23,0))</f>
        <v/>
      </c>
      <c r="X28">
        <f>IF(AND('Raw Data'!D23&gt;4,'Raw Data'!O23&gt;'Raw Data'!P23, ISNUMBER('Raw Data'!O23)),'Raw Data'!J23,IF(AND('Raw Data'!D23&gt;4,'Raw Data'!O23='Raw Data'!P23, ISNUMBER('Raw Data'!O23)),0,IF(AND(ISNUMBER('Raw Data'!O23), 'Raw Data'!O23='Raw Data'!P23),'Raw Data'!D23,0)))</f>
        <v/>
      </c>
      <c r="Y28">
        <f>IF(AND('Raw Data'!D23&gt;4,'Raw Data'!O23&lt;'Raw Data'!P23),'Raw Data'!K23,IF(AND('Raw Data'!D23&gt;4,'Raw Data'!O23='Raw Data'!P23),0,IF('Raw Data'!O23='Raw Data'!P23,'Raw Data'!D23,0)))</f>
        <v/>
      </c>
      <c r="Z28">
        <f>IF(AND('Raw Data'!D23&lt;4, 'Raw Data'!O23='Raw Data'!P23), 'Raw Data'!D23, 0)</f>
        <v/>
      </c>
      <c r="AA28">
        <f>IF(AND(W28&gt;0, F28&gt;0), F28*W28, 0)</f>
        <v/>
      </c>
      <c r="AB28">
        <f>IF(AND(C28&gt;0, E28&gt;0), E28*C28, 0)</f>
        <v/>
      </c>
      <c r="AC28">
        <f>IF(AND(F28, D28), D28*F28, 0)</f>
        <v/>
      </c>
    </row>
    <row r="29">
      <c r="A29">
        <f>'Raw Data'!Q24</f>
        <v/>
      </c>
      <c r="B29">
        <f>IF('Raw Data'!O24&gt;'Raw Data'!P24, 'Raw Data'!C24, 0)</f>
        <v/>
      </c>
      <c r="C29">
        <f>IF(AND(ISNUMBER('Raw Data'!O24), 'Raw Data'!O24='Raw Data'!P24), 'Raw Data'!D24, 0)</f>
        <v/>
      </c>
      <c r="D29">
        <f>IF('Raw Data'!O24&lt;'Raw Data'!P24, 'Raw Data'!E24, 0)</f>
        <v/>
      </c>
      <c r="E29">
        <f>IF(SUM('Raw Data'!O24:P24)&gt;2, 'Raw Data'!F24, 0)</f>
        <v/>
      </c>
      <c r="F29">
        <f>IF(AND(ISNUMBER('Raw Data'!O24),SUM('Raw Data'!O24:P24)&lt;3),'Raw Data'!F24,)</f>
        <v/>
      </c>
      <c r="G29">
        <f>IF(AND('Raw Data'!O24&gt;0, 'Raw Data'!P24&gt;0), 'Raw Data'!H24, 0)</f>
        <v/>
      </c>
      <c r="H29">
        <f>IF(AND(ISNUMBER('Raw Data'!O24), OR('Raw Data'!O24=0, 'Raw Data'!P24=0)), 'Raw Data'!I24, 0)</f>
        <v/>
      </c>
      <c r="I29">
        <f>IF('Raw Data'!O24='Raw Data'!P24, 0, IF('Raw Data'!O24&gt;'Raw Data'!P24, 'Raw Data'!J24, 0))</f>
        <v/>
      </c>
      <c r="J29">
        <f>IF('Raw Data'!O24='Raw Data'!P24, 0, IF('Raw Data'!O24&lt;'Raw Data'!P24, 'Raw Data'!K24, 0))</f>
        <v/>
      </c>
      <c r="K29">
        <f>IF(AND(ISNUMBER('Raw Data'!O24), OR('Raw Data'!O24&gt;'Raw Data'!P24, 'Raw Data'!O24='Raw Data'!P24)), 'Raw Data'!L24, 0)</f>
        <v/>
      </c>
      <c r="L29">
        <f>IF(AND(ISNUMBER('Raw Data'!O24), OR('Raw Data'!O24&lt;'Raw Data'!P24, 'Raw Data'!O24='Raw Data'!P24)), 'Raw Data'!M24, 0)</f>
        <v/>
      </c>
      <c r="M29">
        <f>IF(AND(ISNUMBER('Raw Data'!O24), OR('Raw Data'!O24&gt;'Raw Data'!P24, 'Raw Data'!O24&lt;'Raw Data'!P24)), 'Raw Data'!N24, 0)</f>
        <v/>
      </c>
      <c r="N29">
        <f>IF(AND('Raw Data'!C24&lt;'Raw Data'!E24, 'Raw Data'!O24&gt;'Raw Data'!P24), 'Raw Data'!C24, 0)</f>
        <v/>
      </c>
      <c r="O29">
        <f>'Raw Data'!C24&lt;'Raw Data'!E24</f>
        <v/>
      </c>
      <c r="P29">
        <f>IF(AND('Raw Data'!C24&gt;'Raw Data'!E24, 'Raw Data'!O24&gt;'Raw Data'!P24), 'Raw Data'!C24, 0)</f>
        <v/>
      </c>
      <c r="Q29">
        <f>IF(AND('Raw Data'!C24&gt;'Raw Data'!E24, 'Raw Data'!O24&lt;'Raw Data'!P24), 'Raw Data'!E24, 0)</f>
        <v/>
      </c>
      <c r="R29">
        <f>IF(AND('Raw Data'!C24&lt;'Raw Data'!E24, 'Raw Data'!O24&lt;'Raw Data'!P24), 'Raw Data'!E24, 0)</f>
        <v/>
      </c>
      <c r="S29">
        <f>IF(ISNUMBER('Raw Data'!C24), IF(_xlfn.XLOOKUP(SMALL('Raw Data'!C24:E24, 1), B29:D29, B29:D29, 0)&gt;0, SMALL('Raw Data'!C24:E24, 1), 0), 0)</f>
        <v/>
      </c>
      <c r="T29">
        <f>IF(ISNUMBER('Raw Data'!C24), IF(_xlfn.XLOOKUP(SMALL('Raw Data'!C24:E24, 2), B29:D29, B29:D29, 0)&gt;0, SMALL('Raw Data'!C24:E24, 2), 0), 0)</f>
        <v/>
      </c>
      <c r="U29">
        <f>IF(ISNUMBER('Raw Data'!C24), IF(_xlfn.XLOOKUP(SMALL('Raw Data'!C24:E24, 3), B29:D29, B29:D29, 0)&gt;0, SMALL('Raw Data'!C24:E24, 3), 0), 0)</f>
        <v/>
      </c>
      <c r="V29">
        <f>IF(AND('Raw Data'!C24&lt;'Raw Data'!E24,'Raw Data'!O24&gt;'Raw Data'!P24),'Raw Data'!C24,IF(AND('Raw Data'!E24&lt;'Raw Data'!C24,'Raw Data'!P24&gt;'Raw Data'!O24),'Raw Data'!E24,0))</f>
        <v/>
      </c>
      <c r="W29">
        <f>IF(AND('Raw Data'!C24&gt;'Raw Data'!E24,'Raw Data'!O24&gt;'Raw Data'!P24),'Raw Data'!C24,IF(AND('Raw Data'!E24&gt;'Raw Data'!C24,'Raw Data'!P24&gt;'Raw Data'!O24),'Raw Data'!E24,0))</f>
        <v/>
      </c>
      <c r="X29">
        <f>IF(AND('Raw Data'!D24&gt;4,'Raw Data'!O24&gt;'Raw Data'!P24, ISNUMBER('Raw Data'!O24)),'Raw Data'!J24,IF(AND('Raw Data'!D24&gt;4,'Raw Data'!O24='Raw Data'!P24, ISNUMBER('Raw Data'!O24)),0,IF(AND(ISNUMBER('Raw Data'!O24), 'Raw Data'!O24='Raw Data'!P24),'Raw Data'!D24,0)))</f>
        <v/>
      </c>
      <c r="Y29">
        <f>IF(AND('Raw Data'!D24&gt;4,'Raw Data'!O24&lt;'Raw Data'!P24),'Raw Data'!K24,IF(AND('Raw Data'!D24&gt;4,'Raw Data'!O24='Raw Data'!P24),0,IF('Raw Data'!O24='Raw Data'!P24,'Raw Data'!D24,0)))</f>
        <v/>
      </c>
      <c r="Z29">
        <f>IF(AND('Raw Data'!D24&lt;4, 'Raw Data'!O24='Raw Data'!P24), 'Raw Data'!D24, 0)</f>
        <v/>
      </c>
      <c r="AA29">
        <f>IF(AND(W29&gt;0, F29&gt;0), F29*W29, 0)</f>
        <v/>
      </c>
      <c r="AB29">
        <f>IF(AND(C29&gt;0, E29&gt;0), E29*C29, 0)</f>
        <v/>
      </c>
      <c r="AC29">
        <f>IF(AND(F29, D29), D29*F29, 0)</f>
        <v/>
      </c>
    </row>
    <row r="30">
      <c r="A30">
        <f>'Raw Data'!Q25</f>
        <v/>
      </c>
      <c r="B30">
        <f>IF('Raw Data'!O25&gt;'Raw Data'!P25, 'Raw Data'!C25, 0)</f>
        <v/>
      </c>
      <c r="C30">
        <f>IF(AND(ISNUMBER('Raw Data'!O25), 'Raw Data'!O25='Raw Data'!P25), 'Raw Data'!D25, 0)</f>
        <v/>
      </c>
      <c r="D30">
        <f>IF('Raw Data'!O25&lt;'Raw Data'!P25, 'Raw Data'!E25, 0)</f>
        <v/>
      </c>
      <c r="E30">
        <f>IF(SUM('Raw Data'!O25:P25)&gt;2, 'Raw Data'!F25, 0)</f>
        <v/>
      </c>
      <c r="F30">
        <f>IF(AND(ISNUMBER('Raw Data'!O25),SUM('Raw Data'!O25:P25)&lt;3),'Raw Data'!F25,)</f>
        <v/>
      </c>
      <c r="G30">
        <f>IF(AND('Raw Data'!O25&gt;0, 'Raw Data'!P25&gt;0), 'Raw Data'!H25, 0)</f>
        <v/>
      </c>
      <c r="H30">
        <f>IF(AND(ISNUMBER('Raw Data'!O25), OR('Raw Data'!O25=0, 'Raw Data'!P25=0)), 'Raw Data'!I25, 0)</f>
        <v/>
      </c>
      <c r="I30">
        <f>IF('Raw Data'!O25='Raw Data'!P25, 0, IF('Raw Data'!O25&gt;'Raw Data'!P25, 'Raw Data'!J25, 0))</f>
        <v/>
      </c>
      <c r="J30">
        <f>IF('Raw Data'!O25='Raw Data'!P25, 0, IF('Raw Data'!O25&lt;'Raw Data'!P25, 'Raw Data'!K25, 0))</f>
        <v/>
      </c>
      <c r="K30">
        <f>IF(AND(ISNUMBER('Raw Data'!O25), OR('Raw Data'!O25&gt;'Raw Data'!P25, 'Raw Data'!O25='Raw Data'!P25)), 'Raw Data'!L25, 0)</f>
        <v/>
      </c>
      <c r="L30">
        <f>IF(AND(ISNUMBER('Raw Data'!O25), OR('Raw Data'!O25&lt;'Raw Data'!P25, 'Raw Data'!O25='Raw Data'!P25)), 'Raw Data'!M25, 0)</f>
        <v/>
      </c>
      <c r="M30">
        <f>IF(AND(ISNUMBER('Raw Data'!O25), OR('Raw Data'!O25&gt;'Raw Data'!P25, 'Raw Data'!O25&lt;'Raw Data'!P25)), 'Raw Data'!N25, 0)</f>
        <v/>
      </c>
      <c r="N30">
        <f>IF(AND('Raw Data'!C25&lt;'Raw Data'!E25, 'Raw Data'!O25&gt;'Raw Data'!P25), 'Raw Data'!C25, 0)</f>
        <v/>
      </c>
      <c r="O30">
        <f>'Raw Data'!C25&lt;'Raw Data'!E25</f>
        <v/>
      </c>
      <c r="P30">
        <f>IF(AND('Raw Data'!C25&gt;'Raw Data'!E25, 'Raw Data'!O25&gt;'Raw Data'!P25), 'Raw Data'!C25, 0)</f>
        <v/>
      </c>
      <c r="Q30">
        <f>IF(AND('Raw Data'!C25&gt;'Raw Data'!E25, 'Raw Data'!O25&lt;'Raw Data'!P25), 'Raw Data'!E25, 0)</f>
        <v/>
      </c>
      <c r="R30">
        <f>IF(AND('Raw Data'!C25&lt;'Raw Data'!E25, 'Raw Data'!O25&lt;'Raw Data'!P25), 'Raw Data'!E25, 0)</f>
        <v/>
      </c>
      <c r="S30">
        <f>IF(ISNUMBER('Raw Data'!C25), IF(_xlfn.XLOOKUP(SMALL('Raw Data'!C25:E25, 1), B30:D30, B30:D30, 0)&gt;0, SMALL('Raw Data'!C25:E25, 1), 0), 0)</f>
        <v/>
      </c>
      <c r="T30">
        <f>IF(ISNUMBER('Raw Data'!C25), IF(_xlfn.XLOOKUP(SMALL('Raw Data'!C25:E25, 2), B30:D30, B30:D30, 0)&gt;0, SMALL('Raw Data'!C25:E25, 2), 0), 0)</f>
        <v/>
      </c>
      <c r="U30">
        <f>IF(ISNUMBER('Raw Data'!C25), IF(_xlfn.XLOOKUP(SMALL('Raw Data'!C25:E25, 3), B30:D30, B30:D30, 0)&gt;0, SMALL('Raw Data'!C25:E25, 3), 0), 0)</f>
        <v/>
      </c>
      <c r="V30">
        <f>IF(AND('Raw Data'!C25&lt;'Raw Data'!E25,'Raw Data'!O25&gt;'Raw Data'!P25),'Raw Data'!C25,IF(AND('Raw Data'!E25&lt;'Raw Data'!C25,'Raw Data'!P25&gt;'Raw Data'!O25),'Raw Data'!E25,0))</f>
        <v/>
      </c>
      <c r="W30">
        <f>IF(AND('Raw Data'!C25&gt;'Raw Data'!E25,'Raw Data'!O25&gt;'Raw Data'!P25),'Raw Data'!C25,IF(AND('Raw Data'!E25&gt;'Raw Data'!C25,'Raw Data'!P25&gt;'Raw Data'!O25),'Raw Data'!E25,0))</f>
        <v/>
      </c>
      <c r="X30">
        <f>IF(AND('Raw Data'!D25&gt;4,'Raw Data'!O25&gt;'Raw Data'!P25, ISNUMBER('Raw Data'!O25)),'Raw Data'!J25,IF(AND('Raw Data'!D25&gt;4,'Raw Data'!O25='Raw Data'!P25, ISNUMBER('Raw Data'!O25)),0,IF(AND(ISNUMBER('Raw Data'!O25), 'Raw Data'!O25='Raw Data'!P25),'Raw Data'!D25,0)))</f>
        <v/>
      </c>
      <c r="Y30">
        <f>IF(AND('Raw Data'!D25&gt;4,'Raw Data'!O25&lt;'Raw Data'!P25),'Raw Data'!K25,IF(AND('Raw Data'!D25&gt;4,'Raw Data'!O25='Raw Data'!P25),0,IF('Raw Data'!O25='Raw Data'!P25,'Raw Data'!D25,0)))</f>
        <v/>
      </c>
      <c r="Z30">
        <f>IF(AND('Raw Data'!D25&lt;4, 'Raw Data'!O25='Raw Data'!P25), 'Raw Data'!D25, 0)</f>
        <v/>
      </c>
      <c r="AA30">
        <f>IF(AND(W30&gt;0, F30&gt;0), F30*W30, 0)</f>
        <v/>
      </c>
      <c r="AB30">
        <f>IF(AND(C30&gt;0, E30&gt;0), E30*C30, 0)</f>
        <v/>
      </c>
      <c r="AC30">
        <f>IF(AND(F30, D30), D30*F30, 0)</f>
        <v/>
      </c>
    </row>
    <row r="31">
      <c r="A31">
        <f>'Raw Data'!Q26</f>
        <v/>
      </c>
      <c r="B31">
        <f>IF('Raw Data'!O26&gt;'Raw Data'!P26, 'Raw Data'!C26, 0)</f>
        <v/>
      </c>
      <c r="C31">
        <f>IF(AND(ISNUMBER('Raw Data'!O26), 'Raw Data'!O26='Raw Data'!P26), 'Raw Data'!D26, 0)</f>
        <v/>
      </c>
      <c r="D31">
        <f>IF('Raw Data'!O26&lt;'Raw Data'!P26, 'Raw Data'!E26, 0)</f>
        <v/>
      </c>
      <c r="E31">
        <f>IF(SUM('Raw Data'!O26:P26)&gt;2, 'Raw Data'!F26, 0)</f>
        <v/>
      </c>
      <c r="F31">
        <f>IF(AND(ISNUMBER('Raw Data'!O26),SUM('Raw Data'!O26:P26)&lt;3),'Raw Data'!F26,)</f>
        <v/>
      </c>
      <c r="G31">
        <f>IF(AND('Raw Data'!O26&gt;0, 'Raw Data'!P26&gt;0), 'Raw Data'!H26, 0)</f>
        <v/>
      </c>
      <c r="H31">
        <f>IF(AND(ISNUMBER('Raw Data'!O26), OR('Raw Data'!O26=0, 'Raw Data'!P26=0)), 'Raw Data'!I26, 0)</f>
        <v/>
      </c>
      <c r="I31">
        <f>IF('Raw Data'!O26='Raw Data'!P26, 0, IF('Raw Data'!O26&gt;'Raw Data'!P26, 'Raw Data'!J26, 0))</f>
        <v/>
      </c>
      <c r="J31">
        <f>IF('Raw Data'!O26='Raw Data'!P26, 0, IF('Raw Data'!O26&lt;'Raw Data'!P26, 'Raw Data'!K26, 0))</f>
        <v/>
      </c>
      <c r="K31">
        <f>IF(AND(ISNUMBER('Raw Data'!O26), OR('Raw Data'!O26&gt;'Raw Data'!P26, 'Raw Data'!O26='Raw Data'!P26)), 'Raw Data'!L26, 0)</f>
        <v/>
      </c>
      <c r="L31">
        <f>IF(AND(ISNUMBER('Raw Data'!O26), OR('Raw Data'!O26&lt;'Raw Data'!P26, 'Raw Data'!O26='Raw Data'!P26)), 'Raw Data'!M26, 0)</f>
        <v/>
      </c>
      <c r="M31">
        <f>IF(AND(ISNUMBER('Raw Data'!O26), OR('Raw Data'!O26&gt;'Raw Data'!P26, 'Raw Data'!O26&lt;'Raw Data'!P26)), 'Raw Data'!N26, 0)</f>
        <v/>
      </c>
      <c r="N31">
        <f>IF(AND('Raw Data'!C26&lt;'Raw Data'!E26, 'Raw Data'!O26&gt;'Raw Data'!P26), 'Raw Data'!C26, 0)</f>
        <v/>
      </c>
      <c r="O31">
        <f>'Raw Data'!C26&lt;'Raw Data'!E26</f>
        <v/>
      </c>
      <c r="P31">
        <f>IF(AND('Raw Data'!C26&gt;'Raw Data'!E26, 'Raw Data'!O26&gt;'Raw Data'!P26), 'Raw Data'!C26, 0)</f>
        <v/>
      </c>
      <c r="Q31">
        <f>IF(AND('Raw Data'!C26&gt;'Raw Data'!E26, 'Raw Data'!O26&lt;'Raw Data'!P26), 'Raw Data'!E26, 0)</f>
        <v/>
      </c>
      <c r="R31">
        <f>IF(AND('Raw Data'!C26&lt;'Raw Data'!E26, 'Raw Data'!O26&lt;'Raw Data'!P26), 'Raw Data'!E26, 0)</f>
        <v/>
      </c>
      <c r="S31">
        <f>IF(ISNUMBER('Raw Data'!C26), IF(_xlfn.XLOOKUP(SMALL('Raw Data'!C26:E26, 1), B31:D31, B31:D31, 0)&gt;0, SMALL('Raw Data'!C26:E26, 1), 0), 0)</f>
        <v/>
      </c>
      <c r="T31">
        <f>IF(ISNUMBER('Raw Data'!C26), IF(_xlfn.XLOOKUP(SMALL('Raw Data'!C26:E26, 2), B31:D31, B31:D31, 0)&gt;0, SMALL('Raw Data'!C26:E26, 2), 0), 0)</f>
        <v/>
      </c>
      <c r="U31">
        <f>IF(ISNUMBER('Raw Data'!C26), IF(_xlfn.XLOOKUP(SMALL('Raw Data'!C26:E26, 3), B31:D31, B31:D31, 0)&gt;0, SMALL('Raw Data'!C26:E26, 3), 0), 0)</f>
        <v/>
      </c>
      <c r="V31">
        <f>IF(AND('Raw Data'!C26&lt;'Raw Data'!E26,'Raw Data'!O26&gt;'Raw Data'!P26),'Raw Data'!C26,IF(AND('Raw Data'!E26&lt;'Raw Data'!C26,'Raw Data'!P26&gt;'Raw Data'!O26),'Raw Data'!E26,0))</f>
        <v/>
      </c>
      <c r="W31">
        <f>IF(AND('Raw Data'!C26&gt;'Raw Data'!E26,'Raw Data'!O26&gt;'Raw Data'!P26),'Raw Data'!C26,IF(AND('Raw Data'!E26&gt;'Raw Data'!C26,'Raw Data'!P26&gt;'Raw Data'!O26),'Raw Data'!E26,0))</f>
        <v/>
      </c>
      <c r="X31">
        <f>IF(AND('Raw Data'!D26&gt;4,'Raw Data'!O26&gt;'Raw Data'!P26, ISNUMBER('Raw Data'!O26)),'Raw Data'!J26,IF(AND('Raw Data'!D26&gt;4,'Raw Data'!O26='Raw Data'!P26, ISNUMBER('Raw Data'!O26)),0,IF(AND(ISNUMBER('Raw Data'!O26), 'Raw Data'!O26='Raw Data'!P26),'Raw Data'!D26,0)))</f>
        <v/>
      </c>
      <c r="Y31">
        <f>IF(AND('Raw Data'!D26&gt;4,'Raw Data'!O26&lt;'Raw Data'!P26),'Raw Data'!K26,IF(AND('Raw Data'!D26&gt;4,'Raw Data'!O26='Raw Data'!P26),0,IF('Raw Data'!O26='Raw Data'!P26,'Raw Data'!D26,0)))</f>
        <v/>
      </c>
      <c r="Z31">
        <f>IF(AND('Raw Data'!D26&lt;4, 'Raw Data'!O26='Raw Data'!P26), 'Raw Data'!D26, 0)</f>
        <v/>
      </c>
      <c r="AA31">
        <f>IF(AND(W31&gt;0, F31&gt;0), F31*W31, 0)</f>
        <v/>
      </c>
      <c r="AB31">
        <f>IF(AND(C31&gt;0, E31&gt;0), E31*C31, 0)</f>
        <v/>
      </c>
      <c r="AC31">
        <f>IF(AND(F31, D31), D31*F31, 0)</f>
        <v/>
      </c>
    </row>
    <row r="32">
      <c r="A32">
        <f>'Raw Data'!Q27</f>
        <v/>
      </c>
      <c r="B32">
        <f>IF('Raw Data'!O27&gt;'Raw Data'!P27, 'Raw Data'!C27, 0)</f>
        <v/>
      </c>
      <c r="C32">
        <f>IF(AND(ISNUMBER('Raw Data'!O27), 'Raw Data'!O27='Raw Data'!P27), 'Raw Data'!D27, 0)</f>
        <v/>
      </c>
      <c r="D32">
        <f>IF('Raw Data'!O27&lt;'Raw Data'!P27, 'Raw Data'!E27, 0)</f>
        <v/>
      </c>
      <c r="E32">
        <f>IF(SUM('Raw Data'!O27:P27)&gt;2, 'Raw Data'!F27, 0)</f>
        <v/>
      </c>
      <c r="F32">
        <f>IF(AND(ISNUMBER('Raw Data'!O27),SUM('Raw Data'!O27:P27)&lt;3),'Raw Data'!F27,)</f>
        <v/>
      </c>
      <c r="G32">
        <f>IF(AND('Raw Data'!O27&gt;0, 'Raw Data'!P27&gt;0), 'Raw Data'!H27, 0)</f>
        <v/>
      </c>
      <c r="H32">
        <f>IF(AND(ISNUMBER('Raw Data'!O27), OR('Raw Data'!O27=0, 'Raw Data'!P27=0)), 'Raw Data'!I27, 0)</f>
        <v/>
      </c>
      <c r="I32">
        <f>IF('Raw Data'!O27='Raw Data'!P27, 0, IF('Raw Data'!O27&gt;'Raw Data'!P27, 'Raw Data'!J27, 0))</f>
        <v/>
      </c>
      <c r="J32">
        <f>IF('Raw Data'!O27='Raw Data'!P27, 0, IF('Raw Data'!O27&lt;'Raw Data'!P27, 'Raw Data'!K27, 0))</f>
        <v/>
      </c>
      <c r="K32">
        <f>IF(AND(ISNUMBER('Raw Data'!O27), OR('Raw Data'!O27&gt;'Raw Data'!P27, 'Raw Data'!O27='Raw Data'!P27)), 'Raw Data'!L27, 0)</f>
        <v/>
      </c>
      <c r="L32">
        <f>IF(AND(ISNUMBER('Raw Data'!O27), OR('Raw Data'!O27&lt;'Raw Data'!P27, 'Raw Data'!O27='Raw Data'!P27)), 'Raw Data'!M27, 0)</f>
        <v/>
      </c>
      <c r="M32">
        <f>IF(AND(ISNUMBER('Raw Data'!O27), OR('Raw Data'!O27&gt;'Raw Data'!P27, 'Raw Data'!O27&lt;'Raw Data'!P27)), 'Raw Data'!N27, 0)</f>
        <v/>
      </c>
      <c r="N32">
        <f>IF(AND('Raw Data'!C27&lt;'Raw Data'!E27, 'Raw Data'!O27&gt;'Raw Data'!P27), 'Raw Data'!C27, 0)</f>
        <v/>
      </c>
      <c r="O32">
        <f>'Raw Data'!C27&lt;'Raw Data'!E27</f>
        <v/>
      </c>
      <c r="P32">
        <f>IF(AND('Raw Data'!C27&gt;'Raw Data'!E27, 'Raw Data'!O27&gt;'Raw Data'!P27), 'Raw Data'!C27, 0)</f>
        <v/>
      </c>
      <c r="Q32">
        <f>IF(AND('Raw Data'!C27&gt;'Raw Data'!E27, 'Raw Data'!O27&lt;'Raw Data'!P27), 'Raw Data'!E27, 0)</f>
        <v/>
      </c>
      <c r="R32">
        <f>IF(AND('Raw Data'!C27&lt;'Raw Data'!E27, 'Raw Data'!O27&lt;'Raw Data'!P27), 'Raw Data'!E27, 0)</f>
        <v/>
      </c>
      <c r="S32">
        <f>IF(ISNUMBER('Raw Data'!C27), IF(_xlfn.XLOOKUP(SMALL('Raw Data'!C27:E27, 1), B32:D32, B32:D32, 0)&gt;0, SMALL('Raw Data'!C27:E27, 1), 0), 0)</f>
        <v/>
      </c>
      <c r="T32">
        <f>IF(ISNUMBER('Raw Data'!C27), IF(_xlfn.XLOOKUP(SMALL('Raw Data'!C27:E27, 2), B32:D32, B32:D32, 0)&gt;0, SMALL('Raw Data'!C27:E27, 2), 0), 0)</f>
        <v/>
      </c>
      <c r="U32">
        <f>IF(ISNUMBER('Raw Data'!C27), IF(_xlfn.XLOOKUP(SMALL('Raw Data'!C27:E27, 3), B32:D32, B32:D32, 0)&gt;0, SMALL('Raw Data'!C27:E27, 3), 0), 0)</f>
        <v/>
      </c>
      <c r="V32">
        <f>IF(AND('Raw Data'!C27&lt;'Raw Data'!E27,'Raw Data'!O27&gt;'Raw Data'!P27),'Raw Data'!C27,IF(AND('Raw Data'!E27&lt;'Raw Data'!C27,'Raw Data'!P27&gt;'Raw Data'!O27),'Raw Data'!E27,0))</f>
        <v/>
      </c>
      <c r="W32">
        <f>IF(AND('Raw Data'!C27&gt;'Raw Data'!E27,'Raw Data'!O27&gt;'Raw Data'!P27),'Raw Data'!C27,IF(AND('Raw Data'!E27&gt;'Raw Data'!C27,'Raw Data'!P27&gt;'Raw Data'!O27),'Raw Data'!E27,0))</f>
        <v/>
      </c>
      <c r="X32">
        <f>IF(AND('Raw Data'!D27&gt;4,'Raw Data'!O27&gt;'Raw Data'!P27, ISNUMBER('Raw Data'!O27)),'Raw Data'!J27,IF(AND('Raw Data'!D27&gt;4,'Raw Data'!O27='Raw Data'!P27, ISNUMBER('Raw Data'!O27)),0,IF(AND(ISNUMBER('Raw Data'!O27), 'Raw Data'!O27='Raw Data'!P27),'Raw Data'!D27,0)))</f>
        <v/>
      </c>
      <c r="Y32">
        <f>IF(AND('Raw Data'!D27&gt;4,'Raw Data'!O27&lt;'Raw Data'!P27),'Raw Data'!K27,IF(AND('Raw Data'!D27&gt;4,'Raw Data'!O27='Raw Data'!P27),0,IF('Raw Data'!O27='Raw Data'!P27,'Raw Data'!D27,0)))</f>
        <v/>
      </c>
      <c r="Z32">
        <f>IF(AND('Raw Data'!D27&lt;4, 'Raw Data'!O27='Raw Data'!P27), 'Raw Data'!D27, 0)</f>
        <v/>
      </c>
      <c r="AA32">
        <f>IF(AND(W32&gt;0, F32&gt;0), F32*W32, 0)</f>
        <v/>
      </c>
      <c r="AB32">
        <f>IF(AND(C32&gt;0, E32&gt;0), E32*C32, 0)</f>
        <v/>
      </c>
      <c r="AC32">
        <f>IF(AND(F32, D32), D32*F32, 0)</f>
        <v/>
      </c>
    </row>
    <row r="33">
      <c r="A33">
        <f>'Raw Data'!Q28</f>
        <v/>
      </c>
      <c r="B33">
        <f>IF('Raw Data'!O28&gt;'Raw Data'!P28, 'Raw Data'!C28, 0)</f>
        <v/>
      </c>
      <c r="C33">
        <f>IF(AND(ISNUMBER('Raw Data'!O28), 'Raw Data'!O28='Raw Data'!P28), 'Raw Data'!D28, 0)</f>
        <v/>
      </c>
      <c r="D33">
        <f>IF('Raw Data'!O28&lt;'Raw Data'!P28, 'Raw Data'!E28, 0)</f>
        <v/>
      </c>
      <c r="E33">
        <f>IF(SUM('Raw Data'!O28:P28)&gt;2, 'Raw Data'!F28, 0)</f>
        <v/>
      </c>
      <c r="F33">
        <f>IF(AND(ISNUMBER('Raw Data'!O28),SUM('Raw Data'!O28:P28)&lt;3),'Raw Data'!F28,)</f>
        <v/>
      </c>
      <c r="G33">
        <f>IF(AND('Raw Data'!O28&gt;0, 'Raw Data'!P28&gt;0), 'Raw Data'!H28, 0)</f>
        <v/>
      </c>
      <c r="H33">
        <f>IF(AND(ISNUMBER('Raw Data'!O28), OR('Raw Data'!O28=0, 'Raw Data'!P28=0)), 'Raw Data'!I28, 0)</f>
        <v/>
      </c>
      <c r="I33">
        <f>IF('Raw Data'!O28='Raw Data'!P28, 0, IF('Raw Data'!O28&gt;'Raw Data'!P28, 'Raw Data'!J28, 0))</f>
        <v/>
      </c>
      <c r="J33">
        <f>IF('Raw Data'!O28='Raw Data'!P28, 0, IF('Raw Data'!O28&lt;'Raw Data'!P28, 'Raw Data'!K28, 0))</f>
        <v/>
      </c>
      <c r="K33">
        <f>IF(AND(ISNUMBER('Raw Data'!O28), OR('Raw Data'!O28&gt;'Raw Data'!P28, 'Raw Data'!O28='Raw Data'!P28)), 'Raw Data'!L28, 0)</f>
        <v/>
      </c>
      <c r="L33">
        <f>IF(AND(ISNUMBER('Raw Data'!O28), OR('Raw Data'!O28&lt;'Raw Data'!P28, 'Raw Data'!O28='Raw Data'!P28)), 'Raw Data'!M28, 0)</f>
        <v/>
      </c>
      <c r="M33">
        <f>IF(AND(ISNUMBER('Raw Data'!O28), OR('Raw Data'!O28&gt;'Raw Data'!P28, 'Raw Data'!O28&lt;'Raw Data'!P28)), 'Raw Data'!N28, 0)</f>
        <v/>
      </c>
      <c r="N33">
        <f>IF(AND('Raw Data'!C28&lt;'Raw Data'!E28, 'Raw Data'!O28&gt;'Raw Data'!P28), 'Raw Data'!C28, 0)</f>
        <v/>
      </c>
      <c r="O33">
        <f>'Raw Data'!C28&lt;'Raw Data'!E28</f>
        <v/>
      </c>
      <c r="P33">
        <f>IF(AND('Raw Data'!C28&gt;'Raw Data'!E28, 'Raw Data'!O28&gt;'Raw Data'!P28), 'Raw Data'!C28, 0)</f>
        <v/>
      </c>
      <c r="Q33">
        <f>IF(AND('Raw Data'!C28&gt;'Raw Data'!E28, 'Raw Data'!O28&lt;'Raw Data'!P28), 'Raw Data'!E28, 0)</f>
        <v/>
      </c>
      <c r="R33">
        <f>IF(AND('Raw Data'!C28&lt;'Raw Data'!E28, 'Raw Data'!O28&lt;'Raw Data'!P28), 'Raw Data'!E28, 0)</f>
        <v/>
      </c>
      <c r="S33">
        <f>IF(ISNUMBER('Raw Data'!C28), IF(_xlfn.XLOOKUP(SMALL('Raw Data'!C28:E28, 1), B33:D33, B33:D33, 0)&gt;0, SMALL('Raw Data'!C28:E28, 1), 0), 0)</f>
        <v/>
      </c>
      <c r="T33">
        <f>IF(ISNUMBER('Raw Data'!C28), IF(_xlfn.XLOOKUP(SMALL('Raw Data'!C28:E28, 2), B33:D33, B33:D33, 0)&gt;0, SMALL('Raw Data'!C28:E28, 2), 0), 0)</f>
        <v/>
      </c>
      <c r="U33">
        <f>IF(ISNUMBER('Raw Data'!C28), IF(_xlfn.XLOOKUP(SMALL('Raw Data'!C28:E28, 3), B33:D33, B33:D33, 0)&gt;0, SMALL('Raw Data'!C28:E28, 3), 0), 0)</f>
        <v/>
      </c>
      <c r="V33">
        <f>IF(AND('Raw Data'!C28&lt;'Raw Data'!E28,'Raw Data'!O28&gt;'Raw Data'!P28),'Raw Data'!C28,IF(AND('Raw Data'!E28&lt;'Raw Data'!C28,'Raw Data'!P28&gt;'Raw Data'!O28),'Raw Data'!E28,0))</f>
        <v/>
      </c>
      <c r="W33">
        <f>IF(AND('Raw Data'!C28&gt;'Raw Data'!E28,'Raw Data'!O28&gt;'Raw Data'!P28),'Raw Data'!C28,IF(AND('Raw Data'!E28&gt;'Raw Data'!C28,'Raw Data'!P28&gt;'Raw Data'!O28),'Raw Data'!E28,0))</f>
        <v/>
      </c>
      <c r="X33">
        <f>IF(AND('Raw Data'!D28&gt;4,'Raw Data'!O28&gt;'Raw Data'!P28, ISNUMBER('Raw Data'!O28)),'Raw Data'!J28,IF(AND('Raw Data'!D28&gt;4,'Raw Data'!O28='Raw Data'!P28, ISNUMBER('Raw Data'!O28)),0,IF(AND(ISNUMBER('Raw Data'!O28), 'Raw Data'!O28='Raw Data'!P28),'Raw Data'!D28,0)))</f>
        <v/>
      </c>
      <c r="Y33">
        <f>IF(AND('Raw Data'!D28&gt;4,'Raw Data'!O28&lt;'Raw Data'!P28),'Raw Data'!K28,IF(AND('Raw Data'!D28&gt;4,'Raw Data'!O28='Raw Data'!P28),0,IF('Raw Data'!O28='Raw Data'!P28,'Raw Data'!D28,0)))</f>
        <v/>
      </c>
      <c r="Z33">
        <f>IF(AND('Raw Data'!D28&lt;4, 'Raw Data'!O28='Raw Data'!P28), 'Raw Data'!D28, 0)</f>
        <v/>
      </c>
      <c r="AA33">
        <f>IF(AND(W33&gt;0, F33&gt;0), F33*W33, 0)</f>
        <v/>
      </c>
      <c r="AB33">
        <f>IF(AND(C33&gt;0, E33&gt;0), E33*C33, 0)</f>
        <v/>
      </c>
      <c r="AC33">
        <f>IF(AND(F33, D33), D33*F33, 0)</f>
        <v/>
      </c>
    </row>
    <row r="34">
      <c r="A34">
        <f>'Raw Data'!Q29</f>
        <v/>
      </c>
      <c r="B34">
        <f>IF('Raw Data'!O29&gt;'Raw Data'!P29, 'Raw Data'!C29, 0)</f>
        <v/>
      </c>
      <c r="C34">
        <f>IF(AND(ISNUMBER('Raw Data'!O29), 'Raw Data'!O29='Raw Data'!P29), 'Raw Data'!D29, 0)</f>
        <v/>
      </c>
      <c r="D34">
        <f>IF('Raw Data'!O29&lt;'Raw Data'!P29, 'Raw Data'!E29, 0)</f>
        <v/>
      </c>
      <c r="E34">
        <f>IF(SUM('Raw Data'!O29:P29)&gt;2, 'Raw Data'!F29, 0)</f>
        <v/>
      </c>
      <c r="F34">
        <f>IF(AND(ISNUMBER('Raw Data'!O29),SUM('Raw Data'!O29:P29)&lt;3),'Raw Data'!F29,)</f>
        <v/>
      </c>
      <c r="G34">
        <f>IF(AND('Raw Data'!O29&gt;0, 'Raw Data'!P29&gt;0), 'Raw Data'!H29, 0)</f>
        <v/>
      </c>
      <c r="H34">
        <f>IF(AND(ISNUMBER('Raw Data'!O29), OR('Raw Data'!O29=0, 'Raw Data'!P29=0)), 'Raw Data'!I29, 0)</f>
        <v/>
      </c>
      <c r="I34">
        <f>IF('Raw Data'!O29='Raw Data'!P29, 0, IF('Raw Data'!O29&gt;'Raw Data'!P29, 'Raw Data'!J29, 0))</f>
        <v/>
      </c>
      <c r="J34">
        <f>IF('Raw Data'!O29='Raw Data'!P29, 0, IF('Raw Data'!O29&lt;'Raw Data'!P29, 'Raw Data'!K29, 0))</f>
        <v/>
      </c>
      <c r="K34">
        <f>IF(AND(ISNUMBER('Raw Data'!O29), OR('Raw Data'!O29&gt;'Raw Data'!P29, 'Raw Data'!O29='Raw Data'!P29)), 'Raw Data'!L29, 0)</f>
        <v/>
      </c>
      <c r="L34">
        <f>IF(AND(ISNUMBER('Raw Data'!O29), OR('Raw Data'!O29&lt;'Raw Data'!P29, 'Raw Data'!O29='Raw Data'!P29)), 'Raw Data'!M29, 0)</f>
        <v/>
      </c>
      <c r="M34">
        <f>IF(AND(ISNUMBER('Raw Data'!O29), OR('Raw Data'!O29&gt;'Raw Data'!P29, 'Raw Data'!O29&lt;'Raw Data'!P29)), 'Raw Data'!N29, 0)</f>
        <v/>
      </c>
      <c r="N34">
        <f>IF(AND('Raw Data'!C29&lt;'Raw Data'!E29, 'Raw Data'!O29&gt;'Raw Data'!P29), 'Raw Data'!C29, 0)</f>
        <v/>
      </c>
      <c r="O34">
        <f>'Raw Data'!C29&lt;'Raw Data'!E29</f>
        <v/>
      </c>
      <c r="P34">
        <f>IF(AND('Raw Data'!C29&gt;'Raw Data'!E29, 'Raw Data'!O29&gt;'Raw Data'!P29), 'Raw Data'!C29, 0)</f>
        <v/>
      </c>
      <c r="Q34">
        <f>IF(AND('Raw Data'!C29&gt;'Raw Data'!E29, 'Raw Data'!O29&lt;'Raw Data'!P29), 'Raw Data'!E29, 0)</f>
        <v/>
      </c>
      <c r="R34">
        <f>IF(AND('Raw Data'!C29&lt;'Raw Data'!E29, 'Raw Data'!O29&lt;'Raw Data'!P29), 'Raw Data'!E29, 0)</f>
        <v/>
      </c>
      <c r="S34">
        <f>IF(ISNUMBER('Raw Data'!C29), IF(_xlfn.XLOOKUP(SMALL('Raw Data'!C29:E29, 1), B34:D34, B34:D34, 0)&gt;0, SMALL('Raw Data'!C29:E29, 1), 0), 0)</f>
        <v/>
      </c>
      <c r="T34">
        <f>IF(ISNUMBER('Raw Data'!C29), IF(_xlfn.XLOOKUP(SMALL('Raw Data'!C29:E29, 2), B34:D34, B34:D34, 0)&gt;0, SMALL('Raw Data'!C29:E29, 2), 0), 0)</f>
        <v/>
      </c>
      <c r="U34">
        <f>IF(ISNUMBER('Raw Data'!C29), IF(_xlfn.XLOOKUP(SMALL('Raw Data'!C29:E29, 3), B34:D34, B34:D34, 0)&gt;0, SMALL('Raw Data'!C29:E29, 3), 0), 0)</f>
        <v/>
      </c>
      <c r="V34">
        <f>IF(AND('Raw Data'!C29&lt;'Raw Data'!E29,'Raw Data'!O29&gt;'Raw Data'!P29),'Raw Data'!C29,IF(AND('Raw Data'!E29&lt;'Raw Data'!C29,'Raw Data'!P29&gt;'Raw Data'!O29),'Raw Data'!E29,0))</f>
        <v/>
      </c>
      <c r="W34">
        <f>IF(AND('Raw Data'!C29&gt;'Raw Data'!E29,'Raw Data'!O29&gt;'Raw Data'!P29),'Raw Data'!C29,IF(AND('Raw Data'!E29&gt;'Raw Data'!C29,'Raw Data'!P29&gt;'Raw Data'!O29),'Raw Data'!E29,0))</f>
        <v/>
      </c>
      <c r="X34">
        <f>IF(AND('Raw Data'!D29&gt;4,'Raw Data'!O29&gt;'Raw Data'!P29, ISNUMBER('Raw Data'!O29)),'Raw Data'!J29,IF(AND('Raw Data'!D29&gt;4,'Raw Data'!O29='Raw Data'!P29, ISNUMBER('Raw Data'!O29)),0,IF(AND(ISNUMBER('Raw Data'!O29), 'Raw Data'!O29='Raw Data'!P29),'Raw Data'!D29,0)))</f>
        <v/>
      </c>
      <c r="Y34">
        <f>IF(AND('Raw Data'!D29&gt;4,'Raw Data'!O29&lt;'Raw Data'!P29),'Raw Data'!K29,IF(AND('Raw Data'!D29&gt;4,'Raw Data'!O29='Raw Data'!P29),0,IF('Raw Data'!O29='Raw Data'!P29,'Raw Data'!D29,0)))</f>
        <v/>
      </c>
      <c r="Z34">
        <f>IF(AND('Raw Data'!D29&lt;4, 'Raw Data'!O29='Raw Data'!P29), 'Raw Data'!D29, 0)</f>
        <v/>
      </c>
      <c r="AA34">
        <f>IF(AND(W34&gt;0, F34&gt;0), F34*W34, 0)</f>
        <v/>
      </c>
      <c r="AB34">
        <f>IF(AND(C34&gt;0, E34&gt;0), E34*C34, 0)</f>
        <v/>
      </c>
      <c r="AC34">
        <f>IF(AND(F34, D34), D34*F34, 0)</f>
        <v/>
      </c>
    </row>
    <row r="35">
      <c r="A35">
        <f>'Raw Data'!Q30</f>
        <v/>
      </c>
      <c r="B35">
        <f>IF('Raw Data'!O30&gt;'Raw Data'!P30, 'Raw Data'!C30, 0)</f>
        <v/>
      </c>
      <c r="C35">
        <f>IF(AND(ISNUMBER('Raw Data'!O30), 'Raw Data'!O30='Raw Data'!P30), 'Raw Data'!D30, 0)</f>
        <v/>
      </c>
      <c r="D35">
        <f>IF('Raw Data'!O30&lt;'Raw Data'!P30, 'Raw Data'!E30, 0)</f>
        <v/>
      </c>
      <c r="E35">
        <f>IF(SUM('Raw Data'!O30:P30)&gt;2, 'Raw Data'!F30, 0)</f>
        <v/>
      </c>
      <c r="F35">
        <f>IF(AND(ISNUMBER('Raw Data'!O30),SUM('Raw Data'!O30:P30)&lt;3),'Raw Data'!F30,)</f>
        <v/>
      </c>
      <c r="G35">
        <f>IF(AND('Raw Data'!O30&gt;0, 'Raw Data'!P30&gt;0), 'Raw Data'!H30, 0)</f>
        <v/>
      </c>
      <c r="H35">
        <f>IF(AND(ISNUMBER('Raw Data'!O30), OR('Raw Data'!O30=0, 'Raw Data'!P30=0)), 'Raw Data'!I30, 0)</f>
        <v/>
      </c>
      <c r="I35">
        <f>IF('Raw Data'!O30='Raw Data'!P30, 0, IF('Raw Data'!O30&gt;'Raw Data'!P30, 'Raw Data'!J30, 0))</f>
        <v/>
      </c>
      <c r="J35">
        <f>IF('Raw Data'!O30='Raw Data'!P30, 0, IF('Raw Data'!O30&lt;'Raw Data'!P30, 'Raw Data'!K30, 0))</f>
        <v/>
      </c>
      <c r="K35">
        <f>IF(AND(ISNUMBER('Raw Data'!O30), OR('Raw Data'!O30&gt;'Raw Data'!P30, 'Raw Data'!O30='Raw Data'!P30)), 'Raw Data'!L30, 0)</f>
        <v/>
      </c>
      <c r="L35">
        <f>IF(AND(ISNUMBER('Raw Data'!O30), OR('Raw Data'!O30&lt;'Raw Data'!P30, 'Raw Data'!O30='Raw Data'!P30)), 'Raw Data'!M30, 0)</f>
        <v/>
      </c>
      <c r="M35">
        <f>IF(AND(ISNUMBER('Raw Data'!O30), OR('Raw Data'!O30&gt;'Raw Data'!P30, 'Raw Data'!O30&lt;'Raw Data'!P30)), 'Raw Data'!N30, 0)</f>
        <v/>
      </c>
      <c r="N35">
        <f>IF(AND('Raw Data'!C30&lt;'Raw Data'!E30, 'Raw Data'!O30&gt;'Raw Data'!P30), 'Raw Data'!C30, 0)</f>
        <v/>
      </c>
      <c r="O35">
        <f>'Raw Data'!C30&lt;'Raw Data'!E30</f>
        <v/>
      </c>
      <c r="P35">
        <f>IF(AND('Raw Data'!C30&gt;'Raw Data'!E30, 'Raw Data'!O30&gt;'Raw Data'!P30), 'Raw Data'!C30, 0)</f>
        <v/>
      </c>
      <c r="Q35">
        <f>IF(AND('Raw Data'!C30&gt;'Raw Data'!E30, 'Raw Data'!O30&lt;'Raw Data'!P30), 'Raw Data'!E30, 0)</f>
        <v/>
      </c>
      <c r="R35">
        <f>IF(AND('Raw Data'!C30&lt;'Raw Data'!E30, 'Raw Data'!O30&lt;'Raw Data'!P30), 'Raw Data'!E30, 0)</f>
        <v/>
      </c>
      <c r="S35">
        <f>IF(ISNUMBER('Raw Data'!C30), IF(_xlfn.XLOOKUP(SMALL('Raw Data'!C30:E30, 1), B35:D35, B35:D35, 0)&gt;0, SMALL('Raw Data'!C30:E30, 1), 0), 0)</f>
        <v/>
      </c>
      <c r="T35">
        <f>IF(ISNUMBER('Raw Data'!C30), IF(_xlfn.XLOOKUP(SMALL('Raw Data'!C30:E30, 2), B35:D35, B35:D35, 0)&gt;0, SMALL('Raw Data'!C30:E30, 2), 0), 0)</f>
        <v/>
      </c>
      <c r="U35">
        <f>IF(ISNUMBER('Raw Data'!C30), IF(_xlfn.XLOOKUP(SMALL('Raw Data'!C30:E30, 3), B35:D35, B35:D35, 0)&gt;0, SMALL('Raw Data'!C30:E30, 3), 0), 0)</f>
        <v/>
      </c>
      <c r="V35">
        <f>IF(AND('Raw Data'!C30&lt;'Raw Data'!E30,'Raw Data'!O30&gt;'Raw Data'!P30),'Raw Data'!C30,IF(AND('Raw Data'!E30&lt;'Raw Data'!C30,'Raw Data'!P30&gt;'Raw Data'!O30),'Raw Data'!E30,0))</f>
        <v/>
      </c>
      <c r="W35">
        <f>IF(AND('Raw Data'!C30&gt;'Raw Data'!E30,'Raw Data'!O30&gt;'Raw Data'!P30),'Raw Data'!C30,IF(AND('Raw Data'!E30&gt;'Raw Data'!C30,'Raw Data'!P30&gt;'Raw Data'!O30),'Raw Data'!E30,0))</f>
        <v/>
      </c>
      <c r="X35">
        <f>IF(AND('Raw Data'!D30&gt;4,'Raw Data'!O30&gt;'Raw Data'!P30, ISNUMBER('Raw Data'!O30)),'Raw Data'!J30,IF(AND('Raw Data'!D30&gt;4,'Raw Data'!O30='Raw Data'!P30, ISNUMBER('Raw Data'!O30)),0,IF(AND(ISNUMBER('Raw Data'!O30), 'Raw Data'!O30='Raw Data'!P30),'Raw Data'!D30,0)))</f>
        <v/>
      </c>
      <c r="Y35">
        <f>IF(AND('Raw Data'!D30&gt;4,'Raw Data'!O30&lt;'Raw Data'!P30),'Raw Data'!K30,IF(AND('Raw Data'!D30&gt;4,'Raw Data'!O30='Raw Data'!P30),0,IF('Raw Data'!O30='Raw Data'!P30,'Raw Data'!D30,0)))</f>
        <v/>
      </c>
      <c r="Z35">
        <f>IF(AND('Raw Data'!D30&lt;4, 'Raw Data'!O30='Raw Data'!P30), 'Raw Data'!D30, 0)</f>
        <v/>
      </c>
      <c r="AA35">
        <f>IF(AND(W35&gt;0, F35&gt;0), F35*W35, 0)</f>
        <v/>
      </c>
      <c r="AB35">
        <f>IF(AND(C35&gt;0, E35&gt;0), E35*C35, 0)</f>
        <v/>
      </c>
      <c r="AC35">
        <f>IF(AND(F35, D35), D35*F35, 0)</f>
        <v/>
      </c>
    </row>
    <row r="36">
      <c r="A36">
        <f>'Raw Data'!Q31</f>
        <v/>
      </c>
      <c r="B36">
        <f>IF('Raw Data'!O31&gt;'Raw Data'!P31, 'Raw Data'!C31, 0)</f>
        <v/>
      </c>
      <c r="C36">
        <f>IF(AND(ISNUMBER('Raw Data'!O31), 'Raw Data'!O31='Raw Data'!P31), 'Raw Data'!D31, 0)</f>
        <v/>
      </c>
      <c r="D36">
        <f>IF('Raw Data'!O31&lt;'Raw Data'!P31, 'Raw Data'!E31, 0)</f>
        <v/>
      </c>
      <c r="E36">
        <f>IF(SUM('Raw Data'!O31:P31)&gt;2, 'Raw Data'!F31, 0)</f>
        <v/>
      </c>
      <c r="F36">
        <f>IF(AND(ISNUMBER('Raw Data'!O31),SUM('Raw Data'!O31:P31)&lt;3),'Raw Data'!F31,)</f>
        <v/>
      </c>
      <c r="G36">
        <f>IF(AND('Raw Data'!O31&gt;0, 'Raw Data'!P31&gt;0), 'Raw Data'!H31, 0)</f>
        <v/>
      </c>
      <c r="H36">
        <f>IF(AND(ISNUMBER('Raw Data'!O31), OR('Raw Data'!O31=0, 'Raw Data'!P31=0)), 'Raw Data'!I31, 0)</f>
        <v/>
      </c>
      <c r="I36">
        <f>IF('Raw Data'!O31='Raw Data'!P31, 0, IF('Raw Data'!O31&gt;'Raw Data'!P31, 'Raw Data'!J31, 0))</f>
        <v/>
      </c>
      <c r="J36">
        <f>IF('Raw Data'!O31='Raw Data'!P31, 0, IF('Raw Data'!O31&lt;'Raw Data'!P31, 'Raw Data'!K31, 0))</f>
        <v/>
      </c>
      <c r="K36">
        <f>IF(AND(ISNUMBER('Raw Data'!O31), OR('Raw Data'!O31&gt;'Raw Data'!P31, 'Raw Data'!O31='Raw Data'!P31)), 'Raw Data'!L31, 0)</f>
        <v/>
      </c>
      <c r="L36">
        <f>IF(AND(ISNUMBER('Raw Data'!O31), OR('Raw Data'!O31&lt;'Raw Data'!P31, 'Raw Data'!O31='Raw Data'!P31)), 'Raw Data'!M31, 0)</f>
        <v/>
      </c>
      <c r="M36">
        <f>IF(AND(ISNUMBER('Raw Data'!O31), OR('Raw Data'!O31&gt;'Raw Data'!P31, 'Raw Data'!O31&lt;'Raw Data'!P31)), 'Raw Data'!N31, 0)</f>
        <v/>
      </c>
      <c r="N36">
        <f>IF(AND('Raw Data'!C31&lt;'Raw Data'!E31, 'Raw Data'!O31&gt;'Raw Data'!P31), 'Raw Data'!C31, 0)</f>
        <v/>
      </c>
      <c r="O36">
        <f>'Raw Data'!C31&lt;'Raw Data'!E31</f>
        <v/>
      </c>
      <c r="P36">
        <f>IF(AND('Raw Data'!C31&gt;'Raw Data'!E31, 'Raw Data'!O31&gt;'Raw Data'!P31), 'Raw Data'!C31, 0)</f>
        <v/>
      </c>
      <c r="Q36">
        <f>IF(AND('Raw Data'!C31&gt;'Raw Data'!E31, 'Raw Data'!O31&lt;'Raw Data'!P31), 'Raw Data'!E31, 0)</f>
        <v/>
      </c>
      <c r="R36">
        <f>IF(AND('Raw Data'!C31&lt;'Raw Data'!E31, 'Raw Data'!O31&lt;'Raw Data'!P31), 'Raw Data'!E31, 0)</f>
        <v/>
      </c>
      <c r="S36">
        <f>IF(ISNUMBER('Raw Data'!C31), IF(_xlfn.XLOOKUP(SMALL('Raw Data'!C31:E31, 1), B36:D36, B36:D36, 0)&gt;0, SMALL('Raw Data'!C31:E31, 1), 0), 0)</f>
        <v/>
      </c>
      <c r="T36">
        <f>IF(ISNUMBER('Raw Data'!C31), IF(_xlfn.XLOOKUP(SMALL('Raw Data'!C31:E31, 2), B36:D36, B36:D36, 0)&gt;0, SMALL('Raw Data'!C31:E31, 2), 0), 0)</f>
        <v/>
      </c>
      <c r="U36">
        <f>IF(ISNUMBER('Raw Data'!C31), IF(_xlfn.XLOOKUP(SMALL('Raw Data'!C31:E31, 3), B36:D36, B36:D36, 0)&gt;0, SMALL('Raw Data'!C31:E31, 3), 0), 0)</f>
        <v/>
      </c>
      <c r="V36">
        <f>IF(AND('Raw Data'!C31&lt;'Raw Data'!E31,'Raw Data'!O31&gt;'Raw Data'!P31),'Raw Data'!C31,IF(AND('Raw Data'!E31&lt;'Raw Data'!C31,'Raw Data'!P31&gt;'Raw Data'!O31),'Raw Data'!E31,0))</f>
        <v/>
      </c>
      <c r="W36">
        <f>IF(AND('Raw Data'!C31&gt;'Raw Data'!E31,'Raw Data'!O31&gt;'Raw Data'!P31),'Raw Data'!C31,IF(AND('Raw Data'!E31&gt;'Raw Data'!C31,'Raw Data'!P31&gt;'Raw Data'!O31),'Raw Data'!E31,0))</f>
        <v/>
      </c>
      <c r="X36">
        <f>IF(AND('Raw Data'!D31&gt;4,'Raw Data'!O31&gt;'Raw Data'!P31, ISNUMBER('Raw Data'!O31)),'Raw Data'!J31,IF(AND('Raw Data'!D31&gt;4,'Raw Data'!O31='Raw Data'!P31, ISNUMBER('Raw Data'!O31)),0,IF(AND(ISNUMBER('Raw Data'!O31), 'Raw Data'!O31='Raw Data'!P31),'Raw Data'!D31,0)))</f>
        <v/>
      </c>
      <c r="Y36">
        <f>IF(AND('Raw Data'!D31&gt;4,'Raw Data'!O31&lt;'Raw Data'!P31),'Raw Data'!K31,IF(AND('Raw Data'!D31&gt;4,'Raw Data'!O31='Raw Data'!P31),0,IF('Raw Data'!O31='Raw Data'!P31,'Raw Data'!D31,0)))</f>
        <v/>
      </c>
      <c r="Z36">
        <f>IF(AND('Raw Data'!D31&lt;4, 'Raw Data'!O31='Raw Data'!P31), 'Raw Data'!D31, 0)</f>
        <v/>
      </c>
      <c r="AA36">
        <f>IF(AND(W36&gt;0, F36&gt;0), F36*W36, 0)</f>
        <v/>
      </c>
      <c r="AB36">
        <f>IF(AND(C36&gt;0, E36&gt;0), E36*C36, 0)</f>
        <v/>
      </c>
      <c r="AC36">
        <f>IF(AND(F36, D36), D36*F36, 0)</f>
        <v/>
      </c>
    </row>
    <row r="37">
      <c r="A37">
        <f>'Raw Data'!Q32</f>
        <v/>
      </c>
      <c r="B37">
        <f>IF('Raw Data'!O32&gt;'Raw Data'!P32, 'Raw Data'!C32, 0)</f>
        <v/>
      </c>
      <c r="C37">
        <f>IF(AND(ISNUMBER('Raw Data'!O32), 'Raw Data'!O32='Raw Data'!P32), 'Raw Data'!D32, 0)</f>
        <v/>
      </c>
      <c r="D37">
        <f>IF('Raw Data'!O32&lt;'Raw Data'!P32, 'Raw Data'!E32, 0)</f>
        <v/>
      </c>
      <c r="E37">
        <f>IF(SUM('Raw Data'!O32:P32)&gt;2, 'Raw Data'!F32, 0)</f>
        <v/>
      </c>
      <c r="F37">
        <f>IF(AND(ISNUMBER('Raw Data'!O32),SUM('Raw Data'!O32:P32)&lt;3),'Raw Data'!F32,)</f>
        <v/>
      </c>
      <c r="G37">
        <f>IF(AND('Raw Data'!O32&gt;0, 'Raw Data'!P32&gt;0), 'Raw Data'!H32, 0)</f>
        <v/>
      </c>
      <c r="H37">
        <f>IF(AND(ISNUMBER('Raw Data'!O32), OR('Raw Data'!O32=0, 'Raw Data'!P32=0)), 'Raw Data'!I32, 0)</f>
        <v/>
      </c>
      <c r="I37">
        <f>IF('Raw Data'!O32='Raw Data'!P32, 0, IF('Raw Data'!O32&gt;'Raw Data'!P32, 'Raw Data'!J32, 0))</f>
        <v/>
      </c>
      <c r="J37">
        <f>IF('Raw Data'!O32='Raw Data'!P32, 0, IF('Raw Data'!O32&lt;'Raw Data'!P32, 'Raw Data'!K32, 0))</f>
        <v/>
      </c>
      <c r="K37">
        <f>IF(AND(ISNUMBER('Raw Data'!O32), OR('Raw Data'!O32&gt;'Raw Data'!P32, 'Raw Data'!O32='Raw Data'!P32)), 'Raw Data'!L32, 0)</f>
        <v/>
      </c>
      <c r="L37">
        <f>IF(AND(ISNUMBER('Raw Data'!O32), OR('Raw Data'!O32&lt;'Raw Data'!P32, 'Raw Data'!O32='Raw Data'!P32)), 'Raw Data'!M32, 0)</f>
        <v/>
      </c>
      <c r="M37">
        <f>IF(AND(ISNUMBER('Raw Data'!O32), OR('Raw Data'!O32&gt;'Raw Data'!P32, 'Raw Data'!O32&lt;'Raw Data'!P32)), 'Raw Data'!N32, 0)</f>
        <v/>
      </c>
      <c r="N37">
        <f>IF(AND('Raw Data'!C32&lt;'Raw Data'!E32, 'Raw Data'!O32&gt;'Raw Data'!P32), 'Raw Data'!C32, 0)</f>
        <v/>
      </c>
      <c r="O37">
        <f>'Raw Data'!C32&lt;'Raw Data'!E32</f>
        <v/>
      </c>
      <c r="P37">
        <f>IF(AND('Raw Data'!C32&gt;'Raw Data'!E32, 'Raw Data'!O32&gt;'Raw Data'!P32), 'Raw Data'!C32, 0)</f>
        <v/>
      </c>
      <c r="Q37">
        <f>IF(AND('Raw Data'!C32&gt;'Raw Data'!E32, 'Raw Data'!O32&lt;'Raw Data'!P32), 'Raw Data'!E32, 0)</f>
        <v/>
      </c>
      <c r="R37">
        <f>IF(AND('Raw Data'!C32&lt;'Raw Data'!E32, 'Raw Data'!O32&lt;'Raw Data'!P32), 'Raw Data'!E32, 0)</f>
        <v/>
      </c>
      <c r="S37">
        <f>IF(ISNUMBER('Raw Data'!C32), IF(_xlfn.XLOOKUP(SMALL('Raw Data'!C32:E32, 1), B37:D37, B37:D37, 0)&gt;0, SMALL('Raw Data'!C32:E32, 1), 0), 0)</f>
        <v/>
      </c>
      <c r="T37">
        <f>IF(ISNUMBER('Raw Data'!C32), IF(_xlfn.XLOOKUP(SMALL('Raw Data'!C32:E32, 2), B37:D37, B37:D37, 0)&gt;0, SMALL('Raw Data'!C32:E32, 2), 0), 0)</f>
        <v/>
      </c>
      <c r="U37">
        <f>IF(ISNUMBER('Raw Data'!C32), IF(_xlfn.XLOOKUP(SMALL('Raw Data'!C32:E32, 3), B37:D37, B37:D37, 0)&gt;0, SMALL('Raw Data'!C32:E32, 3), 0), 0)</f>
        <v/>
      </c>
      <c r="V37">
        <f>IF(AND('Raw Data'!C32&lt;'Raw Data'!E32,'Raw Data'!O32&gt;'Raw Data'!P32),'Raw Data'!C32,IF(AND('Raw Data'!E32&lt;'Raw Data'!C32,'Raw Data'!P32&gt;'Raw Data'!O32),'Raw Data'!E32,0))</f>
        <v/>
      </c>
      <c r="W37">
        <f>IF(AND('Raw Data'!C32&gt;'Raw Data'!E32,'Raw Data'!O32&gt;'Raw Data'!P32),'Raw Data'!C32,IF(AND('Raw Data'!E32&gt;'Raw Data'!C32,'Raw Data'!P32&gt;'Raw Data'!O32),'Raw Data'!E32,0))</f>
        <v/>
      </c>
      <c r="X37">
        <f>IF(AND('Raw Data'!D32&gt;4,'Raw Data'!O32&gt;'Raw Data'!P32, ISNUMBER('Raw Data'!O32)),'Raw Data'!J32,IF(AND('Raw Data'!D32&gt;4,'Raw Data'!O32='Raw Data'!P32, ISNUMBER('Raw Data'!O32)),0,IF(AND(ISNUMBER('Raw Data'!O32), 'Raw Data'!O32='Raw Data'!P32),'Raw Data'!D32,0)))</f>
        <v/>
      </c>
      <c r="Y37">
        <f>IF(AND('Raw Data'!D32&gt;4,'Raw Data'!O32&lt;'Raw Data'!P32),'Raw Data'!K32,IF(AND('Raw Data'!D32&gt;4,'Raw Data'!O32='Raw Data'!P32),0,IF('Raw Data'!O32='Raw Data'!P32,'Raw Data'!D32,0)))</f>
        <v/>
      </c>
      <c r="Z37">
        <f>IF(AND('Raw Data'!D32&lt;4, 'Raw Data'!O32='Raw Data'!P32), 'Raw Data'!D32, 0)</f>
        <v/>
      </c>
      <c r="AA37">
        <f>IF(AND(W37&gt;0, F37&gt;0), F37*W37, 0)</f>
        <v/>
      </c>
      <c r="AB37">
        <f>IF(AND(C37&gt;0, E37&gt;0), E37*C37, 0)</f>
        <v/>
      </c>
      <c r="AC37">
        <f>IF(AND(F37, D37), D37*F37, 0)</f>
        <v/>
      </c>
    </row>
    <row r="38">
      <c r="A38">
        <f>'Raw Data'!Q33</f>
        <v/>
      </c>
      <c r="B38">
        <f>IF('Raw Data'!O33&gt;'Raw Data'!P33, 'Raw Data'!C33, 0)</f>
        <v/>
      </c>
      <c r="C38">
        <f>IF(AND(ISNUMBER('Raw Data'!O33), 'Raw Data'!O33='Raw Data'!P33), 'Raw Data'!D33, 0)</f>
        <v/>
      </c>
      <c r="D38">
        <f>IF('Raw Data'!O33&lt;'Raw Data'!P33, 'Raw Data'!E33, 0)</f>
        <v/>
      </c>
      <c r="E38">
        <f>IF(SUM('Raw Data'!O33:P33)&gt;2, 'Raw Data'!F33, 0)</f>
        <v/>
      </c>
      <c r="F38">
        <f>IF(AND(ISNUMBER('Raw Data'!O33),SUM('Raw Data'!O33:P33)&lt;3),'Raw Data'!F33,)</f>
        <v/>
      </c>
      <c r="G38">
        <f>IF(AND('Raw Data'!O33&gt;0, 'Raw Data'!P33&gt;0), 'Raw Data'!H33, 0)</f>
        <v/>
      </c>
      <c r="H38">
        <f>IF(AND(ISNUMBER('Raw Data'!O33), OR('Raw Data'!O33=0, 'Raw Data'!P33=0)), 'Raw Data'!I33, 0)</f>
        <v/>
      </c>
      <c r="I38">
        <f>IF('Raw Data'!O33='Raw Data'!P33, 0, IF('Raw Data'!O33&gt;'Raw Data'!P33, 'Raw Data'!J33, 0))</f>
        <v/>
      </c>
      <c r="J38">
        <f>IF('Raw Data'!O33='Raw Data'!P33, 0, IF('Raw Data'!O33&lt;'Raw Data'!P33, 'Raw Data'!K33, 0))</f>
        <v/>
      </c>
      <c r="K38">
        <f>IF(AND(ISNUMBER('Raw Data'!O33), OR('Raw Data'!O33&gt;'Raw Data'!P33, 'Raw Data'!O33='Raw Data'!P33)), 'Raw Data'!L33, 0)</f>
        <v/>
      </c>
      <c r="L38">
        <f>IF(AND(ISNUMBER('Raw Data'!O33), OR('Raw Data'!O33&lt;'Raw Data'!P33, 'Raw Data'!O33='Raw Data'!P33)), 'Raw Data'!M33, 0)</f>
        <v/>
      </c>
      <c r="M38">
        <f>IF(AND(ISNUMBER('Raw Data'!O33), OR('Raw Data'!O33&gt;'Raw Data'!P33, 'Raw Data'!O33&lt;'Raw Data'!P33)), 'Raw Data'!N33, 0)</f>
        <v/>
      </c>
      <c r="N38">
        <f>IF(AND('Raw Data'!C33&lt;'Raw Data'!E33, 'Raw Data'!O33&gt;'Raw Data'!P33), 'Raw Data'!C33, 0)</f>
        <v/>
      </c>
      <c r="O38">
        <f>'Raw Data'!C33&lt;'Raw Data'!E33</f>
        <v/>
      </c>
      <c r="P38">
        <f>IF(AND('Raw Data'!C33&gt;'Raw Data'!E33, 'Raw Data'!O33&gt;'Raw Data'!P33), 'Raw Data'!C33, 0)</f>
        <v/>
      </c>
      <c r="Q38">
        <f>IF(AND('Raw Data'!C33&gt;'Raw Data'!E33, 'Raw Data'!O33&lt;'Raw Data'!P33), 'Raw Data'!E33, 0)</f>
        <v/>
      </c>
      <c r="R38">
        <f>IF(AND('Raw Data'!C33&lt;'Raw Data'!E33, 'Raw Data'!O33&lt;'Raw Data'!P33), 'Raw Data'!E33, 0)</f>
        <v/>
      </c>
      <c r="S38">
        <f>IF(ISNUMBER('Raw Data'!C33), IF(_xlfn.XLOOKUP(SMALL('Raw Data'!C33:E33, 1), B38:D38, B38:D38, 0)&gt;0, SMALL('Raw Data'!C33:E33, 1), 0), 0)</f>
        <v/>
      </c>
      <c r="T38">
        <f>IF(ISNUMBER('Raw Data'!C33), IF(_xlfn.XLOOKUP(SMALL('Raw Data'!C33:E33, 2), B38:D38, B38:D38, 0)&gt;0, SMALL('Raw Data'!C33:E33, 2), 0), 0)</f>
        <v/>
      </c>
      <c r="U38">
        <f>IF(ISNUMBER('Raw Data'!C33), IF(_xlfn.XLOOKUP(SMALL('Raw Data'!C33:E33, 3), B38:D38, B38:D38, 0)&gt;0, SMALL('Raw Data'!C33:E33, 3), 0), 0)</f>
        <v/>
      </c>
      <c r="V38">
        <f>IF(AND('Raw Data'!C33&lt;'Raw Data'!E33,'Raw Data'!O33&gt;'Raw Data'!P33),'Raw Data'!C33,IF(AND('Raw Data'!E33&lt;'Raw Data'!C33,'Raw Data'!P33&gt;'Raw Data'!O33),'Raw Data'!E33,0))</f>
        <v/>
      </c>
      <c r="W38">
        <f>IF(AND('Raw Data'!C33&gt;'Raw Data'!E33,'Raw Data'!O33&gt;'Raw Data'!P33),'Raw Data'!C33,IF(AND('Raw Data'!E33&gt;'Raw Data'!C33,'Raw Data'!P33&gt;'Raw Data'!O33),'Raw Data'!E33,0))</f>
        <v/>
      </c>
      <c r="X38">
        <f>IF(AND('Raw Data'!D33&gt;4,'Raw Data'!O33&gt;'Raw Data'!P33, ISNUMBER('Raw Data'!O33)),'Raw Data'!J33,IF(AND('Raw Data'!D33&gt;4,'Raw Data'!O33='Raw Data'!P33, ISNUMBER('Raw Data'!O33)),0,IF(AND(ISNUMBER('Raw Data'!O33), 'Raw Data'!O33='Raw Data'!P33),'Raw Data'!D33,0)))</f>
        <v/>
      </c>
      <c r="Y38">
        <f>IF(AND('Raw Data'!D33&gt;4,'Raw Data'!O33&lt;'Raw Data'!P33),'Raw Data'!K33,IF(AND('Raw Data'!D33&gt;4,'Raw Data'!O33='Raw Data'!P33),0,IF('Raw Data'!O33='Raw Data'!P33,'Raw Data'!D33,0)))</f>
        <v/>
      </c>
      <c r="Z38">
        <f>IF(AND('Raw Data'!D33&lt;4, 'Raw Data'!O33='Raw Data'!P33), 'Raw Data'!D33, 0)</f>
        <v/>
      </c>
      <c r="AA38">
        <f>IF(AND(W38&gt;0, F38&gt;0), F38*W38, 0)</f>
        <v/>
      </c>
      <c r="AB38">
        <f>IF(AND(C38&gt;0, E38&gt;0), E38*C38, 0)</f>
        <v/>
      </c>
      <c r="AC38">
        <f>IF(AND(F38, D38), D38*F38, 0)</f>
        <v/>
      </c>
    </row>
    <row r="39">
      <c r="A39">
        <f>'Raw Data'!Q34</f>
        <v/>
      </c>
      <c r="B39">
        <f>IF('Raw Data'!O34&gt;'Raw Data'!P34, 'Raw Data'!C34, 0)</f>
        <v/>
      </c>
      <c r="C39">
        <f>IF(AND(ISNUMBER('Raw Data'!O34), 'Raw Data'!O34='Raw Data'!P34), 'Raw Data'!D34, 0)</f>
        <v/>
      </c>
      <c r="D39">
        <f>IF('Raw Data'!O34&lt;'Raw Data'!P34, 'Raw Data'!E34, 0)</f>
        <v/>
      </c>
      <c r="E39">
        <f>IF(SUM('Raw Data'!O34:P34)&gt;2, 'Raw Data'!F34, 0)</f>
        <v/>
      </c>
      <c r="F39">
        <f>IF(AND(ISNUMBER('Raw Data'!O34),SUM('Raw Data'!O34:P34)&lt;3),'Raw Data'!F34,)</f>
        <v/>
      </c>
      <c r="G39">
        <f>IF(AND('Raw Data'!O34&gt;0, 'Raw Data'!P34&gt;0), 'Raw Data'!H34, 0)</f>
        <v/>
      </c>
      <c r="H39">
        <f>IF(AND(ISNUMBER('Raw Data'!O34), OR('Raw Data'!O34=0, 'Raw Data'!P34=0)), 'Raw Data'!I34, 0)</f>
        <v/>
      </c>
      <c r="I39">
        <f>IF('Raw Data'!O34='Raw Data'!P34, 0, IF('Raw Data'!O34&gt;'Raw Data'!P34, 'Raw Data'!J34, 0))</f>
        <v/>
      </c>
      <c r="J39">
        <f>IF('Raw Data'!O34='Raw Data'!P34, 0, IF('Raw Data'!O34&lt;'Raw Data'!P34, 'Raw Data'!K34, 0))</f>
        <v/>
      </c>
      <c r="K39">
        <f>IF(AND(ISNUMBER('Raw Data'!O34), OR('Raw Data'!O34&gt;'Raw Data'!P34, 'Raw Data'!O34='Raw Data'!P34)), 'Raw Data'!L34, 0)</f>
        <v/>
      </c>
      <c r="L39">
        <f>IF(AND(ISNUMBER('Raw Data'!O34), OR('Raw Data'!O34&lt;'Raw Data'!P34, 'Raw Data'!O34='Raw Data'!P34)), 'Raw Data'!M34, 0)</f>
        <v/>
      </c>
      <c r="M39">
        <f>IF(AND(ISNUMBER('Raw Data'!O34), OR('Raw Data'!O34&gt;'Raw Data'!P34, 'Raw Data'!O34&lt;'Raw Data'!P34)), 'Raw Data'!N34, 0)</f>
        <v/>
      </c>
      <c r="N39">
        <f>IF(AND('Raw Data'!C34&lt;'Raw Data'!E34, 'Raw Data'!O34&gt;'Raw Data'!P34), 'Raw Data'!C34, 0)</f>
        <v/>
      </c>
      <c r="O39">
        <f>'Raw Data'!C34&lt;'Raw Data'!E34</f>
        <v/>
      </c>
      <c r="P39">
        <f>IF(AND('Raw Data'!C34&gt;'Raw Data'!E34, 'Raw Data'!O34&gt;'Raw Data'!P34), 'Raw Data'!C34, 0)</f>
        <v/>
      </c>
      <c r="Q39">
        <f>IF(AND('Raw Data'!C34&gt;'Raw Data'!E34, 'Raw Data'!O34&lt;'Raw Data'!P34), 'Raw Data'!E34, 0)</f>
        <v/>
      </c>
      <c r="R39">
        <f>IF(AND('Raw Data'!C34&lt;'Raw Data'!E34, 'Raw Data'!O34&lt;'Raw Data'!P34), 'Raw Data'!E34, 0)</f>
        <v/>
      </c>
      <c r="S39">
        <f>IF(ISNUMBER('Raw Data'!C34), IF(_xlfn.XLOOKUP(SMALL('Raw Data'!C34:E34, 1), B39:D39, B39:D39, 0)&gt;0, SMALL('Raw Data'!C34:E34, 1), 0), 0)</f>
        <v/>
      </c>
      <c r="T39">
        <f>IF(ISNUMBER('Raw Data'!C34), IF(_xlfn.XLOOKUP(SMALL('Raw Data'!C34:E34, 2), B39:D39, B39:D39, 0)&gt;0, SMALL('Raw Data'!C34:E34, 2), 0), 0)</f>
        <v/>
      </c>
      <c r="U39">
        <f>IF(ISNUMBER('Raw Data'!C34), IF(_xlfn.XLOOKUP(SMALL('Raw Data'!C34:E34, 3), B39:D39, B39:D39, 0)&gt;0, SMALL('Raw Data'!C34:E34, 3), 0), 0)</f>
        <v/>
      </c>
      <c r="V39">
        <f>IF(AND('Raw Data'!C34&lt;'Raw Data'!E34,'Raw Data'!O34&gt;'Raw Data'!P34),'Raw Data'!C34,IF(AND('Raw Data'!E34&lt;'Raw Data'!C34,'Raw Data'!P34&gt;'Raw Data'!O34),'Raw Data'!E34,0))</f>
        <v/>
      </c>
      <c r="W39">
        <f>IF(AND('Raw Data'!C34&gt;'Raw Data'!E34,'Raw Data'!O34&gt;'Raw Data'!P34),'Raw Data'!C34,IF(AND('Raw Data'!E34&gt;'Raw Data'!C34,'Raw Data'!P34&gt;'Raw Data'!O34),'Raw Data'!E34,0))</f>
        <v/>
      </c>
      <c r="X39">
        <f>IF(AND('Raw Data'!D34&gt;4,'Raw Data'!O34&gt;'Raw Data'!P34, ISNUMBER('Raw Data'!O34)),'Raw Data'!J34,IF(AND('Raw Data'!D34&gt;4,'Raw Data'!O34='Raw Data'!P34, ISNUMBER('Raw Data'!O34)),0,IF(AND(ISNUMBER('Raw Data'!O34), 'Raw Data'!O34='Raw Data'!P34),'Raw Data'!D34,0)))</f>
        <v/>
      </c>
      <c r="Y39">
        <f>IF(AND('Raw Data'!D34&gt;4,'Raw Data'!O34&lt;'Raw Data'!P34),'Raw Data'!K34,IF(AND('Raw Data'!D34&gt;4,'Raw Data'!O34='Raw Data'!P34),0,IF('Raw Data'!O34='Raw Data'!P34,'Raw Data'!D34,0)))</f>
        <v/>
      </c>
      <c r="Z39">
        <f>IF(AND('Raw Data'!D34&lt;4, 'Raw Data'!O34='Raw Data'!P34), 'Raw Data'!D34, 0)</f>
        <v/>
      </c>
      <c r="AA39">
        <f>IF(AND(W39&gt;0, F39&gt;0), F39*W39, 0)</f>
        <v/>
      </c>
      <c r="AB39">
        <f>IF(AND(C39&gt;0, E39&gt;0), E39*C39, 0)</f>
        <v/>
      </c>
      <c r="AC39">
        <f>IF(AND(F39, D39), D39*F39, 0)</f>
        <v/>
      </c>
    </row>
    <row r="40">
      <c r="A40">
        <f>'Raw Data'!Q35</f>
        <v/>
      </c>
      <c r="B40">
        <f>IF('Raw Data'!O35&gt;'Raw Data'!P35, 'Raw Data'!C35, 0)</f>
        <v/>
      </c>
      <c r="C40">
        <f>IF(AND(ISNUMBER('Raw Data'!O35), 'Raw Data'!O35='Raw Data'!P35), 'Raw Data'!D35, 0)</f>
        <v/>
      </c>
      <c r="D40">
        <f>IF('Raw Data'!O35&lt;'Raw Data'!P35, 'Raw Data'!E35, 0)</f>
        <v/>
      </c>
      <c r="E40">
        <f>IF(SUM('Raw Data'!O35:P35)&gt;2, 'Raw Data'!F35, 0)</f>
        <v/>
      </c>
      <c r="F40">
        <f>IF(AND(ISNUMBER('Raw Data'!O35),SUM('Raw Data'!O35:P35)&lt;3),'Raw Data'!F35,)</f>
        <v/>
      </c>
      <c r="G40">
        <f>IF(AND('Raw Data'!O35&gt;0, 'Raw Data'!P35&gt;0), 'Raw Data'!H35, 0)</f>
        <v/>
      </c>
      <c r="H40">
        <f>IF(AND(ISNUMBER('Raw Data'!O35), OR('Raw Data'!O35=0, 'Raw Data'!P35=0)), 'Raw Data'!I35, 0)</f>
        <v/>
      </c>
      <c r="I40">
        <f>IF('Raw Data'!O35='Raw Data'!P35, 0, IF('Raw Data'!O35&gt;'Raw Data'!P35, 'Raw Data'!J35, 0))</f>
        <v/>
      </c>
      <c r="J40">
        <f>IF('Raw Data'!O35='Raw Data'!P35, 0, IF('Raw Data'!O35&lt;'Raw Data'!P35, 'Raw Data'!K35, 0))</f>
        <v/>
      </c>
      <c r="K40">
        <f>IF(AND(ISNUMBER('Raw Data'!O35), OR('Raw Data'!O35&gt;'Raw Data'!P35, 'Raw Data'!O35='Raw Data'!P35)), 'Raw Data'!L35, 0)</f>
        <v/>
      </c>
      <c r="L40">
        <f>IF(AND(ISNUMBER('Raw Data'!O35), OR('Raw Data'!O35&lt;'Raw Data'!P35, 'Raw Data'!O35='Raw Data'!P35)), 'Raw Data'!M35, 0)</f>
        <v/>
      </c>
      <c r="M40">
        <f>IF(AND(ISNUMBER('Raw Data'!O35), OR('Raw Data'!O35&gt;'Raw Data'!P35, 'Raw Data'!O35&lt;'Raw Data'!P35)), 'Raw Data'!N35, 0)</f>
        <v/>
      </c>
      <c r="N40">
        <f>IF(AND('Raw Data'!C35&lt;'Raw Data'!E35, 'Raw Data'!O35&gt;'Raw Data'!P35), 'Raw Data'!C35, 0)</f>
        <v/>
      </c>
      <c r="O40">
        <f>'Raw Data'!C35&lt;'Raw Data'!E35</f>
        <v/>
      </c>
      <c r="P40">
        <f>IF(AND('Raw Data'!C35&gt;'Raw Data'!E35, 'Raw Data'!O35&gt;'Raw Data'!P35), 'Raw Data'!C35, 0)</f>
        <v/>
      </c>
      <c r="Q40">
        <f>IF(AND('Raw Data'!C35&gt;'Raw Data'!E35, 'Raw Data'!O35&lt;'Raw Data'!P35), 'Raw Data'!E35, 0)</f>
        <v/>
      </c>
      <c r="R40">
        <f>IF(AND('Raw Data'!C35&lt;'Raw Data'!E35, 'Raw Data'!O35&lt;'Raw Data'!P35), 'Raw Data'!E35, 0)</f>
        <v/>
      </c>
      <c r="S40">
        <f>IF(ISNUMBER('Raw Data'!C35), IF(_xlfn.XLOOKUP(SMALL('Raw Data'!C35:E35, 1), B40:D40, B40:D40, 0)&gt;0, SMALL('Raw Data'!C35:E35, 1), 0), 0)</f>
        <v/>
      </c>
      <c r="T40">
        <f>IF(ISNUMBER('Raw Data'!C35), IF(_xlfn.XLOOKUP(SMALL('Raw Data'!C35:E35, 2), B40:D40, B40:D40, 0)&gt;0, SMALL('Raw Data'!C35:E35, 2), 0), 0)</f>
        <v/>
      </c>
      <c r="U40">
        <f>IF(ISNUMBER('Raw Data'!C35), IF(_xlfn.XLOOKUP(SMALL('Raw Data'!C35:E35, 3), B40:D40, B40:D40, 0)&gt;0, SMALL('Raw Data'!C35:E35, 3), 0), 0)</f>
        <v/>
      </c>
      <c r="V40">
        <f>IF(AND('Raw Data'!C35&lt;'Raw Data'!E35,'Raw Data'!O35&gt;'Raw Data'!P35),'Raw Data'!C35,IF(AND('Raw Data'!E35&lt;'Raw Data'!C35,'Raw Data'!P35&gt;'Raw Data'!O35),'Raw Data'!E35,0))</f>
        <v/>
      </c>
      <c r="W40">
        <f>IF(AND('Raw Data'!C35&gt;'Raw Data'!E35,'Raw Data'!O35&gt;'Raw Data'!P35),'Raw Data'!C35,IF(AND('Raw Data'!E35&gt;'Raw Data'!C35,'Raw Data'!P35&gt;'Raw Data'!O35),'Raw Data'!E35,0))</f>
        <v/>
      </c>
      <c r="X40">
        <f>IF(AND('Raw Data'!D35&gt;4,'Raw Data'!O35&gt;'Raw Data'!P35, ISNUMBER('Raw Data'!O35)),'Raw Data'!J35,IF(AND('Raw Data'!D35&gt;4,'Raw Data'!O35='Raw Data'!P35, ISNUMBER('Raw Data'!O35)),0,IF(AND(ISNUMBER('Raw Data'!O35), 'Raw Data'!O35='Raw Data'!P35),'Raw Data'!D35,0)))</f>
        <v/>
      </c>
      <c r="Y40">
        <f>IF(AND('Raw Data'!D35&gt;4,'Raw Data'!O35&lt;'Raw Data'!P35),'Raw Data'!K35,IF(AND('Raw Data'!D35&gt;4,'Raw Data'!O35='Raw Data'!P35),0,IF('Raw Data'!O35='Raw Data'!P35,'Raw Data'!D35,0)))</f>
        <v/>
      </c>
      <c r="Z40">
        <f>IF(AND('Raw Data'!D35&lt;4, 'Raw Data'!O35='Raw Data'!P35), 'Raw Data'!D35, 0)</f>
        <v/>
      </c>
      <c r="AA40">
        <f>IF(AND(W40&gt;0, F40&gt;0), F40*W40, 0)</f>
        <v/>
      </c>
      <c r="AB40">
        <f>IF(AND(C40&gt;0, E40&gt;0), E40*C40, 0)</f>
        <v/>
      </c>
      <c r="AC40">
        <f>IF(AND(F40, D40), D40*F40, 0)</f>
        <v/>
      </c>
    </row>
    <row r="41">
      <c r="A41">
        <f>'Raw Data'!Q36</f>
        <v/>
      </c>
      <c r="B41">
        <f>IF('Raw Data'!O36&gt;'Raw Data'!P36, 'Raw Data'!C36, 0)</f>
        <v/>
      </c>
      <c r="C41">
        <f>IF(AND(ISNUMBER('Raw Data'!O36), 'Raw Data'!O36='Raw Data'!P36), 'Raw Data'!D36, 0)</f>
        <v/>
      </c>
      <c r="D41">
        <f>IF('Raw Data'!O36&lt;'Raw Data'!P36, 'Raw Data'!E36, 0)</f>
        <v/>
      </c>
      <c r="E41">
        <f>IF(SUM('Raw Data'!O36:P36)&gt;2, 'Raw Data'!F36, 0)</f>
        <v/>
      </c>
      <c r="F41">
        <f>IF(AND(ISNUMBER('Raw Data'!O36),SUM('Raw Data'!O36:P36)&lt;3),'Raw Data'!F36,)</f>
        <v/>
      </c>
      <c r="G41">
        <f>IF(AND('Raw Data'!O36&gt;0, 'Raw Data'!P36&gt;0), 'Raw Data'!H36, 0)</f>
        <v/>
      </c>
      <c r="H41">
        <f>IF(AND(ISNUMBER('Raw Data'!O36), OR('Raw Data'!O36=0, 'Raw Data'!P36=0)), 'Raw Data'!I36, 0)</f>
        <v/>
      </c>
      <c r="I41">
        <f>IF('Raw Data'!O36='Raw Data'!P36, 0, IF('Raw Data'!O36&gt;'Raw Data'!P36, 'Raw Data'!J36, 0))</f>
        <v/>
      </c>
      <c r="J41">
        <f>IF('Raw Data'!O36='Raw Data'!P36, 0, IF('Raw Data'!O36&lt;'Raw Data'!P36, 'Raw Data'!K36, 0))</f>
        <v/>
      </c>
      <c r="K41">
        <f>IF(AND(ISNUMBER('Raw Data'!O36), OR('Raw Data'!O36&gt;'Raw Data'!P36, 'Raw Data'!O36='Raw Data'!P36)), 'Raw Data'!L36, 0)</f>
        <v/>
      </c>
      <c r="L41">
        <f>IF(AND(ISNUMBER('Raw Data'!O36), OR('Raw Data'!O36&lt;'Raw Data'!P36, 'Raw Data'!O36='Raw Data'!P36)), 'Raw Data'!M36, 0)</f>
        <v/>
      </c>
      <c r="M41">
        <f>IF(AND(ISNUMBER('Raw Data'!O36), OR('Raw Data'!O36&gt;'Raw Data'!P36, 'Raw Data'!O36&lt;'Raw Data'!P36)), 'Raw Data'!N36, 0)</f>
        <v/>
      </c>
      <c r="N41">
        <f>IF(AND('Raw Data'!C36&lt;'Raw Data'!E36, 'Raw Data'!O36&gt;'Raw Data'!P36), 'Raw Data'!C36, 0)</f>
        <v/>
      </c>
      <c r="O41">
        <f>'Raw Data'!C36&lt;'Raw Data'!E36</f>
        <v/>
      </c>
      <c r="P41">
        <f>IF(AND('Raw Data'!C36&gt;'Raw Data'!E36, 'Raw Data'!O36&gt;'Raw Data'!P36), 'Raw Data'!C36, 0)</f>
        <v/>
      </c>
      <c r="Q41">
        <f>IF(AND('Raw Data'!C36&gt;'Raw Data'!E36, 'Raw Data'!O36&lt;'Raw Data'!P36), 'Raw Data'!E36, 0)</f>
        <v/>
      </c>
      <c r="R41">
        <f>IF(AND('Raw Data'!C36&lt;'Raw Data'!E36, 'Raw Data'!O36&lt;'Raw Data'!P36), 'Raw Data'!E36, 0)</f>
        <v/>
      </c>
      <c r="S41">
        <f>IF(ISNUMBER('Raw Data'!C36), IF(_xlfn.XLOOKUP(SMALL('Raw Data'!C36:E36, 1), B41:D41, B41:D41, 0)&gt;0, SMALL('Raw Data'!C36:E36, 1), 0), 0)</f>
        <v/>
      </c>
      <c r="T41">
        <f>IF(ISNUMBER('Raw Data'!C36), IF(_xlfn.XLOOKUP(SMALL('Raw Data'!C36:E36, 2), B41:D41, B41:D41, 0)&gt;0, SMALL('Raw Data'!C36:E36, 2), 0), 0)</f>
        <v/>
      </c>
      <c r="U41">
        <f>IF(ISNUMBER('Raw Data'!C36), IF(_xlfn.XLOOKUP(SMALL('Raw Data'!C36:E36, 3), B41:D41, B41:D41, 0)&gt;0, SMALL('Raw Data'!C36:E36, 3), 0), 0)</f>
        <v/>
      </c>
      <c r="V41">
        <f>IF(AND('Raw Data'!C36&lt;'Raw Data'!E36,'Raw Data'!O36&gt;'Raw Data'!P36),'Raw Data'!C36,IF(AND('Raw Data'!E36&lt;'Raw Data'!C36,'Raw Data'!P36&gt;'Raw Data'!O36),'Raw Data'!E36,0))</f>
        <v/>
      </c>
      <c r="W41">
        <f>IF(AND('Raw Data'!C36&gt;'Raw Data'!E36,'Raw Data'!O36&gt;'Raw Data'!P36),'Raw Data'!C36,IF(AND('Raw Data'!E36&gt;'Raw Data'!C36,'Raw Data'!P36&gt;'Raw Data'!O36),'Raw Data'!E36,0))</f>
        <v/>
      </c>
      <c r="X41">
        <f>IF(AND('Raw Data'!D36&gt;4,'Raw Data'!O36&gt;'Raw Data'!P36, ISNUMBER('Raw Data'!O36)),'Raw Data'!J36,IF(AND('Raw Data'!D36&gt;4,'Raw Data'!O36='Raw Data'!P36, ISNUMBER('Raw Data'!O36)),0,IF(AND(ISNUMBER('Raw Data'!O36), 'Raw Data'!O36='Raw Data'!P36),'Raw Data'!D36,0)))</f>
        <v/>
      </c>
      <c r="Y41">
        <f>IF(AND('Raw Data'!D36&gt;4,'Raw Data'!O36&lt;'Raw Data'!P36),'Raw Data'!K36,IF(AND('Raw Data'!D36&gt;4,'Raw Data'!O36='Raw Data'!P36),0,IF('Raw Data'!O36='Raw Data'!P36,'Raw Data'!D36,0)))</f>
        <v/>
      </c>
      <c r="Z41">
        <f>IF(AND('Raw Data'!D36&lt;4, 'Raw Data'!O36='Raw Data'!P36), 'Raw Data'!D36, 0)</f>
        <v/>
      </c>
      <c r="AA41">
        <f>IF(AND(W41&gt;0, F41&gt;0), F41*W41, 0)</f>
        <v/>
      </c>
      <c r="AB41">
        <f>IF(AND(C41&gt;0, E41&gt;0), E41*C41, 0)</f>
        <v/>
      </c>
      <c r="AC41">
        <f>IF(AND(F41, D41), D41*F41, 0)</f>
        <v/>
      </c>
    </row>
    <row r="42">
      <c r="A42">
        <f>'Raw Data'!Q37</f>
        <v/>
      </c>
      <c r="B42">
        <f>IF('Raw Data'!O37&gt;'Raw Data'!P37, 'Raw Data'!C37, 0)</f>
        <v/>
      </c>
      <c r="C42">
        <f>IF(AND(ISNUMBER('Raw Data'!O37), 'Raw Data'!O37='Raw Data'!P37), 'Raw Data'!D37, 0)</f>
        <v/>
      </c>
      <c r="D42">
        <f>IF('Raw Data'!O37&lt;'Raw Data'!P37, 'Raw Data'!E37, 0)</f>
        <v/>
      </c>
      <c r="E42">
        <f>IF(SUM('Raw Data'!O37:P37)&gt;2, 'Raw Data'!F37, 0)</f>
        <v/>
      </c>
      <c r="F42">
        <f>IF(AND(ISNUMBER('Raw Data'!O37),SUM('Raw Data'!O37:P37)&lt;3),'Raw Data'!F37,)</f>
        <v/>
      </c>
      <c r="G42">
        <f>IF(AND('Raw Data'!O37&gt;0, 'Raw Data'!P37&gt;0), 'Raw Data'!H37, 0)</f>
        <v/>
      </c>
      <c r="H42">
        <f>IF(AND(ISNUMBER('Raw Data'!O37), OR('Raw Data'!O37=0, 'Raw Data'!P37=0)), 'Raw Data'!I37, 0)</f>
        <v/>
      </c>
      <c r="I42">
        <f>IF('Raw Data'!O37='Raw Data'!P37, 0, IF('Raw Data'!O37&gt;'Raw Data'!P37, 'Raw Data'!J37, 0))</f>
        <v/>
      </c>
      <c r="J42">
        <f>IF('Raw Data'!O37='Raw Data'!P37, 0, IF('Raw Data'!O37&lt;'Raw Data'!P37, 'Raw Data'!K37, 0))</f>
        <v/>
      </c>
      <c r="K42">
        <f>IF(AND(ISNUMBER('Raw Data'!O37), OR('Raw Data'!O37&gt;'Raw Data'!P37, 'Raw Data'!O37='Raw Data'!P37)), 'Raw Data'!L37, 0)</f>
        <v/>
      </c>
      <c r="L42">
        <f>IF(AND(ISNUMBER('Raw Data'!O37), OR('Raw Data'!O37&lt;'Raw Data'!P37, 'Raw Data'!O37='Raw Data'!P37)), 'Raw Data'!M37, 0)</f>
        <v/>
      </c>
      <c r="M42">
        <f>IF(AND(ISNUMBER('Raw Data'!O37), OR('Raw Data'!O37&gt;'Raw Data'!P37, 'Raw Data'!O37&lt;'Raw Data'!P37)), 'Raw Data'!N37, 0)</f>
        <v/>
      </c>
      <c r="N42">
        <f>IF(AND('Raw Data'!C37&lt;'Raw Data'!E37, 'Raw Data'!O37&gt;'Raw Data'!P37), 'Raw Data'!C37, 0)</f>
        <v/>
      </c>
      <c r="O42">
        <f>'Raw Data'!C37&lt;'Raw Data'!E37</f>
        <v/>
      </c>
      <c r="P42">
        <f>IF(AND('Raw Data'!C37&gt;'Raw Data'!E37, 'Raw Data'!O37&gt;'Raw Data'!P37), 'Raw Data'!C37, 0)</f>
        <v/>
      </c>
      <c r="Q42">
        <f>IF(AND('Raw Data'!C37&gt;'Raw Data'!E37, 'Raw Data'!O37&lt;'Raw Data'!P37), 'Raw Data'!E37, 0)</f>
        <v/>
      </c>
      <c r="R42">
        <f>IF(AND('Raw Data'!C37&lt;'Raw Data'!E37, 'Raw Data'!O37&lt;'Raw Data'!P37), 'Raw Data'!E37, 0)</f>
        <v/>
      </c>
      <c r="S42">
        <f>IF(ISNUMBER('Raw Data'!C37), IF(_xlfn.XLOOKUP(SMALL('Raw Data'!C37:E37, 1), B42:D42, B42:D42, 0)&gt;0, SMALL('Raw Data'!C37:E37, 1), 0), 0)</f>
        <v/>
      </c>
      <c r="T42">
        <f>IF(ISNUMBER('Raw Data'!C37), IF(_xlfn.XLOOKUP(SMALL('Raw Data'!C37:E37, 2), B42:D42, B42:D42, 0)&gt;0, SMALL('Raw Data'!C37:E37, 2), 0), 0)</f>
        <v/>
      </c>
      <c r="U42">
        <f>IF(ISNUMBER('Raw Data'!C37), IF(_xlfn.XLOOKUP(SMALL('Raw Data'!C37:E37, 3), B42:D42, B42:D42, 0)&gt;0, SMALL('Raw Data'!C37:E37, 3), 0), 0)</f>
        <v/>
      </c>
      <c r="V42">
        <f>IF(AND('Raw Data'!C37&lt;'Raw Data'!E37,'Raw Data'!O37&gt;'Raw Data'!P37),'Raw Data'!C37,IF(AND('Raw Data'!E37&lt;'Raw Data'!C37,'Raw Data'!P37&gt;'Raw Data'!O37),'Raw Data'!E37,0))</f>
        <v/>
      </c>
      <c r="W42">
        <f>IF(AND('Raw Data'!C37&gt;'Raw Data'!E37,'Raw Data'!O37&gt;'Raw Data'!P37),'Raw Data'!C37,IF(AND('Raw Data'!E37&gt;'Raw Data'!C37,'Raw Data'!P37&gt;'Raw Data'!O37),'Raw Data'!E37,0))</f>
        <v/>
      </c>
      <c r="X42">
        <f>IF(AND('Raw Data'!D37&gt;4,'Raw Data'!O37&gt;'Raw Data'!P37, ISNUMBER('Raw Data'!O37)),'Raw Data'!J37,IF(AND('Raw Data'!D37&gt;4,'Raw Data'!O37='Raw Data'!P37, ISNUMBER('Raw Data'!O37)),0,IF(AND(ISNUMBER('Raw Data'!O37), 'Raw Data'!O37='Raw Data'!P37),'Raw Data'!D37,0)))</f>
        <v/>
      </c>
      <c r="Y42">
        <f>IF(AND('Raw Data'!D37&gt;4,'Raw Data'!O37&lt;'Raw Data'!P37),'Raw Data'!K37,IF(AND('Raw Data'!D37&gt;4,'Raw Data'!O37='Raw Data'!P37),0,IF('Raw Data'!O37='Raw Data'!P37,'Raw Data'!D37,0)))</f>
        <v/>
      </c>
      <c r="Z42">
        <f>IF(AND('Raw Data'!D37&lt;4, 'Raw Data'!O37='Raw Data'!P37), 'Raw Data'!D37, 0)</f>
        <v/>
      </c>
      <c r="AA42">
        <f>IF(AND(W42&gt;0, F42&gt;0), F42*W42, 0)</f>
        <v/>
      </c>
      <c r="AB42">
        <f>IF(AND(C42&gt;0, E42&gt;0), E42*C42, 0)</f>
        <v/>
      </c>
      <c r="AC42">
        <f>IF(AND(F42, D42), D42*F42, 0)</f>
        <v/>
      </c>
    </row>
    <row r="43">
      <c r="A43">
        <f>'Raw Data'!Q38</f>
        <v/>
      </c>
      <c r="B43">
        <f>IF('Raw Data'!O38&gt;'Raw Data'!P38, 'Raw Data'!C38, 0)</f>
        <v/>
      </c>
      <c r="C43">
        <f>IF(AND(ISNUMBER('Raw Data'!O38), 'Raw Data'!O38='Raw Data'!P38), 'Raw Data'!D38, 0)</f>
        <v/>
      </c>
      <c r="D43">
        <f>IF('Raw Data'!O38&lt;'Raw Data'!P38, 'Raw Data'!E38, 0)</f>
        <v/>
      </c>
      <c r="E43">
        <f>IF(SUM('Raw Data'!O38:P38)&gt;2, 'Raw Data'!F38, 0)</f>
        <v/>
      </c>
      <c r="F43">
        <f>IF(AND(ISNUMBER('Raw Data'!O38),SUM('Raw Data'!O38:P38)&lt;3),'Raw Data'!F38,)</f>
        <v/>
      </c>
      <c r="G43">
        <f>IF(AND('Raw Data'!O38&gt;0, 'Raw Data'!P38&gt;0), 'Raw Data'!H38, 0)</f>
        <v/>
      </c>
      <c r="H43">
        <f>IF(AND(ISNUMBER('Raw Data'!O38), OR('Raw Data'!O38=0, 'Raw Data'!P38=0)), 'Raw Data'!I38, 0)</f>
        <v/>
      </c>
      <c r="I43">
        <f>IF('Raw Data'!O38='Raw Data'!P38, 0, IF('Raw Data'!O38&gt;'Raw Data'!P38, 'Raw Data'!J38, 0))</f>
        <v/>
      </c>
      <c r="J43">
        <f>IF('Raw Data'!O38='Raw Data'!P38, 0, IF('Raw Data'!O38&lt;'Raw Data'!P38, 'Raw Data'!K38, 0))</f>
        <v/>
      </c>
      <c r="K43">
        <f>IF(AND(ISNUMBER('Raw Data'!O38), OR('Raw Data'!O38&gt;'Raw Data'!P38, 'Raw Data'!O38='Raw Data'!P38)), 'Raw Data'!L38, 0)</f>
        <v/>
      </c>
      <c r="L43">
        <f>IF(AND(ISNUMBER('Raw Data'!O38), OR('Raw Data'!O38&lt;'Raw Data'!P38, 'Raw Data'!O38='Raw Data'!P38)), 'Raw Data'!M38, 0)</f>
        <v/>
      </c>
      <c r="M43">
        <f>IF(AND(ISNUMBER('Raw Data'!O38), OR('Raw Data'!O38&gt;'Raw Data'!P38, 'Raw Data'!O38&lt;'Raw Data'!P38)), 'Raw Data'!N38, 0)</f>
        <v/>
      </c>
      <c r="N43">
        <f>IF(AND('Raw Data'!C38&lt;'Raw Data'!E38, 'Raw Data'!O38&gt;'Raw Data'!P38), 'Raw Data'!C38, 0)</f>
        <v/>
      </c>
      <c r="O43">
        <f>'Raw Data'!C38&lt;'Raw Data'!E38</f>
        <v/>
      </c>
      <c r="P43">
        <f>IF(AND('Raw Data'!C38&gt;'Raw Data'!E38, 'Raw Data'!O38&gt;'Raw Data'!P38), 'Raw Data'!C38, 0)</f>
        <v/>
      </c>
      <c r="Q43">
        <f>IF(AND('Raw Data'!C38&gt;'Raw Data'!E38, 'Raw Data'!O38&lt;'Raw Data'!P38), 'Raw Data'!E38, 0)</f>
        <v/>
      </c>
      <c r="R43">
        <f>IF(AND('Raw Data'!C38&lt;'Raw Data'!E38, 'Raw Data'!O38&lt;'Raw Data'!P38), 'Raw Data'!E38, 0)</f>
        <v/>
      </c>
      <c r="S43">
        <f>IF(ISNUMBER('Raw Data'!C38), IF(_xlfn.XLOOKUP(SMALL('Raw Data'!C38:E38, 1), B43:D43, B43:D43, 0)&gt;0, SMALL('Raw Data'!C38:E38, 1), 0), 0)</f>
        <v/>
      </c>
      <c r="T43">
        <f>IF(ISNUMBER('Raw Data'!C38), IF(_xlfn.XLOOKUP(SMALL('Raw Data'!C38:E38, 2), B43:D43, B43:D43, 0)&gt;0, SMALL('Raw Data'!C38:E38, 2), 0), 0)</f>
        <v/>
      </c>
      <c r="U43">
        <f>IF(ISNUMBER('Raw Data'!C38), IF(_xlfn.XLOOKUP(SMALL('Raw Data'!C38:E38, 3), B43:D43, B43:D43, 0)&gt;0, SMALL('Raw Data'!C38:E38, 3), 0), 0)</f>
        <v/>
      </c>
      <c r="V43">
        <f>IF(AND('Raw Data'!C38&lt;'Raw Data'!E38,'Raw Data'!O38&gt;'Raw Data'!P38),'Raw Data'!C38,IF(AND('Raw Data'!E38&lt;'Raw Data'!C38,'Raw Data'!P38&gt;'Raw Data'!O38),'Raw Data'!E38,0))</f>
        <v/>
      </c>
      <c r="W43">
        <f>IF(AND('Raw Data'!C38&gt;'Raw Data'!E38,'Raw Data'!O38&gt;'Raw Data'!P38),'Raw Data'!C38,IF(AND('Raw Data'!E38&gt;'Raw Data'!C38,'Raw Data'!P38&gt;'Raw Data'!O38),'Raw Data'!E38,0))</f>
        <v/>
      </c>
      <c r="X43">
        <f>IF(AND('Raw Data'!D38&gt;4,'Raw Data'!O38&gt;'Raw Data'!P38, ISNUMBER('Raw Data'!O38)),'Raw Data'!J38,IF(AND('Raw Data'!D38&gt;4,'Raw Data'!O38='Raw Data'!P38, ISNUMBER('Raw Data'!O38)),0,IF(AND(ISNUMBER('Raw Data'!O38), 'Raw Data'!O38='Raw Data'!P38),'Raw Data'!D38,0)))</f>
        <v/>
      </c>
      <c r="Y43">
        <f>IF(AND('Raw Data'!D38&gt;4,'Raw Data'!O38&lt;'Raw Data'!P38),'Raw Data'!K38,IF(AND('Raw Data'!D38&gt;4,'Raw Data'!O38='Raw Data'!P38),0,IF('Raw Data'!O38='Raw Data'!P38,'Raw Data'!D38,0)))</f>
        <v/>
      </c>
      <c r="Z43">
        <f>IF(AND('Raw Data'!D38&lt;4, 'Raw Data'!O38='Raw Data'!P38), 'Raw Data'!D38, 0)</f>
        <v/>
      </c>
      <c r="AA43">
        <f>IF(AND(W43&gt;0, F43&gt;0), F43*W43, 0)</f>
        <v/>
      </c>
      <c r="AB43">
        <f>IF(AND(C43&gt;0, E43&gt;0), E43*C43, 0)</f>
        <v/>
      </c>
      <c r="AC43">
        <f>IF(AND(F43, D43), D43*F43, 0)</f>
        <v/>
      </c>
    </row>
    <row r="44">
      <c r="A44">
        <f>'Raw Data'!Q39</f>
        <v/>
      </c>
      <c r="B44">
        <f>IF('Raw Data'!O39&gt;'Raw Data'!P39, 'Raw Data'!C39, 0)</f>
        <v/>
      </c>
      <c r="C44">
        <f>IF(AND(ISNUMBER('Raw Data'!O39), 'Raw Data'!O39='Raw Data'!P39), 'Raw Data'!D39, 0)</f>
        <v/>
      </c>
      <c r="D44">
        <f>IF('Raw Data'!O39&lt;'Raw Data'!P39, 'Raw Data'!E39, 0)</f>
        <v/>
      </c>
      <c r="E44">
        <f>IF(SUM('Raw Data'!O39:P39)&gt;2, 'Raw Data'!F39, 0)</f>
        <v/>
      </c>
      <c r="F44">
        <f>IF(AND(ISNUMBER('Raw Data'!O39),SUM('Raw Data'!O39:P39)&lt;3),'Raw Data'!F39,)</f>
        <v/>
      </c>
      <c r="G44">
        <f>IF(AND('Raw Data'!O39&gt;0, 'Raw Data'!P39&gt;0), 'Raw Data'!H39, 0)</f>
        <v/>
      </c>
      <c r="H44">
        <f>IF(AND(ISNUMBER('Raw Data'!O39), OR('Raw Data'!O39=0, 'Raw Data'!P39=0)), 'Raw Data'!I39, 0)</f>
        <v/>
      </c>
      <c r="I44">
        <f>IF('Raw Data'!O39='Raw Data'!P39, 0, IF('Raw Data'!O39&gt;'Raw Data'!P39, 'Raw Data'!J39, 0))</f>
        <v/>
      </c>
      <c r="J44">
        <f>IF('Raw Data'!O39='Raw Data'!P39, 0, IF('Raw Data'!O39&lt;'Raw Data'!P39, 'Raw Data'!K39, 0))</f>
        <v/>
      </c>
      <c r="K44">
        <f>IF(AND(ISNUMBER('Raw Data'!O39), OR('Raw Data'!O39&gt;'Raw Data'!P39, 'Raw Data'!O39='Raw Data'!P39)), 'Raw Data'!L39, 0)</f>
        <v/>
      </c>
      <c r="L44">
        <f>IF(AND(ISNUMBER('Raw Data'!O39), OR('Raw Data'!O39&lt;'Raw Data'!P39, 'Raw Data'!O39='Raw Data'!P39)), 'Raw Data'!M39, 0)</f>
        <v/>
      </c>
      <c r="M44">
        <f>IF(AND(ISNUMBER('Raw Data'!O39), OR('Raw Data'!O39&gt;'Raw Data'!P39, 'Raw Data'!O39&lt;'Raw Data'!P39)), 'Raw Data'!N39, 0)</f>
        <v/>
      </c>
      <c r="N44">
        <f>IF(AND('Raw Data'!C39&lt;'Raw Data'!E39, 'Raw Data'!O39&gt;'Raw Data'!P39), 'Raw Data'!C39, 0)</f>
        <v/>
      </c>
      <c r="O44">
        <f>'Raw Data'!C39&lt;'Raw Data'!E39</f>
        <v/>
      </c>
      <c r="P44">
        <f>IF(AND('Raw Data'!C39&gt;'Raw Data'!E39, 'Raw Data'!O39&gt;'Raw Data'!P39), 'Raw Data'!C39, 0)</f>
        <v/>
      </c>
      <c r="Q44">
        <f>IF(AND('Raw Data'!C39&gt;'Raw Data'!E39, 'Raw Data'!O39&lt;'Raw Data'!P39), 'Raw Data'!E39, 0)</f>
        <v/>
      </c>
      <c r="R44">
        <f>IF(AND('Raw Data'!C39&lt;'Raw Data'!E39, 'Raw Data'!O39&lt;'Raw Data'!P39), 'Raw Data'!E39, 0)</f>
        <v/>
      </c>
      <c r="S44">
        <f>IF(ISNUMBER('Raw Data'!C39), IF(_xlfn.XLOOKUP(SMALL('Raw Data'!C39:E39, 1), B44:D44, B44:D44, 0)&gt;0, SMALL('Raw Data'!C39:E39, 1), 0), 0)</f>
        <v/>
      </c>
      <c r="T44">
        <f>IF(ISNUMBER('Raw Data'!C39), IF(_xlfn.XLOOKUP(SMALL('Raw Data'!C39:E39, 2), B44:D44, B44:D44, 0)&gt;0, SMALL('Raw Data'!C39:E39, 2), 0), 0)</f>
        <v/>
      </c>
      <c r="U44">
        <f>IF(ISNUMBER('Raw Data'!C39), IF(_xlfn.XLOOKUP(SMALL('Raw Data'!C39:E39, 3), B44:D44, B44:D44, 0)&gt;0, SMALL('Raw Data'!C39:E39, 3), 0), 0)</f>
        <v/>
      </c>
      <c r="V44">
        <f>IF(AND('Raw Data'!C39&lt;'Raw Data'!E39,'Raw Data'!O39&gt;'Raw Data'!P39),'Raw Data'!C39,IF(AND('Raw Data'!E39&lt;'Raw Data'!C39,'Raw Data'!P39&gt;'Raw Data'!O39),'Raw Data'!E39,0))</f>
        <v/>
      </c>
      <c r="W44">
        <f>IF(AND('Raw Data'!C39&gt;'Raw Data'!E39,'Raw Data'!O39&gt;'Raw Data'!P39),'Raw Data'!C39,IF(AND('Raw Data'!E39&gt;'Raw Data'!C39,'Raw Data'!P39&gt;'Raw Data'!O39),'Raw Data'!E39,0))</f>
        <v/>
      </c>
      <c r="X44">
        <f>IF(AND('Raw Data'!D39&gt;4,'Raw Data'!O39&gt;'Raw Data'!P39, ISNUMBER('Raw Data'!O39)),'Raw Data'!J39,IF(AND('Raw Data'!D39&gt;4,'Raw Data'!O39='Raw Data'!P39, ISNUMBER('Raw Data'!O39)),0,IF(AND(ISNUMBER('Raw Data'!O39), 'Raw Data'!O39='Raw Data'!P39),'Raw Data'!D39,0)))</f>
        <v/>
      </c>
      <c r="Y44">
        <f>IF(AND('Raw Data'!D39&gt;4,'Raw Data'!O39&lt;'Raw Data'!P39),'Raw Data'!K39,IF(AND('Raw Data'!D39&gt;4,'Raw Data'!O39='Raw Data'!P39),0,IF('Raw Data'!O39='Raw Data'!P39,'Raw Data'!D39,0)))</f>
        <v/>
      </c>
      <c r="Z44">
        <f>IF(AND('Raw Data'!D39&lt;4, 'Raw Data'!O39='Raw Data'!P39), 'Raw Data'!D39, 0)</f>
        <v/>
      </c>
      <c r="AA44">
        <f>IF(AND(W44&gt;0, F44&gt;0), F44*W44, 0)</f>
        <v/>
      </c>
      <c r="AB44">
        <f>IF(AND(C44&gt;0, E44&gt;0), E44*C44, 0)</f>
        <v/>
      </c>
      <c r="AC44">
        <f>IF(AND(F44, D44), D44*F44, 0)</f>
        <v/>
      </c>
    </row>
    <row r="45">
      <c r="A45">
        <f>'Raw Data'!Q40</f>
        <v/>
      </c>
      <c r="B45">
        <f>IF('Raw Data'!O40&gt;'Raw Data'!P40, 'Raw Data'!C40, 0)</f>
        <v/>
      </c>
      <c r="C45">
        <f>IF(AND(ISNUMBER('Raw Data'!O40), 'Raw Data'!O40='Raw Data'!P40), 'Raw Data'!D40, 0)</f>
        <v/>
      </c>
      <c r="D45">
        <f>IF('Raw Data'!O40&lt;'Raw Data'!P40, 'Raw Data'!E40, 0)</f>
        <v/>
      </c>
      <c r="E45">
        <f>IF(SUM('Raw Data'!O40:P40)&gt;2, 'Raw Data'!F40, 0)</f>
        <v/>
      </c>
      <c r="F45">
        <f>IF(AND(ISNUMBER('Raw Data'!O40),SUM('Raw Data'!O40:P40)&lt;3),'Raw Data'!F40,)</f>
        <v/>
      </c>
      <c r="G45">
        <f>IF(AND('Raw Data'!O40&gt;0, 'Raw Data'!P40&gt;0), 'Raw Data'!H40, 0)</f>
        <v/>
      </c>
      <c r="H45">
        <f>IF(AND(ISNUMBER('Raw Data'!O40), OR('Raw Data'!O40=0, 'Raw Data'!P40=0)), 'Raw Data'!I40, 0)</f>
        <v/>
      </c>
      <c r="I45">
        <f>IF('Raw Data'!O40='Raw Data'!P40, 0, IF('Raw Data'!O40&gt;'Raw Data'!P40, 'Raw Data'!J40, 0))</f>
        <v/>
      </c>
      <c r="J45">
        <f>IF('Raw Data'!O40='Raw Data'!P40, 0, IF('Raw Data'!O40&lt;'Raw Data'!P40, 'Raw Data'!K40, 0))</f>
        <v/>
      </c>
      <c r="K45">
        <f>IF(AND(ISNUMBER('Raw Data'!O40), OR('Raw Data'!O40&gt;'Raw Data'!P40, 'Raw Data'!O40='Raw Data'!P40)), 'Raw Data'!L40, 0)</f>
        <v/>
      </c>
      <c r="L45">
        <f>IF(AND(ISNUMBER('Raw Data'!O40), OR('Raw Data'!O40&lt;'Raw Data'!P40, 'Raw Data'!O40='Raw Data'!P40)), 'Raw Data'!M40, 0)</f>
        <v/>
      </c>
      <c r="M45">
        <f>IF(AND(ISNUMBER('Raw Data'!O40), OR('Raw Data'!O40&gt;'Raw Data'!P40, 'Raw Data'!O40&lt;'Raw Data'!P40)), 'Raw Data'!N40, 0)</f>
        <v/>
      </c>
      <c r="N45">
        <f>IF(AND('Raw Data'!C40&lt;'Raw Data'!E40, 'Raw Data'!O40&gt;'Raw Data'!P40), 'Raw Data'!C40, 0)</f>
        <v/>
      </c>
      <c r="O45">
        <f>'Raw Data'!C40&lt;'Raw Data'!E40</f>
        <v/>
      </c>
      <c r="P45">
        <f>IF(AND('Raw Data'!C40&gt;'Raw Data'!E40, 'Raw Data'!O40&gt;'Raw Data'!P40), 'Raw Data'!C40, 0)</f>
        <v/>
      </c>
      <c r="Q45">
        <f>IF(AND('Raw Data'!C40&gt;'Raw Data'!E40, 'Raw Data'!O40&lt;'Raw Data'!P40), 'Raw Data'!E40, 0)</f>
        <v/>
      </c>
      <c r="R45">
        <f>IF(AND('Raw Data'!C40&lt;'Raw Data'!E40, 'Raw Data'!O40&lt;'Raw Data'!P40), 'Raw Data'!E40, 0)</f>
        <v/>
      </c>
      <c r="S45">
        <f>IF(ISNUMBER('Raw Data'!C40), IF(_xlfn.XLOOKUP(SMALL('Raw Data'!C40:E40, 1), B45:D45, B45:D45, 0)&gt;0, SMALL('Raw Data'!C40:E40, 1), 0), 0)</f>
        <v/>
      </c>
      <c r="T45">
        <f>IF(ISNUMBER('Raw Data'!C40), IF(_xlfn.XLOOKUP(SMALL('Raw Data'!C40:E40, 2), B45:D45, B45:D45, 0)&gt;0, SMALL('Raw Data'!C40:E40, 2), 0), 0)</f>
        <v/>
      </c>
      <c r="U45">
        <f>IF(ISNUMBER('Raw Data'!C40), IF(_xlfn.XLOOKUP(SMALL('Raw Data'!C40:E40, 3), B45:D45, B45:D45, 0)&gt;0, SMALL('Raw Data'!C40:E40, 3), 0), 0)</f>
        <v/>
      </c>
      <c r="V45">
        <f>IF(AND('Raw Data'!C40&lt;'Raw Data'!E40,'Raw Data'!O40&gt;'Raw Data'!P40),'Raw Data'!C40,IF(AND('Raw Data'!E40&lt;'Raw Data'!C40,'Raw Data'!P40&gt;'Raw Data'!O40),'Raw Data'!E40,0))</f>
        <v/>
      </c>
      <c r="W45">
        <f>IF(AND('Raw Data'!C40&gt;'Raw Data'!E40,'Raw Data'!O40&gt;'Raw Data'!P40),'Raw Data'!C40,IF(AND('Raw Data'!E40&gt;'Raw Data'!C40,'Raw Data'!P40&gt;'Raw Data'!O40),'Raw Data'!E40,0))</f>
        <v/>
      </c>
      <c r="X45">
        <f>IF(AND('Raw Data'!D40&gt;4,'Raw Data'!O40&gt;'Raw Data'!P40, ISNUMBER('Raw Data'!O40)),'Raw Data'!J40,IF(AND('Raw Data'!D40&gt;4,'Raw Data'!O40='Raw Data'!P40, ISNUMBER('Raw Data'!O40)),0,IF(AND(ISNUMBER('Raw Data'!O40), 'Raw Data'!O40='Raw Data'!P40),'Raw Data'!D40,0)))</f>
        <v/>
      </c>
      <c r="Y45">
        <f>IF(AND('Raw Data'!D40&gt;4,'Raw Data'!O40&lt;'Raw Data'!P40),'Raw Data'!K40,IF(AND('Raw Data'!D40&gt;4,'Raw Data'!O40='Raw Data'!P40),0,IF('Raw Data'!O40='Raw Data'!P40,'Raw Data'!D40,0)))</f>
        <v/>
      </c>
      <c r="Z45">
        <f>IF(AND('Raw Data'!D40&lt;4, 'Raw Data'!O40='Raw Data'!P40), 'Raw Data'!D40, 0)</f>
        <v/>
      </c>
      <c r="AA45">
        <f>IF(AND(W45&gt;0, F45&gt;0), F45*W45, 0)</f>
        <v/>
      </c>
      <c r="AB45">
        <f>IF(AND(C45&gt;0, E45&gt;0), E45*C45, 0)</f>
        <v/>
      </c>
      <c r="AC45">
        <f>IF(AND(F45, D45), D45*F45, 0)</f>
        <v/>
      </c>
    </row>
    <row r="46">
      <c r="A46">
        <f>'Raw Data'!Q41</f>
        <v/>
      </c>
      <c r="B46">
        <f>IF('Raw Data'!O41&gt;'Raw Data'!P41, 'Raw Data'!C41, 0)</f>
        <v/>
      </c>
      <c r="C46">
        <f>IF(AND(ISNUMBER('Raw Data'!O41), 'Raw Data'!O41='Raw Data'!P41), 'Raw Data'!D41, 0)</f>
        <v/>
      </c>
      <c r="D46">
        <f>IF('Raw Data'!O41&lt;'Raw Data'!P41, 'Raw Data'!E41, 0)</f>
        <v/>
      </c>
      <c r="E46">
        <f>IF(SUM('Raw Data'!O41:P41)&gt;2, 'Raw Data'!F41, 0)</f>
        <v/>
      </c>
      <c r="F46">
        <f>IF(AND(ISNUMBER('Raw Data'!O41),SUM('Raw Data'!O41:P41)&lt;3),'Raw Data'!F41,)</f>
        <v/>
      </c>
      <c r="G46">
        <f>IF(AND('Raw Data'!O41&gt;0, 'Raw Data'!P41&gt;0), 'Raw Data'!H41, 0)</f>
        <v/>
      </c>
      <c r="H46">
        <f>IF(AND(ISNUMBER('Raw Data'!O41), OR('Raw Data'!O41=0, 'Raw Data'!P41=0)), 'Raw Data'!I41, 0)</f>
        <v/>
      </c>
      <c r="I46">
        <f>IF('Raw Data'!O41='Raw Data'!P41, 0, IF('Raw Data'!O41&gt;'Raw Data'!P41, 'Raw Data'!J41, 0))</f>
        <v/>
      </c>
      <c r="J46">
        <f>IF('Raw Data'!O41='Raw Data'!P41, 0, IF('Raw Data'!O41&lt;'Raw Data'!P41, 'Raw Data'!K41, 0))</f>
        <v/>
      </c>
      <c r="K46">
        <f>IF(AND(ISNUMBER('Raw Data'!O41), OR('Raw Data'!O41&gt;'Raw Data'!P41, 'Raw Data'!O41='Raw Data'!P41)), 'Raw Data'!L41, 0)</f>
        <v/>
      </c>
      <c r="L46">
        <f>IF(AND(ISNUMBER('Raw Data'!O41), OR('Raw Data'!O41&lt;'Raw Data'!P41, 'Raw Data'!O41='Raw Data'!P41)), 'Raw Data'!M41, 0)</f>
        <v/>
      </c>
      <c r="M46">
        <f>IF(AND(ISNUMBER('Raw Data'!O41), OR('Raw Data'!O41&gt;'Raw Data'!P41, 'Raw Data'!O41&lt;'Raw Data'!P41)), 'Raw Data'!N41, 0)</f>
        <v/>
      </c>
      <c r="N46">
        <f>IF(AND('Raw Data'!C41&lt;'Raw Data'!E41, 'Raw Data'!O41&gt;'Raw Data'!P41), 'Raw Data'!C41, 0)</f>
        <v/>
      </c>
      <c r="O46">
        <f>'Raw Data'!C41&lt;'Raw Data'!E41</f>
        <v/>
      </c>
      <c r="P46">
        <f>IF(AND('Raw Data'!C41&gt;'Raw Data'!E41, 'Raw Data'!O41&gt;'Raw Data'!P41), 'Raw Data'!C41, 0)</f>
        <v/>
      </c>
      <c r="Q46">
        <f>IF(AND('Raw Data'!C41&gt;'Raw Data'!E41, 'Raw Data'!O41&lt;'Raw Data'!P41), 'Raw Data'!E41, 0)</f>
        <v/>
      </c>
      <c r="R46">
        <f>IF(AND('Raw Data'!C41&lt;'Raw Data'!E41, 'Raw Data'!O41&lt;'Raw Data'!P41), 'Raw Data'!E41, 0)</f>
        <v/>
      </c>
      <c r="S46">
        <f>IF(ISNUMBER('Raw Data'!C41), IF(_xlfn.XLOOKUP(SMALL('Raw Data'!C41:E41, 1), B46:D46, B46:D46, 0)&gt;0, SMALL('Raw Data'!C41:E41, 1), 0), 0)</f>
        <v/>
      </c>
      <c r="T46">
        <f>IF(ISNUMBER('Raw Data'!C41), IF(_xlfn.XLOOKUP(SMALL('Raw Data'!C41:E41, 2), B46:D46, B46:D46, 0)&gt;0, SMALL('Raw Data'!C41:E41, 2), 0), 0)</f>
        <v/>
      </c>
      <c r="U46">
        <f>IF(ISNUMBER('Raw Data'!C41), IF(_xlfn.XLOOKUP(SMALL('Raw Data'!C41:E41, 3), B46:D46, B46:D46, 0)&gt;0, SMALL('Raw Data'!C41:E41, 3), 0), 0)</f>
        <v/>
      </c>
      <c r="V46">
        <f>IF(AND('Raw Data'!C41&lt;'Raw Data'!E41,'Raw Data'!O41&gt;'Raw Data'!P41),'Raw Data'!C41,IF(AND('Raw Data'!E41&lt;'Raw Data'!C41,'Raw Data'!P41&gt;'Raw Data'!O41),'Raw Data'!E41,0))</f>
        <v/>
      </c>
      <c r="W46">
        <f>IF(AND('Raw Data'!C41&gt;'Raw Data'!E41,'Raw Data'!O41&gt;'Raw Data'!P41),'Raw Data'!C41,IF(AND('Raw Data'!E41&gt;'Raw Data'!C41,'Raw Data'!P41&gt;'Raw Data'!O41),'Raw Data'!E41,0))</f>
        <v/>
      </c>
      <c r="X46">
        <f>IF(AND('Raw Data'!D41&gt;4,'Raw Data'!O41&gt;'Raw Data'!P41, ISNUMBER('Raw Data'!O41)),'Raw Data'!J41,IF(AND('Raw Data'!D41&gt;4,'Raw Data'!O41='Raw Data'!P41, ISNUMBER('Raw Data'!O41)),0,IF(AND(ISNUMBER('Raw Data'!O41), 'Raw Data'!O41='Raw Data'!P41),'Raw Data'!D41,0)))</f>
        <v/>
      </c>
      <c r="Y46">
        <f>IF(AND('Raw Data'!D41&gt;4,'Raw Data'!O41&lt;'Raw Data'!P41),'Raw Data'!K41,IF(AND('Raw Data'!D41&gt;4,'Raw Data'!O41='Raw Data'!P41),0,IF('Raw Data'!O41='Raw Data'!P41,'Raw Data'!D41,0)))</f>
        <v/>
      </c>
      <c r="Z46">
        <f>IF(AND('Raw Data'!D41&lt;4, 'Raw Data'!O41='Raw Data'!P41), 'Raw Data'!D41, 0)</f>
        <v/>
      </c>
      <c r="AA46">
        <f>IF(AND(W46&gt;0, F46&gt;0), F46*W46, 0)</f>
        <v/>
      </c>
      <c r="AB46">
        <f>IF(AND(C46&gt;0, E46&gt;0), E46*C46, 0)</f>
        <v/>
      </c>
      <c r="AC46">
        <f>IF(AND(F46, D46), D46*F46, 0)</f>
        <v/>
      </c>
    </row>
    <row r="47">
      <c r="A47">
        <f>'Raw Data'!Q42</f>
        <v/>
      </c>
      <c r="B47">
        <f>IF('Raw Data'!O42&gt;'Raw Data'!P42, 'Raw Data'!C42, 0)</f>
        <v/>
      </c>
      <c r="C47">
        <f>IF(AND(ISNUMBER('Raw Data'!O42), 'Raw Data'!O42='Raw Data'!P42), 'Raw Data'!D42, 0)</f>
        <v/>
      </c>
      <c r="D47">
        <f>IF('Raw Data'!O42&lt;'Raw Data'!P42, 'Raw Data'!E42, 0)</f>
        <v/>
      </c>
      <c r="E47">
        <f>IF(SUM('Raw Data'!O42:P42)&gt;2, 'Raw Data'!F42, 0)</f>
        <v/>
      </c>
      <c r="F47">
        <f>IF(AND(ISNUMBER('Raw Data'!O42),SUM('Raw Data'!O42:P42)&lt;3),'Raw Data'!F42,)</f>
        <v/>
      </c>
      <c r="G47">
        <f>IF(AND('Raw Data'!O42&gt;0, 'Raw Data'!P42&gt;0), 'Raw Data'!H42, 0)</f>
        <v/>
      </c>
      <c r="H47">
        <f>IF(AND(ISNUMBER('Raw Data'!O42), OR('Raw Data'!O42=0, 'Raw Data'!P42=0)), 'Raw Data'!I42, 0)</f>
        <v/>
      </c>
      <c r="I47">
        <f>IF('Raw Data'!O42='Raw Data'!P42, 0, IF('Raw Data'!O42&gt;'Raw Data'!P42, 'Raw Data'!J42, 0))</f>
        <v/>
      </c>
      <c r="J47">
        <f>IF('Raw Data'!O42='Raw Data'!P42, 0, IF('Raw Data'!O42&lt;'Raw Data'!P42, 'Raw Data'!K42, 0))</f>
        <v/>
      </c>
      <c r="K47">
        <f>IF(AND(ISNUMBER('Raw Data'!O42), OR('Raw Data'!O42&gt;'Raw Data'!P42, 'Raw Data'!O42='Raw Data'!P42)), 'Raw Data'!L42, 0)</f>
        <v/>
      </c>
      <c r="L47">
        <f>IF(AND(ISNUMBER('Raw Data'!O42), OR('Raw Data'!O42&lt;'Raw Data'!P42, 'Raw Data'!O42='Raw Data'!P42)), 'Raw Data'!M42, 0)</f>
        <v/>
      </c>
      <c r="M47">
        <f>IF(AND(ISNUMBER('Raw Data'!O42), OR('Raw Data'!O42&gt;'Raw Data'!P42, 'Raw Data'!O42&lt;'Raw Data'!P42)), 'Raw Data'!N42, 0)</f>
        <v/>
      </c>
      <c r="N47">
        <f>IF(AND('Raw Data'!C42&lt;'Raw Data'!E42, 'Raw Data'!O42&gt;'Raw Data'!P42), 'Raw Data'!C42, 0)</f>
        <v/>
      </c>
      <c r="O47">
        <f>'Raw Data'!C42&lt;'Raw Data'!E42</f>
        <v/>
      </c>
      <c r="P47">
        <f>IF(AND('Raw Data'!C42&gt;'Raw Data'!E42, 'Raw Data'!O42&gt;'Raw Data'!P42), 'Raw Data'!C42, 0)</f>
        <v/>
      </c>
      <c r="Q47">
        <f>IF(AND('Raw Data'!C42&gt;'Raw Data'!E42, 'Raw Data'!O42&lt;'Raw Data'!P42), 'Raw Data'!E42, 0)</f>
        <v/>
      </c>
      <c r="R47">
        <f>IF(AND('Raw Data'!C42&lt;'Raw Data'!E42, 'Raw Data'!O42&lt;'Raw Data'!P42), 'Raw Data'!E42, 0)</f>
        <v/>
      </c>
      <c r="S47">
        <f>IF(ISNUMBER('Raw Data'!C42), IF(_xlfn.XLOOKUP(SMALL('Raw Data'!C42:E42, 1), B47:D47, B47:D47, 0)&gt;0, SMALL('Raw Data'!C42:E42, 1), 0), 0)</f>
        <v/>
      </c>
      <c r="T47">
        <f>IF(ISNUMBER('Raw Data'!C42), IF(_xlfn.XLOOKUP(SMALL('Raw Data'!C42:E42, 2), B47:D47, B47:D47, 0)&gt;0, SMALL('Raw Data'!C42:E42, 2), 0), 0)</f>
        <v/>
      </c>
      <c r="U47">
        <f>IF(ISNUMBER('Raw Data'!C42), IF(_xlfn.XLOOKUP(SMALL('Raw Data'!C42:E42, 3), B47:D47, B47:D47, 0)&gt;0, SMALL('Raw Data'!C42:E42, 3), 0), 0)</f>
        <v/>
      </c>
      <c r="V47">
        <f>IF(AND('Raw Data'!C42&lt;'Raw Data'!E42,'Raw Data'!O42&gt;'Raw Data'!P42),'Raw Data'!C42,IF(AND('Raw Data'!E42&lt;'Raw Data'!C42,'Raw Data'!P42&gt;'Raw Data'!O42),'Raw Data'!E42,0))</f>
        <v/>
      </c>
      <c r="W47">
        <f>IF(AND('Raw Data'!C42&gt;'Raw Data'!E42,'Raw Data'!O42&gt;'Raw Data'!P42),'Raw Data'!C42,IF(AND('Raw Data'!E42&gt;'Raw Data'!C42,'Raw Data'!P42&gt;'Raw Data'!O42),'Raw Data'!E42,0))</f>
        <v/>
      </c>
      <c r="X47">
        <f>IF(AND('Raw Data'!D42&gt;4,'Raw Data'!O42&gt;'Raw Data'!P42, ISNUMBER('Raw Data'!O42)),'Raw Data'!J42,IF(AND('Raw Data'!D42&gt;4,'Raw Data'!O42='Raw Data'!P42, ISNUMBER('Raw Data'!O42)),0,IF(AND(ISNUMBER('Raw Data'!O42), 'Raw Data'!O42='Raw Data'!P42),'Raw Data'!D42,0)))</f>
        <v/>
      </c>
      <c r="Y47">
        <f>IF(AND('Raw Data'!D42&gt;4,'Raw Data'!O42&lt;'Raw Data'!P42),'Raw Data'!K42,IF(AND('Raw Data'!D42&gt;4,'Raw Data'!O42='Raw Data'!P42),0,IF('Raw Data'!O42='Raw Data'!P42,'Raw Data'!D42,0)))</f>
        <v/>
      </c>
      <c r="Z47">
        <f>IF(AND('Raw Data'!D42&lt;4, 'Raw Data'!O42='Raw Data'!P42), 'Raw Data'!D42, 0)</f>
        <v/>
      </c>
      <c r="AA47">
        <f>IF(AND(W47&gt;0, F47&gt;0), F47*W47, 0)</f>
        <v/>
      </c>
      <c r="AB47">
        <f>IF(AND(C47&gt;0, E47&gt;0), E47*C47, 0)</f>
        <v/>
      </c>
      <c r="AC47">
        <f>IF(AND(F47, D47), D47*F47, 0)</f>
        <v/>
      </c>
    </row>
    <row r="48">
      <c r="A48">
        <f>'Raw Data'!Q43</f>
        <v/>
      </c>
      <c r="B48">
        <f>IF('Raw Data'!O43&gt;'Raw Data'!P43, 'Raw Data'!C43, 0)</f>
        <v/>
      </c>
      <c r="C48">
        <f>IF(AND(ISNUMBER('Raw Data'!O43), 'Raw Data'!O43='Raw Data'!P43), 'Raw Data'!D43, 0)</f>
        <v/>
      </c>
      <c r="D48">
        <f>IF('Raw Data'!O43&lt;'Raw Data'!P43, 'Raw Data'!E43, 0)</f>
        <v/>
      </c>
      <c r="E48">
        <f>IF(SUM('Raw Data'!O43:P43)&gt;2, 'Raw Data'!F43, 0)</f>
        <v/>
      </c>
      <c r="F48">
        <f>IF(AND(ISNUMBER('Raw Data'!O43),SUM('Raw Data'!O43:P43)&lt;3),'Raw Data'!F43,)</f>
        <v/>
      </c>
      <c r="G48">
        <f>IF(AND('Raw Data'!O43&gt;0, 'Raw Data'!P43&gt;0), 'Raw Data'!H43, 0)</f>
        <v/>
      </c>
      <c r="H48">
        <f>IF(AND(ISNUMBER('Raw Data'!O43), OR('Raw Data'!O43=0, 'Raw Data'!P43=0)), 'Raw Data'!I43, 0)</f>
        <v/>
      </c>
      <c r="I48">
        <f>IF('Raw Data'!O43='Raw Data'!P43, 0, IF('Raw Data'!O43&gt;'Raw Data'!P43, 'Raw Data'!J43, 0))</f>
        <v/>
      </c>
      <c r="J48">
        <f>IF('Raw Data'!O43='Raw Data'!P43, 0, IF('Raw Data'!O43&lt;'Raw Data'!P43, 'Raw Data'!K43, 0))</f>
        <v/>
      </c>
      <c r="K48">
        <f>IF(AND(ISNUMBER('Raw Data'!O43), OR('Raw Data'!O43&gt;'Raw Data'!P43, 'Raw Data'!O43='Raw Data'!P43)), 'Raw Data'!L43, 0)</f>
        <v/>
      </c>
      <c r="L48">
        <f>IF(AND(ISNUMBER('Raw Data'!O43), OR('Raw Data'!O43&lt;'Raw Data'!P43, 'Raw Data'!O43='Raw Data'!P43)), 'Raw Data'!M43, 0)</f>
        <v/>
      </c>
      <c r="M48">
        <f>IF(AND(ISNUMBER('Raw Data'!O43), OR('Raw Data'!O43&gt;'Raw Data'!P43, 'Raw Data'!O43&lt;'Raw Data'!P43)), 'Raw Data'!N43, 0)</f>
        <v/>
      </c>
      <c r="N48">
        <f>IF(AND('Raw Data'!C43&lt;'Raw Data'!E43, 'Raw Data'!O43&gt;'Raw Data'!P43), 'Raw Data'!C43, 0)</f>
        <v/>
      </c>
      <c r="O48">
        <f>'Raw Data'!C43&lt;'Raw Data'!E43</f>
        <v/>
      </c>
      <c r="P48">
        <f>IF(AND('Raw Data'!C43&gt;'Raw Data'!E43, 'Raw Data'!O43&gt;'Raw Data'!P43), 'Raw Data'!C43, 0)</f>
        <v/>
      </c>
      <c r="Q48">
        <f>IF(AND('Raw Data'!C43&gt;'Raw Data'!E43, 'Raw Data'!O43&lt;'Raw Data'!P43), 'Raw Data'!E43, 0)</f>
        <v/>
      </c>
      <c r="R48">
        <f>IF(AND('Raw Data'!C43&lt;'Raw Data'!E43, 'Raw Data'!O43&lt;'Raw Data'!P43), 'Raw Data'!E43, 0)</f>
        <v/>
      </c>
      <c r="S48">
        <f>IF(ISNUMBER('Raw Data'!C43), IF(_xlfn.XLOOKUP(SMALL('Raw Data'!C43:E43, 1), B48:D48, B48:D48, 0)&gt;0, SMALL('Raw Data'!C43:E43, 1), 0), 0)</f>
        <v/>
      </c>
      <c r="T48">
        <f>IF(ISNUMBER('Raw Data'!C43), IF(_xlfn.XLOOKUP(SMALL('Raw Data'!C43:E43, 2), B48:D48, B48:D48, 0)&gt;0, SMALL('Raw Data'!C43:E43, 2), 0), 0)</f>
        <v/>
      </c>
      <c r="U48">
        <f>IF(ISNUMBER('Raw Data'!C43), IF(_xlfn.XLOOKUP(SMALL('Raw Data'!C43:E43, 3), B48:D48, B48:D48, 0)&gt;0, SMALL('Raw Data'!C43:E43, 3), 0), 0)</f>
        <v/>
      </c>
      <c r="V48">
        <f>IF(AND('Raw Data'!C43&lt;'Raw Data'!E43,'Raw Data'!O43&gt;'Raw Data'!P43),'Raw Data'!C43,IF(AND('Raw Data'!E43&lt;'Raw Data'!C43,'Raw Data'!P43&gt;'Raw Data'!O43),'Raw Data'!E43,0))</f>
        <v/>
      </c>
      <c r="W48">
        <f>IF(AND('Raw Data'!C43&gt;'Raw Data'!E43,'Raw Data'!O43&gt;'Raw Data'!P43),'Raw Data'!C43,IF(AND('Raw Data'!E43&gt;'Raw Data'!C43,'Raw Data'!P43&gt;'Raw Data'!O43),'Raw Data'!E43,0))</f>
        <v/>
      </c>
      <c r="X48">
        <f>IF(AND('Raw Data'!D43&gt;4,'Raw Data'!O43&gt;'Raw Data'!P43, ISNUMBER('Raw Data'!O43)),'Raw Data'!J43,IF(AND('Raw Data'!D43&gt;4,'Raw Data'!O43='Raw Data'!P43, ISNUMBER('Raw Data'!O43)),0,IF(AND(ISNUMBER('Raw Data'!O43), 'Raw Data'!O43='Raw Data'!P43),'Raw Data'!D43,0)))</f>
        <v/>
      </c>
      <c r="Y48">
        <f>IF(AND('Raw Data'!D43&gt;4,'Raw Data'!O43&lt;'Raw Data'!P43),'Raw Data'!K43,IF(AND('Raw Data'!D43&gt;4,'Raw Data'!O43='Raw Data'!P43),0,IF('Raw Data'!O43='Raw Data'!P43,'Raw Data'!D43,0)))</f>
        <v/>
      </c>
      <c r="Z48">
        <f>IF(AND('Raw Data'!D43&lt;4, 'Raw Data'!O43='Raw Data'!P43), 'Raw Data'!D43, 0)</f>
        <v/>
      </c>
      <c r="AA48">
        <f>IF(AND(W48&gt;0, F48&gt;0), F48*W48, 0)</f>
        <v/>
      </c>
      <c r="AB48">
        <f>IF(AND(C48&gt;0, E48&gt;0), E48*C48, 0)</f>
        <v/>
      </c>
      <c r="AC48">
        <f>IF(AND(F48, D48), D48*F48, 0)</f>
        <v/>
      </c>
    </row>
    <row r="49">
      <c r="A49">
        <f>'Raw Data'!Q44</f>
        <v/>
      </c>
      <c r="B49">
        <f>IF('Raw Data'!O44&gt;'Raw Data'!P44, 'Raw Data'!C44, 0)</f>
        <v/>
      </c>
      <c r="C49">
        <f>IF(AND(ISNUMBER('Raw Data'!O44), 'Raw Data'!O44='Raw Data'!P44), 'Raw Data'!D44, 0)</f>
        <v/>
      </c>
      <c r="D49">
        <f>IF('Raw Data'!O44&lt;'Raw Data'!P44, 'Raw Data'!E44, 0)</f>
        <v/>
      </c>
      <c r="E49">
        <f>IF(SUM('Raw Data'!O44:P44)&gt;2, 'Raw Data'!F44, 0)</f>
        <v/>
      </c>
      <c r="F49">
        <f>IF(AND(ISNUMBER('Raw Data'!O44),SUM('Raw Data'!O44:P44)&lt;3),'Raw Data'!F44,)</f>
        <v/>
      </c>
      <c r="G49">
        <f>IF(AND('Raw Data'!O44&gt;0, 'Raw Data'!P44&gt;0), 'Raw Data'!H44, 0)</f>
        <v/>
      </c>
      <c r="H49">
        <f>IF(AND(ISNUMBER('Raw Data'!O44), OR('Raw Data'!O44=0, 'Raw Data'!P44=0)), 'Raw Data'!I44, 0)</f>
        <v/>
      </c>
      <c r="I49">
        <f>IF('Raw Data'!O44='Raw Data'!P44, 0, IF('Raw Data'!O44&gt;'Raw Data'!P44, 'Raw Data'!J44, 0))</f>
        <v/>
      </c>
      <c r="J49">
        <f>IF('Raw Data'!O44='Raw Data'!P44, 0, IF('Raw Data'!O44&lt;'Raw Data'!P44, 'Raw Data'!K44, 0))</f>
        <v/>
      </c>
      <c r="K49">
        <f>IF(AND(ISNUMBER('Raw Data'!O44), OR('Raw Data'!O44&gt;'Raw Data'!P44, 'Raw Data'!O44='Raw Data'!P44)), 'Raw Data'!L44, 0)</f>
        <v/>
      </c>
      <c r="L49">
        <f>IF(AND(ISNUMBER('Raw Data'!O44), OR('Raw Data'!O44&lt;'Raw Data'!P44, 'Raw Data'!O44='Raw Data'!P44)), 'Raw Data'!M44, 0)</f>
        <v/>
      </c>
      <c r="M49">
        <f>IF(AND(ISNUMBER('Raw Data'!O44), OR('Raw Data'!O44&gt;'Raw Data'!P44, 'Raw Data'!O44&lt;'Raw Data'!P44)), 'Raw Data'!N44, 0)</f>
        <v/>
      </c>
      <c r="N49">
        <f>IF(AND('Raw Data'!C44&lt;'Raw Data'!E44, 'Raw Data'!O44&gt;'Raw Data'!P44), 'Raw Data'!C44, 0)</f>
        <v/>
      </c>
      <c r="O49">
        <f>'Raw Data'!C44&lt;'Raw Data'!E44</f>
        <v/>
      </c>
      <c r="P49">
        <f>IF(AND('Raw Data'!C44&gt;'Raw Data'!E44, 'Raw Data'!O44&gt;'Raw Data'!P44), 'Raw Data'!C44, 0)</f>
        <v/>
      </c>
      <c r="Q49">
        <f>IF(AND('Raw Data'!C44&gt;'Raw Data'!E44, 'Raw Data'!O44&lt;'Raw Data'!P44), 'Raw Data'!E44, 0)</f>
        <v/>
      </c>
      <c r="R49">
        <f>IF(AND('Raw Data'!C44&lt;'Raw Data'!E44, 'Raw Data'!O44&lt;'Raw Data'!P44), 'Raw Data'!E44, 0)</f>
        <v/>
      </c>
      <c r="S49">
        <f>IF(ISNUMBER('Raw Data'!C44), IF(_xlfn.XLOOKUP(SMALL('Raw Data'!C44:E44, 1), B49:D49, B49:D49, 0)&gt;0, SMALL('Raw Data'!C44:E44, 1), 0), 0)</f>
        <v/>
      </c>
      <c r="T49">
        <f>IF(ISNUMBER('Raw Data'!C44), IF(_xlfn.XLOOKUP(SMALL('Raw Data'!C44:E44, 2), B49:D49, B49:D49, 0)&gt;0, SMALL('Raw Data'!C44:E44, 2), 0), 0)</f>
        <v/>
      </c>
      <c r="U49">
        <f>IF(ISNUMBER('Raw Data'!C44), IF(_xlfn.XLOOKUP(SMALL('Raw Data'!C44:E44, 3), B49:D49, B49:D49, 0)&gt;0, SMALL('Raw Data'!C44:E44, 3), 0), 0)</f>
        <v/>
      </c>
      <c r="V49">
        <f>IF(AND('Raw Data'!C44&lt;'Raw Data'!E44,'Raw Data'!O44&gt;'Raw Data'!P44),'Raw Data'!C44,IF(AND('Raw Data'!E44&lt;'Raw Data'!C44,'Raw Data'!P44&gt;'Raw Data'!O44),'Raw Data'!E44,0))</f>
        <v/>
      </c>
      <c r="W49">
        <f>IF(AND('Raw Data'!C44&gt;'Raw Data'!E44,'Raw Data'!O44&gt;'Raw Data'!P44),'Raw Data'!C44,IF(AND('Raw Data'!E44&gt;'Raw Data'!C44,'Raw Data'!P44&gt;'Raw Data'!O44),'Raw Data'!E44,0))</f>
        <v/>
      </c>
      <c r="X49">
        <f>IF(AND('Raw Data'!D44&gt;4,'Raw Data'!O44&gt;'Raw Data'!P44, ISNUMBER('Raw Data'!O44)),'Raw Data'!J44,IF(AND('Raw Data'!D44&gt;4,'Raw Data'!O44='Raw Data'!P44, ISNUMBER('Raw Data'!O44)),0,IF(AND(ISNUMBER('Raw Data'!O44), 'Raw Data'!O44='Raw Data'!P44),'Raw Data'!D44,0)))</f>
        <v/>
      </c>
      <c r="Y49">
        <f>IF(AND('Raw Data'!D44&gt;4,'Raw Data'!O44&lt;'Raw Data'!P44),'Raw Data'!K44,IF(AND('Raw Data'!D44&gt;4,'Raw Data'!O44='Raw Data'!P44),0,IF('Raw Data'!O44='Raw Data'!P44,'Raw Data'!D44,0)))</f>
        <v/>
      </c>
      <c r="Z49">
        <f>IF(AND('Raw Data'!D44&lt;4, 'Raw Data'!O44='Raw Data'!P44), 'Raw Data'!D44, 0)</f>
        <v/>
      </c>
      <c r="AA49">
        <f>IF(AND(W49&gt;0, F49&gt;0), F49*W49, 0)</f>
        <v/>
      </c>
      <c r="AB49">
        <f>IF(AND(C49&gt;0, E49&gt;0), E49*C49, 0)</f>
        <v/>
      </c>
      <c r="AC49">
        <f>IF(AND(F49, D49), D49*F49, 0)</f>
        <v/>
      </c>
    </row>
    <row r="50">
      <c r="A50">
        <f>'Raw Data'!Q45</f>
        <v/>
      </c>
      <c r="B50">
        <f>IF('Raw Data'!O45&gt;'Raw Data'!P45, 'Raw Data'!C45, 0)</f>
        <v/>
      </c>
      <c r="C50">
        <f>IF(AND(ISNUMBER('Raw Data'!O45), 'Raw Data'!O45='Raw Data'!P45), 'Raw Data'!D45, 0)</f>
        <v/>
      </c>
      <c r="D50">
        <f>IF('Raw Data'!O45&lt;'Raw Data'!P45, 'Raw Data'!E45, 0)</f>
        <v/>
      </c>
      <c r="E50">
        <f>IF(SUM('Raw Data'!O45:P45)&gt;2, 'Raw Data'!F45, 0)</f>
        <v/>
      </c>
      <c r="F50">
        <f>IF(AND(ISNUMBER('Raw Data'!O45),SUM('Raw Data'!O45:P45)&lt;3),'Raw Data'!F45,)</f>
        <v/>
      </c>
      <c r="G50">
        <f>IF(AND('Raw Data'!O45&gt;0, 'Raw Data'!P45&gt;0), 'Raw Data'!H45, 0)</f>
        <v/>
      </c>
      <c r="H50">
        <f>IF(AND(ISNUMBER('Raw Data'!O45), OR('Raw Data'!O45=0, 'Raw Data'!P45=0)), 'Raw Data'!I45, 0)</f>
        <v/>
      </c>
      <c r="I50">
        <f>IF('Raw Data'!O45='Raw Data'!P45, 0, IF('Raw Data'!O45&gt;'Raw Data'!P45, 'Raw Data'!J45, 0))</f>
        <v/>
      </c>
      <c r="J50">
        <f>IF('Raw Data'!O45='Raw Data'!P45, 0, IF('Raw Data'!O45&lt;'Raw Data'!P45, 'Raw Data'!K45, 0))</f>
        <v/>
      </c>
      <c r="K50">
        <f>IF(AND(ISNUMBER('Raw Data'!O45), OR('Raw Data'!O45&gt;'Raw Data'!P45, 'Raw Data'!O45='Raw Data'!P45)), 'Raw Data'!L45, 0)</f>
        <v/>
      </c>
      <c r="L50">
        <f>IF(AND(ISNUMBER('Raw Data'!O45), OR('Raw Data'!O45&lt;'Raw Data'!P45, 'Raw Data'!O45='Raw Data'!P45)), 'Raw Data'!M45, 0)</f>
        <v/>
      </c>
      <c r="M50">
        <f>IF(AND(ISNUMBER('Raw Data'!O45), OR('Raw Data'!O45&gt;'Raw Data'!P45, 'Raw Data'!O45&lt;'Raw Data'!P45)), 'Raw Data'!N45, 0)</f>
        <v/>
      </c>
      <c r="N50">
        <f>IF(AND('Raw Data'!C45&lt;'Raw Data'!E45, 'Raw Data'!O45&gt;'Raw Data'!P45), 'Raw Data'!C45, 0)</f>
        <v/>
      </c>
      <c r="O50">
        <f>'Raw Data'!C45&lt;'Raw Data'!E45</f>
        <v/>
      </c>
      <c r="P50">
        <f>IF(AND('Raw Data'!C45&gt;'Raw Data'!E45, 'Raw Data'!O45&gt;'Raw Data'!P45), 'Raw Data'!C45, 0)</f>
        <v/>
      </c>
      <c r="Q50">
        <f>IF(AND('Raw Data'!C45&gt;'Raw Data'!E45, 'Raw Data'!O45&lt;'Raw Data'!P45), 'Raw Data'!E45, 0)</f>
        <v/>
      </c>
      <c r="R50">
        <f>IF(AND('Raw Data'!C45&lt;'Raw Data'!E45, 'Raw Data'!O45&lt;'Raw Data'!P45), 'Raw Data'!E45, 0)</f>
        <v/>
      </c>
      <c r="S50">
        <f>IF(ISNUMBER('Raw Data'!C45), IF(_xlfn.XLOOKUP(SMALL('Raw Data'!C45:E45, 1), B50:D50, B50:D50, 0)&gt;0, SMALL('Raw Data'!C45:E45, 1), 0), 0)</f>
        <v/>
      </c>
      <c r="T50">
        <f>IF(ISNUMBER('Raw Data'!C45), IF(_xlfn.XLOOKUP(SMALL('Raw Data'!C45:E45, 2), B50:D50, B50:D50, 0)&gt;0, SMALL('Raw Data'!C45:E45, 2), 0), 0)</f>
        <v/>
      </c>
      <c r="U50">
        <f>IF(ISNUMBER('Raw Data'!C45), IF(_xlfn.XLOOKUP(SMALL('Raw Data'!C45:E45, 3), B50:D50, B50:D50, 0)&gt;0, SMALL('Raw Data'!C45:E45, 3), 0), 0)</f>
        <v/>
      </c>
      <c r="V50">
        <f>IF(AND('Raw Data'!C45&lt;'Raw Data'!E45,'Raw Data'!O45&gt;'Raw Data'!P45),'Raw Data'!C45,IF(AND('Raw Data'!E45&lt;'Raw Data'!C45,'Raw Data'!P45&gt;'Raw Data'!O45),'Raw Data'!E45,0))</f>
        <v/>
      </c>
      <c r="W50">
        <f>IF(AND('Raw Data'!C45&gt;'Raw Data'!E45,'Raw Data'!O45&gt;'Raw Data'!P45),'Raw Data'!C45,IF(AND('Raw Data'!E45&gt;'Raw Data'!C45,'Raw Data'!P45&gt;'Raw Data'!O45),'Raw Data'!E45,0))</f>
        <v/>
      </c>
      <c r="X50">
        <f>IF(AND('Raw Data'!D45&gt;4,'Raw Data'!O45&gt;'Raw Data'!P45, ISNUMBER('Raw Data'!O45)),'Raw Data'!J45,IF(AND('Raw Data'!D45&gt;4,'Raw Data'!O45='Raw Data'!P45, ISNUMBER('Raw Data'!O45)),0,IF(AND(ISNUMBER('Raw Data'!O45), 'Raw Data'!O45='Raw Data'!P45),'Raw Data'!D45,0)))</f>
        <v/>
      </c>
      <c r="Y50">
        <f>IF(AND('Raw Data'!D45&gt;4,'Raw Data'!O45&lt;'Raw Data'!P45),'Raw Data'!K45,IF(AND('Raw Data'!D45&gt;4,'Raw Data'!O45='Raw Data'!P45),0,IF('Raw Data'!O45='Raw Data'!P45,'Raw Data'!D45,0)))</f>
        <v/>
      </c>
      <c r="Z50">
        <f>IF(AND('Raw Data'!D45&lt;4, 'Raw Data'!O45='Raw Data'!P45), 'Raw Data'!D45, 0)</f>
        <v/>
      </c>
      <c r="AA50">
        <f>IF(AND(W50&gt;0, F50&gt;0), F50*W50, 0)</f>
        <v/>
      </c>
      <c r="AB50">
        <f>IF(AND(C50&gt;0, E50&gt;0), E50*C50, 0)</f>
        <v/>
      </c>
      <c r="AC50">
        <f>IF(AND(F50, D50), D50*F50, 0)</f>
        <v/>
      </c>
    </row>
    <row r="51">
      <c r="A51">
        <f>'Raw Data'!Q46</f>
        <v/>
      </c>
      <c r="B51">
        <f>IF('Raw Data'!O46&gt;'Raw Data'!P46, 'Raw Data'!C46, 0)</f>
        <v/>
      </c>
      <c r="C51">
        <f>IF(AND(ISNUMBER('Raw Data'!O46), 'Raw Data'!O46='Raw Data'!P46), 'Raw Data'!D46, 0)</f>
        <v/>
      </c>
      <c r="D51">
        <f>IF('Raw Data'!O46&lt;'Raw Data'!P46, 'Raw Data'!E46, 0)</f>
        <v/>
      </c>
      <c r="E51">
        <f>IF(SUM('Raw Data'!O46:P46)&gt;2, 'Raw Data'!F46, 0)</f>
        <v/>
      </c>
      <c r="F51">
        <f>IF(AND(ISNUMBER('Raw Data'!O46),SUM('Raw Data'!O46:P46)&lt;3),'Raw Data'!F46,)</f>
        <v/>
      </c>
      <c r="G51">
        <f>IF(AND('Raw Data'!O46&gt;0, 'Raw Data'!P46&gt;0), 'Raw Data'!H46, 0)</f>
        <v/>
      </c>
      <c r="H51">
        <f>IF(AND(ISNUMBER('Raw Data'!O46), OR('Raw Data'!O46=0, 'Raw Data'!P46=0)), 'Raw Data'!I46, 0)</f>
        <v/>
      </c>
      <c r="I51">
        <f>IF('Raw Data'!O46='Raw Data'!P46, 0, IF('Raw Data'!O46&gt;'Raw Data'!P46, 'Raw Data'!J46, 0))</f>
        <v/>
      </c>
      <c r="J51">
        <f>IF('Raw Data'!O46='Raw Data'!P46, 0, IF('Raw Data'!O46&lt;'Raw Data'!P46, 'Raw Data'!K46, 0))</f>
        <v/>
      </c>
      <c r="K51">
        <f>IF(AND(ISNUMBER('Raw Data'!O46), OR('Raw Data'!O46&gt;'Raw Data'!P46, 'Raw Data'!O46='Raw Data'!P46)), 'Raw Data'!L46, 0)</f>
        <v/>
      </c>
      <c r="L51">
        <f>IF(AND(ISNUMBER('Raw Data'!O46), OR('Raw Data'!O46&lt;'Raw Data'!P46, 'Raw Data'!O46='Raw Data'!P46)), 'Raw Data'!M46, 0)</f>
        <v/>
      </c>
      <c r="M51">
        <f>IF(AND(ISNUMBER('Raw Data'!O46), OR('Raw Data'!O46&gt;'Raw Data'!P46, 'Raw Data'!O46&lt;'Raw Data'!P46)), 'Raw Data'!N46, 0)</f>
        <v/>
      </c>
      <c r="N51">
        <f>IF(AND('Raw Data'!C46&lt;'Raw Data'!E46, 'Raw Data'!O46&gt;'Raw Data'!P46), 'Raw Data'!C46, 0)</f>
        <v/>
      </c>
      <c r="O51">
        <f>'Raw Data'!C46&lt;'Raw Data'!E46</f>
        <v/>
      </c>
      <c r="P51">
        <f>IF(AND('Raw Data'!C46&gt;'Raw Data'!E46, 'Raw Data'!O46&gt;'Raw Data'!P46), 'Raw Data'!C46, 0)</f>
        <v/>
      </c>
      <c r="Q51">
        <f>IF(AND('Raw Data'!C46&gt;'Raw Data'!E46, 'Raw Data'!O46&lt;'Raw Data'!P46), 'Raw Data'!E46, 0)</f>
        <v/>
      </c>
      <c r="R51">
        <f>IF(AND('Raw Data'!C46&lt;'Raw Data'!E46, 'Raw Data'!O46&lt;'Raw Data'!P46), 'Raw Data'!E46, 0)</f>
        <v/>
      </c>
      <c r="S51">
        <f>IF(ISNUMBER('Raw Data'!C46), IF(_xlfn.XLOOKUP(SMALL('Raw Data'!C46:E46, 1), B51:D51, B51:D51, 0)&gt;0, SMALL('Raw Data'!C46:E46, 1), 0), 0)</f>
        <v/>
      </c>
      <c r="T51">
        <f>IF(ISNUMBER('Raw Data'!C46), IF(_xlfn.XLOOKUP(SMALL('Raw Data'!C46:E46, 2), B51:D51, B51:D51, 0)&gt;0, SMALL('Raw Data'!C46:E46, 2), 0), 0)</f>
        <v/>
      </c>
      <c r="U51">
        <f>IF(ISNUMBER('Raw Data'!C46), IF(_xlfn.XLOOKUP(SMALL('Raw Data'!C46:E46, 3), B51:D51, B51:D51, 0)&gt;0, SMALL('Raw Data'!C46:E46, 3), 0), 0)</f>
        <v/>
      </c>
      <c r="V51">
        <f>IF(AND('Raw Data'!C46&lt;'Raw Data'!E46,'Raw Data'!O46&gt;'Raw Data'!P46),'Raw Data'!C46,IF(AND('Raw Data'!E46&lt;'Raw Data'!C46,'Raw Data'!P46&gt;'Raw Data'!O46),'Raw Data'!E46,0))</f>
        <v/>
      </c>
      <c r="W51">
        <f>IF(AND('Raw Data'!C46&gt;'Raw Data'!E46,'Raw Data'!O46&gt;'Raw Data'!P46),'Raw Data'!C46,IF(AND('Raw Data'!E46&gt;'Raw Data'!C46,'Raw Data'!P46&gt;'Raw Data'!O46),'Raw Data'!E46,0))</f>
        <v/>
      </c>
      <c r="X51">
        <f>IF(AND('Raw Data'!D46&gt;4,'Raw Data'!O46&gt;'Raw Data'!P46, ISNUMBER('Raw Data'!O46)),'Raw Data'!J46,IF(AND('Raw Data'!D46&gt;4,'Raw Data'!O46='Raw Data'!P46, ISNUMBER('Raw Data'!O46)),0,IF(AND(ISNUMBER('Raw Data'!O46), 'Raw Data'!O46='Raw Data'!P46),'Raw Data'!D46,0)))</f>
        <v/>
      </c>
      <c r="Y51">
        <f>IF(AND('Raw Data'!D46&gt;4,'Raw Data'!O46&lt;'Raw Data'!P46),'Raw Data'!K46,IF(AND('Raw Data'!D46&gt;4,'Raw Data'!O46='Raw Data'!P46),0,IF('Raw Data'!O46='Raw Data'!P46,'Raw Data'!D46,0)))</f>
        <v/>
      </c>
      <c r="Z51">
        <f>IF(AND('Raw Data'!D46&lt;4, 'Raw Data'!O46='Raw Data'!P46), 'Raw Data'!D46, 0)</f>
        <v/>
      </c>
      <c r="AA51">
        <f>IF(AND(W51&gt;0, F51&gt;0), F51*W51, 0)</f>
        <v/>
      </c>
      <c r="AB51">
        <f>IF(AND(C51&gt;0, E51&gt;0), E51*C51, 0)</f>
        <v/>
      </c>
      <c r="AC51">
        <f>IF(AND(F51, D51), D51*F51, 0)</f>
        <v/>
      </c>
    </row>
    <row r="52">
      <c r="A52">
        <f>'Raw Data'!Q47</f>
        <v/>
      </c>
      <c r="B52">
        <f>IF('Raw Data'!O47&gt;'Raw Data'!P47, 'Raw Data'!C47, 0)</f>
        <v/>
      </c>
      <c r="C52">
        <f>IF(AND(ISNUMBER('Raw Data'!O47), 'Raw Data'!O47='Raw Data'!P47), 'Raw Data'!D47, 0)</f>
        <v/>
      </c>
      <c r="D52">
        <f>IF('Raw Data'!O47&lt;'Raw Data'!P47, 'Raw Data'!E47, 0)</f>
        <v/>
      </c>
      <c r="E52">
        <f>IF(SUM('Raw Data'!O47:P47)&gt;2, 'Raw Data'!F47, 0)</f>
        <v/>
      </c>
      <c r="F52">
        <f>IF(AND(ISNUMBER('Raw Data'!O47),SUM('Raw Data'!O47:P47)&lt;3),'Raw Data'!F47,)</f>
        <v/>
      </c>
      <c r="G52">
        <f>IF(AND('Raw Data'!O47&gt;0, 'Raw Data'!P47&gt;0), 'Raw Data'!H47, 0)</f>
        <v/>
      </c>
      <c r="H52">
        <f>IF(AND(ISNUMBER('Raw Data'!O47), OR('Raw Data'!O47=0, 'Raw Data'!P47=0)), 'Raw Data'!I47, 0)</f>
        <v/>
      </c>
      <c r="I52">
        <f>IF('Raw Data'!O47='Raw Data'!P47, 0, IF('Raw Data'!O47&gt;'Raw Data'!P47, 'Raw Data'!J47, 0))</f>
        <v/>
      </c>
      <c r="J52">
        <f>IF('Raw Data'!O47='Raw Data'!P47, 0, IF('Raw Data'!O47&lt;'Raw Data'!P47, 'Raw Data'!K47, 0))</f>
        <v/>
      </c>
      <c r="K52">
        <f>IF(AND(ISNUMBER('Raw Data'!O47), OR('Raw Data'!O47&gt;'Raw Data'!P47, 'Raw Data'!O47='Raw Data'!P47)), 'Raw Data'!L47, 0)</f>
        <v/>
      </c>
      <c r="L52">
        <f>IF(AND(ISNUMBER('Raw Data'!O47), OR('Raw Data'!O47&lt;'Raw Data'!P47, 'Raw Data'!O47='Raw Data'!P47)), 'Raw Data'!M47, 0)</f>
        <v/>
      </c>
      <c r="M52">
        <f>IF(AND(ISNUMBER('Raw Data'!O47), OR('Raw Data'!O47&gt;'Raw Data'!P47, 'Raw Data'!O47&lt;'Raw Data'!P47)), 'Raw Data'!N47, 0)</f>
        <v/>
      </c>
      <c r="N52">
        <f>IF(AND('Raw Data'!C47&lt;'Raw Data'!E47, 'Raw Data'!O47&gt;'Raw Data'!P47), 'Raw Data'!C47, 0)</f>
        <v/>
      </c>
      <c r="O52">
        <f>'Raw Data'!C47&lt;'Raw Data'!E47</f>
        <v/>
      </c>
      <c r="P52">
        <f>IF(AND('Raw Data'!C47&gt;'Raw Data'!E47, 'Raw Data'!O47&gt;'Raw Data'!P47), 'Raw Data'!C47, 0)</f>
        <v/>
      </c>
      <c r="Q52">
        <f>IF(AND('Raw Data'!C47&gt;'Raw Data'!E47, 'Raw Data'!O47&lt;'Raw Data'!P47), 'Raw Data'!E47, 0)</f>
        <v/>
      </c>
      <c r="R52">
        <f>IF(AND('Raw Data'!C47&lt;'Raw Data'!E47, 'Raw Data'!O47&lt;'Raw Data'!P47), 'Raw Data'!E47, 0)</f>
        <v/>
      </c>
      <c r="S52">
        <f>IF(ISNUMBER('Raw Data'!C47), IF(_xlfn.XLOOKUP(SMALL('Raw Data'!C47:E47, 1), B52:D52, B52:D52, 0)&gt;0, SMALL('Raw Data'!C47:E47, 1), 0), 0)</f>
        <v/>
      </c>
      <c r="T52">
        <f>IF(ISNUMBER('Raw Data'!C47), IF(_xlfn.XLOOKUP(SMALL('Raw Data'!C47:E47, 2), B52:D52, B52:D52, 0)&gt;0, SMALL('Raw Data'!C47:E47, 2), 0), 0)</f>
        <v/>
      </c>
      <c r="U52">
        <f>IF(ISNUMBER('Raw Data'!C47), IF(_xlfn.XLOOKUP(SMALL('Raw Data'!C47:E47, 3), B52:D52, B52:D52, 0)&gt;0, SMALL('Raw Data'!C47:E47, 3), 0), 0)</f>
        <v/>
      </c>
      <c r="V52">
        <f>IF(AND('Raw Data'!C47&lt;'Raw Data'!E47,'Raw Data'!O47&gt;'Raw Data'!P47),'Raw Data'!C47,IF(AND('Raw Data'!E47&lt;'Raw Data'!C47,'Raw Data'!P47&gt;'Raw Data'!O47),'Raw Data'!E47,0))</f>
        <v/>
      </c>
      <c r="W52">
        <f>IF(AND('Raw Data'!C47&gt;'Raw Data'!E47,'Raw Data'!O47&gt;'Raw Data'!P47),'Raw Data'!C47,IF(AND('Raw Data'!E47&gt;'Raw Data'!C47,'Raw Data'!P47&gt;'Raw Data'!O47),'Raw Data'!E47,0))</f>
        <v/>
      </c>
      <c r="X52">
        <f>IF(AND('Raw Data'!D47&gt;4,'Raw Data'!O47&gt;'Raw Data'!P47, ISNUMBER('Raw Data'!O47)),'Raw Data'!J47,IF(AND('Raw Data'!D47&gt;4,'Raw Data'!O47='Raw Data'!P47, ISNUMBER('Raw Data'!O47)),0,IF(AND(ISNUMBER('Raw Data'!O47), 'Raw Data'!O47='Raw Data'!P47),'Raw Data'!D47,0)))</f>
        <v/>
      </c>
      <c r="Y52">
        <f>IF(AND('Raw Data'!D47&gt;4,'Raw Data'!O47&lt;'Raw Data'!P47),'Raw Data'!K47,IF(AND('Raw Data'!D47&gt;4,'Raw Data'!O47='Raw Data'!P47),0,IF('Raw Data'!O47='Raw Data'!P47,'Raw Data'!D47,0)))</f>
        <v/>
      </c>
      <c r="Z52">
        <f>IF(AND('Raw Data'!D47&lt;4, 'Raw Data'!O47='Raw Data'!P47), 'Raw Data'!D47, 0)</f>
        <v/>
      </c>
      <c r="AA52">
        <f>IF(AND(W52&gt;0, F52&gt;0), F52*W52, 0)</f>
        <v/>
      </c>
      <c r="AB52">
        <f>IF(AND(C52&gt;0, E52&gt;0), E52*C52, 0)</f>
        <v/>
      </c>
      <c r="AC52">
        <f>IF(AND(F52, D52), D52*F52, 0)</f>
        <v/>
      </c>
    </row>
    <row r="53">
      <c r="A53">
        <f>'Raw Data'!Q48</f>
        <v/>
      </c>
      <c r="B53">
        <f>IF('Raw Data'!O48&gt;'Raw Data'!P48, 'Raw Data'!C48, 0)</f>
        <v/>
      </c>
      <c r="C53">
        <f>IF(AND(ISNUMBER('Raw Data'!O48), 'Raw Data'!O48='Raw Data'!P48), 'Raw Data'!D48, 0)</f>
        <v/>
      </c>
      <c r="D53">
        <f>IF('Raw Data'!O48&lt;'Raw Data'!P48, 'Raw Data'!E48, 0)</f>
        <v/>
      </c>
      <c r="E53">
        <f>IF(SUM('Raw Data'!O48:P48)&gt;2, 'Raw Data'!F48, 0)</f>
        <v/>
      </c>
      <c r="F53">
        <f>IF(AND(ISNUMBER('Raw Data'!O48),SUM('Raw Data'!O48:P48)&lt;3),'Raw Data'!F48,)</f>
        <v/>
      </c>
      <c r="G53">
        <f>IF(AND('Raw Data'!O48&gt;0, 'Raw Data'!P48&gt;0), 'Raw Data'!H48, 0)</f>
        <v/>
      </c>
      <c r="H53">
        <f>IF(AND(ISNUMBER('Raw Data'!O48), OR('Raw Data'!O48=0, 'Raw Data'!P48=0)), 'Raw Data'!I48, 0)</f>
        <v/>
      </c>
      <c r="I53">
        <f>IF('Raw Data'!O48='Raw Data'!P48, 0, IF('Raw Data'!O48&gt;'Raw Data'!P48, 'Raw Data'!J48, 0))</f>
        <v/>
      </c>
      <c r="J53">
        <f>IF('Raw Data'!O48='Raw Data'!P48, 0, IF('Raw Data'!O48&lt;'Raw Data'!P48, 'Raw Data'!K48, 0))</f>
        <v/>
      </c>
      <c r="K53">
        <f>IF(AND(ISNUMBER('Raw Data'!O48), OR('Raw Data'!O48&gt;'Raw Data'!P48, 'Raw Data'!O48='Raw Data'!P48)), 'Raw Data'!L48, 0)</f>
        <v/>
      </c>
      <c r="L53">
        <f>IF(AND(ISNUMBER('Raw Data'!O48), OR('Raw Data'!O48&lt;'Raw Data'!P48, 'Raw Data'!O48='Raw Data'!P48)), 'Raw Data'!M48, 0)</f>
        <v/>
      </c>
      <c r="M53">
        <f>IF(AND(ISNUMBER('Raw Data'!O48), OR('Raw Data'!O48&gt;'Raw Data'!P48, 'Raw Data'!O48&lt;'Raw Data'!P48)), 'Raw Data'!N48, 0)</f>
        <v/>
      </c>
      <c r="N53">
        <f>IF(AND('Raw Data'!C48&lt;'Raw Data'!E48, 'Raw Data'!O48&gt;'Raw Data'!P48), 'Raw Data'!C48, 0)</f>
        <v/>
      </c>
      <c r="O53">
        <f>'Raw Data'!C48&lt;'Raw Data'!E48</f>
        <v/>
      </c>
      <c r="P53">
        <f>IF(AND('Raw Data'!C48&gt;'Raw Data'!E48, 'Raw Data'!O48&gt;'Raw Data'!P48), 'Raw Data'!C48, 0)</f>
        <v/>
      </c>
      <c r="Q53">
        <f>IF(AND('Raw Data'!C48&gt;'Raw Data'!E48, 'Raw Data'!O48&lt;'Raw Data'!P48), 'Raw Data'!E48, 0)</f>
        <v/>
      </c>
      <c r="R53">
        <f>IF(AND('Raw Data'!C48&lt;'Raw Data'!E48, 'Raw Data'!O48&lt;'Raw Data'!P48), 'Raw Data'!E48, 0)</f>
        <v/>
      </c>
      <c r="S53">
        <f>IF(ISNUMBER('Raw Data'!C48), IF(_xlfn.XLOOKUP(SMALL('Raw Data'!C48:E48, 1), B53:D53, B53:D53, 0)&gt;0, SMALL('Raw Data'!C48:E48, 1), 0), 0)</f>
        <v/>
      </c>
      <c r="T53">
        <f>IF(ISNUMBER('Raw Data'!C48), IF(_xlfn.XLOOKUP(SMALL('Raw Data'!C48:E48, 2), B53:D53, B53:D53, 0)&gt;0, SMALL('Raw Data'!C48:E48, 2), 0), 0)</f>
        <v/>
      </c>
      <c r="U53">
        <f>IF(ISNUMBER('Raw Data'!C48), IF(_xlfn.XLOOKUP(SMALL('Raw Data'!C48:E48, 3), B53:D53, B53:D53, 0)&gt;0, SMALL('Raw Data'!C48:E48, 3), 0), 0)</f>
        <v/>
      </c>
      <c r="V53">
        <f>IF(AND('Raw Data'!C48&lt;'Raw Data'!E48,'Raw Data'!O48&gt;'Raw Data'!P48),'Raw Data'!C48,IF(AND('Raw Data'!E48&lt;'Raw Data'!C48,'Raw Data'!P48&gt;'Raw Data'!O48),'Raw Data'!E48,0))</f>
        <v/>
      </c>
      <c r="W53">
        <f>IF(AND('Raw Data'!C48&gt;'Raw Data'!E48,'Raw Data'!O48&gt;'Raw Data'!P48),'Raw Data'!C48,IF(AND('Raw Data'!E48&gt;'Raw Data'!C48,'Raw Data'!P48&gt;'Raw Data'!O48),'Raw Data'!E48,0))</f>
        <v/>
      </c>
      <c r="X53">
        <f>IF(AND('Raw Data'!D48&gt;4,'Raw Data'!O48&gt;'Raw Data'!P48, ISNUMBER('Raw Data'!O48)),'Raw Data'!J48,IF(AND('Raw Data'!D48&gt;4,'Raw Data'!O48='Raw Data'!P48, ISNUMBER('Raw Data'!O48)),0,IF(AND(ISNUMBER('Raw Data'!O48), 'Raw Data'!O48='Raw Data'!P48),'Raw Data'!D48,0)))</f>
        <v/>
      </c>
      <c r="Y53">
        <f>IF(AND('Raw Data'!D48&gt;4,'Raw Data'!O48&lt;'Raw Data'!P48),'Raw Data'!K48,IF(AND('Raw Data'!D48&gt;4,'Raw Data'!O48='Raw Data'!P48),0,IF('Raw Data'!O48='Raw Data'!P48,'Raw Data'!D48,0)))</f>
        <v/>
      </c>
      <c r="Z53">
        <f>IF(AND('Raw Data'!D48&lt;4, 'Raw Data'!O48='Raw Data'!P48), 'Raw Data'!D48, 0)</f>
        <v/>
      </c>
      <c r="AA53">
        <f>IF(AND(W53&gt;0, F53&gt;0), F53*W53, 0)</f>
        <v/>
      </c>
      <c r="AB53">
        <f>IF(AND(C53&gt;0, E53&gt;0), E53*C53, 0)</f>
        <v/>
      </c>
      <c r="AC53">
        <f>IF(AND(F53, D53), D53*F53, 0)</f>
        <v/>
      </c>
    </row>
    <row r="54">
      <c r="A54">
        <f>'Raw Data'!Q49</f>
        <v/>
      </c>
      <c r="B54">
        <f>IF('Raw Data'!O49&gt;'Raw Data'!P49, 'Raw Data'!C49, 0)</f>
        <v/>
      </c>
      <c r="C54">
        <f>IF(AND(ISNUMBER('Raw Data'!O49), 'Raw Data'!O49='Raw Data'!P49), 'Raw Data'!D49, 0)</f>
        <v/>
      </c>
      <c r="D54">
        <f>IF('Raw Data'!O49&lt;'Raw Data'!P49, 'Raw Data'!E49, 0)</f>
        <v/>
      </c>
      <c r="E54">
        <f>IF(SUM('Raw Data'!O49:P49)&gt;2, 'Raw Data'!F49, 0)</f>
        <v/>
      </c>
      <c r="F54">
        <f>IF(AND(ISNUMBER('Raw Data'!O49),SUM('Raw Data'!O49:P49)&lt;3),'Raw Data'!F49,)</f>
        <v/>
      </c>
      <c r="G54">
        <f>IF(AND('Raw Data'!O49&gt;0, 'Raw Data'!P49&gt;0), 'Raw Data'!H49, 0)</f>
        <v/>
      </c>
      <c r="H54">
        <f>IF(AND(ISNUMBER('Raw Data'!O49), OR('Raw Data'!O49=0, 'Raw Data'!P49=0)), 'Raw Data'!I49, 0)</f>
        <v/>
      </c>
      <c r="I54">
        <f>IF('Raw Data'!O49='Raw Data'!P49, 0, IF('Raw Data'!O49&gt;'Raw Data'!P49, 'Raw Data'!J49, 0))</f>
        <v/>
      </c>
      <c r="J54">
        <f>IF('Raw Data'!O49='Raw Data'!P49, 0, IF('Raw Data'!O49&lt;'Raw Data'!P49, 'Raw Data'!K49, 0))</f>
        <v/>
      </c>
      <c r="K54">
        <f>IF(AND(ISNUMBER('Raw Data'!O49), OR('Raw Data'!O49&gt;'Raw Data'!P49, 'Raw Data'!O49='Raw Data'!P49)), 'Raw Data'!L49, 0)</f>
        <v/>
      </c>
      <c r="L54">
        <f>IF(AND(ISNUMBER('Raw Data'!O49), OR('Raw Data'!O49&lt;'Raw Data'!P49, 'Raw Data'!O49='Raw Data'!P49)), 'Raw Data'!M49, 0)</f>
        <v/>
      </c>
      <c r="M54">
        <f>IF(AND(ISNUMBER('Raw Data'!O49), OR('Raw Data'!O49&gt;'Raw Data'!P49, 'Raw Data'!O49&lt;'Raw Data'!P49)), 'Raw Data'!N49, 0)</f>
        <v/>
      </c>
      <c r="N54">
        <f>IF(AND('Raw Data'!C49&lt;'Raw Data'!E49, 'Raw Data'!O49&gt;'Raw Data'!P49), 'Raw Data'!C49, 0)</f>
        <v/>
      </c>
      <c r="O54">
        <f>'Raw Data'!C49&lt;'Raw Data'!E49</f>
        <v/>
      </c>
      <c r="P54">
        <f>IF(AND('Raw Data'!C49&gt;'Raw Data'!E49, 'Raw Data'!O49&gt;'Raw Data'!P49), 'Raw Data'!C49, 0)</f>
        <v/>
      </c>
      <c r="Q54">
        <f>IF(AND('Raw Data'!C49&gt;'Raw Data'!E49, 'Raw Data'!O49&lt;'Raw Data'!P49), 'Raw Data'!E49, 0)</f>
        <v/>
      </c>
      <c r="R54">
        <f>IF(AND('Raw Data'!C49&lt;'Raw Data'!E49, 'Raw Data'!O49&lt;'Raw Data'!P49), 'Raw Data'!E49, 0)</f>
        <v/>
      </c>
      <c r="S54">
        <f>IF(ISNUMBER('Raw Data'!C49), IF(_xlfn.XLOOKUP(SMALL('Raw Data'!C49:E49, 1), B54:D54, B54:D54, 0)&gt;0, SMALL('Raw Data'!C49:E49, 1), 0), 0)</f>
        <v/>
      </c>
      <c r="T54">
        <f>IF(ISNUMBER('Raw Data'!C49), IF(_xlfn.XLOOKUP(SMALL('Raw Data'!C49:E49, 2), B54:D54, B54:D54, 0)&gt;0, SMALL('Raw Data'!C49:E49, 2), 0), 0)</f>
        <v/>
      </c>
      <c r="U54">
        <f>IF(ISNUMBER('Raw Data'!C49), IF(_xlfn.XLOOKUP(SMALL('Raw Data'!C49:E49, 3), B54:D54, B54:D54, 0)&gt;0, SMALL('Raw Data'!C49:E49, 3), 0), 0)</f>
        <v/>
      </c>
      <c r="V54">
        <f>IF(AND('Raw Data'!C49&lt;'Raw Data'!E49,'Raw Data'!O49&gt;'Raw Data'!P49),'Raw Data'!C49,IF(AND('Raw Data'!E49&lt;'Raw Data'!C49,'Raw Data'!P49&gt;'Raw Data'!O49),'Raw Data'!E49,0))</f>
        <v/>
      </c>
      <c r="W54">
        <f>IF(AND('Raw Data'!C49&gt;'Raw Data'!E49,'Raw Data'!O49&gt;'Raw Data'!P49),'Raw Data'!C49,IF(AND('Raw Data'!E49&gt;'Raw Data'!C49,'Raw Data'!P49&gt;'Raw Data'!O49),'Raw Data'!E49,0))</f>
        <v/>
      </c>
      <c r="X54">
        <f>IF(AND('Raw Data'!D49&gt;4,'Raw Data'!O49&gt;'Raw Data'!P49, ISNUMBER('Raw Data'!O49)),'Raw Data'!J49,IF(AND('Raw Data'!D49&gt;4,'Raw Data'!O49='Raw Data'!P49, ISNUMBER('Raw Data'!O49)),0,IF(AND(ISNUMBER('Raw Data'!O49), 'Raw Data'!O49='Raw Data'!P49),'Raw Data'!D49,0)))</f>
        <v/>
      </c>
      <c r="Y54">
        <f>IF(AND('Raw Data'!D49&gt;4,'Raw Data'!O49&lt;'Raw Data'!P49),'Raw Data'!K49,IF(AND('Raw Data'!D49&gt;4,'Raw Data'!O49='Raw Data'!P49),0,IF('Raw Data'!O49='Raw Data'!P49,'Raw Data'!D49,0)))</f>
        <v/>
      </c>
      <c r="Z54">
        <f>IF(AND('Raw Data'!D49&lt;4, 'Raw Data'!O49='Raw Data'!P49), 'Raw Data'!D49, 0)</f>
        <v/>
      </c>
      <c r="AA54">
        <f>IF(AND(W54&gt;0, F54&gt;0), F54*W54, 0)</f>
        <v/>
      </c>
      <c r="AB54">
        <f>IF(AND(C54&gt;0, E54&gt;0), E54*C54, 0)</f>
        <v/>
      </c>
      <c r="AC54">
        <f>IF(AND(F54, D54), D54*F54, 0)</f>
        <v/>
      </c>
    </row>
    <row r="55">
      <c r="A55">
        <f>'Raw Data'!Q50</f>
        <v/>
      </c>
      <c r="B55">
        <f>IF('Raw Data'!O50&gt;'Raw Data'!P50, 'Raw Data'!C50, 0)</f>
        <v/>
      </c>
      <c r="C55">
        <f>IF(AND(ISNUMBER('Raw Data'!O50), 'Raw Data'!O50='Raw Data'!P50), 'Raw Data'!D50, 0)</f>
        <v/>
      </c>
      <c r="D55">
        <f>IF('Raw Data'!O50&lt;'Raw Data'!P50, 'Raw Data'!E50, 0)</f>
        <v/>
      </c>
      <c r="E55">
        <f>IF(SUM('Raw Data'!O50:P50)&gt;2, 'Raw Data'!F50, 0)</f>
        <v/>
      </c>
      <c r="F55">
        <f>IF(AND(ISNUMBER('Raw Data'!O50),SUM('Raw Data'!O50:P50)&lt;3),'Raw Data'!F50,)</f>
        <v/>
      </c>
      <c r="G55">
        <f>IF(AND('Raw Data'!O50&gt;0, 'Raw Data'!P50&gt;0), 'Raw Data'!H50, 0)</f>
        <v/>
      </c>
      <c r="H55">
        <f>IF(AND(ISNUMBER('Raw Data'!O50), OR('Raw Data'!O50=0, 'Raw Data'!P50=0)), 'Raw Data'!I50, 0)</f>
        <v/>
      </c>
      <c r="I55">
        <f>IF('Raw Data'!O50='Raw Data'!P50, 0, IF('Raw Data'!O50&gt;'Raw Data'!P50, 'Raw Data'!J50, 0))</f>
        <v/>
      </c>
      <c r="J55">
        <f>IF('Raw Data'!O50='Raw Data'!P50, 0, IF('Raw Data'!O50&lt;'Raw Data'!P50, 'Raw Data'!K50, 0))</f>
        <v/>
      </c>
      <c r="K55">
        <f>IF(AND(ISNUMBER('Raw Data'!O50), OR('Raw Data'!O50&gt;'Raw Data'!P50, 'Raw Data'!O50='Raw Data'!P50)), 'Raw Data'!L50, 0)</f>
        <v/>
      </c>
      <c r="L55">
        <f>IF(AND(ISNUMBER('Raw Data'!O50), OR('Raw Data'!O50&lt;'Raw Data'!P50, 'Raw Data'!O50='Raw Data'!P50)), 'Raw Data'!M50, 0)</f>
        <v/>
      </c>
      <c r="M55">
        <f>IF(AND(ISNUMBER('Raw Data'!O50), OR('Raw Data'!O50&gt;'Raw Data'!P50, 'Raw Data'!O50&lt;'Raw Data'!P50)), 'Raw Data'!N50, 0)</f>
        <v/>
      </c>
      <c r="N55">
        <f>IF(AND('Raw Data'!C50&lt;'Raw Data'!E50, 'Raw Data'!O50&gt;'Raw Data'!P50), 'Raw Data'!C50, 0)</f>
        <v/>
      </c>
      <c r="O55">
        <f>'Raw Data'!C50&lt;'Raw Data'!E50</f>
        <v/>
      </c>
      <c r="P55">
        <f>IF(AND('Raw Data'!C50&gt;'Raw Data'!E50, 'Raw Data'!O50&gt;'Raw Data'!P50), 'Raw Data'!C50, 0)</f>
        <v/>
      </c>
      <c r="Q55">
        <f>IF(AND('Raw Data'!C50&gt;'Raw Data'!E50, 'Raw Data'!O50&lt;'Raw Data'!P50), 'Raw Data'!E50, 0)</f>
        <v/>
      </c>
      <c r="R55">
        <f>IF(AND('Raw Data'!C50&lt;'Raw Data'!E50, 'Raw Data'!O50&lt;'Raw Data'!P50), 'Raw Data'!E50, 0)</f>
        <v/>
      </c>
      <c r="S55">
        <f>IF(ISNUMBER('Raw Data'!C50), IF(_xlfn.XLOOKUP(SMALL('Raw Data'!C50:E50, 1), B55:D55, B55:D55, 0)&gt;0, SMALL('Raw Data'!C50:E50, 1), 0), 0)</f>
        <v/>
      </c>
      <c r="T55">
        <f>IF(ISNUMBER('Raw Data'!C50), IF(_xlfn.XLOOKUP(SMALL('Raw Data'!C50:E50, 2), B55:D55, B55:D55, 0)&gt;0, SMALL('Raw Data'!C50:E50, 2), 0), 0)</f>
        <v/>
      </c>
      <c r="U55">
        <f>IF(ISNUMBER('Raw Data'!C50), IF(_xlfn.XLOOKUP(SMALL('Raw Data'!C50:E50, 3), B55:D55, B55:D55, 0)&gt;0, SMALL('Raw Data'!C50:E50, 3), 0), 0)</f>
        <v/>
      </c>
      <c r="V55">
        <f>IF(AND('Raw Data'!C50&lt;'Raw Data'!E50,'Raw Data'!O50&gt;'Raw Data'!P50),'Raw Data'!C50,IF(AND('Raw Data'!E50&lt;'Raw Data'!C50,'Raw Data'!P50&gt;'Raw Data'!O50),'Raw Data'!E50,0))</f>
        <v/>
      </c>
      <c r="W55">
        <f>IF(AND('Raw Data'!C50&gt;'Raw Data'!E50,'Raw Data'!O50&gt;'Raw Data'!P50),'Raw Data'!C50,IF(AND('Raw Data'!E50&gt;'Raw Data'!C50,'Raw Data'!P50&gt;'Raw Data'!O50),'Raw Data'!E50,0))</f>
        <v/>
      </c>
      <c r="X55">
        <f>IF(AND('Raw Data'!D50&gt;4,'Raw Data'!O50&gt;'Raw Data'!P50, ISNUMBER('Raw Data'!O50)),'Raw Data'!J50,IF(AND('Raw Data'!D50&gt;4,'Raw Data'!O50='Raw Data'!P50, ISNUMBER('Raw Data'!O50)),0,IF(AND(ISNUMBER('Raw Data'!O50), 'Raw Data'!O50='Raw Data'!P50),'Raw Data'!D50,0)))</f>
        <v/>
      </c>
      <c r="Y55">
        <f>IF(AND('Raw Data'!D50&gt;4,'Raw Data'!O50&lt;'Raw Data'!P50),'Raw Data'!K50,IF(AND('Raw Data'!D50&gt;4,'Raw Data'!O50='Raw Data'!P50),0,IF('Raw Data'!O50='Raw Data'!P50,'Raw Data'!D50,0)))</f>
        <v/>
      </c>
      <c r="Z55">
        <f>IF(AND('Raw Data'!D50&lt;4, 'Raw Data'!O50='Raw Data'!P50), 'Raw Data'!D50, 0)</f>
        <v/>
      </c>
      <c r="AA55">
        <f>IF(AND(W55&gt;0, F55&gt;0), F55*W55, 0)</f>
        <v/>
      </c>
      <c r="AB55">
        <f>IF(AND(C55&gt;0, E55&gt;0), E55*C55, 0)</f>
        <v/>
      </c>
      <c r="AC55">
        <f>IF(AND(F55, D55), D55*F55, 0)</f>
        <v/>
      </c>
    </row>
    <row r="56">
      <c r="A56">
        <f>'Raw Data'!Q51</f>
        <v/>
      </c>
      <c r="B56">
        <f>IF('Raw Data'!O51&gt;'Raw Data'!P51, 'Raw Data'!C51, 0)</f>
        <v/>
      </c>
      <c r="C56">
        <f>IF(AND(ISNUMBER('Raw Data'!O51), 'Raw Data'!O51='Raw Data'!P51), 'Raw Data'!D51, 0)</f>
        <v/>
      </c>
      <c r="D56">
        <f>IF('Raw Data'!O51&lt;'Raw Data'!P51, 'Raw Data'!E51, 0)</f>
        <v/>
      </c>
      <c r="E56">
        <f>IF(SUM('Raw Data'!O51:P51)&gt;2, 'Raw Data'!F51, 0)</f>
        <v/>
      </c>
      <c r="F56">
        <f>IF(AND(ISNUMBER('Raw Data'!O51),SUM('Raw Data'!O51:P51)&lt;3),'Raw Data'!F51,)</f>
        <v/>
      </c>
      <c r="G56">
        <f>IF(AND('Raw Data'!O51&gt;0, 'Raw Data'!P51&gt;0), 'Raw Data'!H51, 0)</f>
        <v/>
      </c>
      <c r="H56">
        <f>IF(AND(ISNUMBER('Raw Data'!O51), OR('Raw Data'!O51=0, 'Raw Data'!P51=0)), 'Raw Data'!I51, 0)</f>
        <v/>
      </c>
      <c r="I56">
        <f>IF('Raw Data'!O51='Raw Data'!P51, 0, IF('Raw Data'!O51&gt;'Raw Data'!P51, 'Raw Data'!J51, 0))</f>
        <v/>
      </c>
      <c r="J56">
        <f>IF('Raw Data'!O51='Raw Data'!P51, 0, IF('Raw Data'!O51&lt;'Raw Data'!P51, 'Raw Data'!K51, 0))</f>
        <v/>
      </c>
      <c r="K56">
        <f>IF(AND(ISNUMBER('Raw Data'!O51), OR('Raw Data'!O51&gt;'Raw Data'!P51, 'Raw Data'!O51='Raw Data'!P51)), 'Raw Data'!L51, 0)</f>
        <v/>
      </c>
      <c r="L56">
        <f>IF(AND(ISNUMBER('Raw Data'!O51), OR('Raw Data'!O51&lt;'Raw Data'!P51, 'Raw Data'!O51='Raw Data'!P51)), 'Raw Data'!M51, 0)</f>
        <v/>
      </c>
      <c r="M56">
        <f>IF(AND(ISNUMBER('Raw Data'!O51), OR('Raw Data'!O51&gt;'Raw Data'!P51, 'Raw Data'!O51&lt;'Raw Data'!P51)), 'Raw Data'!N51, 0)</f>
        <v/>
      </c>
      <c r="N56">
        <f>IF(AND('Raw Data'!C51&lt;'Raw Data'!E51, 'Raw Data'!O51&gt;'Raw Data'!P51), 'Raw Data'!C51, 0)</f>
        <v/>
      </c>
      <c r="O56">
        <f>'Raw Data'!C51&lt;'Raw Data'!E51</f>
        <v/>
      </c>
      <c r="P56">
        <f>IF(AND('Raw Data'!C51&gt;'Raw Data'!E51, 'Raw Data'!O51&gt;'Raw Data'!P51), 'Raw Data'!C51, 0)</f>
        <v/>
      </c>
      <c r="Q56">
        <f>IF(AND('Raw Data'!C51&gt;'Raw Data'!E51, 'Raw Data'!O51&lt;'Raw Data'!P51), 'Raw Data'!E51, 0)</f>
        <v/>
      </c>
      <c r="R56">
        <f>IF(AND('Raw Data'!C51&lt;'Raw Data'!E51, 'Raw Data'!O51&lt;'Raw Data'!P51), 'Raw Data'!E51, 0)</f>
        <v/>
      </c>
      <c r="S56">
        <f>IF(ISNUMBER('Raw Data'!C51), IF(_xlfn.XLOOKUP(SMALL('Raw Data'!C51:E51, 1), B56:D56, B56:D56, 0)&gt;0, SMALL('Raw Data'!C51:E51, 1), 0), 0)</f>
        <v/>
      </c>
      <c r="T56">
        <f>IF(ISNUMBER('Raw Data'!C51), IF(_xlfn.XLOOKUP(SMALL('Raw Data'!C51:E51, 2), B56:D56, B56:D56, 0)&gt;0, SMALL('Raw Data'!C51:E51, 2), 0), 0)</f>
        <v/>
      </c>
      <c r="U56">
        <f>IF(ISNUMBER('Raw Data'!C51), IF(_xlfn.XLOOKUP(SMALL('Raw Data'!C51:E51, 3), B56:D56, B56:D56, 0)&gt;0, SMALL('Raw Data'!C51:E51, 3), 0), 0)</f>
        <v/>
      </c>
      <c r="V56">
        <f>IF(AND('Raw Data'!C51&lt;'Raw Data'!E51,'Raw Data'!O51&gt;'Raw Data'!P51),'Raw Data'!C51,IF(AND('Raw Data'!E51&lt;'Raw Data'!C51,'Raw Data'!P51&gt;'Raw Data'!O51),'Raw Data'!E51,0))</f>
        <v/>
      </c>
      <c r="W56">
        <f>IF(AND('Raw Data'!C51&gt;'Raw Data'!E51,'Raw Data'!O51&gt;'Raw Data'!P51),'Raw Data'!C51,IF(AND('Raw Data'!E51&gt;'Raw Data'!C51,'Raw Data'!P51&gt;'Raw Data'!O51),'Raw Data'!E51,0))</f>
        <v/>
      </c>
      <c r="X56">
        <f>IF(AND('Raw Data'!D51&gt;4,'Raw Data'!O51&gt;'Raw Data'!P51, ISNUMBER('Raw Data'!O51)),'Raw Data'!J51,IF(AND('Raw Data'!D51&gt;4,'Raw Data'!O51='Raw Data'!P51, ISNUMBER('Raw Data'!O51)),0,IF(AND(ISNUMBER('Raw Data'!O51), 'Raw Data'!O51='Raw Data'!P51),'Raw Data'!D51,0)))</f>
        <v/>
      </c>
      <c r="Y56">
        <f>IF(AND('Raw Data'!D51&gt;4,'Raw Data'!O51&lt;'Raw Data'!P51),'Raw Data'!K51,IF(AND('Raw Data'!D51&gt;4,'Raw Data'!O51='Raw Data'!P51),0,IF('Raw Data'!O51='Raw Data'!P51,'Raw Data'!D51,0)))</f>
        <v/>
      </c>
      <c r="Z56">
        <f>IF(AND('Raw Data'!D51&lt;4, 'Raw Data'!O51='Raw Data'!P51), 'Raw Data'!D51, 0)</f>
        <v/>
      </c>
      <c r="AA56">
        <f>IF(AND(W56&gt;0, F56&gt;0), F56*W56, 0)</f>
        <v/>
      </c>
      <c r="AB56">
        <f>IF(AND(C56&gt;0, E56&gt;0), E56*C56, 0)</f>
        <v/>
      </c>
      <c r="AC56">
        <f>IF(AND(F56, D56), D56*F56, 0)</f>
        <v/>
      </c>
    </row>
    <row r="57">
      <c r="A57">
        <f>'Raw Data'!Q52</f>
        <v/>
      </c>
      <c r="B57">
        <f>IF('Raw Data'!O52&gt;'Raw Data'!P52, 'Raw Data'!C52, 0)</f>
        <v/>
      </c>
      <c r="C57">
        <f>IF(AND(ISNUMBER('Raw Data'!O52), 'Raw Data'!O52='Raw Data'!P52), 'Raw Data'!D52, 0)</f>
        <v/>
      </c>
      <c r="D57">
        <f>IF('Raw Data'!O52&lt;'Raw Data'!P52, 'Raw Data'!E52, 0)</f>
        <v/>
      </c>
      <c r="E57">
        <f>IF(SUM('Raw Data'!O52:P52)&gt;2, 'Raw Data'!F52, 0)</f>
        <v/>
      </c>
      <c r="F57">
        <f>IF(AND(ISNUMBER('Raw Data'!O52),SUM('Raw Data'!O52:P52)&lt;3),'Raw Data'!F52,)</f>
        <v/>
      </c>
      <c r="G57">
        <f>IF(AND('Raw Data'!O52&gt;0, 'Raw Data'!P52&gt;0), 'Raw Data'!H52, 0)</f>
        <v/>
      </c>
      <c r="H57">
        <f>IF(AND(ISNUMBER('Raw Data'!O52), OR('Raw Data'!O52=0, 'Raw Data'!P52=0)), 'Raw Data'!I52, 0)</f>
        <v/>
      </c>
      <c r="I57">
        <f>IF('Raw Data'!O52='Raw Data'!P52, 0, IF('Raw Data'!O52&gt;'Raw Data'!P52, 'Raw Data'!J52, 0))</f>
        <v/>
      </c>
      <c r="J57">
        <f>IF('Raw Data'!O52='Raw Data'!P52, 0, IF('Raw Data'!O52&lt;'Raw Data'!P52, 'Raw Data'!K52, 0))</f>
        <v/>
      </c>
      <c r="K57">
        <f>IF(AND(ISNUMBER('Raw Data'!O52), OR('Raw Data'!O52&gt;'Raw Data'!P52, 'Raw Data'!O52='Raw Data'!P52)), 'Raw Data'!L52, 0)</f>
        <v/>
      </c>
      <c r="L57">
        <f>IF(AND(ISNUMBER('Raw Data'!O52), OR('Raw Data'!O52&lt;'Raw Data'!P52, 'Raw Data'!O52='Raw Data'!P52)), 'Raw Data'!M52, 0)</f>
        <v/>
      </c>
      <c r="M57">
        <f>IF(AND(ISNUMBER('Raw Data'!O52), OR('Raw Data'!O52&gt;'Raw Data'!P52, 'Raw Data'!O52&lt;'Raw Data'!P52)), 'Raw Data'!N52, 0)</f>
        <v/>
      </c>
      <c r="N57">
        <f>IF(AND('Raw Data'!C52&lt;'Raw Data'!E52, 'Raw Data'!O52&gt;'Raw Data'!P52), 'Raw Data'!C52, 0)</f>
        <v/>
      </c>
      <c r="O57">
        <f>'Raw Data'!C52&lt;'Raw Data'!E52</f>
        <v/>
      </c>
      <c r="P57">
        <f>IF(AND('Raw Data'!C52&gt;'Raw Data'!E52, 'Raw Data'!O52&gt;'Raw Data'!P52), 'Raw Data'!C52, 0)</f>
        <v/>
      </c>
      <c r="Q57">
        <f>IF(AND('Raw Data'!C52&gt;'Raw Data'!E52, 'Raw Data'!O52&lt;'Raw Data'!P52), 'Raw Data'!E52, 0)</f>
        <v/>
      </c>
      <c r="R57">
        <f>IF(AND('Raw Data'!C52&lt;'Raw Data'!E52, 'Raw Data'!O52&lt;'Raw Data'!P52), 'Raw Data'!E52, 0)</f>
        <v/>
      </c>
      <c r="S57">
        <f>IF(ISNUMBER('Raw Data'!C52), IF(_xlfn.XLOOKUP(SMALL('Raw Data'!C52:E52, 1), B57:D57, B57:D57, 0)&gt;0, SMALL('Raw Data'!C52:E52, 1), 0), 0)</f>
        <v/>
      </c>
      <c r="T57">
        <f>IF(ISNUMBER('Raw Data'!C52), IF(_xlfn.XLOOKUP(SMALL('Raw Data'!C52:E52, 2), B57:D57, B57:D57, 0)&gt;0, SMALL('Raw Data'!C52:E52, 2), 0), 0)</f>
        <v/>
      </c>
      <c r="U57">
        <f>IF(ISNUMBER('Raw Data'!C52), IF(_xlfn.XLOOKUP(SMALL('Raw Data'!C52:E52, 3), B57:D57, B57:D57, 0)&gt;0, SMALL('Raw Data'!C52:E52, 3), 0), 0)</f>
        <v/>
      </c>
      <c r="V57">
        <f>IF(AND('Raw Data'!C52&lt;'Raw Data'!E52,'Raw Data'!O52&gt;'Raw Data'!P52),'Raw Data'!C52,IF(AND('Raw Data'!E52&lt;'Raw Data'!C52,'Raw Data'!P52&gt;'Raw Data'!O52),'Raw Data'!E52,0))</f>
        <v/>
      </c>
      <c r="W57">
        <f>IF(AND('Raw Data'!C52&gt;'Raw Data'!E52,'Raw Data'!O52&gt;'Raw Data'!P52),'Raw Data'!C52,IF(AND('Raw Data'!E52&gt;'Raw Data'!C52,'Raw Data'!P52&gt;'Raw Data'!O52),'Raw Data'!E52,0))</f>
        <v/>
      </c>
      <c r="X57">
        <f>IF(AND('Raw Data'!D52&gt;4,'Raw Data'!O52&gt;'Raw Data'!P52, ISNUMBER('Raw Data'!O52)),'Raw Data'!J52,IF(AND('Raw Data'!D52&gt;4,'Raw Data'!O52='Raw Data'!P52, ISNUMBER('Raw Data'!O52)),0,IF(AND(ISNUMBER('Raw Data'!O52), 'Raw Data'!O52='Raw Data'!P52),'Raw Data'!D52,0)))</f>
        <v/>
      </c>
      <c r="Y57">
        <f>IF(AND('Raw Data'!D52&gt;4,'Raw Data'!O52&lt;'Raw Data'!P52),'Raw Data'!K52,IF(AND('Raw Data'!D52&gt;4,'Raw Data'!O52='Raw Data'!P52),0,IF('Raw Data'!O52='Raw Data'!P52,'Raw Data'!D52,0)))</f>
        <v/>
      </c>
      <c r="Z57">
        <f>IF(AND('Raw Data'!D52&lt;4, 'Raw Data'!O52='Raw Data'!P52), 'Raw Data'!D52, 0)</f>
        <v/>
      </c>
      <c r="AA57">
        <f>IF(AND(W57&gt;0, F57&gt;0), F57*W57, 0)</f>
        <v/>
      </c>
      <c r="AB57">
        <f>IF(AND(C57&gt;0, E57&gt;0), E57*C57, 0)</f>
        <v/>
      </c>
      <c r="AC57">
        <f>IF(AND(F57, D57), D57*F57, 0)</f>
        <v/>
      </c>
    </row>
    <row r="58">
      <c r="A58">
        <f>'Raw Data'!Q53</f>
        <v/>
      </c>
      <c r="B58">
        <f>IF('Raw Data'!O53&gt;'Raw Data'!P53, 'Raw Data'!C53, 0)</f>
        <v/>
      </c>
      <c r="C58">
        <f>IF(AND(ISNUMBER('Raw Data'!O53), 'Raw Data'!O53='Raw Data'!P53), 'Raw Data'!D53, 0)</f>
        <v/>
      </c>
      <c r="D58">
        <f>IF('Raw Data'!O53&lt;'Raw Data'!P53, 'Raw Data'!E53, 0)</f>
        <v/>
      </c>
      <c r="E58">
        <f>IF(SUM('Raw Data'!O53:P53)&gt;2, 'Raw Data'!F53, 0)</f>
        <v/>
      </c>
      <c r="F58">
        <f>IF(AND(ISNUMBER('Raw Data'!O53),SUM('Raw Data'!O53:P53)&lt;3),'Raw Data'!F53,)</f>
        <v/>
      </c>
      <c r="G58">
        <f>IF(AND('Raw Data'!O53&gt;0, 'Raw Data'!P53&gt;0), 'Raw Data'!H53, 0)</f>
        <v/>
      </c>
      <c r="H58">
        <f>IF(AND(ISNUMBER('Raw Data'!O53), OR('Raw Data'!O53=0, 'Raw Data'!P53=0)), 'Raw Data'!I53, 0)</f>
        <v/>
      </c>
      <c r="I58">
        <f>IF('Raw Data'!O53='Raw Data'!P53, 0, IF('Raw Data'!O53&gt;'Raw Data'!P53, 'Raw Data'!J53, 0))</f>
        <v/>
      </c>
      <c r="J58">
        <f>IF('Raw Data'!O53='Raw Data'!P53, 0, IF('Raw Data'!O53&lt;'Raw Data'!P53, 'Raw Data'!K53, 0))</f>
        <v/>
      </c>
      <c r="K58">
        <f>IF(AND(ISNUMBER('Raw Data'!O53), OR('Raw Data'!O53&gt;'Raw Data'!P53, 'Raw Data'!O53='Raw Data'!P53)), 'Raw Data'!L53, 0)</f>
        <v/>
      </c>
      <c r="L58">
        <f>IF(AND(ISNUMBER('Raw Data'!O53), OR('Raw Data'!O53&lt;'Raw Data'!P53, 'Raw Data'!O53='Raw Data'!P53)), 'Raw Data'!M53, 0)</f>
        <v/>
      </c>
      <c r="M58">
        <f>IF(AND(ISNUMBER('Raw Data'!O53), OR('Raw Data'!O53&gt;'Raw Data'!P53, 'Raw Data'!O53&lt;'Raw Data'!P53)), 'Raw Data'!N53, 0)</f>
        <v/>
      </c>
      <c r="N58">
        <f>IF(AND('Raw Data'!C53&lt;'Raw Data'!E53, 'Raw Data'!O53&gt;'Raw Data'!P53), 'Raw Data'!C53, 0)</f>
        <v/>
      </c>
      <c r="O58">
        <f>'Raw Data'!C53&lt;'Raw Data'!E53</f>
        <v/>
      </c>
      <c r="P58">
        <f>IF(AND('Raw Data'!C53&gt;'Raw Data'!E53, 'Raw Data'!O53&gt;'Raw Data'!P53), 'Raw Data'!C53, 0)</f>
        <v/>
      </c>
      <c r="Q58">
        <f>IF(AND('Raw Data'!C53&gt;'Raw Data'!E53, 'Raw Data'!O53&lt;'Raw Data'!P53), 'Raw Data'!E53, 0)</f>
        <v/>
      </c>
      <c r="R58">
        <f>IF(AND('Raw Data'!C53&lt;'Raw Data'!E53, 'Raw Data'!O53&lt;'Raw Data'!P53), 'Raw Data'!E53, 0)</f>
        <v/>
      </c>
      <c r="S58">
        <f>IF(ISNUMBER('Raw Data'!C53), IF(_xlfn.XLOOKUP(SMALL('Raw Data'!C53:E53, 1), B58:D58, B58:D58, 0)&gt;0, SMALL('Raw Data'!C53:E53, 1), 0), 0)</f>
        <v/>
      </c>
      <c r="T58">
        <f>IF(ISNUMBER('Raw Data'!C53), IF(_xlfn.XLOOKUP(SMALL('Raw Data'!C53:E53, 2), B58:D58, B58:D58, 0)&gt;0, SMALL('Raw Data'!C53:E53, 2), 0), 0)</f>
        <v/>
      </c>
      <c r="U58">
        <f>IF(ISNUMBER('Raw Data'!C53), IF(_xlfn.XLOOKUP(SMALL('Raw Data'!C53:E53, 3), B58:D58, B58:D58, 0)&gt;0, SMALL('Raw Data'!C53:E53, 3), 0), 0)</f>
        <v/>
      </c>
      <c r="V58">
        <f>IF(AND('Raw Data'!C53&lt;'Raw Data'!E53,'Raw Data'!O53&gt;'Raw Data'!P53),'Raw Data'!C53,IF(AND('Raw Data'!E53&lt;'Raw Data'!C53,'Raw Data'!P53&gt;'Raw Data'!O53),'Raw Data'!E53,0))</f>
        <v/>
      </c>
      <c r="W58">
        <f>IF(AND('Raw Data'!C53&gt;'Raw Data'!E53,'Raw Data'!O53&gt;'Raw Data'!P53),'Raw Data'!C53,IF(AND('Raw Data'!E53&gt;'Raw Data'!C53,'Raw Data'!P53&gt;'Raw Data'!O53),'Raw Data'!E53,0))</f>
        <v/>
      </c>
      <c r="X58">
        <f>IF(AND('Raw Data'!D53&gt;4,'Raw Data'!O53&gt;'Raw Data'!P53, ISNUMBER('Raw Data'!O53)),'Raw Data'!J53,IF(AND('Raw Data'!D53&gt;4,'Raw Data'!O53='Raw Data'!P53, ISNUMBER('Raw Data'!O53)),0,IF(AND(ISNUMBER('Raw Data'!O53), 'Raw Data'!O53='Raw Data'!P53),'Raw Data'!D53,0)))</f>
        <v/>
      </c>
      <c r="Y58">
        <f>IF(AND('Raw Data'!D53&gt;4,'Raw Data'!O53&lt;'Raw Data'!P53),'Raw Data'!K53,IF(AND('Raw Data'!D53&gt;4,'Raw Data'!O53='Raw Data'!P53),0,IF('Raw Data'!O53='Raw Data'!P53,'Raw Data'!D53,0)))</f>
        <v/>
      </c>
      <c r="Z58">
        <f>IF(AND('Raw Data'!D53&lt;4, 'Raw Data'!O53='Raw Data'!P53), 'Raw Data'!D53, 0)</f>
        <v/>
      </c>
      <c r="AA58">
        <f>IF(AND(W58&gt;0, F58&gt;0), F58*W58, 0)</f>
        <v/>
      </c>
      <c r="AB58">
        <f>IF(AND(C58&gt;0, E58&gt;0), E58*C58, 0)</f>
        <v/>
      </c>
      <c r="AC58">
        <f>IF(AND(F58, D58), D58*F58, 0)</f>
        <v/>
      </c>
    </row>
    <row r="59">
      <c r="A59">
        <f>'Raw Data'!Q54</f>
        <v/>
      </c>
      <c r="B59">
        <f>IF('Raw Data'!O54&gt;'Raw Data'!P54, 'Raw Data'!C54, 0)</f>
        <v/>
      </c>
      <c r="C59">
        <f>IF(AND(ISNUMBER('Raw Data'!O54), 'Raw Data'!O54='Raw Data'!P54), 'Raw Data'!D54, 0)</f>
        <v/>
      </c>
      <c r="D59">
        <f>IF('Raw Data'!O54&lt;'Raw Data'!P54, 'Raw Data'!E54, 0)</f>
        <v/>
      </c>
      <c r="E59">
        <f>IF(SUM('Raw Data'!O54:P54)&gt;2, 'Raw Data'!F54, 0)</f>
        <v/>
      </c>
      <c r="F59">
        <f>IF(AND(ISNUMBER('Raw Data'!O54),SUM('Raw Data'!O54:P54)&lt;3),'Raw Data'!F54,)</f>
        <v/>
      </c>
      <c r="G59">
        <f>IF(AND('Raw Data'!O54&gt;0, 'Raw Data'!P54&gt;0), 'Raw Data'!H54, 0)</f>
        <v/>
      </c>
      <c r="H59">
        <f>IF(AND(ISNUMBER('Raw Data'!O54), OR('Raw Data'!O54=0, 'Raw Data'!P54=0)), 'Raw Data'!I54, 0)</f>
        <v/>
      </c>
      <c r="I59">
        <f>IF('Raw Data'!O54='Raw Data'!P54, 0, IF('Raw Data'!O54&gt;'Raw Data'!P54, 'Raw Data'!J54, 0))</f>
        <v/>
      </c>
      <c r="J59">
        <f>IF('Raw Data'!O54='Raw Data'!P54, 0, IF('Raw Data'!O54&lt;'Raw Data'!P54, 'Raw Data'!K54, 0))</f>
        <v/>
      </c>
      <c r="K59">
        <f>IF(AND(ISNUMBER('Raw Data'!O54), OR('Raw Data'!O54&gt;'Raw Data'!P54, 'Raw Data'!O54='Raw Data'!P54)), 'Raw Data'!L54, 0)</f>
        <v/>
      </c>
      <c r="L59">
        <f>IF(AND(ISNUMBER('Raw Data'!O54), OR('Raw Data'!O54&lt;'Raw Data'!P54, 'Raw Data'!O54='Raw Data'!P54)), 'Raw Data'!M54, 0)</f>
        <v/>
      </c>
      <c r="M59">
        <f>IF(AND(ISNUMBER('Raw Data'!O54), OR('Raw Data'!O54&gt;'Raw Data'!P54, 'Raw Data'!O54&lt;'Raw Data'!P54)), 'Raw Data'!N54, 0)</f>
        <v/>
      </c>
      <c r="N59">
        <f>IF(AND('Raw Data'!C54&lt;'Raw Data'!E54, 'Raw Data'!O54&gt;'Raw Data'!P54), 'Raw Data'!C54, 0)</f>
        <v/>
      </c>
      <c r="O59">
        <f>'Raw Data'!C54&lt;'Raw Data'!E54</f>
        <v/>
      </c>
      <c r="P59">
        <f>IF(AND('Raw Data'!C54&gt;'Raw Data'!E54, 'Raw Data'!O54&gt;'Raw Data'!P54), 'Raw Data'!C54, 0)</f>
        <v/>
      </c>
      <c r="Q59">
        <f>IF(AND('Raw Data'!C54&gt;'Raw Data'!E54, 'Raw Data'!O54&lt;'Raw Data'!P54), 'Raw Data'!E54, 0)</f>
        <v/>
      </c>
      <c r="R59">
        <f>IF(AND('Raw Data'!C54&lt;'Raw Data'!E54, 'Raw Data'!O54&lt;'Raw Data'!P54), 'Raw Data'!E54, 0)</f>
        <v/>
      </c>
      <c r="S59">
        <f>IF(ISNUMBER('Raw Data'!C54), IF(_xlfn.XLOOKUP(SMALL('Raw Data'!C54:E54, 1), B59:D59, B59:D59, 0)&gt;0, SMALL('Raw Data'!C54:E54, 1), 0), 0)</f>
        <v/>
      </c>
      <c r="T59">
        <f>IF(ISNUMBER('Raw Data'!C54), IF(_xlfn.XLOOKUP(SMALL('Raw Data'!C54:E54, 2), B59:D59, B59:D59, 0)&gt;0, SMALL('Raw Data'!C54:E54, 2), 0), 0)</f>
        <v/>
      </c>
      <c r="U59">
        <f>IF(ISNUMBER('Raw Data'!C54), IF(_xlfn.XLOOKUP(SMALL('Raw Data'!C54:E54, 3), B59:D59, B59:D59, 0)&gt;0, SMALL('Raw Data'!C54:E54, 3), 0), 0)</f>
        <v/>
      </c>
      <c r="V59">
        <f>IF(AND('Raw Data'!C54&lt;'Raw Data'!E54,'Raw Data'!O54&gt;'Raw Data'!P54),'Raw Data'!C54,IF(AND('Raw Data'!E54&lt;'Raw Data'!C54,'Raw Data'!P54&gt;'Raw Data'!O54),'Raw Data'!E54,0))</f>
        <v/>
      </c>
      <c r="W59">
        <f>IF(AND('Raw Data'!C54&gt;'Raw Data'!E54,'Raw Data'!O54&gt;'Raw Data'!P54),'Raw Data'!C54,IF(AND('Raw Data'!E54&gt;'Raw Data'!C54,'Raw Data'!P54&gt;'Raw Data'!O54),'Raw Data'!E54,0))</f>
        <v/>
      </c>
      <c r="X59">
        <f>IF(AND('Raw Data'!D54&gt;4,'Raw Data'!O54&gt;'Raw Data'!P54, ISNUMBER('Raw Data'!O54)),'Raw Data'!J54,IF(AND('Raw Data'!D54&gt;4,'Raw Data'!O54='Raw Data'!P54, ISNUMBER('Raw Data'!O54)),0,IF(AND(ISNUMBER('Raw Data'!O54), 'Raw Data'!O54='Raw Data'!P54),'Raw Data'!D54,0)))</f>
        <v/>
      </c>
      <c r="Y59">
        <f>IF(AND('Raw Data'!D54&gt;4,'Raw Data'!O54&lt;'Raw Data'!P54),'Raw Data'!K54,IF(AND('Raw Data'!D54&gt;4,'Raw Data'!O54='Raw Data'!P54),0,IF('Raw Data'!O54='Raw Data'!P54,'Raw Data'!D54,0)))</f>
        <v/>
      </c>
      <c r="Z59">
        <f>IF(AND('Raw Data'!D54&lt;4, 'Raw Data'!O54='Raw Data'!P54), 'Raw Data'!D54, 0)</f>
        <v/>
      </c>
      <c r="AA59">
        <f>IF(AND(W59&gt;0, F59&gt;0), F59*W59, 0)</f>
        <v/>
      </c>
      <c r="AB59">
        <f>IF(AND(C59&gt;0, E59&gt;0), E59*C59, 0)</f>
        <v/>
      </c>
      <c r="AC59">
        <f>IF(AND(F59, D59), D59*F59, 0)</f>
        <v/>
      </c>
    </row>
    <row r="60">
      <c r="A60">
        <f>'Raw Data'!Q55</f>
        <v/>
      </c>
      <c r="B60">
        <f>IF('Raw Data'!O55&gt;'Raw Data'!P55, 'Raw Data'!C55, 0)</f>
        <v/>
      </c>
      <c r="C60">
        <f>IF(AND(ISNUMBER('Raw Data'!O55), 'Raw Data'!O55='Raw Data'!P55), 'Raw Data'!D55, 0)</f>
        <v/>
      </c>
      <c r="D60">
        <f>IF('Raw Data'!O55&lt;'Raw Data'!P55, 'Raw Data'!E55, 0)</f>
        <v/>
      </c>
      <c r="E60">
        <f>IF(SUM('Raw Data'!O55:P55)&gt;2, 'Raw Data'!F55, 0)</f>
        <v/>
      </c>
      <c r="F60">
        <f>IF(AND(ISNUMBER('Raw Data'!O55),SUM('Raw Data'!O55:P55)&lt;3),'Raw Data'!F55,)</f>
        <v/>
      </c>
      <c r="G60">
        <f>IF(AND('Raw Data'!O55&gt;0, 'Raw Data'!P55&gt;0), 'Raw Data'!H55, 0)</f>
        <v/>
      </c>
      <c r="H60">
        <f>IF(AND(ISNUMBER('Raw Data'!O55), OR('Raw Data'!O55=0, 'Raw Data'!P55=0)), 'Raw Data'!I55, 0)</f>
        <v/>
      </c>
      <c r="I60">
        <f>IF('Raw Data'!O55='Raw Data'!P55, 0, IF('Raw Data'!O55&gt;'Raw Data'!P55, 'Raw Data'!J55, 0))</f>
        <v/>
      </c>
      <c r="J60">
        <f>IF('Raw Data'!O55='Raw Data'!P55, 0, IF('Raw Data'!O55&lt;'Raw Data'!P55, 'Raw Data'!K55, 0))</f>
        <v/>
      </c>
      <c r="K60">
        <f>IF(AND(ISNUMBER('Raw Data'!O55), OR('Raw Data'!O55&gt;'Raw Data'!P55, 'Raw Data'!O55='Raw Data'!P55)), 'Raw Data'!L55, 0)</f>
        <v/>
      </c>
      <c r="L60">
        <f>IF(AND(ISNUMBER('Raw Data'!O55), OR('Raw Data'!O55&lt;'Raw Data'!P55, 'Raw Data'!O55='Raw Data'!P55)), 'Raw Data'!M55, 0)</f>
        <v/>
      </c>
      <c r="M60">
        <f>IF(AND(ISNUMBER('Raw Data'!O55), OR('Raw Data'!O55&gt;'Raw Data'!P55, 'Raw Data'!O55&lt;'Raw Data'!P55)), 'Raw Data'!N55, 0)</f>
        <v/>
      </c>
      <c r="N60">
        <f>IF(AND('Raw Data'!C55&lt;'Raw Data'!E55, 'Raw Data'!O55&gt;'Raw Data'!P55), 'Raw Data'!C55, 0)</f>
        <v/>
      </c>
      <c r="O60">
        <f>'Raw Data'!C55&lt;'Raw Data'!E55</f>
        <v/>
      </c>
      <c r="P60">
        <f>IF(AND('Raw Data'!C55&gt;'Raw Data'!E55, 'Raw Data'!O55&gt;'Raw Data'!P55), 'Raw Data'!C55, 0)</f>
        <v/>
      </c>
      <c r="Q60">
        <f>IF(AND('Raw Data'!C55&gt;'Raw Data'!E55, 'Raw Data'!O55&lt;'Raw Data'!P55), 'Raw Data'!E55, 0)</f>
        <v/>
      </c>
      <c r="R60">
        <f>IF(AND('Raw Data'!C55&lt;'Raw Data'!E55, 'Raw Data'!O55&lt;'Raw Data'!P55), 'Raw Data'!E55, 0)</f>
        <v/>
      </c>
      <c r="S60">
        <f>IF(ISNUMBER('Raw Data'!C55), IF(_xlfn.XLOOKUP(SMALL('Raw Data'!C55:E55, 1), B60:D60, B60:D60, 0)&gt;0, SMALL('Raw Data'!C55:E55, 1), 0), 0)</f>
        <v/>
      </c>
      <c r="T60">
        <f>IF(ISNUMBER('Raw Data'!C55), IF(_xlfn.XLOOKUP(SMALL('Raw Data'!C55:E55, 2), B60:D60, B60:D60, 0)&gt;0, SMALL('Raw Data'!C55:E55, 2), 0), 0)</f>
        <v/>
      </c>
      <c r="U60">
        <f>IF(ISNUMBER('Raw Data'!C55), IF(_xlfn.XLOOKUP(SMALL('Raw Data'!C55:E55, 3), B60:D60, B60:D60, 0)&gt;0, SMALL('Raw Data'!C55:E55, 3), 0), 0)</f>
        <v/>
      </c>
      <c r="V60">
        <f>IF(AND('Raw Data'!C55&lt;'Raw Data'!E55,'Raw Data'!O55&gt;'Raw Data'!P55),'Raw Data'!C55,IF(AND('Raw Data'!E55&lt;'Raw Data'!C55,'Raw Data'!P55&gt;'Raw Data'!O55),'Raw Data'!E55,0))</f>
        <v/>
      </c>
      <c r="W60">
        <f>IF(AND('Raw Data'!C55&gt;'Raw Data'!E55,'Raw Data'!O55&gt;'Raw Data'!P55),'Raw Data'!C55,IF(AND('Raw Data'!E55&gt;'Raw Data'!C55,'Raw Data'!P55&gt;'Raw Data'!O55),'Raw Data'!E55,0))</f>
        <v/>
      </c>
      <c r="X60">
        <f>IF(AND('Raw Data'!D55&gt;4,'Raw Data'!O55&gt;'Raw Data'!P55, ISNUMBER('Raw Data'!O55)),'Raw Data'!J55,IF(AND('Raw Data'!D55&gt;4,'Raw Data'!O55='Raw Data'!P55, ISNUMBER('Raw Data'!O55)),0,IF(AND(ISNUMBER('Raw Data'!O55), 'Raw Data'!O55='Raw Data'!P55),'Raw Data'!D55,0)))</f>
        <v/>
      </c>
      <c r="Y60">
        <f>IF(AND('Raw Data'!D55&gt;4,'Raw Data'!O55&lt;'Raw Data'!P55),'Raw Data'!K55,IF(AND('Raw Data'!D55&gt;4,'Raw Data'!O55='Raw Data'!P55),0,IF('Raw Data'!O55='Raw Data'!P55,'Raw Data'!D55,0)))</f>
        <v/>
      </c>
      <c r="Z60">
        <f>IF(AND('Raw Data'!D55&lt;4, 'Raw Data'!O55='Raw Data'!P55), 'Raw Data'!D55, 0)</f>
        <v/>
      </c>
      <c r="AA60">
        <f>IF(AND(W60&gt;0, F60&gt;0), F60*W60, 0)</f>
        <v/>
      </c>
      <c r="AB60">
        <f>IF(AND(C60&gt;0, E60&gt;0), E60*C60, 0)</f>
        <v/>
      </c>
      <c r="AC60">
        <f>IF(AND(F60, D60), D60*F60, 0)</f>
        <v/>
      </c>
    </row>
    <row r="61">
      <c r="A61">
        <f>'Raw Data'!Q56</f>
        <v/>
      </c>
      <c r="B61">
        <f>IF('Raw Data'!O56&gt;'Raw Data'!P56, 'Raw Data'!C56, 0)</f>
        <v/>
      </c>
      <c r="C61">
        <f>IF(AND(ISNUMBER('Raw Data'!O56), 'Raw Data'!O56='Raw Data'!P56), 'Raw Data'!D56, 0)</f>
        <v/>
      </c>
      <c r="D61">
        <f>IF('Raw Data'!O56&lt;'Raw Data'!P56, 'Raw Data'!E56, 0)</f>
        <v/>
      </c>
      <c r="E61">
        <f>IF(SUM('Raw Data'!O56:P56)&gt;2, 'Raw Data'!F56, 0)</f>
        <v/>
      </c>
      <c r="F61">
        <f>IF(AND(ISNUMBER('Raw Data'!O56),SUM('Raw Data'!O56:P56)&lt;3),'Raw Data'!F56,)</f>
        <v/>
      </c>
      <c r="G61">
        <f>IF(AND('Raw Data'!O56&gt;0, 'Raw Data'!P56&gt;0), 'Raw Data'!H56, 0)</f>
        <v/>
      </c>
      <c r="H61">
        <f>IF(AND(ISNUMBER('Raw Data'!O56), OR('Raw Data'!O56=0, 'Raw Data'!P56=0)), 'Raw Data'!I56, 0)</f>
        <v/>
      </c>
      <c r="I61">
        <f>IF('Raw Data'!O56='Raw Data'!P56, 0, IF('Raw Data'!O56&gt;'Raw Data'!P56, 'Raw Data'!J56, 0))</f>
        <v/>
      </c>
      <c r="J61">
        <f>IF('Raw Data'!O56='Raw Data'!P56, 0, IF('Raw Data'!O56&lt;'Raw Data'!P56, 'Raw Data'!K56, 0))</f>
        <v/>
      </c>
      <c r="K61">
        <f>IF(AND(ISNUMBER('Raw Data'!O56), OR('Raw Data'!O56&gt;'Raw Data'!P56, 'Raw Data'!O56='Raw Data'!P56)), 'Raw Data'!L56, 0)</f>
        <v/>
      </c>
      <c r="L61">
        <f>IF(AND(ISNUMBER('Raw Data'!O56), OR('Raw Data'!O56&lt;'Raw Data'!P56, 'Raw Data'!O56='Raw Data'!P56)), 'Raw Data'!M56, 0)</f>
        <v/>
      </c>
      <c r="M61">
        <f>IF(AND(ISNUMBER('Raw Data'!O56), OR('Raw Data'!O56&gt;'Raw Data'!P56, 'Raw Data'!O56&lt;'Raw Data'!P56)), 'Raw Data'!N56, 0)</f>
        <v/>
      </c>
      <c r="N61">
        <f>IF(AND('Raw Data'!C56&lt;'Raw Data'!E56, 'Raw Data'!O56&gt;'Raw Data'!P56), 'Raw Data'!C56, 0)</f>
        <v/>
      </c>
      <c r="O61">
        <f>'Raw Data'!C56&lt;'Raw Data'!E56</f>
        <v/>
      </c>
      <c r="P61">
        <f>IF(AND('Raw Data'!C56&gt;'Raw Data'!E56, 'Raw Data'!O56&gt;'Raw Data'!P56), 'Raw Data'!C56, 0)</f>
        <v/>
      </c>
      <c r="Q61">
        <f>IF(AND('Raw Data'!C56&gt;'Raw Data'!E56, 'Raw Data'!O56&lt;'Raw Data'!P56), 'Raw Data'!E56, 0)</f>
        <v/>
      </c>
      <c r="R61">
        <f>IF(AND('Raw Data'!C56&lt;'Raw Data'!E56, 'Raw Data'!O56&lt;'Raw Data'!P56), 'Raw Data'!E56, 0)</f>
        <v/>
      </c>
      <c r="S61">
        <f>IF(ISNUMBER('Raw Data'!C56), IF(_xlfn.XLOOKUP(SMALL('Raw Data'!C56:E56, 1), B61:D61, B61:D61, 0)&gt;0, SMALL('Raw Data'!C56:E56, 1), 0), 0)</f>
        <v/>
      </c>
      <c r="T61">
        <f>IF(ISNUMBER('Raw Data'!C56), IF(_xlfn.XLOOKUP(SMALL('Raw Data'!C56:E56, 2), B61:D61, B61:D61, 0)&gt;0, SMALL('Raw Data'!C56:E56, 2), 0), 0)</f>
        <v/>
      </c>
      <c r="U61">
        <f>IF(ISNUMBER('Raw Data'!C56), IF(_xlfn.XLOOKUP(SMALL('Raw Data'!C56:E56, 3), B61:D61, B61:D61, 0)&gt;0, SMALL('Raw Data'!C56:E56, 3), 0), 0)</f>
        <v/>
      </c>
      <c r="V61">
        <f>IF(AND('Raw Data'!C56&lt;'Raw Data'!E56,'Raw Data'!O56&gt;'Raw Data'!P56),'Raw Data'!C56,IF(AND('Raw Data'!E56&lt;'Raw Data'!C56,'Raw Data'!P56&gt;'Raw Data'!O56),'Raw Data'!E56,0))</f>
        <v/>
      </c>
      <c r="W61">
        <f>IF(AND('Raw Data'!C56&gt;'Raw Data'!E56,'Raw Data'!O56&gt;'Raw Data'!P56),'Raw Data'!C56,IF(AND('Raw Data'!E56&gt;'Raw Data'!C56,'Raw Data'!P56&gt;'Raw Data'!O56),'Raw Data'!E56,0))</f>
        <v/>
      </c>
      <c r="X61">
        <f>IF(AND('Raw Data'!D56&gt;4,'Raw Data'!O56&gt;'Raw Data'!P56, ISNUMBER('Raw Data'!O56)),'Raw Data'!J56,IF(AND('Raw Data'!D56&gt;4,'Raw Data'!O56='Raw Data'!P56, ISNUMBER('Raw Data'!O56)),0,IF(AND(ISNUMBER('Raw Data'!O56), 'Raw Data'!O56='Raw Data'!P56),'Raw Data'!D56,0)))</f>
        <v/>
      </c>
      <c r="Y61">
        <f>IF(AND('Raw Data'!D56&gt;4,'Raw Data'!O56&lt;'Raw Data'!P56),'Raw Data'!K56,IF(AND('Raw Data'!D56&gt;4,'Raw Data'!O56='Raw Data'!P56),0,IF('Raw Data'!O56='Raw Data'!P56,'Raw Data'!D56,0)))</f>
        <v/>
      </c>
      <c r="Z61">
        <f>IF(AND('Raw Data'!D56&lt;4, 'Raw Data'!O56='Raw Data'!P56), 'Raw Data'!D56, 0)</f>
        <v/>
      </c>
      <c r="AA61">
        <f>IF(AND(W61&gt;0, F61&gt;0), F61*W61, 0)</f>
        <v/>
      </c>
      <c r="AB61">
        <f>IF(AND(C61&gt;0, E61&gt;0), E61*C61, 0)</f>
        <v/>
      </c>
      <c r="AC61">
        <f>IF(AND(F61, D61), D61*F61, 0)</f>
        <v/>
      </c>
    </row>
    <row r="62">
      <c r="A62">
        <f>'Raw Data'!Q57</f>
        <v/>
      </c>
      <c r="B62">
        <f>IF('Raw Data'!O57&gt;'Raw Data'!P57, 'Raw Data'!C57, 0)</f>
        <v/>
      </c>
      <c r="C62">
        <f>IF(AND(ISNUMBER('Raw Data'!O57), 'Raw Data'!O57='Raw Data'!P57), 'Raw Data'!D57, 0)</f>
        <v/>
      </c>
      <c r="D62">
        <f>IF('Raw Data'!O57&lt;'Raw Data'!P57, 'Raw Data'!E57, 0)</f>
        <v/>
      </c>
      <c r="E62">
        <f>IF(SUM('Raw Data'!O57:P57)&gt;2, 'Raw Data'!F57, 0)</f>
        <v/>
      </c>
      <c r="F62">
        <f>IF(AND(ISNUMBER('Raw Data'!O57),SUM('Raw Data'!O57:P57)&lt;3),'Raw Data'!F57,)</f>
        <v/>
      </c>
      <c r="G62">
        <f>IF(AND('Raw Data'!O57&gt;0, 'Raw Data'!P57&gt;0), 'Raw Data'!H57, 0)</f>
        <v/>
      </c>
      <c r="H62">
        <f>IF(AND(ISNUMBER('Raw Data'!O57), OR('Raw Data'!O57=0, 'Raw Data'!P57=0)), 'Raw Data'!I57, 0)</f>
        <v/>
      </c>
      <c r="I62">
        <f>IF('Raw Data'!O57='Raw Data'!P57, 0, IF('Raw Data'!O57&gt;'Raw Data'!P57, 'Raw Data'!J57, 0))</f>
        <v/>
      </c>
      <c r="J62">
        <f>IF('Raw Data'!O57='Raw Data'!P57, 0, IF('Raw Data'!O57&lt;'Raw Data'!P57, 'Raw Data'!K57, 0))</f>
        <v/>
      </c>
      <c r="K62">
        <f>IF(AND(ISNUMBER('Raw Data'!O57), OR('Raw Data'!O57&gt;'Raw Data'!P57, 'Raw Data'!O57='Raw Data'!P57)), 'Raw Data'!L57, 0)</f>
        <v/>
      </c>
      <c r="L62">
        <f>IF(AND(ISNUMBER('Raw Data'!O57), OR('Raw Data'!O57&lt;'Raw Data'!P57, 'Raw Data'!O57='Raw Data'!P57)), 'Raw Data'!M57, 0)</f>
        <v/>
      </c>
      <c r="M62">
        <f>IF(AND(ISNUMBER('Raw Data'!O57), OR('Raw Data'!O57&gt;'Raw Data'!P57, 'Raw Data'!O57&lt;'Raw Data'!P57)), 'Raw Data'!N57, 0)</f>
        <v/>
      </c>
      <c r="N62">
        <f>IF(AND('Raw Data'!C57&lt;'Raw Data'!E57, 'Raw Data'!O57&gt;'Raw Data'!P57), 'Raw Data'!C57, 0)</f>
        <v/>
      </c>
      <c r="O62">
        <f>'Raw Data'!C57&lt;'Raw Data'!E57</f>
        <v/>
      </c>
      <c r="P62">
        <f>IF(AND('Raw Data'!C57&gt;'Raw Data'!E57, 'Raw Data'!O57&gt;'Raw Data'!P57), 'Raw Data'!C57, 0)</f>
        <v/>
      </c>
      <c r="Q62">
        <f>IF(AND('Raw Data'!C57&gt;'Raw Data'!E57, 'Raw Data'!O57&lt;'Raw Data'!P57), 'Raw Data'!E57, 0)</f>
        <v/>
      </c>
      <c r="R62">
        <f>IF(AND('Raw Data'!C57&lt;'Raw Data'!E57, 'Raw Data'!O57&lt;'Raw Data'!P57), 'Raw Data'!E57, 0)</f>
        <v/>
      </c>
      <c r="S62">
        <f>IF(ISNUMBER('Raw Data'!C57), IF(_xlfn.XLOOKUP(SMALL('Raw Data'!C57:E57, 1), B62:D62, B62:D62, 0)&gt;0, SMALL('Raw Data'!C57:E57, 1), 0), 0)</f>
        <v/>
      </c>
      <c r="T62">
        <f>IF(ISNUMBER('Raw Data'!C57), IF(_xlfn.XLOOKUP(SMALL('Raw Data'!C57:E57, 2), B62:D62, B62:D62, 0)&gt;0, SMALL('Raw Data'!C57:E57, 2), 0), 0)</f>
        <v/>
      </c>
      <c r="U62">
        <f>IF(ISNUMBER('Raw Data'!C57), IF(_xlfn.XLOOKUP(SMALL('Raw Data'!C57:E57, 3), B62:D62, B62:D62, 0)&gt;0, SMALL('Raw Data'!C57:E57, 3), 0), 0)</f>
        <v/>
      </c>
      <c r="V62">
        <f>IF(AND('Raw Data'!C57&lt;'Raw Data'!E57,'Raw Data'!O57&gt;'Raw Data'!P57),'Raw Data'!C57,IF(AND('Raw Data'!E57&lt;'Raw Data'!C57,'Raw Data'!P57&gt;'Raw Data'!O57),'Raw Data'!E57,0))</f>
        <v/>
      </c>
      <c r="W62">
        <f>IF(AND('Raw Data'!C57&gt;'Raw Data'!E57,'Raw Data'!O57&gt;'Raw Data'!P57),'Raw Data'!C57,IF(AND('Raw Data'!E57&gt;'Raw Data'!C57,'Raw Data'!P57&gt;'Raw Data'!O57),'Raw Data'!E57,0))</f>
        <v/>
      </c>
      <c r="X62">
        <f>IF(AND('Raw Data'!D57&gt;4,'Raw Data'!O57&gt;'Raw Data'!P57, ISNUMBER('Raw Data'!O57)),'Raw Data'!J57,IF(AND('Raw Data'!D57&gt;4,'Raw Data'!O57='Raw Data'!P57, ISNUMBER('Raw Data'!O57)),0,IF(AND(ISNUMBER('Raw Data'!O57), 'Raw Data'!O57='Raw Data'!P57),'Raw Data'!D57,0)))</f>
        <v/>
      </c>
      <c r="Y62">
        <f>IF(AND('Raw Data'!D57&gt;4,'Raw Data'!O57&lt;'Raw Data'!P57),'Raw Data'!K57,IF(AND('Raw Data'!D57&gt;4,'Raw Data'!O57='Raw Data'!P57),0,IF('Raw Data'!O57='Raw Data'!P57,'Raw Data'!D57,0)))</f>
        <v/>
      </c>
      <c r="Z62">
        <f>IF(AND('Raw Data'!D57&lt;4, 'Raw Data'!O57='Raw Data'!P57), 'Raw Data'!D57, 0)</f>
        <v/>
      </c>
      <c r="AA62">
        <f>IF(AND(W62&gt;0, F62&gt;0), F62*W62, 0)</f>
        <v/>
      </c>
      <c r="AB62">
        <f>IF(AND(C62&gt;0, E62&gt;0), E62*C62, 0)</f>
        <v/>
      </c>
      <c r="AC62">
        <f>IF(AND(F62, D62), D62*F62, 0)</f>
        <v/>
      </c>
    </row>
    <row r="63">
      <c r="A63">
        <f>'Raw Data'!Q58</f>
        <v/>
      </c>
      <c r="B63">
        <f>IF('Raw Data'!O58&gt;'Raw Data'!P58, 'Raw Data'!C58, 0)</f>
        <v/>
      </c>
      <c r="C63">
        <f>IF(AND(ISNUMBER('Raw Data'!O58), 'Raw Data'!O58='Raw Data'!P58), 'Raw Data'!D58, 0)</f>
        <v/>
      </c>
      <c r="D63">
        <f>IF('Raw Data'!O58&lt;'Raw Data'!P58, 'Raw Data'!E58, 0)</f>
        <v/>
      </c>
      <c r="E63">
        <f>IF(SUM('Raw Data'!O58:P58)&gt;2, 'Raw Data'!F58, 0)</f>
        <v/>
      </c>
      <c r="F63">
        <f>IF(AND(ISNUMBER('Raw Data'!O58),SUM('Raw Data'!O58:P58)&lt;3),'Raw Data'!F58,)</f>
        <v/>
      </c>
      <c r="G63">
        <f>IF(AND('Raw Data'!O58&gt;0, 'Raw Data'!P58&gt;0), 'Raw Data'!H58, 0)</f>
        <v/>
      </c>
      <c r="H63">
        <f>IF(AND(ISNUMBER('Raw Data'!O58), OR('Raw Data'!O58=0, 'Raw Data'!P58=0)), 'Raw Data'!I58, 0)</f>
        <v/>
      </c>
      <c r="I63">
        <f>IF('Raw Data'!O58='Raw Data'!P58, 0, IF('Raw Data'!O58&gt;'Raw Data'!P58, 'Raw Data'!J58, 0))</f>
        <v/>
      </c>
      <c r="J63">
        <f>IF('Raw Data'!O58='Raw Data'!P58, 0, IF('Raw Data'!O58&lt;'Raw Data'!P58, 'Raw Data'!K58, 0))</f>
        <v/>
      </c>
      <c r="K63">
        <f>IF(AND(ISNUMBER('Raw Data'!O58), OR('Raw Data'!O58&gt;'Raw Data'!P58, 'Raw Data'!O58='Raw Data'!P58)), 'Raw Data'!L58, 0)</f>
        <v/>
      </c>
      <c r="L63">
        <f>IF(AND(ISNUMBER('Raw Data'!O58), OR('Raw Data'!O58&lt;'Raw Data'!P58, 'Raw Data'!O58='Raw Data'!P58)), 'Raw Data'!M58, 0)</f>
        <v/>
      </c>
      <c r="M63">
        <f>IF(AND(ISNUMBER('Raw Data'!O58), OR('Raw Data'!O58&gt;'Raw Data'!P58, 'Raw Data'!O58&lt;'Raw Data'!P58)), 'Raw Data'!N58, 0)</f>
        <v/>
      </c>
      <c r="N63">
        <f>IF(AND('Raw Data'!C58&lt;'Raw Data'!E58, 'Raw Data'!O58&gt;'Raw Data'!P58), 'Raw Data'!C58, 0)</f>
        <v/>
      </c>
      <c r="O63">
        <f>'Raw Data'!C58&lt;'Raw Data'!E58</f>
        <v/>
      </c>
      <c r="P63">
        <f>IF(AND('Raw Data'!C58&gt;'Raw Data'!E58, 'Raw Data'!O58&gt;'Raw Data'!P58), 'Raw Data'!C58, 0)</f>
        <v/>
      </c>
      <c r="Q63">
        <f>IF(AND('Raw Data'!C58&gt;'Raw Data'!E58, 'Raw Data'!O58&lt;'Raw Data'!P58), 'Raw Data'!E58, 0)</f>
        <v/>
      </c>
      <c r="R63">
        <f>IF(AND('Raw Data'!C58&lt;'Raw Data'!E58, 'Raw Data'!O58&lt;'Raw Data'!P58), 'Raw Data'!E58, 0)</f>
        <v/>
      </c>
      <c r="S63">
        <f>IF(ISNUMBER('Raw Data'!C58), IF(_xlfn.XLOOKUP(SMALL('Raw Data'!C58:E58, 1), B63:D63, B63:D63, 0)&gt;0, SMALL('Raw Data'!C58:E58, 1), 0), 0)</f>
        <v/>
      </c>
      <c r="T63">
        <f>IF(ISNUMBER('Raw Data'!C58), IF(_xlfn.XLOOKUP(SMALL('Raw Data'!C58:E58, 2), B63:D63, B63:D63, 0)&gt;0, SMALL('Raw Data'!C58:E58, 2), 0), 0)</f>
        <v/>
      </c>
      <c r="U63">
        <f>IF(ISNUMBER('Raw Data'!C58), IF(_xlfn.XLOOKUP(SMALL('Raw Data'!C58:E58, 3), B63:D63, B63:D63, 0)&gt;0, SMALL('Raw Data'!C58:E58, 3), 0), 0)</f>
        <v/>
      </c>
      <c r="V63">
        <f>IF(AND('Raw Data'!C58&lt;'Raw Data'!E58,'Raw Data'!O58&gt;'Raw Data'!P58),'Raw Data'!C58,IF(AND('Raw Data'!E58&lt;'Raw Data'!C58,'Raw Data'!P58&gt;'Raw Data'!O58),'Raw Data'!E58,0))</f>
        <v/>
      </c>
      <c r="W63">
        <f>IF(AND('Raw Data'!C58&gt;'Raw Data'!E58,'Raw Data'!O58&gt;'Raw Data'!P58),'Raw Data'!C58,IF(AND('Raw Data'!E58&gt;'Raw Data'!C58,'Raw Data'!P58&gt;'Raw Data'!O58),'Raw Data'!E58,0))</f>
        <v/>
      </c>
      <c r="X63">
        <f>IF(AND('Raw Data'!D58&gt;4,'Raw Data'!O58&gt;'Raw Data'!P58, ISNUMBER('Raw Data'!O58)),'Raw Data'!J58,IF(AND('Raw Data'!D58&gt;4,'Raw Data'!O58='Raw Data'!P58, ISNUMBER('Raw Data'!O58)),0,IF(AND(ISNUMBER('Raw Data'!O58), 'Raw Data'!O58='Raw Data'!P58),'Raw Data'!D58,0)))</f>
        <v/>
      </c>
      <c r="Y63">
        <f>IF(AND('Raw Data'!D58&gt;4,'Raw Data'!O58&lt;'Raw Data'!P58),'Raw Data'!K58,IF(AND('Raw Data'!D58&gt;4,'Raw Data'!O58='Raw Data'!P58),0,IF('Raw Data'!O58='Raw Data'!P58,'Raw Data'!D58,0)))</f>
        <v/>
      </c>
      <c r="Z63">
        <f>IF(AND('Raw Data'!D58&lt;4, 'Raw Data'!O58='Raw Data'!P58), 'Raw Data'!D58, 0)</f>
        <v/>
      </c>
      <c r="AA63">
        <f>IF(AND(W63&gt;0, F63&gt;0), F63*W63, 0)</f>
        <v/>
      </c>
      <c r="AB63">
        <f>IF(AND(C63&gt;0, E63&gt;0), E63*C63, 0)</f>
        <v/>
      </c>
      <c r="AC63">
        <f>IF(AND(F63, D63), D63*F63, 0)</f>
        <v/>
      </c>
    </row>
    <row r="64">
      <c r="A64">
        <f>'Raw Data'!Q59</f>
        <v/>
      </c>
      <c r="B64">
        <f>IF('Raw Data'!O59&gt;'Raw Data'!P59, 'Raw Data'!C59, 0)</f>
        <v/>
      </c>
      <c r="C64">
        <f>IF(AND(ISNUMBER('Raw Data'!O59), 'Raw Data'!O59='Raw Data'!P59), 'Raw Data'!D59, 0)</f>
        <v/>
      </c>
      <c r="D64">
        <f>IF('Raw Data'!O59&lt;'Raw Data'!P59, 'Raw Data'!E59, 0)</f>
        <v/>
      </c>
      <c r="E64">
        <f>IF(SUM('Raw Data'!O59:P59)&gt;2, 'Raw Data'!F59, 0)</f>
        <v/>
      </c>
      <c r="F64">
        <f>IF(AND(ISNUMBER('Raw Data'!O59),SUM('Raw Data'!O59:P59)&lt;3),'Raw Data'!F59,)</f>
        <v/>
      </c>
      <c r="G64">
        <f>IF(AND('Raw Data'!O59&gt;0, 'Raw Data'!P59&gt;0), 'Raw Data'!H59, 0)</f>
        <v/>
      </c>
      <c r="H64">
        <f>IF(AND(ISNUMBER('Raw Data'!O59), OR('Raw Data'!O59=0, 'Raw Data'!P59=0)), 'Raw Data'!I59, 0)</f>
        <v/>
      </c>
      <c r="I64">
        <f>IF('Raw Data'!O59='Raw Data'!P59, 0, IF('Raw Data'!O59&gt;'Raw Data'!P59, 'Raw Data'!J59, 0))</f>
        <v/>
      </c>
      <c r="J64">
        <f>IF('Raw Data'!O59='Raw Data'!P59, 0, IF('Raw Data'!O59&lt;'Raw Data'!P59, 'Raw Data'!K59, 0))</f>
        <v/>
      </c>
      <c r="K64">
        <f>IF(AND(ISNUMBER('Raw Data'!O59), OR('Raw Data'!O59&gt;'Raw Data'!P59, 'Raw Data'!O59='Raw Data'!P59)), 'Raw Data'!L59, 0)</f>
        <v/>
      </c>
      <c r="L64">
        <f>IF(AND(ISNUMBER('Raw Data'!O59), OR('Raw Data'!O59&lt;'Raw Data'!P59, 'Raw Data'!O59='Raw Data'!P59)), 'Raw Data'!M59, 0)</f>
        <v/>
      </c>
      <c r="M64">
        <f>IF(AND(ISNUMBER('Raw Data'!O59), OR('Raw Data'!O59&gt;'Raw Data'!P59, 'Raw Data'!O59&lt;'Raw Data'!P59)), 'Raw Data'!N59, 0)</f>
        <v/>
      </c>
      <c r="N64">
        <f>IF(AND('Raw Data'!C59&lt;'Raw Data'!E59, 'Raw Data'!O59&gt;'Raw Data'!P59), 'Raw Data'!C59, 0)</f>
        <v/>
      </c>
      <c r="O64">
        <f>'Raw Data'!C59&lt;'Raw Data'!E59</f>
        <v/>
      </c>
      <c r="P64">
        <f>IF(AND('Raw Data'!C59&gt;'Raw Data'!E59, 'Raw Data'!O59&gt;'Raw Data'!P59), 'Raw Data'!C59, 0)</f>
        <v/>
      </c>
      <c r="Q64">
        <f>IF(AND('Raw Data'!C59&gt;'Raw Data'!E59, 'Raw Data'!O59&lt;'Raw Data'!P59), 'Raw Data'!E59, 0)</f>
        <v/>
      </c>
      <c r="R64">
        <f>IF(AND('Raw Data'!C59&lt;'Raw Data'!E59, 'Raw Data'!O59&lt;'Raw Data'!P59), 'Raw Data'!E59, 0)</f>
        <v/>
      </c>
      <c r="S64">
        <f>IF(ISNUMBER('Raw Data'!C59), IF(_xlfn.XLOOKUP(SMALL('Raw Data'!C59:E59, 1), B64:D64, B64:D64, 0)&gt;0, SMALL('Raw Data'!C59:E59, 1), 0), 0)</f>
        <v/>
      </c>
      <c r="T64">
        <f>IF(ISNUMBER('Raw Data'!C59), IF(_xlfn.XLOOKUP(SMALL('Raw Data'!C59:E59, 2), B64:D64, B64:D64, 0)&gt;0, SMALL('Raw Data'!C59:E59, 2), 0), 0)</f>
        <v/>
      </c>
      <c r="U64">
        <f>IF(ISNUMBER('Raw Data'!C59), IF(_xlfn.XLOOKUP(SMALL('Raw Data'!C59:E59, 3), B64:D64, B64:D64, 0)&gt;0, SMALL('Raw Data'!C59:E59, 3), 0), 0)</f>
        <v/>
      </c>
      <c r="V64">
        <f>IF(AND('Raw Data'!C59&lt;'Raw Data'!E59,'Raw Data'!O59&gt;'Raw Data'!P59),'Raw Data'!C59,IF(AND('Raw Data'!E59&lt;'Raw Data'!C59,'Raw Data'!P59&gt;'Raw Data'!O59),'Raw Data'!E59,0))</f>
        <v/>
      </c>
      <c r="W64">
        <f>IF(AND('Raw Data'!C59&gt;'Raw Data'!E59,'Raw Data'!O59&gt;'Raw Data'!P59),'Raw Data'!C59,IF(AND('Raw Data'!E59&gt;'Raw Data'!C59,'Raw Data'!P59&gt;'Raw Data'!O59),'Raw Data'!E59,0))</f>
        <v/>
      </c>
      <c r="X64">
        <f>IF(AND('Raw Data'!D59&gt;4,'Raw Data'!O59&gt;'Raw Data'!P59, ISNUMBER('Raw Data'!O59)),'Raw Data'!J59,IF(AND('Raw Data'!D59&gt;4,'Raw Data'!O59='Raw Data'!P59, ISNUMBER('Raw Data'!O59)),0,IF(AND(ISNUMBER('Raw Data'!O59), 'Raw Data'!O59='Raw Data'!P59),'Raw Data'!D59,0)))</f>
        <v/>
      </c>
      <c r="Y64">
        <f>IF(AND('Raw Data'!D59&gt;4,'Raw Data'!O59&lt;'Raw Data'!P59),'Raw Data'!K59,IF(AND('Raw Data'!D59&gt;4,'Raw Data'!O59='Raw Data'!P59),0,IF('Raw Data'!O59='Raw Data'!P59,'Raw Data'!D59,0)))</f>
        <v/>
      </c>
      <c r="Z64">
        <f>IF(AND('Raw Data'!D59&lt;4, 'Raw Data'!O59='Raw Data'!P59), 'Raw Data'!D59, 0)</f>
        <v/>
      </c>
      <c r="AA64">
        <f>IF(AND(W64&gt;0, F64&gt;0), F64*W64, 0)</f>
        <v/>
      </c>
      <c r="AB64">
        <f>IF(AND(C64&gt;0, E64&gt;0), E64*C64, 0)</f>
        <v/>
      </c>
      <c r="AC64">
        <f>IF(AND(F64, D64), D64*F64, 0)</f>
        <v/>
      </c>
    </row>
    <row r="65">
      <c r="A65">
        <f>'Raw Data'!Q60</f>
        <v/>
      </c>
      <c r="B65">
        <f>IF('Raw Data'!O60&gt;'Raw Data'!P60, 'Raw Data'!C60, 0)</f>
        <v/>
      </c>
      <c r="C65">
        <f>IF(AND(ISNUMBER('Raw Data'!O60), 'Raw Data'!O60='Raw Data'!P60), 'Raw Data'!D60, 0)</f>
        <v/>
      </c>
      <c r="D65">
        <f>IF('Raw Data'!O60&lt;'Raw Data'!P60, 'Raw Data'!E60, 0)</f>
        <v/>
      </c>
      <c r="E65">
        <f>IF(SUM('Raw Data'!O60:P60)&gt;2, 'Raw Data'!F60, 0)</f>
        <v/>
      </c>
      <c r="F65">
        <f>IF(AND(ISNUMBER('Raw Data'!O60),SUM('Raw Data'!O60:P60)&lt;3),'Raw Data'!F60,)</f>
        <v/>
      </c>
      <c r="G65">
        <f>IF(AND('Raw Data'!O60&gt;0, 'Raw Data'!P60&gt;0), 'Raw Data'!H60, 0)</f>
        <v/>
      </c>
      <c r="H65">
        <f>IF(AND(ISNUMBER('Raw Data'!O60), OR('Raw Data'!O60=0, 'Raw Data'!P60=0)), 'Raw Data'!I60, 0)</f>
        <v/>
      </c>
      <c r="I65">
        <f>IF('Raw Data'!O60='Raw Data'!P60, 0, IF('Raw Data'!O60&gt;'Raw Data'!P60, 'Raw Data'!J60, 0))</f>
        <v/>
      </c>
      <c r="J65">
        <f>IF('Raw Data'!O60='Raw Data'!P60, 0, IF('Raw Data'!O60&lt;'Raw Data'!P60, 'Raw Data'!K60, 0))</f>
        <v/>
      </c>
      <c r="K65">
        <f>IF(AND(ISNUMBER('Raw Data'!O60), OR('Raw Data'!O60&gt;'Raw Data'!P60, 'Raw Data'!O60='Raw Data'!P60)), 'Raw Data'!L60, 0)</f>
        <v/>
      </c>
      <c r="L65">
        <f>IF(AND(ISNUMBER('Raw Data'!O60), OR('Raw Data'!O60&lt;'Raw Data'!P60, 'Raw Data'!O60='Raw Data'!P60)), 'Raw Data'!M60, 0)</f>
        <v/>
      </c>
      <c r="M65">
        <f>IF(AND(ISNUMBER('Raw Data'!O60), OR('Raw Data'!O60&gt;'Raw Data'!P60, 'Raw Data'!O60&lt;'Raw Data'!P60)), 'Raw Data'!N60, 0)</f>
        <v/>
      </c>
      <c r="N65">
        <f>IF(AND('Raw Data'!C60&lt;'Raw Data'!E60, 'Raw Data'!O60&gt;'Raw Data'!P60), 'Raw Data'!C60, 0)</f>
        <v/>
      </c>
      <c r="O65">
        <f>'Raw Data'!C60&lt;'Raw Data'!E60</f>
        <v/>
      </c>
      <c r="P65">
        <f>IF(AND('Raw Data'!C60&gt;'Raw Data'!E60, 'Raw Data'!O60&gt;'Raw Data'!P60), 'Raw Data'!C60, 0)</f>
        <v/>
      </c>
      <c r="Q65">
        <f>IF(AND('Raw Data'!C60&gt;'Raw Data'!E60, 'Raw Data'!O60&lt;'Raw Data'!P60), 'Raw Data'!E60, 0)</f>
        <v/>
      </c>
      <c r="R65">
        <f>IF(AND('Raw Data'!C60&lt;'Raw Data'!E60, 'Raw Data'!O60&lt;'Raw Data'!P60), 'Raw Data'!E60, 0)</f>
        <v/>
      </c>
      <c r="S65">
        <f>IF(ISNUMBER('Raw Data'!C60), IF(_xlfn.XLOOKUP(SMALL('Raw Data'!C60:E60, 1), B65:D65, B65:D65, 0)&gt;0, SMALL('Raw Data'!C60:E60, 1), 0), 0)</f>
        <v/>
      </c>
      <c r="T65">
        <f>IF(ISNUMBER('Raw Data'!C60), IF(_xlfn.XLOOKUP(SMALL('Raw Data'!C60:E60, 2), B65:D65, B65:D65, 0)&gt;0, SMALL('Raw Data'!C60:E60, 2), 0), 0)</f>
        <v/>
      </c>
      <c r="U65">
        <f>IF(ISNUMBER('Raw Data'!C60), IF(_xlfn.XLOOKUP(SMALL('Raw Data'!C60:E60, 3), B65:D65, B65:D65, 0)&gt;0, SMALL('Raw Data'!C60:E60, 3), 0), 0)</f>
        <v/>
      </c>
      <c r="V65">
        <f>IF(AND('Raw Data'!C60&lt;'Raw Data'!E60,'Raw Data'!O60&gt;'Raw Data'!P60),'Raw Data'!C60,IF(AND('Raw Data'!E60&lt;'Raw Data'!C60,'Raw Data'!P60&gt;'Raw Data'!O60),'Raw Data'!E60,0))</f>
        <v/>
      </c>
      <c r="W65">
        <f>IF(AND('Raw Data'!C60&gt;'Raw Data'!E60,'Raw Data'!O60&gt;'Raw Data'!P60),'Raw Data'!C60,IF(AND('Raw Data'!E60&gt;'Raw Data'!C60,'Raw Data'!P60&gt;'Raw Data'!O60),'Raw Data'!E60,0))</f>
        <v/>
      </c>
      <c r="X65">
        <f>IF(AND('Raw Data'!D60&gt;4,'Raw Data'!O60&gt;'Raw Data'!P60, ISNUMBER('Raw Data'!O60)),'Raw Data'!J60,IF(AND('Raw Data'!D60&gt;4,'Raw Data'!O60='Raw Data'!P60, ISNUMBER('Raw Data'!O60)),0,IF(AND(ISNUMBER('Raw Data'!O60), 'Raw Data'!O60='Raw Data'!P60),'Raw Data'!D60,0)))</f>
        <v/>
      </c>
      <c r="Y65">
        <f>IF(AND('Raw Data'!D60&gt;4,'Raw Data'!O60&lt;'Raw Data'!P60),'Raw Data'!K60,IF(AND('Raw Data'!D60&gt;4,'Raw Data'!O60='Raw Data'!P60),0,IF('Raw Data'!O60='Raw Data'!P60,'Raw Data'!D60,0)))</f>
        <v/>
      </c>
      <c r="Z65">
        <f>IF(AND('Raw Data'!D60&lt;4, 'Raw Data'!O60='Raw Data'!P60), 'Raw Data'!D60, 0)</f>
        <v/>
      </c>
      <c r="AA65">
        <f>IF(AND(W65&gt;0, F65&gt;0), F65*W65, 0)</f>
        <v/>
      </c>
      <c r="AB65">
        <f>IF(AND(C65&gt;0, E65&gt;0), E65*C65, 0)</f>
        <v/>
      </c>
      <c r="AC65">
        <f>IF(AND(F65, D65), D65*F65, 0)</f>
        <v/>
      </c>
    </row>
    <row r="66">
      <c r="A66">
        <f>'Raw Data'!Q61</f>
        <v/>
      </c>
      <c r="B66">
        <f>IF('Raw Data'!O61&gt;'Raw Data'!P61, 'Raw Data'!C61, 0)</f>
        <v/>
      </c>
      <c r="C66">
        <f>IF(AND(ISNUMBER('Raw Data'!O61), 'Raw Data'!O61='Raw Data'!P61), 'Raw Data'!D61, 0)</f>
        <v/>
      </c>
      <c r="D66">
        <f>IF('Raw Data'!O61&lt;'Raw Data'!P61, 'Raw Data'!E61, 0)</f>
        <v/>
      </c>
      <c r="E66">
        <f>IF(SUM('Raw Data'!O61:P61)&gt;2, 'Raw Data'!F61, 0)</f>
        <v/>
      </c>
      <c r="F66">
        <f>IF(AND(ISNUMBER('Raw Data'!O61),SUM('Raw Data'!O61:P61)&lt;3),'Raw Data'!F61,)</f>
        <v/>
      </c>
      <c r="G66">
        <f>IF(AND('Raw Data'!O61&gt;0, 'Raw Data'!P61&gt;0), 'Raw Data'!H61, 0)</f>
        <v/>
      </c>
      <c r="H66">
        <f>IF(AND(ISNUMBER('Raw Data'!O61), OR('Raw Data'!O61=0, 'Raw Data'!P61=0)), 'Raw Data'!I61, 0)</f>
        <v/>
      </c>
      <c r="I66">
        <f>IF('Raw Data'!O61='Raw Data'!P61, 0, IF('Raw Data'!O61&gt;'Raw Data'!P61, 'Raw Data'!J61, 0))</f>
        <v/>
      </c>
      <c r="J66">
        <f>IF('Raw Data'!O61='Raw Data'!P61, 0, IF('Raw Data'!O61&lt;'Raw Data'!P61, 'Raw Data'!K61, 0))</f>
        <v/>
      </c>
      <c r="K66">
        <f>IF(AND(ISNUMBER('Raw Data'!O61), OR('Raw Data'!O61&gt;'Raw Data'!P61, 'Raw Data'!O61='Raw Data'!P61)), 'Raw Data'!L61, 0)</f>
        <v/>
      </c>
      <c r="L66">
        <f>IF(AND(ISNUMBER('Raw Data'!O61), OR('Raw Data'!O61&lt;'Raw Data'!P61, 'Raw Data'!O61='Raw Data'!P61)), 'Raw Data'!M61, 0)</f>
        <v/>
      </c>
      <c r="M66">
        <f>IF(AND(ISNUMBER('Raw Data'!O61), OR('Raw Data'!O61&gt;'Raw Data'!P61, 'Raw Data'!O61&lt;'Raw Data'!P61)), 'Raw Data'!N61, 0)</f>
        <v/>
      </c>
      <c r="N66">
        <f>IF(AND('Raw Data'!C61&lt;'Raw Data'!E61, 'Raw Data'!O61&gt;'Raw Data'!P61), 'Raw Data'!C61, 0)</f>
        <v/>
      </c>
      <c r="O66">
        <f>'Raw Data'!C61&lt;'Raw Data'!E61</f>
        <v/>
      </c>
      <c r="P66">
        <f>IF(AND('Raw Data'!C61&gt;'Raw Data'!E61, 'Raw Data'!O61&gt;'Raw Data'!P61), 'Raw Data'!C61, 0)</f>
        <v/>
      </c>
      <c r="Q66">
        <f>IF(AND('Raw Data'!C61&gt;'Raw Data'!E61, 'Raw Data'!O61&lt;'Raw Data'!P61), 'Raw Data'!E61, 0)</f>
        <v/>
      </c>
      <c r="R66">
        <f>IF(AND('Raw Data'!C61&lt;'Raw Data'!E61, 'Raw Data'!O61&lt;'Raw Data'!P61), 'Raw Data'!E61, 0)</f>
        <v/>
      </c>
      <c r="S66">
        <f>IF(ISNUMBER('Raw Data'!C61), IF(_xlfn.XLOOKUP(SMALL('Raw Data'!C61:E61, 1), B66:D66, B66:D66, 0)&gt;0, SMALL('Raw Data'!C61:E61, 1), 0), 0)</f>
        <v/>
      </c>
      <c r="T66">
        <f>IF(ISNUMBER('Raw Data'!C61), IF(_xlfn.XLOOKUP(SMALL('Raw Data'!C61:E61, 2), B66:D66, B66:D66, 0)&gt;0, SMALL('Raw Data'!C61:E61, 2), 0), 0)</f>
        <v/>
      </c>
      <c r="U66">
        <f>IF(ISNUMBER('Raw Data'!C61), IF(_xlfn.XLOOKUP(SMALL('Raw Data'!C61:E61, 3), B66:D66, B66:D66, 0)&gt;0, SMALL('Raw Data'!C61:E61, 3), 0), 0)</f>
        <v/>
      </c>
      <c r="V66">
        <f>IF(AND('Raw Data'!C61&lt;'Raw Data'!E61,'Raw Data'!O61&gt;'Raw Data'!P61),'Raw Data'!C61,IF(AND('Raw Data'!E61&lt;'Raw Data'!C61,'Raw Data'!P61&gt;'Raw Data'!O61),'Raw Data'!E61,0))</f>
        <v/>
      </c>
      <c r="W66">
        <f>IF(AND('Raw Data'!C61&gt;'Raw Data'!E61,'Raw Data'!O61&gt;'Raw Data'!P61),'Raw Data'!C61,IF(AND('Raw Data'!E61&gt;'Raw Data'!C61,'Raw Data'!P61&gt;'Raw Data'!O61),'Raw Data'!E61,0))</f>
        <v/>
      </c>
      <c r="X66">
        <f>IF(AND('Raw Data'!D61&gt;4,'Raw Data'!O61&gt;'Raw Data'!P61, ISNUMBER('Raw Data'!O61)),'Raw Data'!J61,IF(AND('Raw Data'!D61&gt;4,'Raw Data'!O61='Raw Data'!P61, ISNUMBER('Raw Data'!O61)),0,IF(AND(ISNUMBER('Raw Data'!O61), 'Raw Data'!O61='Raw Data'!P61),'Raw Data'!D61,0)))</f>
        <v/>
      </c>
      <c r="Y66">
        <f>IF(AND('Raw Data'!D61&gt;4,'Raw Data'!O61&lt;'Raw Data'!P61),'Raw Data'!K61,IF(AND('Raw Data'!D61&gt;4,'Raw Data'!O61='Raw Data'!P61),0,IF('Raw Data'!O61='Raw Data'!P61,'Raw Data'!D61,0)))</f>
        <v/>
      </c>
      <c r="Z66">
        <f>IF(AND('Raw Data'!D61&lt;4, 'Raw Data'!O61='Raw Data'!P61), 'Raw Data'!D61, 0)</f>
        <v/>
      </c>
      <c r="AA66">
        <f>IF(AND(W66&gt;0, F66&gt;0), F66*W66, 0)</f>
        <v/>
      </c>
      <c r="AB66">
        <f>IF(AND(C66&gt;0, E66&gt;0), E66*C66, 0)</f>
        <v/>
      </c>
      <c r="AC66">
        <f>IF(AND(F66, D66), D66*F66, 0)</f>
        <v/>
      </c>
    </row>
    <row r="67">
      <c r="A67">
        <f>'Raw Data'!Q62</f>
        <v/>
      </c>
      <c r="B67">
        <f>IF('Raw Data'!O62&gt;'Raw Data'!P62, 'Raw Data'!C62, 0)</f>
        <v/>
      </c>
      <c r="C67">
        <f>IF(AND(ISNUMBER('Raw Data'!O62), 'Raw Data'!O62='Raw Data'!P62), 'Raw Data'!D62, 0)</f>
        <v/>
      </c>
      <c r="D67">
        <f>IF('Raw Data'!O62&lt;'Raw Data'!P62, 'Raw Data'!E62, 0)</f>
        <v/>
      </c>
      <c r="E67">
        <f>IF(SUM('Raw Data'!O62:P62)&gt;2, 'Raw Data'!F62, 0)</f>
        <v/>
      </c>
      <c r="F67">
        <f>IF(AND(ISNUMBER('Raw Data'!O62),SUM('Raw Data'!O62:P62)&lt;3),'Raw Data'!F62,)</f>
        <v/>
      </c>
      <c r="G67">
        <f>IF(AND('Raw Data'!O62&gt;0, 'Raw Data'!P62&gt;0), 'Raw Data'!H62, 0)</f>
        <v/>
      </c>
      <c r="H67">
        <f>IF(AND(ISNUMBER('Raw Data'!O62), OR('Raw Data'!O62=0, 'Raw Data'!P62=0)), 'Raw Data'!I62, 0)</f>
        <v/>
      </c>
      <c r="I67">
        <f>IF('Raw Data'!O62='Raw Data'!P62, 0, IF('Raw Data'!O62&gt;'Raw Data'!P62, 'Raw Data'!J62, 0))</f>
        <v/>
      </c>
      <c r="J67">
        <f>IF('Raw Data'!O62='Raw Data'!P62, 0, IF('Raw Data'!O62&lt;'Raw Data'!P62, 'Raw Data'!K62, 0))</f>
        <v/>
      </c>
      <c r="K67">
        <f>IF(AND(ISNUMBER('Raw Data'!O62), OR('Raw Data'!O62&gt;'Raw Data'!P62, 'Raw Data'!O62='Raw Data'!P62)), 'Raw Data'!L62, 0)</f>
        <v/>
      </c>
      <c r="L67">
        <f>IF(AND(ISNUMBER('Raw Data'!O62), OR('Raw Data'!O62&lt;'Raw Data'!P62, 'Raw Data'!O62='Raw Data'!P62)), 'Raw Data'!M62, 0)</f>
        <v/>
      </c>
      <c r="M67">
        <f>IF(AND(ISNUMBER('Raw Data'!O62), OR('Raw Data'!O62&gt;'Raw Data'!P62, 'Raw Data'!O62&lt;'Raw Data'!P62)), 'Raw Data'!N62, 0)</f>
        <v/>
      </c>
      <c r="N67">
        <f>IF(AND('Raw Data'!C62&lt;'Raw Data'!E62, 'Raw Data'!O62&gt;'Raw Data'!P62), 'Raw Data'!C62, 0)</f>
        <v/>
      </c>
      <c r="O67">
        <f>'Raw Data'!C62&lt;'Raw Data'!E62</f>
        <v/>
      </c>
      <c r="P67">
        <f>IF(AND('Raw Data'!C62&gt;'Raw Data'!E62, 'Raw Data'!O62&gt;'Raw Data'!P62), 'Raw Data'!C62, 0)</f>
        <v/>
      </c>
      <c r="Q67">
        <f>IF(AND('Raw Data'!C62&gt;'Raw Data'!E62, 'Raw Data'!O62&lt;'Raw Data'!P62), 'Raw Data'!E62, 0)</f>
        <v/>
      </c>
      <c r="R67">
        <f>IF(AND('Raw Data'!C62&lt;'Raw Data'!E62, 'Raw Data'!O62&lt;'Raw Data'!P62), 'Raw Data'!E62, 0)</f>
        <v/>
      </c>
      <c r="S67">
        <f>IF(ISNUMBER('Raw Data'!C62), IF(_xlfn.XLOOKUP(SMALL('Raw Data'!C62:E62, 1), B67:D67, B67:D67, 0)&gt;0, SMALL('Raw Data'!C62:E62, 1), 0), 0)</f>
        <v/>
      </c>
      <c r="T67">
        <f>IF(ISNUMBER('Raw Data'!C62), IF(_xlfn.XLOOKUP(SMALL('Raw Data'!C62:E62, 2), B67:D67, B67:D67, 0)&gt;0, SMALL('Raw Data'!C62:E62, 2), 0), 0)</f>
        <v/>
      </c>
      <c r="U67">
        <f>IF(ISNUMBER('Raw Data'!C62), IF(_xlfn.XLOOKUP(SMALL('Raw Data'!C62:E62, 3), B67:D67, B67:D67, 0)&gt;0, SMALL('Raw Data'!C62:E62, 3), 0), 0)</f>
        <v/>
      </c>
      <c r="V67">
        <f>IF(AND('Raw Data'!C62&lt;'Raw Data'!E62,'Raw Data'!O62&gt;'Raw Data'!P62),'Raw Data'!C62,IF(AND('Raw Data'!E62&lt;'Raw Data'!C62,'Raw Data'!P62&gt;'Raw Data'!O62),'Raw Data'!E62,0))</f>
        <v/>
      </c>
      <c r="W67">
        <f>IF(AND('Raw Data'!C62&gt;'Raw Data'!E62,'Raw Data'!O62&gt;'Raw Data'!P62),'Raw Data'!C62,IF(AND('Raw Data'!E62&gt;'Raw Data'!C62,'Raw Data'!P62&gt;'Raw Data'!O62),'Raw Data'!E62,0))</f>
        <v/>
      </c>
      <c r="X67">
        <f>IF(AND('Raw Data'!D62&gt;4,'Raw Data'!O62&gt;'Raw Data'!P62, ISNUMBER('Raw Data'!O62)),'Raw Data'!J62,IF(AND('Raw Data'!D62&gt;4,'Raw Data'!O62='Raw Data'!P62, ISNUMBER('Raw Data'!O62)),0,IF(AND(ISNUMBER('Raw Data'!O62), 'Raw Data'!O62='Raw Data'!P62),'Raw Data'!D62,0)))</f>
        <v/>
      </c>
      <c r="Y67">
        <f>IF(AND('Raw Data'!D62&gt;4,'Raw Data'!O62&lt;'Raw Data'!P62),'Raw Data'!K62,IF(AND('Raw Data'!D62&gt;4,'Raw Data'!O62='Raw Data'!P62),0,IF('Raw Data'!O62='Raw Data'!P62,'Raw Data'!D62,0)))</f>
        <v/>
      </c>
      <c r="Z67">
        <f>IF(AND('Raw Data'!D62&lt;4, 'Raw Data'!O62='Raw Data'!P62), 'Raw Data'!D62, 0)</f>
        <v/>
      </c>
      <c r="AA67">
        <f>IF(AND(W67&gt;0, F67&gt;0), F67*W67, 0)</f>
        <v/>
      </c>
      <c r="AB67">
        <f>IF(AND(C67&gt;0, E67&gt;0), E67*C67, 0)</f>
        <v/>
      </c>
      <c r="AC67">
        <f>IF(AND(F67, D67), D67*F67, 0)</f>
        <v/>
      </c>
    </row>
    <row r="68">
      <c r="A68">
        <f>'Raw Data'!Q63</f>
        <v/>
      </c>
      <c r="B68">
        <f>IF('Raw Data'!O63&gt;'Raw Data'!P63, 'Raw Data'!C63, 0)</f>
        <v/>
      </c>
      <c r="C68">
        <f>IF(AND(ISNUMBER('Raw Data'!O63), 'Raw Data'!O63='Raw Data'!P63), 'Raw Data'!D63, 0)</f>
        <v/>
      </c>
      <c r="D68">
        <f>IF('Raw Data'!O63&lt;'Raw Data'!P63, 'Raw Data'!E63, 0)</f>
        <v/>
      </c>
      <c r="E68">
        <f>IF(SUM('Raw Data'!O63:P63)&gt;2, 'Raw Data'!F63, 0)</f>
        <v/>
      </c>
      <c r="F68">
        <f>IF(AND(ISNUMBER('Raw Data'!O63),SUM('Raw Data'!O63:P63)&lt;3),'Raw Data'!F63,)</f>
        <v/>
      </c>
      <c r="G68">
        <f>IF(AND('Raw Data'!O63&gt;0, 'Raw Data'!P63&gt;0), 'Raw Data'!H63, 0)</f>
        <v/>
      </c>
      <c r="H68">
        <f>IF(AND(ISNUMBER('Raw Data'!O63), OR('Raw Data'!O63=0, 'Raw Data'!P63=0)), 'Raw Data'!I63, 0)</f>
        <v/>
      </c>
      <c r="I68">
        <f>IF('Raw Data'!O63='Raw Data'!P63, 0, IF('Raw Data'!O63&gt;'Raw Data'!P63, 'Raw Data'!J63, 0))</f>
        <v/>
      </c>
      <c r="J68">
        <f>IF('Raw Data'!O63='Raw Data'!P63, 0, IF('Raw Data'!O63&lt;'Raw Data'!P63, 'Raw Data'!K63, 0))</f>
        <v/>
      </c>
      <c r="K68">
        <f>IF(AND(ISNUMBER('Raw Data'!O63), OR('Raw Data'!O63&gt;'Raw Data'!P63, 'Raw Data'!O63='Raw Data'!P63)), 'Raw Data'!L63, 0)</f>
        <v/>
      </c>
      <c r="L68">
        <f>IF(AND(ISNUMBER('Raw Data'!O63), OR('Raw Data'!O63&lt;'Raw Data'!P63, 'Raw Data'!O63='Raw Data'!P63)), 'Raw Data'!M63, 0)</f>
        <v/>
      </c>
      <c r="M68">
        <f>IF(AND(ISNUMBER('Raw Data'!O63), OR('Raw Data'!O63&gt;'Raw Data'!P63, 'Raw Data'!O63&lt;'Raw Data'!P63)), 'Raw Data'!N63, 0)</f>
        <v/>
      </c>
      <c r="N68">
        <f>IF(AND('Raw Data'!C63&lt;'Raw Data'!E63, 'Raw Data'!O63&gt;'Raw Data'!P63), 'Raw Data'!C63, 0)</f>
        <v/>
      </c>
      <c r="O68">
        <f>'Raw Data'!C63&lt;'Raw Data'!E63</f>
        <v/>
      </c>
      <c r="P68">
        <f>IF(AND('Raw Data'!C63&gt;'Raw Data'!E63, 'Raw Data'!O63&gt;'Raw Data'!P63), 'Raw Data'!C63, 0)</f>
        <v/>
      </c>
      <c r="Q68">
        <f>IF(AND('Raw Data'!C63&gt;'Raw Data'!E63, 'Raw Data'!O63&lt;'Raw Data'!P63), 'Raw Data'!E63, 0)</f>
        <v/>
      </c>
      <c r="R68">
        <f>IF(AND('Raw Data'!C63&lt;'Raw Data'!E63, 'Raw Data'!O63&lt;'Raw Data'!P63), 'Raw Data'!E63, 0)</f>
        <v/>
      </c>
      <c r="S68">
        <f>IF(ISNUMBER('Raw Data'!C63), IF(_xlfn.XLOOKUP(SMALL('Raw Data'!C63:E63, 1), B68:D68, B68:D68, 0)&gt;0, SMALL('Raw Data'!C63:E63, 1), 0), 0)</f>
        <v/>
      </c>
      <c r="T68">
        <f>IF(ISNUMBER('Raw Data'!C63), IF(_xlfn.XLOOKUP(SMALL('Raw Data'!C63:E63, 2), B68:D68, B68:D68, 0)&gt;0, SMALL('Raw Data'!C63:E63, 2), 0), 0)</f>
        <v/>
      </c>
      <c r="U68">
        <f>IF(ISNUMBER('Raw Data'!C63), IF(_xlfn.XLOOKUP(SMALL('Raw Data'!C63:E63, 3), B68:D68, B68:D68, 0)&gt;0, SMALL('Raw Data'!C63:E63, 3), 0), 0)</f>
        <v/>
      </c>
      <c r="V68">
        <f>IF(AND('Raw Data'!C63&lt;'Raw Data'!E63,'Raw Data'!O63&gt;'Raw Data'!P63),'Raw Data'!C63,IF(AND('Raw Data'!E63&lt;'Raw Data'!C63,'Raw Data'!P63&gt;'Raw Data'!O63),'Raw Data'!E63,0))</f>
        <v/>
      </c>
      <c r="W68">
        <f>IF(AND('Raw Data'!C63&gt;'Raw Data'!E63,'Raw Data'!O63&gt;'Raw Data'!P63),'Raw Data'!C63,IF(AND('Raw Data'!E63&gt;'Raw Data'!C63,'Raw Data'!P63&gt;'Raw Data'!O63),'Raw Data'!E63,0))</f>
        <v/>
      </c>
      <c r="X68">
        <f>IF(AND('Raw Data'!D63&gt;4,'Raw Data'!O63&gt;'Raw Data'!P63, ISNUMBER('Raw Data'!O63)),'Raw Data'!J63,IF(AND('Raw Data'!D63&gt;4,'Raw Data'!O63='Raw Data'!P63, ISNUMBER('Raw Data'!O63)),0,IF(AND(ISNUMBER('Raw Data'!O63), 'Raw Data'!O63='Raw Data'!P63),'Raw Data'!D63,0)))</f>
        <v/>
      </c>
      <c r="Y68">
        <f>IF(AND('Raw Data'!D63&gt;4,'Raw Data'!O63&lt;'Raw Data'!P63),'Raw Data'!K63,IF(AND('Raw Data'!D63&gt;4,'Raw Data'!O63='Raw Data'!P63),0,IF('Raw Data'!O63='Raw Data'!P63,'Raw Data'!D63,0)))</f>
        <v/>
      </c>
      <c r="Z68">
        <f>IF(AND('Raw Data'!D63&lt;4, 'Raw Data'!O63='Raw Data'!P63), 'Raw Data'!D63, 0)</f>
        <v/>
      </c>
      <c r="AA68">
        <f>IF(AND(W68&gt;0, F68&gt;0), F68*W68, 0)</f>
        <v/>
      </c>
      <c r="AB68">
        <f>IF(AND(C68&gt;0, E68&gt;0), E68*C68, 0)</f>
        <v/>
      </c>
      <c r="AC68">
        <f>IF(AND(F68, D68), D68*F68, 0)</f>
        <v/>
      </c>
    </row>
    <row r="69">
      <c r="A69">
        <f>'Raw Data'!Q64</f>
        <v/>
      </c>
      <c r="B69">
        <f>IF('Raw Data'!O64&gt;'Raw Data'!P64, 'Raw Data'!C64, 0)</f>
        <v/>
      </c>
      <c r="C69">
        <f>IF(AND(ISNUMBER('Raw Data'!O64), 'Raw Data'!O64='Raw Data'!P64), 'Raw Data'!D64, 0)</f>
        <v/>
      </c>
      <c r="D69">
        <f>IF('Raw Data'!O64&lt;'Raw Data'!P64, 'Raw Data'!E64, 0)</f>
        <v/>
      </c>
      <c r="E69">
        <f>IF(SUM('Raw Data'!O64:P64)&gt;2, 'Raw Data'!F64, 0)</f>
        <v/>
      </c>
      <c r="F69">
        <f>IF(AND(ISNUMBER('Raw Data'!O64),SUM('Raw Data'!O64:P64)&lt;3),'Raw Data'!F64,)</f>
        <v/>
      </c>
      <c r="G69">
        <f>IF(AND('Raw Data'!O64&gt;0, 'Raw Data'!P64&gt;0), 'Raw Data'!H64, 0)</f>
        <v/>
      </c>
      <c r="H69">
        <f>IF(AND(ISNUMBER('Raw Data'!O64), OR('Raw Data'!O64=0, 'Raw Data'!P64=0)), 'Raw Data'!I64, 0)</f>
        <v/>
      </c>
      <c r="I69">
        <f>IF('Raw Data'!O64='Raw Data'!P64, 0, IF('Raw Data'!O64&gt;'Raw Data'!P64, 'Raw Data'!J64, 0))</f>
        <v/>
      </c>
      <c r="J69">
        <f>IF('Raw Data'!O64='Raw Data'!P64, 0, IF('Raw Data'!O64&lt;'Raw Data'!P64, 'Raw Data'!K64, 0))</f>
        <v/>
      </c>
      <c r="K69">
        <f>IF(AND(ISNUMBER('Raw Data'!O64), OR('Raw Data'!O64&gt;'Raw Data'!P64, 'Raw Data'!O64='Raw Data'!P64)), 'Raw Data'!L64, 0)</f>
        <v/>
      </c>
      <c r="L69">
        <f>IF(AND(ISNUMBER('Raw Data'!O64), OR('Raw Data'!O64&lt;'Raw Data'!P64, 'Raw Data'!O64='Raw Data'!P64)), 'Raw Data'!M64, 0)</f>
        <v/>
      </c>
      <c r="M69">
        <f>IF(AND(ISNUMBER('Raw Data'!O64), OR('Raw Data'!O64&gt;'Raw Data'!P64, 'Raw Data'!O64&lt;'Raw Data'!P64)), 'Raw Data'!N64, 0)</f>
        <v/>
      </c>
      <c r="N69">
        <f>IF(AND('Raw Data'!C64&lt;'Raw Data'!E64, 'Raw Data'!O64&gt;'Raw Data'!P64), 'Raw Data'!C64, 0)</f>
        <v/>
      </c>
      <c r="O69">
        <f>'Raw Data'!C64&lt;'Raw Data'!E64</f>
        <v/>
      </c>
      <c r="P69">
        <f>IF(AND('Raw Data'!C64&gt;'Raw Data'!E64, 'Raw Data'!O64&gt;'Raw Data'!P64), 'Raw Data'!C64, 0)</f>
        <v/>
      </c>
      <c r="Q69">
        <f>IF(AND('Raw Data'!C64&gt;'Raw Data'!E64, 'Raw Data'!O64&lt;'Raw Data'!P64), 'Raw Data'!E64, 0)</f>
        <v/>
      </c>
      <c r="R69">
        <f>IF(AND('Raw Data'!C64&lt;'Raw Data'!E64, 'Raw Data'!O64&lt;'Raw Data'!P64), 'Raw Data'!E64, 0)</f>
        <v/>
      </c>
      <c r="S69">
        <f>IF(ISNUMBER('Raw Data'!C64), IF(_xlfn.XLOOKUP(SMALL('Raw Data'!C64:E64, 1), B69:D69, B69:D69, 0)&gt;0, SMALL('Raw Data'!C64:E64, 1), 0), 0)</f>
        <v/>
      </c>
      <c r="T69">
        <f>IF(ISNUMBER('Raw Data'!C64), IF(_xlfn.XLOOKUP(SMALL('Raw Data'!C64:E64, 2), B69:D69, B69:D69, 0)&gt;0, SMALL('Raw Data'!C64:E64, 2), 0), 0)</f>
        <v/>
      </c>
      <c r="U69">
        <f>IF(ISNUMBER('Raw Data'!C64), IF(_xlfn.XLOOKUP(SMALL('Raw Data'!C64:E64, 3), B69:D69, B69:D69, 0)&gt;0, SMALL('Raw Data'!C64:E64, 3), 0), 0)</f>
        <v/>
      </c>
      <c r="V69">
        <f>IF(AND('Raw Data'!C64&lt;'Raw Data'!E64,'Raw Data'!O64&gt;'Raw Data'!P64),'Raw Data'!C64,IF(AND('Raw Data'!E64&lt;'Raw Data'!C64,'Raw Data'!P64&gt;'Raw Data'!O64),'Raw Data'!E64,0))</f>
        <v/>
      </c>
      <c r="W69">
        <f>IF(AND('Raw Data'!C64&gt;'Raw Data'!E64,'Raw Data'!O64&gt;'Raw Data'!P64),'Raw Data'!C64,IF(AND('Raw Data'!E64&gt;'Raw Data'!C64,'Raw Data'!P64&gt;'Raw Data'!O64),'Raw Data'!E64,0))</f>
        <v/>
      </c>
      <c r="X69">
        <f>IF(AND('Raw Data'!D64&gt;4,'Raw Data'!O64&gt;'Raw Data'!P64, ISNUMBER('Raw Data'!O64)),'Raw Data'!J64,IF(AND('Raw Data'!D64&gt;4,'Raw Data'!O64='Raw Data'!P64, ISNUMBER('Raw Data'!O64)),0,IF(AND(ISNUMBER('Raw Data'!O64), 'Raw Data'!O64='Raw Data'!P64),'Raw Data'!D64,0)))</f>
        <v/>
      </c>
      <c r="Y69">
        <f>IF(AND('Raw Data'!D64&gt;4,'Raw Data'!O64&lt;'Raw Data'!P64),'Raw Data'!K64,IF(AND('Raw Data'!D64&gt;4,'Raw Data'!O64='Raw Data'!P64),0,IF('Raw Data'!O64='Raw Data'!P64,'Raw Data'!D64,0)))</f>
        <v/>
      </c>
      <c r="Z69">
        <f>IF(AND('Raw Data'!D64&lt;4, 'Raw Data'!O64='Raw Data'!P64), 'Raw Data'!D64, 0)</f>
        <v/>
      </c>
      <c r="AA69">
        <f>IF(AND(W69&gt;0, F69&gt;0), F69*W69, 0)</f>
        <v/>
      </c>
      <c r="AB69">
        <f>IF(AND(C69&gt;0, E69&gt;0), E69*C69, 0)</f>
        <v/>
      </c>
      <c r="AC69">
        <f>IF(AND(F69, D69), D69*F69, 0)</f>
        <v/>
      </c>
    </row>
    <row r="70">
      <c r="A70">
        <f>'Raw Data'!Q65</f>
        <v/>
      </c>
      <c r="B70">
        <f>IF('Raw Data'!O65&gt;'Raw Data'!P65, 'Raw Data'!C65, 0)</f>
        <v/>
      </c>
      <c r="C70">
        <f>IF(AND(ISNUMBER('Raw Data'!O65), 'Raw Data'!O65='Raw Data'!P65), 'Raw Data'!D65, 0)</f>
        <v/>
      </c>
      <c r="D70">
        <f>IF('Raw Data'!O65&lt;'Raw Data'!P65, 'Raw Data'!E65, 0)</f>
        <v/>
      </c>
      <c r="E70">
        <f>IF(SUM('Raw Data'!O65:P65)&gt;2, 'Raw Data'!F65, 0)</f>
        <v/>
      </c>
      <c r="F70">
        <f>IF(AND(ISNUMBER('Raw Data'!O65),SUM('Raw Data'!O65:P65)&lt;3),'Raw Data'!F65,)</f>
        <v/>
      </c>
      <c r="G70">
        <f>IF(AND('Raw Data'!O65&gt;0, 'Raw Data'!P65&gt;0), 'Raw Data'!H65, 0)</f>
        <v/>
      </c>
      <c r="H70">
        <f>IF(AND(ISNUMBER('Raw Data'!O65), OR('Raw Data'!O65=0, 'Raw Data'!P65=0)), 'Raw Data'!I65, 0)</f>
        <v/>
      </c>
      <c r="I70">
        <f>IF('Raw Data'!O65='Raw Data'!P65, 0, IF('Raw Data'!O65&gt;'Raw Data'!P65, 'Raw Data'!J65, 0))</f>
        <v/>
      </c>
      <c r="J70">
        <f>IF('Raw Data'!O65='Raw Data'!P65, 0, IF('Raw Data'!O65&lt;'Raw Data'!P65, 'Raw Data'!K65, 0))</f>
        <v/>
      </c>
      <c r="K70">
        <f>IF(AND(ISNUMBER('Raw Data'!O65), OR('Raw Data'!O65&gt;'Raw Data'!P65, 'Raw Data'!O65='Raw Data'!P65)), 'Raw Data'!L65, 0)</f>
        <v/>
      </c>
      <c r="L70">
        <f>IF(AND(ISNUMBER('Raw Data'!O65), OR('Raw Data'!O65&lt;'Raw Data'!P65, 'Raw Data'!O65='Raw Data'!P65)), 'Raw Data'!M65, 0)</f>
        <v/>
      </c>
      <c r="M70">
        <f>IF(AND(ISNUMBER('Raw Data'!O65), OR('Raw Data'!O65&gt;'Raw Data'!P65, 'Raw Data'!O65&lt;'Raw Data'!P65)), 'Raw Data'!N65, 0)</f>
        <v/>
      </c>
      <c r="N70">
        <f>IF(AND('Raw Data'!C65&lt;'Raw Data'!E65, 'Raw Data'!O65&gt;'Raw Data'!P65), 'Raw Data'!C65, 0)</f>
        <v/>
      </c>
      <c r="O70">
        <f>'Raw Data'!C65&lt;'Raw Data'!E65</f>
        <v/>
      </c>
      <c r="P70">
        <f>IF(AND('Raw Data'!C65&gt;'Raw Data'!E65, 'Raw Data'!O65&gt;'Raw Data'!P65), 'Raw Data'!C65, 0)</f>
        <v/>
      </c>
      <c r="Q70">
        <f>IF(AND('Raw Data'!C65&gt;'Raw Data'!E65, 'Raw Data'!O65&lt;'Raw Data'!P65), 'Raw Data'!E65, 0)</f>
        <v/>
      </c>
      <c r="R70">
        <f>IF(AND('Raw Data'!C65&lt;'Raw Data'!E65, 'Raw Data'!O65&lt;'Raw Data'!P65), 'Raw Data'!E65, 0)</f>
        <v/>
      </c>
      <c r="S70">
        <f>IF(ISNUMBER('Raw Data'!C65), IF(_xlfn.XLOOKUP(SMALL('Raw Data'!C65:E65, 1), B70:D70, B70:D70, 0)&gt;0, SMALL('Raw Data'!C65:E65, 1), 0), 0)</f>
        <v/>
      </c>
      <c r="T70">
        <f>IF(ISNUMBER('Raw Data'!C65), IF(_xlfn.XLOOKUP(SMALL('Raw Data'!C65:E65, 2), B70:D70, B70:D70, 0)&gt;0, SMALL('Raw Data'!C65:E65, 2), 0), 0)</f>
        <v/>
      </c>
      <c r="U70">
        <f>IF(ISNUMBER('Raw Data'!C65), IF(_xlfn.XLOOKUP(SMALL('Raw Data'!C65:E65, 3), B70:D70, B70:D70, 0)&gt;0, SMALL('Raw Data'!C65:E65, 3), 0), 0)</f>
        <v/>
      </c>
      <c r="V70">
        <f>IF(AND('Raw Data'!C65&lt;'Raw Data'!E65,'Raw Data'!O65&gt;'Raw Data'!P65),'Raw Data'!C65,IF(AND('Raw Data'!E65&lt;'Raw Data'!C65,'Raw Data'!P65&gt;'Raw Data'!O65),'Raw Data'!E65,0))</f>
        <v/>
      </c>
      <c r="W70">
        <f>IF(AND('Raw Data'!C65&gt;'Raw Data'!E65,'Raw Data'!O65&gt;'Raw Data'!P65),'Raw Data'!C65,IF(AND('Raw Data'!E65&gt;'Raw Data'!C65,'Raw Data'!P65&gt;'Raw Data'!O65),'Raw Data'!E65,0))</f>
        <v/>
      </c>
      <c r="X70">
        <f>IF(AND('Raw Data'!D65&gt;4,'Raw Data'!O65&gt;'Raw Data'!P65, ISNUMBER('Raw Data'!O65)),'Raw Data'!J65,IF(AND('Raw Data'!D65&gt;4,'Raw Data'!O65='Raw Data'!P65, ISNUMBER('Raw Data'!O65)),0,IF(AND(ISNUMBER('Raw Data'!O65), 'Raw Data'!O65='Raw Data'!P65),'Raw Data'!D65,0)))</f>
        <v/>
      </c>
      <c r="Y70">
        <f>IF(AND('Raw Data'!D65&gt;4,'Raw Data'!O65&lt;'Raw Data'!P65),'Raw Data'!K65,IF(AND('Raw Data'!D65&gt;4,'Raw Data'!O65='Raw Data'!P65),0,IF('Raw Data'!O65='Raw Data'!P65,'Raw Data'!D65,0)))</f>
        <v/>
      </c>
      <c r="Z70">
        <f>IF(AND('Raw Data'!D65&lt;4, 'Raw Data'!O65='Raw Data'!P65), 'Raw Data'!D65, 0)</f>
        <v/>
      </c>
      <c r="AA70">
        <f>IF(AND(W70&gt;0, F70&gt;0), F70*W70, 0)</f>
        <v/>
      </c>
      <c r="AB70">
        <f>IF(AND(C70&gt;0, E70&gt;0), E70*C70, 0)</f>
        <v/>
      </c>
      <c r="AC70">
        <f>IF(AND(F70, D70), D70*F70, 0)</f>
        <v/>
      </c>
    </row>
    <row r="71">
      <c r="A71">
        <f>'Raw Data'!Q66</f>
        <v/>
      </c>
      <c r="B71">
        <f>IF('Raw Data'!O66&gt;'Raw Data'!P66, 'Raw Data'!C66, 0)</f>
        <v/>
      </c>
      <c r="C71">
        <f>IF(AND(ISNUMBER('Raw Data'!O66), 'Raw Data'!O66='Raw Data'!P66), 'Raw Data'!D66, 0)</f>
        <v/>
      </c>
      <c r="D71">
        <f>IF('Raw Data'!O66&lt;'Raw Data'!P66, 'Raw Data'!E66, 0)</f>
        <v/>
      </c>
      <c r="E71">
        <f>IF(SUM('Raw Data'!O66:P66)&gt;2, 'Raw Data'!F66, 0)</f>
        <v/>
      </c>
      <c r="F71">
        <f>IF(AND(ISNUMBER('Raw Data'!O66),SUM('Raw Data'!O66:P66)&lt;3),'Raw Data'!F66,)</f>
        <v/>
      </c>
      <c r="G71">
        <f>IF(AND('Raw Data'!O66&gt;0, 'Raw Data'!P66&gt;0), 'Raw Data'!H66, 0)</f>
        <v/>
      </c>
      <c r="H71">
        <f>IF(AND(ISNUMBER('Raw Data'!O66), OR('Raw Data'!O66=0, 'Raw Data'!P66=0)), 'Raw Data'!I66, 0)</f>
        <v/>
      </c>
      <c r="I71">
        <f>IF('Raw Data'!O66='Raw Data'!P66, 0, IF('Raw Data'!O66&gt;'Raw Data'!P66, 'Raw Data'!J66, 0))</f>
        <v/>
      </c>
      <c r="J71">
        <f>IF('Raw Data'!O66='Raw Data'!P66, 0, IF('Raw Data'!O66&lt;'Raw Data'!P66, 'Raw Data'!K66, 0))</f>
        <v/>
      </c>
      <c r="K71">
        <f>IF(AND(ISNUMBER('Raw Data'!O66), OR('Raw Data'!O66&gt;'Raw Data'!P66, 'Raw Data'!O66='Raw Data'!P66)), 'Raw Data'!L66, 0)</f>
        <v/>
      </c>
      <c r="L71">
        <f>IF(AND(ISNUMBER('Raw Data'!O66), OR('Raw Data'!O66&lt;'Raw Data'!P66, 'Raw Data'!O66='Raw Data'!P66)), 'Raw Data'!M66, 0)</f>
        <v/>
      </c>
      <c r="M71">
        <f>IF(AND(ISNUMBER('Raw Data'!O66), OR('Raw Data'!O66&gt;'Raw Data'!P66, 'Raw Data'!O66&lt;'Raw Data'!P66)), 'Raw Data'!N66, 0)</f>
        <v/>
      </c>
      <c r="N71">
        <f>IF(AND('Raw Data'!C66&lt;'Raw Data'!E66, 'Raw Data'!O66&gt;'Raw Data'!P66), 'Raw Data'!C66, 0)</f>
        <v/>
      </c>
      <c r="O71">
        <f>'Raw Data'!C66&lt;'Raw Data'!E66</f>
        <v/>
      </c>
      <c r="P71">
        <f>IF(AND('Raw Data'!C66&gt;'Raw Data'!E66, 'Raw Data'!O66&gt;'Raw Data'!P66), 'Raw Data'!C66, 0)</f>
        <v/>
      </c>
      <c r="Q71">
        <f>IF(AND('Raw Data'!C66&gt;'Raw Data'!E66, 'Raw Data'!O66&lt;'Raw Data'!P66), 'Raw Data'!E66, 0)</f>
        <v/>
      </c>
      <c r="R71">
        <f>IF(AND('Raw Data'!C66&lt;'Raw Data'!E66, 'Raw Data'!O66&lt;'Raw Data'!P66), 'Raw Data'!E66, 0)</f>
        <v/>
      </c>
      <c r="S71">
        <f>IF(ISNUMBER('Raw Data'!C66), IF(_xlfn.XLOOKUP(SMALL('Raw Data'!C66:E66, 1), B71:D71, B71:D71, 0)&gt;0, SMALL('Raw Data'!C66:E66, 1), 0), 0)</f>
        <v/>
      </c>
      <c r="T71">
        <f>IF(ISNUMBER('Raw Data'!C66), IF(_xlfn.XLOOKUP(SMALL('Raw Data'!C66:E66, 2), B71:D71, B71:D71, 0)&gt;0, SMALL('Raw Data'!C66:E66, 2), 0), 0)</f>
        <v/>
      </c>
      <c r="U71">
        <f>IF(ISNUMBER('Raw Data'!C66), IF(_xlfn.XLOOKUP(SMALL('Raw Data'!C66:E66, 3), B71:D71, B71:D71, 0)&gt;0, SMALL('Raw Data'!C66:E66, 3), 0), 0)</f>
        <v/>
      </c>
      <c r="V71">
        <f>IF(AND('Raw Data'!C66&lt;'Raw Data'!E66,'Raw Data'!O66&gt;'Raw Data'!P66),'Raw Data'!C66,IF(AND('Raw Data'!E66&lt;'Raw Data'!C66,'Raw Data'!P66&gt;'Raw Data'!O66),'Raw Data'!E66,0))</f>
        <v/>
      </c>
      <c r="W71">
        <f>IF(AND('Raw Data'!C66&gt;'Raw Data'!E66,'Raw Data'!O66&gt;'Raw Data'!P66),'Raw Data'!C66,IF(AND('Raw Data'!E66&gt;'Raw Data'!C66,'Raw Data'!P66&gt;'Raw Data'!O66),'Raw Data'!E66,0))</f>
        <v/>
      </c>
      <c r="X71">
        <f>IF(AND('Raw Data'!D66&gt;4,'Raw Data'!O66&gt;'Raw Data'!P66, ISNUMBER('Raw Data'!O66)),'Raw Data'!J66,IF(AND('Raw Data'!D66&gt;4,'Raw Data'!O66='Raw Data'!P66, ISNUMBER('Raw Data'!O66)),0,IF(AND(ISNUMBER('Raw Data'!O66), 'Raw Data'!O66='Raw Data'!P66),'Raw Data'!D66,0)))</f>
        <v/>
      </c>
      <c r="Y71">
        <f>IF(AND('Raw Data'!D66&gt;4,'Raw Data'!O66&lt;'Raw Data'!P66),'Raw Data'!K66,IF(AND('Raw Data'!D66&gt;4,'Raw Data'!O66='Raw Data'!P66),0,IF('Raw Data'!O66='Raw Data'!P66,'Raw Data'!D66,0)))</f>
        <v/>
      </c>
      <c r="Z71">
        <f>IF(AND('Raw Data'!D66&lt;4, 'Raw Data'!O66='Raw Data'!P66), 'Raw Data'!D66, 0)</f>
        <v/>
      </c>
      <c r="AA71">
        <f>IF(AND(W71&gt;0, F71&gt;0), F71*W71, 0)</f>
        <v/>
      </c>
      <c r="AB71">
        <f>IF(AND(C71&gt;0, E71&gt;0), E71*C71, 0)</f>
        <v/>
      </c>
      <c r="AC71">
        <f>IF(AND(F71, D71), D71*F71, 0)</f>
        <v/>
      </c>
    </row>
    <row r="72">
      <c r="A72">
        <f>'Raw Data'!Q67</f>
        <v/>
      </c>
      <c r="B72">
        <f>IF('Raw Data'!O67&gt;'Raw Data'!P67, 'Raw Data'!C67, 0)</f>
        <v/>
      </c>
      <c r="C72">
        <f>IF(AND(ISNUMBER('Raw Data'!O67), 'Raw Data'!O67='Raw Data'!P67), 'Raw Data'!D67, 0)</f>
        <v/>
      </c>
      <c r="D72">
        <f>IF('Raw Data'!O67&lt;'Raw Data'!P67, 'Raw Data'!E67, 0)</f>
        <v/>
      </c>
      <c r="E72">
        <f>IF(SUM('Raw Data'!O67:P67)&gt;2, 'Raw Data'!F67, 0)</f>
        <v/>
      </c>
      <c r="F72">
        <f>IF(AND(ISNUMBER('Raw Data'!O67),SUM('Raw Data'!O67:P67)&lt;3),'Raw Data'!F67,)</f>
        <v/>
      </c>
      <c r="G72">
        <f>IF(AND('Raw Data'!O67&gt;0, 'Raw Data'!P67&gt;0), 'Raw Data'!H67, 0)</f>
        <v/>
      </c>
      <c r="H72">
        <f>IF(AND(ISNUMBER('Raw Data'!O67), OR('Raw Data'!O67=0, 'Raw Data'!P67=0)), 'Raw Data'!I67, 0)</f>
        <v/>
      </c>
      <c r="I72">
        <f>IF('Raw Data'!O67='Raw Data'!P67, 0, IF('Raw Data'!O67&gt;'Raw Data'!P67, 'Raw Data'!J67, 0))</f>
        <v/>
      </c>
      <c r="J72">
        <f>IF('Raw Data'!O67='Raw Data'!P67, 0, IF('Raw Data'!O67&lt;'Raw Data'!P67, 'Raw Data'!K67, 0))</f>
        <v/>
      </c>
      <c r="K72">
        <f>IF(AND(ISNUMBER('Raw Data'!O67), OR('Raw Data'!O67&gt;'Raw Data'!P67, 'Raw Data'!O67='Raw Data'!P67)), 'Raw Data'!L67, 0)</f>
        <v/>
      </c>
      <c r="L72">
        <f>IF(AND(ISNUMBER('Raw Data'!O67), OR('Raw Data'!O67&lt;'Raw Data'!P67, 'Raw Data'!O67='Raw Data'!P67)), 'Raw Data'!M67, 0)</f>
        <v/>
      </c>
      <c r="M72">
        <f>IF(AND(ISNUMBER('Raw Data'!O67), OR('Raw Data'!O67&gt;'Raw Data'!P67, 'Raw Data'!O67&lt;'Raw Data'!P67)), 'Raw Data'!N67, 0)</f>
        <v/>
      </c>
      <c r="N72">
        <f>IF(AND('Raw Data'!C67&lt;'Raw Data'!E67, 'Raw Data'!O67&gt;'Raw Data'!P67), 'Raw Data'!C67, 0)</f>
        <v/>
      </c>
      <c r="O72">
        <f>'Raw Data'!C67&lt;'Raw Data'!E67</f>
        <v/>
      </c>
      <c r="P72">
        <f>IF(AND('Raw Data'!C67&gt;'Raw Data'!E67, 'Raw Data'!O67&gt;'Raw Data'!P67), 'Raw Data'!C67, 0)</f>
        <v/>
      </c>
      <c r="Q72">
        <f>IF(AND('Raw Data'!C67&gt;'Raw Data'!E67, 'Raw Data'!O67&lt;'Raw Data'!P67), 'Raw Data'!E67, 0)</f>
        <v/>
      </c>
      <c r="R72">
        <f>IF(AND('Raw Data'!C67&lt;'Raw Data'!E67, 'Raw Data'!O67&lt;'Raw Data'!P67), 'Raw Data'!E67, 0)</f>
        <v/>
      </c>
      <c r="S72">
        <f>IF(ISNUMBER('Raw Data'!C67), IF(_xlfn.XLOOKUP(SMALL('Raw Data'!C67:E67, 1), B72:D72, B72:D72, 0)&gt;0, SMALL('Raw Data'!C67:E67, 1), 0), 0)</f>
        <v/>
      </c>
      <c r="T72">
        <f>IF(ISNUMBER('Raw Data'!C67), IF(_xlfn.XLOOKUP(SMALL('Raw Data'!C67:E67, 2), B72:D72, B72:D72, 0)&gt;0, SMALL('Raw Data'!C67:E67, 2), 0), 0)</f>
        <v/>
      </c>
      <c r="U72">
        <f>IF(ISNUMBER('Raw Data'!C67), IF(_xlfn.XLOOKUP(SMALL('Raw Data'!C67:E67, 3), B72:D72, B72:D72, 0)&gt;0, SMALL('Raw Data'!C67:E67, 3), 0), 0)</f>
        <v/>
      </c>
      <c r="V72">
        <f>IF(AND('Raw Data'!C67&lt;'Raw Data'!E67,'Raw Data'!O67&gt;'Raw Data'!P67),'Raw Data'!C67,IF(AND('Raw Data'!E67&lt;'Raw Data'!C67,'Raw Data'!P67&gt;'Raw Data'!O67),'Raw Data'!E67,0))</f>
        <v/>
      </c>
      <c r="W72">
        <f>IF(AND('Raw Data'!C67&gt;'Raw Data'!E67,'Raw Data'!O67&gt;'Raw Data'!P67),'Raw Data'!C67,IF(AND('Raw Data'!E67&gt;'Raw Data'!C67,'Raw Data'!P67&gt;'Raw Data'!O67),'Raw Data'!E67,0))</f>
        <v/>
      </c>
      <c r="X72">
        <f>IF(AND('Raw Data'!D67&gt;4,'Raw Data'!O67&gt;'Raw Data'!P67, ISNUMBER('Raw Data'!O67)),'Raw Data'!J67,IF(AND('Raw Data'!D67&gt;4,'Raw Data'!O67='Raw Data'!P67, ISNUMBER('Raw Data'!O67)),0,IF(AND(ISNUMBER('Raw Data'!O67), 'Raw Data'!O67='Raw Data'!P67),'Raw Data'!D67,0)))</f>
        <v/>
      </c>
      <c r="Y72">
        <f>IF(AND('Raw Data'!D67&gt;4,'Raw Data'!O67&lt;'Raw Data'!P67),'Raw Data'!K67,IF(AND('Raw Data'!D67&gt;4,'Raw Data'!O67='Raw Data'!P67),0,IF('Raw Data'!O67='Raw Data'!P67,'Raw Data'!D67,0)))</f>
        <v/>
      </c>
      <c r="Z72">
        <f>IF(AND('Raw Data'!D67&lt;4, 'Raw Data'!O67='Raw Data'!P67), 'Raw Data'!D67, 0)</f>
        <v/>
      </c>
      <c r="AA72">
        <f>IF(AND(W72&gt;0, F72&gt;0), F72*W72, 0)</f>
        <v/>
      </c>
      <c r="AB72">
        <f>IF(AND(C72&gt;0, E72&gt;0), E72*C72, 0)</f>
        <v/>
      </c>
      <c r="AC72">
        <f>IF(AND(F72, D72), D72*F72, 0)</f>
        <v/>
      </c>
    </row>
    <row r="73">
      <c r="A73">
        <f>'Raw Data'!Q68</f>
        <v/>
      </c>
      <c r="B73">
        <f>IF('Raw Data'!O68&gt;'Raw Data'!P68, 'Raw Data'!C68, 0)</f>
        <v/>
      </c>
      <c r="C73">
        <f>IF(AND(ISNUMBER('Raw Data'!O68), 'Raw Data'!O68='Raw Data'!P68), 'Raw Data'!D68, 0)</f>
        <v/>
      </c>
      <c r="D73">
        <f>IF('Raw Data'!O68&lt;'Raw Data'!P68, 'Raw Data'!E68, 0)</f>
        <v/>
      </c>
      <c r="E73">
        <f>IF(SUM('Raw Data'!O68:P68)&gt;2, 'Raw Data'!F68, 0)</f>
        <v/>
      </c>
      <c r="F73">
        <f>IF(AND(ISNUMBER('Raw Data'!O68),SUM('Raw Data'!O68:P68)&lt;3),'Raw Data'!F68,)</f>
        <v/>
      </c>
      <c r="G73">
        <f>IF(AND('Raw Data'!O68&gt;0, 'Raw Data'!P68&gt;0), 'Raw Data'!H68, 0)</f>
        <v/>
      </c>
      <c r="H73">
        <f>IF(AND(ISNUMBER('Raw Data'!O68), OR('Raw Data'!O68=0, 'Raw Data'!P68=0)), 'Raw Data'!I68, 0)</f>
        <v/>
      </c>
      <c r="I73">
        <f>IF('Raw Data'!O68='Raw Data'!P68, 0, IF('Raw Data'!O68&gt;'Raw Data'!P68, 'Raw Data'!J68, 0))</f>
        <v/>
      </c>
      <c r="J73">
        <f>IF('Raw Data'!O68='Raw Data'!P68, 0, IF('Raw Data'!O68&lt;'Raw Data'!P68, 'Raw Data'!K68, 0))</f>
        <v/>
      </c>
      <c r="K73">
        <f>IF(AND(ISNUMBER('Raw Data'!O68), OR('Raw Data'!O68&gt;'Raw Data'!P68, 'Raw Data'!O68='Raw Data'!P68)), 'Raw Data'!L68, 0)</f>
        <v/>
      </c>
      <c r="L73">
        <f>IF(AND(ISNUMBER('Raw Data'!O68), OR('Raw Data'!O68&lt;'Raw Data'!P68, 'Raw Data'!O68='Raw Data'!P68)), 'Raw Data'!M68, 0)</f>
        <v/>
      </c>
      <c r="M73">
        <f>IF(AND(ISNUMBER('Raw Data'!O68), OR('Raw Data'!O68&gt;'Raw Data'!P68, 'Raw Data'!O68&lt;'Raw Data'!P68)), 'Raw Data'!N68, 0)</f>
        <v/>
      </c>
      <c r="N73">
        <f>IF(AND('Raw Data'!C68&lt;'Raw Data'!E68, 'Raw Data'!O68&gt;'Raw Data'!P68), 'Raw Data'!C68, 0)</f>
        <v/>
      </c>
      <c r="O73">
        <f>'Raw Data'!C68&lt;'Raw Data'!E68</f>
        <v/>
      </c>
      <c r="P73">
        <f>IF(AND('Raw Data'!C68&gt;'Raw Data'!E68, 'Raw Data'!O68&gt;'Raw Data'!P68), 'Raw Data'!C68, 0)</f>
        <v/>
      </c>
      <c r="Q73">
        <f>IF(AND('Raw Data'!C68&gt;'Raw Data'!E68, 'Raw Data'!O68&lt;'Raw Data'!P68), 'Raw Data'!E68, 0)</f>
        <v/>
      </c>
      <c r="R73">
        <f>IF(AND('Raw Data'!C68&lt;'Raw Data'!E68, 'Raw Data'!O68&lt;'Raw Data'!P68), 'Raw Data'!E68, 0)</f>
        <v/>
      </c>
      <c r="S73">
        <f>IF(ISNUMBER('Raw Data'!C68), IF(_xlfn.XLOOKUP(SMALL('Raw Data'!C68:E68, 1), B73:D73, B73:D73, 0)&gt;0, SMALL('Raw Data'!C68:E68, 1), 0), 0)</f>
        <v/>
      </c>
      <c r="T73">
        <f>IF(ISNUMBER('Raw Data'!C68), IF(_xlfn.XLOOKUP(SMALL('Raw Data'!C68:E68, 2), B73:D73, B73:D73, 0)&gt;0, SMALL('Raw Data'!C68:E68, 2), 0), 0)</f>
        <v/>
      </c>
      <c r="U73">
        <f>IF(ISNUMBER('Raw Data'!C68), IF(_xlfn.XLOOKUP(SMALL('Raw Data'!C68:E68, 3), B73:D73, B73:D73, 0)&gt;0, SMALL('Raw Data'!C68:E68, 3), 0), 0)</f>
        <v/>
      </c>
      <c r="V73">
        <f>IF(AND('Raw Data'!C68&lt;'Raw Data'!E68,'Raw Data'!O68&gt;'Raw Data'!P68),'Raw Data'!C68,IF(AND('Raw Data'!E68&lt;'Raw Data'!C68,'Raw Data'!P68&gt;'Raw Data'!O68),'Raw Data'!E68,0))</f>
        <v/>
      </c>
      <c r="W73">
        <f>IF(AND('Raw Data'!C68&gt;'Raw Data'!E68,'Raw Data'!O68&gt;'Raw Data'!P68),'Raw Data'!C68,IF(AND('Raw Data'!E68&gt;'Raw Data'!C68,'Raw Data'!P68&gt;'Raw Data'!O68),'Raw Data'!E68,0))</f>
        <v/>
      </c>
      <c r="X73">
        <f>IF(AND('Raw Data'!D68&gt;4,'Raw Data'!O68&gt;'Raw Data'!P68, ISNUMBER('Raw Data'!O68)),'Raw Data'!J68,IF(AND('Raw Data'!D68&gt;4,'Raw Data'!O68='Raw Data'!P68, ISNUMBER('Raw Data'!O68)),0,IF(AND(ISNUMBER('Raw Data'!O68), 'Raw Data'!O68='Raw Data'!P68),'Raw Data'!D68,0)))</f>
        <v/>
      </c>
      <c r="Y73">
        <f>IF(AND('Raw Data'!D68&gt;4,'Raw Data'!O68&lt;'Raw Data'!P68),'Raw Data'!K68,IF(AND('Raw Data'!D68&gt;4,'Raw Data'!O68='Raw Data'!P68),0,IF('Raw Data'!O68='Raw Data'!P68,'Raw Data'!D68,0)))</f>
        <v/>
      </c>
      <c r="Z73">
        <f>IF(AND('Raw Data'!D68&lt;4, 'Raw Data'!O68='Raw Data'!P68), 'Raw Data'!D68, 0)</f>
        <v/>
      </c>
      <c r="AA73">
        <f>IF(AND(W73&gt;0, F73&gt;0), F73*W73, 0)</f>
        <v/>
      </c>
      <c r="AB73">
        <f>IF(AND(C73&gt;0, E73&gt;0), E73*C73, 0)</f>
        <v/>
      </c>
      <c r="AC73">
        <f>IF(AND(F73, D73), D73*F73, 0)</f>
        <v/>
      </c>
    </row>
    <row r="74">
      <c r="A74">
        <f>'Raw Data'!Q69</f>
        <v/>
      </c>
      <c r="B74">
        <f>IF('Raw Data'!O69&gt;'Raw Data'!P69, 'Raw Data'!C69, 0)</f>
        <v/>
      </c>
      <c r="C74">
        <f>IF(AND(ISNUMBER('Raw Data'!O69), 'Raw Data'!O69='Raw Data'!P69), 'Raw Data'!D69, 0)</f>
        <v/>
      </c>
      <c r="D74">
        <f>IF('Raw Data'!O69&lt;'Raw Data'!P69, 'Raw Data'!E69, 0)</f>
        <v/>
      </c>
      <c r="E74">
        <f>IF(SUM('Raw Data'!O69:P69)&gt;2, 'Raw Data'!F69, 0)</f>
        <v/>
      </c>
      <c r="F74">
        <f>IF(AND(ISNUMBER('Raw Data'!O69),SUM('Raw Data'!O69:P69)&lt;3),'Raw Data'!F69,)</f>
        <v/>
      </c>
      <c r="G74">
        <f>IF(AND('Raw Data'!O69&gt;0, 'Raw Data'!P69&gt;0), 'Raw Data'!H69, 0)</f>
        <v/>
      </c>
      <c r="H74">
        <f>IF(AND(ISNUMBER('Raw Data'!O69), OR('Raw Data'!O69=0, 'Raw Data'!P69=0)), 'Raw Data'!I69, 0)</f>
        <v/>
      </c>
      <c r="I74">
        <f>IF('Raw Data'!O69='Raw Data'!P69, 0, IF('Raw Data'!O69&gt;'Raw Data'!P69, 'Raw Data'!J69, 0))</f>
        <v/>
      </c>
      <c r="J74">
        <f>IF('Raw Data'!O69='Raw Data'!P69, 0, IF('Raw Data'!O69&lt;'Raw Data'!P69, 'Raw Data'!K69, 0))</f>
        <v/>
      </c>
      <c r="K74">
        <f>IF(AND(ISNUMBER('Raw Data'!O69), OR('Raw Data'!O69&gt;'Raw Data'!P69, 'Raw Data'!O69='Raw Data'!P69)), 'Raw Data'!L69, 0)</f>
        <v/>
      </c>
      <c r="L74">
        <f>IF(AND(ISNUMBER('Raw Data'!O69), OR('Raw Data'!O69&lt;'Raw Data'!P69, 'Raw Data'!O69='Raw Data'!P69)), 'Raw Data'!M69, 0)</f>
        <v/>
      </c>
      <c r="M74">
        <f>IF(AND(ISNUMBER('Raw Data'!O69), OR('Raw Data'!O69&gt;'Raw Data'!P69, 'Raw Data'!O69&lt;'Raw Data'!P69)), 'Raw Data'!N69, 0)</f>
        <v/>
      </c>
      <c r="N74">
        <f>IF(AND('Raw Data'!C69&lt;'Raw Data'!E69, 'Raw Data'!O69&gt;'Raw Data'!P69), 'Raw Data'!C69, 0)</f>
        <v/>
      </c>
      <c r="O74">
        <f>'Raw Data'!C69&lt;'Raw Data'!E69</f>
        <v/>
      </c>
      <c r="P74">
        <f>IF(AND('Raw Data'!C69&gt;'Raw Data'!E69, 'Raw Data'!O69&gt;'Raw Data'!P69), 'Raw Data'!C69, 0)</f>
        <v/>
      </c>
      <c r="Q74">
        <f>IF(AND('Raw Data'!C69&gt;'Raw Data'!E69, 'Raw Data'!O69&lt;'Raw Data'!P69), 'Raw Data'!E69, 0)</f>
        <v/>
      </c>
      <c r="R74">
        <f>IF(AND('Raw Data'!C69&lt;'Raw Data'!E69, 'Raw Data'!O69&lt;'Raw Data'!P69), 'Raw Data'!E69, 0)</f>
        <v/>
      </c>
      <c r="S74">
        <f>IF(ISNUMBER('Raw Data'!C69), IF(_xlfn.XLOOKUP(SMALL('Raw Data'!C69:E69, 1), B74:D74, B74:D74, 0)&gt;0, SMALL('Raw Data'!C69:E69, 1), 0), 0)</f>
        <v/>
      </c>
      <c r="T74">
        <f>IF(ISNUMBER('Raw Data'!C69), IF(_xlfn.XLOOKUP(SMALL('Raw Data'!C69:E69, 2), B74:D74, B74:D74, 0)&gt;0, SMALL('Raw Data'!C69:E69, 2), 0), 0)</f>
        <v/>
      </c>
      <c r="U74">
        <f>IF(ISNUMBER('Raw Data'!C69), IF(_xlfn.XLOOKUP(SMALL('Raw Data'!C69:E69, 3), B74:D74, B74:D74, 0)&gt;0, SMALL('Raw Data'!C69:E69, 3), 0), 0)</f>
        <v/>
      </c>
      <c r="V74">
        <f>IF(AND('Raw Data'!C69&lt;'Raw Data'!E69,'Raw Data'!O69&gt;'Raw Data'!P69),'Raw Data'!C69,IF(AND('Raw Data'!E69&lt;'Raw Data'!C69,'Raw Data'!P69&gt;'Raw Data'!O69),'Raw Data'!E69,0))</f>
        <v/>
      </c>
      <c r="W74">
        <f>IF(AND('Raw Data'!C69&gt;'Raw Data'!E69,'Raw Data'!O69&gt;'Raw Data'!P69),'Raw Data'!C69,IF(AND('Raw Data'!E69&gt;'Raw Data'!C69,'Raw Data'!P69&gt;'Raw Data'!O69),'Raw Data'!E69,0))</f>
        <v/>
      </c>
      <c r="X74">
        <f>IF(AND('Raw Data'!D69&gt;4,'Raw Data'!O69&gt;'Raw Data'!P69, ISNUMBER('Raw Data'!O69)),'Raw Data'!J69,IF(AND('Raw Data'!D69&gt;4,'Raw Data'!O69='Raw Data'!P69, ISNUMBER('Raw Data'!O69)),0,IF(AND(ISNUMBER('Raw Data'!O69), 'Raw Data'!O69='Raw Data'!P69),'Raw Data'!D69,0)))</f>
        <v/>
      </c>
      <c r="Y74">
        <f>IF(AND('Raw Data'!D69&gt;4,'Raw Data'!O69&lt;'Raw Data'!P69),'Raw Data'!K69,IF(AND('Raw Data'!D69&gt;4,'Raw Data'!O69='Raw Data'!P69),0,IF('Raw Data'!O69='Raw Data'!P69,'Raw Data'!D69,0)))</f>
        <v/>
      </c>
      <c r="Z74">
        <f>IF(AND('Raw Data'!D69&lt;4, 'Raw Data'!O69='Raw Data'!P69), 'Raw Data'!D69, 0)</f>
        <v/>
      </c>
      <c r="AA74">
        <f>IF(AND(W74&gt;0, F74&gt;0), F74*W74, 0)</f>
        <v/>
      </c>
      <c r="AB74">
        <f>IF(AND(C74&gt;0, E74&gt;0), E74*C74, 0)</f>
        <v/>
      </c>
      <c r="AC74">
        <f>IF(AND(F74, D74), D74*F74, 0)</f>
        <v/>
      </c>
    </row>
    <row r="75">
      <c r="A75">
        <f>'Raw Data'!Q70</f>
        <v/>
      </c>
      <c r="B75">
        <f>IF('Raw Data'!O70&gt;'Raw Data'!P70, 'Raw Data'!C70, 0)</f>
        <v/>
      </c>
      <c r="C75">
        <f>IF(AND(ISNUMBER('Raw Data'!O70), 'Raw Data'!O70='Raw Data'!P70), 'Raw Data'!D70, 0)</f>
        <v/>
      </c>
      <c r="D75">
        <f>IF('Raw Data'!O70&lt;'Raw Data'!P70, 'Raw Data'!E70, 0)</f>
        <v/>
      </c>
      <c r="E75">
        <f>IF(SUM('Raw Data'!O70:P70)&gt;2, 'Raw Data'!F70, 0)</f>
        <v/>
      </c>
      <c r="F75">
        <f>IF(AND(ISNUMBER('Raw Data'!O70),SUM('Raw Data'!O70:P70)&lt;3),'Raw Data'!F70,)</f>
        <v/>
      </c>
      <c r="G75">
        <f>IF(AND('Raw Data'!O70&gt;0, 'Raw Data'!P70&gt;0), 'Raw Data'!H70, 0)</f>
        <v/>
      </c>
      <c r="H75">
        <f>IF(AND(ISNUMBER('Raw Data'!O70), OR('Raw Data'!O70=0, 'Raw Data'!P70=0)), 'Raw Data'!I70, 0)</f>
        <v/>
      </c>
      <c r="I75">
        <f>IF('Raw Data'!O70='Raw Data'!P70, 0, IF('Raw Data'!O70&gt;'Raw Data'!P70, 'Raw Data'!J70, 0))</f>
        <v/>
      </c>
      <c r="J75">
        <f>IF('Raw Data'!O70='Raw Data'!P70, 0, IF('Raw Data'!O70&lt;'Raw Data'!P70, 'Raw Data'!K70, 0))</f>
        <v/>
      </c>
      <c r="K75">
        <f>IF(AND(ISNUMBER('Raw Data'!O70), OR('Raw Data'!O70&gt;'Raw Data'!P70, 'Raw Data'!O70='Raw Data'!P70)), 'Raw Data'!L70, 0)</f>
        <v/>
      </c>
      <c r="L75">
        <f>IF(AND(ISNUMBER('Raw Data'!O70), OR('Raw Data'!O70&lt;'Raw Data'!P70, 'Raw Data'!O70='Raw Data'!P70)), 'Raw Data'!M70, 0)</f>
        <v/>
      </c>
      <c r="M75">
        <f>IF(AND(ISNUMBER('Raw Data'!O70), OR('Raw Data'!O70&gt;'Raw Data'!P70, 'Raw Data'!O70&lt;'Raw Data'!P70)), 'Raw Data'!N70, 0)</f>
        <v/>
      </c>
      <c r="N75">
        <f>IF(AND('Raw Data'!C70&lt;'Raw Data'!E70, 'Raw Data'!O70&gt;'Raw Data'!P70), 'Raw Data'!C70, 0)</f>
        <v/>
      </c>
      <c r="O75">
        <f>'Raw Data'!C70&lt;'Raw Data'!E70</f>
        <v/>
      </c>
      <c r="P75">
        <f>IF(AND('Raw Data'!C70&gt;'Raw Data'!E70, 'Raw Data'!O70&gt;'Raw Data'!P70), 'Raw Data'!C70, 0)</f>
        <v/>
      </c>
      <c r="Q75">
        <f>IF(AND('Raw Data'!C70&gt;'Raw Data'!E70, 'Raw Data'!O70&lt;'Raw Data'!P70), 'Raw Data'!E70, 0)</f>
        <v/>
      </c>
      <c r="R75">
        <f>IF(AND('Raw Data'!C70&lt;'Raw Data'!E70, 'Raw Data'!O70&lt;'Raw Data'!P70), 'Raw Data'!E70, 0)</f>
        <v/>
      </c>
      <c r="S75">
        <f>IF(ISNUMBER('Raw Data'!C70), IF(_xlfn.XLOOKUP(SMALL('Raw Data'!C70:E70, 1), B75:D75, B75:D75, 0)&gt;0, SMALL('Raw Data'!C70:E70, 1), 0), 0)</f>
        <v/>
      </c>
      <c r="T75">
        <f>IF(ISNUMBER('Raw Data'!C70), IF(_xlfn.XLOOKUP(SMALL('Raw Data'!C70:E70, 2), B75:D75, B75:D75, 0)&gt;0, SMALL('Raw Data'!C70:E70, 2), 0), 0)</f>
        <v/>
      </c>
      <c r="U75">
        <f>IF(ISNUMBER('Raw Data'!C70), IF(_xlfn.XLOOKUP(SMALL('Raw Data'!C70:E70, 3), B75:D75, B75:D75, 0)&gt;0, SMALL('Raw Data'!C70:E70, 3), 0), 0)</f>
        <v/>
      </c>
      <c r="V75">
        <f>IF(AND('Raw Data'!C70&lt;'Raw Data'!E70,'Raw Data'!O70&gt;'Raw Data'!P70),'Raw Data'!C70,IF(AND('Raw Data'!E70&lt;'Raw Data'!C70,'Raw Data'!P70&gt;'Raw Data'!O70),'Raw Data'!E70,0))</f>
        <v/>
      </c>
      <c r="W75">
        <f>IF(AND('Raw Data'!C70&gt;'Raw Data'!E70,'Raw Data'!O70&gt;'Raw Data'!P70),'Raw Data'!C70,IF(AND('Raw Data'!E70&gt;'Raw Data'!C70,'Raw Data'!P70&gt;'Raw Data'!O70),'Raw Data'!E70,0))</f>
        <v/>
      </c>
      <c r="X75">
        <f>IF(AND('Raw Data'!D70&gt;4,'Raw Data'!O70&gt;'Raw Data'!P70, ISNUMBER('Raw Data'!O70)),'Raw Data'!J70,IF(AND('Raw Data'!D70&gt;4,'Raw Data'!O70='Raw Data'!P70, ISNUMBER('Raw Data'!O70)),0,IF(AND(ISNUMBER('Raw Data'!O70), 'Raw Data'!O70='Raw Data'!P70),'Raw Data'!D70,0)))</f>
        <v/>
      </c>
      <c r="Y75">
        <f>IF(AND('Raw Data'!D70&gt;4,'Raw Data'!O70&lt;'Raw Data'!P70),'Raw Data'!K70,IF(AND('Raw Data'!D70&gt;4,'Raw Data'!O70='Raw Data'!P70),0,IF('Raw Data'!O70='Raw Data'!P70,'Raw Data'!D70,0)))</f>
        <v/>
      </c>
      <c r="Z75">
        <f>IF(AND('Raw Data'!D70&lt;4, 'Raw Data'!O70='Raw Data'!P70), 'Raw Data'!D70, 0)</f>
        <v/>
      </c>
      <c r="AA75">
        <f>IF(AND(W75&gt;0, F75&gt;0), F75*W75, 0)</f>
        <v/>
      </c>
      <c r="AB75">
        <f>IF(AND(C75&gt;0, E75&gt;0), E75*C75, 0)</f>
        <v/>
      </c>
      <c r="AC75">
        <f>IF(AND(F75, D75), D75*F75, 0)</f>
        <v/>
      </c>
    </row>
    <row r="76">
      <c r="A76">
        <f>'Raw Data'!Q71</f>
        <v/>
      </c>
      <c r="B76">
        <f>IF('Raw Data'!O71&gt;'Raw Data'!P71, 'Raw Data'!C71, 0)</f>
        <v/>
      </c>
      <c r="C76">
        <f>IF(AND(ISNUMBER('Raw Data'!O71), 'Raw Data'!O71='Raw Data'!P71), 'Raw Data'!D71, 0)</f>
        <v/>
      </c>
      <c r="D76">
        <f>IF('Raw Data'!O71&lt;'Raw Data'!P71, 'Raw Data'!E71, 0)</f>
        <v/>
      </c>
      <c r="E76">
        <f>IF(SUM('Raw Data'!O71:P71)&gt;2, 'Raw Data'!F71, 0)</f>
        <v/>
      </c>
      <c r="F76">
        <f>IF(AND(ISNUMBER('Raw Data'!O71),SUM('Raw Data'!O71:P71)&lt;3),'Raw Data'!F71,)</f>
        <v/>
      </c>
      <c r="G76">
        <f>IF(AND('Raw Data'!O71&gt;0, 'Raw Data'!P71&gt;0), 'Raw Data'!H71, 0)</f>
        <v/>
      </c>
      <c r="H76">
        <f>IF(AND(ISNUMBER('Raw Data'!O71), OR('Raw Data'!O71=0, 'Raw Data'!P71=0)), 'Raw Data'!I71, 0)</f>
        <v/>
      </c>
      <c r="I76">
        <f>IF('Raw Data'!O71='Raw Data'!P71, 0, IF('Raw Data'!O71&gt;'Raw Data'!P71, 'Raw Data'!J71, 0))</f>
        <v/>
      </c>
      <c r="J76">
        <f>IF('Raw Data'!O71='Raw Data'!P71, 0, IF('Raw Data'!O71&lt;'Raw Data'!P71, 'Raw Data'!K71, 0))</f>
        <v/>
      </c>
      <c r="K76">
        <f>IF(AND(ISNUMBER('Raw Data'!O71), OR('Raw Data'!O71&gt;'Raw Data'!P71, 'Raw Data'!O71='Raw Data'!P71)), 'Raw Data'!L71, 0)</f>
        <v/>
      </c>
      <c r="L76">
        <f>IF(AND(ISNUMBER('Raw Data'!O71), OR('Raw Data'!O71&lt;'Raw Data'!P71, 'Raw Data'!O71='Raw Data'!P71)), 'Raw Data'!M71, 0)</f>
        <v/>
      </c>
      <c r="M76">
        <f>IF(AND(ISNUMBER('Raw Data'!O71), OR('Raw Data'!O71&gt;'Raw Data'!P71, 'Raw Data'!O71&lt;'Raw Data'!P71)), 'Raw Data'!N71, 0)</f>
        <v/>
      </c>
      <c r="N76">
        <f>IF(AND('Raw Data'!C71&lt;'Raw Data'!E71, 'Raw Data'!O71&gt;'Raw Data'!P71), 'Raw Data'!C71, 0)</f>
        <v/>
      </c>
      <c r="O76">
        <f>'Raw Data'!C71&lt;'Raw Data'!E71</f>
        <v/>
      </c>
      <c r="P76">
        <f>IF(AND('Raw Data'!C71&gt;'Raw Data'!E71, 'Raw Data'!O71&gt;'Raw Data'!P71), 'Raw Data'!C71, 0)</f>
        <v/>
      </c>
      <c r="Q76">
        <f>IF(AND('Raw Data'!C71&gt;'Raw Data'!E71, 'Raw Data'!O71&lt;'Raw Data'!P71), 'Raw Data'!E71, 0)</f>
        <v/>
      </c>
      <c r="R76">
        <f>IF(AND('Raw Data'!C71&lt;'Raw Data'!E71, 'Raw Data'!O71&lt;'Raw Data'!P71), 'Raw Data'!E71, 0)</f>
        <v/>
      </c>
      <c r="S76">
        <f>IF(ISNUMBER('Raw Data'!C71), IF(_xlfn.XLOOKUP(SMALL('Raw Data'!C71:E71, 1), B76:D76, B76:D76, 0)&gt;0, SMALL('Raw Data'!C71:E71, 1), 0), 0)</f>
        <v/>
      </c>
      <c r="T76">
        <f>IF(ISNUMBER('Raw Data'!C71), IF(_xlfn.XLOOKUP(SMALL('Raw Data'!C71:E71, 2), B76:D76, B76:D76, 0)&gt;0, SMALL('Raw Data'!C71:E71, 2), 0), 0)</f>
        <v/>
      </c>
      <c r="U76">
        <f>IF(ISNUMBER('Raw Data'!C71), IF(_xlfn.XLOOKUP(SMALL('Raw Data'!C71:E71, 3), B76:D76, B76:D76, 0)&gt;0, SMALL('Raw Data'!C71:E71, 3), 0), 0)</f>
        <v/>
      </c>
      <c r="V76">
        <f>IF(AND('Raw Data'!C71&lt;'Raw Data'!E71,'Raw Data'!O71&gt;'Raw Data'!P71),'Raw Data'!C71,IF(AND('Raw Data'!E71&lt;'Raw Data'!C71,'Raw Data'!P71&gt;'Raw Data'!O71),'Raw Data'!E71,0))</f>
        <v/>
      </c>
      <c r="W76">
        <f>IF(AND('Raw Data'!C71&gt;'Raw Data'!E71,'Raw Data'!O71&gt;'Raw Data'!P71),'Raw Data'!C71,IF(AND('Raw Data'!E71&gt;'Raw Data'!C71,'Raw Data'!P71&gt;'Raw Data'!O71),'Raw Data'!E71,0))</f>
        <v/>
      </c>
      <c r="X76">
        <f>IF(AND('Raw Data'!D71&gt;4,'Raw Data'!O71&gt;'Raw Data'!P71, ISNUMBER('Raw Data'!O71)),'Raw Data'!J71,IF(AND('Raw Data'!D71&gt;4,'Raw Data'!O71='Raw Data'!P71, ISNUMBER('Raw Data'!O71)),0,IF(AND(ISNUMBER('Raw Data'!O71), 'Raw Data'!O71='Raw Data'!P71),'Raw Data'!D71,0)))</f>
        <v/>
      </c>
      <c r="Y76">
        <f>IF(AND('Raw Data'!D71&gt;4,'Raw Data'!O71&lt;'Raw Data'!P71),'Raw Data'!K71,IF(AND('Raw Data'!D71&gt;4,'Raw Data'!O71='Raw Data'!P71),0,IF('Raw Data'!O71='Raw Data'!P71,'Raw Data'!D71,0)))</f>
        <v/>
      </c>
      <c r="Z76">
        <f>IF(AND('Raw Data'!D71&lt;4, 'Raw Data'!O71='Raw Data'!P71), 'Raw Data'!D71, 0)</f>
        <v/>
      </c>
      <c r="AA76">
        <f>IF(AND(W76&gt;0, F76&gt;0), F76*W76, 0)</f>
        <v/>
      </c>
      <c r="AB76">
        <f>IF(AND(C76&gt;0, E76&gt;0), E76*C76, 0)</f>
        <v/>
      </c>
      <c r="AC76">
        <f>IF(AND(F76, D76), D76*F76, 0)</f>
        <v/>
      </c>
    </row>
    <row r="77">
      <c r="A77">
        <f>'Raw Data'!Q72</f>
        <v/>
      </c>
      <c r="B77">
        <f>IF('Raw Data'!O72&gt;'Raw Data'!P72, 'Raw Data'!C72, 0)</f>
        <v/>
      </c>
      <c r="C77">
        <f>IF(AND(ISNUMBER('Raw Data'!O72), 'Raw Data'!O72='Raw Data'!P72), 'Raw Data'!D72, 0)</f>
        <v/>
      </c>
      <c r="D77">
        <f>IF('Raw Data'!O72&lt;'Raw Data'!P72, 'Raw Data'!E72, 0)</f>
        <v/>
      </c>
      <c r="E77">
        <f>IF(SUM('Raw Data'!O72:P72)&gt;2, 'Raw Data'!F72, 0)</f>
        <v/>
      </c>
      <c r="F77">
        <f>IF(AND(ISNUMBER('Raw Data'!O72),SUM('Raw Data'!O72:P72)&lt;3),'Raw Data'!F72,)</f>
        <v/>
      </c>
      <c r="G77">
        <f>IF(AND('Raw Data'!O72&gt;0, 'Raw Data'!P72&gt;0), 'Raw Data'!H72, 0)</f>
        <v/>
      </c>
      <c r="H77">
        <f>IF(AND(ISNUMBER('Raw Data'!O72), OR('Raw Data'!O72=0, 'Raw Data'!P72=0)), 'Raw Data'!I72, 0)</f>
        <v/>
      </c>
      <c r="I77">
        <f>IF('Raw Data'!O72='Raw Data'!P72, 0, IF('Raw Data'!O72&gt;'Raw Data'!P72, 'Raw Data'!J72, 0))</f>
        <v/>
      </c>
      <c r="J77">
        <f>IF('Raw Data'!O72='Raw Data'!P72, 0, IF('Raw Data'!O72&lt;'Raw Data'!P72, 'Raw Data'!K72, 0))</f>
        <v/>
      </c>
      <c r="K77">
        <f>IF(AND(ISNUMBER('Raw Data'!O72), OR('Raw Data'!O72&gt;'Raw Data'!P72, 'Raw Data'!O72='Raw Data'!P72)), 'Raw Data'!L72, 0)</f>
        <v/>
      </c>
      <c r="L77">
        <f>IF(AND(ISNUMBER('Raw Data'!O72), OR('Raw Data'!O72&lt;'Raw Data'!P72, 'Raw Data'!O72='Raw Data'!P72)), 'Raw Data'!M72, 0)</f>
        <v/>
      </c>
      <c r="M77">
        <f>IF(AND(ISNUMBER('Raw Data'!O72), OR('Raw Data'!O72&gt;'Raw Data'!P72, 'Raw Data'!O72&lt;'Raw Data'!P72)), 'Raw Data'!N72, 0)</f>
        <v/>
      </c>
      <c r="N77">
        <f>IF(AND('Raw Data'!C72&lt;'Raw Data'!E72, 'Raw Data'!O72&gt;'Raw Data'!P72), 'Raw Data'!C72, 0)</f>
        <v/>
      </c>
      <c r="O77">
        <f>'Raw Data'!C72&lt;'Raw Data'!E72</f>
        <v/>
      </c>
      <c r="P77">
        <f>IF(AND('Raw Data'!C72&gt;'Raw Data'!E72, 'Raw Data'!O72&gt;'Raw Data'!P72), 'Raw Data'!C72, 0)</f>
        <v/>
      </c>
      <c r="Q77">
        <f>IF(AND('Raw Data'!C72&gt;'Raw Data'!E72, 'Raw Data'!O72&lt;'Raw Data'!P72), 'Raw Data'!E72, 0)</f>
        <v/>
      </c>
      <c r="R77">
        <f>IF(AND('Raw Data'!C72&lt;'Raw Data'!E72, 'Raw Data'!O72&lt;'Raw Data'!P72), 'Raw Data'!E72, 0)</f>
        <v/>
      </c>
      <c r="S77">
        <f>IF(ISNUMBER('Raw Data'!C72), IF(_xlfn.XLOOKUP(SMALL('Raw Data'!C72:E72, 1), B77:D77, B77:D77, 0)&gt;0, SMALL('Raw Data'!C72:E72, 1), 0), 0)</f>
        <v/>
      </c>
      <c r="T77">
        <f>IF(ISNUMBER('Raw Data'!C72), IF(_xlfn.XLOOKUP(SMALL('Raw Data'!C72:E72, 2), B77:D77, B77:D77, 0)&gt;0, SMALL('Raw Data'!C72:E72, 2), 0), 0)</f>
        <v/>
      </c>
      <c r="U77">
        <f>IF(ISNUMBER('Raw Data'!C72), IF(_xlfn.XLOOKUP(SMALL('Raw Data'!C72:E72, 3), B77:D77, B77:D77, 0)&gt;0, SMALL('Raw Data'!C72:E72, 3), 0), 0)</f>
        <v/>
      </c>
      <c r="V77">
        <f>IF(AND('Raw Data'!C72&lt;'Raw Data'!E72,'Raw Data'!O72&gt;'Raw Data'!P72),'Raw Data'!C72,IF(AND('Raw Data'!E72&lt;'Raw Data'!C72,'Raw Data'!P72&gt;'Raw Data'!O72),'Raw Data'!E72,0))</f>
        <v/>
      </c>
      <c r="W77">
        <f>IF(AND('Raw Data'!C72&gt;'Raw Data'!E72,'Raw Data'!O72&gt;'Raw Data'!P72),'Raw Data'!C72,IF(AND('Raw Data'!E72&gt;'Raw Data'!C72,'Raw Data'!P72&gt;'Raw Data'!O72),'Raw Data'!E72,0))</f>
        <v/>
      </c>
      <c r="X77">
        <f>IF(AND('Raw Data'!D72&gt;4,'Raw Data'!O72&gt;'Raw Data'!P72, ISNUMBER('Raw Data'!O72)),'Raw Data'!J72,IF(AND('Raw Data'!D72&gt;4,'Raw Data'!O72='Raw Data'!P72, ISNUMBER('Raw Data'!O72)),0,IF(AND(ISNUMBER('Raw Data'!O72), 'Raw Data'!O72='Raw Data'!P72),'Raw Data'!D72,0)))</f>
        <v/>
      </c>
      <c r="Y77">
        <f>IF(AND('Raw Data'!D72&gt;4,'Raw Data'!O72&lt;'Raw Data'!P72),'Raw Data'!K72,IF(AND('Raw Data'!D72&gt;4,'Raw Data'!O72='Raw Data'!P72),0,IF('Raw Data'!O72='Raw Data'!P72,'Raw Data'!D72,0)))</f>
        <v/>
      </c>
      <c r="Z77">
        <f>IF(AND('Raw Data'!D72&lt;4, 'Raw Data'!O72='Raw Data'!P72), 'Raw Data'!D72, 0)</f>
        <v/>
      </c>
      <c r="AA77">
        <f>IF(AND(W77&gt;0, F77&gt;0), F77*W77, 0)</f>
        <v/>
      </c>
      <c r="AB77">
        <f>IF(AND(C77&gt;0, E77&gt;0), E77*C77, 0)</f>
        <v/>
      </c>
      <c r="AC77">
        <f>IF(AND(F77, D77), D77*F77, 0)</f>
        <v/>
      </c>
    </row>
    <row r="78">
      <c r="A78">
        <f>'Raw Data'!Q73</f>
        <v/>
      </c>
      <c r="B78">
        <f>IF('Raw Data'!O73&gt;'Raw Data'!P73, 'Raw Data'!C73, 0)</f>
        <v/>
      </c>
      <c r="C78">
        <f>IF(AND(ISNUMBER('Raw Data'!O73), 'Raw Data'!O73='Raw Data'!P73), 'Raw Data'!D73, 0)</f>
        <v/>
      </c>
      <c r="D78">
        <f>IF('Raw Data'!O73&lt;'Raw Data'!P73, 'Raw Data'!E73, 0)</f>
        <v/>
      </c>
      <c r="E78">
        <f>IF(SUM('Raw Data'!O73:P73)&gt;2, 'Raw Data'!F73, 0)</f>
        <v/>
      </c>
      <c r="F78">
        <f>IF(AND(ISNUMBER('Raw Data'!O73),SUM('Raw Data'!O73:P73)&lt;3),'Raw Data'!F73,)</f>
        <v/>
      </c>
      <c r="G78">
        <f>IF(AND('Raw Data'!O73&gt;0, 'Raw Data'!P73&gt;0), 'Raw Data'!H73, 0)</f>
        <v/>
      </c>
      <c r="H78">
        <f>IF(AND(ISNUMBER('Raw Data'!O73), OR('Raw Data'!O73=0, 'Raw Data'!P73=0)), 'Raw Data'!I73, 0)</f>
        <v/>
      </c>
      <c r="I78">
        <f>IF('Raw Data'!O73='Raw Data'!P73, 0, IF('Raw Data'!O73&gt;'Raw Data'!P73, 'Raw Data'!J73, 0))</f>
        <v/>
      </c>
      <c r="J78">
        <f>IF('Raw Data'!O73='Raw Data'!P73, 0, IF('Raw Data'!O73&lt;'Raw Data'!P73, 'Raw Data'!K73, 0))</f>
        <v/>
      </c>
      <c r="K78">
        <f>IF(AND(ISNUMBER('Raw Data'!O73), OR('Raw Data'!O73&gt;'Raw Data'!P73, 'Raw Data'!O73='Raw Data'!P73)), 'Raw Data'!L73, 0)</f>
        <v/>
      </c>
      <c r="L78">
        <f>IF(AND(ISNUMBER('Raw Data'!O73), OR('Raw Data'!O73&lt;'Raw Data'!P73, 'Raw Data'!O73='Raw Data'!P73)), 'Raw Data'!M73, 0)</f>
        <v/>
      </c>
      <c r="M78">
        <f>IF(AND(ISNUMBER('Raw Data'!O73), OR('Raw Data'!O73&gt;'Raw Data'!P73, 'Raw Data'!O73&lt;'Raw Data'!P73)), 'Raw Data'!N73, 0)</f>
        <v/>
      </c>
      <c r="N78">
        <f>IF(AND('Raw Data'!C73&lt;'Raw Data'!E73, 'Raw Data'!O73&gt;'Raw Data'!P73), 'Raw Data'!C73, 0)</f>
        <v/>
      </c>
      <c r="O78">
        <f>'Raw Data'!C73&lt;'Raw Data'!E73</f>
        <v/>
      </c>
      <c r="P78">
        <f>IF(AND('Raw Data'!C73&gt;'Raw Data'!E73, 'Raw Data'!O73&gt;'Raw Data'!P73), 'Raw Data'!C73, 0)</f>
        <v/>
      </c>
      <c r="Q78">
        <f>IF(AND('Raw Data'!C73&gt;'Raw Data'!E73, 'Raw Data'!O73&lt;'Raw Data'!P73), 'Raw Data'!E73, 0)</f>
        <v/>
      </c>
      <c r="R78">
        <f>IF(AND('Raw Data'!C73&lt;'Raw Data'!E73, 'Raw Data'!O73&lt;'Raw Data'!P73), 'Raw Data'!E73, 0)</f>
        <v/>
      </c>
      <c r="S78">
        <f>IF(ISNUMBER('Raw Data'!C73), IF(_xlfn.XLOOKUP(SMALL('Raw Data'!C73:E73, 1), B78:D78, B78:D78, 0)&gt;0, SMALL('Raw Data'!C73:E73, 1), 0), 0)</f>
        <v/>
      </c>
      <c r="T78">
        <f>IF(ISNUMBER('Raw Data'!C73), IF(_xlfn.XLOOKUP(SMALL('Raw Data'!C73:E73, 2), B78:D78, B78:D78, 0)&gt;0, SMALL('Raw Data'!C73:E73, 2), 0), 0)</f>
        <v/>
      </c>
      <c r="U78">
        <f>IF(ISNUMBER('Raw Data'!C73), IF(_xlfn.XLOOKUP(SMALL('Raw Data'!C73:E73, 3), B78:D78, B78:D78, 0)&gt;0, SMALL('Raw Data'!C73:E73, 3), 0), 0)</f>
        <v/>
      </c>
      <c r="V78">
        <f>IF(AND('Raw Data'!C73&lt;'Raw Data'!E73,'Raw Data'!O73&gt;'Raw Data'!P73),'Raw Data'!C73,IF(AND('Raw Data'!E73&lt;'Raw Data'!C73,'Raw Data'!P73&gt;'Raw Data'!O73),'Raw Data'!E73,0))</f>
        <v/>
      </c>
      <c r="W78">
        <f>IF(AND('Raw Data'!C73&gt;'Raw Data'!E73,'Raw Data'!O73&gt;'Raw Data'!P73),'Raw Data'!C73,IF(AND('Raw Data'!E73&gt;'Raw Data'!C73,'Raw Data'!P73&gt;'Raw Data'!O73),'Raw Data'!E73,0))</f>
        <v/>
      </c>
      <c r="X78">
        <f>IF(AND('Raw Data'!D73&gt;4,'Raw Data'!O73&gt;'Raw Data'!P73, ISNUMBER('Raw Data'!O73)),'Raw Data'!J73,IF(AND('Raw Data'!D73&gt;4,'Raw Data'!O73='Raw Data'!P73, ISNUMBER('Raw Data'!O73)),0,IF(AND(ISNUMBER('Raw Data'!O73), 'Raw Data'!O73='Raw Data'!P73),'Raw Data'!D73,0)))</f>
        <v/>
      </c>
      <c r="Y78">
        <f>IF(AND('Raw Data'!D73&gt;4,'Raw Data'!O73&lt;'Raw Data'!P73),'Raw Data'!K73,IF(AND('Raw Data'!D73&gt;4,'Raw Data'!O73='Raw Data'!P73),0,IF('Raw Data'!O73='Raw Data'!P73,'Raw Data'!D73,0)))</f>
        <v/>
      </c>
      <c r="Z78">
        <f>IF(AND('Raw Data'!D73&lt;4, 'Raw Data'!O73='Raw Data'!P73), 'Raw Data'!D73, 0)</f>
        <v/>
      </c>
      <c r="AA78">
        <f>IF(AND(W78&gt;0, F78&gt;0), F78*W78, 0)</f>
        <v/>
      </c>
      <c r="AB78">
        <f>IF(AND(C78&gt;0, E78&gt;0), E78*C78, 0)</f>
        <v/>
      </c>
      <c r="AC78">
        <f>IF(AND(F78, D78), D78*F78, 0)</f>
        <v/>
      </c>
    </row>
    <row r="79">
      <c r="A79">
        <f>'Raw Data'!Q74</f>
        <v/>
      </c>
      <c r="B79">
        <f>IF('Raw Data'!O74&gt;'Raw Data'!P74, 'Raw Data'!C74, 0)</f>
        <v/>
      </c>
      <c r="C79">
        <f>IF(AND(ISNUMBER('Raw Data'!O74), 'Raw Data'!O74='Raw Data'!P74), 'Raw Data'!D74, 0)</f>
        <v/>
      </c>
      <c r="D79">
        <f>IF('Raw Data'!O74&lt;'Raw Data'!P74, 'Raw Data'!E74, 0)</f>
        <v/>
      </c>
      <c r="E79">
        <f>IF(SUM('Raw Data'!O74:P74)&gt;2, 'Raw Data'!F74, 0)</f>
        <v/>
      </c>
      <c r="F79">
        <f>IF(AND(ISNUMBER('Raw Data'!O74),SUM('Raw Data'!O74:P74)&lt;3),'Raw Data'!F74,)</f>
        <v/>
      </c>
      <c r="G79">
        <f>IF(AND('Raw Data'!O74&gt;0, 'Raw Data'!P74&gt;0), 'Raw Data'!H74, 0)</f>
        <v/>
      </c>
      <c r="H79">
        <f>IF(AND(ISNUMBER('Raw Data'!O74), OR('Raw Data'!O74=0, 'Raw Data'!P74=0)), 'Raw Data'!I74, 0)</f>
        <v/>
      </c>
      <c r="I79">
        <f>IF('Raw Data'!O74='Raw Data'!P74, 0, IF('Raw Data'!O74&gt;'Raw Data'!P74, 'Raw Data'!J74, 0))</f>
        <v/>
      </c>
      <c r="J79">
        <f>IF('Raw Data'!O74='Raw Data'!P74, 0, IF('Raw Data'!O74&lt;'Raw Data'!P74, 'Raw Data'!K74, 0))</f>
        <v/>
      </c>
      <c r="K79">
        <f>IF(AND(ISNUMBER('Raw Data'!O74), OR('Raw Data'!O74&gt;'Raw Data'!P74, 'Raw Data'!O74='Raw Data'!P74)), 'Raw Data'!L74, 0)</f>
        <v/>
      </c>
      <c r="L79">
        <f>IF(AND(ISNUMBER('Raw Data'!O74), OR('Raw Data'!O74&lt;'Raw Data'!P74, 'Raw Data'!O74='Raw Data'!P74)), 'Raw Data'!M74, 0)</f>
        <v/>
      </c>
      <c r="M79">
        <f>IF(AND(ISNUMBER('Raw Data'!O74), OR('Raw Data'!O74&gt;'Raw Data'!P74, 'Raw Data'!O74&lt;'Raw Data'!P74)), 'Raw Data'!N74, 0)</f>
        <v/>
      </c>
      <c r="N79">
        <f>IF(AND('Raw Data'!C74&lt;'Raw Data'!E74, 'Raw Data'!O74&gt;'Raw Data'!P74), 'Raw Data'!C74, 0)</f>
        <v/>
      </c>
      <c r="O79">
        <f>'Raw Data'!C74&lt;'Raw Data'!E74</f>
        <v/>
      </c>
      <c r="P79">
        <f>IF(AND('Raw Data'!C74&gt;'Raw Data'!E74, 'Raw Data'!O74&gt;'Raw Data'!P74), 'Raw Data'!C74, 0)</f>
        <v/>
      </c>
      <c r="Q79">
        <f>IF(AND('Raw Data'!C74&gt;'Raw Data'!E74, 'Raw Data'!O74&lt;'Raw Data'!P74), 'Raw Data'!E74, 0)</f>
        <v/>
      </c>
      <c r="R79">
        <f>IF(AND('Raw Data'!C74&lt;'Raw Data'!E74, 'Raw Data'!O74&lt;'Raw Data'!P74), 'Raw Data'!E74, 0)</f>
        <v/>
      </c>
      <c r="S79">
        <f>IF(ISNUMBER('Raw Data'!C74), IF(_xlfn.XLOOKUP(SMALL('Raw Data'!C74:E74, 1), B79:D79, B79:D79, 0)&gt;0, SMALL('Raw Data'!C74:E74, 1), 0), 0)</f>
        <v/>
      </c>
      <c r="T79">
        <f>IF(ISNUMBER('Raw Data'!C74), IF(_xlfn.XLOOKUP(SMALL('Raw Data'!C74:E74, 2), B79:D79, B79:D79, 0)&gt;0, SMALL('Raw Data'!C74:E74, 2), 0), 0)</f>
        <v/>
      </c>
      <c r="U79">
        <f>IF(ISNUMBER('Raw Data'!C74), IF(_xlfn.XLOOKUP(SMALL('Raw Data'!C74:E74, 3), B79:D79, B79:D79, 0)&gt;0, SMALL('Raw Data'!C74:E74, 3), 0), 0)</f>
        <v/>
      </c>
      <c r="V79">
        <f>IF(AND('Raw Data'!C74&lt;'Raw Data'!E74,'Raw Data'!O74&gt;'Raw Data'!P74),'Raw Data'!C74,IF(AND('Raw Data'!E74&lt;'Raw Data'!C74,'Raw Data'!P74&gt;'Raw Data'!O74),'Raw Data'!E74,0))</f>
        <v/>
      </c>
      <c r="W79">
        <f>IF(AND('Raw Data'!C74&gt;'Raw Data'!E74,'Raw Data'!O74&gt;'Raw Data'!P74),'Raw Data'!C74,IF(AND('Raw Data'!E74&gt;'Raw Data'!C74,'Raw Data'!P74&gt;'Raw Data'!O74),'Raw Data'!E74,0))</f>
        <v/>
      </c>
      <c r="X79">
        <f>IF(AND('Raw Data'!D74&gt;4,'Raw Data'!O74&gt;'Raw Data'!P74, ISNUMBER('Raw Data'!O74)),'Raw Data'!J74,IF(AND('Raw Data'!D74&gt;4,'Raw Data'!O74='Raw Data'!P74, ISNUMBER('Raw Data'!O74)),0,IF(AND(ISNUMBER('Raw Data'!O74), 'Raw Data'!O74='Raw Data'!P74),'Raw Data'!D74,0)))</f>
        <v/>
      </c>
      <c r="Y79">
        <f>IF(AND('Raw Data'!D74&gt;4,'Raw Data'!O74&lt;'Raw Data'!P74),'Raw Data'!K74,IF(AND('Raw Data'!D74&gt;4,'Raw Data'!O74='Raw Data'!P74),0,IF('Raw Data'!O74='Raw Data'!P74,'Raw Data'!D74,0)))</f>
        <v/>
      </c>
      <c r="Z79">
        <f>IF(AND('Raw Data'!D74&lt;4, 'Raw Data'!O74='Raw Data'!P74), 'Raw Data'!D74, 0)</f>
        <v/>
      </c>
      <c r="AA79">
        <f>IF(AND(W79&gt;0, F79&gt;0), F79*W79, 0)</f>
        <v/>
      </c>
      <c r="AB79">
        <f>IF(AND(C79&gt;0, E79&gt;0), E79*C79, 0)</f>
        <v/>
      </c>
      <c r="AC79">
        <f>IF(AND(F79, D79), D79*F79, 0)</f>
        <v/>
      </c>
    </row>
    <row r="80">
      <c r="A80">
        <f>'Raw Data'!Q75</f>
        <v/>
      </c>
      <c r="B80">
        <f>IF('Raw Data'!O75&gt;'Raw Data'!P75, 'Raw Data'!C75, 0)</f>
        <v/>
      </c>
      <c r="C80">
        <f>IF(AND(ISNUMBER('Raw Data'!O75), 'Raw Data'!O75='Raw Data'!P75), 'Raw Data'!D75, 0)</f>
        <v/>
      </c>
      <c r="D80">
        <f>IF('Raw Data'!O75&lt;'Raw Data'!P75, 'Raw Data'!E75, 0)</f>
        <v/>
      </c>
      <c r="E80">
        <f>IF(SUM('Raw Data'!O75:P75)&gt;2, 'Raw Data'!F75, 0)</f>
        <v/>
      </c>
      <c r="F80">
        <f>IF(AND(ISNUMBER('Raw Data'!O75),SUM('Raw Data'!O75:P75)&lt;3),'Raw Data'!F75,)</f>
        <v/>
      </c>
      <c r="G80">
        <f>IF(AND('Raw Data'!O75&gt;0, 'Raw Data'!P75&gt;0), 'Raw Data'!H75, 0)</f>
        <v/>
      </c>
      <c r="H80">
        <f>IF(AND(ISNUMBER('Raw Data'!O75), OR('Raw Data'!O75=0, 'Raw Data'!P75=0)), 'Raw Data'!I75, 0)</f>
        <v/>
      </c>
      <c r="I80">
        <f>IF('Raw Data'!O75='Raw Data'!P75, 0, IF('Raw Data'!O75&gt;'Raw Data'!P75, 'Raw Data'!J75, 0))</f>
        <v/>
      </c>
      <c r="J80">
        <f>IF('Raw Data'!O75='Raw Data'!P75, 0, IF('Raw Data'!O75&lt;'Raw Data'!P75, 'Raw Data'!K75, 0))</f>
        <v/>
      </c>
      <c r="K80">
        <f>IF(AND(ISNUMBER('Raw Data'!O75), OR('Raw Data'!O75&gt;'Raw Data'!P75, 'Raw Data'!O75='Raw Data'!P75)), 'Raw Data'!L75, 0)</f>
        <v/>
      </c>
      <c r="L80">
        <f>IF(AND(ISNUMBER('Raw Data'!O75), OR('Raw Data'!O75&lt;'Raw Data'!P75, 'Raw Data'!O75='Raw Data'!P75)), 'Raw Data'!M75, 0)</f>
        <v/>
      </c>
      <c r="M80">
        <f>IF(AND(ISNUMBER('Raw Data'!O75), OR('Raw Data'!O75&gt;'Raw Data'!P75, 'Raw Data'!O75&lt;'Raw Data'!P75)), 'Raw Data'!N75, 0)</f>
        <v/>
      </c>
      <c r="N80">
        <f>IF(AND('Raw Data'!C75&lt;'Raw Data'!E75, 'Raw Data'!O75&gt;'Raw Data'!P75), 'Raw Data'!C75, 0)</f>
        <v/>
      </c>
      <c r="O80">
        <f>'Raw Data'!C75&lt;'Raw Data'!E75</f>
        <v/>
      </c>
      <c r="P80">
        <f>IF(AND('Raw Data'!C75&gt;'Raw Data'!E75, 'Raw Data'!O75&gt;'Raw Data'!P75), 'Raw Data'!C75, 0)</f>
        <v/>
      </c>
      <c r="Q80">
        <f>IF(AND('Raw Data'!C75&gt;'Raw Data'!E75, 'Raw Data'!O75&lt;'Raw Data'!P75), 'Raw Data'!E75, 0)</f>
        <v/>
      </c>
      <c r="R80">
        <f>IF(AND('Raw Data'!C75&lt;'Raw Data'!E75, 'Raw Data'!O75&lt;'Raw Data'!P75), 'Raw Data'!E75, 0)</f>
        <v/>
      </c>
      <c r="S80">
        <f>IF(ISNUMBER('Raw Data'!C75), IF(_xlfn.XLOOKUP(SMALL('Raw Data'!C75:E75, 1), B80:D80, B80:D80, 0)&gt;0, SMALL('Raw Data'!C75:E75, 1), 0), 0)</f>
        <v/>
      </c>
      <c r="T80">
        <f>IF(ISNUMBER('Raw Data'!C75), IF(_xlfn.XLOOKUP(SMALL('Raw Data'!C75:E75, 2), B80:D80, B80:D80, 0)&gt;0, SMALL('Raw Data'!C75:E75, 2), 0), 0)</f>
        <v/>
      </c>
      <c r="U80">
        <f>IF(ISNUMBER('Raw Data'!C75), IF(_xlfn.XLOOKUP(SMALL('Raw Data'!C75:E75, 3), B80:D80, B80:D80, 0)&gt;0, SMALL('Raw Data'!C75:E75, 3), 0), 0)</f>
        <v/>
      </c>
      <c r="V80">
        <f>IF(AND('Raw Data'!C75&lt;'Raw Data'!E75,'Raw Data'!O75&gt;'Raw Data'!P75),'Raw Data'!C75,IF(AND('Raw Data'!E75&lt;'Raw Data'!C75,'Raw Data'!P75&gt;'Raw Data'!O75),'Raw Data'!E75,0))</f>
        <v/>
      </c>
      <c r="W80">
        <f>IF(AND('Raw Data'!C75&gt;'Raw Data'!E75,'Raw Data'!O75&gt;'Raw Data'!P75),'Raw Data'!C75,IF(AND('Raw Data'!E75&gt;'Raw Data'!C75,'Raw Data'!P75&gt;'Raw Data'!O75),'Raw Data'!E75,0))</f>
        <v/>
      </c>
      <c r="X80">
        <f>IF(AND('Raw Data'!D75&gt;4,'Raw Data'!O75&gt;'Raw Data'!P75, ISNUMBER('Raw Data'!O75)),'Raw Data'!J75,IF(AND('Raw Data'!D75&gt;4,'Raw Data'!O75='Raw Data'!P75, ISNUMBER('Raw Data'!O75)),0,IF(AND(ISNUMBER('Raw Data'!O75), 'Raw Data'!O75='Raw Data'!P75),'Raw Data'!D75,0)))</f>
        <v/>
      </c>
      <c r="Y80">
        <f>IF(AND('Raw Data'!D75&gt;4,'Raw Data'!O75&lt;'Raw Data'!P75),'Raw Data'!K75,IF(AND('Raw Data'!D75&gt;4,'Raw Data'!O75='Raw Data'!P75),0,IF('Raw Data'!O75='Raw Data'!P75,'Raw Data'!D75,0)))</f>
        <v/>
      </c>
      <c r="Z80">
        <f>IF(AND('Raw Data'!D75&lt;4, 'Raw Data'!O75='Raw Data'!P75), 'Raw Data'!D75, 0)</f>
        <v/>
      </c>
      <c r="AA80">
        <f>IF(AND(W80&gt;0, F80&gt;0), F80*W80, 0)</f>
        <v/>
      </c>
      <c r="AB80">
        <f>IF(AND(C80&gt;0, E80&gt;0), E80*C80, 0)</f>
        <v/>
      </c>
      <c r="AC80">
        <f>IF(AND(F80, D80), D80*F80, 0)</f>
        <v/>
      </c>
    </row>
    <row r="81">
      <c r="A81">
        <f>'Raw Data'!Q76</f>
        <v/>
      </c>
      <c r="B81">
        <f>IF('Raw Data'!O76&gt;'Raw Data'!P76, 'Raw Data'!C76, 0)</f>
        <v/>
      </c>
      <c r="C81">
        <f>IF(AND(ISNUMBER('Raw Data'!O76), 'Raw Data'!O76='Raw Data'!P76), 'Raw Data'!D76, 0)</f>
        <v/>
      </c>
      <c r="D81">
        <f>IF('Raw Data'!O76&lt;'Raw Data'!P76, 'Raw Data'!E76, 0)</f>
        <v/>
      </c>
      <c r="E81">
        <f>IF(SUM('Raw Data'!O76:P76)&gt;2, 'Raw Data'!F76, 0)</f>
        <v/>
      </c>
      <c r="F81">
        <f>IF(AND(ISNUMBER('Raw Data'!O76),SUM('Raw Data'!O76:P76)&lt;3),'Raw Data'!F76,)</f>
        <v/>
      </c>
      <c r="G81">
        <f>IF(AND('Raw Data'!O76&gt;0, 'Raw Data'!P76&gt;0), 'Raw Data'!H76, 0)</f>
        <v/>
      </c>
      <c r="H81">
        <f>IF(AND(ISNUMBER('Raw Data'!O76), OR('Raw Data'!O76=0, 'Raw Data'!P76=0)), 'Raw Data'!I76, 0)</f>
        <v/>
      </c>
      <c r="I81">
        <f>IF('Raw Data'!O76='Raw Data'!P76, 0, IF('Raw Data'!O76&gt;'Raw Data'!P76, 'Raw Data'!J76, 0))</f>
        <v/>
      </c>
      <c r="J81">
        <f>IF('Raw Data'!O76='Raw Data'!P76, 0, IF('Raw Data'!O76&lt;'Raw Data'!P76, 'Raw Data'!K76, 0))</f>
        <v/>
      </c>
      <c r="K81">
        <f>IF(AND(ISNUMBER('Raw Data'!O76), OR('Raw Data'!O76&gt;'Raw Data'!P76, 'Raw Data'!O76='Raw Data'!P76)), 'Raw Data'!L76, 0)</f>
        <v/>
      </c>
      <c r="L81">
        <f>IF(AND(ISNUMBER('Raw Data'!O76), OR('Raw Data'!O76&lt;'Raw Data'!P76, 'Raw Data'!O76='Raw Data'!P76)), 'Raw Data'!M76, 0)</f>
        <v/>
      </c>
      <c r="M81">
        <f>IF(AND(ISNUMBER('Raw Data'!O76), OR('Raw Data'!O76&gt;'Raw Data'!P76, 'Raw Data'!O76&lt;'Raw Data'!P76)), 'Raw Data'!N76, 0)</f>
        <v/>
      </c>
      <c r="N81">
        <f>IF(AND('Raw Data'!C76&lt;'Raw Data'!E76, 'Raw Data'!O76&gt;'Raw Data'!P76), 'Raw Data'!C76, 0)</f>
        <v/>
      </c>
      <c r="O81">
        <f>'Raw Data'!C76&lt;'Raw Data'!E76</f>
        <v/>
      </c>
      <c r="P81">
        <f>IF(AND('Raw Data'!C76&gt;'Raw Data'!E76, 'Raw Data'!O76&gt;'Raw Data'!P76), 'Raw Data'!C76, 0)</f>
        <v/>
      </c>
      <c r="Q81">
        <f>IF(AND('Raw Data'!C76&gt;'Raw Data'!E76, 'Raw Data'!O76&lt;'Raw Data'!P76), 'Raw Data'!E76, 0)</f>
        <v/>
      </c>
      <c r="R81">
        <f>IF(AND('Raw Data'!C76&lt;'Raw Data'!E76, 'Raw Data'!O76&lt;'Raw Data'!P76), 'Raw Data'!E76, 0)</f>
        <v/>
      </c>
      <c r="S81">
        <f>IF(ISNUMBER('Raw Data'!C76), IF(_xlfn.XLOOKUP(SMALL('Raw Data'!C76:E76, 1), B81:D81, B81:D81, 0)&gt;0, SMALL('Raw Data'!C76:E76, 1), 0), 0)</f>
        <v/>
      </c>
      <c r="T81">
        <f>IF(ISNUMBER('Raw Data'!C76), IF(_xlfn.XLOOKUP(SMALL('Raw Data'!C76:E76, 2), B81:D81, B81:D81, 0)&gt;0, SMALL('Raw Data'!C76:E76, 2), 0), 0)</f>
        <v/>
      </c>
      <c r="U81">
        <f>IF(ISNUMBER('Raw Data'!C76), IF(_xlfn.XLOOKUP(SMALL('Raw Data'!C76:E76, 3), B81:D81, B81:D81, 0)&gt;0, SMALL('Raw Data'!C76:E76, 3), 0), 0)</f>
        <v/>
      </c>
      <c r="V81">
        <f>IF(AND('Raw Data'!C76&lt;'Raw Data'!E76,'Raw Data'!O76&gt;'Raw Data'!P76),'Raw Data'!C76,IF(AND('Raw Data'!E76&lt;'Raw Data'!C76,'Raw Data'!P76&gt;'Raw Data'!O76),'Raw Data'!E76,0))</f>
        <v/>
      </c>
      <c r="W81">
        <f>IF(AND('Raw Data'!C76&gt;'Raw Data'!E76,'Raw Data'!O76&gt;'Raw Data'!P76),'Raw Data'!C76,IF(AND('Raw Data'!E76&gt;'Raw Data'!C76,'Raw Data'!P76&gt;'Raw Data'!O76),'Raw Data'!E76,0))</f>
        <v/>
      </c>
      <c r="X81">
        <f>IF(AND('Raw Data'!D76&gt;4,'Raw Data'!O76&gt;'Raw Data'!P76, ISNUMBER('Raw Data'!O76)),'Raw Data'!J76,IF(AND('Raw Data'!D76&gt;4,'Raw Data'!O76='Raw Data'!P76, ISNUMBER('Raw Data'!O76)),0,IF(AND(ISNUMBER('Raw Data'!O76), 'Raw Data'!O76='Raw Data'!P76),'Raw Data'!D76,0)))</f>
        <v/>
      </c>
      <c r="Y81">
        <f>IF(AND('Raw Data'!D76&gt;4,'Raw Data'!O76&lt;'Raw Data'!P76),'Raw Data'!K76,IF(AND('Raw Data'!D76&gt;4,'Raw Data'!O76='Raw Data'!P76),0,IF('Raw Data'!O76='Raw Data'!P76,'Raw Data'!D76,0)))</f>
        <v/>
      </c>
      <c r="Z81">
        <f>IF(AND('Raw Data'!D76&lt;4, 'Raw Data'!O76='Raw Data'!P76), 'Raw Data'!D76, 0)</f>
        <v/>
      </c>
      <c r="AA81">
        <f>IF(AND(W81&gt;0, F81&gt;0), F81*W81, 0)</f>
        <v/>
      </c>
      <c r="AB81">
        <f>IF(AND(C81&gt;0, E81&gt;0), E81*C81, 0)</f>
        <v/>
      </c>
      <c r="AC81">
        <f>IF(AND(F81, D81), D81*F81, 0)</f>
        <v/>
      </c>
    </row>
    <row r="82">
      <c r="A82">
        <f>'Raw Data'!Q77</f>
        <v/>
      </c>
      <c r="B82">
        <f>IF('Raw Data'!O77&gt;'Raw Data'!P77, 'Raw Data'!C77, 0)</f>
        <v/>
      </c>
      <c r="C82">
        <f>IF(AND(ISNUMBER('Raw Data'!O77), 'Raw Data'!O77='Raw Data'!P77), 'Raw Data'!D77, 0)</f>
        <v/>
      </c>
      <c r="D82">
        <f>IF('Raw Data'!O77&lt;'Raw Data'!P77, 'Raw Data'!E77, 0)</f>
        <v/>
      </c>
      <c r="E82">
        <f>IF(SUM('Raw Data'!O77:P77)&gt;2, 'Raw Data'!F77, 0)</f>
        <v/>
      </c>
      <c r="F82">
        <f>IF(AND(ISNUMBER('Raw Data'!O77),SUM('Raw Data'!O77:P77)&lt;3),'Raw Data'!F77,)</f>
        <v/>
      </c>
      <c r="G82">
        <f>IF(AND('Raw Data'!O77&gt;0, 'Raw Data'!P77&gt;0), 'Raw Data'!H77, 0)</f>
        <v/>
      </c>
      <c r="H82">
        <f>IF(AND(ISNUMBER('Raw Data'!O77), OR('Raw Data'!O77=0, 'Raw Data'!P77=0)), 'Raw Data'!I77, 0)</f>
        <v/>
      </c>
      <c r="I82">
        <f>IF('Raw Data'!O77='Raw Data'!P77, 0, IF('Raw Data'!O77&gt;'Raw Data'!P77, 'Raw Data'!J77, 0))</f>
        <v/>
      </c>
      <c r="J82">
        <f>IF('Raw Data'!O77='Raw Data'!P77, 0, IF('Raw Data'!O77&lt;'Raw Data'!P77, 'Raw Data'!K77, 0))</f>
        <v/>
      </c>
      <c r="K82">
        <f>IF(AND(ISNUMBER('Raw Data'!O77), OR('Raw Data'!O77&gt;'Raw Data'!P77, 'Raw Data'!O77='Raw Data'!P77)), 'Raw Data'!L77, 0)</f>
        <v/>
      </c>
      <c r="L82">
        <f>IF(AND(ISNUMBER('Raw Data'!O77), OR('Raw Data'!O77&lt;'Raw Data'!P77, 'Raw Data'!O77='Raw Data'!P77)), 'Raw Data'!M77, 0)</f>
        <v/>
      </c>
      <c r="M82">
        <f>IF(AND(ISNUMBER('Raw Data'!O77), OR('Raw Data'!O77&gt;'Raw Data'!P77, 'Raw Data'!O77&lt;'Raw Data'!P77)), 'Raw Data'!N77, 0)</f>
        <v/>
      </c>
      <c r="N82">
        <f>IF(AND('Raw Data'!C77&lt;'Raw Data'!E77, 'Raw Data'!O77&gt;'Raw Data'!P77), 'Raw Data'!C77, 0)</f>
        <v/>
      </c>
      <c r="O82">
        <f>'Raw Data'!C77&lt;'Raw Data'!E77</f>
        <v/>
      </c>
      <c r="P82">
        <f>IF(AND('Raw Data'!C77&gt;'Raw Data'!E77, 'Raw Data'!O77&gt;'Raw Data'!P77), 'Raw Data'!C77, 0)</f>
        <v/>
      </c>
      <c r="Q82">
        <f>IF(AND('Raw Data'!C77&gt;'Raw Data'!E77, 'Raw Data'!O77&lt;'Raw Data'!P77), 'Raw Data'!E77, 0)</f>
        <v/>
      </c>
      <c r="R82">
        <f>IF(AND('Raw Data'!C77&lt;'Raw Data'!E77, 'Raw Data'!O77&lt;'Raw Data'!P77), 'Raw Data'!E77, 0)</f>
        <v/>
      </c>
      <c r="S82">
        <f>IF(ISNUMBER('Raw Data'!C77), IF(_xlfn.XLOOKUP(SMALL('Raw Data'!C77:E77, 1), B82:D82, B82:D82, 0)&gt;0, SMALL('Raw Data'!C77:E77, 1), 0), 0)</f>
        <v/>
      </c>
      <c r="T82">
        <f>IF(ISNUMBER('Raw Data'!C77), IF(_xlfn.XLOOKUP(SMALL('Raw Data'!C77:E77, 2), B82:D82, B82:D82, 0)&gt;0, SMALL('Raw Data'!C77:E77, 2), 0), 0)</f>
        <v/>
      </c>
      <c r="U82">
        <f>IF(ISNUMBER('Raw Data'!C77), IF(_xlfn.XLOOKUP(SMALL('Raw Data'!C77:E77, 3), B82:D82, B82:D82, 0)&gt;0, SMALL('Raw Data'!C77:E77, 3), 0), 0)</f>
        <v/>
      </c>
      <c r="V82">
        <f>IF(AND('Raw Data'!C77&lt;'Raw Data'!E77,'Raw Data'!O77&gt;'Raw Data'!P77),'Raw Data'!C77,IF(AND('Raw Data'!E77&lt;'Raw Data'!C77,'Raw Data'!P77&gt;'Raw Data'!O77),'Raw Data'!E77,0))</f>
        <v/>
      </c>
      <c r="W82">
        <f>IF(AND('Raw Data'!C77&gt;'Raw Data'!E77,'Raw Data'!O77&gt;'Raw Data'!P77),'Raw Data'!C77,IF(AND('Raw Data'!E77&gt;'Raw Data'!C77,'Raw Data'!P77&gt;'Raw Data'!O77),'Raw Data'!E77,0))</f>
        <v/>
      </c>
      <c r="X82">
        <f>IF(AND('Raw Data'!D77&gt;4,'Raw Data'!O77&gt;'Raw Data'!P77, ISNUMBER('Raw Data'!O77)),'Raw Data'!J77,IF(AND('Raw Data'!D77&gt;4,'Raw Data'!O77='Raw Data'!P77, ISNUMBER('Raw Data'!O77)),0,IF(AND(ISNUMBER('Raw Data'!O77), 'Raw Data'!O77='Raw Data'!P77),'Raw Data'!D77,0)))</f>
        <v/>
      </c>
      <c r="Y82">
        <f>IF(AND('Raw Data'!D77&gt;4,'Raw Data'!O77&lt;'Raw Data'!P77),'Raw Data'!K77,IF(AND('Raw Data'!D77&gt;4,'Raw Data'!O77='Raw Data'!P77),0,IF('Raw Data'!O77='Raw Data'!P77,'Raw Data'!D77,0)))</f>
        <v/>
      </c>
      <c r="Z82">
        <f>IF(AND('Raw Data'!D77&lt;4, 'Raw Data'!O77='Raw Data'!P77), 'Raw Data'!D77, 0)</f>
        <v/>
      </c>
      <c r="AA82">
        <f>IF(AND(W82&gt;0, F82&gt;0), F82*W82, 0)</f>
        <v/>
      </c>
      <c r="AB82">
        <f>IF(AND(C82&gt;0, E82&gt;0), E82*C82, 0)</f>
        <v/>
      </c>
      <c r="AC82">
        <f>IF(AND(F82, D82), D82*F82, 0)</f>
        <v/>
      </c>
    </row>
    <row r="83">
      <c r="A83">
        <f>'Raw Data'!Q78</f>
        <v/>
      </c>
      <c r="B83">
        <f>IF('Raw Data'!O78&gt;'Raw Data'!P78, 'Raw Data'!C78, 0)</f>
        <v/>
      </c>
      <c r="C83">
        <f>IF(AND(ISNUMBER('Raw Data'!O78), 'Raw Data'!O78='Raw Data'!P78), 'Raw Data'!D78, 0)</f>
        <v/>
      </c>
      <c r="D83">
        <f>IF('Raw Data'!O78&lt;'Raw Data'!P78, 'Raw Data'!E78, 0)</f>
        <v/>
      </c>
      <c r="E83">
        <f>IF(SUM('Raw Data'!O78:P78)&gt;2, 'Raw Data'!F78, 0)</f>
        <v/>
      </c>
      <c r="F83">
        <f>IF(AND(ISNUMBER('Raw Data'!O78),SUM('Raw Data'!O78:P78)&lt;3),'Raw Data'!F78,)</f>
        <v/>
      </c>
      <c r="G83">
        <f>IF(AND('Raw Data'!O78&gt;0, 'Raw Data'!P78&gt;0), 'Raw Data'!H78, 0)</f>
        <v/>
      </c>
      <c r="H83">
        <f>IF(AND(ISNUMBER('Raw Data'!O78), OR('Raw Data'!O78=0, 'Raw Data'!P78=0)), 'Raw Data'!I78, 0)</f>
        <v/>
      </c>
      <c r="I83">
        <f>IF('Raw Data'!O78='Raw Data'!P78, 0, IF('Raw Data'!O78&gt;'Raw Data'!P78, 'Raw Data'!J78, 0))</f>
        <v/>
      </c>
      <c r="J83">
        <f>IF('Raw Data'!O78='Raw Data'!P78, 0, IF('Raw Data'!O78&lt;'Raw Data'!P78, 'Raw Data'!K78, 0))</f>
        <v/>
      </c>
      <c r="K83">
        <f>IF(AND(ISNUMBER('Raw Data'!O78), OR('Raw Data'!O78&gt;'Raw Data'!P78, 'Raw Data'!O78='Raw Data'!P78)), 'Raw Data'!L78, 0)</f>
        <v/>
      </c>
      <c r="L83">
        <f>IF(AND(ISNUMBER('Raw Data'!O78), OR('Raw Data'!O78&lt;'Raw Data'!P78, 'Raw Data'!O78='Raw Data'!P78)), 'Raw Data'!M78, 0)</f>
        <v/>
      </c>
      <c r="M83">
        <f>IF(AND(ISNUMBER('Raw Data'!O78), OR('Raw Data'!O78&gt;'Raw Data'!P78, 'Raw Data'!O78&lt;'Raw Data'!P78)), 'Raw Data'!N78, 0)</f>
        <v/>
      </c>
      <c r="N83">
        <f>IF(AND('Raw Data'!C78&lt;'Raw Data'!E78, 'Raw Data'!O78&gt;'Raw Data'!P78), 'Raw Data'!C78, 0)</f>
        <v/>
      </c>
      <c r="O83">
        <f>'Raw Data'!C78&lt;'Raw Data'!E78</f>
        <v/>
      </c>
      <c r="P83">
        <f>IF(AND('Raw Data'!C78&gt;'Raw Data'!E78, 'Raw Data'!O78&gt;'Raw Data'!P78), 'Raw Data'!C78, 0)</f>
        <v/>
      </c>
      <c r="Q83">
        <f>IF(AND('Raw Data'!C78&gt;'Raw Data'!E78, 'Raw Data'!O78&lt;'Raw Data'!P78), 'Raw Data'!E78, 0)</f>
        <v/>
      </c>
      <c r="R83">
        <f>IF(AND('Raw Data'!C78&lt;'Raw Data'!E78, 'Raw Data'!O78&lt;'Raw Data'!P78), 'Raw Data'!E78, 0)</f>
        <v/>
      </c>
      <c r="S83">
        <f>IF(ISNUMBER('Raw Data'!C78), IF(_xlfn.XLOOKUP(SMALL('Raw Data'!C78:E78, 1), B83:D83, B83:D83, 0)&gt;0, SMALL('Raw Data'!C78:E78, 1), 0), 0)</f>
        <v/>
      </c>
      <c r="T83">
        <f>IF(ISNUMBER('Raw Data'!C78), IF(_xlfn.XLOOKUP(SMALL('Raw Data'!C78:E78, 2), B83:D83, B83:D83, 0)&gt;0, SMALL('Raw Data'!C78:E78, 2), 0), 0)</f>
        <v/>
      </c>
      <c r="U83">
        <f>IF(ISNUMBER('Raw Data'!C78), IF(_xlfn.XLOOKUP(SMALL('Raw Data'!C78:E78, 3), B83:D83, B83:D83, 0)&gt;0, SMALL('Raw Data'!C78:E78, 3), 0), 0)</f>
        <v/>
      </c>
      <c r="V83">
        <f>IF(AND('Raw Data'!C78&lt;'Raw Data'!E78,'Raw Data'!O78&gt;'Raw Data'!P78),'Raw Data'!C78,IF(AND('Raw Data'!E78&lt;'Raw Data'!C78,'Raw Data'!P78&gt;'Raw Data'!O78),'Raw Data'!E78,0))</f>
        <v/>
      </c>
      <c r="W83">
        <f>IF(AND('Raw Data'!C78&gt;'Raw Data'!E78,'Raw Data'!O78&gt;'Raw Data'!P78),'Raw Data'!C78,IF(AND('Raw Data'!E78&gt;'Raw Data'!C78,'Raw Data'!P78&gt;'Raw Data'!O78),'Raw Data'!E78,0))</f>
        <v/>
      </c>
      <c r="X83">
        <f>IF(AND('Raw Data'!D78&gt;4,'Raw Data'!O78&gt;'Raw Data'!P78, ISNUMBER('Raw Data'!O78)),'Raw Data'!J78,IF(AND('Raw Data'!D78&gt;4,'Raw Data'!O78='Raw Data'!P78, ISNUMBER('Raw Data'!O78)),0,IF(AND(ISNUMBER('Raw Data'!O78), 'Raw Data'!O78='Raw Data'!P78),'Raw Data'!D78,0)))</f>
        <v/>
      </c>
      <c r="Y83">
        <f>IF(AND('Raw Data'!D78&gt;4,'Raw Data'!O78&lt;'Raw Data'!P78),'Raw Data'!K78,IF(AND('Raw Data'!D78&gt;4,'Raw Data'!O78='Raw Data'!P78),0,IF('Raw Data'!O78='Raw Data'!P78,'Raw Data'!D78,0)))</f>
        <v/>
      </c>
      <c r="Z83">
        <f>IF(AND('Raw Data'!D78&lt;4, 'Raw Data'!O78='Raw Data'!P78), 'Raw Data'!D78, 0)</f>
        <v/>
      </c>
      <c r="AA83">
        <f>IF(AND(W83&gt;0, F83&gt;0), F83*W83, 0)</f>
        <v/>
      </c>
      <c r="AB83">
        <f>IF(AND(C83&gt;0, E83&gt;0), E83*C83, 0)</f>
        <v/>
      </c>
      <c r="AC83">
        <f>IF(AND(F83, D83), D83*F83, 0)</f>
        <v/>
      </c>
    </row>
    <row r="84">
      <c r="A84">
        <f>'Raw Data'!Q79</f>
        <v/>
      </c>
      <c r="B84">
        <f>IF('Raw Data'!O79&gt;'Raw Data'!P79, 'Raw Data'!C79, 0)</f>
        <v/>
      </c>
      <c r="C84">
        <f>IF(AND(ISNUMBER('Raw Data'!O79), 'Raw Data'!O79='Raw Data'!P79), 'Raw Data'!D79, 0)</f>
        <v/>
      </c>
      <c r="D84">
        <f>IF('Raw Data'!O79&lt;'Raw Data'!P79, 'Raw Data'!E79, 0)</f>
        <v/>
      </c>
      <c r="E84">
        <f>IF(SUM('Raw Data'!O79:P79)&gt;2, 'Raw Data'!F79, 0)</f>
        <v/>
      </c>
      <c r="F84">
        <f>IF(AND(ISNUMBER('Raw Data'!O79),SUM('Raw Data'!O79:P79)&lt;3),'Raw Data'!F79,)</f>
        <v/>
      </c>
      <c r="G84">
        <f>IF(AND('Raw Data'!O79&gt;0, 'Raw Data'!P79&gt;0), 'Raw Data'!H79, 0)</f>
        <v/>
      </c>
      <c r="H84">
        <f>IF(AND(ISNUMBER('Raw Data'!O79), OR('Raw Data'!O79=0, 'Raw Data'!P79=0)), 'Raw Data'!I79, 0)</f>
        <v/>
      </c>
      <c r="I84">
        <f>IF('Raw Data'!O79='Raw Data'!P79, 0, IF('Raw Data'!O79&gt;'Raw Data'!P79, 'Raw Data'!J79, 0))</f>
        <v/>
      </c>
      <c r="J84">
        <f>IF('Raw Data'!O79='Raw Data'!P79, 0, IF('Raw Data'!O79&lt;'Raw Data'!P79, 'Raw Data'!K79, 0))</f>
        <v/>
      </c>
      <c r="K84">
        <f>IF(AND(ISNUMBER('Raw Data'!O79), OR('Raw Data'!O79&gt;'Raw Data'!P79, 'Raw Data'!O79='Raw Data'!P79)), 'Raw Data'!L79, 0)</f>
        <v/>
      </c>
      <c r="L84">
        <f>IF(AND(ISNUMBER('Raw Data'!O79), OR('Raw Data'!O79&lt;'Raw Data'!P79, 'Raw Data'!O79='Raw Data'!P79)), 'Raw Data'!M79, 0)</f>
        <v/>
      </c>
      <c r="M84">
        <f>IF(AND(ISNUMBER('Raw Data'!O79), OR('Raw Data'!O79&gt;'Raw Data'!P79, 'Raw Data'!O79&lt;'Raw Data'!P79)), 'Raw Data'!N79, 0)</f>
        <v/>
      </c>
      <c r="N84">
        <f>IF(AND('Raw Data'!C79&lt;'Raw Data'!E79, 'Raw Data'!O79&gt;'Raw Data'!P79), 'Raw Data'!C79, 0)</f>
        <v/>
      </c>
      <c r="O84">
        <f>'Raw Data'!C79&lt;'Raw Data'!E79</f>
        <v/>
      </c>
      <c r="P84">
        <f>IF(AND('Raw Data'!C79&gt;'Raw Data'!E79, 'Raw Data'!O79&gt;'Raw Data'!P79), 'Raw Data'!C79, 0)</f>
        <v/>
      </c>
      <c r="Q84">
        <f>IF(AND('Raw Data'!C79&gt;'Raw Data'!E79, 'Raw Data'!O79&lt;'Raw Data'!P79), 'Raw Data'!E79, 0)</f>
        <v/>
      </c>
      <c r="R84">
        <f>IF(AND('Raw Data'!C79&lt;'Raw Data'!E79, 'Raw Data'!O79&lt;'Raw Data'!P79), 'Raw Data'!E79, 0)</f>
        <v/>
      </c>
      <c r="S84">
        <f>IF(ISNUMBER('Raw Data'!C79), IF(_xlfn.XLOOKUP(SMALL('Raw Data'!C79:E79, 1), B84:D84, B84:D84, 0)&gt;0, SMALL('Raw Data'!C79:E79, 1), 0), 0)</f>
        <v/>
      </c>
      <c r="T84">
        <f>IF(ISNUMBER('Raw Data'!C79), IF(_xlfn.XLOOKUP(SMALL('Raw Data'!C79:E79, 2), B84:D84, B84:D84, 0)&gt;0, SMALL('Raw Data'!C79:E79, 2), 0), 0)</f>
        <v/>
      </c>
      <c r="U84">
        <f>IF(ISNUMBER('Raw Data'!C79), IF(_xlfn.XLOOKUP(SMALL('Raw Data'!C79:E79, 3), B84:D84, B84:D84, 0)&gt;0, SMALL('Raw Data'!C79:E79, 3), 0), 0)</f>
        <v/>
      </c>
      <c r="V84">
        <f>IF(AND('Raw Data'!C79&lt;'Raw Data'!E79,'Raw Data'!O79&gt;'Raw Data'!P79),'Raw Data'!C79,IF(AND('Raw Data'!E79&lt;'Raw Data'!C79,'Raw Data'!P79&gt;'Raw Data'!O79),'Raw Data'!E79,0))</f>
        <v/>
      </c>
      <c r="W84">
        <f>IF(AND('Raw Data'!C79&gt;'Raw Data'!E79,'Raw Data'!O79&gt;'Raw Data'!P79),'Raw Data'!C79,IF(AND('Raw Data'!E79&gt;'Raw Data'!C79,'Raw Data'!P79&gt;'Raw Data'!O79),'Raw Data'!E79,0))</f>
        <v/>
      </c>
      <c r="X84">
        <f>IF(AND('Raw Data'!D79&gt;4,'Raw Data'!O79&gt;'Raw Data'!P79, ISNUMBER('Raw Data'!O79)),'Raw Data'!J79,IF(AND('Raw Data'!D79&gt;4,'Raw Data'!O79='Raw Data'!P79, ISNUMBER('Raw Data'!O79)),0,IF(AND(ISNUMBER('Raw Data'!O79), 'Raw Data'!O79='Raw Data'!P79),'Raw Data'!D79,0)))</f>
        <v/>
      </c>
      <c r="Y84">
        <f>IF(AND('Raw Data'!D79&gt;4,'Raw Data'!O79&lt;'Raw Data'!P79),'Raw Data'!K79,IF(AND('Raw Data'!D79&gt;4,'Raw Data'!O79='Raw Data'!P79),0,IF('Raw Data'!O79='Raw Data'!P79,'Raw Data'!D79,0)))</f>
        <v/>
      </c>
      <c r="Z84">
        <f>IF(AND('Raw Data'!D79&lt;4, 'Raw Data'!O79='Raw Data'!P79), 'Raw Data'!D79, 0)</f>
        <v/>
      </c>
      <c r="AA84">
        <f>IF(AND(W84&gt;0, F84&gt;0), F84*W84, 0)</f>
        <v/>
      </c>
      <c r="AB84">
        <f>IF(AND(C84&gt;0, E84&gt;0), E84*C84, 0)</f>
        <v/>
      </c>
      <c r="AC84">
        <f>IF(AND(F84, D84), D84*F84, 0)</f>
        <v/>
      </c>
    </row>
    <row r="85">
      <c r="A85">
        <f>'Raw Data'!Q80</f>
        <v/>
      </c>
      <c r="B85">
        <f>IF('Raw Data'!O80&gt;'Raw Data'!P80, 'Raw Data'!C80, 0)</f>
        <v/>
      </c>
      <c r="C85">
        <f>IF(AND(ISNUMBER('Raw Data'!O80), 'Raw Data'!O80='Raw Data'!P80), 'Raw Data'!D80, 0)</f>
        <v/>
      </c>
      <c r="D85">
        <f>IF('Raw Data'!O80&lt;'Raw Data'!P80, 'Raw Data'!E80, 0)</f>
        <v/>
      </c>
      <c r="E85">
        <f>IF(SUM('Raw Data'!O80:P80)&gt;2, 'Raw Data'!F80, 0)</f>
        <v/>
      </c>
      <c r="F85">
        <f>IF(AND(ISNUMBER('Raw Data'!O80),SUM('Raw Data'!O80:P80)&lt;3),'Raw Data'!F80,)</f>
        <v/>
      </c>
      <c r="G85">
        <f>IF(AND('Raw Data'!O80&gt;0, 'Raw Data'!P80&gt;0), 'Raw Data'!H80, 0)</f>
        <v/>
      </c>
      <c r="H85">
        <f>IF(AND(ISNUMBER('Raw Data'!O80), OR('Raw Data'!O80=0, 'Raw Data'!P80=0)), 'Raw Data'!I80, 0)</f>
        <v/>
      </c>
      <c r="I85">
        <f>IF('Raw Data'!O80='Raw Data'!P80, 0, IF('Raw Data'!O80&gt;'Raw Data'!P80, 'Raw Data'!J80, 0))</f>
        <v/>
      </c>
      <c r="J85">
        <f>IF('Raw Data'!O80='Raw Data'!P80, 0, IF('Raw Data'!O80&lt;'Raw Data'!P80, 'Raw Data'!K80, 0))</f>
        <v/>
      </c>
      <c r="K85">
        <f>IF(AND(ISNUMBER('Raw Data'!O80), OR('Raw Data'!O80&gt;'Raw Data'!P80, 'Raw Data'!O80='Raw Data'!P80)), 'Raw Data'!L80, 0)</f>
        <v/>
      </c>
      <c r="L85">
        <f>IF(AND(ISNUMBER('Raw Data'!O80), OR('Raw Data'!O80&lt;'Raw Data'!P80, 'Raw Data'!O80='Raw Data'!P80)), 'Raw Data'!M80, 0)</f>
        <v/>
      </c>
      <c r="M85">
        <f>IF(AND(ISNUMBER('Raw Data'!O80), OR('Raw Data'!O80&gt;'Raw Data'!P80, 'Raw Data'!O80&lt;'Raw Data'!P80)), 'Raw Data'!N80, 0)</f>
        <v/>
      </c>
      <c r="N85">
        <f>IF(AND('Raw Data'!C80&lt;'Raw Data'!E80, 'Raw Data'!O80&gt;'Raw Data'!P80), 'Raw Data'!C80, 0)</f>
        <v/>
      </c>
      <c r="O85">
        <f>'Raw Data'!C80&lt;'Raw Data'!E80</f>
        <v/>
      </c>
      <c r="P85">
        <f>IF(AND('Raw Data'!C80&gt;'Raw Data'!E80, 'Raw Data'!O80&gt;'Raw Data'!P80), 'Raw Data'!C80, 0)</f>
        <v/>
      </c>
      <c r="Q85">
        <f>IF(AND('Raw Data'!C80&gt;'Raw Data'!E80, 'Raw Data'!O80&lt;'Raw Data'!P80), 'Raw Data'!E80, 0)</f>
        <v/>
      </c>
      <c r="R85">
        <f>IF(AND('Raw Data'!C80&lt;'Raw Data'!E80, 'Raw Data'!O80&lt;'Raw Data'!P80), 'Raw Data'!E80, 0)</f>
        <v/>
      </c>
      <c r="S85">
        <f>IF(ISNUMBER('Raw Data'!C80), IF(_xlfn.XLOOKUP(SMALL('Raw Data'!C80:E80, 1), B85:D85, B85:D85, 0)&gt;0, SMALL('Raw Data'!C80:E80, 1), 0), 0)</f>
        <v/>
      </c>
      <c r="T85">
        <f>IF(ISNUMBER('Raw Data'!C80), IF(_xlfn.XLOOKUP(SMALL('Raw Data'!C80:E80, 2), B85:D85, B85:D85, 0)&gt;0, SMALL('Raw Data'!C80:E80, 2), 0), 0)</f>
        <v/>
      </c>
      <c r="U85">
        <f>IF(ISNUMBER('Raw Data'!C80), IF(_xlfn.XLOOKUP(SMALL('Raw Data'!C80:E80, 3), B85:D85, B85:D85, 0)&gt;0, SMALL('Raw Data'!C80:E80, 3), 0), 0)</f>
        <v/>
      </c>
      <c r="V85">
        <f>IF(AND('Raw Data'!C80&lt;'Raw Data'!E80,'Raw Data'!O80&gt;'Raw Data'!P80),'Raw Data'!C80,IF(AND('Raw Data'!E80&lt;'Raw Data'!C80,'Raw Data'!P80&gt;'Raw Data'!O80),'Raw Data'!E80,0))</f>
        <v/>
      </c>
      <c r="W85">
        <f>IF(AND('Raw Data'!C80&gt;'Raw Data'!E80,'Raw Data'!O80&gt;'Raw Data'!P80),'Raw Data'!C80,IF(AND('Raw Data'!E80&gt;'Raw Data'!C80,'Raw Data'!P80&gt;'Raw Data'!O80),'Raw Data'!E80,0))</f>
        <v/>
      </c>
      <c r="X85">
        <f>IF(AND('Raw Data'!D80&gt;4,'Raw Data'!O80&gt;'Raw Data'!P80, ISNUMBER('Raw Data'!O80)),'Raw Data'!J80,IF(AND('Raw Data'!D80&gt;4,'Raw Data'!O80='Raw Data'!P80, ISNUMBER('Raw Data'!O80)),0,IF(AND(ISNUMBER('Raw Data'!O80), 'Raw Data'!O80='Raw Data'!P80),'Raw Data'!D80,0)))</f>
        <v/>
      </c>
      <c r="Y85">
        <f>IF(AND('Raw Data'!D80&gt;4,'Raw Data'!O80&lt;'Raw Data'!P80),'Raw Data'!K80,IF(AND('Raw Data'!D80&gt;4,'Raw Data'!O80='Raw Data'!P80),0,IF('Raw Data'!O80='Raw Data'!P80,'Raw Data'!D80,0)))</f>
        <v/>
      </c>
      <c r="Z85">
        <f>IF(AND('Raw Data'!D80&lt;4, 'Raw Data'!O80='Raw Data'!P80), 'Raw Data'!D80, 0)</f>
        <v/>
      </c>
      <c r="AA85">
        <f>IF(AND(W85&gt;0, F85&gt;0), F85*W85, 0)</f>
        <v/>
      </c>
      <c r="AB85">
        <f>IF(AND(C85&gt;0, E85&gt;0), E85*C85, 0)</f>
        <v/>
      </c>
      <c r="AC85">
        <f>IF(AND(F85, D85), D85*F85, 0)</f>
        <v/>
      </c>
    </row>
    <row r="86">
      <c r="A86">
        <f>'Raw Data'!Q81</f>
        <v/>
      </c>
      <c r="B86">
        <f>IF('Raw Data'!O81&gt;'Raw Data'!P81, 'Raw Data'!C81, 0)</f>
        <v/>
      </c>
      <c r="C86">
        <f>IF(AND(ISNUMBER('Raw Data'!O81), 'Raw Data'!O81='Raw Data'!P81), 'Raw Data'!D81, 0)</f>
        <v/>
      </c>
      <c r="D86">
        <f>IF('Raw Data'!O81&lt;'Raw Data'!P81, 'Raw Data'!E81, 0)</f>
        <v/>
      </c>
      <c r="E86">
        <f>IF(SUM('Raw Data'!O81:P81)&gt;2, 'Raw Data'!F81, 0)</f>
        <v/>
      </c>
      <c r="F86">
        <f>IF(AND(ISNUMBER('Raw Data'!O81),SUM('Raw Data'!O81:P81)&lt;3),'Raw Data'!F81,)</f>
        <v/>
      </c>
      <c r="G86">
        <f>IF(AND('Raw Data'!O81&gt;0, 'Raw Data'!P81&gt;0), 'Raw Data'!H81, 0)</f>
        <v/>
      </c>
      <c r="H86">
        <f>IF(AND(ISNUMBER('Raw Data'!O81), OR('Raw Data'!O81=0, 'Raw Data'!P81=0)), 'Raw Data'!I81, 0)</f>
        <v/>
      </c>
      <c r="I86">
        <f>IF('Raw Data'!O81='Raw Data'!P81, 0, IF('Raw Data'!O81&gt;'Raw Data'!P81, 'Raw Data'!J81, 0))</f>
        <v/>
      </c>
      <c r="J86">
        <f>IF('Raw Data'!O81='Raw Data'!P81, 0, IF('Raw Data'!O81&lt;'Raw Data'!P81, 'Raw Data'!K81, 0))</f>
        <v/>
      </c>
      <c r="K86">
        <f>IF(AND(ISNUMBER('Raw Data'!O81), OR('Raw Data'!O81&gt;'Raw Data'!P81, 'Raw Data'!O81='Raw Data'!P81)), 'Raw Data'!L81, 0)</f>
        <v/>
      </c>
      <c r="L86">
        <f>IF(AND(ISNUMBER('Raw Data'!O81), OR('Raw Data'!O81&lt;'Raw Data'!P81, 'Raw Data'!O81='Raw Data'!P81)), 'Raw Data'!M81, 0)</f>
        <v/>
      </c>
      <c r="M86">
        <f>IF(AND(ISNUMBER('Raw Data'!O81), OR('Raw Data'!O81&gt;'Raw Data'!P81, 'Raw Data'!O81&lt;'Raw Data'!P81)), 'Raw Data'!N81, 0)</f>
        <v/>
      </c>
      <c r="N86">
        <f>IF(AND('Raw Data'!C81&lt;'Raw Data'!E81, 'Raw Data'!O81&gt;'Raw Data'!P81), 'Raw Data'!C81, 0)</f>
        <v/>
      </c>
      <c r="O86">
        <f>'Raw Data'!C81&lt;'Raw Data'!E81</f>
        <v/>
      </c>
      <c r="P86">
        <f>IF(AND('Raw Data'!C81&gt;'Raw Data'!E81, 'Raw Data'!O81&gt;'Raw Data'!P81), 'Raw Data'!C81, 0)</f>
        <v/>
      </c>
      <c r="Q86">
        <f>IF(AND('Raw Data'!C81&gt;'Raw Data'!E81, 'Raw Data'!O81&lt;'Raw Data'!P81), 'Raw Data'!E81, 0)</f>
        <v/>
      </c>
      <c r="R86">
        <f>IF(AND('Raw Data'!C81&lt;'Raw Data'!E81, 'Raw Data'!O81&lt;'Raw Data'!P81), 'Raw Data'!E81, 0)</f>
        <v/>
      </c>
      <c r="S86">
        <f>IF(ISNUMBER('Raw Data'!C81), IF(_xlfn.XLOOKUP(SMALL('Raw Data'!C81:E81, 1), B86:D86, B86:D86, 0)&gt;0, SMALL('Raw Data'!C81:E81, 1), 0), 0)</f>
        <v/>
      </c>
      <c r="T86">
        <f>IF(ISNUMBER('Raw Data'!C81), IF(_xlfn.XLOOKUP(SMALL('Raw Data'!C81:E81, 2), B86:D86, B86:D86, 0)&gt;0, SMALL('Raw Data'!C81:E81, 2), 0), 0)</f>
        <v/>
      </c>
      <c r="U86">
        <f>IF(ISNUMBER('Raw Data'!C81), IF(_xlfn.XLOOKUP(SMALL('Raw Data'!C81:E81, 3), B86:D86, B86:D86, 0)&gt;0, SMALL('Raw Data'!C81:E81, 3), 0), 0)</f>
        <v/>
      </c>
      <c r="V86">
        <f>IF(AND('Raw Data'!C81&lt;'Raw Data'!E81,'Raw Data'!O81&gt;'Raw Data'!P81),'Raw Data'!C81,IF(AND('Raw Data'!E81&lt;'Raw Data'!C81,'Raw Data'!P81&gt;'Raw Data'!O81),'Raw Data'!E81,0))</f>
        <v/>
      </c>
      <c r="W86">
        <f>IF(AND('Raw Data'!C81&gt;'Raw Data'!E81,'Raw Data'!O81&gt;'Raw Data'!P81),'Raw Data'!C81,IF(AND('Raw Data'!E81&gt;'Raw Data'!C81,'Raw Data'!P81&gt;'Raw Data'!O81),'Raw Data'!E81,0))</f>
        <v/>
      </c>
      <c r="X86">
        <f>IF(AND('Raw Data'!D81&gt;4,'Raw Data'!O81&gt;'Raw Data'!P81, ISNUMBER('Raw Data'!O81)),'Raw Data'!J81,IF(AND('Raw Data'!D81&gt;4,'Raw Data'!O81='Raw Data'!P81, ISNUMBER('Raw Data'!O81)),0,IF(AND(ISNUMBER('Raw Data'!O81), 'Raw Data'!O81='Raw Data'!P81),'Raw Data'!D81,0)))</f>
        <v/>
      </c>
      <c r="Y86">
        <f>IF(AND('Raw Data'!D81&gt;4,'Raw Data'!O81&lt;'Raw Data'!P81),'Raw Data'!K81,IF(AND('Raw Data'!D81&gt;4,'Raw Data'!O81='Raw Data'!P81),0,IF('Raw Data'!O81='Raw Data'!P81,'Raw Data'!D81,0)))</f>
        <v/>
      </c>
      <c r="Z86">
        <f>IF(AND('Raw Data'!D81&lt;4, 'Raw Data'!O81='Raw Data'!P81), 'Raw Data'!D81, 0)</f>
        <v/>
      </c>
      <c r="AA86">
        <f>IF(AND(W86&gt;0, F86&gt;0), F86*W86, 0)</f>
        <v/>
      </c>
      <c r="AB86">
        <f>IF(AND(C86&gt;0, E86&gt;0), E86*C86, 0)</f>
        <v/>
      </c>
      <c r="AC86">
        <f>IF(AND(F86, D86), D86*F86, 0)</f>
        <v/>
      </c>
    </row>
    <row r="87">
      <c r="A87">
        <f>'Raw Data'!Q82</f>
        <v/>
      </c>
      <c r="B87">
        <f>IF('Raw Data'!O82&gt;'Raw Data'!P82, 'Raw Data'!C82, 0)</f>
        <v/>
      </c>
      <c r="C87">
        <f>IF(AND(ISNUMBER('Raw Data'!O82), 'Raw Data'!O82='Raw Data'!P82), 'Raw Data'!D82, 0)</f>
        <v/>
      </c>
      <c r="D87">
        <f>IF('Raw Data'!O82&lt;'Raw Data'!P82, 'Raw Data'!E82, 0)</f>
        <v/>
      </c>
      <c r="E87">
        <f>IF(SUM('Raw Data'!O82:P82)&gt;2, 'Raw Data'!F82, 0)</f>
        <v/>
      </c>
      <c r="F87">
        <f>IF(AND(ISNUMBER('Raw Data'!O82),SUM('Raw Data'!O82:P82)&lt;3),'Raw Data'!F82,)</f>
        <v/>
      </c>
      <c r="G87">
        <f>IF(AND('Raw Data'!O82&gt;0, 'Raw Data'!P82&gt;0), 'Raw Data'!H82, 0)</f>
        <v/>
      </c>
      <c r="H87">
        <f>IF(AND(ISNUMBER('Raw Data'!O82), OR('Raw Data'!O82=0, 'Raw Data'!P82=0)), 'Raw Data'!I82, 0)</f>
        <v/>
      </c>
      <c r="I87">
        <f>IF('Raw Data'!O82='Raw Data'!P82, 0, IF('Raw Data'!O82&gt;'Raw Data'!P82, 'Raw Data'!J82, 0))</f>
        <v/>
      </c>
      <c r="J87">
        <f>IF('Raw Data'!O82='Raw Data'!P82, 0, IF('Raw Data'!O82&lt;'Raw Data'!P82, 'Raw Data'!K82, 0))</f>
        <v/>
      </c>
      <c r="K87">
        <f>IF(AND(ISNUMBER('Raw Data'!O82), OR('Raw Data'!O82&gt;'Raw Data'!P82, 'Raw Data'!O82='Raw Data'!P82)), 'Raw Data'!L82, 0)</f>
        <v/>
      </c>
      <c r="L87">
        <f>IF(AND(ISNUMBER('Raw Data'!O82), OR('Raw Data'!O82&lt;'Raw Data'!P82, 'Raw Data'!O82='Raw Data'!P82)), 'Raw Data'!M82, 0)</f>
        <v/>
      </c>
      <c r="M87">
        <f>IF(AND(ISNUMBER('Raw Data'!O82), OR('Raw Data'!O82&gt;'Raw Data'!P82, 'Raw Data'!O82&lt;'Raw Data'!P82)), 'Raw Data'!N82, 0)</f>
        <v/>
      </c>
      <c r="N87">
        <f>IF(AND('Raw Data'!C82&lt;'Raw Data'!E82, 'Raw Data'!O82&gt;'Raw Data'!P82), 'Raw Data'!C82, 0)</f>
        <v/>
      </c>
      <c r="O87">
        <f>'Raw Data'!C82&lt;'Raw Data'!E82</f>
        <v/>
      </c>
      <c r="P87">
        <f>IF(AND('Raw Data'!C82&gt;'Raw Data'!E82, 'Raw Data'!O82&gt;'Raw Data'!P82), 'Raw Data'!C82, 0)</f>
        <v/>
      </c>
      <c r="Q87">
        <f>IF(AND('Raw Data'!C82&gt;'Raw Data'!E82, 'Raw Data'!O82&lt;'Raw Data'!P82), 'Raw Data'!E82, 0)</f>
        <v/>
      </c>
      <c r="R87">
        <f>IF(AND('Raw Data'!C82&lt;'Raw Data'!E82, 'Raw Data'!O82&lt;'Raw Data'!P82), 'Raw Data'!E82, 0)</f>
        <v/>
      </c>
      <c r="S87">
        <f>IF(ISNUMBER('Raw Data'!C82), IF(_xlfn.XLOOKUP(SMALL('Raw Data'!C82:E82, 1), B87:D87, B87:D87, 0)&gt;0, SMALL('Raw Data'!C82:E82, 1), 0), 0)</f>
        <v/>
      </c>
      <c r="T87">
        <f>IF(ISNUMBER('Raw Data'!C82), IF(_xlfn.XLOOKUP(SMALL('Raw Data'!C82:E82, 2), B87:D87, B87:D87, 0)&gt;0, SMALL('Raw Data'!C82:E82, 2), 0), 0)</f>
        <v/>
      </c>
      <c r="U87">
        <f>IF(ISNUMBER('Raw Data'!C82), IF(_xlfn.XLOOKUP(SMALL('Raw Data'!C82:E82, 3), B87:D87, B87:D87, 0)&gt;0, SMALL('Raw Data'!C82:E82, 3), 0), 0)</f>
        <v/>
      </c>
      <c r="V87">
        <f>IF(AND('Raw Data'!C82&lt;'Raw Data'!E82,'Raw Data'!O82&gt;'Raw Data'!P82),'Raw Data'!C82,IF(AND('Raw Data'!E82&lt;'Raw Data'!C82,'Raw Data'!P82&gt;'Raw Data'!O82),'Raw Data'!E82,0))</f>
        <v/>
      </c>
      <c r="W87">
        <f>IF(AND('Raw Data'!C82&gt;'Raw Data'!E82,'Raw Data'!O82&gt;'Raw Data'!P82),'Raw Data'!C82,IF(AND('Raw Data'!E82&gt;'Raw Data'!C82,'Raw Data'!P82&gt;'Raw Data'!O82),'Raw Data'!E82,0))</f>
        <v/>
      </c>
      <c r="X87">
        <f>IF(AND('Raw Data'!D82&gt;4,'Raw Data'!O82&gt;'Raw Data'!P82, ISNUMBER('Raw Data'!O82)),'Raw Data'!J82,IF(AND('Raw Data'!D82&gt;4,'Raw Data'!O82='Raw Data'!P82, ISNUMBER('Raw Data'!O82)),0,IF(AND(ISNUMBER('Raw Data'!O82), 'Raw Data'!O82='Raw Data'!P82),'Raw Data'!D82,0)))</f>
        <v/>
      </c>
      <c r="Y87">
        <f>IF(AND('Raw Data'!D82&gt;4,'Raw Data'!O82&lt;'Raw Data'!P82),'Raw Data'!K82,IF(AND('Raw Data'!D82&gt;4,'Raw Data'!O82='Raw Data'!P82),0,IF('Raw Data'!O82='Raw Data'!P82,'Raw Data'!D82,0)))</f>
        <v/>
      </c>
      <c r="Z87">
        <f>IF(AND('Raw Data'!D82&lt;4, 'Raw Data'!O82='Raw Data'!P82), 'Raw Data'!D82, 0)</f>
        <v/>
      </c>
      <c r="AA87">
        <f>IF(AND(W87&gt;0, F87&gt;0), F87*W87, 0)</f>
        <v/>
      </c>
      <c r="AB87">
        <f>IF(AND(C87&gt;0, E87&gt;0), E87*C87, 0)</f>
        <v/>
      </c>
      <c r="AC87">
        <f>IF(AND(F87, D87), D87*F87, 0)</f>
        <v/>
      </c>
    </row>
    <row r="88">
      <c r="A88">
        <f>'Raw Data'!Q83</f>
        <v/>
      </c>
      <c r="B88">
        <f>IF('Raw Data'!O83&gt;'Raw Data'!P83, 'Raw Data'!C83, 0)</f>
        <v/>
      </c>
      <c r="C88">
        <f>IF(AND(ISNUMBER('Raw Data'!O83), 'Raw Data'!O83='Raw Data'!P83), 'Raw Data'!D83, 0)</f>
        <v/>
      </c>
      <c r="D88">
        <f>IF('Raw Data'!O83&lt;'Raw Data'!P83, 'Raw Data'!E83, 0)</f>
        <v/>
      </c>
      <c r="E88">
        <f>IF(SUM('Raw Data'!O83:P83)&gt;2, 'Raw Data'!F83, 0)</f>
        <v/>
      </c>
      <c r="F88">
        <f>IF(AND(ISNUMBER('Raw Data'!O83),SUM('Raw Data'!O83:P83)&lt;3),'Raw Data'!F83,)</f>
        <v/>
      </c>
      <c r="G88">
        <f>IF(AND('Raw Data'!O83&gt;0, 'Raw Data'!P83&gt;0), 'Raw Data'!H83, 0)</f>
        <v/>
      </c>
      <c r="H88">
        <f>IF(AND(ISNUMBER('Raw Data'!O83), OR('Raw Data'!O83=0, 'Raw Data'!P83=0)), 'Raw Data'!I83, 0)</f>
        <v/>
      </c>
      <c r="I88">
        <f>IF('Raw Data'!O83='Raw Data'!P83, 0, IF('Raw Data'!O83&gt;'Raw Data'!P83, 'Raw Data'!J83, 0))</f>
        <v/>
      </c>
      <c r="J88">
        <f>IF('Raw Data'!O83='Raw Data'!P83, 0, IF('Raw Data'!O83&lt;'Raw Data'!P83, 'Raw Data'!K83, 0))</f>
        <v/>
      </c>
      <c r="K88">
        <f>IF(AND(ISNUMBER('Raw Data'!O83), OR('Raw Data'!O83&gt;'Raw Data'!P83, 'Raw Data'!O83='Raw Data'!P83)), 'Raw Data'!L83, 0)</f>
        <v/>
      </c>
      <c r="L88">
        <f>IF(AND(ISNUMBER('Raw Data'!O83), OR('Raw Data'!O83&lt;'Raw Data'!P83, 'Raw Data'!O83='Raw Data'!P83)), 'Raw Data'!M83, 0)</f>
        <v/>
      </c>
      <c r="M88">
        <f>IF(AND(ISNUMBER('Raw Data'!O83), OR('Raw Data'!O83&gt;'Raw Data'!P83, 'Raw Data'!O83&lt;'Raw Data'!P83)), 'Raw Data'!N83, 0)</f>
        <v/>
      </c>
      <c r="N88">
        <f>IF(AND('Raw Data'!C83&lt;'Raw Data'!E83, 'Raw Data'!O83&gt;'Raw Data'!P83), 'Raw Data'!C83, 0)</f>
        <v/>
      </c>
      <c r="O88">
        <f>'Raw Data'!C83&lt;'Raw Data'!E83</f>
        <v/>
      </c>
      <c r="P88">
        <f>IF(AND('Raw Data'!C83&gt;'Raw Data'!E83, 'Raw Data'!O83&gt;'Raw Data'!P83), 'Raw Data'!C83, 0)</f>
        <v/>
      </c>
      <c r="Q88">
        <f>IF(AND('Raw Data'!C83&gt;'Raw Data'!E83, 'Raw Data'!O83&lt;'Raw Data'!P83), 'Raw Data'!E83, 0)</f>
        <v/>
      </c>
      <c r="R88">
        <f>IF(AND('Raw Data'!C83&lt;'Raw Data'!E83, 'Raw Data'!O83&lt;'Raw Data'!P83), 'Raw Data'!E83, 0)</f>
        <v/>
      </c>
      <c r="S88">
        <f>IF(ISNUMBER('Raw Data'!C83), IF(_xlfn.XLOOKUP(SMALL('Raw Data'!C83:E83, 1), B88:D88, B88:D88, 0)&gt;0, SMALL('Raw Data'!C83:E83, 1), 0), 0)</f>
        <v/>
      </c>
      <c r="T88">
        <f>IF(ISNUMBER('Raw Data'!C83), IF(_xlfn.XLOOKUP(SMALL('Raw Data'!C83:E83, 2), B88:D88, B88:D88, 0)&gt;0, SMALL('Raw Data'!C83:E83, 2), 0), 0)</f>
        <v/>
      </c>
      <c r="U88">
        <f>IF(ISNUMBER('Raw Data'!C83), IF(_xlfn.XLOOKUP(SMALL('Raw Data'!C83:E83, 3), B88:D88, B88:D88, 0)&gt;0, SMALL('Raw Data'!C83:E83, 3), 0), 0)</f>
        <v/>
      </c>
      <c r="V88">
        <f>IF(AND('Raw Data'!C83&lt;'Raw Data'!E83,'Raw Data'!O83&gt;'Raw Data'!P83),'Raw Data'!C83,IF(AND('Raw Data'!E83&lt;'Raw Data'!C83,'Raw Data'!P83&gt;'Raw Data'!O83),'Raw Data'!E83,0))</f>
        <v/>
      </c>
      <c r="W88">
        <f>IF(AND('Raw Data'!C83&gt;'Raw Data'!E83,'Raw Data'!O83&gt;'Raw Data'!P83),'Raw Data'!C83,IF(AND('Raw Data'!E83&gt;'Raw Data'!C83,'Raw Data'!P83&gt;'Raw Data'!O83),'Raw Data'!E83,0))</f>
        <v/>
      </c>
      <c r="X88">
        <f>IF(AND('Raw Data'!D83&gt;4,'Raw Data'!O83&gt;'Raw Data'!P83, ISNUMBER('Raw Data'!O83)),'Raw Data'!J83,IF(AND('Raw Data'!D83&gt;4,'Raw Data'!O83='Raw Data'!P83, ISNUMBER('Raw Data'!O83)),0,IF(AND(ISNUMBER('Raw Data'!O83), 'Raw Data'!O83='Raw Data'!P83),'Raw Data'!D83,0)))</f>
        <v/>
      </c>
      <c r="Y88">
        <f>IF(AND('Raw Data'!D83&gt;4,'Raw Data'!O83&lt;'Raw Data'!P83),'Raw Data'!K83,IF(AND('Raw Data'!D83&gt;4,'Raw Data'!O83='Raw Data'!P83),0,IF('Raw Data'!O83='Raw Data'!P83,'Raw Data'!D83,0)))</f>
        <v/>
      </c>
      <c r="Z88">
        <f>IF(AND('Raw Data'!D83&lt;4, 'Raw Data'!O83='Raw Data'!P83), 'Raw Data'!D83, 0)</f>
        <v/>
      </c>
      <c r="AA88">
        <f>IF(AND(W88&gt;0, F88&gt;0), F88*W88, 0)</f>
        <v/>
      </c>
      <c r="AB88">
        <f>IF(AND(C88&gt;0, E88&gt;0), E88*C88, 0)</f>
        <v/>
      </c>
      <c r="AC88">
        <f>IF(AND(F88, D88), D88*F88, 0)</f>
        <v/>
      </c>
    </row>
    <row r="89">
      <c r="A89">
        <f>'Raw Data'!Q84</f>
        <v/>
      </c>
      <c r="B89">
        <f>IF('Raw Data'!O84&gt;'Raw Data'!P84, 'Raw Data'!C84, 0)</f>
        <v/>
      </c>
      <c r="C89">
        <f>IF(AND(ISNUMBER('Raw Data'!O84), 'Raw Data'!O84='Raw Data'!P84), 'Raw Data'!D84, 0)</f>
        <v/>
      </c>
      <c r="D89">
        <f>IF('Raw Data'!O84&lt;'Raw Data'!P84, 'Raw Data'!E84, 0)</f>
        <v/>
      </c>
      <c r="E89">
        <f>IF(SUM('Raw Data'!O84:P84)&gt;2, 'Raw Data'!F84, 0)</f>
        <v/>
      </c>
      <c r="F89">
        <f>IF(AND(ISNUMBER('Raw Data'!O84),SUM('Raw Data'!O84:P84)&lt;3),'Raw Data'!F84,)</f>
        <v/>
      </c>
      <c r="G89">
        <f>IF(AND('Raw Data'!O84&gt;0, 'Raw Data'!P84&gt;0), 'Raw Data'!H84, 0)</f>
        <v/>
      </c>
      <c r="H89">
        <f>IF(AND(ISNUMBER('Raw Data'!O84), OR('Raw Data'!O84=0, 'Raw Data'!P84=0)), 'Raw Data'!I84, 0)</f>
        <v/>
      </c>
      <c r="I89">
        <f>IF('Raw Data'!O84='Raw Data'!P84, 0, IF('Raw Data'!O84&gt;'Raw Data'!P84, 'Raw Data'!J84, 0))</f>
        <v/>
      </c>
      <c r="J89">
        <f>IF('Raw Data'!O84='Raw Data'!P84, 0, IF('Raw Data'!O84&lt;'Raw Data'!P84, 'Raw Data'!K84, 0))</f>
        <v/>
      </c>
      <c r="K89">
        <f>IF(AND(ISNUMBER('Raw Data'!O84), OR('Raw Data'!O84&gt;'Raw Data'!P84, 'Raw Data'!O84='Raw Data'!P84)), 'Raw Data'!L84, 0)</f>
        <v/>
      </c>
      <c r="L89">
        <f>IF(AND(ISNUMBER('Raw Data'!O84), OR('Raw Data'!O84&lt;'Raw Data'!P84, 'Raw Data'!O84='Raw Data'!P84)), 'Raw Data'!M84, 0)</f>
        <v/>
      </c>
      <c r="M89">
        <f>IF(AND(ISNUMBER('Raw Data'!O84), OR('Raw Data'!O84&gt;'Raw Data'!P84, 'Raw Data'!O84&lt;'Raw Data'!P84)), 'Raw Data'!N84, 0)</f>
        <v/>
      </c>
      <c r="N89">
        <f>IF(AND('Raw Data'!C84&lt;'Raw Data'!E84, 'Raw Data'!O84&gt;'Raw Data'!P84), 'Raw Data'!C84, 0)</f>
        <v/>
      </c>
      <c r="O89">
        <f>'Raw Data'!C84&lt;'Raw Data'!E84</f>
        <v/>
      </c>
      <c r="P89">
        <f>IF(AND('Raw Data'!C84&gt;'Raw Data'!E84, 'Raw Data'!O84&gt;'Raw Data'!P84), 'Raw Data'!C84, 0)</f>
        <v/>
      </c>
      <c r="Q89">
        <f>IF(AND('Raw Data'!C84&gt;'Raw Data'!E84, 'Raw Data'!O84&lt;'Raw Data'!P84), 'Raw Data'!E84, 0)</f>
        <v/>
      </c>
      <c r="R89">
        <f>IF(AND('Raw Data'!C84&lt;'Raw Data'!E84, 'Raw Data'!O84&lt;'Raw Data'!P84), 'Raw Data'!E84, 0)</f>
        <v/>
      </c>
      <c r="S89">
        <f>IF(ISNUMBER('Raw Data'!C84), IF(_xlfn.XLOOKUP(SMALL('Raw Data'!C84:E84, 1), B89:D89, B89:D89, 0)&gt;0, SMALL('Raw Data'!C84:E84, 1), 0), 0)</f>
        <v/>
      </c>
      <c r="T89">
        <f>IF(ISNUMBER('Raw Data'!C84), IF(_xlfn.XLOOKUP(SMALL('Raw Data'!C84:E84, 2), B89:D89, B89:D89, 0)&gt;0, SMALL('Raw Data'!C84:E84, 2), 0), 0)</f>
        <v/>
      </c>
      <c r="U89">
        <f>IF(ISNUMBER('Raw Data'!C84), IF(_xlfn.XLOOKUP(SMALL('Raw Data'!C84:E84, 3), B89:D89, B89:D89, 0)&gt;0, SMALL('Raw Data'!C84:E84, 3), 0), 0)</f>
        <v/>
      </c>
      <c r="V89">
        <f>IF(AND('Raw Data'!C84&lt;'Raw Data'!E84,'Raw Data'!O84&gt;'Raw Data'!P84),'Raw Data'!C84,IF(AND('Raw Data'!E84&lt;'Raw Data'!C84,'Raw Data'!P84&gt;'Raw Data'!O84),'Raw Data'!E84,0))</f>
        <v/>
      </c>
      <c r="W89">
        <f>IF(AND('Raw Data'!C84&gt;'Raw Data'!E84,'Raw Data'!O84&gt;'Raw Data'!P84),'Raw Data'!C84,IF(AND('Raw Data'!E84&gt;'Raw Data'!C84,'Raw Data'!P84&gt;'Raw Data'!O84),'Raw Data'!E84,0))</f>
        <v/>
      </c>
      <c r="X89">
        <f>IF(AND('Raw Data'!D84&gt;4,'Raw Data'!O84&gt;'Raw Data'!P84, ISNUMBER('Raw Data'!O84)),'Raw Data'!J84,IF(AND('Raw Data'!D84&gt;4,'Raw Data'!O84='Raw Data'!P84, ISNUMBER('Raw Data'!O84)),0,IF(AND(ISNUMBER('Raw Data'!O84), 'Raw Data'!O84='Raw Data'!P84),'Raw Data'!D84,0)))</f>
        <v/>
      </c>
      <c r="Y89">
        <f>IF(AND('Raw Data'!D84&gt;4,'Raw Data'!O84&lt;'Raw Data'!P84),'Raw Data'!K84,IF(AND('Raw Data'!D84&gt;4,'Raw Data'!O84='Raw Data'!P84),0,IF('Raw Data'!O84='Raw Data'!P84,'Raw Data'!D84,0)))</f>
        <v/>
      </c>
      <c r="Z89">
        <f>IF(AND('Raw Data'!D84&lt;4, 'Raw Data'!O84='Raw Data'!P84), 'Raw Data'!D84, 0)</f>
        <v/>
      </c>
      <c r="AA89">
        <f>IF(AND(W89&gt;0, F89&gt;0), F89*W89, 0)</f>
        <v/>
      </c>
      <c r="AB89">
        <f>IF(AND(C89&gt;0, E89&gt;0), E89*C89, 0)</f>
        <v/>
      </c>
      <c r="AC89">
        <f>IF(AND(F89, D89), D89*F89, 0)</f>
        <v/>
      </c>
    </row>
    <row r="90">
      <c r="A90">
        <f>'Raw Data'!Q85</f>
        <v/>
      </c>
      <c r="B90">
        <f>IF('Raw Data'!O85&gt;'Raw Data'!P85, 'Raw Data'!C85, 0)</f>
        <v/>
      </c>
      <c r="C90">
        <f>IF(AND(ISNUMBER('Raw Data'!O85), 'Raw Data'!O85='Raw Data'!P85), 'Raw Data'!D85, 0)</f>
        <v/>
      </c>
      <c r="D90">
        <f>IF('Raw Data'!O85&lt;'Raw Data'!P85, 'Raw Data'!E85, 0)</f>
        <v/>
      </c>
      <c r="E90">
        <f>IF(SUM('Raw Data'!O85:P85)&gt;2, 'Raw Data'!F85, 0)</f>
        <v/>
      </c>
      <c r="F90">
        <f>IF(AND(ISNUMBER('Raw Data'!O85),SUM('Raw Data'!O85:P85)&lt;3),'Raw Data'!F85,)</f>
        <v/>
      </c>
      <c r="G90">
        <f>IF(AND('Raw Data'!O85&gt;0, 'Raw Data'!P85&gt;0), 'Raw Data'!H85, 0)</f>
        <v/>
      </c>
      <c r="H90">
        <f>IF(AND(ISNUMBER('Raw Data'!O85), OR('Raw Data'!O85=0, 'Raw Data'!P85=0)), 'Raw Data'!I85, 0)</f>
        <v/>
      </c>
      <c r="I90">
        <f>IF('Raw Data'!O85='Raw Data'!P85, 0, IF('Raw Data'!O85&gt;'Raw Data'!P85, 'Raw Data'!J85, 0))</f>
        <v/>
      </c>
      <c r="J90">
        <f>IF('Raw Data'!O85='Raw Data'!P85, 0, IF('Raw Data'!O85&lt;'Raw Data'!P85, 'Raw Data'!K85, 0))</f>
        <v/>
      </c>
      <c r="K90">
        <f>IF(AND(ISNUMBER('Raw Data'!O85), OR('Raw Data'!O85&gt;'Raw Data'!P85, 'Raw Data'!O85='Raw Data'!P85)), 'Raw Data'!L85, 0)</f>
        <v/>
      </c>
      <c r="L90">
        <f>IF(AND(ISNUMBER('Raw Data'!O85), OR('Raw Data'!O85&lt;'Raw Data'!P85, 'Raw Data'!O85='Raw Data'!P85)), 'Raw Data'!M85, 0)</f>
        <v/>
      </c>
      <c r="M90">
        <f>IF(AND(ISNUMBER('Raw Data'!O85), OR('Raw Data'!O85&gt;'Raw Data'!P85, 'Raw Data'!O85&lt;'Raw Data'!P85)), 'Raw Data'!N85, 0)</f>
        <v/>
      </c>
      <c r="N90">
        <f>IF(AND('Raw Data'!C85&lt;'Raw Data'!E85, 'Raw Data'!O85&gt;'Raw Data'!P85), 'Raw Data'!C85, 0)</f>
        <v/>
      </c>
      <c r="O90">
        <f>'Raw Data'!C85&lt;'Raw Data'!E85</f>
        <v/>
      </c>
      <c r="P90">
        <f>IF(AND('Raw Data'!C85&gt;'Raw Data'!E85, 'Raw Data'!O85&gt;'Raw Data'!P85), 'Raw Data'!C85, 0)</f>
        <v/>
      </c>
      <c r="Q90">
        <f>IF(AND('Raw Data'!C85&gt;'Raw Data'!E85, 'Raw Data'!O85&lt;'Raw Data'!P85), 'Raw Data'!E85, 0)</f>
        <v/>
      </c>
      <c r="R90">
        <f>IF(AND('Raw Data'!C85&lt;'Raw Data'!E85, 'Raw Data'!O85&lt;'Raw Data'!P85), 'Raw Data'!E85, 0)</f>
        <v/>
      </c>
      <c r="S90">
        <f>IF(ISNUMBER('Raw Data'!C85), IF(_xlfn.XLOOKUP(SMALL('Raw Data'!C85:E85, 1), B90:D90, B90:D90, 0)&gt;0, SMALL('Raw Data'!C85:E85, 1), 0), 0)</f>
        <v/>
      </c>
      <c r="T90">
        <f>IF(ISNUMBER('Raw Data'!C85), IF(_xlfn.XLOOKUP(SMALL('Raw Data'!C85:E85, 2), B90:D90, B90:D90, 0)&gt;0, SMALL('Raw Data'!C85:E85, 2), 0), 0)</f>
        <v/>
      </c>
      <c r="U90">
        <f>IF(ISNUMBER('Raw Data'!C85), IF(_xlfn.XLOOKUP(SMALL('Raw Data'!C85:E85, 3), B90:D90, B90:D90, 0)&gt;0, SMALL('Raw Data'!C85:E85, 3), 0), 0)</f>
        <v/>
      </c>
      <c r="V90">
        <f>IF(AND('Raw Data'!C85&lt;'Raw Data'!E85,'Raw Data'!O85&gt;'Raw Data'!P85),'Raw Data'!C85,IF(AND('Raw Data'!E85&lt;'Raw Data'!C85,'Raw Data'!P85&gt;'Raw Data'!O85),'Raw Data'!E85,0))</f>
        <v/>
      </c>
      <c r="W90">
        <f>IF(AND('Raw Data'!C85&gt;'Raw Data'!E85,'Raw Data'!O85&gt;'Raw Data'!P85),'Raw Data'!C85,IF(AND('Raw Data'!E85&gt;'Raw Data'!C85,'Raw Data'!P85&gt;'Raw Data'!O85),'Raw Data'!E85,0))</f>
        <v/>
      </c>
      <c r="X90">
        <f>IF(AND('Raw Data'!D85&gt;4,'Raw Data'!O85&gt;'Raw Data'!P85, ISNUMBER('Raw Data'!O85)),'Raw Data'!J85,IF(AND('Raw Data'!D85&gt;4,'Raw Data'!O85='Raw Data'!P85, ISNUMBER('Raw Data'!O85)),0,IF(AND(ISNUMBER('Raw Data'!O85), 'Raw Data'!O85='Raw Data'!P85),'Raw Data'!D85,0)))</f>
        <v/>
      </c>
      <c r="Y90">
        <f>IF(AND('Raw Data'!D85&gt;4,'Raw Data'!O85&lt;'Raw Data'!P85),'Raw Data'!K85,IF(AND('Raw Data'!D85&gt;4,'Raw Data'!O85='Raw Data'!P85),0,IF('Raw Data'!O85='Raw Data'!P85,'Raw Data'!D85,0)))</f>
        <v/>
      </c>
      <c r="Z90">
        <f>IF(AND('Raw Data'!D85&lt;4, 'Raw Data'!O85='Raw Data'!P85), 'Raw Data'!D85, 0)</f>
        <v/>
      </c>
      <c r="AA90">
        <f>IF(AND(W90&gt;0, F90&gt;0), F90*W90, 0)</f>
        <v/>
      </c>
      <c r="AB90">
        <f>IF(AND(C90&gt;0, E90&gt;0), E90*C90, 0)</f>
        <v/>
      </c>
      <c r="AC90">
        <f>IF(AND(F90, D90), D90*F90, 0)</f>
        <v/>
      </c>
    </row>
    <row r="91">
      <c r="A91">
        <f>'Raw Data'!Q86</f>
        <v/>
      </c>
      <c r="B91">
        <f>IF('Raw Data'!O86&gt;'Raw Data'!P86, 'Raw Data'!C86, 0)</f>
        <v/>
      </c>
      <c r="C91">
        <f>IF(AND(ISNUMBER('Raw Data'!O86), 'Raw Data'!O86='Raw Data'!P86), 'Raw Data'!D86, 0)</f>
        <v/>
      </c>
      <c r="D91">
        <f>IF('Raw Data'!O86&lt;'Raw Data'!P86, 'Raw Data'!E86, 0)</f>
        <v/>
      </c>
      <c r="E91">
        <f>IF(SUM('Raw Data'!O86:P86)&gt;2, 'Raw Data'!F86, 0)</f>
        <v/>
      </c>
      <c r="F91">
        <f>IF(AND(ISNUMBER('Raw Data'!O86),SUM('Raw Data'!O86:P86)&lt;3),'Raw Data'!F86,)</f>
        <v/>
      </c>
      <c r="G91">
        <f>IF(AND('Raw Data'!O86&gt;0, 'Raw Data'!P86&gt;0), 'Raw Data'!H86, 0)</f>
        <v/>
      </c>
      <c r="H91">
        <f>IF(AND(ISNUMBER('Raw Data'!O86), OR('Raw Data'!O86=0, 'Raw Data'!P86=0)), 'Raw Data'!I86, 0)</f>
        <v/>
      </c>
      <c r="I91">
        <f>IF('Raw Data'!O86='Raw Data'!P86, 0, IF('Raw Data'!O86&gt;'Raw Data'!P86, 'Raw Data'!J86, 0))</f>
        <v/>
      </c>
      <c r="J91">
        <f>IF('Raw Data'!O86='Raw Data'!P86, 0, IF('Raw Data'!O86&lt;'Raw Data'!P86, 'Raw Data'!K86, 0))</f>
        <v/>
      </c>
      <c r="K91">
        <f>IF(AND(ISNUMBER('Raw Data'!O86), OR('Raw Data'!O86&gt;'Raw Data'!P86, 'Raw Data'!O86='Raw Data'!P86)), 'Raw Data'!L86, 0)</f>
        <v/>
      </c>
      <c r="L91">
        <f>IF(AND(ISNUMBER('Raw Data'!O86), OR('Raw Data'!O86&lt;'Raw Data'!P86, 'Raw Data'!O86='Raw Data'!P86)), 'Raw Data'!M86, 0)</f>
        <v/>
      </c>
      <c r="M91">
        <f>IF(AND(ISNUMBER('Raw Data'!O86), OR('Raw Data'!O86&gt;'Raw Data'!P86, 'Raw Data'!O86&lt;'Raw Data'!P86)), 'Raw Data'!N86, 0)</f>
        <v/>
      </c>
      <c r="N91">
        <f>IF(AND('Raw Data'!C86&lt;'Raw Data'!E86, 'Raw Data'!O86&gt;'Raw Data'!P86), 'Raw Data'!C86, 0)</f>
        <v/>
      </c>
      <c r="O91">
        <f>'Raw Data'!C86&lt;'Raw Data'!E86</f>
        <v/>
      </c>
      <c r="P91">
        <f>IF(AND('Raw Data'!C86&gt;'Raw Data'!E86, 'Raw Data'!O86&gt;'Raw Data'!P86), 'Raw Data'!C86, 0)</f>
        <v/>
      </c>
      <c r="Q91">
        <f>IF(AND('Raw Data'!C86&gt;'Raw Data'!E86, 'Raw Data'!O86&lt;'Raw Data'!P86), 'Raw Data'!E86, 0)</f>
        <v/>
      </c>
      <c r="R91">
        <f>IF(AND('Raw Data'!C86&lt;'Raw Data'!E86, 'Raw Data'!O86&lt;'Raw Data'!P86), 'Raw Data'!E86, 0)</f>
        <v/>
      </c>
      <c r="S91">
        <f>IF(ISNUMBER('Raw Data'!C86), IF(_xlfn.XLOOKUP(SMALL('Raw Data'!C86:E86, 1), B91:D91, B91:D91, 0)&gt;0, SMALL('Raw Data'!C86:E86, 1), 0), 0)</f>
        <v/>
      </c>
      <c r="T91">
        <f>IF(ISNUMBER('Raw Data'!C86), IF(_xlfn.XLOOKUP(SMALL('Raw Data'!C86:E86, 2), B91:D91, B91:D91, 0)&gt;0, SMALL('Raw Data'!C86:E86, 2), 0), 0)</f>
        <v/>
      </c>
      <c r="U91">
        <f>IF(ISNUMBER('Raw Data'!C86), IF(_xlfn.XLOOKUP(SMALL('Raw Data'!C86:E86, 3), B91:D91, B91:D91, 0)&gt;0, SMALL('Raw Data'!C86:E86, 3), 0), 0)</f>
        <v/>
      </c>
      <c r="V91">
        <f>IF(AND('Raw Data'!C86&lt;'Raw Data'!E86,'Raw Data'!O86&gt;'Raw Data'!P86),'Raw Data'!C86,IF(AND('Raw Data'!E86&lt;'Raw Data'!C86,'Raw Data'!P86&gt;'Raw Data'!O86),'Raw Data'!E86,0))</f>
        <v/>
      </c>
      <c r="W91">
        <f>IF(AND('Raw Data'!C86&gt;'Raw Data'!E86,'Raw Data'!O86&gt;'Raw Data'!P86),'Raw Data'!C86,IF(AND('Raw Data'!E86&gt;'Raw Data'!C86,'Raw Data'!P86&gt;'Raw Data'!O86),'Raw Data'!E86,0))</f>
        <v/>
      </c>
      <c r="X91">
        <f>IF(AND('Raw Data'!D86&gt;4,'Raw Data'!O86&gt;'Raw Data'!P86, ISNUMBER('Raw Data'!O86)),'Raw Data'!J86,IF(AND('Raw Data'!D86&gt;4,'Raw Data'!O86='Raw Data'!P86, ISNUMBER('Raw Data'!O86)),0,IF(AND(ISNUMBER('Raw Data'!O86), 'Raw Data'!O86='Raw Data'!P86),'Raw Data'!D86,0)))</f>
        <v/>
      </c>
      <c r="Y91">
        <f>IF(AND('Raw Data'!D86&gt;4,'Raw Data'!O86&lt;'Raw Data'!P86),'Raw Data'!K86,IF(AND('Raw Data'!D86&gt;4,'Raw Data'!O86='Raw Data'!P86),0,IF('Raw Data'!O86='Raw Data'!P86,'Raw Data'!D86,0)))</f>
        <v/>
      </c>
      <c r="Z91">
        <f>IF(AND('Raw Data'!D86&lt;4, 'Raw Data'!O86='Raw Data'!P86), 'Raw Data'!D86, 0)</f>
        <v/>
      </c>
      <c r="AA91">
        <f>IF(AND(W91&gt;0, F91&gt;0), F91*W91, 0)</f>
        <v/>
      </c>
      <c r="AB91">
        <f>IF(AND(C91&gt;0, E91&gt;0), E91*C91, 0)</f>
        <v/>
      </c>
      <c r="AC91">
        <f>IF(AND(F91, D91), D91*F91, 0)</f>
        <v/>
      </c>
    </row>
    <row r="92">
      <c r="A92">
        <f>'Raw Data'!Q87</f>
        <v/>
      </c>
      <c r="B92">
        <f>IF('Raw Data'!O87&gt;'Raw Data'!P87, 'Raw Data'!C87, 0)</f>
        <v/>
      </c>
      <c r="C92">
        <f>IF(AND(ISNUMBER('Raw Data'!O87), 'Raw Data'!O87='Raw Data'!P87), 'Raw Data'!D87, 0)</f>
        <v/>
      </c>
      <c r="D92">
        <f>IF('Raw Data'!O87&lt;'Raw Data'!P87, 'Raw Data'!E87, 0)</f>
        <v/>
      </c>
      <c r="E92">
        <f>IF(SUM('Raw Data'!O87:P87)&gt;2, 'Raw Data'!F87, 0)</f>
        <v/>
      </c>
      <c r="F92">
        <f>IF(AND(ISNUMBER('Raw Data'!O87),SUM('Raw Data'!O87:P87)&lt;3),'Raw Data'!F87,)</f>
        <v/>
      </c>
      <c r="G92">
        <f>IF(AND('Raw Data'!O87&gt;0, 'Raw Data'!P87&gt;0), 'Raw Data'!H87, 0)</f>
        <v/>
      </c>
      <c r="H92">
        <f>IF(AND(ISNUMBER('Raw Data'!O87), OR('Raw Data'!O87=0, 'Raw Data'!P87=0)), 'Raw Data'!I87, 0)</f>
        <v/>
      </c>
      <c r="I92">
        <f>IF('Raw Data'!O87='Raw Data'!P87, 0, IF('Raw Data'!O87&gt;'Raw Data'!P87, 'Raw Data'!J87, 0))</f>
        <v/>
      </c>
      <c r="J92">
        <f>IF('Raw Data'!O87='Raw Data'!P87, 0, IF('Raw Data'!O87&lt;'Raw Data'!P87, 'Raw Data'!K87, 0))</f>
        <v/>
      </c>
      <c r="K92">
        <f>IF(AND(ISNUMBER('Raw Data'!O87), OR('Raw Data'!O87&gt;'Raw Data'!P87, 'Raw Data'!O87='Raw Data'!P87)), 'Raw Data'!L87, 0)</f>
        <v/>
      </c>
      <c r="L92">
        <f>IF(AND(ISNUMBER('Raw Data'!O87), OR('Raw Data'!O87&lt;'Raw Data'!P87, 'Raw Data'!O87='Raw Data'!P87)), 'Raw Data'!M87, 0)</f>
        <v/>
      </c>
      <c r="M92">
        <f>IF(AND(ISNUMBER('Raw Data'!O87), OR('Raw Data'!O87&gt;'Raw Data'!P87, 'Raw Data'!O87&lt;'Raw Data'!P87)), 'Raw Data'!N87, 0)</f>
        <v/>
      </c>
      <c r="N92">
        <f>IF(AND('Raw Data'!C87&lt;'Raw Data'!E87, 'Raw Data'!O87&gt;'Raw Data'!P87), 'Raw Data'!C87, 0)</f>
        <v/>
      </c>
      <c r="O92">
        <f>'Raw Data'!C87&lt;'Raw Data'!E87</f>
        <v/>
      </c>
      <c r="P92">
        <f>IF(AND('Raw Data'!C87&gt;'Raw Data'!E87, 'Raw Data'!O87&gt;'Raw Data'!P87), 'Raw Data'!C87, 0)</f>
        <v/>
      </c>
      <c r="Q92">
        <f>IF(AND('Raw Data'!C87&gt;'Raw Data'!E87, 'Raw Data'!O87&lt;'Raw Data'!P87), 'Raw Data'!E87, 0)</f>
        <v/>
      </c>
      <c r="R92">
        <f>IF(AND('Raw Data'!C87&lt;'Raw Data'!E87, 'Raw Data'!O87&lt;'Raw Data'!P87), 'Raw Data'!E87, 0)</f>
        <v/>
      </c>
      <c r="S92">
        <f>IF(ISNUMBER('Raw Data'!C87), IF(_xlfn.XLOOKUP(SMALL('Raw Data'!C87:E87, 1), B92:D92, B92:D92, 0)&gt;0, SMALL('Raw Data'!C87:E87, 1), 0), 0)</f>
        <v/>
      </c>
      <c r="T92">
        <f>IF(ISNUMBER('Raw Data'!C87), IF(_xlfn.XLOOKUP(SMALL('Raw Data'!C87:E87, 2), B92:D92, B92:D92, 0)&gt;0, SMALL('Raw Data'!C87:E87, 2), 0), 0)</f>
        <v/>
      </c>
      <c r="U92">
        <f>IF(ISNUMBER('Raw Data'!C87), IF(_xlfn.XLOOKUP(SMALL('Raw Data'!C87:E87, 3), B92:D92, B92:D92, 0)&gt;0, SMALL('Raw Data'!C87:E87, 3), 0), 0)</f>
        <v/>
      </c>
      <c r="V92">
        <f>IF(AND('Raw Data'!C87&lt;'Raw Data'!E87,'Raw Data'!O87&gt;'Raw Data'!P87),'Raw Data'!C87,IF(AND('Raw Data'!E87&lt;'Raw Data'!C87,'Raw Data'!P87&gt;'Raw Data'!O87),'Raw Data'!E87,0))</f>
        <v/>
      </c>
      <c r="W92">
        <f>IF(AND('Raw Data'!C87&gt;'Raw Data'!E87,'Raw Data'!O87&gt;'Raw Data'!P87),'Raw Data'!C87,IF(AND('Raw Data'!E87&gt;'Raw Data'!C87,'Raw Data'!P87&gt;'Raw Data'!O87),'Raw Data'!E87,0))</f>
        <v/>
      </c>
      <c r="X92">
        <f>IF(AND('Raw Data'!D87&gt;4,'Raw Data'!O87&gt;'Raw Data'!P87, ISNUMBER('Raw Data'!O87)),'Raw Data'!J87,IF(AND('Raw Data'!D87&gt;4,'Raw Data'!O87='Raw Data'!P87, ISNUMBER('Raw Data'!O87)),0,IF(AND(ISNUMBER('Raw Data'!O87), 'Raw Data'!O87='Raw Data'!P87),'Raw Data'!D87,0)))</f>
        <v/>
      </c>
      <c r="Y92">
        <f>IF(AND('Raw Data'!D87&gt;4,'Raw Data'!O87&lt;'Raw Data'!P87),'Raw Data'!K87,IF(AND('Raw Data'!D87&gt;4,'Raw Data'!O87='Raw Data'!P87),0,IF('Raw Data'!O87='Raw Data'!P87,'Raw Data'!D87,0)))</f>
        <v/>
      </c>
      <c r="Z92">
        <f>IF(AND('Raw Data'!D87&lt;4, 'Raw Data'!O87='Raw Data'!P87), 'Raw Data'!D87, 0)</f>
        <v/>
      </c>
      <c r="AA92">
        <f>IF(AND(W92&gt;0, F92&gt;0), F92*W92, 0)</f>
        <v/>
      </c>
      <c r="AB92">
        <f>IF(AND(C92&gt;0, E92&gt;0), E92*C92, 0)</f>
        <v/>
      </c>
      <c r="AC92">
        <f>IF(AND(F92, D92), D92*F92, 0)</f>
        <v/>
      </c>
    </row>
    <row r="93">
      <c r="A93">
        <f>'Raw Data'!Q88</f>
        <v/>
      </c>
      <c r="B93">
        <f>IF('Raw Data'!O88&gt;'Raw Data'!P88, 'Raw Data'!C88, 0)</f>
        <v/>
      </c>
      <c r="C93">
        <f>IF(AND(ISNUMBER('Raw Data'!O88), 'Raw Data'!O88='Raw Data'!P88), 'Raw Data'!D88, 0)</f>
        <v/>
      </c>
      <c r="D93">
        <f>IF('Raw Data'!O88&lt;'Raw Data'!P88, 'Raw Data'!E88, 0)</f>
        <v/>
      </c>
      <c r="E93">
        <f>IF(SUM('Raw Data'!O88:P88)&gt;2, 'Raw Data'!F88, 0)</f>
        <v/>
      </c>
      <c r="F93">
        <f>IF(AND(ISNUMBER('Raw Data'!O88),SUM('Raw Data'!O88:P88)&lt;3),'Raw Data'!F88,)</f>
        <v/>
      </c>
      <c r="G93">
        <f>IF(AND('Raw Data'!O88&gt;0, 'Raw Data'!P88&gt;0), 'Raw Data'!H88, 0)</f>
        <v/>
      </c>
      <c r="H93">
        <f>IF(AND(ISNUMBER('Raw Data'!O88), OR('Raw Data'!O88=0, 'Raw Data'!P88=0)), 'Raw Data'!I88, 0)</f>
        <v/>
      </c>
      <c r="I93">
        <f>IF('Raw Data'!O88='Raw Data'!P88, 0, IF('Raw Data'!O88&gt;'Raw Data'!P88, 'Raw Data'!J88, 0))</f>
        <v/>
      </c>
      <c r="J93">
        <f>IF('Raw Data'!O88='Raw Data'!P88, 0, IF('Raw Data'!O88&lt;'Raw Data'!P88, 'Raw Data'!K88, 0))</f>
        <v/>
      </c>
      <c r="K93">
        <f>IF(AND(ISNUMBER('Raw Data'!O88), OR('Raw Data'!O88&gt;'Raw Data'!P88, 'Raw Data'!O88='Raw Data'!P88)), 'Raw Data'!L88, 0)</f>
        <v/>
      </c>
      <c r="L93">
        <f>IF(AND(ISNUMBER('Raw Data'!O88), OR('Raw Data'!O88&lt;'Raw Data'!P88, 'Raw Data'!O88='Raw Data'!P88)), 'Raw Data'!M88, 0)</f>
        <v/>
      </c>
      <c r="M93">
        <f>IF(AND(ISNUMBER('Raw Data'!O88), OR('Raw Data'!O88&gt;'Raw Data'!P88, 'Raw Data'!O88&lt;'Raw Data'!P88)), 'Raw Data'!N88, 0)</f>
        <v/>
      </c>
      <c r="N93">
        <f>IF(AND('Raw Data'!C88&lt;'Raw Data'!E88, 'Raw Data'!O88&gt;'Raw Data'!P88), 'Raw Data'!C88, 0)</f>
        <v/>
      </c>
      <c r="O93">
        <f>'Raw Data'!C88&lt;'Raw Data'!E88</f>
        <v/>
      </c>
      <c r="P93">
        <f>IF(AND('Raw Data'!C88&gt;'Raw Data'!E88, 'Raw Data'!O88&gt;'Raw Data'!P88), 'Raw Data'!C88, 0)</f>
        <v/>
      </c>
      <c r="Q93">
        <f>IF(AND('Raw Data'!C88&gt;'Raw Data'!E88, 'Raw Data'!O88&lt;'Raw Data'!P88), 'Raw Data'!E88, 0)</f>
        <v/>
      </c>
      <c r="R93">
        <f>IF(AND('Raw Data'!C88&lt;'Raw Data'!E88, 'Raw Data'!O88&lt;'Raw Data'!P88), 'Raw Data'!E88, 0)</f>
        <v/>
      </c>
      <c r="S93">
        <f>IF(ISNUMBER('Raw Data'!C88), IF(_xlfn.XLOOKUP(SMALL('Raw Data'!C88:E88, 1), B93:D93, B93:D93, 0)&gt;0, SMALL('Raw Data'!C88:E88, 1), 0), 0)</f>
        <v/>
      </c>
      <c r="T93">
        <f>IF(ISNUMBER('Raw Data'!C88), IF(_xlfn.XLOOKUP(SMALL('Raw Data'!C88:E88, 2), B93:D93, B93:D93, 0)&gt;0, SMALL('Raw Data'!C88:E88, 2), 0), 0)</f>
        <v/>
      </c>
      <c r="U93">
        <f>IF(ISNUMBER('Raw Data'!C88), IF(_xlfn.XLOOKUP(SMALL('Raw Data'!C88:E88, 3), B93:D93, B93:D93, 0)&gt;0, SMALL('Raw Data'!C88:E88, 3), 0), 0)</f>
        <v/>
      </c>
      <c r="V93">
        <f>IF(AND('Raw Data'!C88&lt;'Raw Data'!E88,'Raw Data'!O88&gt;'Raw Data'!P88),'Raw Data'!C88,IF(AND('Raw Data'!E88&lt;'Raw Data'!C88,'Raw Data'!P88&gt;'Raw Data'!O88),'Raw Data'!E88,0))</f>
        <v/>
      </c>
      <c r="W93">
        <f>IF(AND('Raw Data'!C88&gt;'Raw Data'!E88,'Raw Data'!O88&gt;'Raw Data'!P88),'Raw Data'!C88,IF(AND('Raw Data'!E88&gt;'Raw Data'!C88,'Raw Data'!P88&gt;'Raw Data'!O88),'Raw Data'!E88,0))</f>
        <v/>
      </c>
      <c r="X93">
        <f>IF(AND('Raw Data'!D88&gt;4,'Raw Data'!O88&gt;'Raw Data'!P88, ISNUMBER('Raw Data'!O88)),'Raw Data'!J88,IF(AND('Raw Data'!D88&gt;4,'Raw Data'!O88='Raw Data'!P88, ISNUMBER('Raw Data'!O88)),0,IF(AND(ISNUMBER('Raw Data'!O88), 'Raw Data'!O88='Raw Data'!P88),'Raw Data'!D88,0)))</f>
        <v/>
      </c>
      <c r="Y93">
        <f>IF(AND('Raw Data'!D88&gt;4,'Raw Data'!O88&lt;'Raw Data'!P88),'Raw Data'!K88,IF(AND('Raw Data'!D88&gt;4,'Raw Data'!O88='Raw Data'!P88),0,IF('Raw Data'!O88='Raw Data'!P88,'Raw Data'!D88,0)))</f>
        <v/>
      </c>
      <c r="Z93">
        <f>IF(AND('Raw Data'!D88&lt;4, 'Raw Data'!O88='Raw Data'!P88), 'Raw Data'!D88, 0)</f>
        <v/>
      </c>
      <c r="AA93">
        <f>IF(AND(W93&gt;0, F93&gt;0), F93*W93, 0)</f>
        <v/>
      </c>
      <c r="AB93">
        <f>IF(AND(C93&gt;0, E93&gt;0), E93*C93, 0)</f>
        <v/>
      </c>
      <c r="AC93">
        <f>IF(AND(F93, D93), D93*F93, 0)</f>
        <v/>
      </c>
    </row>
    <row r="94">
      <c r="A94">
        <f>'Raw Data'!Q89</f>
        <v/>
      </c>
      <c r="B94">
        <f>IF('Raw Data'!O89&gt;'Raw Data'!P89, 'Raw Data'!C89, 0)</f>
        <v/>
      </c>
      <c r="C94">
        <f>IF(AND(ISNUMBER('Raw Data'!O89), 'Raw Data'!O89='Raw Data'!P89), 'Raw Data'!D89, 0)</f>
        <v/>
      </c>
      <c r="D94">
        <f>IF('Raw Data'!O89&lt;'Raw Data'!P89, 'Raw Data'!E89, 0)</f>
        <v/>
      </c>
      <c r="E94">
        <f>IF(SUM('Raw Data'!O89:P89)&gt;2, 'Raw Data'!F89, 0)</f>
        <v/>
      </c>
      <c r="F94">
        <f>IF(AND(ISNUMBER('Raw Data'!O89),SUM('Raw Data'!O89:P89)&lt;3),'Raw Data'!F89,)</f>
        <v/>
      </c>
      <c r="G94">
        <f>IF(AND('Raw Data'!O89&gt;0, 'Raw Data'!P89&gt;0), 'Raw Data'!H89, 0)</f>
        <v/>
      </c>
      <c r="H94">
        <f>IF(AND(ISNUMBER('Raw Data'!O89), OR('Raw Data'!O89=0, 'Raw Data'!P89=0)), 'Raw Data'!I89, 0)</f>
        <v/>
      </c>
      <c r="I94">
        <f>IF('Raw Data'!O89='Raw Data'!P89, 0, IF('Raw Data'!O89&gt;'Raw Data'!P89, 'Raw Data'!J89, 0))</f>
        <v/>
      </c>
      <c r="J94">
        <f>IF('Raw Data'!O89='Raw Data'!P89, 0, IF('Raw Data'!O89&lt;'Raw Data'!P89, 'Raw Data'!K89, 0))</f>
        <v/>
      </c>
      <c r="K94">
        <f>IF(AND(ISNUMBER('Raw Data'!O89), OR('Raw Data'!O89&gt;'Raw Data'!P89, 'Raw Data'!O89='Raw Data'!P89)), 'Raw Data'!L89, 0)</f>
        <v/>
      </c>
      <c r="L94">
        <f>IF(AND(ISNUMBER('Raw Data'!O89), OR('Raw Data'!O89&lt;'Raw Data'!P89, 'Raw Data'!O89='Raw Data'!P89)), 'Raw Data'!M89, 0)</f>
        <v/>
      </c>
      <c r="M94">
        <f>IF(AND(ISNUMBER('Raw Data'!O89), OR('Raw Data'!O89&gt;'Raw Data'!P89, 'Raw Data'!O89&lt;'Raw Data'!P89)), 'Raw Data'!N89, 0)</f>
        <v/>
      </c>
      <c r="N94">
        <f>IF(AND('Raw Data'!C89&lt;'Raw Data'!E89, 'Raw Data'!O89&gt;'Raw Data'!P89), 'Raw Data'!C89, 0)</f>
        <v/>
      </c>
      <c r="O94">
        <f>'Raw Data'!C89&lt;'Raw Data'!E89</f>
        <v/>
      </c>
      <c r="P94">
        <f>IF(AND('Raw Data'!C89&gt;'Raw Data'!E89, 'Raw Data'!O89&gt;'Raw Data'!P89), 'Raw Data'!C89, 0)</f>
        <v/>
      </c>
      <c r="Q94">
        <f>IF(AND('Raw Data'!C89&gt;'Raw Data'!E89, 'Raw Data'!O89&lt;'Raw Data'!P89), 'Raw Data'!E89, 0)</f>
        <v/>
      </c>
      <c r="R94">
        <f>IF(AND('Raw Data'!C89&lt;'Raw Data'!E89, 'Raw Data'!O89&lt;'Raw Data'!P89), 'Raw Data'!E89, 0)</f>
        <v/>
      </c>
      <c r="S94">
        <f>IF(ISNUMBER('Raw Data'!C89), IF(_xlfn.XLOOKUP(SMALL('Raw Data'!C89:E89, 1), B94:D94, B94:D94, 0)&gt;0, SMALL('Raw Data'!C89:E89, 1), 0), 0)</f>
        <v/>
      </c>
      <c r="T94">
        <f>IF(ISNUMBER('Raw Data'!C89), IF(_xlfn.XLOOKUP(SMALL('Raw Data'!C89:E89, 2), B94:D94, B94:D94, 0)&gt;0, SMALL('Raw Data'!C89:E89, 2), 0), 0)</f>
        <v/>
      </c>
      <c r="U94">
        <f>IF(ISNUMBER('Raw Data'!C89), IF(_xlfn.XLOOKUP(SMALL('Raw Data'!C89:E89, 3), B94:D94, B94:D94, 0)&gt;0, SMALL('Raw Data'!C89:E89, 3), 0), 0)</f>
        <v/>
      </c>
      <c r="V94">
        <f>IF(AND('Raw Data'!C89&lt;'Raw Data'!E89,'Raw Data'!O89&gt;'Raw Data'!P89),'Raw Data'!C89,IF(AND('Raw Data'!E89&lt;'Raw Data'!C89,'Raw Data'!P89&gt;'Raw Data'!O89),'Raw Data'!E89,0))</f>
        <v/>
      </c>
      <c r="W94">
        <f>IF(AND('Raw Data'!C89&gt;'Raw Data'!E89,'Raw Data'!O89&gt;'Raw Data'!P89),'Raw Data'!C89,IF(AND('Raw Data'!E89&gt;'Raw Data'!C89,'Raw Data'!P89&gt;'Raw Data'!O89),'Raw Data'!E89,0))</f>
        <v/>
      </c>
      <c r="X94">
        <f>IF(AND('Raw Data'!D89&gt;4,'Raw Data'!O89&gt;'Raw Data'!P89, ISNUMBER('Raw Data'!O89)),'Raw Data'!J89,IF(AND('Raw Data'!D89&gt;4,'Raw Data'!O89='Raw Data'!P89, ISNUMBER('Raw Data'!O89)),0,IF(AND(ISNUMBER('Raw Data'!O89), 'Raw Data'!O89='Raw Data'!P89),'Raw Data'!D89,0)))</f>
        <v/>
      </c>
      <c r="Y94">
        <f>IF(AND('Raw Data'!D89&gt;4,'Raw Data'!O89&lt;'Raw Data'!P89),'Raw Data'!K89,IF(AND('Raw Data'!D89&gt;4,'Raw Data'!O89='Raw Data'!P89),0,IF('Raw Data'!O89='Raw Data'!P89,'Raw Data'!D89,0)))</f>
        <v/>
      </c>
      <c r="Z94">
        <f>IF(AND('Raw Data'!D89&lt;4, 'Raw Data'!O89='Raw Data'!P89), 'Raw Data'!D89, 0)</f>
        <v/>
      </c>
      <c r="AA94">
        <f>IF(AND(W94&gt;0, F94&gt;0), F94*W94, 0)</f>
        <v/>
      </c>
      <c r="AB94">
        <f>IF(AND(C94&gt;0, E94&gt;0), E94*C94, 0)</f>
        <v/>
      </c>
      <c r="AC94">
        <f>IF(AND(F94, D94), D94*F94, 0)</f>
        <v/>
      </c>
    </row>
    <row r="95">
      <c r="A95">
        <f>'Raw Data'!Q90</f>
        <v/>
      </c>
      <c r="B95">
        <f>IF('Raw Data'!O90&gt;'Raw Data'!P90, 'Raw Data'!C90, 0)</f>
        <v/>
      </c>
      <c r="C95">
        <f>IF(AND(ISNUMBER('Raw Data'!O90), 'Raw Data'!O90='Raw Data'!P90), 'Raw Data'!D90, 0)</f>
        <v/>
      </c>
      <c r="D95">
        <f>IF('Raw Data'!O90&lt;'Raw Data'!P90, 'Raw Data'!E90, 0)</f>
        <v/>
      </c>
      <c r="E95">
        <f>IF(SUM('Raw Data'!O90:P90)&gt;2, 'Raw Data'!F90, 0)</f>
        <v/>
      </c>
      <c r="F95">
        <f>IF(AND(ISNUMBER('Raw Data'!O90),SUM('Raw Data'!O90:P90)&lt;3),'Raw Data'!F90,)</f>
        <v/>
      </c>
      <c r="G95">
        <f>IF(AND('Raw Data'!O90&gt;0, 'Raw Data'!P90&gt;0), 'Raw Data'!H90, 0)</f>
        <v/>
      </c>
      <c r="H95">
        <f>IF(AND(ISNUMBER('Raw Data'!O90), OR('Raw Data'!O90=0, 'Raw Data'!P90=0)), 'Raw Data'!I90, 0)</f>
        <v/>
      </c>
      <c r="I95">
        <f>IF('Raw Data'!O90='Raw Data'!P90, 0, IF('Raw Data'!O90&gt;'Raw Data'!P90, 'Raw Data'!J90, 0))</f>
        <v/>
      </c>
      <c r="J95">
        <f>IF('Raw Data'!O90='Raw Data'!P90, 0, IF('Raw Data'!O90&lt;'Raw Data'!P90, 'Raw Data'!K90, 0))</f>
        <v/>
      </c>
      <c r="K95">
        <f>IF(AND(ISNUMBER('Raw Data'!O90), OR('Raw Data'!O90&gt;'Raw Data'!P90, 'Raw Data'!O90='Raw Data'!P90)), 'Raw Data'!L90, 0)</f>
        <v/>
      </c>
      <c r="L95">
        <f>IF(AND(ISNUMBER('Raw Data'!O90), OR('Raw Data'!O90&lt;'Raw Data'!P90, 'Raw Data'!O90='Raw Data'!P90)), 'Raw Data'!M90, 0)</f>
        <v/>
      </c>
      <c r="M95">
        <f>IF(AND(ISNUMBER('Raw Data'!O90), OR('Raw Data'!O90&gt;'Raw Data'!P90, 'Raw Data'!O90&lt;'Raw Data'!P90)), 'Raw Data'!N90, 0)</f>
        <v/>
      </c>
      <c r="N95">
        <f>IF(AND('Raw Data'!C90&lt;'Raw Data'!E90, 'Raw Data'!O90&gt;'Raw Data'!P90), 'Raw Data'!C90, 0)</f>
        <v/>
      </c>
      <c r="O95">
        <f>'Raw Data'!C90&lt;'Raw Data'!E90</f>
        <v/>
      </c>
      <c r="P95">
        <f>IF(AND('Raw Data'!C90&gt;'Raw Data'!E90, 'Raw Data'!O90&gt;'Raw Data'!P90), 'Raw Data'!C90, 0)</f>
        <v/>
      </c>
      <c r="Q95">
        <f>IF(AND('Raw Data'!C90&gt;'Raw Data'!E90, 'Raw Data'!O90&lt;'Raw Data'!P90), 'Raw Data'!E90, 0)</f>
        <v/>
      </c>
      <c r="R95">
        <f>IF(AND('Raw Data'!C90&lt;'Raw Data'!E90, 'Raw Data'!O90&lt;'Raw Data'!P90), 'Raw Data'!E90, 0)</f>
        <v/>
      </c>
      <c r="S95">
        <f>IF(ISNUMBER('Raw Data'!C90), IF(_xlfn.XLOOKUP(SMALL('Raw Data'!C90:E90, 1), B95:D95, B95:D95, 0)&gt;0, SMALL('Raw Data'!C90:E90, 1), 0), 0)</f>
        <v/>
      </c>
      <c r="T95">
        <f>IF(ISNUMBER('Raw Data'!C90), IF(_xlfn.XLOOKUP(SMALL('Raw Data'!C90:E90, 2), B95:D95, B95:D95, 0)&gt;0, SMALL('Raw Data'!C90:E90, 2), 0), 0)</f>
        <v/>
      </c>
      <c r="U95">
        <f>IF(ISNUMBER('Raw Data'!C90), IF(_xlfn.XLOOKUP(SMALL('Raw Data'!C90:E90, 3), B95:D95, B95:D95, 0)&gt;0, SMALL('Raw Data'!C90:E90, 3), 0), 0)</f>
        <v/>
      </c>
      <c r="V95">
        <f>IF(AND('Raw Data'!C90&lt;'Raw Data'!E90,'Raw Data'!O90&gt;'Raw Data'!P90),'Raw Data'!C90,IF(AND('Raw Data'!E90&lt;'Raw Data'!C90,'Raw Data'!P90&gt;'Raw Data'!O90),'Raw Data'!E90,0))</f>
        <v/>
      </c>
      <c r="W95">
        <f>IF(AND('Raw Data'!C90&gt;'Raw Data'!E90,'Raw Data'!O90&gt;'Raw Data'!P90),'Raw Data'!C90,IF(AND('Raw Data'!E90&gt;'Raw Data'!C90,'Raw Data'!P90&gt;'Raw Data'!O90),'Raw Data'!E90,0))</f>
        <v/>
      </c>
      <c r="X95">
        <f>IF(AND('Raw Data'!D90&gt;4,'Raw Data'!O90&gt;'Raw Data'!P90, ISNUMBER('Raw Data'!O90)),'Raw Data'!J90,IF(AND('Raw Data'!D90&gt;4,'Raw Data'!O90='Raw Data'!P90, ISNUMBER('Raw Data'!O90)),0,IF(AND(ISNUMBER('Raw Data'!O90), 'Raw Data'!O90='Raw Data'!P90),'Raw Data'!D90,0)))</f>
        <v/>
      </c>
      <c r="Y95">
        <f>IF(AND('Raw Data'!D90&gt;4,'Raw Data'!O90&lt;'Raw Data'!P90),'Raw Data'!K90,IF(AND('Raw Data'!D90&gt;4,'Raw Data'!O90='Raw Data'!P90),0,IF('Raw Data'!O90='Raw Data'!P90,'Raw Data'!D90,0)))</f>
        <v/>
      </c>
      <c r="Z95">
        <f>IF(AND('Raw Data'!D90&lt;4, 'Raw Data'!O90='Raw Data'!P90), 'Raw Data'!D90, 0)</f>
        <v/>
      </c>
      <c r="AA95">
        <f>IF(AND(W95&gt;0, F95&gt;0), F95*W95, 0)</f>
        <v/>
      </c>
      <c r="AB95">
        <f>IF(AND(C95&gt;0, E95&gt;0), E95*C95, 0)</f>
        <v/>
      </c>
      <c r="AC95">
        <f>IF(AND(F95, D95), D95*F95, 0)</f>
        <v/>
      </c>
    </row>
    <row r="96">
      <c r="A96">
        <f>'Raw Data'!Q91</f>
        <v/>
      </c>
      <c r="B96">
        <f>IF('Raw Data'!O91&gt;'Raw Data'!P91, 'Raw Data'!C91, 0)</f>
        <v/>
      </c>
      <c r="C96">
        <f>IF(AND(ISNUMBER('Raw Data'!O91), 'Raw Data'!O91='Raw Data'!P91), 'Raw Data'!D91, 0)</f>
        <v/>
      </c>
      <c r="D96">
        <f>IF('Raw Data'!O91&lt;'Raw Data'!P91, 'Raw Data'!E91, 0)</f>
        <v/>
      </c>
      <c r="E96">
        <f>IF(SUM('Raw Data'!O91:P91)&gt;2, 'Raw Data'!F91, 0)</f>
        <v/>
      </c>
      <c r="F96">
        <f>IF(AND(ISNUMBER('Raw Data'!O91),SUM('Raw Data'!O91:P91)&lt;3),'Raw Data'!F91,)</f>
        <v/>
      </c>
      <c r="G96">
        <f>IF(AND('Raw Data'!O91&gt;0, 'Raw Data'!P91&gt;0), 'Raw Data'!H91, 0)</f>
        <v/>
      </c>
      <c r="H96">
        <f>IF(AND(ISNUMBER('Raw Data'!O91), OR('Raw Data'!O91=0, 'Raw Data'!P91=0)), 'Raw Data'!I91, 0)</f>
        <v/>
      </c>
      <c r="I96">
        <f>IF('Raw Data'!O91='Raw Data'!P91, 0, IF('Raw Data'!O91&gt;'Raw Data'!P91, 'Raw Data'!J91, 0))</f>
        <v/>
      </c>
      <c r="J96">
        <f>IF('Raw Data'!O91='Raw Data'!P91, 0, IF('Raw Data'!O91&lt;'Raw Data'!P91, 'Raw Data'!K91, 0))</f>
        <v/>
      </c>
      <c r="K96">
        <f>IF(AND(ISNUMBER('Raw Data'!O91), OR('Raw Data'!O91&gt;'Raw Data'!P91, 'Raw Data'!O91='Raw Data'!P91)), 'Raw Data'!L91, 0)</f>
        <v/>
      </c>
      <c r="L96">
        <f>IF(AND(ISNUMBER('Raw Data'!O91), OR('Raw Data'!O91&lt;'Raw Data'!P91, 'Raw Data'!O91='Raw Data'!P91)), 'Raw Data'!M91, 0)</f>
        <v/>
      </c>
      <c r="M96">
        <f>IF(AND(ISNUMBER('Raw Data'!O91), OR('Raw Data'!O91&gt;'Raw Data'!P91, 'Raw Data'!O91&lt;'Raw Data'!P91)), 'Raw Data'!N91, 0)</f>
        <v/>
      </c>
      <c r="N96">
        <f>IF(AND('Raw Data'!C91&lt;'Raw Data'!E91, 'Raw Data'!O91&gt;'Raw Data'!P91), 'Raw Data'!C91, 0)</f>
        <v/>
      </c>
      <c r="O96">
        <f>'Raw Data'!C91&lt;'Raw Data'!E91</f>
        <v/>
      </c>
      <c r="P96">
        <f>IF(AND('Raw Data'!C91&gt;'Raw Data'!E91, 'Raw Data'!O91&gt;'Raw Data'!P91), 'Raw Data'!C91, 0)</f>
        <v/>
      </c>
      <c r="Q96">
        <f>IF(AND('Raw Data'!C91&gt;'Raw Data'!E91, 'Raw Data'!O91&lt;'Raw Data'!P91), 'Raw Data'!E91, 0)</f>
        <v/>
      </c>
      <c r="R96">
        <f>IF(AND('Raw Data'!C91&lt;'Raw Data'!E91, 'Raw Data'!O91&lt;'Raw Data'!P91), 'Raw Data'!E91, 0)</f>
        <v/>
      </c>
      <c r="S96">
        <f>IF(ISNUMBER('Raw Data'!C91), IF(_xlfn.XLOOKUP(SMALL('Raw Data'!C91:E91, 1), B96:D96, B96:D96, 0)&gt;0, SMALL('Raw Data'!C91:E91, 1), 0), 0)</f>
        <v/>
      </c>
      <c r="T96">
        <f>IF(ISNUMBER('Raw Data'!C91), IF(_xlfn.XLOOKUP(SMALL('Raw Data'!C91:E91, 2), B96:D96, B96:D96, 0)&gt;0, SMALL('Raw Data'!C91:E91, 2), 0), 0)</f>
        <v/>
      </c>
      <c r="U96">
        <f>IF(ISNUMBER('Raw Data'!C91), IF(_xlfn.XLOOKUP(SMALL('Raw Data'!C91:E91, 3), B96:D96, B96:D96, 0)&gt;0, SMALL('Raw Data'!C91:E91, 3), 0), 0)</f>
        <v/>
      </c>
      <c r="V96">
        <f>IF(AND('Raw Data'!C91&lt;'Raw Data'!E91,'Raw Data'!O91&gt;'Raw Data'!P91),'Raw Data'!C91,IF(AND('Raw Data'!E91&lt;'Raw Data'!C91,'Raw Data'!P91&gt;'Raw Data'!O91),'Raw Data'!E91,0))</f>
        <v/>
      </c>
      <c r="W96">
        <f>IF(AND('Raw Data'!C91&gt;'Raw Data'!E91,'Raw Data'!O91&gt;'Raw Data'!P91),'Raw Data'!C91,IF(AND('Raw Data'!E91&gt;'Raw Data'!C91,'Raw Data'!P91&gt;'Raw Data'!O91),'Raw Data'!E91,0))</f>
        <v/>
      </c>
      <c r="X96">
        <f>IF(AND('Raw Data'!D91&gt;4,'Raw Data'!O91&gt;'Raw Data'!P91, ISNUMBER('Raw Data'!O91)),'Raw Data'!J91,IF(AND('Raw Data'!D91&gt;4,'Raw Data'!O91='Raw Data'!P91, ISNUMBER('Raw Data'!O91)),0,IF(AND(ISNUMBER('Raw Data'!O91), 'Raw Data'!O91='Raw Data'!P91),'Raw Data'!D91,0)))</f>
        <v/>
      </c>
      <c r="Y96">
        <f>IF(AND('Raw Data'!D91&gt;4,'Raw Data'!O91&lt;'Raw Data'!P91),'Raw Data'!K91,IF(AND('Raw Data'!D91&gt;4,'Raw Data'!O91='Raw Data'!P91),0,IF('Raw Data'!O91='Raw Data'!P91,'Raw Data'!D91,0)))</f>
        <v/>
      </c>
      <c r="Z96">
        <f>IF(AND('Raw Data'!D91&lt;4, 'Raw Data'!O91='Raw Data'!P91), 'Raw Data'!D91, 0)</f>
        <v/>
      </c>
      <c r="AA96">
        <f>IF(AND(W96&gt;0, F96&gt;0), F96*W96, 0)</f>
        <v/>
      </c>
      <c r="AB96">
        <f>IF(AND(C96&gt;0, E96&gt;0), E96*C96, 0)</f>
        <v/>
      </c>
      <c r="AC96">
        <f>IF(AND(F96, D96), D96*F96, 0)</f>
        <v/>
      </c>
    </row>
    <row r="97">
      <c r="A97">
        <f>'Raw Data'!Q92</f>
        <v/>
      </c>
      <c r="B97">
        <f>IF('Raw Data'!O92&gt;'Raw Data'!P92, 'Raw Data'!C92, 0)</f>
        <v/>
      </c>
      <c r="C97">
        <f>IF(AND(ISNUMBER('Raw Data'!O92), 'Raw Data'!O92='Raw Data'!P92), 'Raw Data'!D92, 0)</f>
        <v/>
      </c>
      <c r="D97">
        <f>IF('Raw Data'!O92&lt;'Raw Data'!P92, 'Raw Data'!E92, 0)</f>
        <v/>
      </c>
      <c r="E97">
        <f>IF(SUM('Raw Data'!O92:P92)&gt;2, 'Raw Data'!F92, 0)</f>
        <v/>
      </c>
      <c r="F97">
        <f>IF(AND(ISNUMBER('Raw Data'!O92),SUM('Raw Data'!O92:P92)&lt;3),'Raw Data'!F92,)</f>
        <v/>
      </c>
      <c r="G97">
        <f>IF(AND('Raw Data'!O92&gt;0, 'Raw Data'!P92&gt;0), 'Raw Data'!H92, 0)</f>
        <v/>
      </c>
      <c r="H97">
        <f>IF(AND(ISNUMBER('Raw Data'!O92), OR('Raw Data'!O92=0, 'Raw Data'!P92=0)), 'Raw Data'!I92, 0)</f>
        <v/>
      </c>
      <c r="I97">
        <f>IF('Raw Data'!O92='Raw Data'!P92, 0, IF('Raw Data'!O92&gt;'Raw Data'!P92, 'Raw Data'!J92, 0))</f>
        <v/>
      </c>
      <c r="J97">
        <f>IF('Raw Data'!O92='Raw Data'!P92, 0, IF('Raw Data'!O92&lt;'Raw Data'!P92, 'Raw Data'!K92, 0))</f>
        <v/>
      </c>
      <c r="K97">
        <f>IF(AND(ISNUMBER('Raw Data'!O92), OR('Raw Data'!O92&gt;'Raw Data'!P92, 'Raw Data'!O92='Raw Data'!P92)), 'Raw Data'!L92, 0)</f>
        <v/>
      </c>
      <c r="L97">
        <f>IF(AND(ISNUMBER('Raw Data'!O92), OR('Raw Data'!O92&lt;'Raw Data'!P92, 'Raw Data'!O92='Raw Data'!P92)), 'Raw Data'!M92, 0)</f>
        <v/>
      </c>
      <c r="M97">
        <f>IF(AND(ISNUMBER('Raw Data'!O92), OR('Raw Data'!O92&gt;'Raw Data'!P92, 'Raw Data'!O92&lt;'Raw Data'!P92)), 'Raw Data'!N92, 0)</f>
        <v/>
      </c>
      <c r="N97">
        <f>IF(AND('Raw Data'!C92&lt;'Raw Data'!E92, 'Raw Data'!O92&gt;'Raw Data'!P92), 'Raw Data'!C92, 0)</f>
        <v/>
      </c>
      <c r="O97">
        <f>'Raw Data'!C92&lt;'Raw Data'!E92</f>
        <v/>
      </c>
      <c r="P97">
        <f>IF(AND('Raw Data'!C92&gt;'Raw Data'!E92, 'Raw Data'!O92&gt;'Raw Data'!P92), 'Raw Data'!C92, 0)</f>
        <v/>
      </c>
      <c r="Q97">
        <f>IF(AND('Raw Data'!C92&gt;'Raw Data'!E92, 'Raw Data'!O92&lt;'Raw Data'!P92), 'Raw Data'!E92, 0)</f>
        <v/>
      </c>
      <c r="R97">
        <f>IF(AND('Raw Data'!C92&lt;'Raw Data'!E92, 'Raw Data'!O92&lt;'Raw Data'!P92), 'Raw Data'!E92, 0)</f>
        <v/>
      </c>
      <c r="S97">
        <f>IF(ISNUMBER('Raw Data'!C92), IF(_xlfn.XLOOKUP(SMALL('Raw Data'!C92:E92, 1), B97:D97, B97:D97, 0)&gt;0, SMALL('Raw Data'!C92:E92, 1), 0), 0)</f>
        <v/>
      </c>
      <c r="T97">
        <f>IF(ISNUMBER('Raw Data'!C92), IF(_xlfn.XLOOKUP(SMALL('Raw Data'!C92:E92, 2), B97:D97, B97:D97, 0)&gt;0, SMALL('Raw Data'!C92:E92, 2), 0), 0)</f>
        <v/>
      </c>
      <c r="U97">
        <f>IF(ISNUMBER('Raw Data'!C92), IF(_xlfn.XLOOKUP(SMALL('Raw Data'!C92:E92, 3), B97:D97, B97:D97, 0)&gt;0, SMALL('Raw Data'!C92:E92, 3), 0), 0)</f>
        <v/>
      </c>
      <c r="V97">
        <f>IF(AND('Raw Data'!C92&lt;'Raw Data'!E92,'Raw Data'!O92&gt;'Raw Data'!P92),'Raw Data'!C92,IF(AND('Raw Data'!E92&lt;'Raw Data'!C92,'Raw Data'!P92&gt;'Raw Data'!O92),'Raw Data'!E92,0))</f>
        <v/>
      </c>
      <c r="W97">
        <f>IF(AND('Raw Data'!C92&gt;'Raw Data'!E92,'Raw Data'!O92&gt;'Raw Data'!P92),'Raw Data'!C92,IF(AND('Raw Data'!E92&gt;'Raw Data'!C92,'Raw Data'!P92&gt;'Raw Data'!O92),'Raw Data'!E92,0))</f>
        <v/>
      </c>
      <c r="X97">
        <f>IF(AND('Raw Data'!D92&gt;4,'Raw Data'!O92&gt;'Raw Data'!P92, ISNUMBER('Raw Data'!O92)),'Raw Data'!J92,IF(AND('Raw Data'!D92&gt;4,'Raw Data'!O92='Raw Data'!P92, ISNUMBER('Raw Data'!O92)),0,IF(AND(ISNUMBER('Raw Data'!O92), 'Raw Data'!O92='Raw Data'!P92),'Raw Data'!D92,0)))</f>
        <v/>
      </c>
      <c r="Y97">
        <f>IF(AND('Raw Data'!D92&gt;4,'Raw Data'!O92&lt;'Raw Data'!P92),'Raw Data'!K92,IF(AND('Raw Data'!D92&gt;4,'Raw Data'!O92='Raw Data'!P92),0,IF('Raw Data'!O92='Raw Data'!P92,'Raw Data'!D92,0)))</f>
        <v/>
      </c>
      <c r="Z97">
        <f>IF(AND('Raw Data'!D92&lt;4, 'Raw Data'!O92='Raw Data'!P92), 'Raw Data'!D92, 0)</f>
        <v/>
      </c>
      <c r="AA97">
        <f>IF(AND(W97&gt;0, F97&gt;0), F97*W97, 0)</f>
        <v/>
      </c>
      <c r="AB97">
        <f>IF(AND(C97&gt;0, E97&gt;0), E97*C97, 0)</f>
        <v/>
      </c>
      <c r="AC97">
        <f>IF(AND(F97, D97), D97*F97, 0)</f>
        <v/>
      </c>
    </row>
    <row r="98">
      <c r="A98">
        <f>'Raw Data'!Q93</f>
        <v/>
      </c>
      <c r="B98">
        <f>IF('Raw Data'!O93&gt;'Raw Data'!P93, 'Raw Data'!C93, 0)</f>
        <v/>
      </c>
      <c r="C98">
        <f>IF(AND(ISNUMBER('Raw Data'!O93), 'Raw Data'!O93='Raw Data'!P93), 'Raw Data'!D93, 0)</f>
        <v/>
      </c>
      <c r="D98">
        <f>IF('Raw Data'!O93&lt;'Raw Data'!P93, 'Raw Data'!E93, 0)</f>
        <v/>
      </c>
      <c r="E98">
        <f>IF(SUM('Raw Data'!O93:P93)&gt;2, 'Raw Data'!F93, 0)</f>
        <v/>
      </c>
      <c r="F98">
        <f>IF(AND(ISNUMBER('Raw Data'!O93),SUM('Raw Data'!O93:P93)&lt;3),'Raw Data'!F93,)</f>
        <v/>
      </c>
      <c r="G98">
        <f>IF(AND('Raw Data'!O93&gt;0, 'Raw Data'!P93&gt;0), 'Raw Data'!H93, 0)</f>
        <v/>
      </c>
      <c r="H98">
        <f>IF(AND(ISNUMBER('Raw Data'!O93), OR('Raw Data'!O93=0, 'Raw Data'!P93=0)), 'Raw Data'!I93, 0)</f>
        <v/>
      </c>
      <c r="I98">
        <f>IF('Raw Data'!O93='Raw Data'!P93, 0, IF('Raw Data'!O93&gt;'Raw Data'!P93, 'Raw Data'!J93, 0))</f>
        <v/>
      </c>
      <c r="J98">
        <f>IF('Raw Data'!O93='Raw Data'!P93, 0, IF('Raw Data'!O93&lt;'Raw Data'!P93, 'Raw Data'!K93, 0))</f>
        <v/>
      </c>
      <c r="K98">
        <f>IF(AND(ISNUMBER('Raw Data'!O93), OR('Raw Data'!O93&gt;'Raw Data'!P93, 'Raw Data'!O93='Raw Data'!P93)), 'Raw Data'!L93, 0)</f>
        <v/>
      </c>
      <c r="L98">
        <f>IF(AND(ISNUMBER('Raw Data'!O93), OR('Raw Data'!O93&lt;'Raw Data'!P93, 'Raw Data'!O93='Raw Data'!P93)), 'Raw Data'!M93, 0)</f>
        <v/>
      </c>
      <c r="M98">
        <f>IF(AND(ISNUMBER('Raw Data'!O93), OR('Raw Data'!O93&gt;'Raw Data'!P93, 'Raw Data'!O93&lt;'Raw Data'!P93)), 'Raw Data'!N93, 0)</f>
        <v/>
      </c>
      <c r="N98">
        <f>IF(AND('Raw Data'!C93&lt;'Raw Data'!E93, 'Raw Data'!O93&gt;'Raw Data'!P93), 'Raw Data'!C93, 0)</f>
        <v/>
      </c>
      <c r="O98">
        <f>'Raw Data'!C93&lt;'Raw Data'!E93</f>
        <v/>
      </c>
      <c r="P98">
        <f>IF(AND('Raw Data'!C93&gt;'Raw Data'!E93, 'Raw Data'!O93&gt;'Raw Data'!P93), 'Raw Data'!C93, 0)</f>
        <v/>
      </c>
      <c r="Q98">
        <f>IF(AND('Raw Data'!C93&gt;'Raw Data'!E93, 'Raw Data'!O93&lt;'Raw Data'!P93), 'Raw Data'!E93, 0)</f>
        <v/>
      </c>
      <c r="R98">
        <f>IF(AND('Raw Data'!C93&lt;'Raw Data'!E93, 'Raw Data'!O93&lt;'Raw Data'!P93), 'Raw Data'!E93, 0)</f>
        <v/>
      </c>
      <c r="S98">
        <f>IF(ISNUMBER('Raw Data'!C93), IF(_xlfn.XLOOKUP(SMALL('Raw Data'!C93:E93, 1), B98:D98, B98:D98, 0)&gt;0, SMALL('Raw Data'!C93:E93, 1), 0), 0)</f>
        <v/>
      </c>
      <c r="T98">
        <f>IF(ISNUMBER('Raw Data'!C93), IF(_xlfn.XLOOKUP(SMALL('Raw Data'!C93:E93, 2), B98:D98, B98:D98, 0)&gt;0, SMALL('Raw Data'!C93:E93, 2), 0), 0)</f>
        <v/>
      </c>
      <c r="U98">
        <f>IF(ISNUMBER('Raw Data'!C93), IF(_xlfn.XLOOKUP(SMALL('Raw Data'!C93:E93, 3), B98:D98, B98:D98, 0)&gt;0, SMALL('Raw Data'!C93:E93, 3), 0), 0)</f>
        <v/>
      </c>
      <c r="V98">
        <f>IF(AND('Raw Data'!C93&lt;'Raw Data'!E93,'Raw Data'!O93&gt;'Raw Data'!P93),'Raw Data'!C93,IF(AND('Raw Data'!E93&lt;'Raw Data'!C93,'Raw Data'!P93&gt;'Raw Data'!O93),'Raw Data'!E93,0))</f>
        <v/>
      </c>
      <c r="W98">
        <f>IF(AND('Raw Data'!C93&gt;'Raw Data'!E93,'Raw Data'!O93&gt;'Raw Data'!P93),'Raw Data'!C93,IF(AND('Raw Data'!E93&gt;'Raw Data'!C93,'Raw Data'!P93&gt;'Raw Data'!O93),'Raw Data'!E93,0))</f>
        <v/>
      </c>
      <c r="X98">
        <f>IF(AND('Raw Data'!D93&gt;4,'Raw Data'!O93&gt;'Raw Data'!P93, ISNUMBER('Raw Data'!O93)),'Raw Data'!J93,IF(AND('Raw Data'!D93&gt;4,'Raw Data'!O93='Raw Data'!P93, ISNUMBER('Raw Data'!O93)),0,IF(AND(ISNUMBER('Raw Data'!O93), 'Raw Data'!O93='Raw Data'!P93),'Raw Data'!D93,0)))</f>
        <v/>
      </c>
      <c r="Y98">
        <f>IF(AND('Raw Data'!D93&gt;4,'Raw Data'!O93&lt;'Raw Data'!P93),'Raw Data'!K93,IF(AND('Raw Data'!D93&gt;4,'Raw Data'!O93='Raw Data'!P93),0,IF('Raw Data'!O93='Raw Data'!P93,'Raw Data'!D93,0)))</f>
        <v/>
      </c>
      <c r="Z98">
        <f>IF(AND('Raw Data'!D93&lt;4, 'Raw Data'!O93='Raw Data'!P93), 'Raw Data'!D93, 0)</f>
        <v/>
      </c>
      <c r="AA98">
        <f>IF(AND(W98&gt;0, F98&gt;0), F98*W98, 0)</f>
        <v/>
      </c>
      <c r="AB98">
        <f>IF(AND(C98&gt;0, E98&gt;0), E98*C98, 0)</f>
        <v/>
      </c>
      <c r="AC98">
        <f>IF(AND(F98, D98), D98*F98, 0)</f>
        <v/>
      </c>
    </row>
    <row r="99">
      <c r="A99">
        <f>'Raw Data'!Q94</f>
        <v/>
      </c>
      <c r="B99">
        <f>IF('Raw Data'!O94&gt;'Raw Data'!P94, 'Raw Data'!C94, 0)</f>
        <v/>
      </c>
      <c r="C99">
        <f>IF(AND(ISNUMBER('Raw Data'!O94), 'Raw Data'!O94='Raw Data'!P94), 'Raw Data'!D94, 0)</f>
        <v/>
      </c>
      <c r="D99">
        <f>IF('Raw Data'!O94&lt;'Raw Data'!P94, 'Raw Data'!E94, 0)</f>
        <v/>
      </c>
      <c r="E99">
        <f>IF(SUM('Raw Data'!O94:P94)&gt;2, 'Raw Data'!F94, 0)</f>
        <v/>
      </c>
      <c r="F99">
        <f>IF(AND(ISNUMBER('Raw Data'!O94),SUM('Raw Data'!O94:P94)&lt;3),'Raw Data'!F94,)</f>
        <v/>
      </c>
      <c r="G99">
        <f>IF(AND('Raw Data'!O94&gt;0, 'Raw Data'!P94&gt;0), 'Raw Data'!H94, 0)</f>
        <v/>
      </c>
      <c r="H99">
        <f>IF(AND(ISNUMBER('Raw Data'!O94), OR('Raw Data'!O94=0, 'Raw Data'!P94=0)), 'Raw Data'!I94, 0)</f>
        <v/>
      </c>
      <c r="I99">
        <f>IF('Raw Data'!O94='Raw Data'!P94, 0, IF('Raw Data'!O94&gt;'Raw Data'!P94, 'Raw Data'!J94, 0))</f>
        <v/>
      </c>
      <c r="J99">
        <f>IF('Raw Data'!O94='Raw Data'!P94, 0, IF('Raw Data'!O94&lt;'Raw Data'!P94, 'Raw Data'!K94, 0))</f>
        <v/>
      </c>
      <c r="K99">
        <f>IF(AND(ISNUMBER('Raw Data'!O94), OR('Raw Data'!O94&gt;'Raw Data'!P94, 'Raw Data'!O94='Raw Data'!P94)), 'Raw Data'!L94, 0)</f>
        <v/>
      </c>
      <c r="L99">
        <f>IF(AND(ISNUMBER('Raw Data'!O94), OR('Raw Data'!O94&lt;'Raw Data'!P94, 'Raw Data'!O94='Raw Data'!P94)), 'Raw Data'!M94, 0)</f>
        <v/>
      </c>
      <c r="M99">
        <f>IF(AND(ISNUMBER('Raw Data'!O94), OR('Raw Data'!O94&gt;'Raw Data'!P94, 'Raw Data'!O94&lt;'Raw Data'!P94)), 'Raw Data'!N94, 0)</f>
        <v/>
      </c>
      <c r="N99">
        <f>IF(AND('Raw Data'!C94&lt;'Raw Data'!E94, 'Raw Data'!O94&gt;'Raw Data'!P94), 'Raw Data'!C94, 0)</f>
        <v/>
      </c>
      <c r="O99">
        <f>'Raw Data'!C94&lt;'Raw Data'!E94</f>
        <v/>
      </c>
      <c r="P99">
        <f>IF(AND('Raw Data'!C94&gt;'Raw Data'!E94, 'Raw Data'!O94&gt;'Raw Data'!P94), 'Raw Data'!C94, 0)</f>
        <v/>
      </c>
      <c r="Q99">
        <f>IF(AND('Raw Data'!C94&gt;'Raw Data'!E94, 'Raw Data'!O94&lt;'Raw Data'!P94), 'Raw Data'!E94, 0)</f>
        <v/>
      </c>
      <c r="R99">
        <f>IF(AND('Raw Data'!C94&lt;'Raw Data'!E94, 'Raw Data'!O94&lt;'Raw Data'!P94), 'Raw Data'!E94, 0)</f>
        <v/>
      </c>
      <c r="S99">
        <f>IF(ISNUMBER('Raw Data'!C94), IF(_xlfn.XLOOKUP(SMALL('Raw Data'!C94:E94, 1), B99:D99, B99:D99, 0)&gt;0, SMALL('Raw Data'!C94:E94, 1), 0), 0)</f>
        <v/>
      </c>
      <c r="T99">
        <f>IF(ISNUMBER('Raw Data'!C94), IF(_xlfn.XLOOKUP(SMALL('Raw Data'!C94:E94, 2), B99:D99, B99:D99, 0)&gt;0, SMALL('Raw Data'!C94:E94, 2), 0), 0)</f>
        <v/>
      </c>
      <c r="U99">
        <f>IF(ISNUMBER('Raw Data'!C94), IF(_xlfn.XLOOKUP(SMALL('Raw Data'!C94:E94, 3), B99:D99, B99:D99, 0)&gt;0, SMALL('Raw Data'!C94:E94, 3), 0), 0)</f>
        <v/>
      </c>
      <c r="V99">
        <f>IF(AND('Raw Data'!C94&lt;'Raw Data'!E94,'Raw Data'!O94&gt;'Raw Data'!P94),'Raw Data'!C94,IF(AND('Raw Data'!E94&lt;'Raw Data'!C94,'Raw Data'!P94&gt;'Raw Data'!O94),'Raw Data'!E94,0))</f>
        <v/>
      </c>
      <c r="W99">
        <f>IF(AND('Raw Data'!C94&gt;'Raw Data'!E94,'Raw Data'!O94&gt;'Raw Data'!P94),'Raw Data'!C94,IF(AND('Raw Data'!E94&gt;'Raw Data'!C94,'Raw Data'!P94&gt;'Raw Data'!O94),'Raw Data'!E94,0))</f>
        <v/>
      </c>
      <c r="X99">
        <f>IF(AND('Raw Data'!D94&gt;4,'Raw Data'!O94&gt;'Raw Data'!P94, ISNUMBER('Raw Data'!O94)),'Raw Data'!J94,IF(AND('Raw Data'!D94&gt;4,'Raw Data'!O94='Raw Data'!P94, ISNUMBER('Raw Data'!O94)),0,IF(AND(ISNUMBER('Raw Data'!O94), 'Raw Data'!O94='Raw Data'!P94),'Raw Data'!D94,0)))</f>
        <v/>
      </c>
      <c r="Y99">
        <f>IF(AND('Raw Data'!D94&gt;4,'Raw Data'!O94&lt;'Raw Data'!P94),'Raw Data'!K94,IF(AND('Raw Data'!D94&gt;4,'Raw Data'!O94='Raw Data'!P94),0,IF('Raw Data'!O94='Raw Data'!P94,'Raw Data'!D94,0)))</f>
        <v/>
      </c>
      <c r="Z99">
        <f>IF(AND('Raw Data'!D94&lt;4, 'Raw Data'!O94='Raw Data'!P94), 'Raw Data'!D94, 0)</f>
        <v/>
      </c>
      <c r="AA99">
        <f>IF(AND(W99&gt;0, F99&gt;0), F99*W99, 0)</f>
        <v/>
      </c>
      <c r="AB99">
        <f>IF(AND(C99&gt;0, E99&gt;0), E99*C99, 0)</f>
        <v/>
      </c>
      <c r="AC99">
        <f>IF(AND(F99, D99), D99*F99, 0)</f>
        <v/>
      </c>
    </row>
    <row r="100">
      <c r="A100">
        <f>'Raw Data'!Q95</f>
        <v/>
      </c>
      <c r="B100">
        <f>IF('Raw Data'!O95&gt;'Raw Data'!P95, 'Raw Data'!C95, 0)</f>
        <v/>
      </c>
      <c r="C100">
        <f>IF(AND(ISNUMBER('Raw Data'!O95), 'Raw Data'!O95='Raw Data'!P95), 'Raw Data'!D95, 0)</f>
        <v/>
      </c>
      <c r="D100">
        <f>IF('Raw Data'!O95&lt;'Raw Data'!P95, 'Raw Data'!E95, 0)</f>
        <v/>
      </c>
      <c r="E100">
        <f>IF(SUM('Raw Data'!O95:P95)&gt;2, 'Raw Data'!F95, 0)</f>
        <v/>
      </c>
      <c r="F100">
        <f>IF(AND(ISNUMBER('Raw Data'!O95),SUM('Raw Data'!O95:P95)&lt;3),'Raw Data'!F95,)</f>
        <v/>
      </c>
      <c r="G100">
        <f>IF(AND('Raw Data'!O95&gt;0, 'Raw Data'!P95&gt;0), 'Raw Data'!H95, 0)</f>
        <v/>
      </c>
      <c r="H100">
        <f>IF(AND(ISNUMBER('Raw Data'!O95), OR('Raw Data'!O95=0, 'Raw Data'!P95=0)), 'Raw Data'!I95, 0)</f>
        <v/>
      </c>
      <c r="I100">
        <f>IF('Raw Data'!O95='Raw Data'!P95, 0, IF('Raw Data'!O95&gt;'Raw Data'!P95, 'Raw Data'!J95, 0))</f>
        <v/>
      </c>
      <c r="J100">
        <f>IF('Raw Data'!O95='Raw Data'!P95, 0, IF('Raw Data'!O95&lt;'Raw Data'!P95, 'Raw Data'!K95, 0))</f>
        <v/>
      </c>
      <c r="K100">
        <f>IF(AND(ISNUMBER('Raw Data'!O95), OR('Raw Data'!O95&gt;'Raw Data'!P95, 'Raw Data'!O95='Raw Data'!P95)), 'Raw Data'!L95, 0)</f>
        <v/>
      </c>
      <c r="L100">
        <f>IF(AND(ISNUMBER('Raw Data'!O95), OR('Raw Data'!O95&lt;'Raw Data'!P95, 'Raw Data'!O95='Raw Data'!P95)), 'Raw Data'!M95, 0)</f>
        <v/>
      </c>
      <c r="M100">
        <f>IF(AND(ISNUMBER('Raw Data'!O95), OR('Raw Data'!O95&gt;'Raw Data'!P95, 'Raw Data'!O95&lt;'Raw Data'!P95)), 'Raw Data'!N95, 0)</f>
        <v/>
      </c>
      <c r="N100">
        <f>IF(AND('Raw Data'!C95&lt;'Raw Data'!E95, 'Raw Data'!O95&gt;'Raw Data'!P95), 'Raw Data'!C95, 0)</f>
        <v/>
      </c>
      <c r="O100">
        <f>'Raw Data'!C95&lt;'Raw Data'!E95</f>
        <v/>
      </c>
      <c r="P100">
        <f>IF(AND('Raw Data'!C95&gt;'Raw Data'!E95, 'Raw Data'!O95&gt;'Raw Data'!P95), 'Raw Data'!C95, 0)</f>
        <v/>
      </c>
      <c r="Q100">
        <f>IF(AND('Raw Data'!C95&gt;'Raw Data'!E95, 'Raw Data'!O95&lt;'Raw Data'!P95), 'Raw Data'!E95, 0)</f>
        <v/>
      </c>
      <c r="R100">
        <f>IF(AND('Raw Data'!C95&lt;'Raw Data'!E95, 'Raw Data'!O95&lt;'Raw Data'!P95), 'Raw Data'!E95, 0)</f>
        <v/>
      </c>
      <c r="S100">
        <f>IF(ISNUMBER('Raw Data'!C95), IF(_xlfn.XLOOKUP(SMALL('Raw Data'!C95:E95, 1), B100:D100, B100:D100, 0)&gt;0, SMALL('Raw Data'!C95:E95, 1), 0), 0)</f>
        <v/>
      </c>
      <c r="T100">
        <f>IF(ISNUMBER('Raw Data'!C95), IF(_xlfn.XLOOKUP(SMALL('Raw Data'!C95:E95, 2), B100:D100, B100:D100, 0)&gt;0, SMALL('Raw Data'!C95:E95, 2), 0), 0)</f>
        <v/>
      </c>
      <c r="U100">
        <f>IF(ISNUMBER('Raw Data'!C95), IF(_xlfn.XLOOKUP(SMALL('Raw Data'!C95:E95, 3), B100:D100, B100:D100, 0)&gt;0, SMALL('Raw Data'!C95:E95, 3), 0), 0)</f>
        <v/>
      </c>
      <c r="V100">
        <f>IF(AND('Raw Data'!C95&lt;'Raw Data'!E95,'Raw Data'!O95&gt;'Raw Data'!P95),'Raw Data'!C95,IF(AND('Raw Data'!E95&lt;'Raw Data'!C95,'Raw Data'!P95&gt;'Raw Data'!O95),'Raw Data'!E95,0))</f>
        <v/>
      </c>
      <c r="W100">
        <f>IF(AND('Raw Data'!C95&gt;'Raw Data'!E95,'Raw Data'!O95&gt;'Raw Data'!P95),'Raw Data'!C95,IF(AND('Raw Data'!E95&gt;'Raw Data'!C95,'Raw Data'!P95&gt;'Raw Data'!O95),'Raw Data'!E95,0))</f>
        <v/>
      </c>
      <c r="X100">
        <f>IF(AND('Raw Data'!D95&gt;4,'Raw Data'!O95&gt;'Raw Data'!P95, ISNUMBER('Raw Data'!O95)),'Raw Data'!J95,IF(AND('Raw Data'!D95&gt;4,'Raw Data'!O95='Raw Data'!P95, ISNUMBER('Raw Data'!O95)),0,IF(AND(ISNUMBER('Raw Data'!O95), 'Raw Data'!O95='Raw Data'!P95),'Raw Data'!D95,0)))</f>
        <v/>
      </c>
      <c r="Y100">
        <f>IF(AND('Raw Data'!D95&gt;4,'Raw Data'!O95&lt;'Raw Data'!P95),'Raw Data'!K95,IF(AND('Raw Data'!D95&gt;4,'Raw Data'!O95='Raw Data'!P95),0,IF('Raw Data'!O95='Raw Data'!P95,'Raw Data'!D95,0)))</f>
        <v/>
      </c>
      <c r="Z100">
        <f>IF(AND('Raw Data'!D95&lt;4, 'Raw Data'!O95='Raw Data'!P95), 'Raw Data'!D95, 0)</f>
        <v/>
      </c>
      <c r="AA100">
        <f>IF(AND(W100&gt;0, F100&gt;0), F100*W100, 0)</f>
        <v/>
      </c>
      <c r="AB100">
        <f>IF(AND(C100&gt;0, E100&gt;0), E100*C100, 0)</f>
        <v/>
      </c>
      <c r="AC100">
        <f>IF(AND(F100, D100), D100*F100, 0)</f>
        <v/>
      </c>
    </row>
    <row r="101">
      <c r="A101">
        <f>'Raw Data'!Q96</f>
        <v/>
      </c>
      <c r="B101">
        <f>IF('Raw Data'!O96&gt;'Raw Data'!P96, 'Raw Data'!C96, 0)</f>
        <v/>
      </c>
      <c r="C101">
        <f>IF(AND(ISNUMBER('Raw Data'!O96), 'Raw Data'!O96='Raw Data'!P96), 'Raw Data'!D96, 0)</f>
        <v/>
      </c>
      <c r="D101">
        <f>IF('Raw Data'!O96&lt;'Raw Data'!P96, 'Raw Data'!E96, 0)</f>
        <v/>
      </c>
      <c r="E101">
        <f>IF(SUM('Raw Data'!O96:P96)&gt;2, 'Raw Data'!F96, 0)</f>
        <v/>
      </c>
      <c r="F101">
        <f>IF(AND(ISNUMBER('Raw Data'!O96),SUM('Raw Data'!O96:P96)&lt;3),'Raw Data'!F96,)</f>
        <v/>
      </c>
      <c r="G101">
        <f>IF(AND('Raw Data'!O96&gt;0, 'Raw Data'!P96&gt;0), 'Raw Data'!H96, 0)</f>
        <v/>
      </c>
      <c r="H101">
        <f>IF(AND(ISNUMBER('Raw Data'!O96), OR('Raw Data'!O96=0, 'Raw Data'!P96=0)), 'Raw Data'!I96, 0)</f>
        <v/>
      </c>
      <c r="I101">
        <f>IF('Raw Data'!O96='Raw Data'!P96, 0, IF('Raw Data'!O96&gt;'Raw Data'!P96, 'Raw Data'!J96, 0))</f>
        <v/>
      </c>
      <c r="J101">
        <f>IF('Raw Data'!O96='Raw Data'!P96, 0, IF('Raw Data'!O96&lt;'Raw Data'!P96, 'Raw Data'!K96, 0))</f>
        <v/>
      </c>
      <c r="K101">
        <f>IF(AND(ISNUMBER('Raw Data'!O96), OR('Raw Data'!O96&gt;'Raw Data'!P96, 'Raw Data'!O96='Raw Data'!P96)), 'Raw Data'!L96, 0)</f>
        <v/>
      </c>
      <c r="L101">
        <f>IF(AND(ISNUMBER('Raw Data'!O96), OR('Raw Data'!O96&lt;'Raw Data'!P96, 'Raw Data'!O96='Raw Data'!P96)), 'Raw Data'!M96, 0)</f>
        <v/>
      </c>
      <c r="M101">
        <f>IF(AND(ISNUMBER('Raw Data'!O96), OR('Raw Data'!O96&gt;'Raw Data'!P96, 'Raw Data'!O96&lt;'Raw Data'!P96)), 'Raw Data'!N96, 0)</f>
        <v/>
      </c>
      <c r="N101">
        <f>IF(AND('Raw Data'!C96&lt;'Raw Data'!E96, 'Raw Data'!O96&gt;'Raw Data'!P96), 'Raw Data'!C96, 0)</f>
        <v/>
      </c>
      <c r="O101">
        <f>'Raw Data'!C96&lt;'Raw Data'!E96</f>
        <v/>
      </c>
      <c r="P101">
        <f>IF(AND('Raw Data'!C96&gt;'Raw Data'!E96, 'Raw Data'!O96&gt;'Raw Data'!P96), 'Raw Data'!C96, 0)</f>
        <v/>
      </c>
      <c r="Q101">
        <f>IF(AND('Raw Data'!C96&gt;'Raw Data'!E96, 'Raw Data'!O96&lt;'Raw Data'!P96), 'Raw Data'!E96, 0)</f>
        <v/>
      </c>
      <c r="R101">
        <f>IF(AND('Raw Data'!C96&lt;'Raw Data'!E96, 'Raw Data'!O96&lt;'Raw Data'!P96), 'Raw Data'!E96, 0)</f>
        <v/>
      </c>
      <c r="S101">
        <f>IF(ISNUMBER('Raw Data'!C96), IF(_xlfn.XLOOKUP(SMALL('Raw Data'!C96:E96, 1), B101:D101, B101:D101, 0)&gt;0, SMALL('Raw Data'!C96:E96, 1), 0), 0)</f>
        <v/>
      </c>
      <c r="T101">
        <f>IF(ISNUMBER('Raw Data'!C96), IF(_xlfn.XLOOKUP(SMALL('Raw Data'!C96:E96, 2), B101:D101, B101:D101, 0)&gt;0, SMALL('Raw Data'!C96:E96, 2), 0), 0)</f>
        <v/>
      </c>
      <c r="U101">
        <f>IF(ISNUMBER('Raw Data'!C96), IF(_xlfn.XLOOKUP(SMALL('Raw Data'!C96:E96, 3), B101:D101, B101:D101, 0)&gt;0, SMALL('Raw Data'!C96:E96, 3), 0), 0)</f>
        <v/>
      </c>
      <c r="V101">
        <f>IF(AND('Raw Data'!C96&lt;'Raw Data'!E96,'Raw Data'!O96&gt;'Raw Data'!P96),'Raw Data'!C96,IF(AND('Raw Data'!E96&lt;'Raw Data'!C96,'Raw Data'!P96&gt;'Raw Data'!O96),'Raw Data'!E96,0))</f>
        <v/>
      </c>
      <c r="W101">
        <f>IF(AND('Raw Data'!C96&gt;'Raw Data'!E96,'Raw Data'!O96&gt;'Raw Data'!P96),'Raw Data'!C96,IF(AND('Raw Data'!E96&gt;'Raw Data'!C96,'Raw Data'!P96&gt;'Raw Data'!O96),'Raw Data'!E96,0))</f>
        <v/>
      </c>
      <c r="X101">
        <f>IF(AND('Raw Data'!D96&gt;4,'Raw Data'!O96&gt;'Raw Data'!P96, ISNUMBER('Raw Data'!O96)),'Raw Data'!J96,IF(AND('Raw Data'!D96&gt;4,'Raw Data'!O96='Raw Data'!P96, ISNUMBER('Raw Data'!O96)),0,IF(AND(ISNUMBER('Raw Data'!O96), 'Raw Data'!O96='Raw Data'!P96),'Raw Data'!D96,0)))</f>
        <v/>
      </c>
      <c r="Y101">
        <f>IF(AND('Raw Data'!D96&gt;4,'Raw Data'!O96&lt;'Raw Data'!P96),'Raw Data'!K96,IF(AND('Raw Data'!D96&gt;4,'Raw Data'!O96='Raw Data'!P96),0,IF('Raw Data'!O96='Raw Data'!P96,'Raw Data'!D96,0)))</f>
        <v/>
      </c>
      <c r="Z101">
        <f>IF(AND('Raw Data'!D96&lt;4, 'Raw Data'!O96='Raw Data'!P96), 'Raw Data'!D96, 0)</f>
        <v/>
      </c>
      <c r="AA101">
        <f>IF(AND(W101&gt;0, F101&gt;0), F101*W101, 0)</f>
        <v/>
      </c>
      <c r="AB101">
        <f>IF(AND(C101&gt;0, E101&gt;0), E101*C101, 0)</f>
        <v/>
      </c>
      <c r="AC101">
        <f>IF(AND(F101, D101), D101*F101, 0)</f>
        <v/>
      </c>
    </row>
    <row r="102">
      <c r="A102">
        <f>'Raw Data'!Q97</f>
        <v/>
      </c>
      <c r="B102">
        <f>IF('Raw Data'!O97&gt;'Raw Data'!P97, 'Raw Data'!C97, 0)</f>
        <v/>
      </c>
      <c r="C102">
        <f>IF(AND(ISNUMBER('Raw Data'!O97), 'Raw Data'!O97='Raw Data'!P97), 'Raw Data'!D97, 0)</f>
        <v/>
      </c>
      <c r="D102">
        <f>IF('Raw Data'!O97&lt;'Raw Data'!P97, 'Raw Data'!E97, 0)</f>
        <v/>
      </c>
      <c r="E102">
        <f>IF(SUM('Raw Data'!O97:P97)&gt;2, 'Raw Data'!F97, 0)</f>
        <v/>
      </c>
      <c r="F102">
        <f>IF(AND(ISNUMBER('Raw Data'!O97),SUM('Raw Data'!O97:P97)&lt;3),'Raw Data'!F97,)</f>
        <v/>
      </c>
      <c r="G102">
        <f>IF(AND('Raw Data'!O97&gt;0, 'Raw Data'!P97&gt;0), 'Raw Data'!H97, 0)</f>
        <v/>
      </c>
      <c r="H102">
        <f>IF(AND(ISNUMBER('Raw Data'!O97), OR('Raw Data'!O97=0, 'Raw Data'!P97=0)), 'Raw Data'!I97, 0)</f>
        <v/>
      </c>
      <c r="I102">
        <f>IF('Raw Data'!O97='Raw Data'!P97, 0, IF('Raw Data'!O97&gt;'Raw Data'!P97, 'Raw Data'!J97, 0))</f>
        <v/>
      </c>
      <c r="J102">
        <f>IF('Raw Data'!O97='Raw Data'!P97, 0, IF('Raw Data'!O97&lt;'Raw Data'!P97, 'Raw Data'!K97, 0))</f>
        <v/>
      </c>
      <c r="K102">
        <f>IF(AND(ISNUMBER('Raw Data'!O97), OR('Raw Data'!O97&gt;'Raw Data'!P97, 'Raw Data'!O97='Raw Data'!P97)), 'Raw Data'!L97, 0)</f>
        <v/>
      </c>
      <c r="L102">
        <f>IF(AND(ISNUMBER('Raw Data'!O97), OR('Raw Data'!O97&lt;'Raw Data'!P97, 'Raw Data'!O97='Raw Data'!P97)), 'Raw Data'!M97, 0)</f>
        <v/>
      </c>
      <c r="M102">
        <f>IF(AND(ISNUMBER('Raw Data'!O97), OR('Raw Data'!O97&gt;'Raw Data'!P97, 'Raw Data'!O97&lt;'Raw Data'!P97)), 'Raw Data'!N97, 0)</f>
        <v/>
      </c>
      <c r="N102">
        <f>IF(AND('Raw Data'!C97&lt;'Raw Data'!E97, 'Raw Data'!O97&gt;'Raw Data'!P97), 'Raw Data'!C97, 0)</f>
        <v/>
      </c>
      <c r="O102">
        <f>'Raw Data'!C97&lt;'Raw Data'!E97</f>
        <v/>
      </c>
      <c r="P102">
        <f>IF(AND('Raw Data'!C97&gt;'Raw Data'!E97, 'Raw Data'!O97&gt;'Raw Data'!P97), 'Raw Data'!C97, 0)</f>
        <v/>
      </c>
      <c r="Q102">
        <f>IF(AND('Raw Data'!C97&gt;'Raw Data'!E97, 'Raw Data'!O97&lt;'Raw Data'!P97), 'Raw Data'!E97, 0)</f>
        <v/>
      </c>
      <c r="R102">
        <f>IF(AND('Raw Data'!C97&lt;'Raw Data'!E97, 'Raw Data'!O97&lt;'Raw Data'!P97), 'Raw Data'!E97, 0)</f>
        <v/>
      </c>
      <c r="S102">
        <f>IF(ISNUMBER('Raw Data'!C97), IF(_xlfn.XLOOKUP(SMALL('Raw Data'!C97:E97, 1), B102:D102, B102:D102, 0)&gt;0, SMALL('Raw Data'!C97:E97, 1), 0), 0)</f>
        <v/>
      </c>
      <c r="T102">
        <f>IF(ISNUMBER('Raw Data'!C97), IF(_xlfn.XLOOKUP(SMALL('Raw Data'!C97:E97, 2), B102:D102, B102:D102, 0)&gt;0, SMALL('Raw Data'!C97:E97, 2), 0), 0)</f>
        <v/>
      </c>
      <c r="U102">
        <f>IF(ISNUMBER('Raw Data'!C97), IF(_xlfn.XLOOKUP(SMALL('Raw Data'!C97:E97, 3), B102:D102, B102:D102, 0)&gt;0, SMALL('Raw Data'!C97:E97, 3), 0), 0)</f>
        <v/>
      </c>
      <c r="V102">
        <f>IF(AND('Raw Data'!C97&lt;'Raw Data'!E97,'Raw Data'!O97&gt;'Raw Data'!P97),'Raw Data'!C97,IF(AND('Raw Data'!E97&lt;'Raw Data'!C97,'Raw Data'!P97&gt;'Raw Data'!O97),'Raw Data'!E97,0))</f>
        <v/>
      </c>
      <c r="W102">
        <f>IF(AND('Raw Data'!C97&gt;'Raw Data'!E97,'Raw Data'!O97&gt;'Raw Data'!P97),'Raw Data'!C97,IF(AND('Raw Data'!E97&gt;'Raw Data'!C97,'Raw Data'!P97&gt;'Raw Data'!O97),'Raw Data'!E97,0))</f>
        <v/>
      </c>
      <c r="X102">
        <f>IF(AND('Raw Data'!D97&gt;4,'Raw Data'!O97&gt;'Raw Data'!P97, ISNUMBER('Raw Data'!O97)),'Raw Data'!J97,IF(AND('Raw Data'!D97&gt;4,'Raw Data'!O97='Raw Data'!P97, ISNUMBER('Raw Data'!O97)),0,IF(AND(ISNUMBER('Raw Data'!O97), 'Raw Data'!O97='Raw Data'!P97),'Raw Data'!D97,0)))</f>
        <v/>
      </c>
      <c r="Y102">
        <f>IF(AND('Raw Data'!D97&gt;4,'Raw Data'!O97&lt;'Raw Data'!P97),'Raw Data'!K97,IF(AND('Raw Data'!D97&gt;4,'Raw Data'!O97='Raw Data'!P97),0,IF('Raw Data'!O97='Raw Data'!P97,'Raw Data'!D97,0)))</f>
        <v/>
      </c>
      <c r="Z102">
        <f>IF(AND('Raw Data'!D97&lt;4, 'Raw Data'!O97='Raw Data'!P97), 'Raw Data'!D97, 0)</f>
        <v/>
      </c>
      <c r="AA102">
        <f>IF(AND(W102&gt;0, F102&gt;0), F102*W102, 0)</f>
        <v/>
      </c>
      <c r="AB102">
        <f>IF(AND(C102&gt;0, E102&gt;0), E102*C102, 0)</f>
        <v/>
      </c>
      <c r="AC102">
        <f>IF(AND(F102, D102), D102*F102, 0)</f>
        <v/>
      </c>
    </row>
    <row r="103">
      <c r="A103">
        <f>'Raw Data'!Q98</f>
        <v/>
      </c>
      <c r="B103">
        <f>IF('Raw Data'!O98&gt;'Raw Data'!P98, 'Raw Data'!C98, 0)</f>
        <v/>
      </c>
      <c r="C103">
        <f>IF(AND(ISNUMBER('Raw Data'!O98), 'Raw Data'!O98='Raw Data'!P98), 'Raw Data'!D98, 0)</f>
        <v/>
      </c>
      <c r="D103">
        <f>IF('Raw Data'!O98&lt;'Raw Data'!P98, 'Raw Data'!E98, 0)</f>
        <v/>
      </c>
      <c r="E103">
        <f>IF(SUM('Raw Data'!O98:P98)&gt;2, 'Raw Data'!F98, 0)</f>
        <v/>
      </c>
      <c r="F103">
        <f>IF(AND(ISNUMBER('Raw Data'!O98),SUM('Raw Data'!O98:P98)&lt;3),'Raw Data'!F98,)</f>
        <v/>
      </c>
      <c r="G103">
        <f>IF(AND('Raw Data'!O98&gt;0, 'Raw Data'!P98&gt;0), 'Raw Data'!H98, 0)</f>
        <v/>
      </c>
      <c r="H103">
        <f>IF(AND(ISNUMBER('Raw Data'!O98), OR('Raw Data'!O98=0, 'Raw Data'!P98=0)), 'Raw Data'!I98, 0)</f>
        <v/>
      </c>
      <c r="I103">
        <f>IF('Raw Data'!O98='Raw Data'!P98, 0, IF('Raw Data'!O98&gt;'Raw Data'!P98, 'Raw Data'!J98, 0))</f>
        <v/>
      </c>
      <c r="J103">
        <f>IF('Raw Data'!O98='Raw Data'!P98, 0, IF('Raw Data'!O98&lt;'Raw Data'!P98, 'Raw Data'!K98, 0))</f>
        <v/>
      </c>
      <c r="K103">
        <f>IF(AND(ISNUMBER('Raw Data'!O98), OR('Raw Data'!O98&gt;'Raw Data'!P98, 'Raw Data'!O98='Raw Data'!P98)), 'Raw Data'!L98, 0)</f>
        <v/>
      </c>
      <c r="L103">
        <f>IF(AND(ISNUMBER('Raw Data'!O98), OR('Raw Data'!O98&lt;'Raw Data'!P98, 'Raw Data'!O98='Raw Data'!P98)), 'Raw Data'!M98, 0)</f>
        <v/>
      </c>
      <c r="M103">
        <f>IF(AND(ISNUMBER('Raw Data'!O98), OR('Raw Data'!O98&gt;'Raw Data'!P98, 'Raw Data'!O98&lt;'Raw Data'!P98)), 'Raw Data'!N98, 0)</f>
        <v/>
      </c>
      <c r="N103">
        <f>IF(AND('Raw Data'!C98&lt;'Raw Data'!E98, 'Raw Data'!O98&gt;'Raw Data'!P98), 'Raw Data'!C98, 0)</f>
        <v/>
      </c>
      <c r="O103">
        <f>'Raw Data'!C98&lt;'Raw Data'!E98</f>
        <v/>
      </c>
      <c r="P103">
        <f>IF(AND('Raw Data'!C98&gt;'Raw Data'!E98, 'Raw Data'!O98&gt;'Raw Data'!P98), 'Raw Data'!C98, 0)</f>
        <v/>
      </c>
      <c r="Q103">
        <f>IF(AND('Raw Data'!C98&gt;'Raw Data'!E98, 'Raw Data'!O98&lt;'Raw Data'!P98), 'Raw Data'!E98, 0)</f>
        <v/>
      </c>
      <c r="R103">
        <f>IF(AND('Raw Data'!C98&lt;'Raw Data'!E98, 'Raw Data'!O98&lt;'Raw Data'!P98), 'Raw Data'!E98, 0)</f>
        <v/>
      </c>
      <c r="S103">
        <f>IF(ISNUMBER('Raw Data'!C98), IF(_xlfn.XLOOKUP(SMALL('Raw Data'!C98:E98, 1), B103:D103, B103:D103, 0)&gt;0, SMALL('Raw Data'!C98:E98, 1), 0), 0)</f>
        <v/>
      </c>
      <c r="T103">
        <f>IF(ISNUMBER('Raw Data'!C98), IF(_xlfn.XLOOKUP(SMALL('Raw Data'!C98:E98, 2), B103:D103, B103:D103, 0)&gt;0, SMALL('Raw Data'!C98:E98, 2), 0), 0)</f>
        <v/>
      </c>
      <c r="U103">
        <f>IF(ISNUMBER('Raw Data'!C98), IF(_xlfn.XLOOKUP(SMALL('Raw Data'!C98:E98, 3), B103:D103, B103:D103, 0)&gt;0, SMALL('Raw Data'!C98:E98, 3), 0), 0)</f>
        <v/>
      </c>
      <c r="V103">
        <f>IF(AND('Raw Data'!C98&lt;'Raw Data'!E98,'Raw Data'!O98&gt;'Raw Data'!P98),'Raw Data'!C98,IF(AND('Raw Data'!E98&lt;'Raw Data'!C98,'Raw Data'!P98&gt;'Raw Data'!O98),'Raw Data'!E98,0))</f>
        <v/>
      </c>
      <c r="W103">
        <f>IF(AND('Raw Data'!C98&gt;'Raw Data'!E98,'Raw Data'!O98&gt;'Raw Data'!P98),'Raw Data'!C98,IF(AND('Raw Data'!E98&gt;'Raw Data'!C98,'Raw Data'!P98&gt;'Raw Data'!O98),'Raw Data'!E98,0))</f>
        <v/>
      </c>
      <c r="X103">
        <f>IF(AND('Raw Data'!D98&gt;4,'Raw Data'!O98&gt;'Raw Data'!P98, ISNUMBER('Raw Data'!O98)),'Raw Data'!J98,IF(AND('Raw Data'!D98&gt;4,'Raw Data'!O98='Raw Data'!P98, ISNUMBER('Raw Data'!O98)),0,IF(AND(ISNUMBER('Raw Data'!O98), 'Raw Data'!O98='Raw Data'!P98),'Raw Data'!D98,0)))</f>
        <v/>
      </c>
      <c r="Y103">
        <f>IF(AND('Raw Data'!D98&gt;4,'Raw Data'!O98&lt;'Raw Data'!P98),'Raw Data'!K98,IF(AND('Raw Data'!D98&gt;4,'Raw Data'!O98='Raw Data'!P98),0,IF('Raw Data'!O98='Raw Data'!P98,'Raw Data'!D98,0)))</f>
        <v/>
      </c>
      <c r="Z103">
        <f>IF(AND('Raw Data'!D98&lt;4, 'Raw Data'!O98='Raw Data'!P98), 'Raw Data'!D98, 0)</f>
        <v/>
      </c>
      <c r="AA103">
        <f>IF(AND(W103&gt;0, F103&gt;0), F103*W103, 0)</f>
        <v/>
      </c>
      <c r="AB103">
        <f>IF(AND(C103&gt;0, E103&gt;0), E103*C103, 0)</f>
        <v/>
      </c>
      <c r="AC103">
        <f>IF(AND(F103, D103), D103*F103, 0)</f>
        <v/>
      </c>
    </row>
    <row r="104">
      <c r="A104">
        <f>'Raw Data'!Q99</f>
        <v/>
      </c>
      <c r="B104">
        <f>IF('Raw Data'!O99&gt;'Raw Data'!P99, 'Raw Data'!C99, 0)</f>
        <v/>
      </c>
      <c r="C104">
        <f>IF(AND(ISNUMBER('Raw Data'!O99), 'Raw Data'!O99='Raw Data'!P99), 'Raw Data'!D99, 0)</f>
        <v/>
      </c>
      <c r="D104">
        <f>IF('Raw Data'!O99&lt;'Raw Data'!P99, 'Raw Data'!E99, 0)</f>
        <v/>
      </c>
      <c r="E104">
        <f>IF(SUM('Raw Data'!O99:P99)&gt;2, 'Raw Data'!F99, 0)</f>
        <v/>
      </c>
      <c r="F104">
        <f>IF(AND(ISNUMBER('Raw Data'!O99),SUM('Raw Data'!O99:P99)&lt;3),'Raw Data'!F99,)</f>
        <v/>
      </c>
      <c r="G104">
        <f>IF(AND('Raw Data'!O99&gt;0, 'Raw Data'!P99&gt;0), 'Raw Data'!H99, 0)</f>
        <v/>
      </c>
      <c r="H104">
        <f>IF(AND(ISNUMBER('Raw Data'!O99), OR('Raw Data'!O99=0, 'Raw Data'!P99=0)), 'Raw Data'!I99, 0)</f>
        <v/>
      </c>
      <c r="I104">
        <f>IF('Raw Data'!O99='Raw Data'!P99, 0, IF('Raw Data'!O99&gt;'Raw Data'!P99, 'Raw Data'!J99, 0))</f>
        <v/>
      </c>
      <c r="J104">
        <f>IF('Raw Data'!O99='Raw Data'!P99, 0, IF('Raw Data'!O99&lt;'Raw Data'!P99, 'Raw Data'!K99, 0))</f>
        <v/>
      </c>
      <c r="K104">
        <f>IF(AND(ISNUMBER('Raw Data'!O99), OR('Raw Data'!O99&gt;'Raw Data'!P99, 'Raw Data'!O99='Raw Data'!P99)), 'Raw Data'!L99, 0)</f>
        <v/>
      </c>
      <c r="L104">
        <f>IF(AND(ISNUMBER('Raw Data'!O99), OR('Raw Data'!O99&lt;'Raw Data'!P99, 'Raw Data'!O99='Raw Data'!P99)), 'Raw Data'!M99, 0)</f>
        <v/>
      </c>
      <c r="M104">
        <f>IF(AND(ISNUMBER('Raw Data'!O99), OR('Raw Data'!O99&gt;'Raw Data'!P99, 'Raw Data'!O99&lt;'Raw Data'!P99)), 'Raw Data'!N99, 0)</f>
        <v/>
      </c>
      <c r="N104">
        <f>IF(AND('Raw Data'!C99&lt;'Raw Data'!E99, 'Raw Data'!O99&gt;'Raw Data'!P99), 'Raw Data'!C99, 0)</f>
        <v/>
      </c>
      <c r="O104">
        <f>'Raw Data'!C99&lt;'Raw Data'!E99</f>
        <v/>
      </c>
      <c r="P104">
        <f>IF(AND('Raw Data'!C99&gt;'Raw Data'!E99, 'Raw Data'!O99&gt;'Raw Data'!P99), 'Raw Data'!C99, 0)</f>
        <v/>
      </c>
      <c r="Q104">
        <f>IF(AND('Raw Data'!C99&gt;'Raw Data'!E99, 'Raw Data'!O99&lt;'Raw Data'!P99), 'Raw Data'!E99, 0)</f>
        <v/>
      </c>
      <c r="R104">
        <f>IF(AND('Raw Data'!C99&lt;'Raw Data'!E99, 'Raw Data'!O99&lt;'Raw Data'!P99), 'Raw Data'!E99, 0)</f>
        <v/>
      </c>
      <c r="S104">
        <f>IF(ISNUMBER('Raw Data'!C99), IF(_xlfn.XLOOKUP(SMALL('Raw Data'!C99:E99, 1), B104:D104, B104:D104, 0)&gt;0, SMALL('Raw Data'!C99:E99, 1), 0), 0)</f>
        <v/>
      </c>
      <c r="T104">
        <f>IF(ISNUMBER('Raw Data'!C99), IF(_xlfn.XLOOKUP(SMALL('Raw Data'!C99:E99, 2), B104:D104, B104:D104, 0)&gt;0, SMALL('Raw Data'!C99:E99, 2), 0), 0)</f>
        <v/>
      </c>
      <c r="U104">
        <f>IF(ISNUMBER('Raw Data'!C99), IF(_xlfn.XLOOKUP(SMALL('Raw Data'!C99:E99, 3), B104:D104, B104:D104, 0)&gt;0, SMALL('Raw Data'!C99:E99, 3), 0), 0)</f>
        <v/>
      </c>
      <c r="V104">
        <f>IF(AND('Raw Data'!C99&lt;'Raw Data'!E99,'Raw Data'!O99&gt;'Raw Data'!P99),'Raw Data'!C99,IF(AND('Raw Data'!E99&lt;'Raw Data'!C99,'Raw Data'!P99&gt;'Raw Data'!O99),'Raw Data'!E99,0))</f>
        <v/>
      </c>
      <c r="W104">
        <f>IF(AND('Raw Data'!C99&gt;'Raw Data'!E99,'Raw Data'!O99&gt;'Raw Data'!P99),'Raw Data'!C99,IF(AND('Raw Data'!E99&gt;'Raw Data'!C99,'Raw Data'!P99&gt;'Raw Data'!O99),'Raw Data'!E99,0))</f>
        <v/>
      </c>
      <c r="X104">
        <f>IF(AND('Raw Data'!D99&gt;4,'Raw Data'!O99&gt;'Raw Data'!P99, ISNUMBER('Raw Data'!O99)),'Raw Data'!J99,IF(AND('Raw Data'!D99&gt;4,'Raw Data'!O99='Raw Data'!P99, ISNUMBER('Raw Data'!O99)),0,IF(AND(ISNUMBER('Raw Data'!O99), 'Raw Data'!O99='Raw Data'!P99),'Raw Data'!D99,0)))</f>
        <v/>
      </c>
      <c r="Y104">
        <f>IF(AND('Raw Data'!D99&gt;4,'Raw Data'!O99&lt;'Raw Data'!P99),'Raw Data'!K99,IF(AND('Raw Data'!D99&gt;4,'Raw Data'!O99='Raw Data'!P99),0,IF('Raw Data'!O99='Raw Data'!P99,'Raw Data'!D99,0)))</f>
        <v/>
      </c>
      <c r="Z104">
        <f>IF(AND('Raw Data'!D99&lt;4, 'Raw Data'!O99='Raw Data'!P99), 'Raw Data'!D99, 0)</f>
        <v/>
      </c>
      <c r="AA104">
        <f>IF(AND(W104&gt;0, F104&gt;0), F104*W104, 0)</f>
        <v/>
      </c>
      <c r="AB104">
        <f>IF(AND(C104&gt;0, E104&gt;0), E104*C104, 0)</f>
        <v/>
      </c>
      <c r="AC104">
        <f>IF(AND(F104, D104), D104*F104, 0)</f>
        <v/>
      </c>
    </row>
    <row r="105">
      <c r="A105">
        <f>'Raw Data'!Q100</f>
        <v/>
      </c>
      <c r="B105">
        <f>IF('Raw Data'!O100&gt;'Raw Data'!P100, 'Raw Data'!C100, 0)</f>
        <v/>
      </c>
      <c r="C105">
        <f>IF(AND(ISNUMBER('Raw Data'!O100), 'Raw Data'!O100='Raw Data'!P100), 'Raw Data'!D100, 0)</f>
        <v/>
      </c>
      <c r="D105">
        <f>IF('Raw Data'!O100&lt;'Raw Data'!P100, 'Raw Data'!E100, 0)</f>
        <v/>
      </c>
      <c r="E105">
        <f>IF(SUM('Raw Data'!O100:P100)&gt;2, 'Raw Data'!F100, 0)</f>
        <v/>
      </c>
      <c r="F105">
        <f>IF(AND(ISNUMBER('Raw Data'!O100),SUM('Raw Data'!O100:P100)&lt;3),'Raw Data'!F100,)</f>
        <v/>
      </c>
      <c r="G105">
        <f>IF(AND('Raw Data'!O100&gt;0, 'Raw Data'!P100&gt;0), 'Raw Data'!H100, 0)</f>
        <v/>
      </c>
      <c r="H105">
        <f>IF(AND(ISNUMBER('Raw Data'!O100), OR('Raw Data'!O100=0, 'Raw Data'!P100=0)), 'Raw Data'!I100, 0)</f>
        <v/>
      </c>
      <c r="I105">
        <f>IF('Raw Data'!O100='Raw Data'!P100, 0, IF('Raw Data'!O100&gt;'Raw Data'!P100, 'Raw Data'!J100, 0))</f>
        <v/>
      </c>
      <c r="J105">
        <f>IF('Raw Data'!O100='Raw Data'!P100, 0, IF('Raw Data'!O100&lt;'Raw Data'!P100, 'Raw Data'!K100, 0))</f>
        <v/>
      </c>
      <c r="K105">
        <f>IF(AND(ISNUMBER('Raw Data'!O100), OR('Raw Data'!O100&gt;'Raw Data'!P100, 'Raw Data'!O100='Raw Data'!P100)), 'Raw Data'!L100, 0)</f>
        <v/>
      </c>
      <c r="L105">
        <f>IF(AND(ISNUMBER('Raw Data'!O100), OR('Raw Data'!O100&lt;'Raw Data'!P100, 'Raw Data'!O100='Raw Data'!P100)), 'Raw Data'!M100, 0)</f>
        <v/>
      </c>
      <c r="M105">
        <f>IF(AND(ISNUMBER('Raw Data'!O100), OR('Raw Data'!O100&gt;'Raw Data'!P100, 'Raw Data'!O100&lt;'Raw Data'!P100)), 'Raw Data'!N100, 0)</f>
        <v/>
      </c>
      <c r="N105">
        <f>IF(AND('Raw Data'!C100&lt;'Raw Data'!E100, 'Raw Data'!O100&gt;'Raw Data'!P100), 'Raw Data'!C100, 0)</f>
        <v/>
      </c>
      <c r="O105">
        <f>'Raw Data'!C100&lt;'Raw Data'!E100</f>
        <v/>
      </c>
      <c r="P105">
        <f>IF(AND('Raw Data'!C100&gt;'Raw Data'!E100, 'Raw Data'!O100&gt;'Raw Data'!P100), 'Raw Data'!C100, 0)</f>
        <v/>
      </c>
      <c r="Q105">
        <f>IF(AND('Raw Data'!C100&gt;'Raw Data'!E100, 'Raw Data'!O100&lt;'Raw Data'!P100), 'Raw Data'!E100, 0)</f>
        <v/>
      </c>
      <c r="R105">
        <f>IF(AND('Raw Data'!C100&lt;'Raw Data'!E100, 'Raw Data'!O100&lt;'Raw Data'!P100), 'Raw Data'!E100, 0)</f>
        <v/>
      </c>
      <c r="S105">
        <f>IF(ISNUMBER('Raw Data'!C100), IF(_xlfn.XLOOKUP(SMALL('Raw Data'!C100:E100, 1), B105:D105, B105:D105, 0)&gt;0, SMALL('Raw Data'!C100:E100, 1), 0), 0)</f>
        <v/>
      </c>
      <c r="T105">
        <f>IF(ISNUMBER('Raw Data'!C100), IF(_xlfn.XLOOKUP(SMALL('Raw Data'!C100:E100, 2), B105:D105, B105:D105, 0)&gt;0, SMALL('Raw Data'!C100:E100, 2), 0), 0)</f>
        <v/>
      </c>
      <c r="U105">
        <f>IF(ISNUMBER('Raw Data'!C100), IF(_xlfn.XLOOKUP(SMALL('Raw Data'!C100:E100, 3), B105:D105, B105:D105, 0)&gt;0, SMALL('Raw Data'!C100:E100, 3), 0), 0)</f>
        <v/>
      </c>
      <c r="V105">
        <f>IF(AND('Raw Data'!C100&lt;'Raw Data'!E100,'Raw Data'!O100&gt;'Raw Data'!P100),'Raw Data'!C100,IF(AND('Raw Data'!E100&lt;'Raw Data'!C100,'Raw Data'!P100&gt;'Raw Data'!O100),'Raw Data'!E100,0))</f>
        <v/>
      </c>
      <c r="W105">
        <f>IF(AND('Raw Data'!C100&gt;'Raw Data'!E100,'Raw Data'!O100&gt;'Raw Data'!P100),'Raw Data'!C100,IF(AND('Raw Data'!E100&gt;'Raw Data'!C100,'Raw Data'!P100&gt;'Raw Data'!O100),'Raw Data'!E100,0))</f>
        <v/>
      </c>
      <c r="X105">
        <f>IF(AND('Raw Data'!D100&gt;4,'Raw Data'!O100&gt;'Raw Data'!P100, ISNUMBER('Raw Data'!O100)),'Raw Data'!J100,IF(AND('Raw Data'!D100&gt;4,'Raw Data'!O100='Raw Data'!P100, ISNUMBER('Raw Data'!O100)),0,IF(AND(ISNUMBER('Raw Data'!O100), 'Raw Data'!O100='Raw Data'!P100),'Raw Data'!D100,0)))</f>
        <v/>
      </c>
      <c r="Y105">
        <f>IF(AND('Raw Data'!D100&gt;4,'Raw Data'!O100&lt;'Raw Data'!P100),'Raw Data'!K100,IF(AND('Raw Data'!D100&gt;4,'Raw Data'!O100='Raw Data'!P100),0,IF('Raw Data'!O100='Raw Data'!P100,'Raw Data'!D100,0)))</f>
        <v/>
      </c>
      <c r="Z105">
        <f>IF(AND('Raw Data'!D100&lt;4, 'Raw Data'!O100='Raw Data'!P100), 'Raw Data'!D100, 0)</f>
        <v/>
      </c>
      <c r="AA105">
        <f>IF(AND(W105&gt;0, F105&gt;0), F105*W105, 0)</f>
        <v/>
      </c>
      <c r="AB105">
        <f>IF(AND(C105&gt;0, E105&gt;0), E105*C105, 0)</f>
        <v/>
      </c>
      <c r="AC105">
        <f>IF(AND(F105, D105), D105*F105, 0)</f>
        <v/>
      </c>
    </row>
    <row r="106">
      <c r="A106">
        <f>'Raw Data'!Q101</f>
        <v/>
      </c>
      <c r="B106">
        <f>IF('Raw Data'!O101&gt;'Raw Data'!P101, 'Raw Data'!C101, 0)</f>
        <v/>
      </c>
      <c r="C106">
        <f>IF(AND(ISNUMBER('Raw Data'!O101), 'Raw Data'!O101='Raw Data'!P101), 'Raw Data'!D101, 0)</f>
        <v/>
      </c>
      <c r="D106">
        <f>IF('Raw Data'!O101&lt;'Raw Data'!P101, 'Raw Data'!E101, 0)</f>
        <v/>
      </c>
      <c r="E106">
        <f>IF(SUM('Raw Data'!O101:P101)&gt;2, 'Raw Data'!F101, 0)</f>
        <v/>
      </c>
      <c r="F106">
        <f>IF(AND(ISNUMBER('Raw Data'!O101),SUM('Raw Data'!O101:P101)&lt;3),'Raw Data'!F101,)</f>
        <v/>
      </c>
      <c r="G106">
        <f>IF(AND('Raw Data'!O101&gt;0, 'Raw Data'!P101&gt;0), 'Raw Data'!H101, 0)</f>
        <v/>
      </c>
      <c r="H106">
        <f>IF(AND(ISNUMBER('Raw Data'!O101), OR('Raw Data'!O101=0, 'Raw Data'!P101=0)), 'Raw Data'!I101, 0)</f>
        <v/>
      </c>
      <c r="I106">
        <f>IF('Raw Data'!O101='Raw Data'!P101, 0, IF('Raw Data'!O101&gt;'Raw Data'!P101, 'Raw Data'!J101, 0))</f>
        <v/>
      </c>
      <c r="J106">
        <f>IF('Raw Data'!O101='Raw Data'!P101, 0, IF('Raw Data'!O101&lt;'Raw Data'!P101, 'Raw Data'!K101, 0))</f>
        <v/>
      </c>
      <c r="K106">
        <f>IF(AND(ISNUMBER('Raw Data'!O101), OR('Raw Data'!O101&gt;'Raw Data'!P101, 'Raw Data'!O101='Raw Data'!P101)), 'Raw Data'!L101, 0)</f>
        <v/>
      </c>
      <c r="L106">
        <f>IF(AND(ISNUMBER('Raw Data'!O101), OR('Raw Data'!O101&lt;'Raw Data'!P101, 'Raw Data'!O101='Raw Data'!P101)), 'Raw Data'!M101, 0)</f>
        <v/>
      </c>
      <c r="M106">
        <f>IF(AND(ISNUMBER('Raw Data'!O101), OR('Raw Data'!O101&gt;'Raw Data'!P101, 'Raw Data'!O101&lt;'Raw Data'!P101)), 'Raw Data'!N101, 0)</f>
        <v/>
      </c>
      <c r="N106">
        <f>IF(AND('Raw Data'!C101&lt;'Raw Data'!E101, 'Raw Data'!O101&gt;'Raw Data'!P101), 'Raw Data'!C101, 0)</f>
        <v/>
      </c>
      <c r="O106">
        <f>'Raw Data'!C101&lt;'Raw Data'!E101</f>
        <v/>
      </c>
      <c r="P106">
        <f>IF(AND('Raw Data'!C101&gt;'Raw Data'!E101, 'Raw Data'!O101&gt;'Raw Data'!P101), 'Raw Data'!C101, 0)</f>
        <v/>
      </c>
      <c r="Q106">
        <f>IF(AND('Raw Data'!C101&gt;'Raw Data'!E101, 'Raw Data'!O101&lt;'Raw Data'!P101), 'Raw Data'!E101, 0)</f>
        <v/>
      </c>
      <c r="R106">
        <f>IF(AND('Raw Data'!C101&lt;'Raw Data'!E101, 'Raw Data'!O101&lt;'Raw Data'!P101), 'Raw Data'!E101, 0)</f>
        <v/>
      </c>
      <c r="S106">
        <f>IF(ISNUMBER('Raw Data'!C101), IF(_xlfn.XLOOKUP(SMALL('Raw Data'!C101:E101, 1), B106:D106, B106:D106, 0)&gt;0, SMALL('Raw Data'!C101:E101, 1), 0), 0)</f>
        <v/>
      </c>
      <c r="T106">
        <f>IF(ISNUMBER('Raw Data'!C101), IF(_xlfn.XLOOKUP(SMALL('Raw Data'!C101:E101, 2), B106:D106, B106:D106, 0)&gt;0, SMALL('Raw Data'!C101:E101, 2), 0), 0)</f>
        <v/>
      </c>
      <c r="U106">
        <f>IF(ISNUMBER('Raw Data'!C101), IF(_xlfn.XLOOKUP(SMALL('Raw Data'!C101:E101, 3), B106:D106, B106:D106, 0)&gt;0, SMALL('Raw Data'!C101:E101, 3), 0), 0)</f>
        <v/>
      </c>
      <c r="V106">
        <f>IF(AND('Raw Data'!C101&lt;'Raw Data'!E101,'Raw Data'!O101&gt;'Raw Data'!P101),'Raw Data'!C101,IF(AND('Raw Data'!E101&lt;'Raw Data'!C101,'Raw Data'!P101&gt;'Raw Data'!O101),'Raw Data'!E101,0))</f>
        <v/>
      </c>
      <c r="W106">
        <f>IF(AND('Raw Data'!C101&gt;'Raw Data'!E101,'Raw Data'!O101&gt;'Raw Data'!P101),'Raw Data'!C101,IF(AND('Raw Data'!E101&gt;'Raw Data'!C101,'Raw Data'!P101&gt;'Raw Data'!O101),'Raw Data'!E101,0))</f>
        <v/>
      </c>
      <c r="X106">
        <f>IF(AND('Raw Data'!D101&gt;4,'Raw Data'!O101&gt;'Raw Data'!P101, ISNUMBER('Raw Data'!O101)),'Raw Data'!J101,IF(AND('Raw Data'!D101&gt;4,'Raw Data'!O101='Raw Data'!P101, ISNUMBER('Raw Data'!O101)),0,IF(AND(ISNUMBER('Raw Data'!O101), 'Raw Data'!O101='Raw Data'!P101),'Raw Data'!D101,0)))</f>
        <v/>
      </c>
      <c r="Y106">
        <f>IF(AND('Raw Data'!D101&gt;4,'Raw Data'!O101&lt;'Raw Data'!P101),'Raw Data'!K101,IF(AND('Raw Data'!D101&gt;4,'Raw Data'!O101='Raw Data'!P101),0,IF('Raw Data'!O101='Raw Data'!P101,'Raw Data'!D101,0)))</f>
        <v/>
      </c>
      <c r="Z106">
        <f>IF(AND('Raw Data'!D101&lt;4, 'Raw Data'!O101='Raw Data'!P101), 'Raw Data'!D101, 0)</f>
        <v/>
      </c>
      <c r="AA106">
        <f>IF(AND(W106&gt;0, F106&gt;0), F106*W106, 0)</f>
        <v/>
      </c>
      <c r="AB106">
        <f>IF(AND(C106&gt;0, E106&gt;0), E106*C106, 0)</f>
        <v/>
      </c>
      <c r="AC106">
        <f>IF(AND(F106, D106), D106*F106, 0)</f>
        <v/>
      </c>
    </row>
    <row r="107">
      <c r="A107">
        <f>'Raw Data'!Q102</f>
        <v/>
      </c>
      <c r="B107">
        <f>IF('Raw Data'!O102&gt;'Raw Data'!P102, 'Raw Data'!C102, 0)</f>
        <v/>
      </c>
      <c r="C107">
        <f>IF(AND(ISNUMBER('Raw Data'!O102), 'Raw Data'!O102='Raw Data'!P102), 'Raw Data'!D102, 0)</f>
        <v/>
      </c>
      <c r="D107">
        <f>IF('Raw Data'!O102&lt;'Raw Data'!P102, 'Raw Data'!E102, 0)</f>
        <v/>
      </c>
      <c r="E107">
        <f>IF(SUM('Raw Data'!O102:P102)&gt;2, 'Raw Data'!F102, 0)</f>
        <v/>
      </c>
      <c r="F107">
        <f>IF(AND(ISNUMBER('Raw Data'!O102),SUM('Raw Data'!O102:P102)&lt;3),'Raw Data'!F102,)</f>
        <v/>
      </c>
      <c r="G107">
        <f>IF(AND('Raw Data'!O102&gt;0, 'Raw Data'!P102&gt;0), 'Raw Data'!H102, 0)</f>
        <v/>
      </c>
      <c r="H107">
        <f>IF(AND(ISNUMBER('Raw Data'!O102), OR('Raw Data'!O102=0, 'Raw Data'!P102=0)), 'Raw Data'!I102, 0)</f>
        <v/>
      </c>
      <c r="I107">
        <f>IF('Raw Data'!O102='Raw Data'!P102, 0, IF('Raw Data'!O102&gt;'Raw Data'!P102, 'Raw Data'!J102, 0))</f>
        <v/>
      </c>
      <c r="J107">
        <f>IF('Raw Data'!O102='Raw Data'!P102, 0, IF('Raw Data'!O102&lt;'Raw Data'!P102, 'Raw Data'!K102, 0))</f>
        <v/>
      </c>
      <c r="K107">
        <f>IF(AND(ISNUMBER('Raw Data'!O102), OR('Raw Data'!O102&gt;'Raw Data'!P102, 'Raw Data'!O102='Raw Data'!P102)), 'Raw Data'!L102, 0)</f>
        <v/>
      </c>
      <c r="L107">
        <f>IF(AND(ISNUMBER('Raw Data'!O102), OR('Raw Data'!O102&lt;'Raw Data'!P102, 'Raw Data'!O102='Raw Data'!P102)), 'Raw Data'!M102, 0)</f>
        <v/>
      </c>
      <c r="M107">
        <f>IF(AND(ISNUMBER('Raw Data'!O102), OR('Raw Data'!O102&gt;'Raw Data'!P102, 'Raw Data'!O102&lt;'Raw Data'!P102)), 'Raw Data'!N102, 0)</f>
        <v/>
      </c>
      <c r="N107">
        <f>IF(AND('Raw Data'!C102&lt;'Raw Data'!E102, 'Raw Data'!O102&gt;'Raw Data'!P102), 'Raw Data'!C102, 0)</f>
        <v/>
      </c>
      <c r="O107">
        <f>'Raw Data'!C102&lt;'Raw Data'!E102</f>
        <v/>
      </c>
      <c r="P107">
        <f>IF(AND('Raw Data'!C102&gt;'Raw Data'!E102, 'Raw Data'!O102&gt;'Raw Data'!P102), 'Raw Data'!C102, 0)</f>
        <v/>
      </c>
      <c r="Q107">
        <f>IF(AND('Raw Data'!C102&gt;'Raw Data'!E102, 'Raw Data'!O102&lt;'Raw Data'!P102), 'Raw Data'!E102, 0)</f>
        <v/>
      </c>
      <c r="R107">
        <f>IF(AND('Raw Data'!C102&lt;'Raw Data'!E102, 'Raw Data'!O102&lt;'Raw Data'!P102), 'Raw Data'!E102, 0)</f>
        <v/>
      </c>
      <c r="S107">
        <f>IF(ISNUMBER('Raw Data'!C102), IF(_xlfn.XLOOKUP(SMALL('Raw Data'!C102:E102, 1), B107:D107, B107:D107, 0)&gt;0, SMALL('Raw Data'!C102:E102, 1), 0), 0)</f>
        <v/>
      </c>
      <c r="T107">
        <f>IF(ISNUMBER('Raw Data'!C102), IF(_xlfn.XLOOKUP(SMALL('Raw Data'!C102:E102, 2), B107:D107, B107:D107, 0)&gt;0, SMALL('Raw Data'!C102:E102, 2), 0), 0)</f>
        <v/>
      </c>
      <c r="U107">
        <f>IF(ISNUMBER('Raw Data'!C102), IF(_xlfn.XLOOKUP(SMALL('Raw Data'!C102:E102, 3), B107:D107, B107:D107, 0)&gt;0, SMALL('Raw Data'!C102:E102, 3), 0), 0)</f>
        <v/>
      </c>
      <c r="V107">
        <f>IF(AND('Raw Data'!C102&lt;'Raw Data'!E102,'Raw Data'!O102&gt;'Raw Data'!P102),'Raw Data'!C102,IF(AND('Raw Data'!E102&lt;'Raw Data'!C102,'Raw Data'!P102&gt;'Raw Data'!O102),'Raw Data'!E102,0))</f>
        <v/>
      </c>
      <c r="W107">
        <f>IF(AND('Raw Data'!C102&gt;'Raw Data'!E102,'Raw Data'!O102&gt;'Raw Data'!P102),'Raw Data'!C102,IF(AND('Raw Data'!E102&gt;'Raw Data'!C102,'Raw Data'!P102&gt;'Raw Data'!O102),'Raw Data'!E102,0))</f>
        <v/>
      </c>
      <c r="X107">
        <f>IF(AND('Raw Data'!D102&gt;4,'Raw Data'!O102&gt;'Raw Data'!P102, ISNUMBER('Raw Data'!O102)),'Raw Data'!J102,IF(AND('Raw Data'!D102&gt;4,'Raw Data'!O102='Raw Data'!P102, ISNUMBER('Raw Data'!O102)),0,IF(AND(ISNUMBER('Raw Data'!O102), 'Raw Data'!O102='Raw Data'!P102),'Raw Data'!D102,0)))</f>
        <v/>
      </c>
      <c r="Y107">
        <f>IF(AND('Raw Data'!D102&gt;4,'Raw Data'!O102&lt;'Raw Data'!P102),'Raw Data'!K102,IF(AND('Raw Data'!D102&gt;4,'Raw Data'!O102='Raw Data'!P102),0,IF('Raw Data'!O102='Raw Data'!P102,'Raw Data'!D102,0)))</f>
        <v/>
      </c>
      <c r="Z107">
        <f>IF(AND('Raw Data'!D102&lt;4, 'Raw Data'!O102='Raw Data'!P102), 'Raw Data'!D102, 0)</f>
        <v/>
      </c>
      <c r="AA107">
        <f>IF(AND(W107&gt;0, F107&gt;0), F107*W107, 0)</f>
        <v/>
      </c>
      <c r="AB107">
        <f>IF(AND(C107&gt;0, E107&gt;0), E107*C107, 0)</f>
        <v/>
      </c>
      <c r="AC107">
        <f>IF(AND(F107, D107), D107*F107, 0)</f>
        <v/>
      </c>
    </row>
    <row r="108">
      <c r="A108">
        <f>'Raw Data'!Q103</f>
        <v/>
      </c>
      <c r="B108">
        <f>IF('Raw Data'!O103&gt;'Raw Data'!P103, 'Raw Data'!C103, 0)</f>
        <v/>
      </c>
      <c r="C108">
        <f>IF(AND(ISNUMBER('Raw Data'!O103), 'Raw Data'!O103='Raw Data'!P103), 'Raw Data'!D103, 0)</f>
        <v/>
      </c>
      <c r="D108">
        <f>IF('Raw Data'!O103&lt;'Raw Data'!P103, 'Raw Data'!E103, 0)</f>
        <v/>
      </c>
      <c r="E108">
        <f>IF(SUM('Raw Data'!O103:P103)&gt;2, 'Raw Data'!F103, 0)</f>
        <v/>
      </c>
      <c r="F108">
        <f>IF(AND(ISNUMBER('Raw Data'!O103),SUM('Raw Data'!O103:P103)&lt;3),'Raw Data'!F103,)</f>
        <v/>
      </c>
      <c r="G108">
        <f>IF(AND('Raw Data'!O103&gt;0, 'Raw Data'!P103&gt;0), 'Raw Data'!H103, 0)</f>
        <v/>
      </c>
      <c r="H108">
        <f>IF(AND(ISNUMBER('Raw Data'!O103), OR('Raw Data'!O103=0, 'Raw Data'!P103=0)), 'Raw Data'!I103, 0)</f>
        <v/>
      </c>
      <c r="I108">
        <f>IF('Raw Data'!O103='Raw Data'!P103, 0, IF('Raw Data'!O103&gt;'Raw Data'!P103, 'Raw Data'!J103, 0))</f>
        <v/>
      </c>
      <c r="J108">
        <f>IF('Raw Data'!O103='Raw Data'!P103, 0, IF('Raw Data'!O103&lt;'Raw Data'!P103, 'Raw Data'!K103, 0))</f>
        <v/>
      </c>
      <c r="K108">
        <f>IF(AND(ISNUMBER('Raw Data'!O103), OR('Raw Data'!O103&gt;'Raw Data'!P103, 'Raw Data'!O103='Raw Data'!P103)), 'Raw Data'!L103, 0)</f>
        <v/>
      </c>
      <c r="L108">
        <f>IF(AND(ISNUMBER('Raw Data'!O103), OR('Raw Data'!O103&lt;'Raw Data'!P103, 'Raw Data'!O103='Raw Data'!P103)), 'Raw Data'!M103, 0)</f>
        <v/>
      </c>
      <c r="M108">
        <f>IF(AND(ISNUMBER('Raw Data'!O103), OR('Raw Data'!O103&gt;'Raw Data'!P103, 'Raw Data'!O103&lt;'Raw Data'!P103)), 'Raw Data'!N103, 0)</f>
        <v/>
      </c>
      <c r="N108">
        <f>IF(AND('Raw Data'!C103&lt;'Raw Data'!E103, 'Raw Data'!O103&gt;'Raw Data'!P103), 'Raw Data'!C103, 0)</f>
        <v/>
      </c>
      <c r="O108">
        <f>'Raw Data'!C103&lt;'Raw Data'!E103</f>
        <v/>
      </c>
      <c r="P108">
        <f>IF(AND('Raw Data'!C103&gt;'Raw Data'!E103, 'Raw Data'!O103&gt;'Raw Data'!P103), 'Raw Data'!C103, 0)</f>
        <v/>
      </c>
      <c r="Q108">
        <f>IF(AND('Raw Data'!C103&gt;'Raw Data'!E103, 'Raw Data'!O103&lt;'Raw Data'!P103), 'Raw Data'!E103, 0)</f>
        <v/>
      </c>
      <c r="R108">
        <f>IF(AND('Raw Data'!C103&lt;'Raw Data'!E103, 'Raw Data'!O103&lt;'Raw Data'!P103), 'Raw Data'!E103, 0)</f>
        <v/>
      </c>
      <c r="S108">
        <f>IF(ISNUMBER('Raw Data'!C103), IF(_xlfn.XLOOKUP(SMALL('Raw Data'!C103:E103, 1), B108:D108, B108:D108, 0)&gt;0, SMALL('Raw Data'!C103:E103, 1), 0), 0)</f>
        <v/>
      </c>
      <c r="T108">
        <f>IF(ISNUMBER('Raw Data'!C103), IF(_xlfn.XLOOKUP(SMALL('Raw Data'!C103:E103, 2), B108:D108, B108:D108, 0)&gt;0, SMALL('Raw Data'!C103:E103, 2), 0), 0)</f>
        <v/>
      </c>
      <c r="U108">
        <f>IF(ISNUMBER('Raw Data'!C103), IF(_xlfn.XLOOKUP(SMALL('Raw Data'!C103:E103, 3), B108:D108, B108:D108, 0)&gt;0, SMALL('Raw Data'!C103:E103, 3), 0), 0)</f>
        <v/>
      </c>
      <c r="V108">
        <f>IF(AND('Raw Data'!C103&lt;'Raw Data'!E103,'Raw Data'!O103&gt;'Raw Data'!P103),'Raw Data'!C103,IF(AND('Raw Data'!E103&lt;'Raw Data'!C103,'Raw Data'!P103&gt;'Raw Data'!O103),'Raw Data'!E103,0))</f>
        <v/>
      </c>
      <c r="W108">
        <f>IF(AND('Raw Data'!C103&gt;'Raw Data'!E103,'Raw Data'!O103&gt;'Raw Data'!P103),'Raw Data'!C103,IF(AND('Raw Data'!E103&gt;'Raw Data'!C103,'Raw Data'!P103&gt;'Raw Data'!O103),'Raw Data'!E103,0))</f>
        <v/>
      </c>
      <c r="X108">
        <f>IF(AND('Raw Data'!D103&gt;4,'Raw Data'!O103&gt;'Raw Data'!P103, ISNUMBER('Raw Data'!O103)),'Raw Data'!J103,IF(AND('Raw Data'!D103&gt;4,'Raw Data'!O103='Raw Data'!P103, ISNUMBER('Raw Data'!O103)),0,IF(AND(ISNUMBER('Raw Data'!O103), 'Raw Data'!O103='Raw Data'!P103),'Raw Data'!D103,0)))</f>
        <v/>
      </c>
      <c r="Y108">
        <f>IF(AND('Raw Data'!D103&gt;4,'Raw Data'!O103&lt;'Raw Data'!P103),'Raw Data'!K103,IF(AND('Raw Data'!D103&gt;4,'Raw Data'!O103='Raw Data'!P103),0,IF('Raw Data'!O103='Raw Data'!P103,'Raw Data'!D103,0)))</f>
        <v/>
      </c>
      <c r="Z108">
        <f>IF(AND('Raw Data'!D103&lt;4, 'Raw Data'!O103='Raw Data'!P103), 'Raw Data'!D103, 0)</f>
        <v/>
      </c>
      <c r="AA108">
        <f>IF(AND(W108&gt;0, F108&gt;0), F108*W108, 0)</f>
        <v/>
      </c>
      <c r="AB108">
        <f>IF(AND(C108&gt;0, E108&gt;0), E108*C108, 0)</f>
        <v/>
      </c>
      <c r="AC108">
        <f>IF(AND(F108, D108), D108*F108, 0)</f>
        <v/>
      </c>
    </row>
    <row r="109">
      <c r="A109">
        <f>'Raw Data'!Q104</f>
        <v/>
      </c>
      <c r="B109">
        <f>IF('Raw Data'!O104&gt;'Raw Data'!P104, 'Raw Data'!C104, 0)</f>
        <v/>
      </c>
      <c r="C109">
        <f>IF(AND(ISNUMBER('Raw Data'!O104), 'Raw Data'!O104='Raw Data'!P104), 'Raw Data'!D104, 0)</f>
        <v/>
      </c>
      <c r="D109">
        <f>IF('Raw Data'!O104&lt;'Raw Data'!P104, 'Raw Data'!E104, 0)</f>
        <v/>
      </c>
      <c r="E109">
        <f>IF(SUM('Raw Data'!O104:P104)&gt;2, 'Raw Data'!F104, 0)</f>
        <v/>
      </c>
      <c r="F109">
        <f>IF(AND(ISNUMBER('Raw Data'!O104),SUM('Raw Data'!O104:P104)&lt;3),'Raw Data'!F104,)</f>
        <v/>
      </c>
      <c r="G109">
        <f>IF(AND('Raw Data'!O104&gt;0, 'Raw Data'!P104&gt;0), 'Raw Data'!H104, 0)</f>
        <v/>
      </c>
      <c r="H109">
        <f>IF(AND(ISNUMBER('Raw Data'!O104), OR('Raw Data'!O104=0, 'Raw Data'!P104=0)), 'Raw Data'!I104, 0)</f>
        <v/>
      </c>
      <c r="I109">
        <f>IF('Raw Data'!O104='Raw Data'!P104, 0, IF('Raw Data'!O104&gt;'Raw Data'!P104, 'Raw Data'!J104, 0))</f>
        <v/>
      </c>
      <c r="J109">
        <f>IF('Raw Data'!O104='Raw Data'!P104, 0, IF('Raw Data'!O104&lt;'Raw Data'!P104, 'Raw Data'!K104, 0))</f>
        <v/>
      </c>
      <c r="K109">
        <f>IF(AND(ISNUMBER('Raw Data'!O104), OR('Raw Data'!O104&gt;'Raw Data'!P104, 'Raw Data'!O104='Raw Data'!P104)), 'Raw Data'!L104, 0)</f>
        <v/>
      </c>
      <c r="L109">
        <f>IF(AND(ISNUMBER('Raw Data'!O104), OR('Raw Data'!O104&lt;'Raw Data'!P104, 'Raw Data'!O104='Raw Data'!P104)), 'Raw Data'!M104, 0)</f>
        <v/>
      </c>
      <c r="M109">
        <f>IF(AND(ISNUMBER('Raw Data'!O104), OR('Raw Data'!O104&gt;'Raw Data'!P104, 'Raw Data'!O104&lt;'Raw Data'!P104)), 'Raw Data'!N104, 0)</f>
        <v/>
      </c>
      <c r="N109">
        <f>IF(AND('Raw Data'!C104&lt;'Raw Data'!E104, 'Raw Data'!O104&gt;'Raw Data'!P104), 'Raw Data'!C104, 0)</f>
        <v/>
      </c>
      <c r="O109">
        <f>'Raw Data'!C104&lt;'Raw Data'!E104</f>
        <v/>
      </c>
      <c r="P109">
        <f>IF(AND('Raw Data'!C104&gt;'Raw Data'!E104, 'Raw Data'!O104&gt;'Raw Data'!P104), 'Raw Data'!C104, 0)</f>
        <v/>
      </c>
      <c r="Q109">
        <f>IF(AND('Raw Data'!C104&gt;'Raw Data'!E104, 'Raw Data'!O104&lt;'Raw Data'!P104), 'Raw Data'!E104, 0)</f>
        <v/>
      </c>
      <c r="R109">
        <f>IF(AND('Raw Data'!C104&lt;'Raw Data'!E104, 'Raw Data'!O104&lt;'Raw Data'!P104), 'Raw Data'!E104, 0)</f>
        <v/>
      </c>
      <c r="S109">
        <f>IF(ISNUMBER('Raw Data'!C104), IF(_xlfn.XLOOKUP(SMALL('Raw Data'!C104:E104, 1), B109:D109, B109:D109, 0)&gt;0, SMALL('Raw Data'!C104:E104, 1), 0), 0)</f>
        <v/>
      </c>
      <c r="T109">
        <f>IF(ISNUMBER('Raw Data'!C104), IF(_xlfn.XLOOKUP(SMALL('Raw Data'!C104:E104, 2), B109:D109, B109:D109, 0)&gt;0, SMALL('Raw Data'!C104:E104, 2), 0), 0)</f>
        <v/>
      </c>
      <c r="U109">
        <f>IF(ISNUMBER('Raw Data'!C104), IF(_xlfn.XLOOKUP(SMALL('Raw Data'!C104:E104, 3), B109:D109, B109:D109, 0)&gt;0, SMALL('Raw Data'!C104:E104, 3), 0), 0)</f>
        <v/>
      </c>
      <c r="V109">
        <f>IF(AND('Raw Data'!C104&lt;'Raw Data'!E104,'Raw Data'!O104&gt;'Raw Data'!P104),'Raw Data'!C104,IF(AND('Raw Data'!E104&lt;'Raw Data'!C104,'Raw Data'!P104&gt;'Raw Data'!O104),'Raw Data'!E104,0))</f>
        <v/>
      </c>
      <c r="W109">
        <f>IF(AND('Raw Data'!C104&gt;'Raw Data'!E104,'Raw Data'!O104&gt;'Raw Data'!P104),'Raw Data'!C104,IF(AND('Raw Data'!E104&gt;'Raw Data'!C104,'Raw Data'!P104&gt;'Raw Data'!O104),'Raw Data'!E104,0))</f>
        <v/>
      </c>
      <c r="X109">
        <f>IF(AND('Raw Data'!D104&gt;4,'Raw Data'!O104&gt;'Raw Data'!P104, ISNUMBER('Raw Data'!O104)),'Raw Data'!J104,IF(AND('Raw Data'!D104&gt;4,'Raw Data'!O104='Raw Data'!P104, ISNUMBER('Raw Data'!O104)),0,IF(AND(ISNUMBER('Raw Data'!O104), 'Raw Data'!O104='Raw Data'!P104),'Raw Data'!D104,0)))</f>
        <v/>
      </c>
      <c r="Y109">
        <f>IF(AND('Raw Data'!D104&gt;4,'Raw Data'!O104&lt;'Raw Data'!P104),'Raw Data'!K104,IF(AND('Raw Data'!D104&gt;4,'Raw Data'!O104='Raw Data'!P104),0,IF('Raw Data'!O104='Raw Data'!P104,'Raw Data'!D104,0)))</f>
        <v/>
      </c>
      <c r="Z109">
        <f>IF(AND('Raw Data'!D104&lt;4, 'Raw Data'!O104='Raw Data'!P104), 'Raw Data'!D104, 0)</f>
        <v/>
      </c>
      <c r="AA109">
        <f>IF(AND(W109&gt;0, F109&gt;0), F109*W109, 0)</f>
        <v/>
      </c>
      <c r="AB109">
        <f>IF(AND(C109&gt;0, E109&gt;0), E109*C109, 0)</f>
        <v/>
      </c>
      <c r="AC109">
        <f>IF(AND(F109, D109), D109*F109, 0)</f>
        <v/>
      </c>
    </row>
    <row r="110">
      <c r="A110">
        <f>'Raw Data'!Q105</f>
        <v/>
      </c>
      <c r="B110">
        <f>IF('Raw Data'!O105&gt;'Raw Data'!P105, 'Raw Data'!C105, 0)</f>
        <v/>
      </c>
      <c r="C110">
        <f>IF(AND(ISNUMBER('Raw Data'!O105), 'Raw Data'!O105='Raw Data'!P105), 'Raw Data'!D105, 0)</f>
        <v/>
      </c>
      <c r="D110">
        <f>IF('Raw Data'!O105&lt;'Raw Data'!P105, 'Raw Data'!E105, 0)</f>
        <v/>
      </c>
      <c r="E110">
        <f>IF(SUM('Raw Data'!O105:P105)&gt;2, 'Raw Data'!F105, 0)</f>
        <v/>
      </c>
      <c r="F110">
        <f>IF(AND(ISNUMBER('Raw Data'!O105),SUM('Raw Data'!O105:P105)&lt;3),'Raw Data'!F105,)</f>
        <v/>
      </c>
      <c r="G110">
        <f>IF(AND('Raw Data'!O105&gt;0, 'Raw Data'!P105&gt;0), 'Raw Data'!H105, 0)</f>
        <v/>
      </c>
      <c r="H110">
        <f>IF(AND(ISNUMBER('Raw Data'!O105), OR('Raw Data'!O105=0, 'Raw Data'!P105=0)), 'Raw Data'!I105, 0)</f>
        <v/>
      </c>
      <c r="I110">
        <f>IF('Raw Data'!O105='Raw Data'!P105, 0, IF('Raw Data'!O105&gt;'Raw Data'!P105, 'Raw Data'!J105, 0))</f>
        <v/>
      </c>
      <c r="J110">
        <f>IF('Raw Data'!O105='Raw Data'!P105, 0, IF('Raw Data'!O105&lt;'Raw Data'!P105, 'Raw Data'!K105, 0))</f>
        <v/>
      </c>
      <c r="K110">
        <f>IF(AND(ISNUMBER('Raw Data'!O105), OR('Raw Data'!O105&gt;'Raw Data'!P105, 'Raw Data'!O105='Raw Data'!P105)), 'Raw Data'!L105, 0)</f>
        <v/>
      </c>
      <c r="L110">
        <f>IF(AND(ISNUMBER('Raw Data'!O105), OR('Raw Data'!O105&lt;'Raw Data'!P105, 'Raw Data'!O105='Raw Data'!P105)), 'Raw Data'!M105, 0)</f>
        <v/>
      </c>
      <c r="M110">
        <f>IF(AND(ISNUMBER('Raw Data'!O105), OR('Raw Data'!O105&gt;'Raw Data'!P105, 'Raw Data'!O105&lt;'Raw Data'!P105)), 'Raw Data'!N105, 0)</f>
        <v/>
      </c>
      <c r="N110">
        <f>IF(AND('Raw Data'!C105&lt;'Raw Data'!E105, 'Raw Data'!O105&gt;'Raw Data'!P105), 'Raw Data'!C105, 0)</f>
        <v/>
      </c>
      <c r="O110">
        <f>'Raw Data'!C105&lt;'Raw Data'!E105</f>
        <v/>
      </c>
      <c r="P110">
        <f>IF(AND('Raw Data'!C105&gt;'Raw Data'!E105, 'Raw Data'!O105&gt;'Raw Data'!P105), 'Raw Data'!C105, 0)</f>
        <v/>
      </c>
      <c r="Q110">
        <f>IF(AND('Raw Data'!C105&gt;'Raw Data'!E105, 'Raw Data'!O105&lt;'Raw Data'!P105), 'Raw Data'!E105, 0)</f>
        <v/>
      </c>
      <c r="R110">
        <f>IF(AND('Raw Data'!C105&lt;'Raw Data'!E105, 'Raw Data'!O105&lt;'Raw Data'!P105), 'Raw Data'!E105, 0)</f>
        <v/>
      </c>
      <c r="S110">
        <f>IF(ISNUMBER('Raw Data'!C105), IF(_xlfn.XLOOKUP(SMALL('Raw Data'!C105:E105, 1), B110:D110, B110:D110, 0)&gt;0, SMALL('Raw Data'!C105:E105, 1), 0), 0)</f>
        <v/>
      </c>
      <c r="T110">
        <f>IF(ISNUMBER('Raw Data'!C105), IF(_xlfn.XLOOKUP(SMALL('Raw Data'!C105:E105, 2), B110:D110, B110:D110, 0)&gt;0, SMALL('Raw Data'!C105:E105, 2), 0), 0)</f>
        <v/>
      </c>
      <c r="U110">
        <f>IF(ISNUMBER('Raw Data'!C105), IF(_xlfn.XLOOKUP(SMALL('Raw Data'!C105:E105, 3), B110:D110, B110:D110, 0)&gt;0, SMALL('Raw Data'!C105:E105, 3), 0), 0)</f>
        <v/>
      </c>
      <c r="V110">
        <f>IF(AND('Raw Data'!C105&lt;'Raw Data'!E105,'Raw Data'!O105&gt;'Raw Data'!P105),'Raw Data'!C105,IF(AND('Raw Data'!E105&lt;'Raw Data'!C105,'Raw Data'!P105&gt;'Raw Data'!O105),'Raw Data'!E105,0))</f>
        <v/>
      </c>
      <c r="W110">
        <f>IF(AND('Raw Data'!C105&gt;'Raw Data'!E105,'Raw Data'!O105&gt;'Raw Data'!P105),'Raw Data'!C105,IF(AND('Raw Data'!E105&gt;'Raw Data'!C105,'Raw Data'!P105&gt;'Raw Data'!O105),'Raw Data'!E105,0))</f>
        <v/>
      </c>
      <c r="X110">
        <f>IF(AND('Raw Data'!D105&gt;4,'Raw Data'!O105&gt;'Raw Data'!P105, ISNUMBER('Raw Data'!O105)),'Raw Data'!J105,IF(AND('Raw Data'!D105&gt;4,'Raw Data'!O105='Raw Data'!P105, ISNUMBER('Raw Data'!O105)),0,IF(AND(ISNUMBER('Raw Data'!O105), 'Raw Data'!O105='Raw Data'!P105),'Raw Data'!D105,0)))</f>
        <v/>
      </c>
      <c r="Y110">
        <f>IF(AND('Raw Data'!D105&gt;4,'Raw Data'!O105&lt;'Raw Data'!P105),'Raw Data'!K105,IF(AND('Raw Data'!D105&gt;4,'Raw Data'!O105='Raw Data'!P105),0,IF('Raw Data'!O105='Raw Data'!P105,'Raw Data'!D105,0)))</f>
        <v/>
      </c>
      <c r="Z110">
        <f>IF(AND('Raw Data'!D105&lt;4, 'Raw Data'!O105='Raw Data'!P105), 'Raw Data'!D105, 0)</f>
        <v/>
      </c>
      <c r="AA110">
        <f>IF(AND(W110&gt;0, F110&gt;0), F110*W110, 0)</f>
        <v/>
      </c>
      <c r="AB110">
        <f>IF(AND(C110&gt;0, E110&gt;0), E110*C110, 0)</f>
        <v/>
      </c>
      <c r="AC110">
        <f>IF(AND(F110, D110), D110*F110, 0)</f>
        <v/>
      </c>
    </row>
    <row r="111">
      <c r="A111">
        <f>'Raw Data'!Q106</f>
        <v/>
      </c>
      <c r="B111">
        <f>IF('Raw Data'!O106&gt;'Raw Data'!P106, 'Raw Data'!C106, 0)</f>
        <v/>
      </c>
      <c r="C111">
        <f>IF(AND(ISNUMBER('Raw Data'!O106), 'Raw Data'!O106='Raw Data'!P106), 'Raw Data'!D106, 0)</f>
        <v/>
      </c>
      <c r="D111">
        <f>IF('Raw Data'!O106&lt;'Raw Data'!P106, 'Raw Data'!E106, 0)</f>
        <v/>
      </c>
      <c r="E111">
        <f>IF(SUM('Raw Data'!O106:P106)&gt;2, 'Raw Data'!F106, 0)</f>
        <v/>
      </c>
      <c r="F111">
        <f>IF(AND(ISNUMBER('Raw Data'!O106),SUM('Raw Data'!O106:P106)&lt;3),'Raw Data'!F106,)</f>
        <v/>
      </c>
      <c r="G111">
        <f>IF(AND('Raw Data'!O106&gt;0, 'Raw Data'!P106&gt;0), 'Raw Data'!H106, 0)</f>
        <v/>
      </c>
      <c r="H111">
        <f>IF(AND(ISNUMBER('Raw Data'!O106), OR('Raw Data'!O106=0, 'Raw Data'!P106=0)), 'Raw Data'!I106, 0)</f>
        <v/>
      </c>
      <c r="I111">
        <f>IF('Raw Data'!O106='Raw Data'!P106, 0, IF('Raw Data'!O106&gt;'Raw Data'!P106, 'Raw Data'!J106, 0))</f>
        <v/>
      </c>
      <c r="J111">
        <f>IF('Raw Data'!O106='Raw Data'!P106, 0, IF('Raw Data'!O106&lt;'Raw Data'!P106, 'Raw Data'!K106, 0))</f>
        <v/>
      </c>
      <c r="K111">
        <f>IF(AND(ISNUMBER('Raw Data'!O106), OR('Raw Data'!O106&gt;'Raw Data'!P106, 'Raw Data'!O106='Raw Data'!P106)), 'Raw Data'!L106, 0)</f>
        <v/>
      </c>
      <c r="L111">
        <f>IF(AND(ISNUMBER('Raw Data'!O106), OR('Raw Data'!O106&lt;'Raw Data'!P106, 'Raw Data'!O106='Raw Data'!P106)), 'Raw Data'!M106, 0)</f>
        <v/>
      </c>
      <c r="M111">
        <f>IF(AND(ISNUMBER('Raw Data'!O106), OR('Raw Data'!O106&gt;'Raw Data'!P106, 'Raw Data'!O106&lt;'Raw Data'!P106)), 'Raw Data'!N106, 0)</f>
        <v/>
      </c>
      <c r="N111">
        <f>IF(AND('Raw Data'!C106&lt;'Raw Data'!E106, 'Raw Data'!O106&gt;'Raw Data'!P106), 'Raw Data'!C106, 0)</f>
        <v/>
      </c>
      <c r="O111">
        <f>'Raw Data'!C106&lt;'Raw Data'!E106</f>
        <v/>
      </c>
      <c r="P111">
        <f>IF(AND('Raw Data'!C106&gt;'Raw Data'!E106, 'Raw Data'!O106&gt;'Raw Data'!P106), 'Raw Data'!C106, 0)</f>
        <v/>
      </c>
      <c r="Q111">
        <f>IF(AND('Raw Data'!C106&gt;'Raw Data'!E106, 'Raw Data'!O106&lt;'Raw Data'!P106), 'Raw Data'!E106, 0)</f>
        <v/>
      </c>
      <c r="R111">
        <f>IF(AND('Raw Data'!C106&lt;'Raw Data'!E106, 'Raw Data'!O106&lt;'Raw Data'!P106), 'Raw Data'!E106, 0)</f>
        <v/>
      </c>
      <c r="S111">
        <f>IF(ISNUMBER('Raw Data'!C106), IF(_xlfn.XLOOKUP(SMALL('Raw Data'!C106:E106, 1), B111:D111, B111:D111, 0)&gt;0, SMALL('Raw Data'!C106:E106, 1), 0), 0)</f>
        <v/>
      </c>
      <c r="T111">
        <f>IF(ISNUMBER('Raw Data'!C106), IF(_xlfn.XLOOKUP(SMALL('Raw Data'!C106:E106, 2), B111:D111, B111:D111, 0)&gt;0, SMALL('Raw Data'!C106:E106, 2), 0), 0)</f>
        <v/>
      </c>
      <c r="U111">
        <f>IF(ISNUMBER('Raw Data'!C106), IF(_xlfn.XLOOKUP(SMALL('Raw Data'!C106:E106, 3), B111:D111, B111:D111, 0)&gt;0, SMALL('Raw Data'!C106:E106, 3), 0), 0)</f>
        <v/>
      </c>
      <c r="V111">
        <f>IF(AND('Raw Data'!C106&lt;'Raw Data'!E106,'Raw Data'!O106&gt;'Raw Data'!P106),'Raw Data'!C106,IF(AND('Raw Data'!E106&lt;'Raw Data'!C106,'Raw Data'!P106&gt;'Raw Data'!O106),'Raw Data'!E106,0))</f>
        <v/>
      </c>
      <c r="W111">
        <f>IF(AND('Raw Data'!C106&gt;'Raw Data'!E106,'Raw Data'!O106&gt;'Raw Data'!P106),'Raw Data'!C106,IF(AND('Raw Data'!E106&gt;'Raw Data'!C106,'Raw Data'!P106&gt;'Raw Data'!O106),'Raw Data'!E106,0))</f>
        <v/>
      </c>
      <c r="X111">
        <f>IF(AND('Raw Data'!D106&gt;4,'Raw Data'!O106&gt;'Raw Data'!P106, ISNUMBER('Raw Data'!O106)),'Raw Data'!J106,IF(AND('Raw Data'!D106&gt;4,'Raw Data'!O106='Raw Data'!P106, ISNUMBER('Raw Data'!O106)),0,IF(AND(ISNUMBER('Raw Data'!O106), 'Raw Data'!O106='Raw Data'!P106),'Raw Data'!D106,0)))</f>
        <v/>
      </c>
      <c r="Y111">
        <f>IF(AND('Raw Data'!D106&gt;4,'Raw Data'!O106&lt;'Raw Data'!P106),'Raw Data'!K106,IF(AND('Raw Data'!D106&gt;4,'Raw Data'!O106='Raw Data'!P106),0,IF('Raw Data'!O106='Raw Data'!P106,'Raw Data'!D106,0)))</f>
        <v/>
      </c>
      <c r="Z111">
        <f>IF(AND('Raw Data'!D106&lt;4, 'Raw Data'!O106='Raw Data'!P106), 'Raw Data'!D106, 0)</f>
        <v/>
      </c>
      <c r="AA111">
        <f>IF(AND(W111&gt;0, F111&gt;0), F111*W111, 0)</f>
        <v/>
      </c>
      <c r="AB111">
        <f>IF(AND(C111&gt;0, E111&gt;0), E111*C111, 0)</f>
        <v/>
      </c>
      <c r="AC111">
        <f>IF(AND(F111, D111), D111*F111, 0)</f>
        <v/>
      </c>
    </row>
    <row r="112">
      <c r="A112">
        <f>'Raw Data'!Q107</f>
        <v/>
      </c>
      <c r="B112">
        <f>IF('Raw Data'!O107&gt;'Raw Data'!P107, 'Raw Data'!C107, 0)</f>
        <v/>
      </c>
      <c r="C112">
        <f>IF(AND(ISNUMBER('Raw Data'!O107), 'Raw Data'!O107='Raw Data'!P107), 'Raw Data'!D107, 0)</f>
        <v/>
      </c>
      <c r="D112">
        <f>IF('Raw Data'!O107&lt;'Raw Data'!P107, 'Raw Data'!E107, 0)</f>
        <v/>
      </c>
      <c r="E112">
        <f>IF(SUM('Raw Data'!O107:P107)&gt;2, 'Raw Data'!F107, 0)</f>
        <v/>
      </c>
      <c r="F112">
        <f>IF(AND(ISNUMBER('Raw Data'!O107),SUM('Raw Data'!O107:P107)&lt;3),'Raw Data'!F107,)</f>
        <v/>
      </c>
      <c r="G112">
        <f>IF(AND('Raw Data'!O107&gt;0, 'Raw Data'!P107&gt;0), 'Raw Data'!H107, 0)</f>
        <v/>
      </c>
      <c r="H112">
        <f>IF(AND(ISNUMBER('Raw Data'!O107), OR('Raw Data'!O107=0, 'Raw Data'!P107=0)), 'Raw Data'!I107, 0)</f>
        <v/>
      </c>
      <c r="I112">
        <f>IF('Raw Data'!O107='Raw Data'!P107, 0, IF('Raw Data'!O107&gt;'Raw Data'!P107, 'Raw Data'!J107, 0))</f>
        <v/>
      </c>
      <c r="J112">
        <f>IF('Raw Data'!O107='Raw Data'!P107, 0, IF('Raw Data'!O107&lt;'Raw Data'!P107, 'Raw Data'!K107, 0))</f>
        <v/>
      </c>
      <c r="K112">
        <f>IF(AND(ISNUMBER('Raw Data'!O107), OR('Raw Data'!O107&gt;'Raw Data'!P107, 'Raw Data'!O107='Raw Data'!P107)), 'Raw Data'!L107, 0)</f>
        <v/>
      </c>
      <c r="L112">
        <f>IF(AND(ISNUMBER('Raw Data'!O107), OR('Raw Data'!O107&lt;'Raw Data'!P107, 'Raw Data'!O107='Raw Data'!P107)), 'Raw Data'!M107, 0)</f>
        <v/>
      </c>
      <c r="M112">
        <f>IF(AND(ISNUMBER('Raw Data'!O107), OR('Raw Data'!O107&gt;'Raw Data'!P107, 'Raw Data'!O107&lt;'Raw Data'!P107)), 'Raw Data'!N107, 0)</f>
        <v/>
      </c>
      <c r="N112">
        <f>IF(AND('Raw Data'!C107&lt;'Raw Data'!E107, 'Raw Data'!O107&gt;'Raw Data'!P107), 'Raw Data'!C107, 0)</f>
        <v/>
      </c>
      <c r="O112">
        <f>'Raw Data'!C107&lt;'Raw Data'!E107</f>
        <v/>
      </c>
      <c r="P112">
        <f>IF(AND('Raw Data'!C107&gt;'Raw Data'!E107, 'Raw Data'!O107&gt;'Raw Data'!P107), 'Raw Data'!C107, 0)</f>
        <v/>
      </c>
      <c r="Q112">
        <f>IF(AND('Raw Data'!C107&gt;'Raw Data'!E107, 'Raw Data'!O107&lt;'Raw Data'!P107), 'Raw Data'!E107, 0)</f>
        <v/>
      </c>
      <c r="R112">
        <f>IF(AND('Raw Data'!C107&lt;'Raw Data'!E107, 'Raw Data'!O107&lt;'Raw Data'!P107), 'Raw Data'!E107, 0)</f>
        <v/>
      </c>
      <c r="S112">
        <f>IF(ISNUMBER('Raw Data'!C107), IF(_xlfn.XLOOKUP(SMALL('Raw Data'!C107:E107, 1), B112:D112, B112:D112, 0)&gt;0, SMALL('Raw Data'!C107:E107, 1), 0), 0)</f>
        <v/>
      </c>
      <c r="T112">
        <f>IF(ISNUMBER('Raw Data'!C107), IF(_xlfn.XLOOKUP(SMALL('Raw Data'!C107:E107, 2), B112:D112, B112:D112, 0)&gt;0, SMALL('Raw Data'!C107:E107, 2), 0), 0)</f>
        <v/>
      </c>
      <c r="U112">
        <f>IF(ISNUMBER('Raw Data'!C107), IF(_xlfn.XLOOKUP(SMALL('Raw Data'!C107:E107, 3), B112:D112, B112:D112, 0)&gt;0, SMALL('Raw Data'!C107:E107, 3), 0), 0)</f>
        <v/>
      </c>
      <c r="V112">
        <f>IF(AND('Raw Data'!C107&lt;'Raw Data'!E107,'Raw Data'!O107&gt;'Raw Data'!P107),'Raw Data'!C107,IF(AND('Raw Data'!E107&lt;'Raw Data'!C107,'Raw Data'!P107&gt;'Raw Data'!O107),'Raw Data'!E107,0))</f>
        <v/>
      </c>
      <c r="W112">
        <f>IF(AND('Raw Data'!C107&gt;'Raw Data'!E107,'Raw Data'!O107&gt;'Raw Data'!P107),'Raw Data'!C107,IF(AND('Raw Data'!E107&gt;'Raw Data'!C107,'Raw Data'!P107&gt;'Raw Data'!O107),'Raw Data'!E107,0))</f>
        <v/>
      </c>
      <c r="X112">
        <f>IF(AND('Raw Data'!D107&gt;4,'Raw Data'!O107&gt;'Raw Data'!P107, ISNUMBER('Raw Data'!O107)),'Raw Data'!J107,IF(AND('Raw Data'!D107&gt;4,'Raw Data'!O107='Raw Data'!P107, ISNUMBER('Raw Data'!O107)),0,IF(AND(ISNUMBER('Raw Data'!O107), 'Raw Data'!O107='Raw Data'!P107),'Raw Data'!D107,0)))</f>
        <v/>
      </c>
      <c r="Y112">
        <f>IF(AND('Raw Data'!D107&gt;4,'Raw Data'!O107&lt;'Raw Data'!P107),'Raw Data'!K107,IF(AND('Raw Data'!D107&gt;4,'Raw Data'!O107='Raw Data'!P107),0,IF('Raw Data'!O107='Raw Data'!P107,'Raw Data'!D107,0)))</f>
        <v/>
      </c>
      <c r="Z112">
        <f>IF(AND('Raw Data'!D107&lt;4, 'Raw Data'!O107='Raw Data'!P107), 'Raw Data'!D107, 0)</f>
        <v/>
      </c>
      <c r="AA112">
        <f>IF(AND(W112&gt;0, F112&gt;0), F112*W112, 0)</f>
        <v/>
      </c>
      <c r="AB112">
        <f>IF(AND(C112&gt;0, E112&gt;0), E112*C112, 0)</f>
        <v/>
      </c>
      <c r="AC112">
        <f>IF(AND(F112, D112), D112*F112, 0)</f>
        <v/>
      </c>
    </row>
    <row r="113">
      <c r="A113">
        <f>'Raw Data'!Q108</f>
        <v/>
      </c>
      <c r="B113">
        <f>IF('Raw Data'!O108&gt;'Raw Data'!P108, 'Raw Data'!C108, 0)</f>
        <v/>
      </c>
      <c r="C113">
        <f>IF(AND(ISNUMBER('Raw Data'!O108), 'Raw Data'!O108='Raw Data'!P108), 'Raw Data'!D108, 0)</f>
        <v/>
      </c>
      <c r="D113">
        <f>IF('Raw Data'!O108&lt;'Raw Data'!P108, 'Raw Data'!E108, 0)</f>
        <v/>
      </c>
      <c r="E113">
        <f>IF(SUM('Raw Data'!O108:P108)&gt;2, 'Raw Data'!F108, 0)</f>
        <v/>
      </c>
      <c r="F113">
        <f>IF(AND(ISNUMBER('Raw Data'!O108),SUM('Raw Data'!O108:P108)&lt;3),'Raw Data'!F108,)</f>
        <v/>
      </c>
      <c r="G113">
        <f>IF(AND('Raw Data'!O108&gt;0, 'Raw Data'!P108&gt;0), 'Raw Data'!H108, 0)</f>
        <v/>
      </c>
      <c r="H113">
        <f>IF(AND(ISNUMBER('Raw Data'!O108), OR('Raw Data'!O108=0, 'Raw Data'!P108=0)), 'Raw Data'!I108, 0)</f>
        <v/>
      </c>
      <c r="I113">
        <f>IF('Raw Data'!O108='Raw Data'!P108, 0, IF('Raw Data'!O108&gt;'Raw Data'!P108, 'Raw Data'!J108, 0))</f>
        <v/>
      </c>
      <c r="J113">
        <f>IF('Raw Data'!O108='Raw Data'!P108, 0, IF('Raw Data'!O108&lt;'Raw Data'!P108, 'Raw Data'!K108, 0))</f>
        <v/>
      </c>
      <c r="K113">
        <f>IF(AND(ISNUMBER('Raw Data'!O108), OR('Raw Data'!O108&gt;'Raw Data'!P108, 'Raw Data'!O108='Raw Data'!P108)), 'Raw Data'!L108, 0)</f>
        <v/>
      </c>
      <c r="L113">
        <f>IF(AND(ISNUMBER('Raw Data'!O108), OR('Raw Data'!O108&lt;'Raw Data'!P108, 'Raw Data'!O108='Raw Data'!P108)), 'Raw Data'!M108, 0)</f>
        <v/>
      </c>
      <c r="M113">
        <f>IF(AND(ISNUMBER('Raw Data'!O108), OR('Raw Data'!O108&gt;'Raw Data'!P108, 'Raw Data'!O108&lt;'Raw Data'!P108)), 'Raw Data'!N108, 0)</f>
        <v/>
      </c>
      <c r="N113">
        <f>IF(AND('Raw Data'!C108&lt;'Raw Data'!E108, 'Raw Data'!O108&gt;'Raw Data'!P108), 'Raw Data'!C108, 0)</f>
        <v/>
      </c>
      <c r="O113">
        <f>'Raw Data'!C108&lt;'Raw Data'!E108</f>
        <v/>
      </c>
      <c r="P113">
        <f>IF(AND('Raw Data'!C108&gt;'Raw Data'!E108, 'Raw Data'!O108&gt;'Raw Data'!P108), 'Raw Data'!C108, 0)</f>
        <v/>
      </c>
      <c r="Q113">
        <f>IF(AND('Raw Data'!C108&gt;'Raw Data'!E108, 'Raw Data'!O108&lt;'Raw Data'!P108), 'Raw Data'!E108, 0)</f>
        <v/>
      </c>
      <c r="R113">
        <f>IF(AND('Raw Data'!C108&lt;'Raw Data'!E108, 'Raw Data'!O108&lt;'Raw Data'!P108), 'Raw Data'!E108, 0)</f>
        <v/>
      </c>
      <c r="S113">
        <f>IF(ISNUMBER('Raw Data'!C108), IF(_xlfn.XLOOKUP(SMALL('Raw Data'!C108:E108, 1), B113:D113, B113:D113, 0)&gt;0, SMALL('Raw Data'!C108:E108, 1), 0), 0)</f>
        <v/>
      </c>
      <c r="T113">
        <f>IF(ISNUMBER('Raw Data'!C108), IF(_xlfn.XLOOKUP(SMALL('Raw Data'!C108:E108, 2), B113:D113, B113:D113, 0)&gt;0, SMALL('Raw Data'!C108:E108, 2), 0), 0)</f>
        <v/>
      </c>
      <c r="U113">
        <f>IF(ISNUMBER('Raw Data'!C108), IF(_xlfn.XLOOKUP(SMALL('Raw Data'!C108:E108, 3), B113:D113, B113:D113, 0)&gt;0, SMALL('Raw Data'!C108:E108, 3), 0), 0)</f>
        <v/>
      </c>
      <c r="V113">
        <f>IF(AND('Raw Data'!C108&lt;'Raw Data'!E108,'Raw Data'!O108&gt;'Raw Data'!P108),'Raw Data'!C108,IF(AND('Raw Data'!E108&lt;'Raw Data'!C108,'Raw Data'!P108&gt;'Raw Data'!O108),'Raw Data'!E108,0))</f>
        <v/>
      </c>
      <c r="W113">
        <f>IF(AND('Raw Data'!C108&gt;'Raw Data'!E108,'Raw Data'!O108&gt;'Raw Data'!P108),'Raw Data'!C108,IF(AND('Raw Data'!E108&gt;'Raw Data'!C108,'Raw Data'!P108&gt;'Raw Data'!O108),'Raw Data'!E108,0))</f>
        <v/>
      </c>
      <c r="X113">
        <f>IF(AND('Raw Data'!D108&gt;4,'Raw Data'!O108&gt;'Raw Data'!P108, ISNUMBER('Raw Data'!O108)),'Raw Data'!J108,IF(AND('Raw Data'!D108&gt;4,'Raw Data'!O108='Raw Data'!P108, ISNUMBER('Raw Data'!O108)),0,IF(AND(ISNUMBER('Raw Data'!O108), 'Raw Data'!O108='Raw Data'!P108),'Raw Data'!D108,0)))</f>
        <v/>
      </c>
      <c r="Y113">
        <f>IF(AND('Raw Data'!D108&gt;4,'Raw Data'!O108&lt;'Raw Data'!P108),'Raw Data'!K108,IF(AND('Raw Data'!D108&gt;4,'Raw Data'!O108='Raw Data'!P108),0,IF('Raw Data'!O108='Raw Data'!P108,'Raw Data'!D108,0)))</f>
        <v/>
      </c>
      <c r="Z113">
        <f>IF(AND('Raw Data'!D108&lt;4, 'Raw Data'!O108='Raw Data'!P108), 'Raw Data'!D108, 0)</f>
        <v/>
      </c>
      <c r="AA113">
        <f>IF(AND(W113&gt;0, F113&gt;0), F113*W113, 0)</f>
        <v/>
      </c>
      <c r="AB113">
        <f>IF(AND(C113&gt;0, E113&gt;0), E113*C113, 0)</f>
        <v/>
      </c>
      <c r="AC113">
        <f>IF(AND(F113, D113), D113*F113, 0)</f>
        <v/>
      </c>
    </row>
    <row r="114">
      <c r="A114">
        <f>'Raw Data'!Q109</f>
        <v/>
      </c>
      <c r="B114">
        <f>IF('Raw Data'!O109&gt;'Raw Data'!P109, 'Raw Data'!C109, 0)</f>
        <v/>
      </c>
      <c r="C114">
        <f>IF(AND(ISNUMBER('Raw Data'!O109), 'Raw Data'!O109='Raw Data'!P109), 'Raw Data'!D109, 0)</f>
        <v/>
      </c>
      <c r="D114">
        <f>IF('Raw Data'!O109&lt;'Raw Data'!P109, 'Raw Data'!E109, 0)</f>
        <v/>
      </c>
      <c r="E114">
        <f>IF(SUM('Raw Data'!O109:P109)&gt;2, 'Raw Data'!F109, 0)</f>
        <v/>
      </c>
      <c r="F114">
        <f>IF(AND(ISNUMBER('Raw Data'!O109),SUM('Raw Data'!O109:P109)&lt;3),'Raw Data'!F109,)</f>
        <v/>
      </c>
      <c r="G114">
        <f>IF(AND('Raw Data'!O109&gt;0, 'Raw Data'!P109&gt;0), 'Raw Data'!H109, 0)</f>
        <v/>
      </c>
      <c r="H114">
        <f>IF(AND(ISNUMBER('Raw Data'!O109), OR('Raw Data'!O109=0, 'Raw Data'!P109=0)), 'Raw Data'!I109, 0)</f>
        <v/>
      </c>
      <c r="I114">
        <f>IF('Raw Data'!O109='Raw Data'!P109, 0, IF('Raw Data'!O109&gt;'Raw Data'!P109, 'Raw Data'!J109, 0))</f>
        <v/>
      </c>
      <c r="J114">
        <f>IF('Raw Data'!O109='Raw Data'!P109, 0, IF('Raw Data'!O109&lt;'Raw Data'!P109, 'Raw Data'!K109, 0))</f>
        <v/>
      </c>
      <c r="K114">
        <f>IF(AND(ISNUMBER('Raw Data'!O109), OR('Raw Data'!O109&gt;'Raw Data'!P109, 'Raw Data'!O109='Raw Data'!P109)), 'Raw Data'!L109, 0)</f>
        <v/>
      </c>
      <c r="L114">
        <f>IF(AND(ISNUMBER('Raw Data'!O109), OR('Raw Data'!O109&lt;'Raw Data'!P109, 'Raw Data'!O109='Raw Data'!P109)), 'Raw Data'!M109, 0)</f>
        <v/>
      </c>
      <c r="M114">
        <f>IF(AND(ISNUMBER('Raw Data'!O109), OR('Raw Data'!O109&gt;'Raw Data'!P109, 'Raw Data'!O109&lt;'Raw Data'!P109)), 'Raw Data'!N109, 0)</f>
        <v/>
      </c>
      <c r="N114">
        <f>IF(AND('Raw Data'!C109&lt;'Raw Data'!E109, 'Raw Data'!O109&gt;'Raw Data'!P109), 'Raw Data'!C109, 0)</f>
        <v/>
      </c>
      <c r="O114">
        <f>'Raw Data'!C109&lt;'Raw Data'!E109</f>
        <v/>
      </c>
      <c r="P114">
        <f>IF(AND('Raw Data'!C109&gt;'Raw Data'!E109, 'Raw Data'!O109&gt;'Raw Data'!P109), 'Raw Data'!C109, 0)</f>
        <v/>
      </c>
      <c r="Q114">
        <f>IF(AND('Raw Data'!C109&gt;'Raw Data'!E109, 'Raw Data'!O109&lt;'Raw Data'!P109), 'Raw Data'!E109, 0)</f>
        <v/>
      </c>
      <c r="R114">
        <f>IF(AND('Raw Data'!C109&lt;'Raw Data'!E109, 'Raw Data'!O109&lt;'Raw Data'!P109), 'Raw Data'!E109, 0)</f>
        <v/>
      </c>
      <c r="S114">
        <f>IF(ISNUMBER('Raw Data'!C109), IF(_xlfn.XLOOKUP(SMALL('Raw Data'!C109:E109, 1), B114:D114, B114:D114, 0)&gt;0, SMALL('Raw Data'!C109:E109, 1), 0), 0)</f>
        <v/>
      </c>
      <c r="T114">
        <f>IF(ISNUMBER('Raw Data'!C109), IF(_xlfn.XLOOKUP(SMALL('Raw Data'!C109:E109, 2), B114:D114, B114:D114, 0)&gt;0, SMALL('Raw Data'!C109:E109, 2), 0), 0)</f>
        <v/>
      </c>
      <c r="U114">
        <f>IF(ISNUMBER('Raw Data'!C109), IF(_xlfn.XLOOKUP(SMALL('Raw Data'!C109:E109, 3), B114:D114, B114:D114, 0)&gt;0, SMALL('Raw Data'!C109:E109, 3), 0), 0)</f>
        <v/>
      </c>
      <c r="V114">
        <f>IF(AND('Raw Data'!C109&lt;'Raw Data'!E109,'Raw Data'!O109&gt;'Raw Data'!P109),'Raw Data'!C109,IF(AND('Raw Data'!E109&lt;'Raw Data'!C109,'Raw Data'!P109&gt;'Raw Data'!O109),'Raw Data'!E109,0))</f>
        <v/>
      </c>
      <c r="W114">
        <f>IF(AND('Raw Data'!C109&gt;'Raw Data'!E109,'Raw Data'!O109&gt;'Raw Data'!P109),'Raw Data'!C109,IF(AND('Raw Data'!E109&gt;'Raw Data'!C109,'Raw Data'!P109&gt;'Raw Data'!O109),'Raw Data'!E109,0))</f>
        <v/>
      </c>
      <c r="X114">
        <f>IF(AND('Raw Data'!D109&gt;4,'Raw Data'!O109&gt;'Raw Data'!P109, ISNUMBER('Raw Data'!O109)),'Raw Data'!J109,IF(AND('Raw Data'!D109&gt;4,'Raw Data'!O109='Raw Data'!P109, ISNUMBER('Raw Data'!O109)),0,IF(AND(ISNUMBER('Raw Data'!O109), 'Raw Data'!O109='Raw Data'!P109),'Raw Data'!D109,0)))</f>
        <v/>
      </c>
      <c r="Y114">
        <f>IF(AND('Raw Data'!D109&gt;4,'Raw Data'!O109&lt;'Raw Data'!P109),'Raw Data'!K109,IF(AND('Raw Data'!D109&gt;4,'Raw Data'!O109='Raw Data'!P109),0,IF('Raw Data'!O109='Raw Data'!P109,'Raw Data'!D109,0)))</f>
        <v/>
      </c>
      <c r="Z114">
        <f>IF(AND('Raw Data'!D109&lt;4, 'Raw Data'!O109='Raw Data'!P109), 'Raw Data'!D109, 0)</f>
        <v/>
      </c>
      <c r="AA114">
        <f>IF(AND(W114&gt;0, F114&gt;0), F114*W114, 0)</f>
        <v/>
      </c>
      <c r="AB114">
        <f>IF(AND(C114&gt;0, E114&gt;0), E114*C114, 0)</f>
        <v/>
      </c>
      <c r="AC114">
        <f>IF(AND(F114, D114), D114*F114, 0)</f>
        <v/>
      </c>
    </row>
    <row r="115">
      <c r="A115">
        <f>'Raw Data'!Q110</f>
        <v/>
      </c>
      <c r="B115">
        <f>IF('Raw Data'!O110&gt;'Raw Data'!P110, 'Raw Data'!C110, 0)</f>
        <v/>
      </c>
      <c r="C115">
        <f>IF(AND(ISNUMBER('Raw Data'!O110), 'Raw Data'!O110='Raw Data'!P110), 'Raw Data'!D110, 0)</f>
        <v/>
      </c>
      <c r="D115">
        <f>IF('Raw Data'!O110&lt;'Raw Data'!P110, 'Raw Data'!E110, 0)</f>
        <v/>
      </c>
      <c r="E115">
        <f>IF(SUM('Raw Data'!O110:P110)&gt;2, 'Raw Data'!F110, 0)</f>
        <v/>
      </c>
      <c r="F115">
        <f>IF(AND(ISNUMBER('Raw Data'!O110),SUM('Raw Data'!O110:P110)&lt;3),'Raw Data'!F110,)</f>
        <v/>
      </c>
      <c r="G115">
        <f>IF(AND('Raw Data'!O110&gt;0, 'Raw Data'!P110&gt;0), 'Raw Data'!H110, 0)</f>
        <v/>
      </c>
      <c r="H115">
        <f>IF(AND(ISNUMBER('Raw Data'!O110), OR('Raw Data'!O110=0, 'Raw Data'!P110=0)), 'Raw Data'!I110, 0)</f>
        <v/>
      </c>
      <c r="I115">
        <f>IF('Raw Data'!O110='Raw Data'!P110, 0, IF('Raw Data'!O110&gt;'Raw Data'!P110, 'Raw Data'!J110, 0))</f>
        <v/>
      </c>
      <c r="J115">
        <f>IF('Raw Data'!O110='Raw Data'!P110, 0, IF('Raw Data'!O110&lt;'Raw Data'!P110, 'Raw Data'!K110, 0))</f>
        <v/>
      </c>
      <c r="K115">
        <f>IF(AND(ISNUMBER('Raw Data'!O110), OR('Raw Data'!O110&gt;'Raw Data'!P110, 'Raw Data'!O110='Raw Data'!P110)), 'Raw Data'!L110, 0)</f>
        <v/>
      </c>
      <c r="L115">
        <f>IF(AND(ISNUMBER('Raw Data'!O110), OR('Raw Data'!O110&lt;'Raw Data'!P110, 'Raw Data'!O110='Raw Data'!P110)), 'Raw Data'!M110, 0)</f>
        <v/>
      </c>
      <c r="M115">
        <f>IF(AND(ISNUMBER('Raw Data'!O110), OR('Raw Data'!O110&gt;'Raw Data'!P110, 'Raw Data'!O110&lt;'Raw Data'!P110)), 'Raw Data'!N110, 0)</f>
        <v/>
      </c>
      <c r="N115">
        <f>IF(AND('Raw Data'!C110&lt;'Raw Data'!E110, 'Raw Data'!O110&gt;'Raw Data'!P110), 'Raw Data'!C110, 0)</f>
        <v/>
      </c>
      <c r="O115">
        <f>'Raw Data'!C110&lt;'Raw Data'!E110</f>
        <v/>
      </c>
      <c r="P115">
        <f>IF(AND('Raw Data'!C110&gt;'Raw Data'!E110, 'Raw Data'!O110&gt;'Raw Data'!P110), 'Raw Data'!C110, 0)</f>
        <v/>
      </c>
      <c r="Q115">
        <f>IF(AND('Raw Data'!C110&gt;'Raw Data'!E110, 'Raw Data'!O110&lt;'Raw Data'!P110), 'Raw Data'!E110, 0)</f>
        <v/>
      </c>
      <c r="R115">
        <f>IF(AND('Raw Data'!C110&lt;'Raw Data'!E110, 'Raw Data'!O110&lt;'Raw Data'!P110), 'Raw Data'!E110, 0)</f>
        <v/>
      </c>
      <c r="S115">
        <f>IF(ISNUMBER('Raw Data'!C110), IF(_xlfn.XLOOKUP(SMALL('Raw Data'!C110:E110, 1), B115:D115, B115:D115, 0)&gt;0, SMALL('Raw Data'!C110:E110, 1), 0), 0)</f>
        <v/>
      </c>
      <c r="T115">
        <f>IF(ISNUMBER('Raw Data'!C110), IF(_xlfn.XLOOKUP(SMALL('Raw Data'!C110:E110, 2), B115:D115, B115:D115, 0)&gt;0, SMALL('Raw Data'!C110:E110, 2), 0), 0)</f>
        <v/>
      </c>
      <c r="U115">
        <f>IF(ISNUMBER('Raw Data'!C110), IF(_xlfn.XLOOKUP(SMALL('Raw Data'!C110:E110, 3), B115:D115, B115:D115, 0)&gt;0, SMALL('Raw Data'!C110:E110, 3), 0), 0)</f>
        <v/>
      </c>
      <c r="V115">
        <f>IF(AND('Raw Data'!C110&lt;'Raw Data'!E110,'Raw Data'!O110&gt;'Raw Data'!P110),'Raw Data'!C110,IF(AND('Raw Data'!E110&lt;'Raw Data'!C110,'Raw Data'!P110&gt;'Raw Data'!O110),'Raw Data'!E110,0))</f>
        <v/>
      </c>
      <c r="W115">
        <f>IF(AND('Raw Data'!C110&gt;'Raw Data'!E110,'Raw Data'!O110&gt;'Raw Data'!P110),'Raw Data'!C110,IF(AND('Raw Data'!E110&gt;'Raw Data'!C110,'Raw Data'!P110&gt;'Raw Data'!O110),'Raw Data'!E110,0))</f>
        <v/>
      </c>
      <c r="X115">
        <f>IF(AND('Raw Data'!D110&gt;4,'Raw Data'!O110&gt;'Raw Data'!P110, ISNUMBER('Raw Data'!O110)),'Raw Data'!J110,IF(AND('Raw Data'!D110&gt;4,'Raw Data'!O110='Raw Data'!P110, ISNUMBER('Raw Data'!O110)),0,IF(AND(ISNUMBER('Raw Data'!O110), 'Raw Data'!O110='Raw Data'!P110),'Raw Data'!D110,0)))</f>
        <v/>
      </c>
      <c r="Y115">
        <f>IF(AND('Raw Data'!D110&gt;4,'Raw Data'!O110&lt;'Raw Data'!P110),'Raw Data'!K110,IF(AND('Raw Data'!D110&gt;4,'Raw Data'!O110='Raw Data'!P110),0,IF('Raw Data'!O110='Raw Data'!P110,'Raw Data'!D110,0)))</f>
        <v/>
      </c>
      <c r="Z115">
        <f>IF(AND('Raw Data'!D110&lt;4, 'Raw Data'!O110='Raw Data'!P110), 'Raw Data'!D110, 0)</f>
        <v/>
      </c>
      <c r="AA115">
        <f>IF(AND(W115&gt;0, F115&gt;0), F115*W115, 0)</f>
        <v/>
      </c>
      <c r="AB115">
        <f>IF(AND(C115&gt;0, E115&gt;0), E115*C115, 0)</f>
        <v/>
      </c>
      <c r="AC115">
        <f>IF(AND(F115, D115), D115*F115, 0)</f>
        <v/>
      </c>
    </row>
    <row r="116">
      <c r="A116">
        <f>'Raw Data'!Q111</f>
        <v/>
      </c>
      <c r="B116">
        <f>IF('Raw Data'!O111&gt;'Raw Data'!P111, 'Raw Data'!C111, 0)</f>
        <v/>
      </c>
      <c r="C116">
        <f>IF(AND(ISNUMBER('Raw Data'!O111), 'Raw Data'!O111='Raw Data'!P111), 'Raw Data'!D111, 0)</f>
        <v/>
      </c>
      <c r="D116">
        <f>IF('Raw Data'!O111&lt;'Raw Data'!P111, 'Raw Data'!E111, 0)</f>
        <v/>
      </c>
      <c r="E116">
        <f>IF(SUM('Raw Data'!O111:P111)&gt;2, 'Raw Data'!F111, 0)</f>
        <v/>
      </c>
      <c r="F116">
        <f>IF(AND(ISNUMBER('Raw Data'!O111),SUM('Raw Data'!O111:P111)&lt;3),'Raw Data'!F111,)</f>
        <v/>
      </c>
      <c r="G116">
        <f>IF(AND('Raw Data'!O111&gt;0, 'Raw Data'!P111&gt;0), 'Raw Data'!H111, 0)</f>
        <v/>
      </c>
      <c r="H116">
        <f>IF(AND(ISNUMBER('Raw Data'!O111), OR('Raw Data'!O111=0, 'Raw Data'!P111=0)), 'Raw Data'!I111, 0)</f>
        <v/>
      </c>
      <c r="I116">
        <f>IF('Raw Data'!O111='Raw Data'!P111, 0, IF('Raw Data'!O111&gt;'Raw Data'!P111, 'Raw Data'!J111, 0))</f>
        <v/>
      </c>
      <c r="J116">
        <f>IF('Raw Data'!O111='Raw Data'!P111, 0, IF('Raw Data'!O111&lt;'Raw Data'!P111, 'Raw Data'!K111, 0))</f>
        <v/>
      </c>
      <c r="K116">
        <f>IF(AND(ISNUMBER('Raw Data'!O111), OR('Raw Data'!O111&gt;'Raw Data'!P111, 'Raw Data'!O111='Raw Data'!P111)), 'Raw Data'!L111, 0)</f>
        <v/>
      </c>
      <c r="L116">
        <f>IF(AND(ISNUMBER('Raw Data'!O111), OR('Raw Data'!O111&lt;'Raw Data'!P111, 'Raw Data'!O111='Raw Data'!P111)), 'Raw Data'!M111, 0)</f>
        <v/>
      </c>
      <c r="M116">
        <f>IF(AND(ISNUMBER('Raw Data'!O111), OR('Raw Data'!O111&gt;'Raw Data'!P111, 'Raw Data'!O111&lt;'Raw Data'!P111)), 'Raw Data'!N111, 0)</f>
        <v/>
      </c>
      <c r="N116">
        <f>IF(AND('Raw Data'!C111&lt;'Raw Data'!E111, 'Raw Data'!O111&gt;'Raw Data'!P111), 'Raw Data'!C111, 0)</f>
        <v/>
      </c>
      <c r="O116">
        <f>'Raw Data'!C111&lt;'Raw Data'!E111</f>
        <v/>
      </c>
      <c r="P116">
        <f>IF(AND('Raw Data'!C111&gt;'Raw Data'!E111, 'Raw Data'!O111&gt;'Raw Data'!P111), 'Raw Data'!C111, 0)</f>
        <v/>
      </c>
      <c r="Q116">
        <f>IF(AND('Raw Data'!C111&gt;'Raw Data'!E111, 'Raw Data'!O111&lt;'Raw Data'!P111), 'Raw Data'!E111, 0)</f>
        <v/>
      </c>
      <c r="R116">
        <f>IF(AND('Raw Data'!C111&lt;'Raw Data'!E111, 'Raw Data'!O111&lt;'Raw Data'!P111), 'Raw Data'!E111, 0)</f>
        <v/>
      </c>
      <c r="S116">
        <f>IF(ISNUMBER('Raw Data'!C111), IF(_xlfn.XLOOKUP(SMALL('Raw Data'!C111:E111, 1), B116:D116, B116:D116, 0)&gt;0, SMALL('Raw Data'!C111:E111, 1), 0), 0)</f>
        <v/>
      </c>
      <c r="T116">
        <f>IF(ISNUMBER('Raw Data'!C111), IF(_xlfn.XLOOKUP(SMALL('Raw Data'!C111:E111, 2), B116:D116, B116:D116, 0)&gt;0, SMALL('Raw Data'!C111:E111, 2), 0), 0)</f>
        <v/>
      </c>
      <c r="U116">
        <f>IF(ISNUMBER('Raw Data'!C111), IF(_xlfn.XLOOKUP(SMALL('Raw Data'!C111:E111, 3), B116:D116, B116:D116, 0)&gt;0, SMALL('Raw Data'!C111:E111, 3), 0), 0)</f>
        <v/>
      </c>
      <c r="V116">
        <f>IF(AND('Raw Data'!C111&lt;'Raw Data'!E111,'Raw Data'!O111&gt;'Raw Data'!P111),'Raw Data'!C111,IF(AND('Raw Data'!E111&lt;'Raw Data'!C111,'Raw Data'!P111&gt;'Raw Data'!O111),'Raw Data'!E111,0))</f>
        <v/>
      </c>
      <c r="W116">
        <f>IF(AND('Raw Data'!C111&gt;'Raw Data'!E111,'Raw Data'!O111&gt;'Raw Data'!P111),'Raw Data'!C111,IF(AND('Raw Data'!E111&gt;'Raw Data'!C111,'Raw Data'!P111&gt;'Raw Data'!O111),'Raw Data'!E111,0))</f>
        <v/>
      </c>
      <c r="X116">
        <f>IF(AND('Raw Data'!D111&gt;4,'Raw Data'!O111&gt;'Raw Data'!P111, ISNUMBER('Raw Data'!O111)),'Raw Data'!J111,IF(AND('Raw Data'!D111&gt;4,'Raw Data'!O111='Raw Data'!P111, ISNUMBER('Raw Data'!O111)),0,IF(AND(ISNUMBER('Raw Data'!O111), 'Raw Data'!O111='Raw Data'!P111),'Raw Data'!D111,0)))</f>
        <v/>
      </c>
      <c r="Y116">
        <f>IF(AND('Raw Data'!D111&gt;4,'Raw Data'!O111&lt;'Raw Data'!P111),'Raw Data'!K111,IF(AND('Raw Data'!D111&gt;4,'Raw Data'!O111='Raw Data'!P111),0,IF('Raw Data'!O111='Raw Data'!P111,'Raw Data'!D111,0)))</f>
        <v/>
      </c>
      <c r="Z116">
        <f>IF(AND('Raw Data'!D111&lt;4, 'Raw Data'!O111='Raw Data'!P111), 'Raw Data'!D111, 0)</f>
        <v/>
      </c>
      <c r="AA116">
        <f>IF(AND(W116&gt;0, F116&gt;0), F116*W116, 0)</f>
        <v/>
      </c>
      <c r="AB116">
        <f>IF(AND(C116&gt;0, E116&gt;0), E116*C116, 0)</f>
        <v/>
      </c>
      <c r="AC116">
        <f>IF(AND(F116, D116), D116*F116, 0)</f>
        <v/>
      </c>
    </row>
    <row r="117">
      <c r="A117">
        <f>'Raw Data'!Q112</f>
        <v/>
      </c>
      <c r="B117">
        <f>IF('Raw Data'!O112&gt;'Raw Data'!P112, 'Raw Data'!C112, 0)</f>
        <v/>
      </c>
      <c r="C117">
        <f>IF(AND(ISNUMBER('Raw Data'!O112), 'Raw Data'!O112='Raw Data'!P112), 'Raw Data'!D112, 0)</f>
        <v/>
      </c>
      <c r="D117">
        <f>IF('Raw Data'!O112&lt;'Raw Data'!P112, 'Raw Data'!E112, 0)</f>
        <v/>
      </c>
      <c r="E117">
        <f>IF(SUM('Raw Data'!O112:P112)&gt;2, 'Raw Data'!F112, 0)</f>
        <v/>
      </c>
      <c r="F117">
        <f>IF(AND(ISNUMBER('Raw Data'!O112),SUM('Raw Data'!O112:P112)&lt;3),'Raw Data'!F112,)</f>
        <v/>
      </c>
      <c r="G117">
        <f>IF(AND('Raw Data'!O112&gt;0, 'Raw Data'!P112&gt;0), 'Raw Data'!H112, 0)</f>
        <v/>
      </c>
      <c r="H117">
        <f>IF(AND(ISNUMBER('Raw Data'!O112), OR('Raw Data'!O112=0, 'Raw Data'!P112=0)), 'Raw Data'!I112, 0)</f>
        <v/>
      </c>
      <c r="I117">
        <f>IF('Raw Data'!O112='Raw Data'!P112, 0, IF('Raw Data'!O112&gt;'Raw Data'!P112, 'Raw Data'!J112, 0))</f>
        <v/>
      </c>
      <c r="J117">
        <f>IF('Raw Data'!O112='Raw Data'!P112, 0, IF('Raw Data'!O112&lt;'Raw Data'!P112, 'Raw Data'!K112, 0))</f>
        <v/>
      </c>
      <c r="K117">
        <f>IF(AND(ISNUMBER('Raw Data'!O112), OR('Raw Data'!O112&gt;'Raw Data'!P112, 'Raw Data'!O112='Raw Data'!P112)), 'Raw Data'!L112, 0)</f>
        <v/>
      </c>
      <c r="L117">
        <f>IF(AND(ISNUMBER('Raw Data'!O112), OR('Raw Data'!O112&lt;'Raw Data'!P112, 'Raw Data'!O112='Raw Data'!P112)), 'Raw Data'!M112, 0)</f>
        <v/>
      </c>
      <c r="M117">
        <f>IF(AND(ISNUMBER('Raw Data'!O112), OR('Raw Data'!O112&gt;'Raw Data'!P112, 'Raw Data'!O112&lt;'Raw Data'!P112)), 'Raw Data'!N112, 0)</f>
        <v/>
      </c>
      <c r="N117">
        <f>IF(AND('Raw Data'!C112&lt;'Raw Data'!E112, 'Raw Data'!O112&gt;'Raw Data'!P112), 'Raw Data'!C112, 0)</f>
        <v/>
      </c>
      <c r="O117">
        <f>'Raw Data'!C112&lt;'Raw Data'!E112</f>
        <v/>
      </c>
      <c r="P117">
        <f>IF(AND('Raw Data'!C112&gt;'Raw Data'!E112, 'Raw Data'!O112&gt;'Raw Data'!P112), 'Raw Data'!C112, 0)</f>
        <v/>
      </c>
      <c r="Q117">
        <f>IF(AND('Raw Data'!C112&gt;'Raw Data'!E112, 'Raw Data'!O112&lt;'Raw Data'!P112), 'Raw Data'!E112, 0)</f>
        <v/>
      </c>
      <c r="R117">
        <f>IF(AND('Raw Data'!C112&lt;'Raw Data'!E112, 'Raw Data'!O112&lt;'Raw Data'!P112), 'Raw Data'!E112, 0)</f>
        <v/>
      </c>
      <c r="S117">
        <f>IF(ISNUMBER('Raw Data'!C112), IF(_xlfn.XLOOKUP(SMALL('Raw Data'!C112:E112, 1), B117:D117, B117:D117, 0)&gt;0, SMALL('Raw Data'!C112:E112, 1), 0), 0)</f>
        <v/>
      </c>
      <c r="T117">
        <f>IF(ISNUMBER('Raw Data'!C112), IF(_xlfn.XLOOKUP(SMALL('Raw Data'!C112:E112, 2), B117:D117, B117:D117, 0)&gt;0, SMALL('Raw Data'!C112:E112, 2), 0), 0)</f>
        <v/>
      </c>
      <c r="U117">
        <f>IF(ISNUMBER('Raw Data'!C112), IF(_xlfn.XLOOKUP(SMALL('Raw Data'!C112:E112, 3), B117:D117, B117:D117, 0)&gt;0, SMALL('Raw Data'!C112:E112, 3), 0), 0)</f>
        <v/>
      </c>
      <c r="V117">
        <f>IF(AND('Raw Data'!C112&lt;'Raw Data'!E112,'Raw Data'!O112&gt;'Raw Data'!P112),'Raw Data'!C112,IF(AND('Raw Data'!E112&lt;'Raw Data'!C112,'Raw Data'!P112&gt;'Raw Data'!O112),'Raw Data'!E112,0))</f>
        <v/>
      </c>
      <c r="W117">
        <f>IF(AND('Raw Data'!C112&gt;'Raw Data'!E112,'Raw Data'!O112&gt;'Raw Data'!P112),'Raw Data'!C112,IF(AND('Raw Data'!E112&gt;'Raw Data'!C112,'Raw Data'!P112&gt;'Raw Data'!O112),'Raw Data'!E112,0))</f>
        <v/>
      </c>
      <c r="X117">
        <f>IF(AND('Raw Data'!D112&gt;4,'Raw Data'!O112&gt;'Raw Data'!P112, ISNUMBER('Raw Data'!O112)),'Raw Data'!J112,IF(AND('Raw Data'!D112&gt;4,'Raw Data'!O112='Raw Data'!P112, ISNUMBER('Raw Data'!O112)),0,IF(AND(ISNUMBER('Raw Data'!O112), 'Raw Data'!O112='Raw Data'!P112),'Raw Data'!D112,0)))</f>
        <v/>
      </c>
      <c r="Y117">
        <f>IF(AND('Raw Data'!D112&gt;4,'Raw Data'!O112&lt;'Raw Data'!P112),'Raw Data'!K112,IF(AND('Raw Data'!D112&gt;4,'Raw Data'!O112='Raw Data'!P112),0,IF('Raw Data'!O112='Raw Data'!P112,'Raw Data'!D112,0)))</f>
        <v/>
      </c>
      <c r="Z117">
        <f>IF(AND('Raw Data'!D112&lt;4, 'Raw Data'!O112='Raw Data'!P112), 'Raw Data'!D112, 0)</f>
        <v/>
      </c>
      <c r="AA117">
        <f>IF(AND(W117&gt;0, F117&gt;0), F117*W117, 0)</f>
        <v/>
      </c>
      <c r="AB117">
        <f>IF(AND(C117&gt;0, E117&gt;0), E117*C117, 0)</f>
        <v/>
      </c>
      <c r="AC117">
        <f>IF(AND(F117, D117), D117*F117, 0)</f>
        <v/>
      </c>
    </row>
    <row r="118">
      <c r="A118">
        <f>'Raw Data'!Q113</f>
        <v/>
      </c>
      <c r="B118">
        <f>IF('Raw Data'!O113&gt;'Raw Data'!P113, 'Raw Data'!C113, 0)</f>
        <v/>
      </c>
      <c r="C118">
        <f>IF(AND(ISNUMBER('Raw Data'!O113), 'Raw Data'!O113='Raw Data'!P113), 'Raw Data'!D113, 0)</f>
        <v/>
      </c>
      <c r="D118">
        <f>IF('Raw Data'!O113&lt;'Raw Data'!P113, 'Raw Data'!E113, 0)</f>
        <v/>
      </c>
      <c r="E118">
        <f>IF(SUM('Raw Data'!O113:P113)&gt;2, 'Raw Data'!F113, 0)</f>
        <v/>
      </c>
      <c r="F118">
        <f>IF(AND(ISNUMBER('Raw Data'!O113),SUM('Raw Data'!O113:P113)&lt;3),'Raw Data'!F113,)</f>
        <v/>
      </c>
      <c r="G118">
        <f>IF(AND('Raw Data'!O113&gt;0, 'Raw Data'!P113&gt;0), 'Raw Data'!H113, 0)</f>
        <v/>
      </c>
      <c r="H118">
        <f>IF(AND(ISNUMBER('Raw Data'!O113), OR('Raw Data'!O113=0, 'Raw Data'!P113=0)), 'Raw Data'!I113, 0)</f>
        <v/>
      </c>
      <c r="I118">
        <f>IF('Raw Data'!O113='Raw Data'!P113, 0, IF('Raw Data'!O113&gt;'Raw Data'!P113, 'Raw Data'!J113, 0))</f>
        <v/>
      </c>
      <c r="J118">
        <f>IF('Raw Data'!O113='Raw Data'!P113, 0, IF('Raw Data'!O113&lt;'Raw Data'!P113, 'Raw Data'!K113, 0))</f>
        <v/>
      </c>
      <c r="K118">
        <f>IF(AND(ISNUMBER('Raw Data'!O113), OR('Raw Data'!O113&gt;'Raw Data'!P113, 'Raw Data'!O113='Raw Data'!P113)), 'Raw Data'!L113, 0)</f>
        <v/>
      </c>
      <c r="L118">
        <f>IF(AND(ISNUMBER('Raw Data'!O113), OR('Raw Data'!O113&lt;'Raw Data'!P113, 'Raw Data'!O113='Raw Data'!P113)), 'Raw Data'!M113, 0)</f>
        <v/>
      </c>
      <c r="M118">
        <f>IF(AND(ISNUMBER('Raw Data'!O113), OR('Raw Data'!O113&gt;'Raw Data'!P113, 'Raw Data'!O113&lt;'Raw Data'!P113)), 'Raw Data'!N113, 0)</f>
        <v/>
      </c>
      <c r="N118">
        <f>IF(AND('Raw Data'!C113&lt;'Raw Data'!E113, 'Raw Data'!O113&gt;'Raw Data'!P113), 'Raw Data'!C113, 0)</f>
        <v/>
      </c>
      <c r="O118">
        <f>'Raw Data'!C113&lt;'Raw Data'!E113</f>
        <v/>
      </c>
      <c r="P118">
        <f>IF(AND('Raw Data'!C113&gt;'Raw Data'!E113, 'Raw Data'!O113&gt;'Raw Data'!P113), 'Raw Data'!C113, 0)</f>
        <v/>
      </c>
      <c r="Q118">
        <f>IF(AND('Raw Data'!C113&gt;'Raw Data'!E113, 'Raw Data'!O113&lt;'Raw Data'!P113), 'Raw Data'!E113, 0)</f>
        <v/>
      </c>
      <c r="R118">
        <f>IF(AND('Raw Data'!C113&lt;'Raw Data'!E113, 'Raw Data'!O113&lt;'Raw Data'!P113), 'Raw Data'!E113, 0)</f>
        <v/>
      </c>
      <c r="S118">
        <f>IF(ISNUMBER('Raw Data'!C113), IF(_xlfn.XLOOKUP(SMALL('Raw Data'!C113:E113, 1), B118:D118, B118:D118, 0)&gt;0, SMALL('Raw Data'!C113:E113, 1), 0), 0)</f>
        <v/>
      </c>
      <c r="T118">
        <f>IF(ISNUMBER('Raw Data'!C113), IF(_xlfn.XLOOKUP(SMALL('Raw Data'!C113:E113, 2), B118:D118, B118:D118, 0)&gt;0, SMALL('Raw Data'!C113:E113, 2), 0), 0)</f>
        <v/>
      </c>
      <c r="U118">
        <f>IF(ISNUMBER('Raw Data'!C113), IF(_xlfn.XLOOKUP(SMALL('Raw Data'!C113:E113, 3), B118:D118, B118:D118, 0)&gt;0, SMALL('Raw Data'!C113:E113, 3), 0), 0)</f>
        <v/>
      </c>
      <c r="V118">
        <f>IF(AND('Raw Data'!C113&lt;'Raw Data'!E113,'Raw Data'!O113&gt;'Raw Data'!P113),'Raw Data'!C113,IF(AND('Raw Data'!E113&lt;'Raw Data'!C113,'Raw Data'!P113&gt;'Raw Data'!O113),'Raw Data'!E113,0))</f>
        <v/>
      </c>
      <c r="W118">
        <f>IF(AND('Raw Data'!C113&gt;'Raw Data'!E113,'Raw Data'!O113&gt;'Raw Data'!P113),'Raw Data'!C113,IF(AND('Raw Data'!E113&gt;'Raw Data'!C113,'Raw Data'!P113&gt;'Raw Data'!O113),'Raw Data'!E113,0))</f>
        <v/>
      </c>
      <c r="X118">
        <f>IF(AND('Raw Data'!D113&gt;4,'Raw Data'!O113&gt;'Raw Data'!P113, ISNUMBER('Raw Data'!O113)),'Raw Data'!J113,IF(AND('Raw Data'!D113&gt;4,'Raw Data'!O113='Raw Data'!P113, ISNUMBER('Raw Data'!O113)),0,IF(AND(ISNUMBER('Raw Data'!O113), 'Raw Data'!O113='Raw Data'!P113),'Raw Data'!D113,0)))</f>
        <v/>
      </c>
      <c r="Y118">
        <f>IF(AND('Raw Data'!D113&gt;4,'Raw Data'!O113&lt;'Raw Data'!P113),'Raw Data'!K113,IF(AND('Raw Data'!D113&gt;4,'Raw Data'!O113='Raw Data'!P113),0,IF('Raw Data'!O113='Raw Data'!P113,'Raw Data'!D113,0)))</f>
        <v/>
      </c>
      <c r="Z118">
        <f>IF(AND('Raw Data'!D113&lt;4, 'Raw Data'!O113='Raw Data'!P113), 'Raw Data'!D113, 0)</f>
        <v/>
      </c>
      <c r="AA118">
        <f>IF(AND(W118&gt;0, F118&gt;0), F118*W118, 0)</f>
        <v/>
      </c>
      <c r="AB118">
        <f>IF(AND(C118&gt;0, E118&gt;0), E118*C118, 0)</f>
        <v/>
      </c>
      <c r="AC118">
        <f>IF(AND(F118, D118), D118*F118, 0)</f>
        <v/>
      </c>
    </row>
    <row r="119">
      <c r="A119">
        <f>'Raw Data'!Q114</f>
        <v/>
      </c>
      <c r="B119">
        <f>IF('Raw Data'!O114&gt;'Raw Data'!P114, 'Raw Data'!C114, 0)</f>
        <v/>
      </c>
      <c r="C119">
        <f>IF(AND(ISNUMBER('Raw Data'!O114), 'Raw Data'!O114='Raw Data'!P114), 'Raw Data'!D114, 0)</f>
        <v/>
      </c>
      <c r="D119">
        <f>IF('Raw Data'!O114&lt;'Raw Data'!P114, 'Raw Data'!E114, 0)</f>
        <v/>
      </c>
      <c r="E119">
        <f>IF(SUM('Raw Data'!O114:P114)&gt;2, 'Raw Data'!F114, 0)</f>
        <v/>
      </c>
      <c r="F119">
        <f>IF(AND(ISNUMBER('Raw Data'!O114),SUM('Raw Data'!O114:P114)&lt;3),'Raw Data'!F114,)</f>
        <v/>
      </c>
      <c r="G119">
        <f>IF(AND('Raw Data'!O114&gt;0, 'Raw Data'!P114&gt;0), 'Raw Data'!H114, 0)</f>
        <v/>
      </c>
      <c r="H119">
        <f>IF(AND(ISNUMBER('Raw Data'!O114), OR('Raw Data'!O114=0, 'Raw Data'!P114=0)), 'Raw Data'!I114, 0)</f>
        <v/>
      </c>
      <c r="I119">
        <f>IF('Raw Data'!O114='Raw Data'!P114, 0, IF('Raw Data'!O114&gt;'Raw Data'!P114, 'Raw Data'!J114, 0))</f>
        <v/>
      </c>
      <c r="J119">
        <f>IF('Raw Data'!O114='Raw Data'!P114, 0, IF('Raw Data'!O114&lt;'Raw Data'!P114, 'Raw Data'!K114, 0))</f>
        <v/>
      </c>
      <c r="K119">
        <f>IF(AND(ISNUMBER('Raw Data'!O114), OR('Raw Data'!O114&gt;'Raw Data'!P114, 'Raw Data'!O114='Raw Data'!P114)), 'Raw Data'!L114, 0)</f>
        <v/>
      </c>
      <c r="L119">
        <f>IF(AND(ISNUMBER('Raw Data'!O114), OR('Raw Data'!O114&lt;'Raw Data'!P114, 'Raw Data'!O114='Raw Data'!P114)), 'Raw Data'!M114, 0)</f>
        <v/>
      </c>
      <c r="M119">
        <f>IF(AND(ISNUMBER('Raw Data'!O114), OR('Raw Data'!O114&gt;'Raw Data'!P114, 'Raw Data'!O114&lt;'Raw Data'!P114)), 'Raw Data'!N114, 0)</f>
        <v/>
      </c>
      <c r="N119">
        <f>IF(AND('Raw Data'!C114&lt;'Raw Data'!E114, 'Raw Data'!O114&gt;'Raw Data'!P114), 'Raw Data'!C114, 0)</f>
        <v/>
      </c>
      <c r="O119">
        <f>'Raw Data'!C114&lt;'Raw Data'!E114</f>
        <v/>
      </c>
      <c r="P119">
        <f>IF(AND('Raw Data'!C114&gt;'Raw Data'!E114, 'Raw Data'!O114&gt;'Raw Data'!P114), 'Raw Data'!C114, 0)</f>
        <v/>
      </c>
      <c r="Q119">
        <f>IF(AND('Raw Data'!C114&gt;'Raw Data'!E114, 'Raw Data'!O114&lt;'Raw Data'!P114), 'Raw Data'!E114, 0)</f>
        <v/>
      </c>
      <c r="R119">
        <f>IF(AND('Raw Data'!C114&lt;'Raw Data'!E114, 'Raw Data'!O114&lt;'Raw Data'!P114), 'Raw Data'!E114, 0)</f>
        <v/>
      </c>
      <c r="S119">
        <f>IF(ISNUMBER('Raw Data'!C114), IF(_xlfn.XLOOKUP(SMALL('Raw Data'!C114:E114, 1), B119:D119, B119:D119, 0)&gt;0, SMALL('Raw Data'!C114:E114, 1), 0), 0)</f>
        <v/>
      </c>
      <c r="T119">
        <f>IF(ISNUMBER('Raw Data'!C114), IF(_xlfn.XLOOKUP(SMALL('Raw Data'!C114:E114, 2), B119:D119, B119:D119, 0)&gt;0, SMALL('Raw Data'!C114:E114, 2), 0), 0)</f>
        <v/>
      </c>
      <c r="U119">
        <f>IF(ISNUMBER('Raw Data'!C114), IF(_xlfn.XLOOKUP(SMALL('Raw Data'!C114:E114, 3), B119:D119, B119:D119, 0)&gt;0, SMALL('Raw Data'!C114:E114, 3), 0), 0)</f>
        <v/>
      </c>
      <c r="V119">
        <f>IF(AND('Raw Data'!C114&lt;'Raw Data'!E114,'Raw Data'!O114&gt;'Raw Data'!P114),'Raw Data'!C114,IF(AND('Raw Data'!E114&lt;'Raw Data'!C114,'Raw Data'!P114&gt;'Raw Data'!O114),'Raw Data'!E114,0))</f>
        <v/>
      </c>
      <c r="W119">
        <f>IF(AND('Raw Data'!C114&gt;'Raw Data'!E114,'Raw Data'!O114&gt;'Raw Data'!P114),'Raw Data'!C114,IF(AND('Raw Data'!E114&gt;'Raw Data'!C114,'Raw Data'!P114&gt;'Raw Data'!O114),'Raw Data'!E114,0))</f>
        <v/>
      </c>
      <c r="X119">
        <f>IF(AND('Raw Data'!D114&gt;4,'Raw Data'!O114&gt;'Raw Data'!P114, ISNUMBER('Raw Data'!O114)),'Raw Data'!J114,IF(AND('Raw Data'!D114&gt;4,'Raw Data'!O114='Raw Data'!P114, ISNUMBER('Raw Data'!O114)),0,IF(AND(ISNUMBER('Raw Data'!O114), 'Raw Data'!O114='Raw Data'!P114),'Raw Data'!D114,0)))</f>
        <v/>
      </c>
      <c r="Y119">
        <f>IF(AND('Raw Data'!D114&gt;4,'Raw Data'!O114&lt;'Raw Data'!P114),'Raw Data'!K114,IF(AND('Raw Data'!D114&gt;4,'Raw Data'!O114='Raw Data'!P114),0,IF('Raw Data'!O114='Raw Data'!P114,'Raw Data'!D114,0)))</f>
        <v/>
      </c>
      <c r="Z119">
        <f>IF(AND('Raw Data'!D114&lt;4, 'Raw Data'!O114='Raw Data'!P114), 'Raw Data'!D114, 0)</f>
        <v/>
      </c>
      <c r="AA119">
        <f>IF(AND(W119&gt;0, F119&gt;0), F119*W119, 0)</f>
        <v/>
      </c>
      <c r="AB119">
        <f>IF(AND(C119&gt;0, E119&gt;0), E119*C119, 0)</f>
        <v/>
      </c>
      <c r="AC119">
        <f>IF(AND(F119, D119), D119*F119, 0)</f>
        <v/>
      </c>
    </row>
    <row r="120">
      <c r="A120">
        <f>'Raw Data'!Q115</f>
        <v/>
      </c>
      <c r="B120">
        <f>IF('Raw Data'!O115&gt;'Raw Data'!P115, 'Raw Data'!C115, 0)</f>
        <v/>
      </c>
      <c r="C120">
        <f>IF(AND(ISNUMBER('Raw Data'!O115), 'Raw Data'!O115='Raw Data'!P115), 'Raw Data'!D115, 0)</f>
        <v/>
      </c>
      <c r="D120">
        <f>IF('Raw Data'!O115&lt;'Raw Data'!P115, 'Raw Data'!E115, 0)</f>
        <v/>
      </c>
      <c r="E120">
        <f>IF(SUM('Raw Data'!O115:P115)&gt;2, 'Raw Data'!F115, 0)</f>
        <v/>
      </c>
      <c r="F120">
        <f>IF(AND(ISNUMBER('Raw Data'!O115),SUM('Raw Data'!O115:P115)&lt;3),'Raw Data'!F115,)</f>
        <v/>
      </c>
      <c r="G120">
        <f>IF(AND('Raw Data'!O115&gt;0, 'Raw Data'!P115&gt;0), 'Raw Data'!H115, 0)</f>
        <v/>
      </c>
      <c r="H120">
        <f>IF(AND(ISNUMBER('Raw Data'!O115), OR('Raw Data'!O115=0, 'Raw Data'!P115=0)), 'Raw Data'!I115, 0)</f>
        <v/>
      </c>
      <c r="I120">
        <f>IF('Raw Data'!O115='Raw Data'!P115, 0, IF('Raw Data'!O115&gt;'Raw Data'!P115, 'Raw Data'!J115, 0))</f>
        <v/>
      </c>
      <c r="J120">
        <f>IF('Raw Data'!O115='Raw Data'!P115, 0, IF('Raw Data'!O115&lt;'Raw Data'!P115, 'Raw Data'!K115, 0))</f>
        <v/>
      </c>
      <c r="K120">
        <f>IF(AND(ISNUMBER('Raw Data'!O115), OR('Raw Data'!O115&gt;'Raw Data'!P115, 'Raw Data'!O115='Raw Data'!P115)), 'Raw Data'!L115, 0)</f>
        <v/>
      </c>
      <c r="L120">
        <f>IF(AND(ISNUMBER('Raw Data'!O115), OR('Raw Data'!O115&lt;'Raw Data'!P115, 'Raw Data'!O115='Raw Data'!P115)), 'Raw Data'!M115, 0)</f>
        <v/>
      </c>
      <c r="M120">
        <f>IF(AND(ISNUMBER('Raw Data'!O115), OR('Raw Data'!O115&gt;'Raw Data'!P115, 'Raw Data'!O115&lt;'Raw Data'!P115)), 'Raw Data'!N115, 0)</f>
        <v/>
      </c>
      <c r="N120">
        <f>IF(AND('Raw Data'!C115&lt;'Raw Data'!E115, 'Raw Data'!O115&gt;'Raw Data'!P115), 'Raw Data'!C115, 0)</f>
        <v/>
      </c>
      <c r="O120">
        <f>'Raw Data'!C115&lt;'Raw Data'!E115</f>
        <v/>
      </c>
      <c r="P120">
        <f>IF(AND('Raw Data'!C115&gt;'Raw Data'!E115, 'Raw Data'!O115&gt;'Raw Data'!P115), 'Raw Data'!C115, 0)</f>
        <v/>
      </c>
      <c r="Q120">
        <f>IF(AND('Raw Data'!C115&gt;'Raw Data'!E115, 'Raw Data'!O115&lt;'Raw Data'!P115), 'Raw Data'!E115, 0)</f>
        <v/>
      </c>
      <c r="R120">
        <f>IF(AND('Raw Data'!C115&lt;'Raw Data'!E115, 'Raw Data'!O115&lt;'Raw Data'!P115), 'Raw Data'!E115, 0)</f>
        <v/>
      </c>
      <c r="S120">
        <f>IF(ISNUMBER('Raw Data'!C115), IF(_xlfn.XLOOKUP(SMALL('Raw Data'!C115:E115, 1), B120:D120, B120:D120, 0)&gt;0, SMALL('Raw Data'!C115:E115, 1), 0), 0)</f>
        <v/>
      </c>
      <c r="T120">
        <f>IF(ISNUMBER('Raw Data'!C115), IF(_xlfn.XLOOKUP(SMALL('Raw Data'!C115:E115, 2), B120:D120, B120:D120, 0)&gt;0, SMALL('Raw Data'!C115:E115, 2), 0), 0)</f>
        <v/>
      </c>
      <c r="U120">
        <f>IF(ISNUMBER('Raw Data'!C115), IF(_xlfn.XLOOKUP(SMALL('Raw Data'!C115:E115, 3), B120:D120, B120:D120, 0)&gt;0, SMALL('Raw Data'!C115:E115, 3), 0), 0)</f>
        <v/>
      </c>
      <c r="V120">
        <f>IF(AND('Raw Data'!C115&lt;'Raw Data'!E115,'Raw Data'!O115&gt;'Raw Data'!P115),'Raw Data'!C115,IF(AND('Raw Data'!E115&lt;'Raw Data'!C115,'Raw Data'!P115&gt;'Raw Data'!O115),'Raw Data'!E115,0))</f>
        <v/>
      </c>
      <c r="W120">
        <f>IF(AND('Raw Data'!C115&gt;'Raw Data'!E115,'Raw Data'!O115&gt;'Raw Data'!P115),'Raw Data'!C115,IF(AND('Raw Data'!E115&gt;'Raw Data'!C115,'Raw Data'!P115&gt;'Raw Data'!O115),'Raw Data'!E115,0))</f>
        <v/>
      </c>
      <c r="X120">
        <f>IF(AND('Raw Data'!D115&gt;4,'Raw Data'!O115&gt;'Raw Data'!P115, ISNUMBER('Raw Data'!O115)),'Raw Data'!J115,IF(AND('Raw Data'!D115&gt;4,'Raw Data'!O115='Raw Data'!P115, ISNUMBER('Raw Data'!O115)),0,IF(AND(ISNUMBER('Raw Data'!O115), 'Raw Data'!O115='Raw Data'!P115),'Raw Data'!D115,0)))</f>
        <v/>
      </c>
      <c r="Y120">
        <f>IF(AND('Raw Data'!D115&gt;4,'Raw Data'!O115&lt;'Raw Data'!P115),'Raw Data'!K115,IF(AND('Raw Data'!D115&gt;4,'Raw Data'!O115='Raw Data'!P115),0,IF('Raw Data'!O115='Raw Data'!P115,'Raw Data'!D115,0)))</f>
        <v/>
      </c>
      <c r="Z120">
        <f>IF(AND('Raw Data'!D115&lt;4, 'Raw Data'!O115='Raw Data'!P115), 'Raw Data'!D115, 0)</f>
        <v/>
      </c>
      <c r="AA120">
        <f>IF(AND(W120&gt;0, F120&gt;0), F120*W120, 0)</f>
        <v/>
      </c>
      <c r="AB120">
        <f>IF(AND(C120&gt;0, E120&gt;0), E120*C120, 0)</f>
        <v/>
      </c>
      <c r="AC120">
        <f>IF(AND(F120, D120), D120*F120, 0)</f>
        <v/>
      </c>
    </row>
    <row r="121">
      <c r="A121">
        <f>'Raw Data'!Q116</f>
        <v/>
      </c>
      <c r="B121">
        <f>IF('Raw Data'!O116&gt;'Raw Data'!P116, 'Raw Data'!C116, 0)</f>
        <v/>
      </c>
      <c r="C121">
        <f>IF(AND(ISNUMBER('Raw Data'!O116), 'Raw Data'!O116='Raw Data'!P116), 'Raw Data'!D116, 0)</f>
        <v/>
      </c>
      <c r="D121">
        <f>IF('Raw Data'!O116&lt;'Raw Data'!P116, 'Raw Data'!E116, 0)</f>
        <v/>
      </c>
      <c r="E121">
        <f>IF(SUM('Raw Data'!O116:P116)&gt;2, 'Raw Data'!F116, 0)</f>
        <v/>
      </c>
      <c r="F121">
        <f>IF(AND(ISNUMBER('Raw Data'!O116),SUM('Raw Data'!O116:P116)&lt;3),'Raw Data'!F116,)</f>
        <v/>
      </c>
      <c r="G121">
        <f>IF(AND('Raw Data'!O116&gt;0, 'Raw Data'!P116&gt;0), 'Raw Data'!H116, 0)</f>
        <v/>
      </c>
      <c r="H121">
        <f>IF(AND(ISNUMBER('Raw Data'!O116), OR('Raw Data'!O116=0, 'Raw Data'!P116=0)), 'Raw Data'!I116, 0)</f>
        <v/>
      </c>
      <c r="I121">
        <f>IF('Raw Data'!O116='Raw Data'!P116, 0, IF('Raw Data'!O116&gt;'Raw Data'!P116, 'Raw Data'!J116, 0))</f>
        <v/>
      </c>
      <c r="J121">
        <f>IF('Raw Data'!O116='Raw Data'!P116, 0, IF('Raw Data'!O116&lt;'Raw Data'!P116, 'Raw Data'!K116, 0))</f>
        <v/>
      </c>
      <c r="K121">
        <f>IF(AND(ISNUMBER('Raw Data'!O116), OR('Raw Data'!O116&gt;'Raw Data'!P116, 'Raw Data'!O116='Raw Data'!P116)), 'Raw Data'!L116, 0)</f>
        <v/>
      </c>
      <c r="L121">
        <f>IF(AND(ISNUMBER('Raw Data'!O116), OR('Raw Data'!O116&lt;'Raw Data'!P116, 'Raw Data'!O116='Raw Data'!P116)), 'Raw Data'!M116, 0)</f>
        <v/>
      </c>
      <c r="M121">
        <f>IF(AND(ISNUMBER('Raw Data'!O116), OR('Raw Data'!O116&gt;'Raw Data'!P116, 'Raw Data'!O116&lt;'Raw Data'!P116)), 'Raw Data'!N116, 0)</f>
        <v/>
      </c>
      <c r="N121">
        <f>IF(AND('Raw Data'!C116&lt;'Raw Data'!E116, 'Raw Data'!O116&gt;'Raw Data'!P116), 'Raw Data'!C116, 0)</f>
        <v/>
      </c>
      <c r="O121">
        <f>'Raw Data'!C116&lt;'Raw Data'!E116</f>
        <v/>
      </c>
      <c r="P121">
        <f>IF(AND('Raw Data'!C116&gt;'Raw Data'!E116, 'Raw Data'!O116&gt;'Raw Data'!P116), 'Raw Data'!C116, 0)</f>
        <v/>
      </c>
      <c r="Q121">
        <f>IF(AND('Raw Data'!C116&gt;'Raw Data'!E116, 'Raw Data'!O116&lt;'Raw Data'!P116), 'Raw Data'!E116, 0)</f>
        <v/>
      </c>
      <c r="R121">
        <f>IF(AND('Raw Data'!C116&lt;'Raw Data'!E116, 'Raw Data'!O116&lt;'Raw Data'!P116), 'Raw Data'!E116, 0)</f>
        <v/>
      </c>
      <c r="S121">
        <f>IF(ISNUMBER('Raw Data'!C116), IF(_xlfn.XLOOKUP(SMALL('Raw Data'!C116:E116, 1), B121:D121, B121:D121, 0)&gt;0, SMALL('Raw Data'!C116:E116, 1), 0), 0)</f>
        <v/>
      </c>
      <c r="T121">
        <f>IF(ISNUMBER('Raw Data'!C116), IF(_xlfn.XLOOKUP(SMALL('Raw Data'!C116:E116, 2), B121:D121, B121:D121, 0)&gt;0, SMALL('Raw Data'!C116:E116, 2), 0), 0)</f>
        <v/>
      </c>
      <c r="U121">
        <f>IF(ISNUMBER('Raw Data'!C116), IF(_xlfn.XLOOKUP(SMALL('Raw Data'!C116:E116, 3), B121:D121, B121:D121, 0)&gt;0, SMALL('Raw Data'!C116:E116, 3), 0), 0)</f>
        <v/>
      </c>
      <c r="V121">
        <f>IF(AND('Raw Data'!C116&lt;'Raw Data'!E116,'Raw Data'!O116&gt;'Raw Data'!P116),'Raw Data'!C116,IF(AND('Raw Data'!E116&lt;'Raw Data'!C116,'Raw Data'!P116&gt;'Raw Data'!O116),'Raw Data'!E116,0))</f>
        <v/>
      </c>
      <c r="W121">
        <f>IF(AND('Raw Data'!C116&gt;'Raw Data'!E116,'Raw Data'!O116&gt;'Raw Data'!P116),'Raw Data'!C116,IF(AND('Raw Data'!E116&gt;'Raw Data'!C116,'Raw Data'!P116&gt;'Raw Data'!O116),'Raw Data'!E116,0))</f>
        <v/>
      </c>
      <c r="X121">
        <f>IF(AND('Raw Data'!D116&gt;4,'Raw Data'!O116&gt;'Raw Data'!P116, ISNUMBER('Raw Data'!O116)),'Raw Data'!J116,IF(AND('Raw Data'!D116&gt;4,'Raw Data'!O116='Raw Data'!P116, ISNUMBER('Raw Data'!O116)),0,IF(AND(ISNUMBER('Raw Data'!O116), 'Raw Data'!O116='Raw Data'!P116),'Raw Data'!D116,0)))</f>
        <v/>
      </c>
      <c r="Y121">
        <f>IF(AND('Raw Data'!D116&gt;4,'Raw Data'!O116&lt;'Raw Data'!P116),'Raw Data'!K116,IF(AND('Raw Data'!D116&gt;4,'Raw Data'!O116='Raw Data'!P116),0,IF('Raw Data'!O116='Raw Data'!P116,'Raw Data'!D116,0)))</f>
        <v/>
      </c>
      <c r="Z121">
        <f>IF(AND('Raw Data'!D116&lt;4, 'Raw Data'!O116='Raw Data'!P116), 'Raw Data'!D116, 0)</f>
        <v/>
      </c>
      <c r="AA121">
        <f>IF(AND(W121&gt;0, F121&gt;0), F121*W121, 0)</f>
        <v/>
      </c>
      <c r="AB121">
        <f>IF(AND(C121&gt;0, E121&gt;0), E121*C121, 0)</f>
        <v/>
      </c>
      <c r="AC121">
        <f>IF(AND(F121, D121), D121*F121, 0)</f>
        <v/>
      </c>
    </row>
    <row r="122">
      <c r="A122">
        <f>'Raw Data'!Q117</f>
        <v/>
      </c>
      <c r="B122">
        <f>IF('Raw Data'!O117&gt;'Raw Data'!P117, 'Raw Data'!C117, 0)</f>
        <v/>
      </c>
      <c r="C122">
        <f>IF(AND(ISNUMBER('Raw Data'!O117), 'Raw Data'!O117='Raw Data'!P117), 'Raw Data'!D117, 0)</f>
        <v/>
      </c>
      <c r="D122">
        <f>IF('Raw Data'!O117&lt;'Raw Data'!P117, 'Raw Data'!E117, 0)</f>
        <v/>
      </c>
      <c r="E122">
        <f>IF(SUM('Raw Data'!O117:P117)&gt;2, 'Raw Data'!F117, 0)</f>
        <v/>
      </c>
      <c r="F122">
        <f>IF(AND(ISNUMBER('Raw Data'!O117),SUM('Raw Data'!O117:P117)&lt;3),'Raw Data'!F117,)</f>
        <v/>
      </c>
      <c r="G122">
        <f>IF(AND('Raw Data'!O117&gt;0, 'Raw Data'!P117&gt;0), 'Raw Data'!H117, 0)</f>
        <v/>
      </c>
      <c r="H122">
        <f>IF(AND(ISNUMBER('Raw Data'!O117), OR('Raw Data'!O117=0, 'Raw Data'!P117=0)), 'Raw Data'!I117, 0)</f>
        <v/>
      </c>
      <c r="I122">
        <f>IF('Raw Data'!O117='Raw Data'!P117, 0, IF('Raw Data'!O117&gt;'Raw Data'!P117, 'Raw Data'!J117, 0))</f>
        <v/>
      </c>
      <c r="J122">
        <f>IF('Raw Data'!O117='Raw Data'!P117, 0, IF('Raw Data'!O117&lt;'Raw Data'!P117, 'Raw Data'!K117, 0))</f>
        <v/>
      </c>
      <c r="K122">
        <f>IF(AND(ISNUMBER('Raw Data'!O117), OR('Raw Data'!O117&gt;'Raw Data'!P117, 'Raw Data'!O117='Raw Data'!P117)), 'Raw Data'!L117, 0)</f>
        <v/>
      </c>
      <c r="L122">
        <f>IF(AND(ISNUMBER('Raw Data'!O117), OR('Raw Data'!O117&lt;'Raw Data'!P117, 'Raw Data'!O117='Raw Data'!P117)), 'Raw Data'!M117, 0)</f>
        <v/>
      </c>
      <c r="M122">
        <f>IF(AND(ISNUMBER('Raw Data'!O117), OR('Raw Data'!O117&gt;'Raw Data'!P117, 'Raw Data'!O117&lt;'Raw Data'!P117)), 'Raw Data'!N117, 0)</f>
        <v/>
      </c>
      <c r="N122">
        <f>IF(AND('Raw Data'!C117&lt;'Raw Data'!E117, 'Raw Data'!O117&gt;'Raw Data'!P117), 'Raw Data'!C117, 0)</f>
        <v/>
      </c>
      <c r="O122">
        <f>'Raw Data'!C117&lt;'Raw Data'!E117</f>
        <v/>
      </c>
      <c r="P122">
        <f>IF(AND('Raw Data'!C117&gt;'Raw Data'!E117, 'Raw Data'!O117&gt;'Raw Data'!P117), 'Raw Data'!C117, 0)</f>
        <v/>
      </c>
      <c r="Q122">
        <f>IF(AND('Raw Data'!C117&gt;'Raw Data'!E117, 'Raw Data'!O117&lt;'Raw Data'!P117), 'Raw Data'!E117, 0)</f>
        <v/>
      </c>
      <c r="R122">
        <f>IF(AND('Raw Data'!C117&lt;'Raw Data'!E117, 'Raw Data'!O117&lt;'Raw Data'!P117), 'Raw Data'!E117, 0)</f>
        <v/>
      </c>
      <c r="S122">
        <f>IF(ISNUMBER('Raw Data'!C117), IF(_xlfn.XLOOKUP(SMALL('Raw Data'!C117:E117, 1), B122:D122, B122:D122, 0)&gt;0, SMALL('Raw Data'!C117:E117, 1), 0), 0)</f>
        <v/>
      </c>
      <c r="T122">
        <f>IF(ISNUMBER('Raw Data'!C117), IF(_xlfn.XLOOKUP(SMALL('Raw Data'!C117:E117, 2), B122:D122, B122:D122, 0)&gt;0, SMALL('Raw Data'!C117:E117, 2), 0), 0)</f>
        <v/>
      </c>
      <c r="U122">
        <f>IF(ISNUMBER('Raw Data'!C117), IF(_xlfn.XLOOKUP(SMALL('Raw Data'!C117:E117, 3), B122:D122, B122:D122, 0)&gt;0, SMALL('Raw Data'!C117:E117, 3), 0), 0)</f>
        <v/>
      </c>
      <c r="V122">
        <f>IF(AND('Raw Data'!C117&lt;'Raw Data'!E117,'Raw Data'!O117&gt;'Raw Data'!P117),'Raw Data'!C117,IF(AND('Raw Data'!E117&lt;'Raw Data'!C117,'Raw Data'!P117&gt;'Raw Data'!O117),'Raw Data'!E117,0))</f>
        <v/>
      </c>
      <c r="W122">
        <f>IF(AND('Raw Data'!C117&gt;'Raw Data'!E117,'Raw Data'!O117&gt;'Raw Data'!P117),'Raw Data'!C117,IF(AND('Raw Data'!E117&gt;'Raw Data'!C117,'Raw Data'!P117&gt;'Raw Data'!O117),'Raw Data'!E117,0))</f>
        <v/>
      </c>
      <c r="X122">
        <f>IF(AND('Raw Data'!D117&gt;4,'Raw Data'!O117&gt;'Raw Data'!P117, ISNUMBER('Raw Data'!O117)),'Raw Data'!J117,IF(AND('Raw Data'!D117&gt;4,'Raw Data'!O117='Raw Data'!P117, ISNUMBER('Raw Data'!O117)),0,IF(AND(ISNUMBER('Raw Data'!O117), 'Raw Data'!O117='Raw Data'!P117),'Raw Data'!D117,0)))</f>
        <v/>
      </c>
      <c r="Y122">
        <f>IF(AND('Raw Data'!D117&gt;4,'Raw Data'!O117&lt;'Raw Data'!P117),'Raw Data'!K117,IF(AND('Raw Data'!D117&gt;4,'Raw Data'!O117='Raw Data'!P117),0,IF('Raw Data'!O117='Raw Data'!P117,'Raw Data'!D117,0)))</f>
        <v/>
      </c>
      <c r="Z122">
        <f>IF(AND('Raw Data'!D117&lt;4, 'Raw Data'!O117='Raw Data'!P117), 'Raw Data'!D117, 0)</f>
        <v/>
      </c>
      <c r="AA122">
        <f>IF(AND(W122&gt;0, F122&gt;0), F122*W122, 0)</f>
        <v/>
      </c>
      <c r="AB122">
        <f>IF(AND(C122&gt;0, E122&gt;0), E122*C122, 0)</f>
        <v/>
      </c>
      <c r="AC122">
        <f>IF(AND(F122, D122), D122*F122, 0)</f>
        <v/>
      </c>
    </row>
    <row r="123">
      <c r="A123">
        <f>'Raw Data'!Q118</f>
        <v/>
      </c>
      <c r="B123">
        <f>IF('Raw Data'!O118&gt;'Raw Data'!P118, 'Raw Data'!C118, 0)</f>
        <v/>
      </c>
      <c r="C123">
        <f>IF(AND(ISNUMBER('Raw Data'!O118), 'Raw Data'!O118='Raw Data'!P118), 'Raw Data'!D118, 0)</f>
        <v/>
      </c>
      <c r="D123">
        <f>IF('Raw Data'!O118&lt;'Raw Data'!P118, 'Raw Data'!E118, 0)</f>
        <v/>
      </c>
      <c r="E123">
        <f>IF(SUM('Raw Data'!O118:P118)&gt;2, 'Raw Data'!F118, 0)</f>
        <v/>
      </c>
      <c r="F123">
        <f>IF(AND(ISNUMBER('Raw Data'!O118),SUM('Raw Data'!O118:P118)&lt;3),'Raw Data'!F118,)</f>
        <v/>
      </c>
      <c r="G123">
        <f>IF(AND('Raw Data'!O118&gt;0, 'Raw Data'!P118&gt;0), 'Raw Data'!H118, 0)</f>
        <v/>
      </c>
      <c r="H123">
        <f>IF(AND(ISNUMBER('Raw Data'!O118), OR('Raw Data'!O118=0, 'Raw Data'!P118=0)), 'Raw Data'!I118, 0)</f>
        <v/>
      </c>
      <c r="I123">
        <f>IF('Raw Data'!O118='Raw Data'!P118, 0, IF('Raw Data'!O118&gt;'Raw Data'!P118, 'Raw Data'!J118, 0))</f>
        <v/>
      </c>
      <c r="J123">
        <f>IF('Raw Data'!O118='Raw Data'!P118, 0, IF('Raw Data'!O118&lt;'Raw Data'!P118, 'Raw Data'!K118, 0))</f>
        <v/>
      </c>
      <c r="K123">
        <f>IF(AND(ISNUMBER('Raw Data'!O118), OR('Raw Data'!O118&gt;'Raw Data'!P118, 'Raw Data'!O118='Raw Data'!P118)), 'Raw Data'!L118, 0)</f>
        <v/>
      </c>
      <c r="L123">
        <f>IF(AND(ISNUMBER('Raw Data'!O118), OR('Raw Data'!O118&lt;'Raw Data'!P118, 'Raw Data'!O118='Raw Data'!P118)), 'Raw Data'!M118, 0)</f>
        <v/>
      </c>
      <c r="M123">
        <f>IF(AND(ISNUMBER('Raw Data'!O118), OR('Raw Data'!O118&gt;'Raw Data'!P118, 'Raw Data'!O118&lt;'Raw Data'!P118)), 'Raw Data'!N118, 0)</f>
        <v/>
      </c>
      <c r="N123">
        <f>IF(AND('Raw Data'!C118&lt;'Raw Data'!E118, 'Raw Data'!O118&gt;'Raw Data'!P118), 'Raw Data'!C118, 0)</f>
        <v/>
      </c>
      <c r="O123">
        <f>'Raw Data'!C118&lt;'Raw Data'!E118</f>
        <v/>
      </c>
      <c r="P123">
        <f>IF(AND('Raw Data'!C118&gt;'Raw Data'!E118, 'Raw Data'!O118&gt;'Raw Data'!P118), 'Raw Data'!C118, 0)</f>
        <v/>
      </c>
      <c r="Q123">
        <f>IF(AND('Raw Data'!C118&gt;'Raw Data'!E118, 'Raw Data'!O118&lt;'Raw Data'!P118), 'Raw Data'!E118, 0)</f>
        <v/>
      </c>
      <c r="R123">
        <f>IF(AND('Raw Data'!C118&lt;'Raw Data'!E118, 'Raw Data'!O118&lt;'Raw Data'!P118), 'Raw Data'!E118, 0)</f>
        <v/>
      </c>
      <c r="S123">
        <f>IF(ISNUMBER('Raw Data'!C118), IF(_xlfn.XLOOKUP(SMALL('Raw Data'!C118:E118, 1), B123:D123, B123:D123, 0)&gt;0, SMALL('Raw Data'!C118:E118, 1), 0), 0)</f>
        <v/>
      </c>
      <c r="T123">
        <f>IF(ISNUMBER('Raw Data'!C118), IF(_xlfn.XLOOKUP(SMALL('Raw Data'!C118:E118, 2), B123:D123, B123:D123, 0)&gt;0, SMALL('Raw Data'!C118:E118, 2), 0), 0)</f>
        <v/>
      </c>
      <c r="U123">
        <f>IF(ISNUMBER('Raw Data'!C118), IF(_xlfn.XLOOKUP(SMALL('Raw Data'!C118:E118, 3), B123:D123, B123:D123, 0)&gt;0, SMALL('Raw Data'!C118:E118, 3), 0), 0)</f>
        <v/>
      </c>
      <c r="V123">
        <f>IF(AND('Raw Data'!C118&lt;'Raw Data'!E118,'Raw Data'!O118&gt;'Raw Data'!P118),'Raw Data'!C118,IF(AND('Raw Data'!E118&lt;'Raw Data'!C118,'Raw Data'!P118&gt;'Raw Data'!O118),'Raw Data'!E118,0))</f>
        <v/>
      </c>
      <c r="W123">
        <f>IF(AND('Raw Data'!C118&gt;'Raw Data'!E118,'Raw Data'!O118&gt;'Raw Data'!P118),'Raw Data'!C118,IF(AND('Raw Data'!E118&gt;'Raw Data'!C118,'Raw Data'!P118&gt;'Raw Data'!O118),'Raw Data'!E118,0))</f>
        <v/>
      </c>
      <c r="X123">
        <f>IF(AND('Raw Data'!D118&gt;4,'Raw Data'!O118&gt;'Raw Data'!P118, ISNUMBER('Raw Data'!O118)),'Raw Data'!J118,IF(AND('Raw Data'!D118&gt;4,'Raw Data'!O118='Raw Data'!P118, ISNUMBER('Raw Data'!O118)),0,IF(AND(ISNUMBER('Raw Data'!O118), 'Raw Data'!O118='Raw Data'!P118),'Raw Data'!D118,0)))</f>
        <v/>
      </c>
      <c r="Y123">
        <f>IF(AND('Raw Data'!D118&gt;4,'Raw Data'!O118&lt;'Raw Data'!P118),'Raw Data'!K118,IF(AND('Raw Data'!D118&gt;4,'Raw Data'!O118='Raw Data'!P118),0,IF('Raw Data'!O118='Raw Data'!P118,'Raw Data'!D118,0)))</f>
        <v/>
      </c>
      <c r="Z123">
        <f>IF(AND('Raw Data'!D118&lt;4, 'Raw Data'!O118='Raw Data'!P118), 'Raw Data'!D118, 0)</f>
        <v/>
      </c>
      <c r="AA123">
        <f>IF(AND(W123&gt;0, F123&gt;0), F123*W123, 0)</f>
        <v/>
      </c>
      <c r="AB123">
        <f>IF(AND(C123&gt;0, E123&gt;0), E123*C123, 0)</f>
        <v/>
      </c>
      <c r="AC123">
        <f>IF(AND(F123, D123), D123*F123, 0)</f>
        <v/>
      </c>
    </row>
    <row r="124">
      <c r="A124">
        <f>'Raw Data'!Q119</f>
        <v/>
      </c>
      <c r="B124">
        <f>IF('Raw Data'!O119&gt;'Raw Data'!P119, 'Raw Data'!C119, 0)</f>
        <v/>
      </c>
      <c r="C124">
        <f>IF(AND(ISNUMBER('Raw Data'!O119), 'Raw Data'!O119='Raw Data'!P119), 'Raw Data'!D119, 0)</f>
        <v/>
      </c>
      <c r="D124">
        <f>IF('Raw Data'!O119&lt;'Raw Data'!P119, 'Raw Data'!E119, 0)</f>
        <v/>
      </c>
      <c r="E124">
        <f>IF(SUM('Raw Data'!O119:P119)&gt;2, 'Raw Data'!F119, 0)</f>
        <v/>
      </c>
      <c r="F124">
        <f>IF(AND(ISNUMBER('Raw Data'!O119),SUM('Raw Data'!O119:P119)&lt;3),'Raw Data'!F119,)</f>
        <v/>
      </c>
      <c r="G124">
        <f>IF(AND('Raw Data'!O119&gt;0, 'Raw Data'!P119&gt;0), 'Raw Data'!H119, 0)</f>
        <v/>
      </c>
      <c r="H124">
        <f>IF(AND(ISNUMBER('Raw Data'!O119), OR('Raw Data'!O119=0, 'Raw Data'!P119=0)), 'Raw Data'!I119, 0)</f>
        <v/>
      </c>
      <c r="I124">
        <f>IF('Raw Data'!O119='Raw Data'!P119, 0, IF('Raw Data'!O119&gt;'Raw Data'!P119, 'Raw Data'!J119, 0))</f>
        <v/>
      </c>
      <c r="J124">
        <f>IF('Raw Data'!O119='Raw Data'!P119, 0, IF('Raw Data'!O119&lt;'Raw Data'!P119, 'Raw Data'!K119, 0))</f>
        <v/>
      </c>
      <c r="K124">
        <f>IF(AND(ISNUMBER('Raw Data'!O119), OR('Raw Data'!O119&gt;'Raw Data'!P119, 'Raw Data'!O119='Raw Data'!P119)), 'Raw Data'!L119, 0)</f>
        <v/>
      </c>
      <c r="L124">
        <f>IF(AND(ISNUMBER('Raw Data'!O119), OR('Raw Data'!O119&lt;'Raw Data'!P119, 'Raw Data'!O119='Raw Data'!P119)), 'Raw Data'!M119, 0)</f>
        <v/>
      </c>
      <c r="M124">
        <f>IF(AND(ISNUMBER('Raw Data'!O119), OR('Raw Data'!O119&gt;'Raw Data'!P119, 'Raw Data'!O119&lt;'Raw Data'!P119)), 'Raw Data'!N119, 0)</f>
        <v/>
      </c>
      <c r="N124">
        <f>IF(AND('Raw Data'!C119&lt;'Raw Data'!E119, 'Raw Data'!O119&gt;'Raw Data'!P119), 'Raw Data'!C119, 0)</f>
        <v/>
      </c>
      <c r="O124">
        <f>'Raw Data'!C119&lt;'Raw Data'!E119</f>
        <v/>
      </c>
      <c r="P124">
        <f>IF(AND('Raw Data'!C119&gt;'Raw Data'!E119, 'Raw Data'!O119&gt;'Raw Data'!P119), 'Raw Data'!C119, 0)</f>
        <v/>
      </c>
      <c r="Q124">
        <f>IF(AND('Raw Data'!C119&gt;'Raw Data'!E119, 'Raw Data'!O119&lt;'Raw Data'!P119), 'Raw Data'!E119, 0)</f>
        <v/>
      </c>
      <c r="R124">
        <f>IF(AND('Raw Data'!C119&lt;'Raw Data'!E119, 'Raw Data'!O119&lt;'Raw Data'!P119), 'Raw Data'!E119, 0)</f>
        <v/>
      </c>
      <c r="S124">
        <f>IF(ISNUMBER('Raw Data'!C119), IF(_xlfn.XLOOKUP(SMALL('Raw Data'!C119:E119, 1), B124:D124, B124:D124, 0)&gt;0, SMALL('Raw Data'!C119:E119, 1), 0), 0)</f>
        <v/>
      </c>
      <c r="T124">
        <f>IF(ISNUMBER('Raw Data'!C119), IF(_xlfn.XLOOKUP(SMALL('Raw Data'!C119:E119, 2), B124:D124, B124:D124, 0)&gt;0, SMALL('Raw Data'!C119:E119, 2), 0), 0)</f>
        <v/>
      </c>
      <c r="U124">
        <f>IF(ISNUMBER('Raw Data'!C119), IF(_xlfn.XLOOKUP(SMALL('Raw Data'!C119:E119, 3), B124:D124, B124:D124, 0)&gt;0, SMALL('Raw Data'!C119:E119, 3), 0), 0)</f>
        <v/>
      </c>
      <c r="V124">
        <f>IF(AND('Raw Data'!C119&lt;'Raw Data'!E119,'Raw Data'!O119&gt;'Raw Data'!P119),'Raw Data'!C119,IF(AND('Raw Data'!E119&lt;'Raw Data'!C119,'Raw Data'!P119&gt;'Raw Data'!O119),'Raw Data'!E119,0))</f>
        <v/>
      </c>
      <c r="W124">
        <f>IF(AND('Raw Data'!C119&gt;'Raw Data'!E119,'Raw Data'!O119&gt;'Raw Data'!P119),'Raw Data'!C119,IF(AND('Raw Data'!E119&gt;'Raw Data'!C119,'Raw Data'!P119&gt;'Raw Data'!O119),'Raw Data'!E119,0))</f>
        <v/>
      </c>
      <c r="X124">
        <f>IF(AND('Raw Data'!D119&gt;4,'Raw Data'!O119&gt;'Raw Data'!P119, ISNUMBER('Raw Data'!O119)),'Raw Data'!J119,IF(AND('Raw Data'!D119&gt;4,'Raw Data'!O119='Raw Data'!P119, ISNUMBER('Raw Data'!O119)),0,IF(AND(ISNUMBER('Raw Data'!O119), 'Raw Data'!O119='Raw Data'!P119),'Raw Data'!D119,0)))</f>
        <v/>
      </c>
      <c r="Y124">
        <f>IF(AND('Raw Data'!D119&gt;4,'Raw Data'!O119&lt;'Raw Data'!P119),'Raw Data'!K119,IF(AND('Raw Data'!D119&gt;4,'Raw Data'!O119='Raw Data'!P119),0,IF('Raw Data'!O119='Raw Data'!P119,'Raw Data'!D119,0)))</f>
        <v/>
      </c>
      <c r="Z124">
        <f>IF(AND('Raw Data'!D119&lt;4, 'Raw Data'!O119='Raw Data'!P119), 'Raw Data'!D119, 0)</f>
        <v/>
      </c>
      <c r="AA124">
        <f>IF(AND(W124&gt;0, F124&gt;0), F124*W124, 0)</f>
        <v/>
      </c>
      <c r="AB124">
        <f>IF(AND(C124&gt;0, E124&gt;0), E124*C124, 0)</f>
        <v/>
      </c>
      <c r="AC124">
        <f>IF(AND(F124, D124), D124*F124, 0)</f>
        <v/>
      </c>
    </row>
    <row r="125">
      <c r="A125">
        <f>'Raw Data'!Q120</f>
        <v/>
      </c>
      <c r="B125">
        <f>IF('Raw Data'!O120&gt;'Raw Data'!P120, 'Raw Data'!C120, 0)</f>
        <v/>
      </c>
      <c r="C125">
        <f>IF(AND(ISNUMBER('Raw Data'!O120), 'Raw Data'!O120='Raw Data'!P120), 'Raw Data'!D120, 0)</f>
        <v/>
      </c>
      <c r="D125">
        <f>IF('Raw Data'!O120&lt;'Raw Data'!P120, 'Raw Data'!E120, 0)</f>
        <v/>
      </c>
      <c r="E125">
        <f>IF(SUM('Raw Data'!O120:P120)&gt;2, 'Raw Data'!F120, 0)</f>
        <v/>
      </c>
      <c r="F125">
        <f>IF(AND(ISNUMBER('Raw Data'!O120),SUM('Raw Data'!O120:P120)&lt;3),'Raw Data'!F120,)</f>
        <v/>
      </c>
      <c r="G125">
        <f>IF(AND('Raw Data'!O120&gt;0, 'Raw Data'!P120&gt;0), 'Raw Data'!H120, 0)</f>
        <v/>
      </c>
      <c r="H125">
        <f>IF(AND(ISNUMBER('Raw Data'!O120), OR('Raw Data'!O120=0, 'Raw Data'!P120=0)), 'Raw Data'!I120, 0)</f>
        <v/>
      </c>
      <c r="I125">
        <f>IF('Raw Data'!O120='Raw Data'!P120, 0, IF('Raw Data'!O120&gt;'Raw Data'!P120, 'Raw Data'!J120, 0))</f>
        <v/>
      </c>
      <c r="J125">
        <f>IF('Raw Data'!O120='Raw Data'!P120, 0, IF('Raw Data'!O120&lt;'Raw Data'!P120, 'Raw Data'!K120, 0))</f>
        <v/>
      </c>
      <c r="K125">
        <f>IF(AND(ISNUMBER('Raw Data'!O120), OR('Raw Data'!O120&gt;'Raw Data'!P120, 'Raw Data'!O120='Raw Data'!P120)), 'Raw Data'!L120, 0)</f>
        <v/>
      </c>
      <c r="L125">
        <f>IF(AND(ISNUMBER('Raw Data'!O120), OR('Raw Data'!O120&lt;'Raw Data'!P120, 'Raw Data'!O120='Raw Data'!P120)), 'Raw Data'!M120, 0)</f>
        <v/>
      </c>
      <c r="M125">
        <f>IF(AND(ISNUMBER('Raw Data'!O120), OR('Raw Data'!O120&gt;'Raw Data'!P120, 'Raw Data'!O120&lt;'Raw Data'!P120)), 'Raw Data'!N120, 0)</f>
        <v/>
      </c>
      <c r="N125">
        <f>IF(AND('Raw Data'!C120&lt;'Raw Data'!E120, 'Raw Data'!O120&gt;'Raw Data'!P120), 'Raw Data'!C120, 0)</f>
        <v/>
      </c>
      <c r="O125">
        <f>'Raw Data'!C120&lt;'Raw Data'!E120</f>
        <v/>
      </c>
      <c r="P125">
        <f>IF(AND('Raw Data'!C120&gt;'Raw Data'!E120, 'Raw Data'!O120&gt;'Raw Data'!P120), 'Raw Data'!C120, 0)</f>
        <v/>
      </c>
      <c r="Q125">
        <f>IF(AND('Raw Data'!C120&gt;'Raw Data'!E120, 'Raw Data'!O120&lt;'Raw Data'!P120), 'Raw Data'!E120, 0)</f>
        <v/>
      </c>
      <c r="R125">
        <f>IF(AND('Raw Data'!C120&lt;'Raw Data'!E120, 'Raw Data'!O120&lt;'Raw Data'!P120), 'Raw Data'!E120, 0)</f>
        <v/>
      </c>
      <c r="S125">
        <f>IF(ISNUMBER('Raw Data'!C120), IF(_xlfn.XLOOKUP(SMALL('Raw Data'!C120:E120, 1), B125:D125, B125:D125, 0)&gt;0, SMALL('Raw Data'!C120:E120, 1), 0), 0)</f>
        <v/>
      </c>
      <c r="T125">
        <f>IF(ISNUMBER('Raw Data'!C120), IF(_xlfn.XLOOKUP(SMALL('Raw Data'!C120:E120, 2), B125:D125, B125:D125, 0)&gt;0, SMALL('Raw Data'!C120:E120, 2), 0), 0)</f>
        <v/>
      </c>
      <c r="U125">
        <f>IF(ISNUMBER('Raw Data'!C120), IF(_xlfn.XLOOKUP(SMALL('Raw Data'!C120:E120, 3), B125:D125, B125:D125, 0)&gt;0, SMALL('Raw Data'!C120:E120, 3), 0), 0)</f>
        <v/>
      </c>
      <c r="V125">
        <f>IF(AND('Raw Data'!C120&lt;'Raw Data'!E120,'Raw Data'!O120&gt;'Raw Data'!P120),'Raw Data'!C120,IF(AND('Raw Data'!E120&lt;'Raw Data'!C120,'Raw Data'!P120&gt;'Raw Data'!O120),'Raw Data'!E120,0))</f>
        <v/>
      </c>
      <c r="W125">
        <f>IF(AND('Raw Data'!C120&gt;'Raw Data'!E120,'Raw Data'!O120&gt;'Raw Data'!P120),'Raw Data'!C120,IF(AND('Raw Data'!E120&gt;'Raw Data'!C120,'Raw Data'!P120&gt;'Raw Data'!O120),'Raw Data'!E120,0))</f>
        <v/>
      </c>
      <c r="X125">
        <f>IF(AND('Raw Data'!D120&gt;4,'Raw Data'!O120&gt;'Raw Data'!P120, ISNUMBER('Raw Data'!O120)),'Raw Data'!J120,IF(AND('Raw Data'!D120&gt;4,'Raw Data'!O120='Raw Data'!P120, ISNUMBER('Raw Data'!O120)),0,IF(AND(ISNUMBER('Raw Data'!O120), 'Raw Data'!O120='Raw Data'!P120),'Raw Data'!D120,0)))</f>
        <v/>
      </c>
      <c r="Y125">
        <f>IF(AND('Raw Data'!D120&gt;4,'Raw Data'!O120&lt;'Raw Data'!P120),'Raw Data'!K120,IF(AND('Raw Data'!D120&gt;4,'Raw Data'!O120='Raw Data'!P120),0,IF('Raw Data'!O120='Raw Data'!P120,'Raw Data'!D120,0)))</f>
        <v/>
      </c>
      <c r="Z125">
        <f>IF(AND('Raw Data'!D120&lt;4, 'Raw Data'!O120='Raw Data'!P120), 'Raw Data'!D120, 0)</f>
        <v/>
      </c>
      <c r="AA125">
        <f>IF(AND(W125&gt;0, F125&gt;0), F125*W125, 0)</f>
        <v/>
      </c>
      <c r="AB125">
        <f>IF(AND(C125&gt;0, E125&gt;0), E125*C125, 0)</f>
        <v/>
      </c>
      <c r="AC125">
        <f>IF(AND(F125, D125), D125*F125, 0)</f>
        <v/>
      </c>
    </row>
    <row r="126">
      <c r="A126">
        <f>'Raw Data'!Q121</f>
        <v/>
      </c>
      <c r="B126">
        <f>IF('Raw Data'!O121&gt;'Raw Data'!P121, 'Raw Data'!C121, 0)</f>
        <v/>
      </c>
      <c r="C126">
        <f>IF(AND(ISNUMBER('Raw Data'!O121), 'Raw Data'!O121='Raw Data'!P121), 'Raw Data'!D121, 0)</f>
        <v/>
      </c>
      <c r="D126">
        <f>IF('Raw Data'!O121&lt;'Raw Data'!P121, 'Raw Data'!E121, 0)</f>
        <v/>
      </c>
      <c r="E126">
        <f>IF(SUM('Raw Data'!O121:P121)&gt;2, 'Raw Data'!F121, 0)</f>
        <v/>
      </c>
      <c r="F126">
        <f>IF(AND(ISNUMBER('Raw Data'!O121),SUM('Raw Data'!O121:P121)&lt;3),'Raw Data'!F121,)</f>
        <v/>
      </c>
      <c r="G126">
        <f>IF(AND('Raw Data'!O121&gt;0, 'Raw Data'!P121&gt;0), 'Raw Data'!H121, 0)</f>
        <v/>
      </c>
      <c r="H126">
        <f>IF(AND(ISNUMBER('Raw Data'!O121), OR('Raw Data'!O121=0, 'Raw Data'!P121=0)), 'Raw Data'!I121, 0)</f>
        <v/>
      </c>
      <c r="I126">
        <f>IF('Raw Data'!O121='Raw Data'!P121, 0, IF('Raw Data'!O121&gt;'Raw Data'!P121, 'Raw Data'!J121, 0))</f>
        <v/>
      </c>
      <c r="J126">
        <f>IF('Raw Data'!O121='Raw Data'!P121, 0, IF('Raw Data'!O121&lt;'Raw Data'!P121, 'Raw Data'!K121, 0))</f>
        <v/>
      </c>
      <c r="K126">
        <f>IF(AND(ISNUMBER('Raw Data'!O121), OR('Raw Data'!O121&gt;'Raw Data'!P121, 'Raw Data'!O121='Raw Data'!P121)), 'Raw Data'!L121, 0)</f>
        <v/>
      </c>
      <c r="L126">
        <f>IF(AND(ISNUMBER('Raw Data'!O121), OR('Raw Data'!O121&lt;'Raw Data'!P121, 'Raw Data'!O121='Raw Data'!P121)), 'Raw Data'!M121, 0)</f>
        <v/>
      </c>
      <c r="M126">
        <f>IF(AND(ISNUMBER('Raw Data'!O121), OR('Raw Data'!O121&gt;'Raw Data'!P121, 'Raw Data'!O121&lt;'Raw Data'!P121)), 'Raw Data'!N121, 0)</f>
        <v/>
      </c>
      <c r="N126">
        <f>IF(AND('Raw Data'!C121&lt;'Raw Data'!E121, 'Raw Data'!O121&gt;'Raw Data'!P121), 'Raw Data'!C121, 0)</f>
        <v/>
      </c>
      <c r="O126">
        <f>'Raw Data'!C121&lt;'Raw Data'!E121</f>
        <v/>
      </c>
      <c r="P126">
        <f>IF(AND('Raw Data'!C121&gt;'Raw Data'!E121, 'Raw Data'!O121&gt;'Raw Data'!P121), 'Raw Data'!C121, 0)</f>
        <v/>
      </c>
      <c r="Q126">
        <f>IF(AND('Raw Data'!C121&gt;'Raw Data'!E121, 'Raw Data'!O121&lt;'Raw Data'!P121), 'Raw Data'!E121, 0)</f>
        <v/>
      </c>
      <c r="R126">
        <f>IF(AND('Raw Data'!C121&lt;'Raw Data'!E121, 'Raw Data'!O121&lt;'Raw Data'!P121), 'Raw Data'!E121, 0)</f>
        <v/>
      </c>
      <c r="S126">
        <f>IF(ISNUMBER('Raw Data'!C121), IF(_xlfn.XLOOKUP(SMALL('Raw Data'!C121:E121, 1), B126:D126, B126:D126, 0)&gt;0, SMALL('Raw Data'!C121:E121, 1), 0), 0)</f>
        <v/>
      </c>
      <c r="T126">
        <f>IF(ISNUMBER('Raw Data'!C121), IF(_xlfn.XLOOKUP(SMALL('Raw Data'!C121:E121, 2), B126:D126, B126:D126, 0)&gt;0, SMALL('Raw Data'!C121:E121, 2), 0), 0)</f>
        <v/>
      </c>
      <c r="U126">
        <f>IF(ISNUMBER('Raw Data'!C121), IF(_xlfn.XLOOKUP(SMALL('Raw Data'!C121:E121, 3), B126:D126, B126:D126, 0)&gt;0, SMALL('Raw Data'!C121:E121, 3), 0), 0)</f>
        <v/>
      </c>
      <c r="V126">
        <f>IF(AND('Raw Data'!C121&lt;'Raw Data'!E121,'Raw Data'!O121&gt;'Raw Data'!P121),'Raw Data'!C121,IF(AND('Raw Data'!E121&lt;'Raw Data'!C121,'Raw Data'!P121&gt;'Raw Data'!O121),'Raw Data'!E121,0))</f>
        <v/>
      </c>
      <c r="W126">
        <f>IF(AND('Raw Data'!C121&gt;'Raw Data'!E121,'Raw Data'!O121&gt;'Raw Data'!P121),'Raw Data'!C121,IF(AND('Raw Data'!E121&gt;'Raw Data'!C121,'Raw Data'!P121&gt;'Raw Data'!O121),'Raw Data'!E121,0))</f>
        <v/>
      </c>
      <c r="X126">
        <f>IF(AND('Raw Data'!D121&gt;4,'Raw Data'!O121&gt;'Raw Data'!P121, ISNUMBER('Raw Data'!O121)),'Raw Data'!J121,IF(AND('Raw Data'!D121&gt;4,'Raw Data'!O121='Raw Data'!P121, ISNUMBER('Raw Data'!O121)),0,IF(AND(ISNUMBER('Raw Data'!O121), 'Raw Data'!O121='Raw Data'!P121),'Raw Data'!D121,0)))</f>
        <v/>
      </c>
      <c r="Y126">
        <f>IF(AND('Raw Data'!D121&gt;4,'Raw Data'!O121&lt;'Raw Data'!P121),'Raw Data'!K121,IF(AND('Raw Data'!D121&gt;4,'Raw Data'!O121='Raw Data'!P121),0,IF('Raw Data'!O121='Raw Data'!P121,'Raw Data'!D121,0)))</f>
        <v/>
      </c>
      <c r="Z126">
        <f>IF(AND('Raw Data'!D121&lt;4, 'Raw Data'!O121='Raw Data'!P121), 'Raw Data'!D121, 0)</f>
        <v/>
      </c>
      <c r="AA126">
        <f>IF(AND(W126&gt;0, F126&gt;0), F126*W126, 0)</f>
        <v/>
      </c>
      <c r="AB126">
        <f>IF(AND(C126&gt;0, E126&gt;0), E126*C126, 0)</f>
        <v/>
      </c>
      <c r="AC126">
        <f>IF(AND(F126, D126), D126*F126, 0)</f>
        <v/>
      </c>
    </row>
    <row r="127">
      <c r="A127">
        <f>'Raw Data'!Q122</f>
        <v/>
      </c>
      <c r="B127">
        <f>IF('Raw Data'!O122&gt;'Raw Data'!P122, 'Raw Data'!C122, 0)</f>
        <v/>
      </c>
      <c r="C127">
        <f>IF(AND(ISNUMBER('Raw Data'!O122), 'Raw Data'!O122='Raw Data'!P122), 'Raw Data'!D122, 0)</f>
        <v/>
      </c>
      <c r="D127">
        <f>IF('Raw Data'!O122&lt;'Raw Data'!P122, 'Raw Data'!E122, 0)</f>
        <v/>
      </c>
      <c r="E127">
        <f>IF(SUM('Raw Data'!O122:P122)&gt;2, 'Raw Data'!F122, 0)</f>
        <v/>
      </c>
      <c r="F127">
        <f>IF(AND(ISNUMBER('Raw Data'!O122),SUM('Raw Data'!O122:P122)&lt;3),'Raw Data'!F122,)</f>
        <v/>
      </c>
      <c r="G127">
        <f>IF(AND('Raw Data'!O122&gt;0, 'Raw Data'!P122&gt;0), 'Raw Data'!H122, 0)</f>
        <v/>
      </c>
      <c r="H127">
        <f>IF(AND(ISNUMBER('Raw Data'!O122), OR('Raw Data'!O122=0, 'Raw Data'!P122=0)), 'Raw Data'!I122, 0)</f>
        <v/>
      </c>
      <c r="I127">
        <f>IF('Raw Data'!O122='Raw Data'!P122, 0, IF('Raw Data'!O122&gt;'Raw Data'!P122, 'Raw Data'!J122, 0))</f>
        <v/>
      </c>
      <c r="J127">
        <f>IF('Raw Data'!O122='Raw Data'!P122, 0, IF('Raw Data'!O122&lt;'Raw Data'!P122, 'Raw Data'!K122, 0))</f>
        <v/>
      </c>
      <c r="K127">
        <f>IF(AND(ISNUMBER('Raw Data'!O122), OR('Raw Data'!O122&gt;'Raw Data'!P122, 'Raw Data'!O122='Raw Data'!P122)), 'Raw Data'!L122, 0)</f>
        <v/>
      </c>
      <c r="L127">
        <f>IF(AND(ISNUMBER('Raw Data'!O122), OR('Raw Data'!O122&lt;'Raw Data'!P122, 'Raw Data'!O122='Raw Data'!P122)), 'Raw Data'!M122, 0)</f>
        <v/>
      </c>
      <c r="M127">
        <f>IF(AND(ISNUMBER('Raw Data'!O122), OR('Raw Data'!O122&gt;'Raw Data'!P122, 'Raw Data'!O122&lt;'Raw Data'!P122)), 'Raw Data'!N122, 0)</f>
        <v/>
      </c>
      <c r="N127">
        <f>IF(AND('Raw Data'!C122&lt;'Raw Data'!E122, 'Raw Data'!O122&gt;'Raw Data'!P122), 'Raw Data'!C122, 0)</f>
        <v/>
      </c>
      <c r="O127">
        <f>'Raw Data'!C122&lt;'Raw Data'!E122</f>
        <v/>
      </c>
      <c r="P127">
        <f>IF(AND('Raw Data'!C122&gt;'Raw Data'!E122, 'Raw Data'!O122&gt;'Raw Data'!P122), 'Raw Data'!C122, 0)</f>
        <v/>
      </c>
      <c r="Q127">
        <f>IF(AND('Raw Data'!C122&gt;'Raw Data'!E122, 'Raw Data'!O122&lt;'Raw Data'!P122), 'Raw Data'!E122, 0)</f>
        <v/>
      </c>
      <c r="R127">
        <f>IF(AND('Raw Data'!C122&lt;'Raw Data'!E122, 'Raw Data'!O122&lt;'Raw Data'!P122), 'Raw Data'!E122, 0)</f>
        <v/>
      </c>
      <c r="S127">
        <f>IF(ISNUMBER('Raw Data'!C122), IF(_xlfn.XLOOKUP(SMALL('Raw Data'!C122:E122, 1), B127:D127, B127:D127, 0)&gt;0, SMALL('Raw Data'!C122:E122, 1), 0), 0)</f>
        <v/>
      </c>
      <c r="T127">
        <f>IF(ISNUMBER('Raw Data'!C122), IF(_xlfn.XLOOKUP(SMALL('Raw Data'!C122:E122, 2), B127:D127, B127:D127, 0)&gt;0, SMALL('Raw Data'!C122:E122, 2), 0), 0)</f>
        <v/>
      </c>
      <c r="U127">
        <f>IF(ISNUMBER('Raw Data'!C122), IF(_xlfn.XLOOKUP(SMALL('Raw Data'!C122:E122, 3), B127:D127, B127:D127, 0)&gt;0, SMALL('Raw Data'!C122:E122, 3), 0), 0)</f>
        <v/>
      </c>
      <c r="V127">
        <f>IF(AND('Raw Data'!C122&lt;'Raw Data'!E122,'Raw Data'!O122&gt;'Raw Data'!P122),'Raw Data'!C122,IF(AND('Raw Data'!E122&lt;'Raw Data'!C122,'Raw Data'!P122&gt;'Raw Data'!O122),'Raw Data'!E122,0))</f>
        <v/>
      </c>
      <c r="W127">
        <f>IF(AND('Raw Data'!C122&gt;'Raw Data'!E122,'Raw Data'!O122&gt;'Raw Data'!P122),'Raw Data'!C122,IF(AND('Raw Data'!E122&gt;'Raw Data'!C122,'Raw Data'!P122&gt;'Raw Data'!O122),'Raw Data'!E122,0))</f>
        <v/>
      </c>
      <c r="X127">
        <f>IF(AND('Raw Data'!D122&gt;4,'Raw Data'!O122&gt;'Raw Data'!P122, ISNUMBER('Raw Data'!O122)),'Raw Data'!J122,IF(AND('Raw Data'!D122&gt;4,'Raw Data'!O122='Raw Data'!P122, ISNUMBER('Raw Data'!O122)),0,IF(AND(ISNUMBER('Raw Data'!O122), 'Raw Data'!O122='Raw Data'!P122),'Raw Data'!D122,0)))</f>
        <v/>
      </c>
      <c r="Y127">
        <f>IF(AND('Raw Data'!D122&gt;4,'Raw Data'!O122&lt;'Raw Data'!P122),'Raw Data'!K122,IF(AND('Raw Data'!D122&gt;4,'Raw Data'!O122='Raw Data'!P122),0,IF('Raw Data'!O122='Raw Data'!P122,'Raw Data'!D122,0)))</f>
        <v/>
      </c>
      <c r="Z127">
        <f>IF(AND('Raw Data'!D122&lt;4, 'Raw Data'!O122='Raw Data'!P122), 'Raw Data'!D122, 0)</f>
        <v/>
      </c>
      <c r="AA127">
        <f>IF(AND(W127&gt;0, F127&gt;0), F127*W127, 0)</f>
        <v/>
      </c>
      <c r="AB127">
        <f>IF(AND(C127&gt;0, E127&gt;0), E127*C127, 0)</f>
        <v/>
      </c>
      <c r="AC127">
        <f>IF(AND(F127, D127), D127*F127, 0)</f>
        <v/>
      </c>
    </row>
    <row r="128">
      <c r="A128">
        <f>'Raw Data'!Q123</f>
        <v/>
      </c>
      <c r="B128">
        <f>IF('Raw Data'!O123&gt;'Raw Data'!P123, 'Raw Data'!C123, 0)</f>
        <v/>
      </c>
      <c r="C128">
        <f>IF(AND(ISNUMBER('Raw Data'!O123), 'Raw Data'!O123='Raw Data'!P123), 'Raw Data'!D123, 0)</f>
        <v/>
      </c>
      <c r="D128">
        <f>IF('Raw Data'!O123&lt;'Raw Data'!P123, 'Raw Data'!E123, 0)</f>
        <v/>
      </c>
      <c r="E128">
        <f>IF(SUM('Raw Data'!O123:P123)&gt;2, 'Raw Data'!F123, 0)</f>
        <v/>
      </c>
      <c r="F128">
        <f>IF(AND(ISNUMBER('Raw Data'!O123),SUM('Raw Data'!O123:P123)&lt;3),'Raw Data'!F123,)</f>
        <v/>
      </c>
      <c r="G128">
        <f>IF(AND('Raw Data'!O123&gt;0, 'Raw Data'!P123&gt;0), 'Raw Data'!H123, 0)</f>
        <v/>
      </c>
      <c r="H128">
        <f>IF(AND(ISNUMBER('Raw Data'!O123), OR('Raw Data'!O123=0, 'Raw Data'!P123=0)), 'Raw Data'!I123, 0)</f>
        <v/>
      </c>
      <c r="I128">
        <f>IF('Raw Data'!O123='Raw Data'!P123, 0, IF('Raw Data'!O123&gt;'Raw Data'!P123, 'Raw Data'!J123, 0))</f>
        <v/>
      </c>
      <c r="J128">
        <f>IF('Raw Data'!O123='Raw Data'!P123, 0, IF('Raw Data'!O123&lt;'Raw Data'!P123, 'Raw Data'!K123, 0))</f>
        <v/>
      </c>
      <c r="K128">
        <f>IF(AND(ISNUMBER('Raw Data'!O123), OR('Raw Data'!O123&gt;'Raw Data'!P123, 'Raw Data'!O123='Raw Data'!P123)), 'Raw Data'!L123, 0)</f>
        <v/>
      </c>
      <c r="L128">
        <f>IF(AND(ISNUMBER('Raw Data'!O123), OR('Raw Data'!O123&lt;'Raw Data'!P123, 'Raw Data'!O123='Raw Data'!P123)), 'Raw Data'!M123, 0)</f>
        <v/>
      </c>
      <c r="M128">
        <f>IF(AND(ISNUMBER('Raw Data'!O123), OR('Raw Data'!O123&gt;'Raw Data'!P123, 'Raw Data'!O123&lt;'Raw Data'!P123)), 'Raw Data'!N123, 0)</f>
        <v/>
      </c>
      <c r="N128">
        <f>IF(AND('Raw Data'!C123&lt;'Raw Data'!E123, 'Raw Data'!O123&gt;'Raw Data'!P123), 'Raw Data'!C123, 0)</f>
        <v/>
      </c>
      <c r="O128">
        <f>'Raw Data'!C123&lt;'Raw Data'!E123</f>
        <v/>
      </c>
      <c r="P128">
        <f>IF(AND('Raw Data'!C123&gt;'Raw Data'!E123, 'Raw Data'!O123&gt;'Raw Data'!P123), 'Raw Data'!C123, 0)</f>
        <v/>
      </c>
      <c r="Q128">
        <f>IF(AND('Raw Data'!C123&gt;'Raw Data'!E123, 'Raw Data'!O123&lt;'Raw Data'!P123), 'Raw Data'!E123, 0)</f>
        <v/>
      </c>
      <c r="R128">
        <f>IF(AND('Raw Data'!C123&lt;'Raw Data'!E123, 'Raw Data'!O123&lt;'Raw Data'!P123), 'Raw Data'!E123, 0)</f>
        <v/>
      </c>
      <c r="S128">
        <f>IF(ISNUMBER('Raw Data'!C123), IF(_xlfn.XLOOKUP(SMALL('Raw Data'!C123:E123, 1), B128:D128, B128:D128, 0)&gt;0, SMALL('Raw Data'!C123:E123, 1), 0), 0)</f>
        <v/>
      </c>
      <c r="T128">
        <f>IF(ISNUMBER('Raw Data'!C123), IF(_xlfn.XLOOKUP(SMALL('Raw Data'!C123:E123, 2), B128:D128, B128:D128, 0)&gt;0, SMALL('Raw Data'!C123:E123, 2), 0), 0)</f>
        <v/>
      </c>
      <c r="U128">
        <f>IF(ISNUMBER('Raw Data'!C123), IF(_xlfn.XLOOKUP(SMALL('Raw Data'!C123:E123, 3), B128:D128, B128:D128, 0)&gt;0, SMALL('Raw Data'!C123:E123, 3), 0), 0)</f>
        <v/>
      </c>
      <c r="V128">
        <f>IF(AND('Raw Data'!C123&lt;'Raw Data'!E123,'Raw Data'!O123&gt;'Raw Data'!P123),'Raw Data'!C123,IF(AND('Raw Data'!E123&lt;'Raw Data'!C123,'Raw Data'!P123&gt;'Raw Data'!O123),'Raw Data'!E123,0))</f>
        <v/>
      </c>
      <c r="W128">
        <f>IF(AND('Raw Data'!C123&gt;'Raw Data'!E123,'Raw Data'!O123&gt;'Raw Data'!P123),'Raw Data'!C123,IF(AND('Raw Data'!E123&gt;'Raw Data'!C123,'Raw Data'!P123&gt;'Raw Data'!O123),'Raw Data'!E123,0))</f>
        <v/>
      </c>
      <c r="X128">
        <f>IF(AND('Raw Data'!D123&gt;4,'Raw Data'!O123&gt;'Raw Data'!P123, ISNUMBER('Raw Data'!O123)),'Raw Data'!J123,IF(AND('Raw Data'!D123&gt;4,'Raw Data'!O123='Raw Data'!P123, ISNUMBER('Raw Data'!O123)),0,IF(AND(ISNUMBER('Raw Data'!O123), 'Raw Data'!O123='Raw Data'!P123),'Raw Data'!D123,0)))</f>
        <v/>
      </c>
      <c r="Y128">
        <f>IF(AND('Raw Data'!D123&gt;4,'Raw Data'!O123&lt;'Raw Data'!P123),'Raw Data'!K123,IF(AND('Raw Data'!D123&gt;4,'Raw Data'!O123='Raw Data'!P123),0,IF('Raw Data'!O123='Raw Data'!P123,'Raw Data'!D123,0)))</f>
        <v/>
      </c>
      <c r="Z128">
        <f>IF(AND('Raw Data'!D123&lt;4, 'Raw Data'!O123='Raw Data'!P123), 'Raw Data'!D123, 0)</f>
        <v/>
      </c>
      <c r="AA128">
        <f>IF(AND(W128&gt;0, F128&gt;0), F128*W128, 0)</f>
        <v/>
      </c>
      <c r="AB128">
        <f>IF(AND(C128&gt;0, E128&gt;0), E128*C128, 0)</f>
        <v/>
      </c>
      <c r="AC128">
        <f>IF(AND(F128, D128), D128*F128, 0)</f>
        <v/>
      </c>
    </row>
    <row r="129">
      <c r="A129">
        <f>'Raw Data'!Q124</f>
        <v/>
      </c>
      <c r="B129">
        <f>IF('Raw Data'!O124&gt;'Raw Data'!P124, 'Raw Data'!C124, 0)</f>
        <v/>
      </c>
      <c r="C129">
        <f>IF(AND(ISNUMBER('Raw Data'!O124), 'Raw Data'!O124='Raw Data'!P124), 'Raw Data'!D124, 0)</f>
        <v/>
      </c>
      <c r="D129">
        <f>IF('Raw Data'!O124&lt;'Raw Data'!P124, 'Raw Data'!E124, 0)</f>
        <v/>
      </c>
      <c r="E129">
        <f>IF(SUM('Raw Data'!O124:P124)&gt;2, 'Raw Data'!F124, 0)</f>
        <v/>
      </c>
      <c r="F129">
        <f>IF(AND(ISNUMBER('Raw Data'!O124),SUM('Raw Data'!O124:P124)&lt;3),'Raw Data'!F124,)</f>
        <v/>
      </c>
      <c r="G129">
        <f>IF(AND('Raw Data'!O124&gt;0, 'Raw Data'!P124&gt;0), 'Raw Data'!H124, 0)</f>
        <v/>
      </c>
      <c r="H129">
        <f>IF(AND(ISNUMBER('Raw Data'!O124), OR('Raw Data'!O124=0, 'Raw Data'!P124=0)), 'Raw Data'!I124, 0)</f>
        <v/>
      </c>
      <c r="I129">
        <f>IF('Raw Data'!O124='Raw Data'!P124, 0, IF('Raw Data'!O124&gt;'Raw Data'!P124, 'Raw Data'!J124, 0))</f>
        <v/>
      </c>
      <c r="J129">
        <f>IF('Raw Data'!O124='Raw Data'!P124, 0, IF('Raw Data'!O124&lt;'Raw Data'!P124, 'Raw Data'!K124, 0))</f>
        <v/>
      </c>
      <c r="K129">
        <f>IF(AND(ISNUMBER('Raw Data'!O124), OR('Raw Data'!O124&gt;'Raw Data'!P124, 'Raw Data'!O124='Raw Data'!P124)), 'Raw Data'!L124, 0)</f>
        <v/>
      </c>
      <c r="L129">
        <f>IF(AND(ISNUMBER('Raw Data'!O124), OR('Raw Data'!O124&lt;'Raw Data'!P124, 'Raw Data'!O124='Raw Data'!P124)), 'Raw Data'!M124, 0)</f>
        <v/>
      </c>
      <c r="M129">
        <f>IF(AND(ISNUMBER('Raw Data'!O124), OR('Raw Data'!O124&gt;'Raw Data'!P124, 'Raw Data'!O124&lt;'Raw Data'!P124)), 'Raw Data'!N124, 0)</f>
        <v/>
      </c>
      <c r="N129">
        <f>IF(AND('Raw Data'!C124&lt;'Raw Data'!E124, 'Raw Data'!O124&gt;'Raw Data'!P124), 'Raw Data'!C124, 0)</f>
        <v/>
      </c>
      <c r="O129">
        <f>'Raw Data'!C124&lt;'Raw Data'!E124</f>
        <v/>
      </c>
      <c r="P129">
        <f>IF(AND('Raw Data'!C124&gt;'Raw Data'!E124, 'Raw Data'!O124&gt;'Raw Data'!P124), 'Raw Data'!C124, 0)</f>
        <v/>
      </c>
      <c r="Q129">
        <f>IF(AND('Raw Data'!C124&gt;'Raw Data'!E124, 'Raw Data'!O124&lt;'Raw Data'!P124), 'Raw Data'!E124, 0)</f>
        <v/>
      </c>
      <c r="R129">
        <f>IF(AND('Raw Data'!C124&lt;'Raw Data'!E124, 'Raw Data'!O124&lt;'Raw Data'!P124), 'Raw Data'!E124, 0)</f>
        <v/>
      </c>
      <c r="S129">
        <f>IF(ISNUMBER('Raw Data'!C124), IF(_xlfn.XLOOKUP(SMALL('Raw Data'!C124:E124, 1), B129:D129, B129:D129, 0)&gt;0, SMALL('Raw Data'!C124:E124, 1), 0), 0)</f>
        <v/>
      </c>
      <c r="T129">
        <f>IF(ISNUMBER('Raw Data'!C124), IF(_xlfn.XLOOKUP(SMALL('Raw Data'!C124:E124, 2), B129:D129, B129:D129, 0)&gt;0, SMALL('Raw Data'!C124:E124, 2), 0), 0)</f>
        <v/>
      </c>
      <c r="U129">
        <f>IF(ISNUMBER('Raw Data'!C124), IF(_xlfn.XLOOKUP(SMALL('Raw Data'!C124:E124, 3), B129:D129, B129:D129, 0)&gt;0, SMALL('Raw Data'!C124:E124, 3), 0), 0)</f>
        <v/>
      </c>
      <c r="V129">
        <f>IF(AND('Raw Data'!C124&lt;'Raw Data'!E124,'Raw Data'!O124&gt;'Raw Data'!P124),'Raw Data'!C124,IF(AND('Raw Data'!E124&lt;'Raw Data'!C124,'Raw Data'!P124&gt;'Raw Data'!O124),'Raw Data'!E124,0))</f>
        <v/>
      </c>
      <c r="W129">
        <f>IF(AND('Raw Data'!C124&gt;'Raw Data'!E124,'Raw Data'!O124&gt;'Raw Data'!P124),'Raw Data'!C124,IF(AND('Raw Data'!E124&gt;'Raw Data'!C124,'Raw Data'!P124&gt;'Raw Data'!O124),'Raw Data'!E124,0))</f>
        <v/>
      </c>
      <c r="X129">
        <f>IF(AND('Raw Data'!D124&gt;4,'Raw Data'!O124&gt;'Raw Data'!P124, ISNUMBER('Raw Data'!O124)),'Raw Data'!J124,IF(AND('Raw Data'!D124&gt;4,'Raw Data'!O124='Raw Data'!P124, ISNUMBER('Raw Data'!O124)),0,IF(AND(ISNUMBER('Raw Data'!O124), 'Raw Data'!O124='Raw Data'!P124),'Raw Data'!D124,0)))</f>
        <v/>
      </c>
      <c r="Y129">
        <f>IF(AND('Raw Data'!D124&gt;4,'Raw Data'!O124&lt;'Raw Data'!P124),'Raw Data'!K124,IF(AND('Raw Data'!D124&gt;4,'Raw Data'!O124='Raw Data'!P124),0,IF('Raw Data'!O124='Raw Data'!P124,'Raw Data'!D124,0)))</f>
        <v/>
      </c>
      <c r="Z129">
        <f>IF(AND('Raw Data'!D124&lt;4, 'Raw Data'!O124='Raw Data'!P124), 'Raw Data'!D124, 0)</f>
        <v/>
      </c>
      <c r="AA129">
        <f>IF(AND(W129&gt;0, F129&gt;0), F129*W129, 0)</f>
        <v/>
      </c>
      <c r="AB129">
        <f>IF(AND(C129&gt;0, E129&gt;0), E129*C129, 0)</f>
        <v/>
      </c>
      <c r="AC129">
        <f>IF(AND(F129, D129), D129*F129, 0)</f>
        <v/>
      </c>
    </row>
    <row r="130">
      <c r="A130">
        <f>'Raw Data'!Q125</f>
        <v/>
      </c>
      <c r="B130">
        <f>IF('Raw Data'!O125&gt;'Raw Data'!P125, 'Raw Data'!C125, 0)</f>
        <v/>
      </c>
      <c r="C130">
        <f>IF(AND(ISNUMBER('Raw Data'!O125), 'Raw Data'!O125='Raw Data'!P125), 'Raw Data'!D125, 0)</f>
        <v/>
      </c>
      <c r="D130">
        <f>IF('Raw Data'!O125&lt;'Raw Data'!P125, 'Raw Data'!E125, 0)</f>
        <v/>
      </c>
      <c r="E130">
        <f>IF(SUM('Raw Data'!O125:P125)&gt;2, 'Raw Data'!F125, 0)</f>
        <v/>
      </c>
      <c r="F130">
        <f>IF(AND(ISNUMBER('Raw Data'!O125),SUM('Raw Data'!O125:P125)&lt;3),'Raw Data'!F125,)</f>
        <v/>
      </c>
      <c r="G130">
        <f>IF(AND('Raw Data'!O125&gt;0, 'Raw Data'!P125&gt;0), 'Raw Data'!H125, 0)</f>
        <v/>
      </c>
      <c r="H130">
        <f>IF(AND(ISNUMBER('Raw Data'!O125), OR('Raw Data'!O125=0, 'Raw Data'!P125=0)), 'Raw Data'!I125, 0)</f>
        <v/>
      </c>
      <c r="I130">
        <f>IF('Raw Data'!O125='Raw Data'!P125, 0, IF('Raw Data'!O125&gt;'Raw Data'!P125, 'Raw Data'!J125, 0))</f>
        <v/>
      </c>
      <c r="J130">
        <f>IF('Raw Data'!O125='Raw Data'!P125, 0, IF('Raw Data'!O125&lt;'Raw Data'!P125, 'Raw Data'!K125, 0))</f>
        <v/>
      </c>
      <c r="K130">
        <f>IF(AND(ISNUMBER('Raw Data'!O125), OR('Raw Data'!O125&gt;'Raw Data'!P125, 'Raw Data'!O125='Raw Data'!P125)), 'Raw Data'!L125, 0)</f>
        <v/>
      </c>
      <c r="L130">
        <f>IF(AND(ISNUMBER('Raw Data'!O125), OR('Raw Data'!O125&lt;'Raw Data'!P125, 'Raw Data'!O125='Raw Data'!P125)), 'Raw Data'!M125, 0)</f>
        <v/>
      </c>
      <c r="M130">
        <f>IF(AND(ISNUMBER('Raw Data'!O125), OR('Raw Data'!O125&gt;'Raw Data'!P125, 'Raw Data'!O125&lt;'Raw Data'!P125)), 'Raw Data'!N125, 0)</f>
        <v/>
      </c>
      <c r="N130">
        <f>IF(AND('Raw Data'!C125&lt;'Raw Data'!E125, 'Raw Data'!O125&gt;'Raw Data'!P125), 'Raw Data'!C125, 0)</f>
        <v/>
      </c>
      <c r="O130">
        <f>'Raw Data'!C125&lt;'Raw Data'!E125</f>
        <v/>
      </c>
      <c r="P130">
        <f>IF(AND('Raw Data'!C125&gt;'Raw Data'!E125, 'Raw Data'!O125&gt;'Raw Data'!P125), 'Raw Data'!C125, 0)</f>
        <v/>
      </c>
      <c r="Q130">
        <f>IF(AND('Raw Data'!C125&gt;'Raw Data'!E125, 'Raw Data'!O125&lt;'Raw Data'!P125), 'Raw Data'!E125, 0)</f>
        <v/>
      </c>
      <c r="R130">
        <f>IF(AND('Raw Data'!C125&lt;'Raw Data'!E125, 'Raw Data'!O125&lt;'Raw Data'!P125), 'Raw Data'!E125, 0)</f>
        <v/>
      </c>
      <c r="S130">
        <f>IF(ISNUMBER('Raw Data'!C125), IF(_xlfn.XLOOKUP(SMALL('Raw Data'!C125:E125, 1), B130:D130, B130:D130, 0)&gt;0, SMALL('Raw Data'!C125:E125, 1), 0), 0)</f>
        <v/>
      </c>
      <c r="T130">
        <f>IF(ISNUMBER('Raw Data'!C125), IF(_xlfn.XLOOKUP(SMALL('Raw Data'!C125:E125, 2), B130:D130, B130:D130, 0)&gt;0, SMALL('Raw Data'!C125:E125, 2), 0), 0)</f>
        <v/>
      </c>
      <c r="U130">
        <f>IF(ISNUMBER('Raw Data'!C125), IF(_xlfn.XLOOKUP(SMALL('Raw Data'!C125:E125, 3), B130:D130, B130:D130, 0)&gt;0, SMALL('Raw Data'!C125:E125, 3), 0), 0)</f>
        <v/>
      </c>
      <c r="V130">
        <f>IF(AND('Raw Data'!C125&lt;'Raw Data'!E125,'Raw Data'!O125&gt;'Raw Data'!P125),'Raw Data'!C125,IF(AND('Raw Data'!E125&lt;'Raw Data'!C125,'Raw Data'!P125&gt;'Raw Data'!O125),'Raw Data'!E125,0))</f>
        <v/>
      </c>
      <c r="W130">
        <f>IF(AND('Raw Data'!C125&gt;'Raw Data'!E125,'Raw Data'!O125&gt;'Raw Data'!P125),'Raw Data'!C125,IF(AND('Raw Data'!E125&gt;'Raw Data'!C125,'Raw Data'!P125&gt;'Raw Data'!O125),'Raw Data'!E125,0))</f>
        <v/>
      </c>
      <c r="X130">
        <f>IF(AND('Raw Data'!D125&gt;4,'Raw Data'!O125&gt;'Raw Data'!P125, ISNUMBER('Raw Data'!O125)),'Raw Data'!J125,IF(AND('Raw Data'!D125&gt;4,'Raw Data'!O125='Raw Data'!P125, ISNUMBER('Raw Data'!O125)),0,IF(AND(ISNUMBER('Raw Data'!O125), 'Raw Data'!O125='Raw Data'!P125),'Raw Data'!D125,0)))</f>
        <v/>
      </c>
      <c r="Y130">
        <f>IF(AND('Raw Data'!D125&gt;4,'Raw Data'!O125&lt;'Raw Data'!P125),'Raw Data'!K125,IF(AND('Raw Data'!D125&gt;4,'Raw Data'!O125='Raw Data'!P125),0,IF('Raw Data'!O125='Raw Data'!P125,'Raw Data'!D125,0)))</f>
        <v/>
      </c>
      <c r="Z130">
        <f>IF(AND('Raw Data'!D125&lt;4, 'Raw Data'!O125='Raw Data'!P125), 'Raw Data'!D125, 0)</f>
        <v/>
      </c>
      <c r="AA130">
        <f>IF(AND(W130&gt;0, F130&gt;0), F130*W130, 0)</f>
        <v/>
      </c>
      <c r="AB130">
        <f>IF(AND(C130&gt;0, E130&gt;0), E130*C130, 0)</f>
        <v/>
      </c>
      <c r="AC130">
        <f>IF(AND(F130, D130), D130*F130, 0)</f>
        <v/>
      </c>
    </row>
    <row r="131">
      <c r="A131">
        <f>'Raw Data'!Q126</f>
        <v/>
      </c>
      <c r="B131">
        <f>IF('Raw Data'!O126&gt;'Raw Data'!P126, 'Raw Data'!C126, 0)</f>
        <v/>
      </c>
      <c r="C131">
        <f>IF(AND(ISNUMBER('Raw Data'!O126), 'Raw Data'!O126='Raw Data'!P126), 'Raw Data'!D126, 0)</f>
        <v/>
      </c>
      <c r="D131">
        <f>IF('Raw Data'!O126&lt;'Raw Data'!P126, 'Raw Data'!E126, 0)</f>
        <v/>
      </c>
      <c r="E131">
        <f>IF(SUM('Raw Data'!O126:P126)&gt;2, 'Raw Data'!F126, 0)</f>
        <v/>
      </c>
      <c r="F131">
        <f>IF(AND(ISNUMBER('Raw Data'!O126),SUM('Raw Data'!O126:P126)&lt;3),'Raw Data'!F126,)</f>
        <v/>
      </c>
      <c r="G131">
        <f>IF(AND('Raw Data'!O126&gt;0, 'Raw Data'!P126&gt;0), 'Raw Data'!H126, 0)</f>
        <v/>
      </c>
      <c r="H131">
        <f>IF(AND(ISNUMBER('Raw Data'!O126), OR('Raw Data'!O126=0, 'Raw Data'!P126=0)), 'Raw Data'!I126, 0)</f>
        <v/>
      </c>
      <c r="I131">
        <f>IF('Raw Data'!O126='Raw Data'!P126, 0, IF('Raw Data'!O126&gt;'Raw Data'!P126, 'Raw Data'!J126, 0))</f>
        <v/>
      </c>
      <c r="J131">
        <f>IF('Raw Data'!O126='Raw Data'!P126, 0, IF('Raw Data'!O126&lt;'Raw Data'!P126, 'Raw Data'!K126, 0))</f>
        <v/>
      </c>
      <c r="K131">
        <f>IF(AND(ISNUMBER('Raw Data'!O126), OR('Raw Data'!O126&gt;'Raw Data'!P126, 'Raw Data'!O126='Raw Data'!P126)), 'Raw Data'!L126, 0)</f>
        <v/>
      </c>
      <c r="L131">
        <f>IF(AND(ISNUMBER('Raw Data'!O126), OR('Raw Data'!O126&lt;'Raw Data'!P126, 'Raw Data'!O126='Raw Data'!P126)), 'Raw Data'!M126, 0)</f>
        <v/>
      </c>
      <c r="M131">
        <f>IF(AND(ISNUMBER('Raw Data'!O126), OR('Raw Data'!O126&gt;'Raw Data'!P126, 'Raw Data'!O126&lt;'Raw Data'!P126)), 'Raw Data'!N126, 0)</f>
        <v/>
      </c>
      <c r="N131">
        <f>IF(AND('Raw Data'!C126&lt;'Raw Data'!E126, 'Raw Data'!O126&gt;'Raw Data'!P126), 'Raw Data'!C126, 0)</f>
        <v/>
      </c>
      <c r="O131">
        <f>'Raw Data'!C126&lt;'Raw Data'!E126</f>
        <v/>
      </c>
      <c r="P131">
        <f>IF(AND('Raw Data'!C126&gt;'Raw Data'!E126, 'Raw Data'!O126&gt;'Raw Data'!P126), 'Raw Data'!C126, 0)</f>
        <v/>
      </c>
      <c r="Q131">
        <f>IF(AND('Raw Data'!C126&gt;'Raw Data'!E126, 'Raw Data'!O126&lt;'Raw Data'!P126), 'Raw Data'!E126, 0)</f>
        <v/>
      </c>
      <c r="R131">
        <f>IF(AND('Raw Data'!C126&lt;'Raw Data'!E126, 'Raw Data'!O126&lt;'Raw Data'!P126), 'Raw Data'!E126, 0)</f>
        <v/>
      </c>
      <c r="S131">
        <f>IF(ISNUMBER('Raw Data'!C126), IF(_xlfn.XLOOKUP(SMALL('Raw Data'!C126:E126, 1), B131:D131, B131:D131, 0)&gt;0, SMALL('Raw Data'!C126:E126, 1), 0), 0)</f>
        <v/>
      </c>
      <c r="T131">
        <f>IF(ISNUMBER('Raw Data'!C126), IF(_xlfn.XLOOKUP(SMALL('Raw Data'!C126:E126, 2), B131:D131, B131:D131, 0)&gt;0, SMALL('Raw Data'!C126:E126, 2), 0), 0)</f>
        <v/>
      </c>
      <c r="U131">
        <f>IF(ISNUMBER('Raw Data'!C126), IF(_xlfn.XLOOKUP(SMALL('Raw Data'!C126:E126, 3), B131:D131, B131:D131, 0)&gt;0, SMALL('Raw Data'!C126:E126, 3), 0), 0)</f>
        <v/>
      </c>
      <c r="V131">
        <f>IF(AND('Raw Data'!C126&lt;'Raw Data'!E126,'Raw Data'!O126&gt;'Raw Data'!P126),'Raw Data'!C126,IF(AND('Raw Data'!E126&lt;'Raw Data'!C126,'Raw Data'!P126&gt;'Raw Data'!O126),'Raw Data'!E126,0))</f>
        <v/>
      </c>
      <c r="W131">
        <f>IF(AND('Raw Data'!C126&gt;'Raw Data'!E126,'Raw Data'!O126&gt;'Raw Data'!P126),'Raw Data'!C126,IF(AND('Raw Data'!E126&gt;'Raw Data'!C126,'Raw Data'!P126&gt;'Raw Data'!O126),'Raw Data'!E126,0))</f>
        <v/>
      </c>
      <c r="X131">
        <f>IF(AND('Raw Data'!D126&gt;4,'Raw Data'!O126&gt;'Raw Data'!P126, ISNUMBER('Raw Data'!O126)),'Raw Data'!J126,IF(AND('Raw Data'!D126&gt;4,'Raw Data'!O126='Raw Data'!P126, ISNUMBER('Raw Data'!O126)),0,IF(AND(ISNUMBER('Raw Data'!O126), 'Raw Data'!O126='Raw Data'!P126),'Raw Data'!D126,0)))</f>
        <v/>
      </c>
      <c r="Y131">
        <f>IF(AND('Raw Data'!D126&gt;4,'Raw Data'!O126&lt;'Raw Data'!P126),'Raw Data'!K126,IF(AND('Raw Data'!D126&gt;4,'Raw Data'!O126='Raw Data'!P126),0,IF('Raw Data'!O126='Raw Data'!P126,'Raw Data'!D126,0)))</f>
        <v/>
      </c>
      <c r="Z131">
        <f>IF(AND('Raw Data'!D126&lt;4, 'Raw Data'!O126='Raw Data'!P126), 'Raw Data'!D126, 0)</f>
        <v/>
      </c>
      <c r="AA131">
        <f>IF(AND(W131&gt;0, F131&gt;0), F131*W131, 0)</f>
        <v/>
      </c>
      <c r="AB131">
        <f>IF(AND(C131&gt;0, E131&gt;0), E131*C131, 0)</f>
        <v/>
      </c>
      <c r="AC131">
        <f>IF(AND(F131, D131), D131*F131, 0)</f>
        <v/>
      </c>
    </row>
    <row r="132">
      <c r="A132">
        <f>'Raw Data'!Q127</f>
        <v/>
      </c>
      <c r="B132">
        <f>IF('Raw Data'!O127&gt;'Raw Data'!P127, 'Raw Data'!C127, 0)</f>
        <v/>
      </c>
      <c r="C132">
        <f>IF(AND(ISNUMBER('Raw Data'!O127), 'Raw Data'!O127='Raw Data'!P127), 'Raw Data'!D127, 0)</f>
        <v/>
      </c>
      <c r="D132">
        <f>IF('Raw Data'!O127&lt;'Raw Data'!P127, 'Raw Data'!E127, 0)</f>
        <v/>
      </c>
      <c r="E132">
        <f>IF(SUM('Raw Data'!O127:P127)&gt;2, 'Raw Data'!F127, 0)</f>
        <v/>
      </c>
      <c r="F132">
        <f>IF(AND(ISNUMBER('Raw Data'!O127),SUM('Raw Data'!O127:P127)&lt;3),'Raw Data'!F127,)</f>
        <v/>
      </c>
      <c r="G132">
        <f>IF(AND('Raw Data'!O127&gt;0, 'Raw Data'!P127&gt;0), 'Raw Data'!H127, 0)</f>
        <v/>
      </c>
      <c r="H132">
        <f>IF(AND(ISNUMBER('Raw Data'!O127), OR('Raw Data'!O127=0, 'Raw Data'!P127=0)), 'Raw Data'!I127, 0)</f>
        <v/>
      </c>
      <c r="I132">
        <f>IF('Raw Data'!O127='Raw Data'!P127, 0, IF('Raw Data'!O127&gt;'Raw Data'!P127, 'Raw Data'!J127, 0))</f>
        <v/>
      </c>
      <c r="J132">
        <f>IF('Raw Data'!O127='Raw Data'!P127, 0, IF('Raw Data'!O127&lt;'Raw Data'!P127, 'Raw Data'!K127, 0))</f>
        <v/>
      </c>
      <c r="K132">
        <f>IF(AND(ISNUMBER('Raw Data'!O127), OR('Raw Data'!O127&gt;'Raw Data'!P127, 'Raw Data'!O127='Raw Data'!P127)), 'Raw Data'!L127, 0)</f>
        <v/>
      </c>
      <c r="L132">
        <f>IF(AND(ISNUMBER('Raw Data'!O127), OR('Raw Data'!O127&lt;'Raw Data'!P127, 'Raw Data'!O127='Raw Data'!P127)), 'Raw Data'!M127, 0)</f>
        <v/>
      </c>
      <c r="M132">
        <f>IF(AND(ISNUMBER('Raw Data'!O127), OR('Raw Data'!O127&gt;'Raw Data'!P127, 'Raw Data'!O127&lt;'Raw Data'!P127)), 'Raw Data'!N127, 0)</f>
        <v/>
      </c>
      <c r="N132">
        <f>IF(AND('Raw Data'!C127&lt;'Raw Data'!E127, 'Raw Data'!O127&gt;'Raw Data'!P127), 'Raw Data'!C127, 0)</f>
        <v/>
      </c>
      <c r="O132">
        <f>'Raw Data'!C127&lt;'Raw Data'!E127</f>
        <v/>
      </c>
      <c r="P132">
        <f>IF(AND('Raw Data'!C127&gt;'Raw Data'!E127, 'Raw Data'!O127&gt;'Raw Data'!P127), 'Raw Data'!C127, 0)</f>
        <v/>
      </c>
      <c r="Q132">
        <f>IF(AND('Raw Data'!C127&gt;'Raw Data'!E127, 'Raw Data'!O127&lt;'Raw Data'!P127), 'Raw Data'!E127, 0)</f>
        <v/>
      </c>
      <c r="R132">
        <f>IF(AND('Raw Data'!C127&lt;'Raw Data'!E127, 'Raw Data'!O127&lt;'Raw Data'!P127), 'Raw Data'!E127, 0)</f>
        <v/>
      </c>
      <c r="S132">
        <f>IF(ISNUMBER('Raw Data'!C127), IF(_xlfn.XLOOKUP(SMALL('Raw Data'!C127:E127, 1), B132:D132, B132:D132, 0)&gt;0, SMALL('Raw Data'!C127:E127, 1), 0), 0)</f>
        <v/>
      </c>
      <c r="T132">
        <f>IF(ISNUMBER('Raw Data'!C127), IF(_xlfn.XLOOKUP(SMALL('Raw Data'!C127:E127, 2), B132:D132, B132:D132, 0)&gt;0, SMALL('Raw Data'!C127:E127, 2), 0), 0)</f>
        <v/>
      </c>
      <c r="U132">
        <f>IF(ISNUMBER('Raw Data'!C127), IF(_xlfn.XLOOKUP(SMALL('Raw Data'!C127:E127, 3), B132:D132, B132:D132, 0)&gt;0, SMALL('Raw Data'!C127:E127, 3), 0), 0)</f>
        <v/>
      </c>
      <c r="V132">
        <f>IF(AND('Raw Data'!C127&lt;'Raw Data'!E127,'Raw Data'!O127&gt;'Raw Data'!P127),'Raw Data'!C127,IF(AND('Raw Data'!E127&lt;'Raw Data'!C127,'Raw Data'!P127&gt;'Raw Data'!O127),'Raw Data'!E127,0))</f>
        <v/>
      </c>
      <c r="W132">
        <f>IF(AND('Raw Data'!C127&gt;'Raw Data'!E127,'Raw Data'!O127&gt;'Raw Data'!P127),'Raw Data'!C127,IF(AND('Raw Data'!E127&gt;'Raw Data'!C127,'Raw Data'!P127&gt;'Raw Data'!O127),'Raw Data'!E127,0))</f>
        <v/>
      </c>
      <c r="X132">
        <f>IF(AND('Raw Data'!D127&gt;4,'Raw Data'!O127&gt;'Raw Data'!P127, ISNUMBER('Raw Data'!O127)),'Raw Data'!J127,IF(AND('Raw Data'!D127&gt;4,'Raw Data'!O127='Raw Data'!P127, ISNUMBER('Raw Data'!O127)),0,IF(AND(ISNUMBER('Raw Data'!O127), 'Raw Data'!O127='Raw Data'!P127),'Raw Data'!D127,0)))</f>
        <v/>
      </c>
      <c r="Y132">
        <f>IF(AND('Raw Data'!D127&gt;4,'Raw Data'!O127&lt;'Raw Data'!P127),'Raw Data'!K127,IF(AND('Raw Data'!D127&gt;4,'Raw Data'!O127='Raw Data'!P127),0,IF('Raw Data'!O127='Raw Data'!P127,'Raw Data'!D127,0)))</f>
        <v/>
      </c>
      <c r="Z132">
        <f>IF(AND('Raw Data'!D127&lt;4, 'Raw Data'!O127='Raw Data'!P127), 'Raw Data'!D127, 0)</f>
        <v/>
      </c>
      <c r="AA132">
        <f>IF(AND(W132&gt;0, F132&gt;0), F132*W132, 0)</f>
        <v/>
      </c>
      <c r="AB132">
        <f>IF(AND(C132&gt;0, E132&gt;0), E132*C132, 0)</f>
        <v/>
      </c>
      <c r="AC132">
        <f>IF(AND(F132, D132), D132*F132, 0)</f>
        <v/>
      </c>
    </row>
    <row r="133">
      <c r="A133">
        <f>'Raw Data'!Q128</f>
        <v/>
      </c>
      <c r="B133">
        <f>IF('Raw Data'!O128&gt;'Raw Data'!P128, 'Raw Data'!C128, 0)</f>
        <v/>
      </c>
      <c r="C133">
        <f>IF(AND(ISNUMBER('Raw Data'!O128), 'Raw Data'!O128='Raw Data'!P128), 'Raw Data'!D128, 0)</f>
        <v/>
      </c>
      <c r="D133">
        <f>IF('Raw Data'!O128&lt;'Raw Data'!P128, 'Raw Data'!E128, 0)</f>
        <v/>
      </c>
      <c r="E133">
        <f>IF(SUM('Raw Data'!O128:P128)&gt;2, 'Raw Data'!F128, 0)</f>
        <v/>
      </c>
      <c r="F133">
        <f>IF(AND(ISNUMBER('Raw Data'!O128),SUM('Raw Data'!O128:P128)&lt;3),'Raw Data'!F128,)</f>
        <v/>
      </c>
      <c r="G133">
        <f>IF(AND('Raw Data'!O128&gt;0, 'Raw Data'!P128&gt;0), 'Raw Data'!H128, 0)</f>
        <v/>
      </c>
      <c r="H133">
        <f>IF(AND(ISNUMBER('Raw Data'!O128), OR('Raw Data'!O128=0, 'Raw Data'!P128=0)), 'Raw Data'!I128, 0)</f>
        <v/>
      </c>
      <c r="I133">
        <f>IF('Raw Data'!O128='Raw Data'!P128, 0, IF('Raw Data'!O128&gt;'Raw Data'!P128, 'Raw Data'!J128, 0))</f>
        <v/>
      </c>
      <c r="J133">
        <f>IF('Raw Data'!O128='Raw Data'!P128, 0, IF('Raw Data'!O128&lt;'Raw Data'!P128, 'Raw Data'!K128, 0))</f>
        <v/>
      </c>
      <c r="K133">
        <f>IF(AND(ISNUMBER('Raw Data'!O128), OR('Raw Data'!O128&gt;'Raw Data'!P128, 'Raw Data'!O128='Raw Data'!P128)), 'Raw Data'!L128, 0)</f>
        <v/>
      </c>
      <c r="L133">
        <f>IF(AND(ISNUMBER('Raw Data'!O128), OR('Raw Data'!O128&lt;'Raw Data'!P128, 'Raw Data'!O128='Raw Data'!P128)), 'Raw Data'!M128, 0)</f>
        <v/>
      </c>
      <c r="M133">
        <f>IF(AND(ISNUMBER('Raw Data'!O128), OR('Raw Data'!O128&gt;'Raw Data'!P128, 'Raw Data'!O128&lt;'Raw Data'!P128)), 'Raw Data'!N128, 0)</f>
        <v/>
      </c>
      <c r="N133">
        <f>IF(AND('Raw Data'!C128&lt;'Raw Data'!E128, 'Raw Data'!O128&gt;'Raw Data'!P128), 'Raw Data'!C128, 0)</f>
        <v/>
      </c>
      <c r="O133">
        <f>'Raw Data'!C128&lt;'Raw Data'!E128</f>
        <v/>
      </c>
      <c r="P133">
        <f>IF(AND('Raw Data'!C128&gt;'Raw Data'!E128, 'Raw Data'!O128&gt;'Raw Data'!P128), 'Raw Data'!C128, 0)</f>
        <v/>
      </c>
      <c r="Q133">
        <f>IF(AND('Raw Data'!C128&gt;'Raw Data'!E128, 'Raw Data'!O128&lt;'Raw Data'!P128), 'Raw Data'!E128, 0)</f>
        <v/>
      </c>
      <c r="R133">
        <f>IF(AND('Raw Data'!C128&lt;'Raw Data'!E128, 'Raw Data'!O128&lt;'Raw Data'!P128), 'Raw Data'!E128, 0)</f>
        <v/>
      </c>
      <c r="S133">
        <f>IF(ISNUMBER('Raw Data'!C128), IF(_xlfn.XLOOKUP(SMALL('Raw Data'!C128:E128, 1), B133:D133, B133:D133, 0)&gt;0, SMALL('Raw Data'!C128:E128, 1), 0), 0)</f>
        <v/>
      </c>
      <c r="T133">
        <f>IF(ISNUMBER('Raw Data'!C128), IF(_xlfn.XLOOKUP(SMALL('Raw Data'!C128:E128, 2), B133:D133, B133:D133, 0)&gt;0, SMALL('Raw Data'!C128:E128, 2), 0), 0)</f>
        <v/>
      </c>
      <c r="U133">
        <f>IF(ISNUMBER('Raw Data'!C128), IF(_xlfn.XLOOKUP(SMALL('Raw Data'!C128:E128, 3), B133:D133, B133:D133, 0)&gt;0, SMALL('Raw Data'!C128:E128, 3), 0), 0)</f>
        <v/>
      </c>
      <c r="V133">
        <f>IF(AND('Raw Data'!C128&lt;'Raw Data'!E128,'Raw Data'!O128&gt;'Raw Data'!P128),'Raw Data'!C128,IF(AND('Raw Data'!E128&lt;'Raw Data'!C128,'Raw Data'!P128&gt;'Raw Data'!O128),'Raw Data'!E128,0))</f>
        <v/>
      </c>
      <c r="W133">
        <f>IF(AND('Raw Data'!C128&gt;'Raw Data'!E128,'Raw Data'!O128&gt;'Raw Data'!P128),'Raw Data'!C128,IF(AND('Raw Data'!E128&gt;'Raw Data'!C128,'Raw Data'!P128&gt;'Raw Data'!O128),'Raw Data'!E128,0))</f>
        <v/>
      </c>
      <c r="X133">
        <f>IF(AND('Raw Data'!D128&gt;4,'Raw Data'!O128&gt;'Raw Data'!P128, ISNUMBER('Raw Data'!O128)),'Raw Data'!J128,IF(AND('Raw Data'!D128&gt;4,'Raw Data'!O128='Raw Data'!P128, ISNUMBER('Raw Data'!O128)),0,IF(AND(ISNUMBER('Raw Data'!O128), 'Raw Data'!O128='Raw Data'!P128),'Raw Data'!D128,0)))</f>
        <v/>
      </c>
      <c r="Y133">
        <f>IF(AND('Raw Data'!D128&gt;4,'Raw Data'!O128&lt;'Raw Data'!P128),'Raw Data'!K128,IF(AND('Raw Data'!D128&gt;4,'Raw Data'!O128='Raw Data'!P128),0,IF('Raw Data'!O128='Raw Data'!P128,'Raw Data'!D128,0)))</f>
        <v/>
      </c>
      <c r="Z133">
        <f>IF(AND('Raw Data'!D128&lt;4, 'Raw Data'!O128='Raw Data'!P128), 'Raw Data'!D128, 0)</f>
        <v/>
      </c>
      <c r="AA133">
        <f>IF(AND(W133&gt;0, F133&gt;0), F133*W133, 0)</f>
        <v/>
      </c>
      <c r="AB133">
        <f>IF(AND(C133&gt;0, E133&gt;0), E133*C133, 0)</f>
        <v/>
      </c>
      <c r="AC133">
        <f>IF(AND(F133, D133), D133*F133, 0)</f>
        <v/>
      </c>
    </row>
    <row r="134">
      <c r="A134">
        <f>'Raw Data'!Q129</f>
        <v/>
      </c>
      <c r="B134">
        <f>IF('Raw Data'!O129&gt;'Raw Data'!P129, 'Raw Data'!C129, 0)</f>
        <v/>
      </c>
      <c r="C134">
        <f>IF(AND(ISNUMBER('Raw Data'!O129), 'Raw Data'!O129='Raw Data'!P129), 'Raw Data'!D129, 0)</f>
        <v/>
      </c>
      <c r="D134">
        <f>IF('Raw Data'!O129&lt;'Raw Data'!P129, 'Raw Data'!E129, 0)</f>
        <v/>
      </c>
      <c r="E134">
        <f>IF(SUM('Raw Data'!O129:P129)&gt;2, 'Raw Data'!F129, 0)</f>
        <v/>
      </c>
      <c r="F134">
        <f>IF(AND(ISNUMBER('Raw Data'!O129),SUM('Raw Data'!O129:P129)&lt;3),'Raw Data'!F129,)</f>
        <v/>
      </c>
      <c r="G134">
        <f>IF(AND('Raw Data'!O129&gt;0, 'Raw Data'!P129&gt;0), 'Raw Data'!H129, 0)</f>
        <v/>
      </c>
      <c r="H134">
        <f>IF(AND(ISNUMBER('Raw Data'!O129), OR('Raw Data'!O129=0, 'Raw Data'!P129=0)), 'Raw Data'!I129, 0)</f>
        <v/>
      </c>
      <c r="I134">
        <f>IF('Raw Data'!O129='Raw Data'!P129, 0, IF('Raw Data'!O129&gt;'Raw Data'!P129, 'Raw Data'!J129, 0))</f>
        <v/>
      </c>
      <c r="J134">
        <f>IF('Raw Data'!O129='Raw Data'!P129, 0, IF('Raw Data'!O129&lt;'Raw Data'!P129, 'Raw Data'!K129, 0))</f>
        <v/>
      </c>
      <c r="K134">
        <f>IF(AND(ISNUMBER('Raw Data'!O129), OR('Raw Data'!O129&gt;'Raw Data'!P129, 'Raw Data'!O129='Raw Data'!P129)), 'Raw Data'!L129, 0)</f>
        <v/>
      </c>
      <c r="L134">
        <f>IF(AND(ISNUMBER('Raw Data'!O129), OR('Raw Data'!O129&lt;'Raw Data'!P129, 'Raw Data'!O129='Raw Data'!P129)), 'Raw Data'!M129, 0)</f>
        <v/>
      </c>
      <c r="M134">
        <f>IF(AND(ISNUMBER('Raw Data'!O129), OR('Raw Data'!O129&gt;'Raw Data'!P129, 'Raw Data'!O129&lt;'Raw Data'!P129)), 'Raw Data'!N129, 0)</f>
        <v/>
      </c>
      <c r="N134">
        <f>IF(AND('Raw Data'!C129&lt;'Raw Data'!E129, 'Raw Data'!O129&gt;'Raw Data'!P129), 'Raw Data'!C129, 0)</f>
        <v/>
      </c>
      <c r="O134">
        <f>'Raw Data'!C129&lt;'Raw Data'!E129</f>
        <v/>
      </c>
      <c r="P134">
        <f>IF(AND('Raw Data'!C129&gt;'Raw Data'!E129, 'Raw Data'!O129&gt;'Raw Data'!P129), 'Raw Data'!C129, 0)</f>
        <v/>
      </c>
      <c r="Q134">
        <f>IF(AND('Raw Data'!C129&gt;'Raw Data'!E129, 'Raw Data'!O129&lt;'Raw Data'!P129), 'Raw Data'!E129, 0)</f>
        <v/>
      </c>
      <c r="R134">
        <f>IF(AND('Raw Data'!C129&lt;'Raw Data'!E129, 'Raw Data'!O129&lt;'Raw Data'!P129), 'Raw Data'!E129, 0)</f>
        <v/>
      </c>
      <c r="S134">
        <f>IF(ISNUMBER('Raw Data'!C129), IF(_xlfn.XLOOKUP(SMALL('Raw Data'!C129:E129, 1), B134:D134, B134:D134, 0)&gt;0, SMALL('Raw Data'!C129:E129, 1), 0), 0)</f>
        <v/>
      </c>
      <c r="T134">
        <f>IF(ISNUMBER('Raw Data'!C129), IF(_xlfn.XLOOKUP(SMALL('Raw Data'!C129:E129, 2), B134:D134, B134:D134, 0)&gt;0, SMALL('Raw Data'!C129:E129, 2), 0), 0)</f>
        <v/>
      </c>
      <c r="U134">
        <f>IF(ISNUMBER('Raw Data'!C129), IF(_xlfn.XLOOKUP(SMALL('Raw Data'!C129:E129, 3), B134:D134, B134:D134, 0)&gt;0, SMALL('Raw Data'!C129:E129, 3), 0), 0)</f>
        <v/>
      </c>
      <c r="V134">
        <f>IF(AND('Raw Data'!C129&lt;'Raw Data'!E129,'Raw Data'!O129&gt;'Raw Data'!P129),'Raw Data'!C129,IF(AND('Raw Data'!E129&lt;'Raw Data'!C129,'Raw Data'!P129&gt;'Raw Data'!O129),'Raw Data'!E129,0))</f>
        <v/>
      </c>
      <c r="W134">
        <f>IF(AND('Raw Data'!C129&gt;'Raw Data'!E129,'Raw Data'!O129&gt;'Raw Data'!P129),'Raw Data'!C129,IF(AND('Raw Data'!E129&gt;'Raw Data'!C129,'Raw Data'!P129&gt;'Raw Data'!O129),'Raw Data'!E129,0))</f>
        <v/>
      </c>
      <c r="X134">
        <f>IF(AND('Raw Data'!D129&gt;4,'Raw Data'!O129&gt;'Raw Data'!P129, ISNUMBER('Raw Data'!O129)),'Raw Data'!J129,IF(AND('Raw Data'!D129&gt;4,'Raw Data'!O129='Raw Data'!P129, ISNUMBER('Raw Data'!O129)),0,IF(AND(ISNUMBER('Raw Data'!O129), 'Raw Data'!O129='Raw Data'!P129),'Raw Data'!D129,0)))</f>
        <v/>
      </c>
      <c r="Y134">
        <f>IF(AND('Raw Data'!D129&gt;4,'Raw Data'!O129&lt;'Raw Data'!P129),'Raw Data'!K129,IF(AND('Raw Data'!D129&gt;4,'Raw Data'!O129='Raw Data'!P129),0,IF('Raw Data'!O129='Raw Data'!P129,'Raw Data'!D129,0)))</f>
        <v/>
      </c>
      <c r="Z134">
        <f>IF(AND('Raw Data'!D129&lt;4, 'Raw Data'!O129='Raw Data'!P129), 'Raw Data'!D129, 0)</f>
        <v/>
      </c>
      <c r="AA134">
        <f>IF(AND(W134&gt;0, F134&gt;0), F134*W134, 0)</f>
        <v/>
      </c>
      <c r="AB134">
        <f>IF(AND(C134&gt;0, E134&gt;0), E134*C134, 0)</f>
        <v/>
      </c>
      <c r="AC134">
        <f>IF(AND(F134, D134), D134*F134, 0)</f>
        <v/>
      </c>
    </row>
    <row r="135">
      <c r="A135">
        <f>'Raw Data'!Q130</f>
        <v/>
      </c>
      <c r="B135">
        <f>IF('Raw Data'!O130&gt;'Raw Data'!P130, 'Raw Data'!C130, 0)</f>
        <v/>
      </c>
      <c r="C135">
        <f>IF(AND(ISNUMBER('Raw Data'!O130), 'Raw Data'!O130='Raw Data'!P130), 'Raw Data'!D130, 0)</f>
        <v/>
      </c>
      <c r="D135">
        <f>IF('Raw Data'!O130&lt;'Raw Data'!P130, 'Raw Data'!E130, 0)</f>
        <v/>
      </c>
      <c r="E135">
        <f>IF(SUM('Raw Data'!O130:P130)&gt;2, 'Raw Data'!F130, 0)</f>
        <v/>
      </c>
      <c r="F135">
        <f>IF(AND(ISNUMBER('Raw Data'!O130),SUM('Raw Data'!O130:P130)&lt;3),'Raw Data'!F130,)</f>
        <v/>
      </c>
      <c r="G135">
        <f>IF(AND('Raw Data'!O130&gt;0, 'Raw Data'!P130&gt;0), 'Raw Data'!H130, 0)</f>
        <v/>
      </c>
      <c r="H135">
        <f>IF(AND(ISNUMBER('Raw Data'!O130), OR('Raw Data'!O130=0, 'Raw Data'!P130=0)), 'Raw Data'!I130, 0)</f>
        <v/>
      </c>
      <c r="I135">
        <f>IF('Raw Data'!O130='Raw Data'!P130, 0, IF('Raw Data'!O130&gt;'Raw Data'!P130, 'Raw Data'!J130, 0))</f>
        <v/>
      </c>
      <c r="J135">
        <f>IF('Raw Data'!O130='Raw Data'!P130, 0, IF('Raw Data'!O130&lt;'Raw Data'!P130, 'Raw Data'!K130, 0))</f>
        <v/>
      </c>
      <c r="K135">
        <f>IF(AND(ISNUMBER('Raw Data'!O130), OR('Raw Data'!O130&gt;'Raw Data'!P130, 'Raw Data'!O130='Raw Data'!P130)), 'Raw Data'!L130, 0)</f>
        <v/>
      </c>
      <c r="L135">
        <f>IF(AND(ISNUMBER('Raw Data'!O130), OR('Raw Data'!O130&lt;'Raw Data'!P130, 'Raw Data'!O130='Raw Data'!P130)), 'Raw Data'!M130, 0)</f>
        <v/>
      </c>
      <c r="M135">
        <f>IF(AND(ISNUMBER('Raw Data'!O130), OR('Raw Data'!O130&gt;'Raw Data'!P130, 'Raw Data'!O130&lt;'Raw Data'!P130)), 'Raw Data'!N130, 0)</f>
        <v/>
      </c>
      <c r="N135">
        <f>IF(AND('Raw Data'!C130&lt;'Raw Data'!E130, 'Raw Data'!O130&gt;'Raw Data'!P130), 'Raw Data'!C130, 0)</f>
        <v/>
      </c>
      <c r="O135">
        <f>'Raw Data'!C130&lt;'Raw Data'!E130</f>
        <v/>
      </c>
      <c r="P135">
        <f>IF(AND('Raw Data'!C130&gt;'Raw Data'!E130, 'Raw Data'!O130&gt;'Raw Data'!P130), 'Raw Data'!C130, 0)</f>
        <v/>
      </c>
      <c r="Q135">
        <f>IF(AND('Raw Data'!C130&gt;'Raw Data'!E130, 'Raw Data'!O130&lt;'Raw Data'!P130), 'Raw Data'!E130, 0)</f>
        <v/>
      </c>
      <c r="R135">
        <f>IF(AND('Raw Data'!C130&lt;'Raw Data'!E130, 'Raw Data'!O130&lt;'Raw Data'!P130), 'Raw Data'!E130, 0)</f>
        <v/>
      </c>
      <c r="S135">
        <f>IF(ISNUMBER('Raw Data'!C130), IF(_xlfn.XLOOKUP(SMALL('Raw Data'!C130:E130, 1), B135:D135, B135:D135, 0)&gt;0, SMALL('Raw Data'!C130:E130, 1), 0), 0)</f>
        <v/>
      </c>
      <c r="T135">
        <f>IF(ISNUMBER('Raw Data'!C130), IF(_xlfn.XLOOKUP(SMALL('Raw Data'!C130:E130, 2), B135:D135, B135:D135, 0)&gt;0, SMALL('Raw Data'!C130:E130, 2), 0), 0)</f>
        <v/>
      </c>
      <c r="U135">
        <f>IF(ISNUMBER('Raw Data'!C130), IF(_xlfn.XLOOKUP(SMALL('Raw Data'!C130:E130, 3), B135:D135, B135:D135, 0)&gt;0, SMALL('Raw Data'!C130:E130, 3), 0), 0)</f>
        <v/>
      </c>
      <c r="V135">
        <f>IF(AND('Raw Data'!C130&lt;'Raw Data'!E130,'Raw Data'!O130&gt;'Raw Data'!P130),'Raw Data'!C130,IF(AND('Raw Data'!E130&lt;'Raw Data'!C130,'Raw Data'!P130&gt;'Raw Data'!O130),'Raw Data'!E130,0))</f>
        <v/>
      </c>
      <c r="W135">
        <f>IF(AND('Raw Data'!C130&gt;'Raw Data'!E130,'Raw Data'!O130&gt;'Raw Data'!P130),'Raw Data'!C130,IF(AND('Raw Data'!E130&gt;'Raw Data'!C130,'Raw Data'!P130&gt;'Raw Data'!O130),'Raw Data'!E130,0))</f>
        <v/>
      </c>
      <c r="X135">
        <f>IF(AND('Raw Data'!D130&gt;4,'Raw Data'!O130&gt;'Raw Data'!P130, ISNUMBER('Raw Data'!O130)),'Raw Data'!J130,IF(AND('Raw Data'!D130&gt;4,'Raw Data'!O130='Raw Data'!P130, ISNUMBER('Raw Data'!O130)),0,IF(AND(ISNUMBER('Raw Data'!O130), 'Raw Data'!O130='Raw Data'!P130),'Raw Data'!D130,0)))</f>
        <v/>
      </c>
      <c r="Y135">
        <f>IF(AND('Raw Data'!D130&gt;4,'Raw Data'!O130&lt;'Raw Data'!P130),'Raw Data'!K130,IF(AND('Raw Data'!D130&gt;4,'Raw Data'!O130='Raw Data'!P130),0,IF('Raw Data'!O130='Raw Data'!P130,'Raw Data'!D130,0)))</f>
        <v/>
      </c>
      <c r="Z135">
        <f>IF(AND('Raw Data'!D130&lt;4, 'Raw Data'!O130='Raw Data'!P130), 'Raw Data'!D130, 0)</f>
        <v/>
      </c>
      <c r="AA135">
        <f>IF(AND(W135&gt;0, F135&gt;0), F135*W135, 0)</f>
        <v/>
      </c>
      <c r="AB135">
        <f>IF(AND(C135&gt;0, E135&gt;0), E135*C135, 0)</f>
        <v/>
      </c>
      <c r="AC135">
        <f>IF(AND(F135, D135), D135*F135, 0)</f>
        <v/>
      </c>
    </row>
    <row r="136">
      <c r="A136">
        <f>'Raw Data'!Q131</f>
        <v/>
      </c>
      <c r="B136">
        <f>IF('Raw Data'!O131&gt;'Raw Data'!P131, 'Raw Data'!C131, 0)</f>
        <v/>
      </c>
      <c r="C136">
        <f>IF(AND(ISNUMBER('Raw Data'!O131), 'Raw Data'!O131='Raw Data'!P131), 'Raw Data'!D131, 0)</f>
        <v/>
      </c>
      <c r="D136">
        <f>IF('Raw Data'!O131&lt;'Raw Data'!P131, 'Raw Data'!E131, 0)</f>
        <v/>
      </c>
      <c r="E136">
        <f>IF(SUM('Raw Data'!O131:P131)&gt;2, 'Raw Data'!F131, 0)</f>
        <v/>
      </c>
      <c r="F136">
        <f>IF(AND(ISNUMBER('Raw Data'!O131),SUM('Raw Data'!O131:P131)&lt;3),'Raw Data'!F131,)</f>
        <v/>
      </c>
      <c r="G136">
        <f>IF(AND('Raw Data'!O131&gt;0, 'Raw Data'!P131&gt;0), 'Raw Data'!H131, 0)</f>
        <v/>
      </c>
      <c r="H136">
        <f>IF(AND(ISNUMBER('Raw Data'!O131), OR('Raw Data'!O131=0, 'Raw Data'!P131=0)), 'Raw Data'!I131, 0)</f>
        <v/>
      </c>
      <c r="I136">
        <f>IF('Raw Data'!O131='Raw Data'!P131, 0, IF('Raw Data'!O131&gt;'Raw Data'!P131, 'Raw Data'!J131, 0))</f>
        <v/>
      </c>
      <c r="J136">
        <f>IF('Raw Data'!O131='Raw Data'!P131, 0, IF('Raw Data'!O131&lt;'Raw Data'!P131, 'Raw Data'!K131, 0))</f>
        <v/>
      </c>
      <c r="K136">
        <f>IF(AND(ISNUMBER('Raw Data'!O131), OR('Raw Data'!O131&gt;'Raw Data'!P131, 'Raw Data'!O131='Raw Data'!P131)), 'Raw Data'!L131, 0)</f>
        <v/>
      </c>
      <c r="L136">
        <f>IF(AND(ISNUMBER('Raw Data'!O131), OR('Raw Data'!O131&lt;'Raw Data'!P131, 'Raw Data'!O131='Raw Data'!P131)), 'Raw Data'!M131, 0)</f>
        <v/>
      </c>
      <c r="M136">
        <f>IF(AND(ISNUMBER('Raw Data'!O131), OR('Raw Data'!O131&gt;'Raw Data'!P131, 'Raw Data'!O131&lt;'Raw Data'!P131)), 'Raw Data'!N131, 0)</f>
        <v/>
      </c>
      <c r="N136">
        <f>IF(AND('Raw Data'!C131&lt;'Raw Data'!E131, 'Raw Data'!O131&gt;'Raw Data'!P131), 'Raw Data'!C131, 0)</f>
        <v/>
      </c>
      <c r="O136">
        <f>'Raw Data'!C131&lt;'Raw Data'!E131</f>
        <v/>
      </c>
      <c r="P136">
        <f>IF(AND('Raw Data'!C131&gt;'Raw Data'!E131, 'Raw Data'!O131&gt;'Raw Data'!P131), 'Raw Data'!C131, 0)</f>
        <v/>
      </c>
      <c r="Q136">
        <f>IF(AND('Raw Data'!C131&gt;'Raw Data'!E131, 'Raw Data'!O131&lt;'Raw Data'!P131), 'Raw Data'!E131, 0)</f>
        <v/>
      </c>
      <c r="R136">
        <f>IF(AND('Raw Data'!C131&lt;'Raw Data'!E131, 'Raw Data'!O131&lt;'Raw Data'!P131), 'Raw Data'!E131, 0)</f>
        <v/>
      </c>
      <c r="S136">
        <f>IF(ISNUMBER('Raw Data'!C131), IF(_xlfn.XLOOKUP(SMALL('Raw Data'!C131:E131, 1), B136:D136, B136:D136, 0)&gt;0, SMALL('Raw Data'!C131:E131, 1), 0), 0)</f>
        <v/>
      </c>
      <c r="T136">
        <f>IF(ISNUMBER('Raw Data'!C131), IF(_xlfn.XLOOKUP(SMALL('Raw Data'!C131:E131, 2), B136:D136, B136:D136, 0)&gt;0, SMALL('Raw Data'!C131:E131, 2), 0), 0)</f>
        <v/>
      </c>
      <c r="U136">
        <f>IF(ISNUMBER('Raw Data'!C131), IF(_xlfn.XLOOKUP(SMALL('Raw Data'!C131:E131, 3), B136:D136, B136:D136, 0)&gt;0, SMALL('Raw Data'!C131:E131, 3), 0), 0)</f>
        <v/>
      </c>
      <c r="V136">
        <f>IF(AND('Raw Data'!C131&lt;'Raw Data'!E131,'Raw Data'!O131&gt;'Raw Data'!P131),'Raw Data'!C131,IF(AND('Raw Data'!E131&lt;'Raw Data'!C131,'Raw Data'!P131&gt;'Raw Data'!O131),'Raw Data'!E131,0))</f>
        <v/>
      </c>
      <c r="W136">
        <f>IF(AND('Raw Data'!C131&gt;'Raw Data'!E131,'Raw Data'!O131&gt;'Raw Data'!P131),'Raw Data'!C131,IF(AND('Raw Data'!E131&gt;'Raw Data'!C131,'Raw Data'!P131&gt;'Raw Data'!O131),'Raw Data'!E131,0))</f>
        <v/>
      </c>
      <c r="X136">
        <f>IF(AND('Raw Data'!D131&gt;4,'Raw Data'!O131&gt;'Raw Data'!P131, ISNUMBER('Raw Data'!O131)),'Raw Data'!J131,IF(AND('Raw Data'!D131&gt;4,'Raw Data'!O131='Raw Data'!P131, ISNUMBER('Raw Data'!O131)),0,IF(AND(ISNUMBER('Raw Data'!O131), 'Raw Data'!O131='Raw Data'!P131),'Raw Data'!D131,0)))</f>
        <v/>
      </c>
      <c r="Y136">
        <f>IF(AND('Raw Data'!D131&gt;4,'Raw Data'!O131&lt;'Raw Data'!P131),'Raw Data'!K131,IF(AND('Raw Data'!D131&gt;4,'Raw Data'!O131='Raw Data'!P131),0,IF('Raw Data'!O131='Raw Data'!P131,'Raw Data'!D131,0)))</f>
        <v/>
      </c>
      <c r="Z136">
        <f>IF(AND('Raw Data'!D131&lt;4, 'Raw Data'!O131='Raw Data'!P131), 'Raw Data'!D131, 0)</f>
        <v/>
      </c>
      <c r="AA136">
        <f>IF(AND(W136&gt;0, F136&gt;0), F136*W136, 0)</f>
        <v/>
      </c>
      <c r="AB136">
        <f>IF(AND(C136&gt;0, E136&gt;0), E136*C136, 0)</f>
        <v/>
      </c>
      <c r="AC136">
        <f>IF(AND(F136, D136), D136*F136, 0)</f>
        <v/>
      </c>
    </row>
    <row r="137">
      <c r="A137">
        <f>'Raw Data'!Q132</f>
        <v/>
      </c>
      <c r="B137">
        <f>IF('Raw Data'!O132&gt;'Raw Data'!P132, 'Raw Data'!C132, 0)</f>
        <v/>
      </c>
      <c r="C137">
        <f>IF(AND(ISNUMBER('Raw Data'!O132), 'Raw Data'!O132='Raw Data'!P132), 'Raw Data'!D132, 0)</f>
        <v/>
      </c>
      <c r="D137">
        <f>IF('Raw Data'!O132&lt;'Raw Data'!P132, 'Raw Data'!E132, 0)</f>
        <v/>
      </c>
      <c r="E137">
        <f>IF(SUM('Raw Data'!O132:P132)&gt;2, 'Raw Data'!F132, 0)</f>
        <v/>
      </c>
      <c r="F137">
        <f>IF(AND(ISNUMBER('Raw Data'!O132),SUM('Raw Data'!O132:P132)&lt;3),'Raw Data'!F132,)</f>
        <v/>
      </c>
      <c r="G137">
        <f>IF(AND('Raw Data'!O132&gt;0, 'Raw Data'!P132&gt;0), 'Raw Data'!H132, 0)</f>
        <v/>
      </c>
      <c r="H137">
        <f>IF(AND(ISNUMBER('Raw Data'!O132), OR('Raw Data'!O132=0, 'Raw Data'!P132=0)), 'Raw Data'!I132, 0)</f>
        <v/>
      </c>
      <c r="I137">
        <f>IF('Raw Data'!O132='Raw Data'!P132, 0, IF('Raw Data'!O132&gt;'Raw Data'!P132, 'Raw Data'!J132, 0))</f>
        <v/>
      </c>
      <c r="J137">
        <f>IF('Raw Data'!O132='Raw Data'!P132, 0, IF('Raw Data'!O132&lt;'Raw Data'!P132, 'Raw Data'!K132, 0))</f>
        <v/>
      </c>
      <c r="K137">
        <f>IF(AND(ISNUMBER('Raw Data'!O132), OR('Raw Data'!O132&gt;'Raw Data'!P132, 'Raw Data'!O132='Raw Data'!P132)), 'Raw Data'!L132, 0)</f>
        <v/>
      </c>
      <c r="L137">
        <f>IF(AND(ISNUMBER('Raw Data'!O132), OR('Raw Data'!O132&lt;'Raw Data'!P132, 'Raw Data'!O132='Raw Data'!P132)), 'Raw Data'!M132, 0)</f>
        <v/>
      </c>
      <c r="M137">
        <f>IF(AND(ISNUMBER('Raw Data'!O132), OR('Raw Data'!O132&gt;'Raw Data'!P132, 'Raw Data'!O132&lt;'Raw Data'!P132)), 'Raw Data'!N132, 0)</f>
        <v/>
      </c>
      <c r="N137">
        <f>IF(AND('Raw Data'!C132&lt;'Raw Data'!E132, 'Raw Data'!O132&gt;'Raw Data'!P132), 'Raw Data'!C132, 0)</f>
        <v/>
      </c>
      <c r="O137">
        <f>'Raw Data'!C132&lt;'Raw Data'!E132</f>
        <v/>
      </c>
      <c r="P137">
        <f>IF(AND('Raw Data'!C132&gt;'Raw Data'!E132, 'Raw Data'!O132&gt;'Raw Data'!P132), 'Raw Data'!C132, 0)</f>
        <v/>
      </c>
      <c r="Q137">
        <f>IF(AND('Raw Data'!C132&gt;'Raw Data'!E132, 'Raw Data'!O132&lt;'Raw Data'!P132), 'Raw Data'!E132, 0)</f>
        <v/>
      </c>
      <c r="R137">
        <f>IF(AND('Raw Data'!C132&lt;'Raw Data'!E132, 'Raw Data'!O132&lt;'Raw Data'!P132), 'Raw Data'!E132, 0)</f>
        <v/>
      </c>
      <c r="S137">
        <f>IF(ISNUMBER('Raw Data'!C132), IF(_xlfn.XLOOKUP(SMALL('Raw Data'!C132:E132, 1), B137:D137, B137:D137, 0)&gt;0, SMALL('Raw Data'!C132:E132, 1), 0), 0)</f>
        <v/>
      </c>
      <c r="T137">
        <f>IF(ISNUMBER('Raw Data'!C132), IF(_xlfn.XLOOKUP(SMALL('Raw Data'!C132:E132, 2), B137:D137, B137:D137, 0)&gt;0, SMALL('Raw Data'!C132:E132, 2), 0), 0)</f>
        <v/>
      </c>
      <c r="U137">
        <f>IF(ISNUMBER('Raw Data'!C132), IF(_xlfn.XLOOKUP(SMALL('Raw Data'!C132:E132, 3), B137:D137, B137:D137, 0)&gt;0, SMALL('Raw Data'!C132:E132, 3), 0), 0)</f>
        <v/>
      </c>
      <c r="V137">
        <f>IF(AND('Raw Data'!C132&lt;'Raw Data'!E132,'Raw Data'!O132&gt;'Raw Data'!P132),'Raw Data'!C132,IF(AND('Raw Data'!E132&lt;'Raw Data'!C132,'Raw Data'!P132&gt;'Raw Data'!O132),'Raw Data'!E132,0))</f>
        <v/>
      </c>
      <c r="W137">
        <f>IF(AND('Raw Data'!C132&gt;'Raw Data'!E132,'Raw Data'!O132&gt;'Raw Data'!P132),'Raw Data'!C132,IF(AND('Raw Data'!E132&gt;'Raw Data'!C132,'Raw Data'!P132&gt;'Raw Data'!O132),'Raw Data'!E132,0))</f>
        <v/>
      </c>
      <c r="X137">
        <f>IF(AND('Raw Data'!D132&gt;4,'Raw Data'!O132&gt;'Raw Data'!P132, ISNUMBER('Raw Data'!O132)),'Raw Data'!J132,IF(AND('Raw Data'!D132&gt;4,'Raw Data'!O132='Raw Data'!P132, ISNUMBER('Raw Data'!O132)),0,IF(AND(ISNUMBER('Raw Data'!O132), 'Raw Data'!O132='Raw Data'!P132),'Raw Data'!D132,0)))</f>
        <v/>
      </c>
      <c r="Y137">
        <f>IF(AND('Raw Data'!D132&gt;4,'Raw Data'!O132&lt;'Raw Data'!P132),'Raw Data'!K132,IF(AND('Raw Data'!D132&gt;4,'Raw Data'!O132='Raw Data'!P132),0,IF('Raw Data'!O132='Raw Data'!P132,'Raw Data'!D132,0)))</f>
        <v/>
      </c>
      <c r="Z137">
        <f>IF(AND('Raw Data'!D132&lt;4, 'Raw Data'!O132='Raw Data'!P132), 'Raw Data'!D132, 0)</f>
        <v/>
      </c>
      <c r="AA137">
        <f>IF(AND(W137&gt;0, F137&gt;0), F137*W137, 0)</f>
        <v/>
      </c>
      <c r="AB137">
        <f>IF(AND(C137&gt;0, E137&gt;0), E137*C137, 0)</f>
        <v/>
      </c>
      <c r="AC137">
        <f>IF(AND(F137, D137), D137*F137, 0)</f>
        <v/>
      </c>
    </row>
    <row r="138">
      <c r="A138">
        <f>'Raw Data'!Q133</f>
        <v/>
      </c>
      <c r="B138">
        <f>IF('Raw Data'!O133&gt;'Raw Data'!P133, 'Raw Data'!C133, 0)</f>
        <v/>
      </c>
      <c r="C138">
        <f>IF(AND(ISNUMBER('Raw Data'!O133), 'Raw Data'!O133='Raw Data'!P133), 'Raw Data'!D133, 0)</f>
        <v/>
      </c>
      <c r="D138">
        <f>IF('Raw Data'!O133&lt;'Raw Data'!P133, 'Raw Data'!E133, 0)</f>
        <v/>
      </c>
      <c r="E138">
        <f>IF(SUM('Raw Data'!O133:P133)&gt;2, 'Raw Data'!F133, 0)</f>
        <v/>
      </c>
      <c r="F138">
        <f>IF(AND(ISNUMBER('Raw Data'!O133),SUM('Raw Data'!O133:P133)&lt;3),'Raw Data'!F133,)</f>
        <v/>
      </c>
      <c r="G138">
        <f>IF(AND('Raw Data'!O133&gt;0, 'Raw Data'!P133&gt;0), 'Raw Data'!H133, 0)</f>
        <v/>
      </c>
      <c r="H138">
        <f>IF(AND(ISNUMBER('Raw Data'!O133), OR('Raw Data'!O133=0, 'Raw Data'!P133=0)), 'Raw Data'!I133, 0)</f>
        <v/>
      </c>
      <c r="I138">
        <f>IF('Raw Data'!O133='Raw Data'!P133, 0, IF('Raw Data'!O133&gt;'Raw Data'!P133, 'Raw Data'!J133, 0))</f>
        <v/>
      </c>
      <c r="J138">
        <f>IF('Raw Data'!O133='Raw Data'!P133, 0, IF('Raw Data'!O133&lt;'Raw Data'!P133, 'Raw Data'!K133, 0))</f>
        <v/>
      </c>
      <c r="K138">
        <f>IF(AND(ISNUMBER('Raw Data'!O133), OR('Raw Data'!O133&gt;'Raw Data'!P133, 'Raw Data'!O133='Raw Data'!P133)), 'Raw Data'!L133, 0)</f>
        <v/>
      </c>
      <c r="L138">
        <f>IF(AND(ISNUMBER('Raw Data'!O133), OR('Raw Data'!O133&lt;'Raw Data'!P133, 'Raw Data'!O133='Raw Data'!P133)), 'Raw Data'!M133, 0)</f>
        <v/>
      </c>
      <c r="M138">
        <f>IF(AND(ISNUMBER('Raw Data'!O133), OR('Raw Data'!O133&gt;'Raw Data'!P133, 'Raw Data'!O133&lt;'Raw Data'!P133)), 'Raw Data'!N133, 0)</f>
        <v/>
      </c>
      <c r="N138">
        <f>IF(AND('Raw Data'!C133&lt;'Raw Data'!E133, 'Raw Data'!O133&gt;'Raw Data'!P133), 'Raw Data'!C133, 0)</f>
        <v/>
      </c>
      <c r="O138">
        <f>'Raw Data'!C133&lt;'Raw Data'!E133</f>
        <v/>
      </c>
      <c r="P138">
        <f>IF(AND('Raw Data'!C133&gt;'Raw Data'!E133, 'Raw Data'!O133&gt;'Raw Data'!P133), 'Raw Data'!C133, 0)</f>
        <v/>
      </c>
      <c r="Q138">
        <f>IF(AND('Raw Data'!C133&gt;'Raw Data'!E133, 'Raw Data'!O133&lt;'Raw Data'!P133), 'Raw Data'!E133, 0)</f>
        <v/>
      </c>
      <c r="R138">
        <f>IF(AND('Raw Data'!C133&lt;'Raw Data'!E133, 'Raw Data'!O133&lt;'Raw Data'!P133), 'Raw Data'!E133, 0)</f>
        <v/>
      </c>
      <c r="S138">
        <f>IF(ISNUMBER('Raw Data'!C133), IF(_xlfn.XLOOKUP(SMALL('Raw Data'!C133:E133, 1), B138:D138, B138:D138, 0)&gt;0, SMALL('Raw Data'!C133:E133, 1), 0), 0)</f>
        <v/>
      </c>
      <c r="T138">
        <f>IF(ISNUMBER('Raw Data'!C133), IF(_xlfn.XLOOKUP(SMALL('Raw Data'!C133:E133, 2), B138:D138, B138:D138, 0)&gt;0, SMALL('Raw Data'!C133:E133, 2), 0), 0)</f>
        <v/>
      </c>
      <c r="U138">
        <f>IF(ISNUMBER('Raw Data'!C133), IF(_xlfn.XLOOKUP(SMALL('Raw Data'!C133:E133, 3), B138:D138, B138:D138, 0)&gt;0, SMALL('Raw Data'!C133:E133, 3), 0), 0)</f>
        <v/>
      </c>
      <c r="V138">
        <f>IF(AND('Raw Data'!C133&lt;'Raw Data'!E133,'Raw Data'!O133&gt;'Raw Data'!P133),'Raw Data'!C133,IF(AND('Raw Data'!E133&lt;'Raw Data'!C133,'Raw Data'!P133&gt;'Raw Data'!O133),'Raw Data'!E133,0))</f>
        <v/>
      </c>
      <c r="W138">
        <f>IF(AND('Raw Data'!C133&gt;'Raw Data'!E133,'Raw Data'!O133&gt;'Raw Data'!P133),'Raw Data'!C133,IF(AND('Raw Data'!E133&gt;'Raw Data'!C133,'Raw Data'!P133&gt;'Raw Data'!O133),'Raw Data'!E133,0))</f>
        <v/>
      </c>
      <c r="X138">
        <f>IF(AND('Raw Data'!D133&gt;4,'Raw Data'!O133&gt;'Raw Data'!P133, ISNUMBER('Raw Data'!O133)),'Raw Data'!J133,IF(AND('Raw Data'!D133&gt;4,'Raw Data'!O133='Raw Data'!P133, ISNUMBER('Raw Data'!O133)),0,IF(AND(ISNUMBER('Raw Data'!O133), 'Raw Data'!O133='Raw Data'!P133),'Raw Data'!D133,0)))</f>
        <v/>
      </c>
      <c r="Y138">
        <f>IF(AND('Raw Data'!D133&gt;4,'Raw Data'!O133&lt;'Raw Data'!P133),'Raw Data'!K133,IF(AND('Raw Data'!D133&gt;4,'Raw Data'!O133='Raw Data'!P133),0,IF('Raw Data'!O133='Raw Data'!P133,'Raw Data'!D133,0)))</f>
        <v/>
      </c>
      <c r="Z138">
        <f>IF(AND('Raw Data'!D133&lt;4, 'Raw Data'!O133='Raw Data'!P133), 'Raw Data'!D133, 0)</f>
        <v/>
      </c>
      <c r="AA138">
        <f>IF(AND(W138&gt;0, F138&gt;0), F138*W138, 0)</f>
        <v/>
      </c>
      <c r="AB138">
        <f>IF(AND(C138&gt;0, E138&gt;0), E138*C138, 0)</f>
        <v/>
      </c>
      <c r="AC138">
        <f>IF(AND(F138, D138), D138*F138, 0)</f>
        <v/>
      </c>
    </row>
    <row r="139">
      <c r="A139">
        <f>'Raw Data'!Q134</f>
        <v/>
      </c>
      <c r="B139">
        <f>IF('Raw Data'!O134&gt;'Raw Data'!P134, 'Raw Data'!C134, 0)</f>
        <v/>
      </c>
      <c r="C139">
        <f>IF(AND(ISNUMBER('Raw Data'!O134), 'Raw Data'!O134='Raw Data'!P134), 'Raw Data'!D134, 0)</f>
        <v/>
      </c>
      <c r="D139">
        <f>IF('Raw Data'!O134&lt;'Raw Data'!P134, 'Raw Data'!E134, 0)</f>
        <v/>
      </c>
      <c r="E139">
        <f>IF(SUM('Raw Data'!O134:P134)&gt;2, 'Raw Data'!F134, 0)</f>
        <v/>
      </c>
      <c r="F139">
        <f>IF(AND(ISNUMBER('Raw Data'!O134),SUM('Raw Data'!O134:P134)&lt;3),'Raw Data'!F134,)</f>
        <v/>
      </c>
      <c r="G139">
        <f>IF(AND('Raw Data'!O134&gt;0, 'Raw Data'!P134&gt;0), 'Raw Data'!H134, 0)</f>
        <v/>
      </c>
      <c r="H139">
        <f>IF(AND(ISNUMBER('Raw Data'!O134), OR('Raw Data'!O134=0, 'Raw Data'!P134=0)), 'Raw Data'!I134, 0)</f>
        <v/>
      </c>
      <c r="I139">
        <f>IF('Raw Data'!O134='Raw Data'!P134, 0, IF('Raw Data'!O134&gt;'Raw Data'!P134, 'Raw Data'!J134, 0))</f>
        <v/>
      </c>
      <c r="J139">
        <f>IF('Raw Data'!O134='Raw Data'!P134, 0, IF('Raw Data'!O134&lt;'Raw Data'!P134, 'Raw Data'!K134, 0))</f>
        <v/>
      </c>
      <c r="K139">
        <f>IF(AND(ISNUMBER('Raw Data'!O134), OR('Raw Data'!O134&gt;'Raw Data'!P134, 'Raw Data'!O134='Raw Data'!P134)), 'Raw Data'!L134, 0)</f>
        <v/>
      </c>
      <c r="L139">
        <f>IF(AND(ISNUMBER('Raw Data'!O134), OR('Raw Data'!O134&lt;'Raw Data'!P134, 'Raw Data'!O134='Raw Data'!P134)), 'Raw Data'!M134, 0)</f>
        <v/>
      </c>
      <c r="M139">
        <f>IF(AND(ISNUMBER('Raw Data'!O134), OR('Raw Data'!O134&gt;'Raw Data'!P134, 'Raw Data'!O134&lt;'Raw Data'!P134)), 'Raw Data'!N134, 0)</f>
        <v/>
      </c>
      <c r="N139">
        <f>IF(AND('Raw Data'!C134&lt;'Raw Data'!E134, 'Raw Data'!O134&gt;'Raw Data'!P134), 'Raw Data'!C134, 0)</f>
        <v/>
      </c>
      <c r="O139">
        <f>'Raw Data'!C134&lt;'Raw Data'!E134</f>
        <v/>
      </c>
      <c r="P139">
        <f>IF(AND('Raw Data'!C134&gt;'Raw Data'!E134, 'Raw Data'!O134&gt;'Raw Data'!P134), 'Raw Data'!C134, 0)</f>
        <v/>
      </c>
      <c r="Q139">
        <f>IF(AND('Raw Data'!C134&gt;'Raw Data'!E134, 'Raw Data'!O134&lt;'Raw Data'!P134), 'Raw Data'!E134, 0)</f>
        <v/>
      </c>
      <c r="R139">
        <f>IF(AND('Raw Data'!C134&lt;'Raw Data'!E134, 'Raw Data'!O134&lt;'Raw Data'!P134), 'Raw Data'!E134, 0)</f>
        <v/>
      </c>
      <c r="S139">
        <f>IF(ISNUMBER('Raw Data'!C134), IF(_xlfn.XLOOKUP(SMALL('Raw Data'!C134:E134, 1), B139:D139, B139:D139, 0)&gt;0, SMALL('Raw Data'!C134:E134, 1), 0), 0)</f>
        <v/>
      </c>
      <c r="T139">
        <f>IF(ISNUMBER('Raw Data'!C134), IF(_xlfn.XLOOKUP(SMALL('Raw Data'!C134:E134, 2), B139:D139, B139:D139, 0)&gt;0, SMALL('Raw Data'!C134:E134, 2), 0), 0)</f>
        <v/>
      </c>
      <c r="U139">
        <f>IF(ISNUMBER('Raw Data'!C134), IF(_xlfn.XLOOKUP(SMALL('Raw Data'!C134:E134, 3), B139:D139, B139:D139, 0)&gt;0, SMALL('Raw Data'!C134:E134, 3), 0), 0)</f>
        <v/>
      </c>
      <c r="V139">
        <f>IF(AND('Raw Data'!C134&lt;'Raw Data'!E134,'Raw Data'!O134&gt;'Raw Data'!P134),'Raw Data'!C134,IF(AND('Raw Data'!E134&lt;'Raw Data'!C134,'Raw Data'!P134&gt;'Raw Data'!O134),'Raw Data'!E134,0))</f>
        <v/>
      </c>
      <c r="W139">
        <f>IF(AND('Raw Data'!C134&gt;'Raw Data'!E134,'Raw Data'!O134&gt;'Raw Data'!P134),'Raw Data'!C134,IF(AND('Raw Data'!E134&gt;'Raw Data'!C134,'Raw Data'!P134&gt;'Raw Data'!O134),'Raw Data'!E134,0))</f>
        <v/>
      </c>
      <c r="X139">
        <f>IF(AND('Raw Data'!D134&gt;4,'Raw Data'!O134&gt;'Raw Data'!P134, ISNUMBER('Raw Data'!O134)),'Raw Data'!J134,IF(AND('Raw Data'!D134&gt;4,'Raw Data'!O134='Raw Data'!P134, ISNUMBER('Raw Data'!O134)),0,IF(AND(ISNUMBER('Raw Data'!O134), 'Raw Data'!O134='Raw Data'!P134),'Raw Data'!D134,0)))</f>
        <v/>
      </c>
      <c r="Y139">
        <f>IF(AND('Raw Data'!D134&gt;4,'Raw Data'!O134&lt;'Raw Data'!P134),'Raw Data'!K134,IF(AND('Raw Data'!D134&gt;4,'Raw Data'!O134='Raw Data'!P134),0,IF('Raw Data'!O134='Raw Data'!P134,'Raw Data'!D134,0)))</f>
        <v/>
      </c>
      <c r="Z139">
        <f>IF(AND('Raw Data'!D134&lt;4, 'Raw Data'!O134='Raw Data'!P134), 'Raw Data'!D134, 0)</f>
        <v/>
      </c>
      <c r="AA139">
        <f>IF(AND(W139&gt;0, F139&gt;0), F139*W139, 0)</f>
        <v/>
      </c>
      <c r="AB139">
        <f>IF(AND(C139&gt;0, E139&gt;0), E139*C139, 0)</f>
        <v/>
      </c>
      <c r="AC139">
        <f>IF(AND(F139, D139), D139*F139, 0)</f>
        <v/>
      </c>
    </row>
    <row r="140">
      <c r="A140">
        <f>'Raw Data'!Q135</f>
        <v/>
      </c>
      <c r="B140">
        <f>IF('Raw Data'!O135&gt;'Raw Data'!P135, 'Raw Data'!C135, 0)</f>
        <v/>
      </c>
      <c r="C140">
        <f>IF(AND(ISNUMBER('Raw Data'!O135), 'Raw Data'!O135='Raw Data'!P135), 'Raw Data'!D135, 0)</f>
        <v/>
      </c>
      <c r="D140">
        <f>IF('Raw Data'!O135&lt;'Raw Data'!P135, 'Raw Data'!E135, 0)</f>
        <v/>
      </c>
      <c r="E140">
        <f>IF(SUM('Raw Data'!O135:P135)&gt;2, 'Raw Data'!F135, 0)</f>
        <v/>
      </c>
      <c r="F140">
        <f>IF(AND(ISNUMBER('Raw Data'!O135),SUM('Raw Data'!O135:P135)&lt;3),'Raw Data'!F135,)</f>
        <v/>
      </c>
      <c r="G140">
        <f>IF(AND('Raw Data'!O135&gt;0, 'Raw Data'!P135&gt;0), 'Raw Data'!H135, 0)</f>
        <v/>
      </c>
      <c r="H140">
        <f>IF(AND(ISNUMBER('Raw Data'!O135), OR('Raw Data'!O135=0, 'Raw Data'!P135=0)), 'Raw Data'!I135, 0)</f>
        <v/>
      </c>
      <c r="I140">
        <f>IF('Raw Data'!O135='Raw Data'!P135, 0, IF('Raw Data'!O135&gt;'Raw Data'!P135, 'Raw Data'!J135, 0))</f>
        <v/>
      </c>
      <c r="J140">
        <f>IF('Raw Data'!O135='Raw Data'!P135, 0, IF('Raw Data'!O135&lt;'Raw Data'!P135, 'Raw Data'!K135, 0))</f>
        <v/>
      </c>
      <c r="K140">
        <f>IF(AND(ISNUMBER('Raw Data'!O135), OR('Raw Data'!O135&gt;'Raw Data'!P135, 'Raw Data'!O135='Raw Data'!P135)), 'Raw Data'!L135, 0)</f>
        <v/>
      </c>
      <c r="L140">
        <f>IF(AND(ISNUMBER('Raw Data'!O135), OR('Raw Data'!O135&lt;'Raw Data'!P135, 'Raw Data'!O135='Raw Data'!P135)), 'Raw Data'!M135, 0)</f>
        <v/>
      </c>
      <c r="M140">
        <f>IF(AND(ISNUMBER('Raw Data'!O135), OR('Raw Data'!O135&gt;'Raw Data'!P135, 'Raw Data'!O135&lt;'Raw Data'!P135)), 'Raw Data'!N135, 0)</f>
        <v/>
      </c>
      <c r="N140">
        <f>IF(AND('Raw Data'!C135&lt;'Raw Data'!E135, 'Raw Data'!O135&gt;'Raw Data'!P135), 'Raw Data'!C135, 0)</f>
        <v/>
      </c>
      <c r="O140">
        <f>'Raw Data'!C135&lt;'Raw Data'!E135</f>
        <v/>
      </c>
      <c r="P140">
        <f>IF(AND('Raw Data'!C135&gt;'Raw Data'!E135, 'Raw Data'!O135&gt;'Raw Data'!P135), 'Raw Data'!C135, 0)</f>
        <v/>
      </c>
      <c r="Q140">
        <f>IF(AND('Raw Data'!C135&gt;'Raw Data'!E135, 'Raw Data'!O135&lt;'Raw Data'!P135), 'Raw Data'!E135, 0)</f>
        <v/>
      </c>
      <c r="R140">
        <f>IF(AND('Raw Data'!C135&lt;'Raw Data'!E135, 'Raw Data'!O135&lt;'Raw Data'!P135), 'Raw Data'!E135, 0)</f>
        <v/>
      </c>
      <c r="S140">
        <f>IF(ISNUMBER('Raw Data'!C135), IF(_xlfn.XLOOKUP(SMALL('Raw Data'!C135:E135, 1), B140:D140, B140:D140, 0)&gt;0, SMALL('Raw Data'!C135:E135, 1), 0), 0)</f>
        <v/>
      </c>
      <c r="T140">
        <f>IF(ISNUMBER('Raw Data'!C135), IF(_xlfn.XLOOKUP(SMALL('Raw Data'!C135:E135, 2), B140:D140, B140:D140, 0)&gt;0, SMALL('Raw Data'!C135:E135, 2), 0), 0)</f>
        <v/>
      </c>
      <c r="U140">
        <f>IF(ISNUMBER('Raw Data'!C135), IF(_xlfn.XLOOKUP(SMALL('Raw Data'!C135:E135, 3), B140:D140, B140:D140, 0)&gt;0, SMALL('Raw Data'!C135:E135, 3), 0), 0)</f>
        <v/>
      </c>
      <c r="V140">
        <f>IF(AND('Raw Data'!C135&lt;'Raw Data'!E135,'Raw Data'!O135&gt;'Raw Data'!P135),'Raw Data'!C135,IF(AND('Raw Data'!E135&lt;'Raw Data'!C135,'Raw Data'!P135&gt;'Raw Data'!O135),'Raw Data'!E135,0))</f>
        <v/>
      </c>
      <c r="W140">
        <f>IF(AND('Raw Data'!C135&gt;'Raw Data'!E135,'Raw Data'!O135&gt;'Raw Data'!P135),'Raw Data'!C135,IF(AND('Raw Data'!E135&gt;'Raw Data'!C135,'Raw Data'!P135&gt;'Raw Data'!O135),'Raw Data'!E135,0))</f>
        <v/>
      </c>
      <c r="X140">
        <f>IF(AND('Raw Data'!D135&gt;4,'Raw Data'!O135&gt;'Raw Data'!P135, ISNUMBER('Raw Data'!O135)),'Raw Data'!J135,IF(AND('Raw Data'!D135&gt;4,'Raw Data'!O135='Raw Data'!P135, ISNUMBER('Raw Data'!O135)),0,IF(AND(ISNUMBER('Raw Data'!O135), 'Raw Data'!O135='Raw Data'!P135),'Raw Data'!D135,0)))</f>
        <v/>
      </c>
      <c r="Y140">
        <f>IF(AND('Raw Data'!D135&gt;4,'Raw Data'!O135&lt;'Raw Data'!P135),'Raw Data'!K135,IF(AND('Raw Data'!D135&gt;4,'Raw Data'!O135='Raw Data'!P135),0,IF('Raw Data'!O135='Raw Data'!P135,'Raw Data'!D135,0)))</f>
        <v/>
      </c>
      <c r="Z140">
        <f>IF(AND('Raw Data'!D135&lt;4, 'Raw Data'!O135='Raw Data'!P135), 'Raw Data'!D135, 0)</f>
        <v/>
      </c>
      <c r="AA140">
        <f>IF(AND(W140&gt;0, F140&gt;0), F140*W140, 0)</f>
        <v/>
      </c>
      <c r="AB140">
        <f>IF(AND(C140&gt;0, E140&gt;0), E140*C140, 0)</f>
        <v/>
      </c>
      <c r="AC140">
        <f>IF(AND(F140, D140), D140*F140, 0)</f>
        <v/>
      </c>
    </row>
    <row r="141">
      <c r="A141">
        <f>'Raw Data'!Q136</f>
        <v/>
      </c>
      <c r="B141">
        <f>IF('Raw Data'!O136&gt;'Raw Data'!P136, 'Raw Data'!C136, 0)</f>
        <v/>
      </c>
      <c r="C141">
        <f>IF(AND(ISNUMBER('Raw Data'!O136), 'Raw Data'!O136='Raw Data'!P136), 'Raw Data'!D136, 0)</f>
        <v/>
      </c>
      <c r="D141">
        <f>IF('Raw Data'!O136&lt;'Raw Data'!P136, 'Raw Data'!E136, 0)</f>
        <v/>
      </c>
      <c r="E141">
        <f>IF(SUM('Raw Data'!O136:P136)&gt;2, 'Raw Data'!F136, 0)</f>
        <v/>
      </c>
      <c r="F141">
        <f>IF(AND(ISNUMBER('Raw Data'!O136),SUM('Raw Data'!O136:P136)&lt;3),'Raw Data'!F136,)</f>
        <v/>
      </c>
      <c r="G141">
        <f>IF(AND('Raw Data'!O136&gt;0, 'Raw Data'!P136&gt;0), 'Raw Data'!H136, 0)</f>
        <v/>
      </c>
      <c r="H141">
        <f>IF(AND(ISNUMBER('Raw Data'!O136), OR('Raw Data'!O136=0, 'Raw Data'!P136=0)), 'Raw Data'!I136, 0)</f>
        <v/>
      </c>
      <c r="I141">
        <f>IF('Raw Data'!O136='Raw Data'!P136, 0, IF('Raw Data'!O136&gt;'Raw Data'!P136, 'Raw Data'!J136, 0))</f>
        <v/>
      </c>
      <c r="J141">
        <f>IF('Raw Data'!O136='Raw Data'!P136, 0, IF('Raw Data'!O136&lt;'Raw Data'!P136, 'Raw Data'!K136, 0))</f>
        <v/>
      </c>
      <c r="K141">
        <f>IF(AND(ISNUMBER('Raw Data'!O136), OR('Raw Data'!O136&gt;'Raw Data'!P136, 'Raw Data'!O136='Raw Data'!P136)), 'Raw Data'!L136, 0)</f>
        <v/>
      </c>
      <c r="L141">
        <f>IF(AND(ISNUMBER('Raw Data'!O136), OR('Raw Data'!O136&lt;'Raw Data'!P136, 'Raw Data'!O136='Raw Data'!P136)), 'Raw Data'!M136, 0)</f>
        <v/>
      </c>
      <c r="M141">
        <f>IF(AND(ISNUMBER('Raw Data'!O136), OR('Raw Data'!O136&gt;'Raw Data'!P136, 'Raw Data'!O136&lt;'Raw Data'!P136)), 'Raw Data'!N136, 0)</f>
        <v/>
      </c>
      <c r="N141">
        <f>IF(AND('Raw Data'!C136&lt;'Raw Data'!E136, 'Raw Data'!O136&gt;'Raw Data'!P136), 'Raw Data'!C136, 0)</f>
        <v/>
      </c>
      <c r="O141">
        <f>'Raw Data'!C136&lt;'Raw Data'!E136</f>
        <v/>
      </c>
      <c r="P141">
        <f>IF(AND('Raw Data'!C136&gt;'Raw Data'!E136, 'Raw Data'!O136&gt;'Raw Data'!P136), 'Raw Data'!C136, 0)</f>
        <v/>
      </c>
      <c r="Q141">
        <f>IF(AND('Raw Data'!C136&gt;'Raw Data'!E136, 'Raw Data'!O136&lt;'Raw Data'!P136), 'Raw Data'!E136, 0)</f>
        <v/>
      </c>
      <c r="R141">
        <f>IF(AND('Raw Data'!C136&lt;'Raw Data'!E136, 'Raw Data'!O136&lt;'Raw Data'!P136), 'Raw Data'!E136, 0)</f>
        <v/>
      </c>
      <c r="S141">
        <f>IF(ISNUMBER('Raw Data'!C136), IF(_xlfn.XLOOKUP(SMALL('Raw Data'!C136:E136, 1), B141:D141, B141:D141, 0)&gt;0, SMALL('Raw Data'!C136:E136, 1), 0), 0)</f>
        <v/>
      </c>
      <c r="T141">
        <f>IF(ISNUMBER('Raw Data'!C136), IF(_xlfn.XLOOKUP(SMALL('Raw Data'!C136:E136, 2), B141:D141, B141:D141, 0)&gt;0, SMALL('Raw Data'!C136:E136, 2), 0), 0)</f>
        <v/>
      </c>
      <c r="U141">
        <f>IF(ISNUMBER('Raw Data'!C136), IF(_xlfn.XLOOKUP(SMALL('Raw Data'!C136:E136, 3), B141:D141, B141:D141, 0)&gt;0, SMALL('Raw Data'!C136:E136, 3), 0), 0)</f>
        <v/>
      </c>
      <c r="V141">
        <f>IF(AND('Raw Data'!C136&lt;'Raw Data'!E136,'Raw Data'!O136&gt;'Raw Data'!P136),'Raw Data'!C136,IF(AND('Raw Data'!E136&lt;'Raw Data'!C136,'Raw Data'!P136&gt;'Raw Data'!O136),'Raw Data'!E136,0))</f>
        <v/>
      </c>
      <c r="W141">
        <f>IF(AND('Raw Data'!C136&gt;'Raw Data'!E136,'Raw Data'!O136&gt;'Raw Data'!P136),'Raw Data'!C136,IF(AND('Raw Data'!E136&gt;'Raw Data'!C136,'Raw Data'!P136&gt;'Raw Data'!O136),'Raw Data'!E136,0))</f>
        <v/>
      </c>
      <c r="X141">
        <f>IF(AND('Raw Data'!D136&gt;4,'Raw Data'!O136&gt;'Raw Data'!P136, ISNUMBER('Raw Data'!O136)),'Raw Data'!J136,IF(AND('Raw Data'!D136&gt;4,'Raw Data'!O136='Raw Data'!P136, ISNUMBER('Raw Data'!O136)),0,IF(AND(ISNUMBER('Raw Data'!O136), 'Raw Data'!O136='Raw Data'!P136),'Raw Data'!D136,0)))</f>
        <v/>
      </c>
      <c r="Y141">
        <f>IF(AND('Raw Data'!D136&gt;4,'Raw Data'!O136&lt;'Raw Data'!P136),'Raw Data'!K136,IF(AND('Raw Data'!D136&gt;4,'Raw Data'!O136='Raw Data'!P136),0,IF('Raw Data'!O136='Raw Data'!P136,'Raw Data'!D136,0)))</f>
        <v/>
      </c>
      <c r="Z141">
        <f>IF(AND('Raw Data'!D136&lt;4, 'Raw Data'!O136='Raw Data'!P136), 'Raw Data'!D136, 0)</f>
        <v/>
      </c>
      <c r="AA141">
        <f>IF(AND(W141&gt;0, F141&gt;0), F141*W141, 0)</f>
        <v/>
      </c>
      <c r="AB141">
        <f>IF(AND(C141&gt;0, E141&gt;0), E141*C141, 0)</f>
        <v/>
      </c>
      <c r="AC141">
        <f>IF(AND(F141, D141), D141*F141, 0)</f>
        <v/>
      </c>
    </row>
    <row r="142">
      <c r="A142">
        <f>'Raw Data'!Q137</f>
        <v/>
      </c>
      <c r="B142">
        <f>IF('Raw Data'!O137&gt;'Raw Data'!P137, 'Raw Data'!C137, 0)</f>
        <v/>
      </c>
      <c r="C142">
        <f>IF(AND(ISNUMBER('Raw Data'!O137), 'Raw Data'!O137='Raw Data'!P137), 'Raw Data'!D137, 0)</f>
        <v/>
      </c>
      <c r="D142">
        <f>IF('Raw Data'!O137&lt;'Raw Data'!P137, 'Raw Data'!E137, 0)</f>
        <v/>
      </c>
      <c r="E142">
        <f>IF(SUM('Raw Data'!O137:P137)&gt;2, 'Raw Data'!F137, 0)</f>
        <v/>
      </c>
      <c r="F142">
        <f>IF(AND(ISNUMBER('Raw Data'!O137),SUM('Raw Data'!O137:P137)&lt;3),'Raw Data'!F137,)</f>
        <v/>
      </c>
      <c r="G142">
        <f>IF(AND('Raw Data'!O137&gt;0, 'Raw Data'!P137&gt;0), 'Raw Data'!H137, 0)</f>
        <v/>
      </c>
      <c r="H142">
        <f>IF(AND(ISNUMBER('Raw Data'!O137), OR('Raw Data'!O137=0, 'Raw Data'!P137=0)), 'Raw Data'!I137, 0)</f>
        <v/>
      </c>
      <c r="I142">
        <f>IF('Raw Data'!O137='Raw Data'!P137, 0, IF('Raw Data'!O137&gt;'Raw Data'!P137, 'Raw Data'!J137, 0))</f>
        <v/>
      </c>
      <c r="J142">
        <f>IF('Raw Data'!O137='Raw Data'!P137, 0, IF('Raw Data'!O137&lt;'Raw Data'!P137, 'Raw Data'!K137, 0))</f>
        <v/>
      </c>
      <c r="K142">
        <f>IF(AND(ISNUMBER('Raw Data'!O137), OR('Raw Data'!O137&gt;'Raw Data'!P137, 'Raw Data'!O137='Raw Data'!P137)), 'Raw Data'!L137, 0)</f>
        <v/>
      </c>
      <c r="L142">
        <f>IF(AND(ISNUMBER('Raw Data'!O137), OR('Raw Data'!O137&lt;'Raw Data'!P137, 'Raw Data'!O137='Raw Data'!P137)), 'Raw Data'!M137, 0)</f>
        <v/>
      </c>
      <c r="M142">
        <f>IF(AND(ISNUMBER('Raw Data'!O137), OR('Raw Data'!O137&gt;'Raw Data'!P137, 'Raw Data'!O137&lt;'Raw Data'!P137)), 'Raw Data'!N137, 0)</f>
        <v/>
      </c>
      <c r="N142">
        <f>IF(AND('Raw Data'!C137&lt;'Raw Data'!E137, 'Raw Data'!O137&gt;'Raw Data'!P137), 'Raw Data'!C137, 0)</f>
        <v/>
      </c>
      <c r="O142">
        <f>'Raw Data'!C137&lt;'Raw Data'!E137</f>
        <v/>
      </c>
      <c r="P142">
        <f>IF(AND('Raw Data'!C137&gt;'Raw Data'!E137, 'Raw Data'!O137&gt;'Raw Data'!P137), 'Raw Data'!C137, 0)</f>
        <v/>
      </c>
      <c r="Q142">
        <f>IF(AND('Raw Data'!C137&gt;'Raw Data'!E137, 'Raw Data'!O137&lt;'Raw Data'!P137), 'Raw Data'!E137, 0)</f>
        <v/>
      </c>
      <c r="R142">
        <f>IF(AND('Raw Data'!C137&lt;'Raw Data'!E137, 'Raw Data'!O137&lt;'Raw Data'!P137), 'Raw Data'!E137, 0)</f>
        <v/>
      </c>
      <c r="S142">
        <f>IF(ISNUMBER('Raw Data'!C137), IF(_xlfn.XLOOKUP(SMALL('Raw Data'!C137:E137, 1), B142:D142, B142:D142, 0)&gt;0, SMALL('Raw Data'!C137:E137, 1), 0), 0)</f>
        <v/>
      </c>
      <c r="T142">
        <f>IF(ISNUMBER('Raw Data'!C137), IF(_xlfn.XLOOKUP(SMALL('Raw Data'!C137:E137, 2), B142:D142, B142:D142, 0)&gt;0, SMALL('Raw Data'!C137:E137, 2), 0), 0)</f>
        <v/>
      </c>
      <c r="U142">
        <f>IF(ISNUMBER('Raw Data'!C137), IF(_xlfn.XLOOKUP(SMALL('Raw Data'!C137:E137, 3), B142:D142, B142:D142, 0)&gt;0, SMALL('Raw Data'!C137:E137, 3), 0), 0)</f>
        <v/>
      </c>
      <c r="V142">
        <f>IF(AND('Raw Data'!C137&lt;'Raw Data'!E137,'Raw Data'!O137&gt;'Raw Data'!P137),'Raw Data'!C137,IF(AND('Raw Data'!E137&lt;'Raw Data'!C137,'Raw Data'!P137&gt;'Raw Data'!O137),'Raw Data'!E137,0))</f>
        <v/>
      </c>
      <c r="W142">
        <f>IF(AND('Raw Data'!C137&gt;'Raw Data'!E137,'Raw Data'!O137&gt;'Raw Data'!P137),'Raw Data'!C137,IF(AND('Raw Data'!E137&gt;'Raw Data'!C137,'Raw Data'!P137&gt;'Raw Data'!O137),'Raw Data'!E137,0))</f>
        <v/>
      </c>
      <c r="X142">
        <f>IF(AND('Raw Data'!D137&gt;4,'Raw Data'!O137&gt;'Raw Data'!P137, ISNUMBER('Raw Data'!O137)),'Raw Data'!J137,IF(AND('Raw Data'!D137&gt;4,'Raw Data'!O137='Raw Data'!P137, ISNUMBER('Raw Data'!O137)),0,IF(AND(ISNUMBER('Raw Data'!O137), 'Raw Data'!O137='Raw Data'!P137),'Raw Data'!D137,0)))</f>
        <v/>
      </c>
      <c r="Y142">
        <f>IF(AND('Raw Data'!D137&gt;4,'Raw Data'!O137&lt;'Raw Data'!P137),'Raw Data'!K137,IF(AND('Raw Data'!D137&gt;4,'Raw Data'!O137='Raw Data'!P137),0,IF('Raw Data'!O137='Raw Data'!P137,'Raw Data'!D137,0)))</f>
        <v/>
      </c>
      <c r="Z142">
        <f>IF(AND('Raw Data'!D137&lt;4, 'Raw Data'!O137='Raw Data'!P137), 'Raw Data'!D137, 0)</f>
        <v/>
      </c>
      <c r="AA142">
        <f>IF(AND(W142&gt;0, F142&gt;0), F142*W142, 0)</f>
        <v/>
      </c>
      <c r="AB142">
        <f>IF(AND(C142&gt;0, E142&gt;0), E142*C142, 0)</f>
        <v/>
      </c>
      <c r="AC142">
        <f>IF(AND(F142, D142), D142*F142, 0)</f>
        <v/>
      </c>
    </row>
    <row r="143">
      <c r="A143">
        <f>'Raw Data'!Q138</f>
        <v/>
      </c>
      <c r="B143">
        <f>IF('Raw Data'!O138&gt;'Raw Data'!P138, 'Raw Data'!C138, 0)</f>
        <v/>
      </c>
      <c r="C143">
        <f>IF(AND(ISNUMBER('Raw Data'!O138), 'Raw Data'!O138='Raw Data'!P138), 'Raw Data'!D138, 0)</f>
        <v/>
      </c>
      <c r="D143">
        <f>IF('Raw Data'!O138&lt;'Raw Data'!P138, 'Raw Data'!E138, 0)</f>
        <v/>
      </c>
      <c r="E143">
        <f>IF(SUM('Raw Data'!O138:P138)&gt;2, 'Raw Data'!F138, 0)</f>
        <v/>
      </c>
      <c r="F143">
        <f>IF(AND(ISNUMBER('Raw Data'!O138),SUM('Raw Data'!O138:P138)&lt;3),'Raw Data'!F138,)</f>
        <v/>
      </c>
      <c r="G143">
        <f>IF(AND('Raw Data'!O138&gt;0, 'Raw Data'!P138&gt;0), 'Raw Data'!H138, 0)</f>
        <v/>
      </c>
      <c r="H143">
        <f>IF(AND(ISNUMBER('Raw Data'!O138), OR('Raw Data'!O138=0, 'Raw Data'!P138=0)), 'Raw Data'!I138, 0)</f>
        <v/>
      </c>
      <c r="I143">
        <f>IF('Raw Data'!O138='Raw Data'!P138, 0, IF('Raw Data'!O138&gt;'Raw Data'!P138, 'Raw Data'!J138, 0))</f>
        <v/>
      </c>
      <c r="J143">
        <f>IF('Raw Data'!O138='Raw Data'!P138, 0, IF('Raw Data'!O138&lt;'Raw Data'!P138, 'Raw Data'!K138, 0))</f>
        <v/>
      </c>
      <c r="K143">
        <f>IF(AND(ISNUMBER('Raw Data'!O138), OR('Raw Data'!O138&gt;'Raw Data'!P138, 'Raw Data'!O138='Raw Data'!P138)), 'Raw Data'!L138, 0)</f>
        <v/>
      </c>
      <c r="L143">
        <f>IF(AND(ISNUMBER('Raw Data'!O138), OR('Raw Data'!O138&lt;'Raw Data'!P138, 'Raw Data'!O138='Raw Data'!P138)), 'Raw Data'!M138, 0)</f>
        <v/>
      </c>
      <c r="M143">
        <f>IF(AND(ISNUMBER('Raw Data'!O138), OR('Raw Data'!O138&gt;'Raw Data'!P138, 'Raw Data'!O138&lt;'Raw Data'!P138)), 'Raw Data'!N138, 0)</f>
        <v/>
      </c>
      <c r="N143">
        <f>IF(AND('Raw Data'!C138&lt;'Raw Data'!E138, 'Raw Data'!O138&gt;'Raw Data'!P138), 'Raw Data'!C138, 0)</f>
        <v/>
      </c>
      <c r="O143">
        <f>'Raw Data'!C138&lt;'Raw Data'!E138</f>
        <v/>
      </c>
      <c r="P143">
        <f>IF(AND('Raw Data'!C138&gt;'Raw Data'!E138, 'Raw Data'!O138&gt;'Raw Data'!P138), 'Raw Data'!C138, 0)</f>
        <v/>
      </c>
      <c r="Q143">
        <f>IF(AND('Raw Data'!C138&gt;'Raw Data'!E138, 'Raw Data'!O138&lt;'Raw Data'!P138), 'Raw Data'!E138, 0)</f>
        <v/>
      </c>
      <c r="R143">
        <f>IF(AND('Raw Data'!C138&lt;'Raw Data'!E138, 'Raw Data'!O138&lt;'Raw Data'!P138), 'Raw Data'!E138, 0)</f>
        <v/>
      </c>
      <c r="S143">
        <f>IF(ISNUMBER('Raw Data'!C138), IF(_xlfn.XLOOKUP(SMALL('Raw Data'!C138:E138, 1), B143:D143, B143:D143, 0)&gt;0, SMALL('Raw Data'!C138:E138, 1), 0), 0)</f>
        <v/>
      </c>
      <c r="T143">
        <f>IF(ISNUMBER('Raw Data'!C138), IF(_xlfn.XLOOKUP(SMALL('Raw Data'!C138:E138, 2), B143:D143, B143:D143, 0)&gt;0, SMALL('Raw Data'!C138:E138, 2), 0), 0)</f>
        <v/>
      </c>
      <c r="U143">
        <f>IF(ISNUMBER('Raw Data'!C138), IF(_xlfn.XLOOKUP(SMALL('Raw Data'!C138:E138, 3), B143:D143, B143:D143, 0)&gt;0, SMALL('Raw Data'!C138:E138, 3), 0), 0)</f>
        <v/>
      </c>
      <c r="V143">
        <f>IF(AND('Raw Data'!C138&lt;'Raw Data'!E138,'Raw Data'!O138&gt;'Raw Data'!P138),'Raw Data'!C138,IF(AND('Raw Data'!E138&lt;'Raw Data'!C138,'Raw Data'!P138&gt;'Raw Data'!O138),'Raw Data'!E138,0))</f>
        <v/>
      </c>
      <c r="W143">
        <f>IF(AND('Raw Data'!C138&gt;'Raw Data'!E138,'Raw Data'!O138&gt;'Raw Data'!P138),'Raw Data'!C138,IF(AND('Raw Data'!E138&gt;'Raw Data'!C138,'Raw Data'!P138&gt;'Raw Data'!O138),'Raw Data'!E138,0))</f>
        <v/>
      </c>
      <c r="X143">
        <f>IF(AND('Raw Data'!D138&gt;4,'Raw Data'!O138&gt;'Raw Data'!P138, ISNUMBER('Raw Data'!O138)),'Raw Data'!J138,IF(AND('Raw Data'!D138&gt;4,'Raw Data'!O138='Raw Data'!P138, ISNUMBER('Raw Data'!O138)),0,IF(AND(ISNUMBER('Raw Data'!O138), 'Raw Data'!O138='Raw Data'!P138),'Raw Data'!D138,0)))</f>
        <v/>
      </c>
      <c r="Y143">
        <f>IF(AND('Raw Data'!D138&gt;4,'Raw Data'!O138&lt;'Raw Data'!P138),'Raw Data'!K138,IF(AND('Raw Data'!D138&gt;4,'Raw Data'!O138='Raw Data'!P138),0,IF('Raw Data'!O138='Raw Data'!P138,'Raw Data'!D138,0)))</f>
        <v/>
      </c>
      <c r="Z143">
        <f>IF(AND('Raw Data'!D138&lt;4, 'Raw Data'!O138='Raw Data'!P138), 'Raw Data'!D138, 0)</f>
        <v/>
      </c>
      <c r="AA143">
        <f>IF(AND(W143&gt;0, F143&gt;0), F143*W143, 0)</f>
        <v/>
      </c>
      <c r="AB143">
        <f>IF(AND(C143&gt;0, E143&gt;0), E143*C143, 0)</f>
        <v/>
      </c>
      <c r="AC143">
        <f>IF(AND(F143, D143), D143*F143, 0)</f>
        <v/>
      </c>
    </row>
    <row r="144">
      <c r="A144">
        <f>'Raw Data'!Q139</f>
        <v/>
      </c>
      <c r="B144">
        <f>IF('Raw Data'!O139&gt;'Raw Data'!P139, 'Raw Data'!C139, 0)</f>
        <v/>
      </c>
      <c r="C144">
        <f>IF(AND(ISNUMBER('Raw Data'!O139), 'Raw Data'!O139='Raw Data'!P139), 'Raw Data'!D139, 0)</f>
        <v/>
      </c>
      <c r="D144">
        <f>IF('Raw Data'!O139&lt;'Raw Data'!P139, 'Raw Data'!E139, 0)</f>
        <v/>
      </c>
      <c r="E144">
        <f>IF(SUM('Raw Data'!O139:P139)&gt;2, 'Raw Data'!F139, 0)</f>
        <v/>
      </c>
      <c r="F144">
        <f>IF(AND(ISNUMBER('Raw Data'!O139),SUM('Raw Data'!O139:P139)&lt;3),'Raw Data'!F139,)</f>
        <v/>
      </c>
      <c r="G144">
        <f>IF(AND('Raw Data'!O139&gt;0, 'Raw Data'!P139&gt;0), 'Raw Data'!H139, 0)</f>
        <v/>
      </c>
      <c r="H144">
        <f>IF(AND(ISNUMBER('Raw Data'!O139), OR('Raw Data'!O139=0, 'Raw Data'!P139=0)), 'Raw Data'!I139, 0)</f>
        <v/>
      </c>
      <c r="I144">
        <f>IF('Raw Data'!O139='Raw Data'!P139, 0, IF('Raw Data'!O139&gt;'Raw Data'!P139, 'Raw Data'!J139, 0))</f>
        <v/>
      </c>
      <c r="J144">
        <f>IF('Raw Data'!O139='Raw Data'!P139, 0, IF('Raw Data'!O139&lt;'Raw Data'!P139, 'Raw Data'!K139, 0))</f>
        <v/>
      </c>
      <c r="K144">
        <f>IF(AND(ISNUMBER('Raw Data'!O139), OR('Raw Data'!O139&gt;'Raw Data'!P139, 'Raw Data'!O139='Raw Data'!P139)), 'Raw Data'!L139, 0)</f>
        <v/>
      </c>
      <c r="L144">
        <f>IF(AND(ISNUMBER('Raw Data'!O139), OR('Raw Data'!O139&lt;'Raw Data'!P139, 'Raw Data'!O139='Raw Data'!P139)), 'Raw Data'!M139, 0)</f>
        <v/>
      </c>
      <c r="M144">
        <f>IF(AND(ISNUMBER('Raw Data'!O139), OR('Raw Data'!O139&gt;'Raw Data'!P139, 'Raw Data'!O139&lt;'Raw Data'!P139)), 'Raw Data'!N139, 0)</f>
        <v/>
      </c>
      <c r="N144">
        <f>IF(AND('Raw Data'!C139&lt;'Raw Data'!E139, 'Raw Data'!O139&gt;'Raw Data'!P139), 'Raw Data'!C139, 0)</f>
        <v/>
      </c>
      <c r="O144">
        <f>'Raw Data'!C139&lt;'Raw Data'!E139</f>
        <v/>
      </c>
      <c r="P144">
        <f>IF(AND('Raw Data'!C139&gt;'Raw Data'!E139, 'Raw Data'!O139&gt;'Raw Data'!P139), 'Raw Data'!C139, 0)</f>
        <v/>
      </c>
      <c r="Q144">
        <f>IF(AND('Raw Data'!C139&gt;'Raw Data'!E139, 'Raw Data'!O139&lt;'Raw Data'!P139), 'Raw Data'!E139, 0)</f>
        <v/>
      </c>
      <c r="R144">
        <f>IF(AND('Raw Data'!C139&lt;'Raw Data'!E139, 'Raw Data'!O139&lt;'Raw Data'!P139), 'Raw Data'!E139, 0)</f>
        <v/>
      </c>
      <c r="S144">
        <f>IF(ISNUMBER('Raw Data'!C139), IF(_xlfn.XLOOKUP(SMALL('Raw Data'!C139:E139, 1), B144:D144, B144:D144, 0)&gt;0, SMALL('Raw Data'!C139:E139, 1), 0), 0)</f>
        <v/>
      </c>
      <c r="T144">
        <f>IF(ISNUMBER('Raw Data'!C139), IF(_xlfn.XLOOKUP(SMALL('Raw Data'!C139:E139, 2), B144:D144, B144:D144, 0)&gt;0, SMALL('Raw Data'!C139:E139, 2), 0), 0)</f>
        <v/>
      </c>
      <c r="U144">
        <f>IF(ISNUMBER('Raw Data'!C139), IF(_xlfn.XLOOKUP(SMALL('Raw Data'!C139:E139, 3), B144:D144, B144:D144, 0)&gt;0, SMALL('Raw Data'!C139:E139, 3), 0), 0)</f>
        <v/>
      </c>
      <c r="V144">
        <f>IF(AND('Raw Data'!C139&lt;'Raw Data'!E139,'Raw Data'!O139&gt;'Raw Data'!P139),'Raw Data'!C139,IF(AND('Raw Data'!E139&lt;'Raw Data'!C139,'Raw Data'!P139&gt;'Raw Data'!O139),'Raw Data'!E139,0))</f>
        <v/>
      </c>
      <c r="W144">
        <f>IF(AND('Raw Data'!C139&gt;'Raw Data'!E139,'Raw Data'!O139&gt;'Raw Data'!P139),'Raw Data'!C139,IF(AND('Raw Data'!E139&gt;'Raw Data'!C139,'Raw Data'!P139&gt;'Raw Data'!O139),'Raw Data'!E139,0))</f>
        <v/>
      </c>
      <c r="X144">
        <f>IF(AND('Raw Data'!D139&gt;4,'Raw Data'!O139&gt;'Raw Data'!P139, ISNUMBER('Raw Data'!O139)),'Raw Data'!J139,IF(AND('Raw Data'!D139&gt;4,'Raw Data'!O139='Raw Data'!P139, ISNUMBER('Raw Data'!O139)),0,IF(AND(ISNUMBER('Raw Data'!O139), 'Raw Data'!O139='Raw Data'!P139),'Raw Data'!D139,0)))</f>
        <v/>
      </c>
      <c r="Y144">
        <f>IF(AND('Raw Data'!D139&gt;4,'Raw Data'!O139&lt;'Raw Data'!P139),'Raw Data'!K139,IF(AND('Raw Data'!D139&gt;4,'Raw Data'!O139='Raw Data'!P139),0,IF('Raw Data'!O139='Raw Data'!P139,'Raw Data'!D139,0)))</f>
        <v/>
      </c>
      <c r="Z144">
        <f>IF(AND('Raw Data'!D139&lt;4, 'Raw Data'!O139='Raw Data'!P139), 'Raw Data'!D139, 0)</f>
        <v/>
      </c>
      <c r="AA144">
        <f>IF(AND(W144&gt;0, F144&gt;0), F144*W144, 0)</f>
        <v/>
      </c>
      <c r="AB144">
        <f>IF(AND(C144&gt;0, E144&gt;0), E144*C144, 0)</f>
        <v/>
      </c>
      <c r="AC144">
        <f>IF(AND(F144, D144), D144*F144, 0)</f>
        <v/>
      </c>
    </row>
    <row r="145">
      <c r="A145">
        <f>'Raw Data'!Q140</f>
        <v/>
      </c>
      <c r="B145">
        <f>IF('Raw Data'!O140&gt;'Raw Data'!P140, 'Raw Data'!C140, 0)</f>
        <v/>
      </c>
      <c r="C145">
        <f>IF(AND(ISNUMBER('Raw Data'!O140), 'Raw Data'!O140='Raw Data'!P140), 'Raw Data'!D140, 0)</f>
        <v/>
      </c>
      <c r="D145">
        <f>IF('Raw Data'!O140&lt;'Raw Data'!P140, 'Raw Data'!E140, 0)</f>
        <v/>
      </c>
      <c r="E145">
        <f>IF(SUM('Raw Data'!O140:P140)&gt;2, 'Raw Data'!F140, 0)</f>
        <v/>
      </c>
      <c r="F145">
        <f>IF(AND(ISNUMBER('Raw Data'!O140),SUM('Raw Data'!O140:P140)&lt;3),'Raw Data'!F140,)</f>
        <v/>
      </c>
      <c r="G145">
        <f>IF(AND('Raw Data'!O140&gt;0, 'Raw Data'!P140&gt;0), 'Raw Data'!H140, 0)</f>
        <v/>
      </c>
      <c r="H145">
        <f>IF(AND(ISNUMBER('Raw Data'!O140), OR('Raw Data'!O140=0, 'Raw Data'!P140=0)), 'Raw Data'!I140, 0)</f>
        <v/>
      </c>
      <c r="I145">
        <f>IF('Raw Data'!O140='Raw Data'!P140, 0, IF('Raw Data'!O140&gt;'Raw Data'!P140, 'Raw Data'!J140, 0))</f>
        <v/>
      </c>
      <c r="J145">
        <f>IF('Raw Data'!O140='Raw Data'!P140, 0, IF('Raw Data'!O140&lt;'Raw Data'!P140, 'Raw Data'!K140, 0))</f>
        <v/>
      </c>
      <c r="K145">
        <f>IF(AND(ISNUMBER('Raw Data'!O140), OR('Raw Data'!O140&gt;'Raw Data'!P140, 'Raw Data'!O140='Raw Data'!P140)), 'Raw Data'!L140, 0)</f>
        <v/>
      </c>
      <c r="L145">
        <f>IF(AND(ISNUMBER('Raw Data'!O140), OR('Raw Data'!O140&lt;'Raw Data'!P140, 'Raw Data'!O140='Raw Data'!P140)), 'Raw Data'!M140, 0)</f>
        <v/>
      </c>
      <c r="M145">
        <f>IF(AND(ISNUMBER('Raw Data'!O140), OR('Raw Data'!O140&gt;'Raw Data'!P140, 'Raw Data'!O140&lt;'Raw Data'!P140)), 'Raw Data'!N140, 0)</f>
        <v/>
      </c>
      <c r="N145">
        <f>IF(AND('Raw Data'!C140&lt;'Raw Data'!E140, 'Raw Data'!O140&gt;'Raw Data'!P140), 'Raw Data'!C140, 0)</f>
        <v/>
      </c>
      <c r="O145">
        <f>'Raw Data'!C140&lt;'Raw Data'!E140</f>
        <v/>
      </c>
      <c r="P145">
        <f>IF(AND('Raw Data'!C140&gt;'Raw Data'!E140, 'Raw Data'!O140&gt;'Raw Data'!P140), 'Raw Data'!C140, 0)</f>
        <v/>
      </c>
      <c r="Q145">
        <f>IF(AND('Raw Data'!C140&gt;'Raw Data'!E140, 'Raw Data'!O140&lt;'Raw Data'!P140), 'Raw Data'!E140, 0)</f>
        <v/>
      </c>
      <c r="R145">
        <f>IF(AND('Raw Data'!C140&lt;'Raw Data'!E140, 'Raw Data'!O140&lt;'Raw Data'!P140), 'Raw Data'!E140, 0)</f>
        <v/>
      </c>
      <c r="S145">
        <f>IF(ISNUMBER('Raw Data'!C140), IF(_xlfn.XLOOKUP(SMALL('Raw Data'!C140:E140, 1), B145:D145, B145:D145, 0)&gt;0, SMALL('Raw Data'!C140:E140, 1), 0), 0)</f>
        <v/>
      </c>
      <c r="T145">
        <f>IF(ISNUMBER('Raw Data'!C140), IF(_xlfn.XLOOKUP(SMALL('Raw Data'!C140:E140, 2), B145:D145, B145:D145, 0)&gt;0, SMALL('Raw Data'!C140:E140, 2), 0), 0)</f>
        <v/>
      </c>
      <c r="U145">
        <f>IF(ISNUMBER('Raw Data'!C140), IF(_xlfn.XLOOKUP(SMALL('Raw Data'!C140:E140, 3), B145:D145, B145:D145, 0)&gt;0, SMALL('Raw Data'!C140:E140, 3), 0), 0)</f>
        <v/>
      </c>
      <c r="V145">
        <f>IF(AND('Raw Data'!C140&lt;'Raw Data'!E140,'Raw Data'!O140&gt;'Raw Data'!P140),'Raw Data'!C140,IF(AND('Raw Data'!E140&lt;'Raw Data'!C140,'Raw Data'!P140&gt;'Raw Data'!O140),'Raw Data'!E140,0))</f>
        <v/>
      </c>
      <c r="W145">
        <f>IF(AND('Raw Data'!C140&gt;'Raw Data'!E140,'Raw Data'!O140&gt;'Raw Data'!P140),'Raw Data'!C140,IF(AND('Raw Data'!E140&gt;'Raw Data'!C140,'Raw Data'!P140&gt;'Raw Data'!O140),'Raw Data'!E140,0))</f>
        <v/>
      </c>
      <c r="X145">
        <f>IF(AND('Raw Data'!D140&gt;4,'Raw Data'!O140&gt;'Raw Data'!P140, ISNUMBER('Raw Data'!O140)),'Raw Data'!J140,IF(AND('Raw Data'!D140&gt;4,'Raw Data'!O140='Raw Data'!P140, ISNUMBER('Raw Data'!O140)),0,IF(AND(ISNUMBER('Raw Data'!O140), 'Raw Data'!O140='Raw Data'!P140),'Raw Data'!D140,0)))</f>
        <v/>
      </c>
      <c r="Y145">
        <f>IF(AND('Raw Data'!D140&gt;4,'Raw Data'!O140&lt;'Raw Data'!P140),'Raw Data'!K140,IF(AND('Raw Data'!D140&gt;4,'Raw Data'!O140='Raw Data'!P140),0,IF('Raw Data'!O140='Raw Data'!P140,'Raw Data'!D140,0)))</f>
        <v/>
      </c>
      <c r="Z145">
        <f>IF(AND('Raw Data'!D140&lt;4, 'Raw Data'!O140='Raw Data'!P140), 'Raw Data'!D140, 0)</f>
        <v/>
      </c>
      <c r="AA145">
        <f>IF(AND(W145&gt;0, F145&gt;0), F145*W145, 0)</f>
        <v/>
      </c>
      <c r="AB145">
        <f>IF(AND(C145&gt;0, E145&gt;0), E145*C145, 0)</f>
        <v/>
      </c>
      <c r="AC145">
        <f>IF(AND(F145, D145), D145*F145, 0)</f>
        <v/>
      </c>
    </row>
    <row r="146">
      <c r="A146">
        <f>'Raw Data'!Q141</f>
        <v/>
      </c>
      <c r="B146">
        <f>IF('Raw Data'!O141&gt;'Raw Data'!P141, 'Raw Data'!C141, 0)</f>
        <v/>
      </c>
      <c r="C146">
        <f>IF(AND(ISNUMBER('Raw Data'!O141), 'Raw Data'!O141='Raw Data'!P141), 'Raw Data'!D141, 0)</f>
        <v/>
      </c>
      <c r="D146">
        <f>IF('Raw Data'!O141&lt;'Raw Data'!P141, 'Raw Data'!E141, 0)</f>
        <v/>
      </c>
      <c r="E146">
        <f>IF(SUM('Raw Data'!O141:P141)&gt;2, 'Raw Data'!F141, 0)</f>
        <v/>
      </c>
      <c r="F146">
        <f>IF(AND(ISNUMBER('Raw Data'!O141),SUM('Raw Data'!O141:P141)&lt;3),'Raw Data'!F141,)</f>
        <v/>
      </c>
      <c r="G146">
        <f>IF(AND('Raw Data'!O141&gt;0, 'Raw Data'!P141&gt;0), 'Raw Data'!H141, 0)</f>
        <v/>
      </c>
      <c r="H146">
        <f>IF(AND(ISNUMBER('Raw Data'!O141), OR('Raw Data'!O141=0, 'Raw Data'!P141=0)), 'Raw Data'!I141, 0)</f>
        <v/>
      </c>
      <c r="I146">
        <f>IF('Raw Data'!O141='Raw Data'!P141, 0, IF('Raw Data'!O141&gt;'Raw Data'!P141, 'Raw Data'!J141, 0))</f>
        <v/>
      </c>
      <c r="J146">
        <f>IF('Raw Data'!O141='Raw Data'!P141, 0, IF('Raw Data'!O141&lt;'Raw Data'!P141, 'Raw Data'!K141, 0))</f>
        <v/>
      </c>
      <c r="K146">
        <f>IF(AND(ISNUMBER('Raw Data'!O141), OR('Raw Data'!O141&gt;'Raw Data'!P141, 'Raw Data'!O141='Raw Data'!P141)), 'Raw Data'!L141, 0)</f>
        <v/>
      </c>
      <c r="L146">
        <f>IF(AND(ISNUMBER('Raw Data'!O141), OR('Raw Data'!O141&lt;'Raw Data'!P141, 'Raw Data'!O141='Raw Data'!P141)), 'Raw Data'!M141, 0)</f>
        <v/>
      </c>
      <c r="M146">
        <f>IF(AND(ISNUMBER('Raw Data'!O141), OR('Raw Data'!O141&gt;'Raw Data'!P141, 'Raw Data'!O141&lt;'Raw Data'!P141)), 'Raw Data'!N141, 0)</f>
        <v/>
      </c>
      <c r="N146">
        <f>IF(AND('Raw Data'!C141&lt;'Raw Data'!E141, 'Raw Data'!O141&gt;'Raw Data'!P141), 'Raw Data'!C141, 0)</f>
        <v/>
      </c>
      <c r="O146">
        <f>'Raw Data'!C141&lt;'Raw Data'!E141</f>
        <v/>
      </c>
      <c r="P146">
        <f>IF(AND('Raw Data'!C141&gt;'Raw Data'!E141, 'Raw Data'!O141&gt;'Raw Data'!P141), 'Raw Data'!C141, 0)</f>
        <v/>
      </c>
      <c r="Q146">
        <f>IF(AND('Raw Data'!C141&gt;'Raw Data'!E141, 'Raw Data'!O141&lt;'Raw Data'!P141), 'Raw Data'!E141, 0)</f>
        <v/>
      </c>
      <c r="R146">
        <f>IF(AND('Raw Data'!C141&lt;'Raw Data'!E141, 'Raw Data'!O141&lt;'Raw Data'!P141), 'Raw Data'!E141, 0)</f>
        <v/>
      </c>
      <c r="S146">
        <f>IF(ISNUMBER('Raw Data'!C141), IF(_xlfn.XLOOKUP(SMALL('Raw Data'!C141:E141, 1), B146:D146, B146:D146, 0)&gt;0, SMALL('Raw Data'!C141:E141, 1), 0), 0)</f>
        <v/>
      </c>
      <c r="T146">
        <f>IF(ISNUMBER('Raw Data'!C141), IF(_xlfn.XLOOKUP(SMALL('Raw Data'!C141:E141, 2), B146:D146, B146:D146, 0)&gt;0, SMALL('Raw Data'!C141:E141, 2), 0), 0)</f>
        <v/>
      </c>
      <c r="U146">
        <f>IF(ISNUMBER('Raw Data'!C141), IF(_xlfn.XLOOKUP(SMALL('Raw Data'!C141:E141, 3), B146:D146, B146:D146, 0)&gt;0, SMALL('Raw Data'!C141:E141, 3), 0), 0)</f>
        <v/>
      </c>
      <c r="V146">
        <f>IF(AND('Raw Data'!C141&lt;'Raw Data'!E141,'Raw Data'!O141&gt;'Raw Data'!P141),'Raw Data'!C141,IF(AND('Raw Data'!E141&lt;'Raw Data'!C141,'Raw Data'!P141&gt;'Raw Data'!O141),'Raw Data'!E141,0))</f>
        <v/>
      </c>
      <c r="W146">
        <f>IF(AND('Raw Data'!C141&gt;'Raw Data'!E141,'Raw Data'!O141&gt;'Raw Data'!P141),'Raw Data'!C141,IF(AND('Raw Data'!E141&gt;'Raw Data'!C141,'Raw Data'!P141&gt;'Raw Data'!O141),'Raw Data'!E141,0))</f>
        <v/>
      </c>
      <c r="X146">
        <f>IF(AND('Raw Data'!D141&gt;4,'Raw Data'!O141&gt;'Raw Data'!P141, ISNUMBER('Raw Data'!O141)),'Raw Data'!J141,IF(AND('Raw Data'!D141&gt;4,'Raw Data'!O141='Raw Data'!P141, ISNUMBER('Raw Data'!O141)),0,IF(AND(ISNUMBER('Raw Data'!O141), 'Raw Data'!O141='Raw Data'!P141),'Raw Data'!D141,0)))</f>
        <v/>
      </c>
      <c r="Y146">
        <f>IF(AND('Raw Data'!D141&gt;4,'Raw Data'!O141&lt;'Raw Data'!P141),'Raw Data'!K141,IF(AND('Raw Data'!D141&gt;4,'Raw Data'!O141='Raw Data'!P141),0,IF('Raw Data'!O141='Raw Data'!P141,'Raw Data'!D141,0)))</f>
        <v/>
      </c>
      <c r="Z146">
        <f>IF(AND('Raw Data'!D141&lt;4, 'Raw Data'!O141='Raw Data'!P141), 'Raw Data'!D141, 0)</f>
        <v/>
      </c>
      <c r="AA146">
        <f>IF(AND(W146&gt;0, F146&gt;0), F146*W146, 0)</f>
        <v/>
      </c>
      <c r="AB146">
        <f>IF(AND(C146&gt;0, E146&gt;0), E146*C146, 0)</f>
        <v/>
      </c>
      <c r="AC146">
        <f>IF(AND(F146, D146), D146*F146, 0)</f>
        <v/>
      </c>
    </row>
    <row r="147">
      <c r="A147">
        <f>'Raw Data'!Q142</f>
        <v/>
      </c>
      <c r="B147">
        <f>IF('Raw Data'!O142&gt;'Raw Data'!P142, 'Raw Data'!C142, 0)</f>
        <v/>
      </c>
      <c r="C147">
        <f>IF(AND(ISNUMBER('Raw Data'!O142), 'Raw Data'!O142='Raw Data'!P142), 'Raw Data'!D142, 0)</f>
        <v/>
      </c>
      <c r="D147">
        <f>IF('Raw Data'!O142&lt;'Raw Data'!P142, 'Raw Data'!E142, 0)</f>
        <v/>
      </c>
      <c r="E147">
        <f>IF(SUM('Raw Data'!O142:P142)&gt;2, 'Raw Data'!F142, 0)</f>
        <v/>
      </c>
      <c r="F147">
        <f>IF(AND(ISNUMBER('Raw Data'!O142),SUM('Raw Data'!O142:P142)&lt;3),'Raw Data'!F142,)</f>
        <v/>
      </c>
      <c r="G147">
        <f>IF(AND('Raw Data'!O142&gt;0, 'Raw Data'!P142&gt;0), 'Raw Data'!H142, 0)</f>
        <v/>
      </c>
      <c r="H147">
        <f>IF(AND(ISNUMBER('Raw Data'!O142), OR('Raw Data'!O142=0, 'Raw Data'!P142=0)), 'Raw Data'!I142, 0)</f>
        <v/>
      </c>
      <c r="I147">
        <f>IF('Raw Data'!O142='Raw Data'!P142, 0, IF('Raw Data'!O142&gt;'Raw Data'!P142, 'Raw Data'!J142, 0))</f>
        <v/>
      </c>
      <c r="J147">
        <f>IF('Raw Data'!O142='Raw Data'!P142, 0, IF('Raw Data'!O142&lt;'Raw Data'!P142, 'Raw Data'!K142, 0))</f>
        <v/>
      </c>
      <c r="K147">
        <f>IF(AND(ISNUMBER('Raw Data'!O142), OR('Raw Data'!O142&gt;'Raw Data'!P142, 'Raw Data'!O142='Raw Data'!P142)), 'Raw Data'!L142, 0)</f>
        <v/>
      </c>
      <c r="L147">
        <f>IF(AND(ISNUMBER('Raw Data'!O142), OR('Raw Data'!O142&lt;'Raw Data'!P142, 'Raw Data'!O142='Raw Data'!P142)), 'Raw Data'!M142, 0)</f>
        <v/>
      </c>
      <c r="M147">
        <f>IF(AND(ISNUMBER('Raw Data'!O142), OR('Raw Data'!O142&gt;'Raw Data'!P142, 'Raw Data'!O142&lt;'Raw Data'!P142)), 'Raw Data'!N142, 0)</f>
        <v/>
      </c>
      <c r="N147">
        <f>IF(AND('Raw Data'!C142&lt;'Raw Data'!E142, 'Raw Data'!O142&gt;'Raw Data'!P142), 'Raw Data'!C142, 0)</f>
        <v/>
      </c>
      <c r="O147">
        <f>'Raw Data'!C142&lt;'Raw Data'!E142</f>
        <v/>
      </c>
      <c r="P147">
        <f>IF(AND('Raw Data'!C142&gt;'Raw Data'!E142, 'Raw Data'!O142&gt;'Raw Data'!P142), 'Raw Data'!C142, 0)</f>
        <v/>
      </c>
      <c r="Q147">
        <f>IF(AND('Raw Data'!C142&gt;'Raw Data'!E142, 'Raw Data'!O142&lt;'Raw Data'!P142), 'Raw Data'!E142, 0)</f>
        <v/>
      </c>
      <c r="R147">
        <f>IF(AND('Raw Data'!C142&lt;'Raw Data'!E142, 'Raw Data'!O142&lt;'Raw Data'!P142), 'Raw Data'!E142, 0)</f>
        <v/>
      </c>
      <c r="S147">
        <f>IF(ISNUMBER('Raw Data'!C142), IF(_xlfn.XLOOKUP(SMALL('Raw Data'!C142:E142, 1), B147:D147, B147:D147, 0)&gt;0, SMALL('Raw Data'!C142:E142, 1), 0), 0)</f>
        <v/>
      </c>
      <c r="T147">
        <f>IF(ISNUMBER('Raw Data'!C142), IF(_xlfn.XLOOKUP(SMALL('Raw Data'!C142:E142, 2), B147:D147, B147:D147, 0)&gt;0, SMALL('Raw Data'!C142:E142, 2), 0), 0)</f>
        <v/>
      </c>
      <c r="U147">
        <f>IF(ISNUMBER('Raw Data'!C142), IF(_xlfn.XLOOKUP(SMALL('Raw Data'!C142:E142, 3), B147:D147, B147:D147, 0)&gt;0, SMALL('Raw Data'!C142:E142, 3), 0), 0)</f>
        <v/>
      </c>
      <c r="V147">
        <f>IF(AND('Raw Data'!C142&lt;'Raw Data'!E142,'Raw Data'!O142&gt;'Raw Data'!P142),'Raw Data'!C142,IF(AND('Raw Data'!E142&lt;'Raw Data'!C142,'Raw Data'!P142&gt;'Raw Data'!O142),'Raw Data'!E142,0))</f>
        <v/>
      </c>
      <c r="W147">
        <f>IF(AND('Raw Data'!C142&gt;'Raw Data'!E142,'Raw Data'!O142&gt;'Raw Data'!P142),'Raw Data'!C142,IF(AND('Raw Data'!E142&gt;'Raw Data'!C142,'Raw Data'!P142&gt;'Raw Data'!O142),'Raw Data'!E142,0))</f>
        <v/>
      </c>
      <c r="X147">
        <f>IF(AND('Raw Data'!D142&gt;4,'Raw Data'!O142&gt;'Raw Data'!P142, ISNUMBER('Raw Data'!O142)),'Raw Data'!J142,IF(AND('Raw Data'!D142&gt;4,'Raw Data'!O142='Raw Data'!P142, ISNUMBER('Raw Data'!O142)),0,IF(AND(ISNUMBER('Raw Data'!O142), 'Raw Data'!O142='Raw Data'!P142),'Raw Data'!D142,0)))</f>
        <v/>
      </c>
      <c r="Y147">
        <f>IF(AND('Raw Data'!D142&gt;4,'Raw Data'!O142&lt;'Raw Data'!P142),'Raw Data'!K142,IF(AND('Raw Data'!D142&gt;4,'Raw Data'!O142='Raw Data'!P142),0,IF('Raw Data'!O142='Raw Data'!P142,'Raw Data'!D142,0)))</f>
        <v/>
      </c>
      <c r="Z147">
        <f>IF(AND('Raw Data'!D142&lt;4, 'Raw Data'!O142='Raw Data'!P142), 'Raw Data'!D142, 0)</f>
        <v/>
      </c>
      <c r="AA147">
        <f>IF(AND(W147&gt;0, F147&gt;0), F147*W147, 0)</f>
        <v/>
      </c>
      <c r="AB147">
        <f>IF(AND(C147&gt;0, E147&gt;0), E147*C147, 0)</f>
        <v/>
      </c>
      <c r="AC147">
        <f>IF(AND(F147, D147), D147*F147, 0)</f>
        <v/>
      </c>
    </row>
    <row r="148">
      <c r="A148">
        <f>'Raw Data'!Q143</f>
        <v/>
      </c>
      <c r="B148">
        <f>IF('Raw Data'!O143&gt;'Raw Data'!P143, 'Raw Data'!C143, 0)</f>
        <v/>
      </c>
      <c r="C148">
        <f>IF(AND(ISNUMBER('Raw Data'!O143), 'Raw Data'!O143='Raw Data'!P143), 'Raw Data'!D143, 0)</f>
        <v/>
      </c>
      <c r="D148">
        <f>IF('Raw Data'!O143&lt;'Raw Data'!P143, 'Raw Data'!E143, 0)</f>
        <v/>
      </c>
      <c r="E148">
        <f>IF(SUM('Raw Data'!O143:P143)&gt;2, 'Raw Data'!F143, 0)</f>
        <v/>
      </c>
      <c r="F148">
        <f>IF(AND(ISNUMBER('Raw Data'!O143),SUM('Raw Data'!O143:P143)&lt;3),'Raw Data'!F143,)</f>
        <v/>
      </c>
      <c r="G148">
        <f>IF(AND('Raw Data'!O143&gt;0, 'Raw Data'!P143&gt;0), 'Raw Data'!H143, 0)</f>
        <v/>
      </c>
      <c r="H148">
        <f>IF(AND(ISNUMBER('Raw Data'!O143), OR('Raw Data'!O143=0, 'Raw Data'!P143=0)), 'Raw Data'!I143, 0)</f>
        <v/>
      </c>
      <c r="I148">
        <f>IF('Raw Data'!O143='Raw Data'!P143, 0, IF('Raw Data'!O143&gt;'Raw Data'!P143, 'Raw Data'!J143, 0))</f>
        <v/>
      </c>
      <c r="J148">
        <f>IF('Raw Data'!O143='Raw Data'!P143, 0, IF('Raw Data'!O143&lt;'Raw Data'!P143, 'Raw Data'!K143, 0))</f>
        <v/>
      </c>
      <c r="K148">
        <f>IF(AND(ISNUMBER('Raw Data'!O143), OR('Raw Data'!O143&gt;'Raw Data'!P143, 'Raw Data'!O143='Raw Data'!P143)), 'Raw Data'!L143, 0)</f>
        <v/>
      </c>
      <c r="L148">
        <f>IF(AND(ISNUMBER('Raw Data'!O143), OR('Raw Data'!O143&lt;'Raw Data'!P143, 'Raw Data'!O143='Raw Data'!P143)), 'Raw Data'!M143, 0)</f>
        <v/>
      </c>
      <c r="M148">
        <f>IF(AND(ISNUMBER('Raw Data'!O143), OR('Raw Data'!O143&gt;'Raw Data'!P143, 'Raw Data'!O143&lt;'Raw Data'!P143)), 'Raw Data'!N143, 0)</f>
        <v/>
      </c>
      <c r="N148">
        <f>IF(AND('Raw Data'!C143&lt;'Raw Data'!E143, 'Raw Data'!O143&gt;'Raw Data'!P143), 'Raw Data'!C143, 0)</f>
        <v/>
      </c>
      <c r="O148">
        <f>'Raw Data'!C143&lt;'Raw Data'!E143</f>
        <v/>
      </c>
      <c r="P148">
        <f>IF(AND('Raw Data'!C143&gt;'Raw Data'!E143, 'Raw Data'!O143&gt;'Raw Data'!P143), 'Raw Data'!C143, 0)</f>
        <v/>
      </c>
      <c r="Q148">
        <f>IF(AND('Raw Data'!C143&gt;'Raw Data'!E143, 'Raw Data'!O143&lt;'Raw Data'!P143), 'Raw Data'!E143, 0)</f>
        <v/>
      </c>
      <c r="R148">
        <f>IF(AND('Raw Data'!C143&lt;'Raw Data'!E143, 'Raw Data'!O143&lt;'Raw Data'!P143), 'Raw Data'!E143, 0)</f>
        <v/>
      </c>
      <c r="S148">
        <f>IF(ISNUMBER('Raw Data'!C143), IF(_xlfn.XLOOKUP(SMALL('Raw Data'!C143:E143, 1), B148:D148, B148:D148, 0)&gt;0, SMALL('Raw Data'!C143:E143, 1), 0), 0)</f>
        <v/>
      </c>
      <c r="T148">
        <f>IF(ISNUMBER('Raw Data'!C143), IF(_xlfn.XLOOKUP(SMALL('Raw Data'!C143:E143, 2), B148:D148, B148:D148, 0)&gt;0, SMALL('Raw Data'!C143:E143, 2), 0), 0)</f>
        <v/>
      </c>
      <c r="U148">
        <f>IF(ISNUMBER('Raw Data'!C143), IF(_xlfn.XLOOKUP(SMALL('Raw Data'!C143:E143, 3), B148:D148, B148:D148, 0)&gt;0, SMALL('Raw Data'!C143:E143, 3), 0), 0)</f>
        <v/>
      </c>
      <c r="V148">
        <f>IF(AND('Raw Data'!C143&lt;'Raw Data'!E143,'Raw Data'!O143&gt;'Raw Data'!P143),'Raw Data'!C143,IF(AND('Raw Data'!E143&lt;'Raw Data'!C143,'Raw Data'!P143&gt;'Raw Data'!O143),'Raw Data'!E143,0))</f>
        <v/>
      </c>
      <c r="W148">
        <f>IF(AND('Raw Data'!C143&gt;'Raw Data'!E143,'Raw Data'!O143&gt;'Raw Data'!P143),'Raw Data'!C143,IF(AND('Raw Data'!E143&gt;'Raw Data'!C143,'Raw Data'!P143&gt;'Raw Data'!O143),'Raw Data'!E143,0))</f>
        <v/>
      </c>
      <c r="X148">
        <f>IF(AND('Raw Data'!D143&gt;4,'Raw Data'!O143&gt;'Raw Data'!P143, ISNUMBER('Raw Data'!O143)),'Raw Data'!J143,IF(AND('Raw Data'!D143&gt;4,'Raw Data'!O143='Raw Data'!P143, ISNUMBER('Raw Data'!O143)),0,IF(AND(ISNUMBER('Raw Data'!O143), 'Raw Data'!O143='Raw Data'!P143),'Raw Data'!D143,0)))</f>
        <v/>
      </c>
      <c r="Y148">
        <f>IF(AND('Raw Data'!D143&gt;4,'Raw Data'!O143&lt;'Raw Data'!P143),'Raw Data'!K143,IF(AND('Raw Data'!D143&gt;4,'Raw Data'!O143='Raw Data'!P143),0,IF('Raw Data'!O143='Raw Data'!P143,'Raw Data'!D143,0)))</f>
        <v/>
      </c>
      <c r="Z148">
        <f>IF(AND('Raw Data'!D143&lt;4, 'Raw Data'!O143='Raw Data'!P143), 'Raw Data'!D143, 0)</f>
        <v/>
      </c>
      <c r="AA148">
        <f>IF(AND(W148&gt;0, F148&gt;0), F148*W148, 0)</f>
        <v/>
      </c>
      <c r="AB148">
        <f>IF(AND(C148&gt;0, E148&gt;0), E148*C148, 0)</f>
        <v/>
      </c>
      <c r="AC148">
        <f>IF(AND(F148, D148), D148*F148, 0)</f>
        <v/>
      </c>
    </row>
    <row r="149">
      <c r="A149">
        <f>'Raw Data'!Q144</f>
        <v/>
      </c>
      <c r="B149">
        <f>IF('Raw Data'!O144&gt;'Raw Data'!P144, 'Raw Data'!C144, 0)</f>
        <v/>
      </c>
      <c r="C149">
        <f>IF(AND(ISNUMBER('Raw Data'!O144), 'Raw Data'!O144='Raw Data'!P144), 'Raw Data'!D144, 0)</f>
        <v/>
      </c>
      <c r="D149">
        <f>IF('Raw Data'!O144&lt;'Raw Data'!P144, 'Raw Data'!E144, 0)</f>
        <v/>
      </c>
      <c r="E149">
        <f>IF(SUM('Raw Data'!O144:P144)&gt;2, 'Raw Data'!F144, 0)</f>
        <v/>
      </c>
      <c r="F149">
        <f>IF(AND(ISNUMBER('Raw Data'!O144),SUM('Raw Data'!O144:P144)&lt;3),'Raw Data'!F144,)</f>
        <v/>
      </c>
      <c r="G149">
        <f>IF(AND('Raw Data'!O144&gt;0, 'Raw Data'!P144&gt;0), 'Raw Data'!H144, 0)</f>
        <v/>
      </c>
      <c r="H149">
        <f>IF(AND(ISNUMBER('Raw Data'!O144), OR('Raw Data'!O144=0, 'Raw Data'!P144=0)), 'Raw Data'!I144, 0)</f>
        <v/>
      </c>
      <c r="I149">
        <f>IF('Raw Data'!O144='Raw Data'!P144, 0, IF('Raw Data'!O144&gt;'Raw Data'!P144, 'Raw Data'!J144, 0))</f>
        <v/>
      </c>
      <c r="J149">
        <f>IF('Raw Data'!O144='Raw Data'!P144, 0, IF('Raw Data'!O144&lt;'Raw Data'!P144, 'Raw Data'!K144, 0))</f>
        <v/>
      </c>
      <c r="K149">
        <f>IF(AND(ISNUMBER('Raw Data'!O144), OR('Raw Data'!O144&gt;'Raw Data'!P144, 'Raw Data'!O144='Raw Data'!P144)), 'Raw Data'!L144, 0)</f>
        <v/>
      </c>
      <c r="L149">
        <f>IF(AND(ISNUMBER('Raw Data'!O144), OR('Raw Data'!O144&lt;'Raw Data'!P144, 'Raw Data'!O144='Raw Data'!P144)), 'Raw Data'!M144, 0)</f>
        <v/>
      </c>
      <c r="M149">
        <f>IF(AND(ISNUMBER('Raw Data'!O144), OR('Raw Data'!O144&gt;'Raw Data'!P144, 'Raw Data'!O144&lt;'Raw Data'!P144)), 'Raw Data'!N144, 0)</f>
        <v/>
      </c>
      <c r="N149">
        <f>IF(AND('Raw Data'!C144&lt;'Raw Data'!E144, 'Raw Data'!O144&gt;'Raw Data'!P144), 'Raw Data'!C144, 0)</f>
        <v/>
      </c>
      <c r="O149">
        <f>'Raw Data'!C144&lt;'Raw Data'!E144</f>
        <v/>
      </c>
      <c r="P149">
        <f>IF(AND('Raw Data'!C144&gt;'Raw Data'!E144, 'Raw Data'!O144&gt;'Raw Data'!P144), 'Raw Data'!C144, 0)</f>
        <v/>
      </c>
      <c r="Q149">
        <f>IF(AND('Raw Data'!C144&gt;'Raw Data'!E144, 'Raw Data'!O144&lt;'Raw Data'!P144), 'Raw Data'!E144, 0)</f>
        <v/>
      </c>
      <c r="R149">
        <f>IF(AND('Raw Data'!C144&lt;'Raw Data'!E144, 'Raw Data'!O144&lt;'Raw Data'!P144), 'Raw Data'!E144, 0)</f>
        <v/>
      </c>
      <c r="S149">
        <f>IF(ISNUMBER('Raw Data'!C144), IF(_xlfn.XLOOKUP(SMALL('Raw Data'!C144:E144, 1), B149:D149, B149:D149, 0)&gt;0, SMALL('Raw Data'!C144:E144, 1), 0), 0)</f>
        <v/>
      </c>
      <c r="T149">
        <f>IF(ISNUMBER('Raw Data'!C144), IF(_xlfn.XLOOKUP(SMALL('Raw Data'!C144:E144, 2), B149:D149, B149:D149, 0)&gt;0, SMALL('Raw Data'!C144:E144, 2), 0), 0)</f>
        <v/>
      </c>
      <c r="U149">
        <f>IF(ISNUMBER('Raw Data'!C144), IF(_xlfn.XLOOKUP(SMALL('Raw Data'!C144:E144, 3), B149:D149, B149:D149, 0)&gt;0, SMALL('Raw Data'!C144:E144, 3), 0), 0)</f>
        <v/>
      </c>
      <c r="V149">
        <f>IF(AND('Raw Data'!C144&lt;'Raw Data'!E144,'Raw Data'!O144&gt;'Raw Data'!P144),'Raw Data'!C144,IF(AND('Raw Data'!E144&lt;'Raw Data'!C144,'Raw Data'!P144&gt;'Raw Data'!O144),'Raw Data'!E144,0))</f>
        <v/>
      </c>
      <c r="W149">
        <f>IF(AND('Raw Data'!C144&gt;'Raw Data'!E144,'Raw Data'!O144&gt;'Raw Data'!P144),'Raw Data'!C144,IF(AND('Raw Data'!E144&gt;'Raw Data'!C144,'Raw Data'!P144&gt;'Raw Data'!O144),'Raw Data'!E144,0))</f>
        <v/>
      </c>
      <c r="X149">
        <f>IF(AND('Raw Data'!D144&gt;4,'Raw Data'!O144&gt;'Raw Data'!P144, ISNUMBER('Raw Data'!O144)),'Raw Data'!J144,IF(AND('Raw Data'!D144&gt;4,'Raw Data'!O144='Raw Data'!P144, ISNUMBER('Raw Data'!O144)),0,IF(AND(ISNUMBER('Raw Data'!O144), 'Raw Data'!O144='Raw Data'!P144),'Raw Data'!D144,0)))</f>
        <v/>
      </c>
      <c r="Y149">
        <f>IF(AND('Raw Data'!D144&gt;4,'Raw Data'!O144&lt;'Raw Data'!P144),'Raw Data'!K144,IF(AND('Raw Data'!D144&gt;4,'Raw Data'!O144='Raw Data'!P144),0,IF('Raw Data'!O144='Raw Data'!P144,'Raw Data'!D144,0)))</f>
        <v/>
      </c>
      <c r="Z149">
        <f>IF(AND('Raw Data'!D144&lt;4, 'Raw Data'!O144='Raw Data'!P144), 'Raw Data'!D144, 0)</f>
        <v/>
      </c>
      <c r="AA149">
        <f>IF(AND(W149&gt;0, F149&gt;0), F149*W149, 0)</f>
        <v/>
      </c>
      <c r="AB149">
        <f>IF(AND(C149&gt;0, E149&gt;0), E149*C149, 0)</f>
        <v/>
      </c>
      <c r="AC149">
        <f>IF(AND(F149, D149), D149*F149, 0)</f>
        <v/>
      </c>
    </row>
    <row r="150">
      <c r="A150">
        <f>'Raw Data'!Q145</f>
        <v/>
      </c>
      <c r="B150">
        <f>IF('Raw Data'!O145&gt;'Raw Data'!P145, 'Raw Data'!C145, 0)</f>
        <v/>
      </c>
      <c r="C150">
        <f>IF(AND(ISNUMBER('Raw Data'!O145), 'Raw Data'!O145='Raw Data'!P145), 'Raw Data'!D145, 0)</f>
        <v/>
      </c>
      <c r="D150">
        <f>IF('Raw Data'!O145&lt;'Raw Data'!P145, 'Raw Data'!E145, 0)</f>
        <v/>
      </c>
      <c r="E150">
        <f>IF(SUM('Raw Data'!O145:P145)&gt;2, 'Raw Data'!F145, 0)</f>
        <v/>
      </c>
      <c r="F150">
        <f>IF(AND(ISNUMBER('Raw Data'!O145),SUM('Raw Data'!O145:P145)&lt;3),'Raw Data'!F145,)</f>
        <v/>
      </c>
      <c r="G150">
        <f>IF(AND('Raw Data'!O145&gt;0, 'Raw Data'!P145&gt;0), 'Raw Data'!H145, 0)</f>
        <v/>
      </c>
      <c r="H150">
        <f>IF(AND(ISNUMBER('Raw Data'!O145), OR('Raw Data'!O145=0, 'Raw Data'!P145=0)), 'Raw Data'!I145, 0)</f>
        <v/>
      </c>
      <c r="I150">
        <f>IF('Raw Data'!O145='Raw Data'!P145, 0, IF('Raw Data'!O145&gt;'Raw Data'!P145, 'Raw Data'!J145, 0))</f>
        <v/>
      </c>
      <c r="J150">
        <f>IF('Raw Data'!O145='Raw Data'!P145, 0, IF('Raw Data'!O145&lt;'Raw Data'!P145, 'Raw Data'!K145, 0))</f>
        <v/>
      </c>
      <c r="K150">
        <f>IF(AND(ISNUMBER('Raw Data'!O145), OR('Raw Data'!O145&gt;'Raw Data'!P145, 'Raw Data'!O145='Raw Data'!P145)), 'Raw Data'!L145, 0)</f>
        <v/>
      </c>
      <c r="L150">
        <f>IF(AND(ISNUMBER('Raw Data'!O145), OR('Raw Data'!O145&lt;'Raw Data'!P145, 'Raw Data'!O145='Raw Data'!P145)), 'Raw Data'!M145, 0)</f>
        <v/>
      </c>
      <c r="M150">
        <f>IF(AND(ISNUMBER('Raw Data'!O145), OR('Raw Data'!O145&gt;'Raw Data'!P145, 'Raw Data'!O145&lt;'Raw Data'!P145)), 'Raw Data'!N145, 0)</f>
        <v/>
      </c>
      <c r="N150">
        <f>IF(AND('Raw Data'!C145&lt;'Raw Data'!E145, 'Raw Data'!O145&gt;'Raw Data'!P145), 'Raw Data'!C145, 0)</f>
        <v/>
      </c>
      <c r="O150">
        <f>'Raw Data'!C145&lt;'Raw Data'!E145</f>
        <v/>
      </c>
      <c r="P150">
        <f>IF(AND('Raw Data'!C145&gt;'Raw Data'!E145, 'Raw Data'!O145&gt;'Raw Data'!P145), 'Raw Data'!C145, 0)</f>
        <v/>
      </c>
      <c r="Q150">
        <f>IF(AND('Raw Data'!C145&gt;'Raw Data'!E145, 'Raw Data'!O145&lt;'Raw Data'!P145), 'Raw Data'!E145, 0)</f>
        <v/>
      </c>
      <c r="R150">
        <f>IF(AND('Raw Data'!C145&lt;'Raw Data'!E145, 'Raw Data'!O145&lt;'Raw Data'!P145), 'Raw Data'!E145, 0)</f>
        <v/>
      </c>
      <c r="S150">
        <f>IF(ISNUMBER('Raw Data'!C145), IF(_xlfn.XLOOKUP(SMALL('Raw Data'!C145:E145, 1), B150:D150, B150:D150, 0)&gt;0, SMALL('Raw Data'!C145:E145, 1), 0), 0)</f>
        <v/>
      </c>
      <c r="T150">
        <f>IF(ISNUMBER('Raw Data'!C145), IF(_xlfn.XLOOKUP(SMALL('Raw Data'!C145:E145, 2), B150:D150, B150:D150, 0)&gt;0, SMALL('Raw Data'!C145:E145, 2), 0), 0)</f>
        <v/>
      </c>
      <c r="U150">
        <f>IF(ISNUMBER('Raw Data'!C145), IF(_xlfn.XLOOKUP(SMALL('Raw Data'!C145:E145, 3), B150:D150, B150:D150, 0)&gt;0, SMALL('Raw Data'!C145:E145, 3), 0), 0)</f>
        <v/>
      </c>
      <c r="V150">
        <f>IF(AND('Raw Data'!C145&lt;'Raw Data'!E145,'Raw Data'!O145&gt;'Raw Data'!P145),'Raw Data'!C145,IF(AND('Raw Data'!E145&lt;'Raw Data'!C145,'Raw Data'!P145&gt;'Raw Data'!O145),'Raw Data'!E145,0))</f>
        <v/>
      </c>
      <c r="W150">
        <f>IF(AND('Raw Data'!C145&gt;'Raw Data'!E145,'Raw Data'!O145&gt;'Raw Data'!P145),'Raw Data'!C145,IF(AND('Raw Data'!E145&gt;'Raw Data'!C145,'Raw Data'!P145&gt;'Raw Data'!O145),'Raw Data'!E145,0))</f>
        <v/>
      </c>
      <c r="X150">
        <f>IF(AND('Raw Data'!D145&gt;4,'Raw Data'!O145&gt;'Raw Data'!P145, ISNUMBER('Raw Data'!O145)),'Raw Data'!J145,IF(AND('Raw Data'!D145&gt;4,'Raw Data'!O145='Raw Data'!P145, ISNUMBER('Raw Data'!O145)),0,IF(AND(ISNUMBER('Raw Data'!O145), 'Raw Data'!O145='Raw Data'!P145),'Raw Data'!D145,0)))</f>
        <v/>
      </c>
      <c r="Y150">
        <f>IF(AND('Raw Data'!D145&gt;4,'Raw Data'!O145&lt;'Raw Data'!P145),'Raw Data'!K145,IF(AND('Raw Data'!D145&gt;4,'Raw Data'!O145='Raw Data'!P145),0,IF('Raw Data'!O145='Raw Data'!P145,'Raw Data'!D145,0)))</f>
        <v/>
      </c>
      <c r="Z150">
        <f>IF(AND('Raw Data'!D145&lt;4, 'Raw Data'!O145='Raw Data'!P145), 'Raw Data'!D145, 0)</f>
        <v/>
      </c>
      <c r="AA150">
        <f>IF(AND(W150&gt;0, F150&gt;0), F150*W150, 0)</f>
        <v/>
      </c>
      <c r="AB150">
        <f>IF(AND(C150&gt;0, E150&gt;0), E150*C150, 0)</f>
        <v/>
      </c>
      <c r="AC150">
        <f>IF(AND(F150, D150), D150*F150, 0)</f>
        <v/>
      </c>
    </row>
    <row r="151">
      <c r="A151">
        <f>'Raw Data'!Q146</f>
        <v/>
      </c>
      <c r="B151">
        <f>IF('Raw Data'!O146&gt;'Raw Data'!P146, 'Raw Data'!C146, 0)</f>
        <v/>
      </c>
      <c r="C151">
        <f>IF(AND(ISNUMBER('Raw Data'!O146), 'Raw Data'!O146='Raw Data'!P146), 'Raw Data'!D146, 0)</f>
        <v/>
      </c>
      <c r="D151">
        <f>IF('Raw Data'!O146&lt;'Raw Data'!P146, 'Raw Data'!E146, 0)</f>
        <v/>
      </c>
      <c r="E151">
        <f>IF(SUM('Raw Data'!O146:P146)&gt;2, 'Raw Data'!F146, 0)</f>
        <v/>
      </c>
      <c r="F151">
        <f>IF(AND(ISNUMBER('Raw Data'!O146),SUM('Raw Data'!O146:P146)&lt;3),'Raw Data'!F146,)</f>
        <v/>
      </c>
      <c r="G151">
        <f>IF(AND('Raw Data'!O146&gt;0, 'Raw Data'!P146&gt;0), 'Raw Data'!H146, 0)</f>
        <v/>
      </c>
      <c r="H151">
        <f>IF(AND(ISNUMBER('Raw Data'!O146), OR('Raw Data'!O146=0, 'Raw Data'!P146=0)), 'Raw Data'!I146, 0)</f>
        <v/>
      </c>
      <c r="I151">
        <f>IF('Raw Data'!O146='Raw Data'!P146, 0, IF('Raw Data'!O146&gt;'Raw Data'!P146, 'Raw Data'!J146, 0))</f>
        <v/>
      </c>
      <c r="J151">
        <f>IF('Raw Data'!O146='Raw Data'!P146, 0, IF('Raw Data'!O146&lt;'Raw Data'!P146, 'Raw Data'!K146, 0))</f>
        <v/>
      </c>
      <c r="K151">
        <f>IF(AND(ISNUMBER('Raw Data'!O146), OR('Raw Data'!O146&gt;'Raw Data'!P146, 'Raw Data'!O146='Raw Data'!P146)), 'Raw Data'!L146, 0)</f>
        <v/>
      </c>
      <c r="L151">
        <f>IF(AND(ISNUMBER('Raw Data'!O146), OR('Raw Data'!O146&lt;'Raw Data'!P146, 'Raw Data'!O146='Raw Data'!P146)), 'Raw Data'!M146, 0)</f>
        <v/>
      </c>
      <c r="M151">
        <f>IF(AND(ISNUMBER('Raw Data'!O146), OR('Raw Data'!O146&gt;'Raw Data'!P146, 'Raw Data'!O146&lt;'Raw Data'!P146)), 'Raw Data'!N146, 0)</f>
        <v/>
      </c>
      <c r="N151">
        <f>IF(AND('Raw Data'!C146&lt;'Raw Data'!E146, 'Raw Data'!O146&gt;'Raw Data'!P146), 'Raw Data'!C146, 0)</f>
        <v/>
      </c>
      <c r="O151">
        <f>'Raw Data'!C146&lt;'Raw Data'!E146</f>
        <v/>
      </c>
      <c r="P151">
        <f>IF(AND('Raw Data'!C146&gt;'Raw Data'!E146, 'Raw Data'!O146&gt;'Raw Data'!P146), 'Raw Data'!C146, 0)</f>
        <v/>
      </c>
      <c r="Q151">
        <f>IF(AND('Raw Data'!C146&gt;'Raw Data'!E146, 'Raw Data'!O146&lt;'Raw Data'!P146), 'Raw Data'!E146, 0)</f>
        <v/>
      </c>
      <c r="R151">
        <f>IF(AND('Raw Data'!C146&lt;'Raw Data'!E146, 'Raw Data'!O146&lt;'Raw Data'!P146), 'Raw Data'!E146, 0)</f>
        <v/>
      </c>
      <c r="S151">
        <f>IF(ISNUMBER('Raw Data'!C146), IF(_xlfn.XLOOKUP(SMALL('Raw Data'!C146:E146, 1), B151:D151, B151:D151, 0)&gt;0, SMALL('Raw Data'!C146:E146, 1), 0), 0)</f>
        <v/>
      </c>
      <c r="T151">
        <f>IF(ISNUMBER('Raw Data'!C146), IF(_xlfn.XLOOKUP(SMALL('Raw Data'!C146:E146, 2), B151:D151, B151:D151, 0)&gt;0, SMALL('Raw Data'!C146:E146, 2), 0), 0)</f>
        <v/>
      </c>
      <c r="U151">
        <f>IF(ISNUMBER('Raw Data'!C146), IF(_xlfn.XLOOKUP(SMALL('Raw Data'!C146:E146, 3), B151:D151, B151:D151, 0)&gt;0, SMALL('Raw Data'!C146:E146, 3), 0), 0)</f>
        <v/>
      </c>
      <c r="V151">
        <f>IF(AND('Raw Data'!C146&lt;'Raw Data'!E146,'Raw Data'!O146&gt;'Raw Data'!P146),'Raw Data'!C146,IF(AND('Raw Data'!E146&lt;'Raw Data'!C146,'Raw Data'!P146&gt;'Raw Data'!O146),'Raw Data'!E146,0))</f>
        <v/>
      </c>
      <c r="W151">
        <f>IF(AND('Raw Data'!C146&gt;'Raw Data'!E146,'Raw Data'!O146&gt;'Raw Data'!P146),'Raw Data'!C146,IF(AND('Raw Data'!E146&gt;'Raw Data'!C146,'Raw Data'!P146&gt;'Raw Data'!O146),'Raw Data'!E146,0))</f>
        <v/>
      </c>
      <c r="X151">
        <f>IF(AND('Raw Data'!D146&gt;4,'Raw Data'!O146&gt;'Raw Data'!P146, ISNUMBER('Raw Data'!O146)),'Raw Data'!J146,IF(AND('Raw Data'!D146&gt;4,'Raw Data'!O146='Raw Data'!P146, ISNUMBER('Raw Data'!O146)),0,IF(AND(ISNUMBER('Raw Data'!O146), 'Raw Data'!O146='Raw Data'!P146),'Raw Data'!D146,0)))</f>
        <v/>
      </c>
      <c r="Y151">
        <f>IF(AND('Raw Data'!D146&gt;4,'Raw Data'!O146&lt;'Raw Data'!P146),'Raw Data'!K146,IF(AND('Raw Data'!D146&gt;4,'Raw Data'!O146='Raw Data'!P146),0,IF('Raw Data'!O146='Raw Data'!P146,'Raw Data'!D146,0)))</f>
        <v/>
      </c>
      <c r="Z151">
        <f>IF(AND('Raw Data'!D146&lt;4, 'Raw Data'!O146='Raw Data'!P146), 'Raw Data'!D146, 0)</f>
        <v/>
      </c>
      <c r="AA151">
        <f>IF(AND(W151&gt;0, F151&gt;0), F151*W151, 0)</f>
        <v/>
      </c>
      <c r="AB151">
        <f>IF(AND(C151&gt;0, E151&gt;0), E151*C151, 0)</f>
        <v/>
      </c>
      <c r="AC151">
        <f>IF(AND(F151, D151), D151*F151, 0)</f>
        <v/>
      </c>
    </row>
    <row r="152">
      <c r="A152">
        <f>'Raw Data'!Q147</f>
        <v/>
      </c>
      <c r="B152">
        <f>IF('Raw Data'!O147&gt;'Raw Data'!P147, 'Raw Data'!C147, 0)</f>
        <v/>
      </c>
      <c r="C152">
        <f>IF(AND(ISNUMBER('Raw Data'!O147), 'Raw Data'!O147='Raw Data'!P147), 'Raw Data'!D147, 0)</f>
        <v/>
      </c>
      <c r="D152">
        <f>IF('Raw Data'!O147&lt;'Raw Data'!P147, 'Raw Data'!E147, 0)</f>
        <v/>
      </c>
      <c r="E152">
        <f>IF(SUM('Raw Data'!O147:P147)&gt;2, 'Raw Data'!F147, 0)</f>
        <v/>
      </c>
      <c r="F152">
        <f>IF(AND(ISNUMBER('Raw Data'!O147),SUM('Raw Data'!O147:P147)&lt;3),'Raw Data'!F147,)</f>
        <v/>
      </c>
      <c r="G152">
        <f>IF(AND('Raw Data'!O147&gt;0, 'Raw Data'!P147&gt;0), 'Raw Data'!H147, 0)</f>
        <v/>
      </c>
      <c r="H152">
        <f>IF(AND(ISNUMBER('Raw Data'!O147), OR('Raw Data'!O147=0, 'Raw Data'!P147=0)), 'Raw Data'!I147, 0)</f>
        <v/>
      </c>
      <c r="I152">
        <f>IF('Raw Data'!O147='Raw Data'!P147, 0, IF('Raw Data'!O147&gt;'Raw Data'!P147, 'Raw Data'!J147, 0))</f>
        <v/>
      </c>
      <c r="J152">
        <f>IF('Raw Data'!O147='Raw Data'!P147, 0, IF('Raw Data'!O147&lt;'Raw Data'!P147, 'Raw Data'!K147, 0))</f>
        <v/>
      </c>
      <c r="K152">
        <f>IF(AND(ISNUMBER('Raw Data'!O147), OR('Raw Data'!O147&gt;'Raw Data'!P147, 'Raw Data'!O147='Raw Data'!P147)), 'Raw Data'!L147, 0)</f>
        <v/>
      </c>
      <c r="L152">
        <f>IF(AND(ISNUMBER('Raw Data'!O147), OR('Raw Data'!O147&lt;'Raw Data'!P147, 'Raw Data'!O147='Raw Data'!P147)), 'Raw Data'!M147, 0)</f>
        <v/>
      </c>
      <c r="M152">
        <f>IF(AND(ISNUMBER('Raw Data'!O147), OR('Raw Data'!O147&gt;'Raw Data'!P147, 'Raw Data'!O147&lt;'Raw Data'!P147)), 'Raw Data'!N147, 0)</f>
        <v/>
      </c>
      <c r="N152">
        <f>IF(AND('Raw Data'!C147&lt;'Raw Data'!E147, 'Raw Data'!O147&gt;'Raw Data'!P147), 'Raw Data'!C147, 0)</f>
        <v/>
      </c>
      <c r="O152">
        <f>'Raw Data'!C147&lt;'Raw Data'!E147</f>
        <v/>
      </c>
      <c r="P152">
        <f>IF(AND('Raw Data'!C147&gt;'Raw Data'!E147, 'Raw Data'!O147&gt;'Raw Data'!P147), 'Raw Data'!C147, 0)</f>
        <v/>
      </c>
      <c r="Q152">
        <f>IF(AND('Raw Data'!C147&gt;'Raw Data'!E147, 'Raw Data'!O147&lt;'Raw Data'!P147), 'Raw Data'!E147, 0)</f>
        <v/>
      </c>
      <c r="R152">
        <f>IF(AND('Raw Data'!C147&lt;'Raw Data'!E147, 'Raw Data'!O147&lt;'Raw Data'!P147), 'Raw Data'!E147, 0)</f>
        <v/>
      </c>
      <c r="S152">
        <f>IF(ISNUMBER('Raw Data'!C147), IF(_xlfn.XLOOKUP(SMALL('Raw Data'!C147:E147, 1), B152:D152, B152:D152, 0)&gt;0, SMALL('Raw Data'!C147:E147, 1), 0), 0)</f>
        <v/>
      </c>
      <c r="T152">
        <f>IF(ISNUMBER('Raw Data'!C147), IF(_xlfn.XLOOKUP(SMALL('Raw Data'!C147:E147, 2), B152:D152, B152:D152, 0)&gt;0, SMALL('Raw Data'!C147:E147, 2), 0), 0)</f>
        <v/>
      </c>
      <c r="U152">
        <f>IF(ISNUMBER('Raw Data'!C147), IF(_xlfn.XLOOKUP(SMALL('Raw Data'!C147:E147, 3), B152:D152, B152:D152, 0)&gt;0, SMALL('Raw Data'!C147:E147, 3), 0), 0)</f>
        <v/>
      </c>
      <c r="V152">
        <f>IF(AND('Raw Data'!C147&lt;'Raw Data'!E147,'Raw Data'!O147&gt;'Raw Data'!P147),'Raw Data'!C147,IF(AND('Raw Data'!E147&lt;'Raw Data'!C147,'Raw Data'!P147&gt;'Raw Data'!O147),'Raw Data'!E147,0))</f>
        <v/>
      </c>
      <c r="W152">
        <f>IF(AND('Raw Data'!C147&gt;'Raw Data'!E147,'Raw Data'!O147&gt;'Raw Data'!P147),'Raw Data'!C147,IF(AND('Raw Data'!E147&gt;'Raw Data'!C147,'Raw Data'!P147&gt;'Raw Data'!O147),'Raw Data'!E147,0))</f>
        <v/>
      </c>
      <c r="X152">
        <f>IF(AND('Raw Data'!D147&gt;4,'Raw Data'!O147&gt;'Raw Data'!P147, ISNUMBER('Raw Data'!O147)),'Raw Data'!J147,IF(AND('Raw Data'!D147&gt;4,'Raw Data'!O147='Raw Data'!P147, ISNUMBER('Raw Data'!O147)),0,IF(AND(ISNUMBER('Raw Data'!O147), 'Raw Data'!O147='Raw Data'!P147),'Raw Data'!D147,0)))</f>
        <v/>
      </c>
      <c r="Y152">
        <f>IF(AND('Raw Data'!D147&gt;4,'Raw Data'!O147&lt;'Raw Data'!P147),'Raw Data'!K147,IF(AND('Raw Data'!D147&gt;4,'Raw Data'!O147='Raw Data'!P147),0,IF('Raw Data'!O147='Raw Data'!P147,'Raw Data'!D147,0)))</f>
        <v/>
      </c>
      <c r="Z152">
        <f>IF(AND('Raw Data'!D147&lt;4, 'Raw Data'!O147='Raw Data'!P147), 'Raw Data'!D147, 0)</f>
        <v/>
      </c>
      <c r="AA152">
        <f>IF(AND(W152&gt;0, F152&gt;0), F152*W152, 0)</f>
        <v/>
      </c>
      <c r="AB152">
        <f>IF(AND(C152&gt;0, E152&gt;0), E152*C152, 0)</f>
        <v/>
      </c>
      <c r="AC152">
        <f>IF(AND(F152, D152), D152*F152, 0)</f>
        <v/>
      </c>
    </row>
    <row r="153">
      <c r="A153">
        <f>'Raw Data'!Q148</f>
        <v/>
      </c>
      <c r="B153">
        <f>IF('Raw Data'!O148&gt;'Raw Data'!P148, 'Raw Data'!C148, 0)</f>
        <v/>
      </c>
      <c r="C153">
        <f>IF(AND(ISNUMBER('Raw Data'!O148), 'Raw Data'!O148='Raw Data'!P148), 'Raw Data'!D148, 0)</f>
        <v/>
      </c>
      <c r="D153">
        <f>IF('Raw Data'!O148&lt;'Raw Data'!P148, 'Raw Data'!E148, 0)</f>
        <v/>
      </c>
      <c r="E153">
        <f>IF(SUM('Raw Data'!O148:P148)&gt;2, 'Raw Data'!F148, 0)</f>
        <v/>
      </c>
      <c r="F153">
        <f>IF(AND(ISNUMBER('Raw Data'!O148),SUM('Raw Data'!O148:P148)&lt;3),'Raw Data'!F148,)</f>
        <v/>
      </c>
      <c r="G153">
        <f>IF(AND('Raw Data'!O148&gt;0, 'Raw Data'!P148&gt;0), 'Raw Data'!H148, 0)</f>
        <v/>
      </c>
      <c r="H153">
        <f>IF(AND(ISNUMBER('Raw Data'!O148), OR('Raw Data'!O148=0, 'Raw Data'!P148=0)), 'Raw Data'!I148, 0)</f>
        <v/>
      </c>
      <c r="I153">
        <f>IF('Raw Data'!O148='Raw Data'!P148, 0, IF('Raw Data'!O148&gt;'Raw Data'!P148, 'Raw Data'!J148, 0))</f>
        <v/>
      </c>
      <c r="J153">
        <f>IF('Raw Data'!O148='Raw Data'!P148, 0, IF('Raw Data'!O148&lt;'Raw Data'!P148, 'Raw Data'!K148, 0))</f>
        <v/>
      </c>
      <c r="K153">
        <f>IF(AND(ISNUMBER('Raw Data'!O148), OR('Raw Data'!O148&gt;'Raw Data'!P148, 'Raw Data'!O148='Raw Data'!P148)), 'Raw Data'!L148, 0)</f>
        <v/>
      </c>
      <c r="L153">
        <f>IF(AND(ISNUMBER('Raw Data'!O148), OR('Raw Data'!O148&lt;'Raw Data'!P148, 'Raw Data'!O148='Raw Data'!P148)), 'Raw Data'!M148, 0)</f>
        <v/>
      </c>
      <c r="M153">
        <f>IF(AND(ISNUMBER('Raw Data'!O148), OR('Raw Data'!O148&gt;'Raw Data'!P148, 'Raw Data'!O148&lt;'Raw Data'!P148)), 'Raw Data'!N148, 0)</f>
        <v/>
      </c>
      <c r="N153">
        <f>IF(AND('Raw Data'!C148&lt;'Raw Data'!E148, 'Raw Data'!O148&gt;'Raw Data'!P148), 'Raw Data'!C148, 0)</f>
        <v/>
      </c>
      <c r="O153">
        <f>'Raw Data'!C148&lt;'Raw Data'!E148</f>
        <v/>
      </c>
      <c r="P153">
        <f>IF(AND('Raw Data'!C148&gt;'Raw Data'!E148, 'Raw Data'!O148&gt;'Raw Data'!P148), 'Raw Data'!C148, 0)</f>
        <v/>
      </c>
      <c r="Q153">
        <f>IF(AND('Raw Data'!C148&gt;'Raw Data'!E148, 'Raw Data'!O148&lt;'Raw Data'!P148), 'Raw Data'!E148, 0)</f>
        <v/>
      </c>
      <c r="R153">
        <f>IF(AND('Raw Data'!C148&lt;'Raw Data'!E148, 'Raw Data'!O148&lt;'Raw Data'!P148), 'Raw Data'!E148, 0)</f>
        <v/>
      </c>
      <c r="S153">
        <f>IF(ISNUMBER('Raw Data'!C148), IF(_xlfn.XLOOKUP(SMALL('Raw Data'!C148:E148, 1), B153:D153, B153:D153, 0)&gt;0, SMALL('Raw Data'!C148:E148, 1), 0), 0)</f>
        <v/>
      </c>
      <c r="T153">
        <f>IF(ISNUMBER('Raw Data'!C148), IF(_xlfn.XLOOKUP(SMALL('Raw Data'!C148:E148, 2), B153:D153, B153:D153, 0)&gt;0, SMALL('Raw Data'!C148:E148, 2), 0), 0)</f>
        <v/>
      </c>
      <c r="U153">
        <f>IF(ISNUMBER('Raw Data'!C148), IF(_xlfn.XLOOKUP(SMALL('Raw Data'!C148:E148, 3), B153:D153, B153:D153, 0)&gt;0, SMALL('Raw Data'!C148:E148, 3), 0), 0)</f>
        <v/>
      </c>
      <c r="V153">
        <f>IF(AND('Raw Data'!C148&lt;'Raw Data'!E148,'Raw Data'!O148&gt;'Raw Data'!P148),'Raw Data'!C148,IF(AND('Raw Data'!E148&lt;'Raw Data'!C148,'Raw Data'!P148&gt;'Raw Data'!O148),'Raw Data'!E148,0))</f>
        <v/>
      </c>
      <c r="W153">
        <f>IF(AND('Raw Data'!C148&gt;'Raw Data'!E148,'Raw Data'!O148&gt;'Raw Data'!P148),'Raw Data'!C148,IF(AND('Raw Data'!E148&gt;'Raw Data'!C148,'Raw Data'!P148&gt;'Raw Data'!O148),'Raw Data'!E148,0))</f>
        <v/>
      </c>
      <c r="X153">
        <f>IF(AND('Raw Data'!D148&gt;4,'Raw Data'!O148&gt;'Raw Data'!P148, ISNUMBER('Raw Data'!O148)),'Raw Data'!J148,IF(AND('Raw Data'!D148&gt;4,'Raw Data'!O148='Raw Data'!P148, ISNUMBER('Raw Data'!O148)),0,IF(AND(ISNUMBER('Raw Data'!O148), 'Raw Data'!O148='Raw Data'!P148),'Raw Data'!D148,0)))</f>
        <v/>
      </c>
      <c r="Y153">
        <f>IF(AND('Raw Data'!D148&gt;4,'Raw Data'!O148&lt;'Raw Data'!P148),'Raw Data'!K148,IF(AND('Raw Data'!D148&gt;4,'Raw Data'!O148='Raw Data'!P148),0,IF('Raw Data'!O148='Raw Data'!P148,'Raw Data'!D148,0)))</f>
        <v/>
      </c>
      <c r="Z153">
        <f>IF(AND('Raw Data'!D148&lt;4, 'Raw Data'!O148='Raw Data'!P148), 'Raw Data'!D148, 0)</f>
        <v/>
      </c>
      <c r="AA153">
        <f>IF(AND(W153&gt;0, F153&gt;0), F153*W153, 0)</f>
        <v/>
      </c>
      <c r="AB153">
        <f>IF(AND(C153&gt;0, E153&gt;0), E153*C153, 0)</f>
        <v/>
      </c>
      <c r="AC153">
        <f>IF(AND(F153, D153), D153*F153, 0)</f>
        <v/>
      </c>
    </row>
    <row r="154">
      <c r="A154">
        <f>'Raw Data'!Q149</f>
        <v/>
      </c>
      <c r="B154">
        <f>IF('Raw Data'!O149&gt;'Raw Data'!P149, 'Raw Data'!C149, 0)</f>
        <v/>
      </c>
      <c r="C154">
        <f>IF(AND(ISNUMBER('Raw Data'!O149), 'Raw Data'!O149='Raw Data'!P149), 'Raw Data'!D149, 0)</f>
        <v/>
      </c>
      <c r="D154">
        <f>IF('Raw Data'!O149&lt;'Raw Data'!P149, 'Raw Data'!E149, 0)</f>
        <v/>
      </c>
      <c r="E154">
        <f>IF(SUM('Raw Data'!O149:P149)&gt;2, 'Raw Data'!F149, 0)</f>
        <v/>
      </c>
      <c r="F154">
        <f>IF(AND(ISNUMBER('Raw Data'!O149),SUM('Raw Data'!O149:P149)&lt;3),'Raw Data'!F149,)</f>
        <v/>
      </c>
      <c r="G154">
        <f>IF(AND('Raw Data'!O149&gt;0, 'Raw Data'!P149&gt;0), 'Raw Data'!H149, 0)</f>
        <v/>
      </c>
      <c r="H154">
        <f>IF(AND(ISNUMBER('Raw Data'!O149), OR('Raw Data'!O149=0, 'Raw Data'!P149=0)), 'Raw Data'!I149, 0)</f>
        <v/>
      </c>
      <c r="I154">
        <f>IF('Raw Data'!O149='Raw Data'!P149, 0, IF('Raw Data'!O149&gt;'Raw Data'!P149, 'Raw Data'!J149, 0))</f>
        <v/>
      </c>
      <c r="J154">
        <f>IF('Raw Data'!O149='Raw Data'!P149, 0, IF('Raw Data'!O149&lt;'Raw Data'!P149, 'Raw Data'!K149, 0))</f>
        <v/>
      </c>
      <c r="K154">
        <f>IF(AND(ISNUMBER('Raw Data'!O149), OR('Raw Data'!O149&gt;'Raw Data'!P149, 'Raw Data'!O149='Raw Data'!P149)), 'Raw Data'!L149, 0)</f>
        <v/>
      </c>
      <c r="L154">
        <f>IF(AND(ISNUMBER('Raw Data'!O149), OR('Raw Data'!O149&lt;'Raw Data'!P149, 'Raw Data'!O149='Raw Data'!P149)), 'Raw Data'!M149, 0)</f>
        <v/>
      </c>
      <c r="M154">
        <f>IF(AND(ISNUMBER('Raw Data'!O149), OR('Raw Data'!O149&gt;'Raw Data'!P149, 'Raw Data'!O149&lt;'Raw Data'!P149)), 'Raw Data'!N149, 0)</f>
        <v/>
      </c>
      <c r="N154">
        <f>IF(AND('Raw Data'!C149&lt;'Raw Data'!E149, 'Raw Data'!O149&gt;'Raw Data'!P149), 'Raw Data'!C149, 0)</f>
        <v/>
      </c>
      <c r="O154">
        <f>'Raw Data'!C149&lt;'Raw Data'!E149</f>
        <v/>
      </c>
      <c r="P154">
        <f>IF(AND('Raw Data'!C149&gt;'Raw Data'!E149, 'Raw Data'!O149&gt;'Raw Data'!P149), 'Raw Data'!C149, 0)</f>
        <v/>
      </c>
      <c r="Q154">
        <f>IF(AND('Raw Data'!C149&gt;'Raw Data'!E149, 'Raw Data'!O149&lt;'Raw Data'!P149), 'Raw Data'!E149, 0)</f>
        <v/>
      </c>
      <c r="R154">
        <f>IF(AND('Raw Data'!C149&lt;'Raw Data'!E149, 'Raw Data'!O149&lt;'Raw Data'!P149), 'Raw Data'!E149, 0)</f>
        <v/>
      </c>
      <c r="S154">
        <f>IF(ISNUMBER('Raw Data'!C149), IF(_xlfn.XLOOKUP(SMALL('Raw Data'!C149:E149, 1), B154:D154, B154:D154, 0)&gt;0, SMALL('Raw Data'!C149:E149, 1), 0), 0)</f>
        <v/>
      </c>
      <c r="T154">
        <f>IF(ISNUMBER('Raw Data'!C149), IF(_xlfn.XLOOKUP(SMALL('Raw Data'!C149:E149, 2), B154:D154, B154:D154, 0)&gt;0, SMALL('Raw Data'!C149:E149, 2), 0), 0)</f>
        <v/>
      </c>
      <c r="U154">
        <f>IF(ISNUMBER('Raw Data'!C149), IF(_xlfn.XLOOKUP(SMALL('Raw Data'!C149:E149, 3), B154:D154, B154:D154, 0)&gt;0, SMALL('Raw Data'!C149:E149, 3), 0), 0)</f>
        <v/>
      </c>
      <c r="V154">
        <f>IF(AND('Raw Data'!C149&lt;'Raw Data'!E149,'Raw Data'!O149&gt;'Raw Data'!P149),'Raw Data'!C149,IF(AND('Raw Data'!E149&lt;'Raw Data'!C149,'Raw Data'!P149&gt;'Raw Data'!O149),'Raw Data'!E149,0))</f>
        <v/>
      </c>
      <c r="W154">
        <f>IF(AND('Raw Data'!C149&gt;'Raw Data'!E149,'Raw Data'!O149&gt;'Raw Data'!P149),'Raw Data'!C149,IF(AND('Raw Data'!E149&gt;'Raw Data'!C149,'Raw Data'!P149&gt;'Raw Data'!O149),'Raw Data'!E149,0))</f>
        <v/>
      </c>
      <c r="X154">
        <f>IF(AND('Raw Data'!D149&gt;4,'Raw Data'!O149&gt;'Raw Data'!P149, ISNUMBER('Raw Data'!O149)),'Raw Data'!J149,IF(AND('Raw Data'!D149&gt;4,'Raw Data'!O149='Raw Data'!P149, ISNUMBER('Raw Data'!O149)),0,IF(AND(ISNUMBER('Raw Data'!O149), 'Raw Data'!O149='Raw Data'!P149),'Raw Data'!D149,0)))</f>
        <v/>
      </c>
      <c r="Y154">
        <f>IF(AND('Raw Data'!D149&gt;4,'Raw Data'!O149&lt;'Raw Data'!P149),'Raw Data'!K149,IF(AND('Raw Data'!D149&gt;4,'Raw Data'!O149='Raw Data'!P149),0,IF('Raw Data'!O149='Raw Data'!P149,'Raw Data'!D149,0)))</f>
        <v/>
      </c>
      <c r="Z154">
        <f>IF(AND('Raw Data'!D149&lt;4, 'Raw Data'!O149='Raw Data'!P149), 'Raw Data'!D149, 0)</f>
        <v/>
      </c>
      <c r="AA154">
        <f>IF(AND(W154&gt;0, F154&gt;0), F154*W154, 0)</f>
        <v/>
      </c>
      <c r="AB154">
        <f>IF(AND(C154&gt;0, E154&gt;0), E154*C154, 0)</f>
        <v/>
      </c>
      <c r="AC154">
        <f>IF(AND(F154, D154), D154*F154, 0)</f>
        <v/>
      </c>
    </row>
    <row r="155">
      <c r="A155">
        <f>'Raw Data'!Q150</f>
        <v/>
      </c>
      <c r="B155">
        <f>IF('Raw Data'!O150&gt;'Raw Data'!P150, 'Raw Data'!C150, 0)</f>
        <v/>
      </c>
      <c r="C155">
        <f>IF(AND(ISNUMBER('Raw Data'!O150), 'Raw Data'!O150='Raw Data'!P150), 'Raw Data'!D150, 0)</f>
        <v/>
      </c>
      <c r="D155">
        <f>IF('Raw Data'!O150&lt;'Raw Data'!P150, 'Raw Data'!E150, 0)</f>
        <v/>
      </c>
      <c r="E155">
        <f>IF(SUM('Raw Data'!O150:P150)&gt;2, 'Raw Data'!F150, 0)</f>
        <v/>
      </c>
      <c r="F155">
        <f>IF(AND(ISNUMBER('Raw Data'!O150),SUM('Raw Data'!O150:P150)&lt;3),'Raw Data'!F150,)</f>
        <v/>
      </c>
      <c r="G155">
        <f>IF(AND('Raw Data'!O150&gt;0, 'Raw Data'!P150&gt;0), 'Raw Data'!H150, 0)</f>
        <v/>
      </c>
      <c r="H155">
        <f>IF(AND(ISNUMBER('Raw Data'!O150), OR('Raw Data'!O150=0, 'Raw Data'!P150=0)), 'Raw Data'!I150, 0)</f>
        <v/>
      </c>
      <c r="I155">
        <f>IF('Raw Data'!O150='Raw Data'!P150, 0, IF('Raw Data'!O150&gt;'Raw Data'!P150, 'Raw Data'!J150, 0))</f>
        <v/>
      </c>
      <c r="J155">
        <f>IF('Raw Data'!O150='Raw Data'!P150, 0, IF('Raw Data'!O150&lt;'Raw Data'!P150, 'Raw Data'!K150, 0))</f>
        <v/>
      </c>
      <c r="K155">
        <f>IF(AND(ISNUMBER('Raw Data'!O150), OR('Raw Data'!O150&gt;'Raw Data'!P150, 'Raw Data'!O150='Raw Data'!P150)), 'Raw Data'!L150, 0)</f>
        <v/>
      </c>
      <c r="L155">
        <f>IF(AND(ISNUMBER('Raw Data'!O150), OR('Raw Data'!O150&lt;'Raw Data'!P150, 'Raw Data'!O150='Raw Data'!P150)), 'Raw Data'!M150, 0)</f>
        <v/>
      </c>
      <c r="M155">
        <f>IF(AND(ISNUMBER('Raw Data'!O150), OR('Raw Data'!O150&gt;'Raw Data'!P150, 'Raw Data'!O150&lt;'Raw Data'!P150)), 'Raw Data'!N150, 0)</f>
        <v/>
      </c>
      <c r="N155">
        <f>IF(AND('Raw Data'!C150&lt;'Raw Data'!E150, 'Raw Data'!O150&gt;'Raw Data'!P150), 'Raw Data'!C150, 0)</f>
        <v/>
      </c>
      <c r="O155">
        <f>'Raw Data'!C150&lt;'Raw Data'!E150</f>
        <v/>
      </c>
      <c r="P155">
        <f>IF(AND('Raw Data'!C150&gt;'Raw Data'!E150, 'Raw Data'!O150&gt;'Raw Data'!P150), 'Raw Data'!C150, 0)</f>
        <v/>
      </c>
      <c r="Q155">
        <f>IF(AND('Raw Data'!C150&gt;'Raw Data'!E150, 'Raw Data'!O150&lt;'Raw Data'!P150), 'Raw Data'!E150, 0)</f>
        <v/>
      </c>
      <c r="R155">
        <f>IF(AND('Raw Data'!C150&lt;'Raw Data'!E150, 'Raw Data'!O150&lt;'Raw Data'!P150), 'Raw Data'!E150, 0)</f>
        <v/>
      </c>
      <c r="S155">
        <f>IF(ISNUMBER('Raw Data'!C150), IF(_xlfn.XLOOKUP(SMALL('Raw Data'!C150:E150, 1), B155:D155, B155:D155, 0)&gt;0, SMALL('Raw Data'!C150:E150, 1), 0), 0)</f>
        <v/>
      </c>
      <c r="T155">
        <f>IF(ISNUMBER('Raw Data'!C150), IF(_xlfn.XLOOKUP(SMALL('Raw Data'!C150:E150, 2), B155:D155, B155:D155, 0)&gt;0, SMALL('Raw Data'!C150:E150, 2), 0), 0)</f>
        <v/>
      </c>
      <c r="U155">
        <f>IF(ISNUMBER('Raw Data'!C150), IF(_xlfn.XLOOKUP(SMALL('Raw Data'!C150:E150, 3), B155:D155, B155:D155, 0)&gt;0, SMALL('Raw Data'!C150:E150, 3), 0), 0)</f>
        <v/>
      </c>
      <c r="V155">
        <f>IF(AND('Raw Data'!C150&lt;'Raw Data'!E150,'Raw Data'!O150&gt;'Raw Data'!P150),'Raw Data'!C150,IF(AND('Raw Data'!E150&lt;'Raw Data'!C150,'Raw Data'!P150&gt;'Raw Data'!O150),'Raw Data'!E150,0))</f>
        <v/>
      </c>
      <c r="W155">
        <f>IF(AND('Raw Data'!C150&gt;'Raw Data'!E150,'Raw Data'!O150&gt;'Raw Data'!P150),'Raw Data'!C150,IF(AND('Raw Data'!E150&gt;'Raw Data'!C150,'Raw Data'!P150&gt;'Raw Data'!O150),'Raw Data'!E150,0))</f>
        <v/>
      </c>
      <c r="X155">
        <f>IF(AND('Raw Data'!D150&gt;4,'Raw Data'!O150&gt;'Raw Data'!P150, ISNUMBER('Raw Data'!O150)),'Raw Data'!J150,IF(AND('Raw Data'!D150&gt;4,'Raw Data'!O150='Raw Data'!P150, ISNUMBER('Raw Data'!O150)),0,IF(AND(ISNUMBER('Raw Data'!O150), 'Raw Data'!O150='Raw Data'!P150),'Raw Data'!D150,0)))</f>
        <v/>
      </c>
      <c r="Y155">
        <f>IF(AND('Raw Data'!D150&gt;4,'Raw Data'!O150&lt;'Raw Data'!P150),'Raw Data'!K150,IF(AND('Raw Data'!D150&gt;4,'Raw Data'!O150='Raw Data'!P150),0,IF('Raw Data'!O150='Raw Data'!P150,'Raw Data'!D150,0)))</f>
        <v/>
      </c>
      <c r="Z155">
        <f>IF(AND('Raw Data'!D150&lt;4, 'Raw Data'!O150='Raw Data'!P150), 'Raw Data'!D150, 0)</f>
        <v/>
      </c>
      <c r="AA155">
        <f>IF(AND(W155&gt;0, F155&gt;0), F155*W155, 0)</f>
        <v/>
      </c>
      <c r="AB155">
        <f>IF(AND(C155&gt;0, E155&gt;0), E155*C155, 0)</f>
        <v/>
      </c>
      <c r="AC155">
        <f>IF(AND(F155, D155), D155*F155, 0)</f>
        <v/>
      </c>
    </row>
    <row r="156">
      <c r="A156">
        <f>'Raw Data'!Q151</f>
        <v/>
      </c>
      <c r="B156">
        <f>IF('Raw Data'!O151&gt;'Raw Data'!P151, 'Raw Data'!C151, 0)</f>
        <v/>
      </c>
      <c r="C156">
        <f>IF(AND(ISNUMBER('Raw Data'!O151), 'Raw Data'!O151='Raw Data'!P151), 'Raw Data'!D151, 0)</f>
        <v/>
      </c>
      <c r="D156">
        <f>IF('Raw Data'!O151&lt;'Raw Data'!P151, 'Raw Data'!E151, 0)</f>
        <v/>
      </c>
      <c r="E156">
        <f>IF(SUM('Raw Data'!O151:P151)&gt;2, 'Raw Data'!F151, 0)</f>
        <v/>
      </c>
      <c r="F156">
        <f>IF(AND(ISNUMBER('Raw Data'!O151),SUM('Raw Data'!O151:P151)&lt;3),'Raw Data'!F151,)</f>
        <v/>
      </c>
      <c r="G156">
        <f>IF(AND('Raw Data'!O151&gt;0, 'Raw Data'!P151&gt;0), 'Raw Data'!H151, 0)</f>
        <v/>
      </c>
      <c r="H156">
        <f>IF(AND(ISNUMBER('Raw Data'!O151), OR('Raw Data'!O151=0, 'Raw Data'!P151=0)), 'Raw Data'!I151, 0)</f>
        <v/>
      </c>
      <c r="I156">
        <f>IF('Raw Data'!O151='Raw Data'!P151, 0, IF('Raw Data'!O151&gt;'Raw Data'!P151, 'Raw Data'!J151, 0))</f>
        <v/>
      </c>
      <c r="J156">
        <f>IF('Raw Data'!O151='Raw Data'!P151, 0, IF('Raw Data'!O151&lt;'Raw Data'!P151, 'Raw Data'!K151, 0))</f>
        <v/>
      </c>
      <c r="K156">
        <f>IF(AND(ISNUMBER('Raw Data'!O151), OR('Raw Data'!O151&gt;'Raw Data'!P151, 'Raw Data'!O151='Raw Data'!P151)), 'Raw Data'!L151, 0)</f>
        <v/>
      </c>
      <c r="L156">
        <f>IF(AND(ISNUMBER('Raw Data'!O151), OR('Raw Data'!O151&lt;'Raw Data'!P151, 'Raw Data'!O151='Raw Data'!P151)), 'Raw Data'!M151, 0)</f>
        <v/>
      </c>
      <c r="M156">
        <f>IF(AND(ISNUMBER('Raw Data'!O151), OR('Raw Data'!O151&gt;'Raw Data'!P151, 'Raw Data'!O151&lt;'Raw Data'!P151)), 'Raw Data'!N151, 0)</f>
        <v/>
      </c>
      <c r="N156">
        <f>IF(AND('Raw Data'!C151&lt;'Raw Data'!E151, 'Raw Data'!O151&gt;'Raw Data'!P151), 'Raw Data'!C151, 0)</f>
        <v/>
      </c>
      <c r="O156">
        <f>'Raw Data'!C151&lt;'Raw Data'!E151</f>
        <v/>
      </c>
      <c r="P156">
        <f>IF(AND('Raw Data'!C151&gt;'Raw Data'!E151, 'Raw Data'!O151&gt;'Raw Data'!P151), 'Raw Data'!C151, 0)</f>
        <v/>
      </c>
      <c r="Q156">
        <f>IF(AND('Raw Data'!C151&gt;'Raw Data'!E151, 'Raw Data'!O151&lt;'Raw Data'!P151), 'Raw Data'!E151, 0)</f>
        <v/>
      </c>
      <c r="R156">
        <f>IF(AND('Raw Data'!C151&lt;'Raw Data'!E151, 'Raw Data'!O151&lt;'Raw Data'!P151), 'Raw Data'!E151, 0)</f>
        <v/>
      </c>
      <c r="S156">
        <f>IF(ISNUMBER('Raw Data'!C151), IF(_xlfn.XLOOKUP(SMALL('Raw Data'!C151:E151, 1), B156:D156, B156:D156, 0)&gt;0, SMALL('Raw Data'!C151:E151, 1), 0), 0)</f>
        <v/>
      </c>
      <c r="T156">
        <f>IF(ISNUMBER('Raw Data'!C151), IF(_xlfn.XLOOKUP(SMALL('Raw Data'!C151:E151, 2), B156:D156, B156:D156, 0)&gt;0, SMALL('Raw Data'!C151:E151, 2), 0), 0)</f>
        <v/>
      </c>
      <c r="U156">
        <f>IF(ISNUMBER('Raw Data'!C151), IF(_xlfn.XLOOKUP(SMALL('Raw Data'!C151:E151, 3), B156:D156, B156:D156, 0)&gt;0, SMALL('Raw Data'!C151:E151, 3), 0), 0)</f>
        <v/>
      </c>
      <c r="V156">
        <f>IF(AND('Raw Data'!C151&lt;'Raw Data'!E151,'Raw Data'!O151&gt;'Raw Data'!P151),'Raw Data'!C151,IF(AND('Raw Data'!E151&lt;'Raw Data'!C151,'Raw Data'!P151&gt;'Raw Data'!O151),'Raw Data'!E151,0))</f>
        <v/>
      </c>
      <c r="W156">
        <f>IF(AND('Raw Data'!C151&gt;'Raw Data'!E151,'Raw Data'!O151&gt;'Raw Data'!P151),'Raw Data'!C151,IF(AND('Raw Data'!E151&gt;'Raw Data'!C151,'Raw Data'!P151&gt;'Raw Data'!O151),'Raw Data'!E151,0))</f>
        <v/>
      </c>
      <c r="X156">
        <f>IF(AND('Raw Data'!D151&gt;4,'Raw Data'!O151&gt;'Raw Data'!P151, ISNUMBER('Raw Data'!O151)),'Raw Data'!J151,IF(AND('Raw Data'!D151&gt;4,'Raw Data'!O151='Raw Data'!P151, ISNUMBER('Raw Data'!O151)),0,IF(AND(ISNUMBER('Raw Data'!O151), 'Raw Data'!O151='Raw Data'!P151),'Raw Data'!D151,0)))</f>
        <v/>
      </c>
      <c r="Y156">
        <f>IF(AND('Raw Data'!D151&gt;4,'Raw Data'!O151&lt;'Raw Data'!P151),'Raw Data'!K151,IF(AND('Raw Data'!D151&gt;4,'Raw Data'!O151='Raw Data'!P151),0,IF('Raw Data'!O151='Raw Data'!P151,'Raw Data'!D151,0)))</f>
        <v/>
      </c>
      <c r="Z156">
        <f>IF(AND('Raw Data'!D151&lt;4, 'Raw Data'!O151='Raw Data'!P151), 'Raw Data'!D151, 0)</f>
        <v/>
      </c>
      <c r="AA156">
        <f>IF(AND(W156&gt;0, F156&gt;0), F156*W156, 0)</f>
        <v/>
      </c>
      <c r="AB156">
        <f>IF(AND(C156&gt;0, E156&gt;0), E156*C156, 0)</f>
        <v/>
      </c>
      <c r="AC156">
        <f>IF(AND(F156, D156), D156*F156, 0)</f>
        <v/>
      </c>
    </row>
    <row r="157">
      <c r="A157">
        <f>'Raw Data'!Q152</f>
        <v/>
      </c>
      <c r="B157">
        <f>IF('Raw Data'!O152&gt;'Raw Data'!P152, 'Raw Data'!C152, 0)</f>
        <v/>
      </c>
      <c r="C157">
        <f>IF(AND(ISNUMBER('Raw Data'!O152), 'Raw Data'!O152='Raw Data'!P152), 'Raw Data'!D152, 0)</f>
        <v/>
      </c>
      <c r="D157">
        <f>IF('Raw Data'!O152&lt;'Raw Data'!P152, 'Raw Data'!E152, 0)</f>
        <v/>
      </c>
      <c r="E157">
        <f>IF(SUM('Raw Data'!O152:P152)&gt;2, 'Raw Data'!F152, 0)</f>
        <v/>
      </c>
      <c r="F157">
        <f>IF(AND(ISNUMBER('Raw Data'!O152),SUM('Raw Data'!O152:P152)&lt;3),'Raw Data'!F152,)</f>
        <v/>
      </c>
      <c r="G157">
        <f>IF(AND('Raw Data'!O152&gt;0, 'Raw Data'!P152&gt;0), 'Raw Data'!H152, 0)</f>
        <v/>
      </c>
      <c r="H157">
        <f>IF(AND(ISNUMBER('Raw Data'!O152), OR('Raw Data'!O152=0, 'Raw Data'!P152=0)), 'Raw Data'!I152, 0)</f>
        <v/>
      </c>
      <c r="I157">
        <f>IF('Raw Data'!O152='Raw Data'!P152, 0, IF('Raw Data'!O152&gt;'Raw Data'!P152, 'Raw Data'!J152, 0))</f>
        <v/>
      </c>
      <c r="J157">
        <f>IF('Raw Data'!O152='Raw Data'!P152, 0, IF('Raw Data'!O152&lt;'Raw Data'!P152, 'Raw Data'!K152, 0))</f>
        <v/>
      </c>
      <c r="K157">
        <f>IF(AND(ISNUMBER('Raw Data'!O152), OR('Raw Data'!O152&gt;'Raw Data'!P152, 'Raw Data'!O152='Raw Data'!P152)), 'Raw Data'!L152, 0)</f>
        <v/>
      </c>
      <c r="L157">
        <f>IF(AND(ISNUMBER('Raw Data'!O152), OR('Raw Data'!O152&lt;'Raw Data'!P152, 'Raw Data'!O152='Raw Data'!P152)), 'Raw Data'!M152, 0)</f>
        <v/>
      </c>
      <c r="M157">
        <f>IF(AND(ISNUMBER('Raw Data'!O152), OR('Raw Data'!O152&gt;'Raw Data'!P152, 'Raw Data'!O152&lt;'Raw Data'!P152)), 'Raw Data'!N152, 0)</f>
        <v/>
      </c>
      <c r="N157">
        <f>IF(AND('Raw Data'!C152&lt;'Raw Data'!E152, 'Raw Data'!O152&gt;'Raw Data'!P152), 'Raw Data'!C152, 0)</f>
        <v/>
      </c>
      <c r="O157">
        <f>'Raw Data'!C152&lt;'Raw Data'!E152</f>
        <v/>
      </c>
      <c r="P157">
        <f>IF(AND('Raw Data'!C152&gt;'Raw Data'!E152, 'Raw Data'!O152&gt;'Raw Data'!P152), 'Raw Data'!C152, 0)</f>
        <v/>
      </c>
      <c r="Q157">
        <f>IF(AND('Raw Data'!C152&gt;'Raw Data'!E152, 'Raw Data'!O152&lt;'Raw Data'!P152), 'Raw Data'!E152, 0)</f>
        <v/>
      </c>
      <c r="R157">
        <f>IF(AND('Raw Data'!C152&lt;'Raw Data'!E152, 'Raw Data'!O152&lt;'Raw Data'!P152), 'Raw Data'!E152, 0)</f>
        <v/>
      </c>
      <c r="S157">
        <f>IF(ISNUMBER('Raw Data'!C152), IF(_xlfn.XLOOKUP(SMALL('Raw Data'!C152:E152, 1), B157:D157, B157:D157, 0)&gt;0, SMALL('Raw Data'!C152:E152, 1), 0), 0)</f>
        <v/>
      </c>
      <c r="T157">
        <f>IF(ISNUMBER('Raw Data'!C152), IF(_xlfn.XLOOKUP(SMALL('Raw Data'!C152:E152, 2), B157:D157, B157:D157, 0)&gt;0, SMALL('Raw Data'!C152:E152, 2), 0), 0)</f>
        <v/>
      </c>
      <c r="U157">
        <f>IF(ISNUMBER('Raw Data'!C152), IF(_xlfn.XLOOKUP(SMALL('Raw Data'!C152:E152, 3), B157:D157, B157:D157, 0)&gt;0, SMALL('Raw Data'!C152:E152, 3), 0), 0)</f>
        <v/>
      </c>
      <c r="V157">
        <f>IF(AND('Raw Data'!C152&lt;'Raw Data'!E152,'Raw Data'!O152&gt;'Raw Data'!P152),'Raw Data'!C152,IF(AND('Raw Data'!E152&lt;'Raw Data'!C152,'Raw Data'!P152&gt;'Raw Data'!O152),'Raw Data'!E152,0))</f>
        <v/>
      </c>
      <c r="W157">
        <f>IF(AND('Raw Data'!C152&gt;'Raw Data'!E152,'Raw Data'!O152&gt;'Raw Data'!P152),'Raw Data'!C152,IF(AND('Raw Data'!E152&gt;'Raw Data'!C152,'Raw Data'!P152&gt;'Raw Data'!O152),'Raw Data'!E152,0))</f>
        <v/>
      </c>
      <c r="X157">
        <f>IF(AND('Raw Data'!D152&gt;4,'Raw Data'!O152&gt;'Raw Data'!P152, ISNUMBER('Raw Data'!O152)),'Raw Data'!J152,IF(AND('Raw Data'!D152&gt;4,'Raw Data'!O152='Raw Data'!P152, ISNUMBER('Raw Data'!O152)),0,IF(AND(ISNUMBER('Raw Data'!O152), 'Raw Data'!O152='Raw Data'!P152),'Raw Data'!D152,0)))</f>
        <v/>
      </c>
      <c r="Y157">
        <f>IF(AND('Raw Data'!D152&gt;4,'Raw Data'!O152&lt;'Raw Data'!P152),'Raw Data'!K152,IF(AND('Raw Data'!D152&gt;4,'Raw Data'!O152='Raw Data'!P152),0,IF('Raw Data'!O152='Raw Data'!P152,'Raw Data'!D152,0)))</f>
        <v/>
      </c>
      <c r="Z157">
        <f>IF(AND('Raw Data'!D152&lt;4, 'Raw Data'!O152='Raw Data'!P152), 'Raw Data'!D152, 0)</f>
        <v/>
      </c>
      <c r="AA157">
        <f>IF(AND(W157&gt;0, F157&gt;0), F157*W157, 0)</f>
        <v/>
      </c>
      <c r="AB157">
        <f>IF(AND(C157&gt;0, E157&gt;0), E157*C157, 0)</f>
        <v/>
      </c>
      <c r="AC157">
        <f>IF(AND(F157, D157), D157*F157, 0)</f>
        <v/>
      </c>
    </row>
    <row r="158">
      <c r="A158">
        <f>'Raw Data'!Q153</f>
        <v/>
      </c>
      <c r="B158">
        <f>IF('Raw Data'!O153&gt;'Raw Data'!P153, 'Raw Data'!C153, 0)</f>
        <v/>
      </c>
      <c r="C158">
        <f>IF(AND(ISNUMBER('Raw Data'!O153), 'Raw Data'!O153='Raw Data'!P153), 'Raw Data'!D153, 0)</f>
        <v/>
      </c>
      <c r="D158">
        <f>IF('Raw Data'!O153&lt;'Raw Data'!P153, 'Raw Data'!E153, 0)</f>
        <v/>
      </c>
      <c r="E158">
        <f>IF(SUM('Raw Data'!O153:P153)&gt;2, 'Raw Data'!F153, 0)</f>
        <v/>
      </c>
      <c r="F158">
        <f>IF(AND(ISNUMBER('Raw Data'!O153),SUM('Raw Data'!O153:P153)&lt;3),'Raw Data'!F153,)</f>
        <v/>
      </c>
      <c r="G158">
        <f>IF(AND('Raw Data'!O153&gt;0, 'Raw Data'!P153&gt;0), 'Raw Data'!H153, 0)</f>
        <v/>
      </c>
      <c r="H158">
        <f>IF(AND(ISNUMBER('Raw Data'!O153), OR('Raw Data'!O153=0, 'Raw Data'!P153=0)), 'Raw Data'!I153, 0)</f>
        <v/>
      </c>
      <c r="I158">
        <f>IF('Raw Data'!O153='Raw Data'!P153, 0, IF('Raw Data'!O153&gt;'Raw Data'!P153, 'Raw Data'!J153, 0))</f>
        <v/>
      </c>
      <c r="J158">
        <f>IF('Raw Data'!O153='Raw Data'!P153, 0, IF('Raw Data'!O153&lt;'Raw Data'!P153, 'Raw Data'!K153, 0))</f>
        <v/>
      </c>
      <c r="K158">
        <f>IF(AND(ISNUMBER('Raw Data'!O153), OR('Raw Data'!O153&gt;'Raw Data'!P153, 'Raw Data'!O153='Raw Data'!P153)), 'Raw Data'!L153, 0)</f>
        <v/>
      </c>
      <c r="L158">
        <f>IF(AND(ISNUMBER('Raw Data'!O153), OR('Raw Data'!O153&lt;'Raw Data'!P153, 'Raw Data'!O153='Raw Data'!P153)), 'Raw Data'!M153, 0)</f>
        <v/>
      </c>
      <c r="M158">
        <f>IF(AND(ISNUMBER('Raw Data'!O153), OR('Raw Data'!O153&gt;'Raw Data'!P153, 'Raw Data'!O153&lt;'Raw Data'!P153)), 'Raw Data'!N153, 0)</f>
        <v/>
      </c>
      <c r="N158">
        <f>IF(AND('Raw Data'!C153&lt;'Raw Data'!E153, 'Raw Data'!O153&gt;'Raw Data'!P153), 'Raw Data'!C153, 0)</f>
        <v/>
      </c>
      <c r="O158">
        <f>'Raw Data'!C153&lt;'Raw Data'!E153</f>
        <v/>
      </c>
      <c r="P158">
        <f>IF(AND('Raw Data'!C153&gt;'Raw Data'!E153, 'Raw Data'!O153&gt;'Raw Data'!P153), 'Raw Data'!C153, 0)</f>
        <v/>
      </c>
      <c r="Q158">
        <f>IF(AND('Raw Data'!C153&gt;'Raw Data'!E153, 'Raw Data'!O153&lt;'Raw Data'!P153), 'Raw Data'!E153, 0)</f>
        <v/>
      </c>
      <c r="R158">
        <f>IF(AND('Raw Data'!C153&lt;'Raw Data'!E153, 'Raw Data'!O153&lt;'Raw Data'!P153), 'Raw Data'!E153, 0)</f>
        <v/>
      </c>
      <c r="S158">
        <f>IF(ISNUMBER('Raw Data'!C153), IF(_xlfn.XLOOKUP(SMALL('Raw Data'!C153:E153, 1), B158:D158, B158:D158, 0)&gt;0, SMALL('Raw Data'!C153:E153, 1), 0), 0)</f>
        <v/>
      </c>
      <c r="T158">
        <f>IF(ISNUMBER('Raw Data'!C153), IF(_xlfn.XLOOKUP(SMALL('Raw Data'!C153:E153, 2), B158:D158, B158:D158, 0)&gt;0, SMALL('Raw Data'!C153:E153, 2), 0), 0)</f>
        <v/>
      </c>
      <c r="U158">
        <f>IF(ISNUMBER('Raw Data'!C153), IF(_xlfn.XLOOKUP(SMALL('Raw Data'!C153:E153, 3), B158:D158, B158:D158, 0)&gt;0, SMALL('Raw Data'!C153:E153, 3), 0), 0)</f>
        <v/>
      </c>
      <c r="V158">
        <f>IF(AND('Raw Data'!C153&lt;'Raw Data'!E153,'Raw Data'!O153&gt;'Raw Data'!P153),'Raw Data'!C153,IF(AND('Raw Data'!E153&lt;'Raw Data'!C153,'Raw Data'!P153&gt;'Raw Data'!O153),'Raw Data'!E153,0))</f>
        <v/>
      </c>
      <c r="W158">
        <f>IF(AND('Raw Data'!C153&gt;'Raw Data'!E153,'Raw Data'!O153&gt;'Raw Data'!P153),'Raw Data'!C153,IF(AND('Raw Data'!E153&gt;'Raw Data'!C153,'Raw Data'!P153&gt;'Raw Data'!O153),'Raw Data'!E153,0))</f>
        <v/>
      </c>
      <c r="X158">
        <f>IF(AND('Raw Data'!D153&gt;4,'Raw Data'!O153&gt;'Raw Data'!P153, ISNUMBER('Raw Data'!O153)),'Raw Data'!J153,IF(AND('Raw Data'!D153&gt;4,'Raw Data'!O153='Raw Data'!P153, ISNUMBER('Raw Data'!O153)),0,IF(AND(ISNUMBER('Raw Data'!O153), 'Raw Data'!O153='Raw Data'!P153),'Raw Data'!D153,0)))</f>
        <v/>
      </c>
      <c r="Y158">
        <f>IF(AND('Raw Data'!D153&gt;4,'Raw Data'!O153&lt;'Raw Data'!P153),'Raw Data'!K153,IF(AND('Raw Data'!D153&gt;4,'Raw Data'!O153='Raw Data'!P153),0,IF('Raw Data'!O153='Raw Data'!P153,'Raw Data'!D153,0)))</f>
        <v/>
      </c>
      <c r="Z158">
        <f>IF(AND('Raw Data'!D153&lt;4, 'Raw Data'!O153='Raw Data'!P153), 'Raw Data'!D153, 0)</f>
        <v/>
      </c>
      <c r="AA158">
        <f>IF(AND(W158&gt;0, F158&gt;0), F158*W158, 0)</f>
        <v/>
      </c>
      <c r="AB158">
        <f>IF(AND(C158&gt;0, E158&gt;0), E158*C158, 0)</f>
        <v/>
      </c>
      <c r="AC158">
        <f>IF(AND(F158, D158), D158*F158, 0)</f>
        <v/>
      </c>
    </row>
    <row r="159">
      <c r="A159">
        <f>'Raw Data'!Q154</f>
        <v/>
      </c>
      <c r="B159">
        <f>IF('Raw Data'!O154&gt;'Raw Data'!P154, 'Raw Data'!C154, 0)</f>
        <v/>
      </c>
      <c r="C159">
        <f>IF(AND(ISNUMBER('Raw Data'!O154), 'Raw Data'!O154='Raw Data'!P154), 'Raw Data'!D154, 0)</f>
        <v/>
      </c>
      <c r="D159">
        <f>IF('Raw Data'!O154&lt;'Raw Data'!P154, 'Raw Data'!E154, 0)</f>
        <v/>
      </c>
      <c r="E159">
        <f>IF(SUM('Raw Data'!O154:P154)&gt;2, 'Raw Data'!F154, 0)</f>
        <v/>
      </c>
      <c r="F159">
        <f>IF(AND(ISNUMBER('Raw Data'!O154),SUM('Raw Data'!O154:P154)&lt;3),'Raw Data'!F154,)</f>
        <v/>
      </c>
      <c r="G159">
        <f>IF(AND('Raw Data'!O154&gt;0, 'Raw Data'!P154&gt;0), 'Raw Data'!H154, 0)</f>
        <v/>
      </c>
      <c r="H159">
        <f>IF(AND(ISNUMBER('Raw Data'!O154), OR('Raw Data'!O154=0, 'Raw Data'!P154=0)), 'Raw Data'!I154, 0)</f>
        <v/>
      </c>
      <c r="I159">
        <f>IF('Raw Data'!O154='Raw Data'!P154, 0, IF('Raw Data'!O154&gt;'Raw Data'!P154, 'Raw Data'!J154, 0))</f>
        <v/>
      </c>
      <c r="J159">
        <f>IF('Raw Data'!O154='Raw Data'!P154, 0, IF('Raw Data'!O154&lt;'Raw Data'!P154, 'Raw Data'!K154, 0))</f>
        <v/>
      </c>
      <c r="K159">
        <f>IF(AND(ISNUMBER('Raw Data'!O154), OR('Raw Data'!O154&gt;'Raw Data'!P154, 'Raw Data'!O154='Raw Data'!P154)), 'Raw Data'!L154, 0)</f>
        <v/>
      </c>
      <c r="L159">
        <f>IF(AND(ISNUMBER('Raw Data'!O154), OR('Raw Data'!O154&lt;'Raw Data'!P154, 'Raw Data'!O154='Raw Data'!P154)), 'Raw Data'!M154, 0)</f>
        <v/>
      </c>
      <c r="M159">
        <f>IF(AND(ISNUMBER('Raw Data'!O154), OR('Raw Data'!O154&gt;'Raw Data'!P154, 'Raw Data'!O154&lt;'Raw Data'!P154)), 'Raw Data'!N154, 0)</f>
        <v/>
      </c>
      <c r="N159">
        <f>IF(AND('Raw Data'!C154&lt;'Raw Data'!E154, 'Raw Data'!O154&gt;'Raw Data'!P154), 'Raw Data'!C154, 0)</f>
        <v/>
      </c>
      <c r="O159">
        <f>'Raw Data'!C154&lt;'Raw Data'!E154</f>
        <v/>
      </c>
      <c r="P159">
        <f>IF(AND('Raw Data'!C154&gt;'Raw Data'!E154, 'Raw Data'!O154&gt;'Raw Data'!P154), 'Raw Data'!C154, 0)</f>
        <v/>
      </c>
      <c r="Q159">
        <f>IF(AND('Raw Data'!C154&gt;'Raw Data'!E154, 'Raw Data'!O154&lt;'Raw Data'!P154), 'Raw Data'!E154, 0)</f>
        <v/>
      </c>
      <c r="R159">
        <f>IF(AND('Raw Data'!C154&lt;'Raw Data'!E154, 'Raw Data'!O154&lt;'Raw Data'!P154), 'Raw Data'!E154, 0)</f>
        <v/>
      </c>
      <c r="S159">
        <f>IF(ISNUMBER('Raw Data'!C154), IF(_xlfn.XLOOKUP(SMALL('Raw Data'!C154:E154, 1), B159:D159, B159:D159, 0)&gt;0, SMALL('Raw Data'!C154:E154, 1), 0), 0)</f>
        <v/>
      </c>
      <c r="T159">
        <f>IF(ISNUMBER('Raw Data'!C154), IF(_xlfn.XLOOKUP(SMALL('Raw Data'!C154:E154, 2), B159:D159, B159:D159, 0)&gt;0, SMALL('Raw Data'!C154:E154, 2), 0), 0)</f>
        <v/>
      </c>
      <c r="U159">
        <f>IF(ISNUMBER('Raw Data'!C154), IF(_xlfn.XLOOKUP(SMALL('Raw Data'!C154:E154, 3), B159:D159, B159:D159, 0)&gt;0, SMALL('Raw Data'!C154:E154, 3), 0), 0)</f>
        <v/>
      </c>
      <c r="V159">
        <f>IF(AND('Raw Data'!C154&lt;'Raw Data'!E154,'Raw Data'!O154&gt;'Raw Data'!P154),'Raw Data'!C154,IF(AND('Raw Data'!E154&lt;'Raw Data'!C154,'Raw Data'!P154&gt;'Raw Data'!O154),'Raw Data'!E154,0))</f>
        <v/>
      </c>
      <c r="W159">
        <f>IF(AND('Raw Data'!C154&gt;'Raw Data'!E154,'Raw Data'!O154&gt;'Raw Data'!P154),'Raw Data'!C154,IF(AND('Raw Data'!E154&gt;'Raw Data'!C154,'Raw Data'!P154&gt;'Raw Data'!O154),'Raw Data'!E154,0))</f>
        <v/>
      </c>
      <c r="X159">
        <f>IF(AND('Raw Data'!D154&gt;4,'Raw Data'!O154&gt;'Raw Data'!P154, ISNUMBER('Raw Data'!O154)),'Raw Data'!J154,IF(AND('Raw Data'!D154&gt;4,'Raw Data'!O154='Raw Data'!P154, ISNUMBER('Raw Data'!O154)),0,IF(AND(ISNUMBER('Raw Data'!O154), 'Raw Data'!O154='Raw Data'!P154),'Raw Data'!D154,0)))</f>
        <v/>
      </c>
      <c r="Y159">
        <f>IF(AND('Raw Data'!D154&gt;4,'Raw Data'!O154&lt;'Raw Data'!P154),'Raw Data'!K154,IF(AND('Raw Data'!D154&gt;4,'Raw Data'!O154='Raw Data'!P154),0,IF('Raw Data'!O154='Raw Data'!P154,'Raw Data'!D154,0)))</f>
        <v/>
      </c>
      <c r="Z159">
        <f>IF(AND('Raw Data'!D154&lt;4, 'Raw Data'!O154='Raw Data'!P154), 'Raw Data'!D154, 0)</f>
        <v/>
      </c>
      <c r="AA159">
        <f>IF(AND(W159&gt;0, F159&gt;0), F159*W159, 0)</f>
        <v/>
      </c>
      <c r="AB159">
        <f>IF(AND(C159&gt;0, E159&gt;0), E159*C159, 0)</f>
        <v/>
      </c>
      <c r="AC159">
        <f>IF(AND(F159, D159), D159*F159, 0)</f>
        <v/>
      </c>
    </row>
    <row r="160">
      <c r="A160">
        <f>'Raw Data'!Q155</f>
        <v/>
      </c>
      <c r="B160">
        <f>IF('Raw Data'!O155&gt;'Raw Data'!P155, 'Raw Data'!C155, 0)</f>
        <v/>
      </c>
      <c r="C160">
        <f>IF(AND(ISNUMBER('Raw Data'!O155), 'Raw Data'!O155='Raw Data'!P155), 'Raw Data'!D155, 0)</f>
        <v/>
      </c>
      <c r="D160">
        <f>IF('Raw Data'!O155&lt;'Raw Data'!P155, 'Raw Data'!E155, 0)</f>
        <v/>
      </c>
      <c r="E160">
        <f>IF(SUM('Raw Data'!O155:P155)&gt;2, 'Raw Data'!F155, 0)</f>
        <v/>
      </c>
      <c r="F160">
        <f>IF(AND(ISNUMBER('Raw Data'!O155),SUM('Raw Data'!O155:P155)&lt;3),'Raw Data'!F155,)</f>
        <v/>
      </c>
      <c r="G160">
        <f>IF(AND('Raw Data'!O155&gt;0, 'Raw Data'!P155&gt;0), 'Raw Data'!H155, 0)</f>
        <v/>
      </c>
      <c r="H160">
        <f>IF(AND(ISNUMBER('Raw Data'!O155), OR('Raw Data'!O155=0, 'Raw Data'!P155=0)), 'Raw Data'!I155, 0)</f>
        <v/>
      </c>
      <c r="I160">
        <f>IF('Raw Data'!O155='Raw Data'!P155, 0, IF('Raw Data'!O155&gt;'Raw Data'!P155, 'Raw Data'!J155, 0))</f>
        <v/>
      </c>
      <c r="J160">
        <f>IF('Raw Data'!O155='Raw Data'!P155, 0, IF('Raw Data'!O155&lt;'Raw Data'!P155, 'Raw Data'!K155, 0))</f>
        <v/>
      </c>
      <c r="K160">
        <f>IF(AND(ISNUMBER('Raw Data'!O155), OR('Raw Data'!O155&gt;'Raw Data'!P155, 'Raw Data'!O155='Raw Data'!P155)), 'Raw Data'!L155, 0)</f>
        <v/>
      </c>
      <c r="L160">
        <f>IF(AND(ISNUMBER('Raw Data'!O155), OR('Raw Data'!O155&lt;'Raw Data'!P155, 'Raw Data'!O155='Raw Data'!P155)), 'Raw Data'!M155, 0)</f>
        <v/>
      </c>
      <c r="M160">
        <f>IF(AND(ISNUMBER('Raw Data'!O155), OR('Raw Data'!O155&gt;'Raw Data'!P155, 'Raw Data'!O155&lt;'Raw Data'!P155)), 'Raw Data'!N155, 0)</f>
        <v/>
      </c>
      <c r="N160">
        <f>IF(AND('Raw Data'!C155&lt;'Raw Data'!E155, 'Raw Data'!O155&gt;'Raw Data'!P155), 'Raw Data'!C155, 0)</f>
        <v/>
      </c>
      <c r="O160">
        <f>'Raw Data'!C155&lt;'Raw Data'!E155</f>
        <v/>
      </c>
      <c r="P160">
        <f>IF(AND('Raw Data'!C155&gt;'Raw Data'!E155, 'Raw Data'!O155&gt;'Raw Data'!P155), 'Raw Data'!C155, 0)</f>
        <v/>
      </c>
      <c r="Q160">
        <f>IF(AND('Raw Data'!C155&gt;'Raw Data'!E155, 'Raw Data'!O155&lt;'Raw Data'!P155), 'Raw Data'!E155, 0)</f>
        <v/>
      </c>
      <c r="R160">
        <f>IF(AND('Raw Data'!C155&lt;'Raw Data'!E155, 'Raw Data'!O155&lt;'Raw Data'!P155), 'Raw Data'!E155, 0)</f>
        <v/>
      </c>
      <c r="S160">
        <f>IF(ISNUMBER('Raw Data'!C155), IF(_xlfn.XLOOKUP(SMALL('Raw Data'!C155:E155, 1), B160:D160, B160:D160, 0)&gt;0, SMALL('Raw Data'!C155:E155, 1), 0), 0)</f>
        <v/>
      </c>
      <c r="T160">
        <f>IF(ISNUMBER('Raw Data'!C155), IF(_xlfn.XLOOKUP(SMALL('Raw Data'!C155:E155, 2), B160:D160, B160:D160, 0)&gt;0, SMALL('Raw Data'!C155:E155, 2), 0), 0)</f>
        <v/>
      </c>
      <c r="U160">
        <f>IF(ISNUMBER('Raw Data'!C155), IF(_xlfn.XLOOKUP(SMALL('Raw Data'!C155:E155, 3), B160:D160, B160:D160, 0)&gt;0, SMALL('Raw Data'!C155:E155, 3), 0), 0)</f>
        <v/>
      </c>
      <c r="V160">
        <f>IF(AND('Raw Data'!C155&lt;'Raw Data'!E155,'Raw Data'!O155&gt;'Raw Data'!P155),'Raw Data'!C155,IF(AND('Raw Data'!E155&lt;'Raw Data'!C155,'Raw Data'!P155&gt;'Raw Data'!O155),'Raw Data'!E155,0))</f>
        <v/>
      </c>
      <c r="W160">
        <f>IF(AND('Raw Data'!C155&gt;'Raw Data'!E155,'Raw Data'!O155&gt;'Raw Data'!P155),'Raw Data'!C155,IF(AND('Raw Data'!E155&gt;'Raw Data'!C155,'Raw Data'!P155&gt;'Raw Data'!O155),'Raw Data'!E155,0))</f>
        <v/>
      </c>
      <c r="X160">
        <f>IF(AND('Raw Data'!D155&gt;4,'Raw Data'!O155&gt;'Raw Data'!P155, ISNUMBER('Raw Data'!O155)),'Raw Data'!J155,IF(AND('Raw Data'!D155&gt;4,'Raw Data'!O155='Raw Data'!P155, ISNUMBER('Raw Data'!O155)),0,IF(AND(ISNUMBER('Raw Data'!O155), 'Raw Data'!O155='Raw Data'!P155),'Raw Data'!D155,0)))</f>
        <v/>
      </c>
      <c r="Y160">
        <f>IF(AND('Raw Data'!D155&gt;4,'Raw Data'!O155&lt;'Raw Data'!P155),'Raw Data'!K155,IF(AND('Raw Data'!D155&gt;4,'Raw Data'!O155='Raw Data'!P155),0,IF('Raw Data'!O155='Raw Data'!P155,'Raw Data'!D155,0)))</f>
        <v/>
      </c>
      <c r="Z160">
        <f>IF(AND('Raw Data'!D155&lt;4, 'Raw Data'!O155='Raw Data'!P155), 'Raw Data'!D155, 0)</f>
        <v/>
      </c>
      <c r="AA160">
        <f>IF(AND(W160&gt;0, F160&gt;0), F160*W160, 0)</f>
        <v/>
      </c>
      <c r="AB160">
        <f>IF(AND(C160&gt;0, E160&gt;0), E160*C160, 0)</f>
        <v/>
      </c>
      <c r="AC160">
        <f>IF(AND(F160, D160), D160*F160, 0)</f>
        <v/>
      </c>
    </row>
    <row r="161">
      <c r="A161">
        <f>'Raw Data'!Q156</f>
        <v/>
      </c>
      <c r="B161">
        <f>IF('Raw Data'!O156&gt;'Raw Data'!P156, 'Raw Data'!C156, 0)</f>
        <v/>
      </c>
      <c r="C161">
        <f>IF(AND(ISNUMBER('Raw Data'!O156), 'Raw Data'!O156='Raw Data'!P156), 'Raw Data'!D156, 0)</f>
        <v/>
      </c>
      <c r="D161">
        <f>IF('Raw Data'!O156&lt;'Raw Data'!P156, 'Raw Data'!E156, 0)</f>
        <v/>
      </c>
      <c r="E161">
        <f>IF(SUM('Raw Data'!O156:P156)&gt;2, 'Raw Data'!F156, 0)</f>
        <v/>
      </c>
      <c r="F161">
        <f>IF(AND(ISNUMBER('Raw Data'!O156),SUM('Raw Data'!O156:P156)&lt;3),'Raw Data'!F156,)</f>
        <v/>
      </c>
      <c r="G161">
        <f>IF(AND('Raw Data'!O156&gt;0, 'Raw Data'!P156&gt;0), 'Raw Data'!H156, 0)</f>
        <v/>
      </c>
      <c r="H161">
        <f>IF(AND(ISNUMBER('Raw Data'!O156), OR('Raw Data'!O156=0, 'Raw Data'!P156=0)), 'Raw Data'!I156, 0)</f>
        <v/>
      </c>
      <c r="I161">
        <f>IF('Raw Data'!O156='Raw Data'!P156, 0, IF('Raw Data'!O156&gt;'Raw Data'!P156, 'Raw Data'!J156, 0))</f>
        <v/>
      </c>
      <c r="J161">
        <f>IF('Raw Data'!O156='Raw Data'!P156, 0, IF('Raw Data'!O156&lt;'Raw Data'!P156, 'Raw Data'!K156, 0))</f>
        <v/>
      </c>
      <c r="K161">
        <f>IF(AND(ISNUMBER('Raw Data'!O156), OR('Raw Data'!O156&gt;'Raw Data'!P156, 'Raw Data'!O156='Raw Data'!P156)), 'Raw Data'!L156, 0)</f>
        <v/>
      </c>
      <c r="L161">
        <f>IF(AND(ISNUMBER('Raw Data'!O156), OR('Raw Data'!O156&lt;'Raw Data'!P156, 'Raw Data'!O156='Raw Data'!P156)), 'Raw Data'!M156, 0)</f>
        <v/>
      </c>
      <c r="M161">
        <f>IF(AND(ISNUMBER('Raw Data'!O156), OR('Raw Data'!O156&gt;'Raw Data'!P156, 'Raw Data'!O156&lt;'Raw Data'!P156)), 'Raw Data'!N156, 0)</f>
        <v/>
      </c>
      <c r="N161">
        <f>IF(AND('Raw Data'!C156&lt;'Raw Data'!E156, 'Raw Data'!O156&gt;'Raw Data'!P156), 'Raw Data'!C156, 0)</f>
        <v/>
      </c>
      <c r="O161">
        <f>'Raw Data'!C156&lt;'Raw Data'!E156</f>
        <v/>
      </c>
      <c r="P161">
        <f>IF(AND('Raw Data'!C156&gt;'Raw Data'!E156, 'Raw Data'!O156&gt;'Raw Data'!P156), 'Raw Data'!C156, 0)</f>
        <v/>
      </c>
      <c r="Q161">
        <f>IF(AND('Raw Data'!C156&gt;'Raw Data'!E156, 'Raw Data'!O156&lt;'Raw Data'!P156), 'Raw Data'!E156, 0)</f>
        <v/>
      </c>
      <c r="R161">
        <f>IF(AND('Raw Data'!C156&lt;'Raw Data'!E156, 'Raw Data'!O156&lt;'Raw Data'!P156), 'Raw Data'!E156, 0)</f>
        <v/>
      </c>
      <c r="S161">
        <f>IF(ISNUMBER('Raw Data'!C156), IF(_xlfn.XLOOKUP(SMALL('Raw Data'!C156:E156, 1), B161:D161, B161:D161, 0)&gt;0, SMALL('Raw Data'!C156:E156, 1), 0), 0)</f>
        <v/>
      </c>
      <c r="T161">
        <f>IF(ISNUMBER('Raw Data'!C156), IF(_xlfn.XLOOKUP(SMALL('Raw Data'!C156:E156, 2), B161:D161, B161:D161, 0)&gt;0, SMALL('Raw Data'!C156:E156, 2), 0), 0)</f>
        <v/>
      </c>
      <c r="U161">
        <f>IF(ISNUMBER('Raw Data'!C156), IF(_xlfn.XLOOKUP(SMALL('Raw Data'!C156:E156, 3), B161:D161, B161:D161, 0)&gt;0, SMALL('Raw Data'!C156:E156, 3), 0), 0)</f>
        <v/>
      </c>
      <c r="V161">
        <f>IF(AND('Raw Data'!C156&lt;'Raw Data'!E156,'Raw Data'!O156&gt;'Raw Data'!P156),'Raw Data'!C156,IF(AND('Raw Data'!E156&lt;'Raw Data'!C156,'Raw Data'!P156&gt;'Raw Data'!O156),'Raw Data'!E156,0))</f>
        <v/>
      </c>
      <c r="W161">
        <f>IF(AND('Raw Data'!C156&gt;'Raw Data'!E156,'Raw Data'!O156&gt;'Raw Data'!P156),'Raw Data'!C156,IF(AND('Raw Data'!E156&gt;'Raw Data'!C156,'Raw Data'!P156&gt;'Raw Data'!O156),'Raw Data'!E156,0))</f>
        <v/>
      </c>
      <c r="X161">
        <f>IF(AND('Raw Data'!D156&gt;4,'Raw Data'!O156&gt;'Raw Data'!P156, ISNUMBER('Raw Data'!O156)),'Raw Data'!J156,IF(AND('Raw Data'!D156&gt;4,'Raw Data'!O156='Raw Data'!P156, ISNUMBER('Raw Data'!O156)),0,IF(AND(ISNUMBER('Raw Data'!O156), 'Raw Data'!O156='Raw Data'!P156),'Raw Data'!D156,0)))</f>
        <v/>
      </c>
      <c r="Y161">
        <f>IF(AND('Raw Data'!D156&gt;4,'Raw Data'!O156&lt;'Raw Data'!P156),'Raw Data'!K156,IF(AND('Raw Data'!D156&gt;4,'Raw Data'!O156='Raw Data'!P156),0,IF('Raw Data'!O156='Raw Data'!P156,'Raw Data'!D156,0)))</f>
        <v/>
      </c>
      <c r="Z161">
        <f>IF(AND('Raw Data'!D156&lt;4, 'Raw Data'!O156='Raw Data'!P156), 'Raw Data'!D156, 0)</f>
        <v/>
      </c>
      <c r="AA161">
        <f>IF(AND(W161&gt;0, F161&gt;0), F161*W161, 0)</f>
        <v/>
      </c>
      <c r="AB161">
        <f>IF(AND(C161&gt;0, E161&gt;0), E161*C161, 0)</f>
        <v/>
      </c>
      <c r="AC161">
        <f>IF(AND(F161, D161), D161*F161, 0)</f>
        <v/>
      </c>
    </row>
    <row r="162">
      <c r="A162">
        <f>'Raw Data'!Q157</f>
        <v/>
      </c>
      <c r="B162">
        <f>IF('Raw Data'!O157&gt;'Raw Data'!P157, 'Raw Data'!C157, 0)</f>
        <v/>
      </c>
      <c r="C162">
        <f>IF(AND(ISNUMBER('Raw Data'!O157), 'Raw Data'!O157='Raw Data'!P157), 'Raw Data'!D157, 0)</f>
        <v/>
      </c>
      <c r="D162">
        <f>IF('Raw Data'!O157&lt;'Raw Data'!P157, 'Raw Data'!E157, 0)</f>
        <v/>
      </c>
      <c r="E162">
        <f>IF(SUM('Raw Data'!O157:P157)&gt;2, 'Raw Data'!F157, 0)</f>
        <v/>
      </c>
      <c r="F162">
        <f>IF(AND(ISNUMBER('Raw Data'!O157),SUM('Raw Data'!O157:P157)&lt;3),'Raw Data'!F157,)</f>
        <v/>
      </c>
      <c r="G162">
        <f>IF(AND('Raw Data'!O157&gt;0, 'Raw Data'!P157&gt;0), 'Raw Data'!H157, 0)</f>
        <v/>
      </c>
      <c r="H162">
        <f>IF(AND(ISNUMBER('Raw Data'!O157), OR('Raw Data'!O157=0, 'Raw Data'!P157=0)), 'Raw Data'!I157, 0)</f>
        <v/>
      </c>
      <c r="I162">
        <f>IF('Raw Data'!O157='Raw Data'!P157, 0, IF('Raw Data'!O157&gt;'Raw Data'!P157, 'Raw Data'!J157, 0))</f>
        <v/>
      </c>
      <c r="J162">
        <f>IF('Raw Data'!O157='Raw Data'!P157, 0, IF('Raw Data'!O157&lt;'Raw Data'!P157, 'Raw Data'!K157, 0))</f>
        <v/>
      </c>
      <c r="K162">
        <f>IF(AND(ISNUMBER('Raw Data'!O157), OR('Raw Data'!O157&gt;'Raw Data'!P157, 'Raw Data'!O157='Raw Data'!P157)), 'Raw Data'!L157, 0)</f>
        <v/>
      </c>
      <c r="L162">
        <f>IF(AND(ISNUMBER('Raw Data'!O157), OR('Raw Data'!O157&lt;'Raw Data'!P157, 'Raw Data'!O157='Raw Data'!P157)), 'Raw Data'!M157, 0)</f>
        <v/>
      </c>
      <c r="M162">
        <f>IF(AND(ISNUMBER('Raw Data'!O157), OR('Raw Data'!O157&gt;'Raw Data'!P157, 'Raw Data'!O157&lt;'Raw Data'!P157)), 'Raw Data'!N157, 0)</f>
        <v/>
      </c>
      <c r="N162">
        <f>IF(AND('Raw Data'!C157&lt;'Raw Data'!E157, 'Raw Data'!O157&gt;'Raw Data'!P157), 'Raw Data'!C157, 0)</f>
        <v/>
      </c>
      <c r="O162">
        <f>'Raw Data'!C157&lt;'Raw Data'!E157</f>
        <v/>
      </c>
      <c r="P162">
        <f>IF(AND('Raw Data'!C157&gt;'Raw Data'!E157, 'Raw Data'!O157&gt;'Raw Data'!P157), 'Raw Data'!C157, 0)</f>
        <v/>
      </c>
      <c r="Q162">
        <f>IF(AND('Raw Data'!C157&gt;'Raw Data'!E157, 'Raw Data'!O157&lt;'Raw Data'!P157), 'Raw Data'!E157, 0)</f>
        <v/>
      </c>
      <c r="R162">
        <f>IF(AND('Raw Data'!C157&lt;'Raw Data'!E157, 'Raw Data'!O157&lt;'Raw Data'!P157), 'Raw Data'!E157, 0)</f>
        <v/>
      </c>
      <c r="S162">
        <f>IF(ISNUMBER('Raw Data'!C157), IF(_xlfn.XLOOKUP(SMALL('Raw Data'!C157:E157, 1), B162:D162, B162:D162, 0)&gt;0, SMALL('Raw Data'!C157:E157, 1), 0), 0)</f>
        <v/>
      </c>
      <c r="T162">
        <f>IF(ISNUMBER('Raw Data'!C157), IF(_xlfn.XLOOKUP(SMALL('Raw Data'!C157:E157, 2), B162:D162, B162:D162, 0)&gt;0, SMALL('Raw Data'!C157:E157, 2), 0), 0)</f>
        <v/>
      </c>
      <c r="U162">
        <f>IF(ISNUMBER('Raw Data'!C157), IF(_xlfn.XLOOKUP(SMALL('Raw Data'!C157:E157, 3), B162:D162, B162:D162, 0)&gt;0, SMALL('Raw Data'!C157:E157, 3), 0), 0)</f>
        <v/>
      </c>
      <c r="V162">
        <f>IF(AND('Raw Data'!C157&lt;'Raw Data'!E157,'Raw Data'!O157&gt;'Raw Data'!P157),'Raw Data'!C157,IF(AND('Raw Data'!E157&lt;'Raw Data'!C157,'Raw Data'!P157&gt;'Raw Data'!O157),'Raw Data'!E157,0))</f>
        <v/>
      </c>
      <c r="W162">
        <f>IF(AND('Raw Data'!C157&gt;'Raw Data'!E157,'Raw Data'!O157&gt;'Raw Data'!P157),'Raw Data'!C157,IF(AND('Raw Data'!E157&gt;'Raw Data'!C157,'Raw Data'!P157&gt;'Raw Data'!O157),'Raw Data'!E157,0))</f>
        <v/>
      </c>
      <c r="X162">
        <f>IF(AND('Raw Data'!D157&gt;4,'Raw Data'!O157&gt;'Raw Data'!P157, ISNUMBER('Raw Data'!O157)),'Raw Data'!J157,IF(AND('Raw Data'!D157&gt;4,'Raw Data'!O157='Raw Data'!P157, ISNUMBER('Raw Data'!O157)),0,IF(AND(ISNUMBER('Raw Data'!O157), 'Raw Data'!O157='Raw Data'!P157),'Raw Data'!D157,0)))</f>
        <v/>
      </c>
      <c r="Y162">
        <f>IF(AND('Raw Data'!D157&gt;4,'Raw Data'!O157&lt;'Raw Data'!P157),'Raw Data'!K157,IF(AND('Raw Data'!D157&gt;4,'Raw Data'!O157='Raw Data'!P157),0,IF('Raw Data'!O157='Raw Data'!P157,'Raw Data'!D157,0)))</f>
        <v/>
      </c>
      <c r="Z162">
        <f>IF(AND('Raw Data'!D157&lt;4, 'Raw Data'!O157='Raw Data'!P157), 'Raw Data'!D157, 0)</f>
        <v/>
      </c>
      <c r="AA162">
        <f>IF(AND(W162&gt;0, F162&gt;0), F162*W162, 0)</f>
        <v/>
      </c>
      <c r="AB162">
        <f>IF(AND(C162&gt;0, E162&gt;0), E162*C162, 0)</f>
        <v/>
      </c>
      <c r="AC162">
        <f>IF(AND(F162, D162), D162*F162, 0)</f>
        <v/>
      </c>
    </row>
    <row r="163">
      <c r="A163">
        <f>'Raw Data'!Q158</f>
        <v/>
      </c>
      <c r="B163">
        <f>IF('Raw Data'!O158&gt;'Raw Data'!P158, 'Raw Data'!C158, 0)</f>
        <v/>
      </c>
      <c r="C163">
        <f>IF(AND(ISNUMBER('Raw Data'!O158), 'Raw Data'!O158='Raw Data'!P158), 'Raw Data'!D158, 0)</f>
        <v/>
      </c>
      <c r="D163">
        <f>IF('Raw Data'!O158&lt;'Raw Data'!P158, 'Raw Data'!E158, 0)</f>
        <v/>
      </c>
      <c r="E163">
        <f>IF(SUM('Raw Data'!O158:P158)&gt;2, 'Raw Data'!F158, 0)</f>
        <v/>
      </c>
      <c r="F163">
        <f>IF(AND(ISNUMBER('Raw Data'!O158),SUM('Raw Data'!O158:P158)&lt;3),'Raw Data'!F158,)</f>
        <v/>
      </c>
      <c r="G163">
        <f>IF(AND('Raw Data'!O158&gt;0, 'Raw Data'!P158&gt;0), 'Raw Data'!H158, 0)</f>
        <v/>
      </c>
      <c r="H163">
        <f>IF(AND(ISNUMBER('Raw Data'!O158), OR('Raw Data'!O158=0, 'Raw Data'!P158=0)), 'Raw Data'!I158, 0)</f>
        <v/>
      </c>
      <c r="I163">
        <f>IF('Raw Data'!O158='Raw Data'!P158, 0, IF('Raw Data'!O158&gt;'Raw Data'!P158, 'Raw Data'!J158, 0))</f>
        <v/>
      </c>
      <c r="J163">
        <f>IF('Raw Data'!O158='Raw Data'!P158, 0, IF('Raw Data'!O158&lt;'Raw Data'!P158, 'Raw Data'!K158, 0))</f>
        <v/>
      </c>
      <c r="K163">
        <f>IF(AND(ISNUMBER('Raw Data'!O158), OR('Raw Data'!O158&gt;'Raw Data'!P158, 'Raw Data'!O158='Raw Data'!P158)), 'Raw Data'!L158, 0)</f>
        <v/>
      </c>
      <c r="L163">
        <f>IF(AND(ISNUMBER('Raw Data'!O158), OR('Raw Data'!O158&lt;'Raw Data'!P158, 'Raw Data'!O158='Raw Data'!P158)), 'Raw Data'!M158, 0)</f>
        <v/>
      </c>
      <c r="M163">
        <f>IF(AND(ISNUMBER('Raw Data'!O158), OR('Raw Data'!O158&gt;'Raw Data'!P158, 'Raw Data'!O158&lt;'Raw Data'!P158)), 'Raw Data'!N158, 0)</f>
        <v/>
      </c>
      <c r="N163">
        <f>IF(AND('Raw Data'!C158&lt;'Raw Data'!E158, 'Raw Data'!O158&gt;'Raw Data'!P158), 'Raw Data'!C158, 0)</f>
        <v/>
      </c>
      <c r="O163">
        <f>'Raw Data'!C158&lt;'Raw Data'!E158</f>
        <v/>
      </c>
      <c r="P163">
        <f>IF(AND('Raw Data'!C158&gt;'Raw Data'!E158, 'Raw Data'!O158&gt;'Raw Data'!P158), 'Raw Data'!C158, 0)</f>
        <v/>
      </c>
      <c r="Q163">
        <f>IF(AND('Raw Data'!C158&gt;'Raw Data'!E158, 'Raw Data'!O158&lt;'Raw Data'!P158), 'Raw Data'!E158, 0)</f>
        <v/>
      </c>
      <c r="R163">
        <f>IF(AND('Raw Data'!C158&lt;'Raw Data'!E158, 'Raw Data'!O158&lt;'Raw Data'!P158), 'Raw Data'!E158, 0)</f>
        <v/>
      </c>
      <c r="S163">
        <f>IF(ISNUMBER('Raw Data'!C158), IF(_xlfn.XLOOKUP(SMALL('Raw Data'!C158:E158, 1), B163:D163, B163:D163, 0)&gt;0, SMALL('Raw Data'!C158:E158, 1), 0), 0)</f>
        <v/>
      </c>
      <c r="T163">
        <f>IF(ISNUMBER('Raw Data'!C158), IF(_xlfn.XLOOKUP(SMALL('Raw Data'!C158:E158, 2), B163:D163, B163:D163, 0)&gt;0, SMALL('Raw Data'!C158:E158, 2), 0), 0)</f>
        <v/>
      </c>
      <c r="U163">
        <f>IF(ISNUMBER('Raw Data'!C158), IF(_xlfn.XLOOKUP(SMALL('Raw Data'!C158:E158, 3), B163:D163, B163:D163, 0)&gt;0, SMALL('Raw Data'!C158:E158, 3), 0), 0)</f>
        <v/>
      </c>
      <c r="V163">
        <f>IF(AND('Raw Data'!C158&lt;'Raw Data'!E158,'Raw Data'!O158&gt;'Raw Data'!P158),'Raw Data'!C158,IF(AND('Raw Data'!E158&lt;'Raw Data'!C158,'Raw Data'!P158&gt;'Raw Data'!O158),'Raw Data'!E158,0))</f>
        <v/>
      </c>
      <c r="W163">
        <f>IF(AND('Raw Data'!C158&gt;'Raw Data'!E158,'Raw Data'!O158&gt;'Raw Data'!P158),'Raw Data'!C158,IF(AND('Raw Data'!E158&gt;'Raw Data'!C158,'Raw Data'!P158&gt;'Raw Data'!O158),'Raw Data'!E158,0))</f>
        <v/>
      </c>
      <c r="X163">
        <f>IF(AND('Raw Data'!D158&gt;4,'Raw Data'!O158&gt;'Raw Data'!P158, ISNUMBER('Raw Data'!O158)),'Raw Data'!J158,IF(AND('Raw Data'!D158&gt;4,'Raw Data'!O158='Raw Data'!P158, ISNUMBER('Raw Data'!O158)),0,IF(AND(ISNUMBER('Raw Data'!O158), 'Raw Data'!O158='Raw Data'!P158),'Raw Data'!D158,0)))</f>
        <v/>
      </c>
      <c r="Y163">
        <f>IF(AND('Raw Data'!D158&gt;4,'Raw Data'!O158&lt;'Raw Data'!P158),'Raw Data'!K158,IF(AND('Raw Data'!D158&gt;4,'Raw Data'!O158='Raw Data'!P158),0,IF('Raw Data'!O158='Raw Data'!P158,'Raw Data'!D158,0)))</f>
        <v/>
      </c>
      <c r="Z163">
        <f>IF(AND('Raw Data'!D158&lt;4, 'Raw Data'!O158='Raw Data'!P158), 'Raw Data'!D158, 0)</f>
        <v/>
      </c>
      <c r="AA163">
        <f>IF(AND(W163&gt;0, F163&gt;0), F163*W163, 0)</f>
        <v/>
      </c>
      <c r="AB163">
        <f>IF(AND(C163&gt;0, E163&gt;0), E163*C163, 0)</f>
        <v/>
      </c>
      <c r="AC163">
        <f>IF(AND(F163, D163), D163*F163, 0)</f>
        <v/>
      </c>
    </row>
    <row r="164">
      <c r="A164">
        <f>'Raw Data'!Q159</f>
        <v/>
      </c>
      <c r="B164">
        <f>IF('Raw Data'!O159&gt;'Raw Data'!P159, 'Raw Data'!C159, 0)</f>
        <v/>
      </c>
      <c r="C164">
        <f>IF(AND(ISNUMBER('Raw Data'!O159), 'Raw Data'!O159='Raw Data'!P159), 'Raw Data'!D159, 0)</f>
        <v/>
      </c>
      <c r="D164">
        <f>IF('Raw Data'!O159&lt;'Raw Data'!P159, 'Raw Data'!E159, 0)</f>
        <v/>
      </c>
      <c r="E164">
        <f>IF(SUM('Raw Data'!O159:P159)&gt;2, 'Raw Data'!F159, 0)</f>
        <v/>
      </c>
      <c r="F164">
        <f>IF(AND(ISNUMBER('Raw Data'!O159),SUM('Raw Data'!O159:P159)&lt;3),'Raw Data'!F159,)</f>
        <v/>
      </c>
      <c r="G164">
        <f>IF(AND('Raw Data'!O159&gt;0, 'Raw Data'!P159&gt;0), 'Raw Data'!H159, 0)</f>
        <v/>
      </c>
      <c r="H164">
        <f>IF(AND(ISNUMBER('Raw Data'!O159), OR('Raw Data'!O159=0, 'Raw Data'!P159=0)), 'Raw Data'!I159, 0)</f>
        <v/>
      </c>
      <c r="I164">
        <f>IF('Raw Data'!O159='Raw Data'!P159, 0, IF('Raw Data'!O159&gt;'Raw Data'!P159, 'Raw Data'!J159, 0))</f>
        <v/>
      </c>
      <c r="J164">
        <f>IF('Raw Data'!O159='Raw Data'!P159, 0, IF('Raw Data'!O159&lt;'Raw Data'!P159, 'Raw Data'!K159, 0))</f>
        <v/>
      </c>
      <c r="K164">
        <f>IF(AND(ISNUMBER('Raw Data'!O159), OR('Raw Data'!O159&gt;'Raw Data'!P159, 'Raw Data'!O159='Raw Data'!P159)), 'Raw Data'!L159, 0)</f>
        <v/>
      </c>
      <c r="L164">
        <f>IF(AND(ISNUMBER('Raw Data'!O159), OR('Raw Data'!O159&lt;'Raw Data'!P159, 'Raw Data'!O159='Raw Data'!P159)), 'Raw Data'!M159, 0)</f>
        <v/>
      </c>
      <c r="M164">
        <f>IF(AND(ISNUMBER('Raw Data'!O159), OR('Raw Data'!O159&gt;'Raw Data'!P159, 'Raw Data'!O159&lt;'Raw Data'!P159)), 'Raw Data'!N159, 0)</f>
        <v/>
      </c>
      <c r="N164">
        <f>IF(AND('Raw Data'!C159&lt;'Raw Data'!E159, 'Raw Data'!O159&gt;'Raw Data'!P159), 'Raw Data'!C159, 0)</f>
        <v/>
      </c>
      <c r="O164">
        <f>'Raw Data'!C159&lt;'Raw Data'!E159</f>
        <v/>
      </c>
      <c r="P164">
        <f>IF(AND('Raw Data'!C159&gt;'Raw Data'!E159, 'Raw Data'!O159&gt;'Raw Data'!P159), 'Raw Data'!C159, 0)</f>
        <v/>
      </c>
      <c r="Q164">
        <f>IF(AND('Raw Data'!C159&gt;'Raw Data'!E159, 'Raw Data'!O159&lt;'Raw Data'!P159), 'Raw Data'!E159, 0)</f>
        <v/>
      </c>
      <c r="R164">
        <f>IF(AND('Raw Data'!C159&lt;'Raw Data'!E159, 'Raw Data'!O159&lt;'Raw Data'!P159), 'Raw Data'!E159, 0)</f>
        <v/>
      </c>
      <c r="S164">
        <f>IF(ISNUMBER('Raw Data'!C159), IF(_xlfn.XLOOKUP(SMALL('Raw Data'!C159:E159, 1), B164:D164, B164:D164, 0)&gt;0, SMALL('Raw Data'!C159:E159, 1), 0), 0)</f>
        <v/>
      </c>
      <c r="T164">
        <f>IF(ISNUMBER('Raw Data'!C159), IF(_xlfn.XLOOKUP(SMALL('Raw Data'!C159:E159, 2), B164:D164, B164:D164, 0)&gt;0, SMALL('Raw Data'!C159:E159, 2), 0), 0)</f>
        <v/>
      </c>
      <c r="U164">
        <f>IF(ISNUMBER('Raw Data'!C159), IF(_xlfn.XLOOKUP(SMALL('Raw Data'!C159:E159, 3), B164:D164, B164:D164, 0)&gt;0, SMALL('Raw Data'!C159:E159, 3), 0), 0)</f>
        <v/>
      </c>
      <c r="V164">
        <f>IF(AND('Raw Data'!C159&lt;'Raw Data'!E159,'Raw Data'!O159&gt;'Raw Data'!P159),'Raw Data'!C159,IF(AND('Raw Data'!E159&lt;'Raw Data'!C159,'Raw Data'!P159&gt;'Raw Data'!O159),'Raw Data'!E159,0))</f>
        <v/>
      </c>
      <c r="W164">
        <f>IF(AND('Raw Data'!C159&gt;'Raw Data'!E159,'Raw Data'!O159&gt;'Raw Data'!P159),'Raw Data'!C159,IF(AND('Raw Data'!E159&gt;'Raw Data'!C159,'Raw Data'!P159&gt;'Raw Data'!O159),'Raw Data'!E159,0))</f>
        <v/>
      </c>
      <c r="X164">
        <f>IF(AND('Raw Data'!D159&gt;4,'Raw Data'!O159&gt;'Raw Data'!P159, ISNUMBER('Raw Data'!O159)),'Raw Data'!J159,IF(AND('Raw Data'!D159&gt;4,'Raw Data'!O159='Raw Data'!P159, ISNUMBER('Raw Data'!O159)),0,IF(AND(ISNUMBER('Raw Data'!O159), 'Raw Data'!O159='Raw Data'!P159),'Raw Data'!D159,0)))</f>
        <v/>
      </c>
      <c r="Y164">
        <f>IF(AND('Raw Data'!D159&gt;4,'Raw Data'!O159&lt;'Raw Data'!P159),'Raw Data'!K159,IF(AND('Raw Data'!D159&gt;4,'Raw Data'!O159='Raw Data'!P159),0,IF('Raw Data'!O159='Raw Data'!P159,'Raw Data'!D159,0)))</f>
        <v/>
      </c>
      <c r="Z164">
        <f>IF(AND('Raw Data'!D159&lt;4, 'Raw Data'!O159='Raw Data'!P159), 'Raw Data'!D159, 0)</f>
        <v/>
      </c>
      <c r="AA164">
        <f>IF(AND(W164&gt;0, F164&gt;0), F164*W164, 0)</f>
        <v/>
      </c>
      <c r="AB164">
        <f>IF(AND(C164&gt;0, E164&gt;0), E164*C164, 0)</f>
        <v/>
      </c>
      <c r="AC164">
        <f>IF(AND(F164, D164), D164*F164, 0)</f>
        <v/>
      </c>
    </row>
    <row r="165">
      <c r="A165">
        <f>'Raw Data'!Q160</f>
        <v/>
      </c>
      <c r="B165">
        <f>IF('Raw Data'!O160&gt;'Raw Data'!P160, 'Raw Data'!C160, 0)</f>
        <v/>
      </c>
      <c r="C165">
        <f>IF(AND(ISNUMBER('Raw Data'!O160), 'Raw Data'!O160='Raw Data'!P160), 'Raw Data'!D160, 0)</f>
        <v/>
      </c>
      <c r="D165">
        <f>IF('Raw Data'!O160&lt;'Raw Data'!P160, 'Raw Data'!E160, 0)</f>
        <v/>
      </c>
      <c r="E165">
        <f>IF(SUM('Raw Data'!O160:P160)&gt;2, 'Raw Data'!F160, 0)</f>
        <v/>
      </c>
      <c r="F165">
        <f>IF(AND(ISNUMBER('Raw Data'!O160),SUM('Raw Data'!O160:P160)&lt;3),'Raw Data'!F160,)</f>
        <v/>
      </c>
      <c r="G165">
        <f>IF(AND('Raw Data'!O160&gt;0, 'Raw Data'!P160&gt;0), 'Raw Data'!H160, 0)</f>
        <v/>
      </c>
      <c r="H165">
        <f>IF(AND(ISNUMBER('Raw Data'!O160), OR('Raw Data'!O160=0, 'Raw Data'!P160=0)), 'Raw Data'!I160, 0)</f>
        <v/>
      </c>
      <c r="I165">
        <f>IF('Raw Data'!O160='Raw Data'!P160, 0, IF('Raw Data'!O160&gt;'Raw Data'!P160, 'Raw Data'!J160, 0))</f>
        <v/>
      </c>
      <c r="J165">
        <f>IF('Raw Data'!O160='Raw Data'!P160, 0, IF('Raw Data'!O160&lt;'Raw Data'!P160, 'Raw Data'!K160, 0))</f>
        <v/>
      </c>
      <c r="K165">
        <f>IF(AND(ISNUMBER('Raw Data'!O160), OR('Raw Data'!O160&gt;'Raw Data'!P160, 'Raw Data'!O160='Raw Data'!P160)), 'Raw Data'!L160, 0)</f>
        <v/>
      </c>
      <c r="L165">
        <f>IF(AND(ISNUMBER('Raw Data'!O160), OR('Raw Data'!O160&lt;'Raw Data'!P160, 'Raw Data'!O160='Raw Data'!P160)), 'Raw Data'!M160, 0)</f>
        <v/>
      </c>
      <c r="M165">
        <f>IF(AND(ISNUMBER('Raw Data'!O160), OR('Raw Data'!O160&gt;'Raw Data'!P160, 'Raw Data'!O160&lt;'Raw Data'!P160)), 'Raw Data'!N160, 0)</f>
        <v/>
      </c>
      <c r="N165">
        <f>IF(AND('Raw Data'!C160&lt;'Raw Data'!E160, 'Raw Data'!O160&gt;'Raw Data'!P160), 'Raw Data'!C160, 0)</f>
        <v/>
      </c>
      <c r="O165">
        <f>'Raw Data'!C160&lt;'Raw Data'!E160</f>
        <v/>
      </c>
      <c r="P165">
        <f>IF(AND('Raw Data'!C160&gt;'Raw Data'!E160, 'Raw Data'!O160&gt;'Raw Data'!P160), 'Raw Data'!C160, 0)</f>
        <v/>
      </c>
      <c r="Q165">
        <f>IF(AND('Raw Data'!C160&gt;'Raw Data'!E160, 'Raw Data'!O160&lt;'Raw Data'!P160), 'Raw Data'!E160, 0)</f>
        <v/>
      </c>
      <c r="R165">
        <f>IF(AND('Raw Data'!C160&lt;'Raw Data'!E160, 'Raw Data'!O160&lt;'Raw Data'!P160), 'Raw Data'!E160, 0)</f>
        <v/>
      </c>
      <c r="S165">
        <f>IF(ISNUMBER('Raw Data'!C160), IF(_xlfn.XLOOKUP(SMALL('Raw Data'!C160:E160, 1), B165:D165, B165:D165, 0)&gt;0, SMALL('Raw Data'!C160:E160, 1), 0), 0)</f>
        <v/>
      </c>
      <c r="T165">
        <f>IF(ISNUMBER('Raw Data'!C160), IF(_xlfn.XLOOKUP(SMALL('Raw Data'!C160:E160, 2), B165:D165, B165:D165, 0)&gt;0, SMALL('Raw Data'!C160:E160, 2), 0), 0)</f>
        <v/>
      </c>
      <c r="U165">
        <f>IF(ISNUMBER('Raw Data'!C160), IF(_xlfn.XLOOKUP(SMALL('Raw Data'!C160:E160, 3), B165:D165, B165:D165, 0)&gt;0, SMALL('Raw Data'!C160:E160, 3), 0), 0)</f>
        <v/>
      </c>
      <c r="V165">
        <f>IF(AND('Raw Data'!C160&lt;'Raw Data'!E160,'Raw Data'!O160&gt;'Raw Data'!P160),'Raw Data'!C160,IF(AND('Raw Data'!E160&lt;'Raw Data'!C160,'Raw Data'!P160&gt;'Raw Data'!O160),'Raw Data'!E160,0))</f>
        <v/>
      </c>
      <c r="W165">
        <f>IF(AND('Raw Data'!C160&gt;'Raw Data'!E160,'Raw Data'!O160&gt;'Raw Data'!P160),'Raw Data'!C160,IF(AND('Raw Data'!E160&gt;'Raw Data'!C160,'Raw Data'!P160&gt;'Raw Data'!O160),'Raw Data'!E160,0))</f>
        <v/>
      </c>
      <c r="X165">
        <f>IF(AND('Raw Data'!D160&gt;4,'Raw Data'!O160&gt;'Raw Data'!P160, ISNUMBER('Raw Data'!O160)),'Raw Data'!J160,IF(AND('Raw Data'!D160&gt;4,'Raw Data'!O160='Raw Data'!P160, ISNUMBER('Raw Data'!O160)),0,IF(AND(ISNUMBER('Raw Data'!O160), 'Raw Data'!O160='Raw Data'!P160),'Raw Data'!D160,0)))</f>
        <v/>
      </c>
      <c r="Y165">
        <f>IF(AND('Raw Data'!D160&gt;4,'Raw Data'!O160&lt;'Raw Data'!P160),'Raw Data'!K160,IF(AND('Raw Data'!D160&gt;4,'Raw Data'!O160='Raw Data'!P160),0,IF('Raw Data'!O160='Raw Data'!P160,'Raw Data'!D160,0)))</f>
        <v/>
      </c>
      <c r="Z165">
        <f>IF(AND('Raw Data'!D160&lt;4, 'Raw Data'!O160='Raw Data'!P160), 'Raw Data'!D160, 0)</f>
        <v/>
      </c>
      <c r="AA165">
        <f>IF(AND(W165&gt;0, F165&gt;0), F165*W165, 0)</f>
        <v/>
      </c>
      <c r="AB165">
        <f>IF(AND(C165&gt;0, E165&gt;0), E165*C165, 0)</f>
        <v/>
      </c>
      <c r="AC165">
        <f>IF(AND(F165, D165), D165*F165, 0)</f>
        <v/>
      </c>
    </row>
    <row r="166">
      <c r="A166">
        <f>'Raw Data'!Q161</f>
        <v/>
      </c>
      <c r="B166">
        <f>IF('Raw Data'!O161&gt;'Raw Data'!P161, 'Raw Data'!C161, 0)</f>
        <v/>
      </c>
      <c r="C166">
        <f>IF(AND(ISNUMBER('Raw Data'!O161), 'Raw Data'!O161='Raw Data'!P161), 'Raw Data'!D161, 0)</f>
        <v/>
      </c>
      <c r="D166">
        <f>IF('Raw Data'!O161&lt;'Raw Data'!P161, 'Raw Data'!E161, 0)</f>
        <v/>
      </c>
      <c r="E166">
        <f>IF(SUM('Raw Data'!O161:P161)&gt;2, 'Raw Data'!F161, 0)</f>
        <v/>
      </c>
      <c r="F166">
        <f>IF(AND(ISNUMBER('Raw Data'!O161),SUM('Raw Data'!O161:P161)&lt;3),'Raw Data'!F161,)</f>
        <v/>
      </c>
      <c r="G166">
        <f>IF(AND('Raw Data'!O161&gt;0, 'Raw Data'!P161&gt;0), 'Raw Data'!H161, 0)</f>
        <v/>
      </c>
      <c r="H166">
        <f>IF(AND(ISNUMBER('Raw Data'!O161), OR('Raw Data'!O161=0, 'Raw Data'!P161=0)), 'Raw Data'!I161, 0)</f>
        <v/>
      </c>
      <c r="I166">
        <f>IF('Raw Data'!O161='Raw Data'!P161, 0, IF('Raw Data'!O161&gt;'Raw Data'!P161, 'Raw Data'!J161, 0))</f>
        <v/>
      </c>
      <c r="J166">
        <f>IF('Raw Data'!O161='Raw Data'!P161, 0, IF('Raw Data'!O161&lt;'Raw Data'!P161, 'Raw Data'!K161, 0))</f>
        <v/>
      </c>
      <c r="K166">
        <f>IF(AND(ISNUMBER('Raw Data'!O161), OR('Raw Data'!O161&gt;'Raw Data'!P161, 'Raw Data'!O161='Raw Data'!P161)), 'Raw Data'!L161, 0)</f>
        <v/>
      </c>
      <c r="L166">
        <f>IF(AND(ISNUMBER('Raw Data'!O161), OR('Raw Data'!O161&lt;'Raw Data'!P161, 'Raw Data'!O161='Raw Data'!P161)), 'Raw Data'!M161, 0)</f>
        <v/>
      </c>
      <c r="M166">
        <f>IF(AND(ISNUMBER('Raw Data'!O161), OR('Raw Data'!O161&gt;'Raw Data'!P161, 'Raw Data'!O161&lt;'Raw Data'!P161)), 'Raw Data'!N161, 0)</f>
        <v/>
      </c>
      <c r="N166">
        <f>IF(AND('Raw Data'!C161&lt;'Raw Data'!E161, 'Raw Data'!O161&gt;'Raw Data'!P161), 'Raw Data'!C161, 0)</f>
        <v/>
      </c>
      <c r="O166">
        <f>'Raw Data'!C161&lt;'Raw Data'!E161</f>
        <v/>
      </c>
      <c r="P166">
        <f>IF(AND('Raw Data'!C161&gt;'Raw Data'!E161, 'Raw Data'!O161&gt;'Raw Data'!P161), 'Raw Data'!C161, 0)</f>
        <v/>
      </c>
      <c r="Q166">
        <f>IF(AND('Raw Data'!C161&gt;'Raw Data'!E161, 'Raw Data'!O161&lt;'Raw Data'!P161), 'Raw Data'!E161, 0)</f>
        <v/>
      </c>
      <c r="R166">
        <f>IF(AND('Raw Data'!C161&lt;'Raw Data'!E161, 'Raw Data'!O161&lt;'Raw Data'!P161), 'Raw Data'!E161, 0)</f>
        <v/>
      </c>
      <c r="S166">
        <f>IF(ISNUMBER('Raw Data'!C161), IF(_xlfn.XLOOKUP(SMALL('Raw Data'!C161:E161, 1), B166:D166, B166:D166, 0)&gt;0, SMALL('Raw Data'!C161:E161, 1), 0), 0)</f>
        <v/>
      </c>
      <c r="T166">
        <f>IF(ISNUMBER('Raw Data'!C161), IF(_xlfn.XLOOKUP(SMALL('Raw Data'!C161:E161, 2), B166:D166, B166:D166, 0)&gt;0, SMALL('Raw Data'!C161:E161, 2), 0), 0)</f>
        <v/>
      </c>
      <c r="U166">
        <f>IF(ISNUMBER('Raw Data'!C161), IF(_xlfn.XLOOKUP(SMALL('Raw Data'!C161:E161, 3), B166:D166, B166:D166, 0)&gt;0, SMALL('Raw Data'!C161:E161, 3), 0), 0)</f>
        <v/>
      </c>
      <c r="V166">
        <f>IF(AND('Raw Data'!C161&lt;'Raw Data'!E161,'Raw Data'!O161&gt;'Raw Data'!P161),'Raw Data'!C161,IF(AND('Raw Data'!E161&lt;'Raw Data'!C161,'Raw Data'!P161&gt;'Raw Data'!O161),'Raw Data'!E161,0))</f>
        <v/>
      </c>
      <c r="W166">
        <f>IF(AND('Raw Data'!C161&gt;'Raw Data'!E161,'Raw Data'!O161&gt;'Raw Data'!P161),'Raw Data'!C161,IF(AND('Raw Data'!E161&gt;'Raw Data'!C161,'Raw Data'!P161&gt;'Raw Data'!O161),'Raw Data'!E161,0))</f>
        <v/>
      </c>
      <c r="X166">
        <f>IF(AND('Raw Data'!D161&gt;4,'Raw Data'!O161&gt;'Raw Data'!P161, ISNUMBER('Raw Data'!O161)),'Raw Data'!J161,IF(AND('Raw Data'!D161&gt;4,'Raw Data'!O161='Raw Data'!P161, ISNUMBER('Raw Data'!O161)),0,IF(AND(ISNUMBER('Raw Data'!O161), 'Raw Data'!O161='Raw Data'!P161),'Raw Data'!D161,0)))</f>
        <v/>
      </c>
      <c r="Y166">
        <f>IF(AND('Raw Data'!D161&gt;4,'Raw Data'!O161&lt;'Raw Data'!P161),'Raw Data'!K161,IF(AND('Raw Data'!D161&gt;4,'Raw Data'!O161='Raw Data'!P161),0,IF('Raw Data'!O161='Raw Data'!P161,'Raw Data'!D161,0)))</f>
        <v/>
      </c>
      <c r="Z166">
        <f>IF(AND('Raw Data'!D161&lt;4, 'Raw Data'!O161='Raw Data'!P161), 'Raw Data'!D161, 0)</f>
        <v/>
      </c>
      <c r="AA166">
        <f>IF(AND(W166&gt;0, F166&gt;0), F166*W166, 0)</f>
        <v/>
      </c>
      <c r="AB166">
        <f>IF(AND(C166&gt;0, E166&gt;0), E166*C166, 0)</f>
        <v/>
      </c>
      <c r="AC166">
        <f>IF(AND(F166, D166), D166*F166, 0)</f>
        <v/>
      </c>
    </row>
    <row r="167">
      <c r="A167">
        <f>'Raw Data'!Q162</f>
        <v/>
      </c>
      <c r="B167">
        <f>IF('Raw Data'!O162&gt;'Raw Data'!P162, 'Raw Data'!C162, 0)</f>
        <v/>
      </c>
      <c r="C167">
        <f>IF(AND(ISNUMBER('Raw Data'!O162), 'Raw Data'!O162='Raw Data'!P162), 'Raw Data'!D162, 0)</f>
        <v/>
      </c>
      <c r="D167">
        <f>IF('Raw Data'!O162&lt;'Raw Data'!P162, 'Raw Data'!E162, 0)</f>
        <v/>
      </c>
      <c r="E167">
        <f>IF(SUM('Raw Data'!O162:P162)&gt;2, 'Raw Data'!F162, 0)</f>
        <v/>
      </c>
      <c r="F167">
        <f>IF(AND(ISNUMBER('Raw Data'!O162),SUM('Raw Data'!O162:P162)&lt;3),'Raw Data'!F162,)</f>
        <v/>
      </c>
      <c r="G167">
        <f>IF(AND('Raw Data'!O162&gt;0, 'Raw Data'!P162&gt;0), 'Raw Data'!H162, 0)</f>
        <v/>
      </c>
      <c r="H167">
        <f>IF(AND(ISNUMBER('Raw Data'!O162), OR('Raw Data'!O162=0, 'Raw Data'!P162=0)), 'Raw Data'!I162, 0)</f>
        <v/>
      </c>
      <c r="I167">
        <f>IF('Raw Data'!O162='Raw Data'!P162, 0, IF('Raw Data'!O162&gt;'Raw Data'!P162, 'Raw Data'!J162, 0))</f>
        <v/>
      </c>
      <c r="J167">
        <f>IF('Raw Data'!O162='Raw Data'!P162, 0, IF('Raw Data'!O162&lt;'Raw Data'!P162, 'Raw Data'!K162, 0))</f>
        <v/>
      </c>
      <c r="K167">
        <f>IF(AND(ISNUMBER('Raw Data'!O162), OR('Raw Data'!O162&gt;'Raw Data'!P162, 'Raw Data'!O162='Raw Data'!P162)), 'Raw Data'!L162, 0)</f>
        <v/>
      </c>
      <c r="L167">
        <f>IF(AND(ISNUMBER('Raw Data'!O162), OR('Raw Data'!O162&lt;'Raw Data'!P162, 'Raw Data'!O162='Raw Data'!P162)), 'Raw Data'!M162, 0)</f>
        <v/>
      </c>
      <c r="M167">
        <f>IF(AND(ISNUMBER('Raw Data'!O162), OR('Raw Data'!O162&gt;'Raw Data'!P162, 'Raw Data'!O162&lt;'Raw Data'!P162)), 'Raw Data'!N162, 0)</f>
        <v/>
      </c>
      <c r="N167">
        <f>IF(AND('Raw Data'!C162&lt;'Raw Data'!E162, 'Raw Data'!O162&gt;'Raw Data'!P162), 'Raw Data'!C162, 0)</f>
        <v/>
      </c>
      <c r="O167">
        <f>'Raw Data'!C162&lt;'Raw Data'!E162</f>
        <v/>
      </c>
      <c r="P167">
        <f>IF(AND('Raw Data'!C162&gt;'Raw Data'!E162, 'Raw Data'!O162&gt;'Raw Data'!P162), 'Raw Data'!C162, 0)</f>
        <v/>
      </c>
      <c r="Q167">
        <f>IF(AND('Raw Data'!C162&gt;'Raw Data'!E162, 'Raw Data'!O162&lt;'Raw Data'!P162), 'Raw Data'!E162, 0)</f>
        <v/>
      </c>
      <c r="R167">
        <f>IF(AND('Raw Data'!C162&lt;'Raw Data'!E162, 'Raw Data'!O162&lt;'Raw Data'!P162), 'Raw Data'!E162, 0)</f>
        <v/>
      </c>
      <c r="S167">
        <f>IF(ISNUMBER('Raw Data'!C162), IF(_xlfn.XLOOKUP(SMALL('Raw Data'!C162:E162, 1), B167:D167, B167:D167, 0)&gt;0, SMALL('Raw Data'!C162:E162, 1), 0), 0)</f>
        <v/>
      </c>
      <c r="T167">
        <f>IF(ISNUMBER('Raw Data'!C162), IF(_xlfn.XLOOKUP(SMALL('Raw Data'!C162:E162, 2), B167:D167, B167:D167, 0)&gt;0, SMALL('Raw Data'!C162:E162, 2), 0), 0)</f>
        <v/>
      </c>
      <c r="U167">
        <f>IF(ISNUMBER('Raw Data'!C162), IF(_xlfn.XLOOKUP(SMALL('Raw Data'!C162:E162, 3), B167:D167, B167:D167, 0)&gt;0, SMALL('Raw Data'!C162:E162, 3), 0), 0)</f>
        <v/>
      </c>
      <c r="V167">
        <f>IF(AND('Raw Data'!C162&lt;'Raw Data'!E162,'Raw Data'!O162&gt;'Raw Data'!P162),'Raw Data'!C162,IF(AND('Raw Data'!E162&lt;'Raw Data'!C162,'Raw Data'!P162&gt;'Raw Data'!O162),'Raw Data'!E162,0))</f>
        <v/>
      </c>
      <c r="W167">
        <f>IF(AND('Raw Data'!C162&gt;'Raw Data'!E162,'Raw Data'!O162&gt;'Raw Data'!P162),'Raw Data'!C162,IF(AND('Raw Data'!E162&gt;'Raw Data'!C162,'Raw Data'!P162&gt;'Raw Data'!O162),'Raw Data'!E162,0))</f>
        <v/>
      </c>
      <c r="X167">
        <f>IF(AND('Raw Data'!D162&gt;4,'Raw Data'!O162&gt;'Raw Data'!P162, ISNUMBER('Raw Data'!O162)),'Raw Data'!J162,IF(AND('Raw Data'!D162&gt;4,'Raw Data'!O162='Raw Data'!P162, ISNUMBER('Raw Data'!O162)),0,IF(AND(ISNUMBER('Raw Data'!O162), 'Raw Data'!O162='Raw Data'!P162),'Raw Data'!D162,0)))</f>
        <v/>
      </c>
      <c r="Y167">
        <f>IF(AND('Raw Data'!D162&gt;4,'Raw Data'!O162&lt;'Raw Data'!P162),'Raw Data'!K162,IF(AND('Raw Data'!D162&gt;4,'Raw Data'!O162='Raw Data'!P162),0,IF('Raw Data'!O162='Raw Data'!P162,'Raw Data'!D162,0)))</f>
        <v/>
      </c>
      <c r="Z167">
        <f>IF(AND('Raw Data'!D162&lt;4, 'Raw Data'!O162='Raw Data'!P162), 'Raw Data'!D162, 0)</f>
        <v/>
      </c>
      <c r="AA167">
        <f>IF(AND(W167&gt;0, F167&gt;0), F167*W167, 0)</f>
        <v/>
      </c>
      <c r="AB167">
        <f>IF(AND(C167&gt;0, E167&gt;0), E167*C167, 0)</f>
        <v/>
      </c>
      <c r="AC167">
        <f>IF(AND(F167, D167), D167*F167, 0)</f>
        <v/>
      </c>
    </row>
    <row r="168">
      <c r="A168">
        <f>'Raw Data'!Q163</f>
        <v/>
      </c>
      <c r="B168">
        <f>IF('Raw Data'!O163&gt;'Raw Data'!P163, 'Raw Data'!C163, 0)</f>
        <v/>
      </c>
      <c r="C168">
        <f>IF(AND(ISNUMBER('Raw Data'!O163), 'Raw Data'!O163='Raw Data'!P163), 'Raw Data'!D163, 0)</f>
        <v/>
      </c>
      <c r="D168">
        <f>IF('Raw Data'!O163&lt;'Raw Data'!P163, 'Raw Data'!E163, 0)</f>
        <v/>
      </c>
      <c r="E168">
        <f>IF(SUM('Raw Data'!O163:P163)&gt;2, 'Raw Data'!F163, 0)</f>
        <v/>
      </c>
      <c r="F168">
        <f>IF(AND(ISNUMBER('Raw Data'!O163),SUM('Raw Data'!O163:P163)&lt;3),'Raw Data'!F163,)</f>
        <v/>
      </c>
      <c r="G168">
        <f>IF(AND('Raw Data'!O163&gt;0, 'Raw Data'!P163&gt;0), 'Raw Data'!H163, 0)</f>
        <v/>
      </c>
      <c r="H168">
        <f>IF(AND(ISNUMBER('Raw Data'!O163), OR('Raw Data'!O163=0, 'Raw Data'!P163=0)), 'Raw Data'!I163, 0)</f>
        <v/>
      </c>
      <c r="I168">
        <f>IF('Raw Data'!O163='Raw Data'!P163, 0, IF('Raw Data'!O163&gt;'Raw Data'!P163, 'Raw Data'!J163, 0))</f>
        <v/>
      </c>
      <c r="J168">
        <f>IF('Raw Data'!O163='Raw Data'!P163, 0, IF('Raw Data'!O163&lt;'Raw Data'!P163, 'Raw Data'!K163, 0))</f>
        <v/>
      </c>
      <c r="K168">
        <f>IF(AND(ISNUMBER('Raw Data'!O163), OR('Raw Data'!O163&gt;'Raw Data'!P163, 'Raw Data'!O163='Raw Data'!P163)), 'Raw Data'!L163, 0)</f>
        <v/>
      </c>
      <c r="L168">
        <f>IF(AND(ISNUMBER('Raw Data'!O163), OR('Raw Data'!O163&lt;'Raw Data'!P163, 'Raw Data'!O163='Raw Data'!P163)), 'Raw Data'!M163, 0)</f>
        <v/>
      </c>
      <c r="M168">
        <f>IF(AND(ISNUMBER('Raw Data'!O163), OR('Raw Data'!O163&gt;'Raw Data'!P163, 'Raw Data'!O163&lt;'Raw Data'!P163)), 'Raw Data'!N163, 0)</f>
        <v/>
      </c>
      <c r="N168">
        <f>IF(AND('Raw Data'!C163&lt;'Raw Data'!E163, 'Raw Data'!O163&gt;'Raw Data'!P163), 'Raw Data'!C163, 0)</f>
        <v/>
      </c>
      <c r="O168">
        <f>'Raw Data'!C163&lt;'Raw Data'!E163</f>
        <v/>
      </c>
      <c r="P168">
        <f>IF(AND('Raw Data'!C163&gt;'Raw Data'!E163, 'Raw Data'!O163&gt;'Raw Data'!P163), 'Raw Data'!C163, 0)</f>
        <v/>
      </c>
      <c r="Q168">
        <f>IF(AND('Raw Data'!C163&gt;'Raw Data'!E163, 'Raw Data'!O163&lt;'Raw Data'!P163), 'Raw Data'!E163, 0)</f>
        <v/>
      </c>
      <c r="R168">
        <f>IF(AND('Raw Data'!C163&lt;'Raw Data'!E163, 'Raw Data'!O163&lt;'Raw Data'!P163), 'Raw Data'!E163, 0)</f>
        <v/>
      </c>
      <c r="S168">
        <f>IF(ISNUMBER('Raw Data'!C163), IF(_xlfn.XLOOKUP(SMALL('Raw Data'!C163:E163, 1), B168:D168, B168:D168, 0)&gt;0, SMALL('Raw Data'!C163:E163, 1), 0), 0)</f>
        <v/>
      </c>
      <c r="T168">
        <f>IF(ISNUMBER('Raw Data'!C163), IF(_xlfn.XLOOKUP(SMALL('Raw Data'!C163:E163, 2), B168:D168, B168:D168, 0)&gt;0, SMALL('Raw Data'!C163:E163, 2), 0), 0)</f>
        <v/>
      </c>
      <c r="U168">
        <f>IF(ISNUMBER('Raw Data'!C163), IF(_xlfn.XLOOKUP(SMALL('Raw Data'!C163:E163, 3), B168:D168, B168:D168, 0)&gt;0, SMALL('Raw Data'!C163:E163, 3), 0), 0)</f>
        <v/>
      </c>
      <c r="V168">
        <f>IF(AND('Raw Data'!C163&lt;'Raw Data'!E163,'Raw Data'!O163&gt;'Raw Data'!P163),'Raw Data'!C163,IF(AND('Raw Data'!E163&lt;'Raw Data'!C163,'Raw Data'!P163&gt;'Raw Data'!O163),'Raw Data'!E163,0))</f>
        <v/>
      </c>
      <c r="W168">
        <f>IF(AND('Raw Data'!C163&gt;'Raw Data'!E163,'Raw Data'!O163&gt;'Raw Data'!P163),'Raw Data'!C163,IF(AND('Raw Data'!E163&gt;'Raw Data'!C163,'Raw Data'!P163&gt;'Raw Data'!O163),'Raw Data'!E163,0))</f>
        <v/>
      </c>
      <c r="X168">
        <f>IF(AND('Raw Data'!D163&gt;4,'Raw Data'!O163&gt;'Raw Data'!P163, ISNUMBER('Raw Data'!O163)),'Raw Data'!J163,IF(AND('Raw Data'!D163&gt;4,'Raw Data'!O163='Raw Data'!P163, ISNUMBER('Raw Data'!O163)),0,IF(AND(ISNUMBER('Raw Data'!O163), 'Raw Data'!O163='Raw Data'!P163),'Raw Data'!D163,0)))</f>
        <v/>
      </c>
      <c r="Y168">
        <f>IF(AND('Raw Data'!D163&gt;4,'Raw Data'!O163&lt;'Raw Data'!P163),'Raw Data'!K163,IF(AND('Raw Data'!D163&gt;4,'Raw Data'!O163='Raw Data'!P163),0,IF('Raw Data'!O163='Raw Data'!P163,'Raw Data'!D163,0)))</f>
        <v/>
      </c>
      <c r="Z168">
        <f>IF(AND('Raw Data'!D163&lt;4, 'Raw Data'!O163='Raw Data'!P163), 'Raw Data'!D163, 0)</f>
        <v/>
      </c>
      <c r="AA168">
        <f>IF(AND(W168&gt;0, F168&gt;0), F168*W168, 0)</f>
        <v/>
      </c>
      <c r="AB168">
        <f>IF(AND(C168&gt;0, E168&gt;0), E168*C168, 0)</f>
        <v/>
      </c>
      <c r="AC168">
        <f>IF(AND(F168, D168), D168*F168, 0)</f>
        <v/>
      </c>
    </row>
    <row r="169">
      <c r="A169">
        <f>'Raw Data'!Q164</f>
        <v/>
      </c>
      <c r="B169">
        <f>IF('Raw Data'!O164&gt;'Raw Data'!P164, 'Raw Data'!C164, 0)</f>
        <v/>
      </c>
      <c r="C169">
        <f>IF(AND(ISNUMBER('Raw Data'!O164), 'Raw Data'!O164='Raw Data'!P164), 'Raw Data'!D164, 0)</f>
        <v/>
      </c>
      <c r="D169">
        <f>IF('Raw Data'!O164&lt;'Raw Data'!P164, 'Raw Data'!E164, 0)</f>
        <v/>
      </c>
      <c r="E169">
        <f>IF(SUM('Raw Data'!O164:P164)&gt;2, 'Raw Data'!F164, 0)</f>
        <v/>
      </c>
      <c r="F169">
        <f>IF(AND(ISNUMBER('Raw Data'!O164),SUM('Raw Data'!O164:P164)&lt;3),'Raw Data'!F164,)</f>
        <v/>
      </c>
      <c r="G169">
        <f>IF(AND('Raw Data'!O164&gt;0, 'Raw Data'!P164&gt;0), 'Raw Data'!H164, 0)</f>
        <v/>
      </c>
      <c r="H169">
        <f>IF(AND(ISNUMBER('Raw Data'!O164), OR('Raw Data'!O164=0, 'Raw Data'!P164=0)), 'Raw Data'!I164, 0)</f>
        <v/>
      </c>
      <c r="I169">
        <f>IF('Raw Data'!O164='Raw Data'!P164, 0, IF('Raw Data'!O164&gt;'Raw Data'!P164, 'Raw Data'!J164, 0))</f>
        <v/>
      </c>
      <c r="J169">
        <f>IF('Raw Data'!O164='Raw Data'!P164, 0, IF('Raw Data'!O164&lt;'Raw Data'!P164, 'Raw Data'!K164, 0))</f>
        <v/>
      </c>
      <c r="K169">
        <f>IF(AND(ISNUMBER('Raw Data'!O164), OR('Raw Data'!O164&gt;'Raw Data'!P164, 'Raw Data'!O164='Raw Data'!P164)), 'Raw Data'!L164, 0)</f>
        <v/>
      </c>
      <c r="L169">
        <f>IF(AND(ISNUMBER('Raw Data'!O164), OR('Raw Data'!O164&lt;'Raw Data'!P164, 'Raw Data'!O164='Raw Data'!P164)), 'Raw Data'!M164, 0)</f>
        <v/>
      </c>
      <c r="M169">
        <f>IF(AND(ISNUMBER('Raw Data'!O164), OR('Raw Data'!O164&gt;'Raw Data'!P164, 'Raw Data'!O164&lt;'Raw Data'!P164)), 'Raw Data'!N164, 0)</f>
        <v/>
      </c>
      <c r="N169">
        <f>IF(AND('Raw Data'!C164&lt;'Raw Data'!E164, 'Raw Data'!O164&gt;'Raw Data'!P164), 'Raw Data'!C164, 0)</f>
        <v/>
      </c>
      <c r="O169">
        <f>'Raw Data'!C164&lt;'Raw Data'!E164</f>
        <v/>
      </c>
      <c r="P169">
        <f>IF(AND('Raw Data'!C164&gt;'Raw Data'!E164, 'Raw Data'!O164&gt;'Raw Data'!P164), 'Raw Data'!C164, 0)</f>
        <v/>
      </c>
      <c r="Q169">
        <f>IF(AND('Raw Data'!C164&gt;'Raw Data'!E164, 'Raw Data'!O164&lt;'Raw Data'!P164), 'Raw Data'!E164, 0)</f>
        <v/>
      </c>
      <c r="R169">
        <f>IF(AND('Raw Data'!C164&lt;'Raw Data'!E164, 'Raw Data'!O164&lt;'Raw Data'!P164), 'Raw Data'!E164, 0)</f>
        <v/>
      </c>
      <c r="S169">
        <f>IF(ISNUMBER('Raw Data'!C164), IF(_xlfn.XLOOKUP(SMALL('Raw Data'!C164:E164, 1), B169:D169, B169:D169, 0)&gt;0, SMALL('Raw Data'!C164:E164, 1), 0), 0)</f>
        <v/>
      </c>
      <c r="T169">
        <f>IF(ISNUMBER('Raw Data'!C164), IF(_xlfn.XLOOKUP(SMALL('Raw Data'!C164:E164, 2), B169:D169, B169:D169, 0)&gt;0, SMALL('Raw Data'!C164:E164, 2), 0), 0)</f>
        <v/>
      </c>
      <c r="U169">
        <f>IF(ISNUMBER('Raw Data'!C164), IF(_xlfn.XLOOKUP(SMALL('Raw Data'!C164:E164, 3), B169:D169, B169:D169, 0)&gt;0, SMALL('Raw Data'!C164:E164, 3), 0), 0)</f>
        <v/>
      </c>
      <c r="V169">
        <f>IF(AND('Raw Data'!C164&lt;'Raw Data'!E164,'Raw Data'!O164&gt;'Raw Data'!P164),'Raw Data'!C164,IF(AND('Raw Data'!E164&lt;'Raw Data'!C164,'Raw Data'!P164&gt;'Raw Data'!O164),'Raw Data'!E164,0))</f>
        <v/>
      </c>
      <c r="W169">
        <f>IF(AND('Raw Data'!C164&gt;'Raw Data'!E164,'Raw Data'!O164&gt;'Raw Data'!P164),'Raw Data'!C164,IF(AND('Raw Data'!E164&gt;'Raw Data'!C164,'Raw Data'!P164&gt;'Raw Data'!O164),'Raw Data'!E164,0))</f>
        <v/>
      </c>
      <c r="X169">
        <f>IF(AND('Raw Data'!D164&gt;4,'Raw Data'!O164&gt;'Raw Data'!P164, ISNUMBER('Raw Data'!O164)),'Raw Data'!J164,IF(AND('Raw Data'!D164&gt;4,'Raw Data'!O164='Raw Data'!P164, ISNUMBER('Raw Data'!O164)),0,IF(AND(ISNUMBER('Raw Data'!O164), 'Raw Data'!O164='Raw Data'!P164),'Raw Data'!D164,0)))</f>
        <v/>
      </c>
      <c r="Y169">
        <f>IF(AND('Raw Data'!D164&gt;4,'Raw Data'!O164&lt;'Raw Data'!P164),'Raw Data'!K164,IF(AND('Raw Data'!D164&gt;4,'Raw Data'!O164='Raw Data'!P164),0,IF('Raw Data'!O164='Raw Data'!P164,'Raw Data'!D164,0)))</f>
        <v/>
      </c>
      <c r="Z169">
        <f>IF(AND('Raw Data'!D164&lt;4, 'Raw Data'!O164='Raw Data'!P164), 'Raw Data'!D164, 0)</f>
        <v/>
      </c>
      <c r="AA169">
        <f>IF(AND(W169&gt;0, F169&gt;0), F169*W169, 0)</f>
        <v/>
      </c>
      <c r="AB169">
        <f>IF(AND(C169&gt;0, E169&gt;0), E169*C169, 0)</f>
        <v/>
      </c>
      <c r="AC169">
        <f>IF(AND(F169, D169), D169*F169, 0)</f>
        <v/>
      </c>
    </row>
    <row r="170">
      <c r="A170">
        <f>'Raw Data'!Q165</f>
        <v/>
      </c>
      <c r="B170">
        <f>IF('Raw Data'!O165&gt;'Raw Data'!P165, 'Raw Data'!C165, 0)</f>
        <v/>
      </c>
      <c r="C170">
        <f>IF(AND(ISNUMBER('Raw Data'!O165), 'Raw Data'!O165='Raw Data'!P165), 'Raw Data'!D165, 0)</f>
        <v/>
      </c>
      <c r="D170">
        <f>IF('Raw Data'!O165&lt;'Raw Data'!P165, 'Raw Data'!E165, 0)</f>
        <v/>
      </c>
      <c r="E170">
        <f>IF(SUM('Raw Data'!O165:P165)&gt;2, 'Raw Data'!F165, 0)</f>
        <v/>
      </c>
      <c r="F170">
        <f>IF(AND(ISNUMBER('Raw Data'!O165),SUM('Raw Data'!O165:P165)&lt;3),'Raw Data'!F165,)</f>
        <v/>
      </c>
      <c r="G170">
        <f>IF(AND('Raw Data'!O165&gt;0, 'Raw Data'!P165&gt;0), 'Raw Data'!H165, 0)</f>
        <v/>
      </c>
      <c r="H170">
        <f>IF(AND(ISNUMBER('Raw Data'!O165), OR('Raw Data'!O165=0, 'Raw Data'!P165=0)), 'Raw Data'!I165, 0)</f>
        <v/>
      </c>
      <c r="I170">
        <f>IF('Raw Data'!O165='Raw Data'!P165, 0, IF('Raw Data'!O165&gt;'Raw Data'!P165, 'Raw Data'!J165, 0))</f>
        <v/>
      </c>
      <c r="J170">
        <f>IF('Raw Data'!O165='Raw Data'!P165, 0, IF('Raw Data'!O165&lt;'Raw Data'!P165, 'Raw Data'!K165, 0))</f>
        <v/>
      </c>
      <c r="K170">
        <f>IF(AND(ISNUMBER('Raw Data'!O165), OR('Raw Data'!O165&gt;'Raw Data'!P165, 'Raw Data'!O165='Raw Data'!P165)), 'Raw Data'!L165, 0)</f>
        <v/>
      </c>
      <c r="L170">
        <f>IF(AND(ISNUMBER('Raw Data'!O165), OR('Raw Data'!O165&lt;'Raw Data'!P165, 'Raw Data'!O165='Raw Data'!P165)), 'Raw Data'!M165, 0)</f>
        <v/>
      </c>
      <c r="M170">
        <f>IF(AND(ISNUMBER('Raw Data'!O165), OR('Raw Data'!O165&gt;'Raw Data'!P165, 'Raw Data'!O165&lt;'Raw Data'!P165)), 'Raw Data'!N165, 0)</f>
        <v/>
      </c>
      <c r="N170">
        <f>IF(AND('Raw Data'!C165&lt;'Raw Data'!E165, 'Raw Data'!O165&gt;'Raw Data'!P165), 'Raw Data'!C165, 0)</f>
        <v/>
      </c>
      <c r="O170">
        <f>'Raw Data'!C165&lt;'Raw Data'!E165</f>
        <v/>
      </c>
      <c r="P170">
        <f>IF(AND('Raw Data'!C165&gt;'Raw Data'!E165, 'Raw Data'!O165&gt;'Raw Data'!P165), 'Raw Data'!C165, 0)</f>
        <v/>
      </c>
      <c r="Q170">
        <f>IF(AND('Raw Data'!C165&gt;'Raw Data'!E165, 'Raw Data'!O165&lt;'Raw Data'!P165), 'Raw Data'!E165, 0)</f>
        <v/>
      </c>
      <c r="R170">
        <f>IF(AND('Raw Data'!C165&lt;'Raw Data'!E165, 'Raw Data'!O165&lt;'Raw Data'!P165), 'Raw Data'!E165, 0)</f>
        <v/>
      </c>
      <c r="S170">
        <f>IF(ISNUMBER('Raw Data'!C165), IF(_xlfn.XLOOKUP(SMALL('Raw Data'!C165:E165, 1), B170:D170, B170:D170, 0)&gt;0, SMALL('Raw Data'!C165:E165, 1), 0), 0)</f>
        <v/>
      </c>
      <c r="T170">
        <f>IF(ISNUMBER('Raw Data'!C165), IF(_xlfn.XLOOKUP(SMALL('Raw Data'!C165:E165, 2), B170:D170, B170:D170, 0)&gt;0, SMALL('Raw Data'!C165:E165, 2), 0), 0)</f>
        <v/>
      </c>
      <c r="U170">
        <f>IF(ISNUMBER('Raw Data'!C165), IF(_xlfn.XLOOKUP(SMALL('Raw Data'!C165:E165, 3), B170:D170, B170:D170, 0)&gt;0, SMALL('Raw Data'!C165:E165, 3), 0), 0)</f>
        <v/>
      </c>
      <c r="V170">
        <f>IF(AND('Raw Data'!C165&lt;'Raw Data'!E165,'Raw Data'!O165&gt;'Raw Data'!P165),'Raw Data'!C165,IF(AND('Raw Data'!E165&lt;'Raw Data'!C165,'Raw Data'!P165&gt;'Raw Data'!O165),'Raw Data'!E165,0))</f>
        <v/>
      </c>
      <c r="W170">
        <f>IF(AND('Raw Data'!C165&gt;'Raw Data'!E165,'Raw Data'!O165&gt;'Raw Data'!P165),'Raw Data'!C165,IF(AND('Raw Data'!E165&gt;'Raw Data'!C165,'Raw Data'!P165&gt;'Raw Data'!O165),'Raw Data'!E165,0))</f>
        <v/>
      </c>
      <c r="X170">
        <f>IF(AND('Raw Data'!D165&gt;4,'Raw Data'!O165&gt;'Raw Data'!P165, ISNUMBER('Raw Data'!O165)),'Raw Data'!J165,IF(AND('Raw Data'!D165&gt;4,'Raw Data'!O165='Raw Data'!P165, ISNUMBER('Raw Data'!O165)),0,IF(AND(ISNUMBER('Raw Data'!O165), 'Raw Data'!O165='Raw Data'!P165),'Raw Data'!D165,0)))</f>
        <v/>
      </c>
      <c r="Y170">
        <f>IF(AND('Raw Data'!D165&gt;4,'Raw Data'!O165&lt;'Raw Data'!P165),'Raw Data'!K165,IF(AND('Raw Data'!D165&gt;4,'Raw Data'!O165='Raw Data'!P165),0,IF('Raw Data'!O165='Raw Data'!P165,'Raw Data'!D165,0)))</f>
        <v/>
      </c>
      <c r="Z170">
        <f>IF(AND('Raw Data'!D165&lt;4, 'Raw Data'!O165='Raw Data'!P165), 'Raw Data'!D165, 0)</f>
        <v/>
      </c>
      <c r="AA170">
        <f>IF(AND(W170&gt;0, F170&gt;0), F170*W170, 0)</f>
        <v/>
      </c>
      <c r="AB170">
        <f>IF(AND(C170&gt;0, E170&gt;0), E170*C170, 0)</f>
        <v/>
      </c>
      <c r="AC170">
        <f>IF(AND(F170, D170), D170*F170, 0)</f>
        <v/>
      </c>
    </row>
    <row r="171">
      <c r="A171">
        <f>'Raw Data'!Q166</f>
        <v/>
      </c>
      <c r="B171">
        <f>IF('Raw Data'!O166&gt;'Raw Data'!P166, 'Raw Data'!C166, 0)</f>
        <v/>
      </c>
      <c r="C171">
        <f>IF(AND(ISNUMBER('Raw Data'!O166), 'Raw Data'!O166='Raw Data'!P166), 'Raw Data'!D166, 0)</f>
        <v/>
      </c>
      <c r="D171">
        <f>IF('Raw Data'!O166&lt;'Raw Data'!P166, 'Raw Data'!E166, 0)</f>
        <v/>
      </c>
      <c r="E171">
        <f>IF(SUM('Raw Data'!O166:P166)&gt;2, 'Raw Data'!F166, 0)</f>
        <v/>
      </c>
      <c r="F171">
        <f>IF(AND(ISNUMBER('Raw Data'!O166),SUM('Raw Data'!O166:P166)&lt;3),'Raw Data'!F166,)</f>
        <v/>
      </c>
      <c r="G171">
        <f>IF(AND('Raw Data'!O166&gt;0, 'Raw Data'!P166&gt;0), 'Raw Data'!H166, 0)</f>
        <v/>
      </c>
      <c r="H171">
        <f>IF(AND(ISNUMBER('Raw Data'!O166), OR('Raw Data'!O166=0, 'Raw Data'!P166=0)), 'Raw Data'!I166, 0)</f>
        <v/>
      </c>
      <c r="I171">
        <f>IF('Raw Data'!O166='Raw Data'!P166, 0, IF('Raw Data'!O166&gt;'Raw Data'!P166, 'Raw Data'!J166, 0))</f>
        <v/>
      </c>
      <c r="J171">
        <f>IF('Raw Data'!O166='Raw Data'!P166, 0, IF('Raw Data'!O166&lt;'Raw Data'!P166, 'Raw Data'!K166, 0))</f>
        <v/>
      </c>
      <c r="K171">
        <f>IF(AND(ISNUMBER('Raw Data'!O166), OR('Raw Data'!O166&gt;'Raw Data'!P166, 'Raw Data'!O166='Raw Data'!P166)), 'Raw Data'!L166, 0)</f>
        <v/>
      </c>
      <c r="L171">
        <f>IF(AND(ISNUMBER('Raw Data'!O166), OR('Raw Data'!O166&lt;'Raw Data'!P166, 'Raw Data'!O166='Raw Data'!P166)), 'Raw Data'!M166, 0)</f>
        <v/>
      </c>
      <c r="M171">
        <f>IF(AND(ISNUMBER('Raw Data'!O166), OR('Raw Data'!O166&gt;'Raw Data'!P166, 'Raw Data'!O166&lt;'Raw Data'!P166)), 'Raw Data'!N166, 0)</f>
        <v/>
      </c>
      <c r="N171">
        <f>IF(AND('Raw Data'!C166&lt;'Raw Data'!E166, 'Raw Data'!O166&gt;'Raw Data'!P166), 'Raw Data'!C166, 0)</f>
        <v/>
      </c>
      <c r="O171">
        <f>'Raw Data'!C166&lt;'Raw Data'!E166</f>
        <v/>
      </c>
      <c r="P171">
        <f>IF(AND('Raw Data'!C166&gt;'Raw Data'!E166, 'Raw Data'!O166&gt;'Raw Data'!P166), 'Raw Data'!C166, 0)</f>
        <v/>
      </c>
      <c r="Q171">
        <f>IF(AND('Raw Data'!C166&gt;'Raw Data'!E166, 'Raw Data'!O166&lt;'Raw Data'!P166), 'Raw Data'!E166, 0)</f>
        <v/>
      </c>
      <c r="R171">
        <f>IF(AND('Raw Data'!C166&lt;'Raw Data'!E166, 'Raw Data'!O166&lt;'Raw Data'!P166), 'Raw Data'!E166, 0)</f>
        <v/>
      </c>
      <c r="S171">
        <f>IF(ISNUMBER('Raw Data'!C166), IF(_xlfn.XLOOKUP(SMALL('Raw Data'!C166:E166, 1), B171:D171, B171:D171, 0)&gt;0, SMALL('Raw Data'!C166:E166, 1), 0), 0)</f>
        <v/>
      </c>
      <c r="T171">
        <f>IF(ISNUMBER('Raw Data'!C166), IF(_xlfn.XLOOKUP(SMALL('Raw Data'!C166:E166, 2), B171:D171, B171:D171, 0)&gt;0, SMALL('Raw Data'!C166:E166, 2), 0), 0)</f>
        <v/>
      </c>
      <c r="U171">
        <f>IF(ISNUMBER('Raw Data'!C166), IF(_xlfn.XLOOKUP(SMALL('Raw Data'!C166:E166, 3), B171:D171, B171:D171, 0)&gt;0, SMALL('Raw Data'!C166:E166, 3), 0), 0)</f>
        <v/>
      </c>
      <c r="V171">
        <f>IF(AND('Raw Data'!C166&lt;'Raw Data'!E166,'Raw Data'!O166&gt;'Raw Data'!P166),'Raw Data'!C166,IF(AND('Raw Data'!E166&lt;'Raw Data'!C166,'Raw Data'!P166&gt;'Raw Data'!O166),'Raw Data'!E166,0))</f>
        <v/>
      </c>
      <c r="W171">
        <f>IF(AND('Raw Data'!C166&gt;'Raw Data'!E166,'Raw Data'!O166&gt;'Raw Data'!P166),'Raw Data'!C166,IF(AND('Raw Data'!E166&gt;'Raw Data'!C166,'Raw Data'!P166&gt;'Raw Data'!O166),'Raw Data'!E166,0))</f>
        <v/>
      </c>
      <c r="X171">
        <f>IF(AND('Raw Data'!D166&gt;4,'Raw Data'!O166&gt;'Raw Data'!P166, ISNUMBER('Raw Data'!O166)),'Raw Data'!J166,IF(AND('Raw Data'!D166&gt;4,'Raw Data'!O166='Raw Data'!P166, ISNUMBER('Raw Data'!O166)),0,IF(AND(ISNUMBER('Raw Data'!O166), 'Raw Data'!O166='Raw Data'!P166),'Raw Data'!D166,0)))</f>
        <v/>
      </c>
      <c r="Y171">
        <f>IF(AND('Raw Data'!D166&gt;4,'Raw Data'!O166&lt;'Raw Data'!P166),'Raw Data'!K166,IF(AND('Raw Data'!D166&gt;4,'Raw Data'!O166='Raw Data'!P166),0,IF('Raw Data'!O166='Raw Data'!P166,'Raw Data'!D166,0)))</f>
        <v/>
      </c>
      <c r="Z171">
        <f>IF(AND('Raw Data'!D166&lt;4, 'Raw Data'!O166='Raw Data'!P166), 'Raw Data'!D166, 0)</f>
        <v/>
      </c>
      <c r="AA171">
        <f>IF(AND(W171&gt;0, F171&gt;0), F171*W171, 0)</f>
        <v/>
      </c>
      <c r="AB171">
        <f>IF(AND(C171&gt;0, E171&gt;0), E171*C171, 0)</f>
        <v/>
      </c>
      <c r="AC171">
        <f>IF(AND(F171, D171), D171*F171, 0)</f>
        <v/>
      </c>
    </row>
    <row r="172">
      <c r="A172">
        <f>'Raw Data'!Q167</f>
        <v/>
      </c>
      <c r="B172">
        <f>IF('Raw Data'!O167&gt;'Raw Data'!P167, 'Raw Data'!C167, 0)</f>
        <v/>
      </c>
      <c r="C172">
        <f>IF(AND(ISNUMBER('Raw Data'!O167), 'Raw Data'!O167='Raw Data'!P167), 'Raw Data'!D167, 0)</f>
        <v/>
      </c>
      <c r="D172">
        <f>IF('Raw Data'!O167&lt;'Raw Data'!P167, 'Raw Data'!E167, 0)</f>
        <v/>
      </c>
      <c r="E172">
        <f>IF(SUM('Raw Data'!O167:P167)&gt;2, 'Raw Data'!F167, 0)</f>
        <v/>
      </c>
      <c r="F172">
        <f>IF(AND(ISNUMBER('Raw Data'!O167),SUM('Raw Data'!O167:P167)&lt;3),'Raw Data'!F167,)</f>
        <v/>
      </c>
      <c r="G172">
        <f>IF(AND('Raw Data'!O167&gt;0, 'Raw Data'!P167&gt;0), 'Raw Data'!H167, 0)</f>
        <v/>
      </c>
      <c r="H172">
        <f>IF(AND(ISNUMBER('Raw Data'!O167), OR('Raw Data'!O167=0, 'Raw Data'!P167=0)), 'Raw Data'!I167, 0)</f>
        <v/>
      </c>
      <c r="I172">
        <f>IF('Raw Data'!O167='Raw Data'!P167, 0, IF('Raw Data'!O167&gt;'Raw Data'!P167, 'Raw Data'!J167, 0))</f>
        <v/>
      </c>
      <c r="J172">
        <f>IF('Raw Data'!O167='Raw Data'!P167, 0, IF('Raw Data'!O167&lt;'Raw Data'!P167, 'Raw Data'!K167, 0))</f>
        <v/>
      </c>
      <c r="K172">
        <f>IF(AND(ISNUMBER('Raw Data'!O167), OR('Raw Data'!O167&gt;'Raw Data'!P167, 'Raw Data'!O167='Raw Data'!P167)), 'Raw Data'!L167, 0)</f>
        <v/>
      </c>
      <c r="L172">
        <f>IF(AND(ISNUMBER('Raw Data'!O167), OR('Raw Data'!O167&lt;'Raw Data'!P167, 'Raw Data'!O167='Raw Data'!P167)), 'Raw Data'!M167, 0)</f>
        <v/>
      </c>
      <c r="M172">
        <f>IF(AND(ISNUMBER('Raw Data'!O167), OR('Raw Data'!O167&gt;'Raw Data'!P167, 'Raw Data'!O167&lt;'Raw Data'!P167)), 'Raw Data'!N167, 0)</f>
        <v/>
      </c>
      <c r="N172">
        <f>IF(AND('Raw Data'!C167&lt;'Raw Data'!E167, 'Raw Data'!O167&gt;'Raw Data'!P167), 'Raw Data'!C167, 0)</f>
        <v/>
      </c>
      <c r="O172">
        <f>'Raw Data'!C167&lt;'Raw Data'!E167</f>
        <v/>
      </c>
      <c r="P172">
        <f>IF(AND('Raw Data'!C167&gt;'Raw Data'!E167, 'Raw Data'!O167&gt;'Raw Data'!P167), 'Raw Data'!C167, 0)</f>
        <v/>
      </c>
      <c r="Q172">
        <f>IF(AND('Raw Data'!C167&gt;'Raw Data'!E167, 'Raw Data'!O167&lt;'Raw Data'!P167), 'Raw Data'!E167, 0)</f>
        <v/>
      </c>
      <c r="R172">
        <f>IF(AND('Raw Data'!C167&lt;'Raw Data'!E167, 'Raw Data'!O167&lt;'Raw Data'!P167), 'Raw Data'!E167, 0)</f>
        <v/>
      </c>
      <c r="S172">
        <f>IF(ISNUMBER('Raw Data'!C167), IF(_xlfn.XLOOKUP(SMALL('Raw Data'!C167:E167, 1), B172:D172, B172:D172, 0)&gt;0, SMALL('Raw Data'!C167:E167, 1), 0), 0)</f>
        <v/>
      </c>
      <c r="T172">
        <f>IF(ISNUMBER('Raw Data'!C167), IF(_xlfn.XLOOKUP(SMALL('Raw Data'!C167:E167, 2), B172:D172, B172:D172, 0)&gt;0, SMALL('Raw Data'!C167:E167, 2), 0), 0)</f>
        <v/>
      </c>
      <c r="U172">
        <f>IF(ISNUMBER('Raw Data'!C167), IF(_xlfn.XLOOKUP(SMALL('Raw Data'!C167:E167, 3), B172:D172, B172:D172, 0)&gt;0, SMALL('Raw Data'!C167:E167, 3), 0), 0)</f>
        <v/>
      </c>
      <c r="V172">
        <f>IF(AND('Raw Data'!C167&lt;'Raw Data'!E167,'Raw Data'!O167&gt;'Raw Data'!P167),'Raw Data'!C167,IF(AND('Raw Data'!E167&lt;'Raw Data'!C167,'Raw Data'!P167&gt;'Raw Data'!O167),'Raw Data'!E167,0))</f>
        <v/>
      </c>
      <c r="W172">
        <f>IF(AND('Raw Data'!C167&gt;'Raw Data'!E167,'Raw Data'!O167&gt;'Raw Data'!P167),'Raw Data'!C167,IF(AND('Raw Data'!E167&gt;'Raw Data'!C167,'Raw Data'!P167&gt;'Raw Data'!O167),'Raw Data'!E167,0))</f>
        <v/>
      </c>
      <c r="X172">
        <f>IF(AND('Raw Data'!D167&gt;4,'Raw Data'!O167&gt;'Raw Data'!P167, ISNUMBER('Raw Data'!O167)),'Raw Data'!J167,IF(AND('Raw Data'!D167&gt;4,'Raw Data'!O167='Raw Data'!P167, ISNUMBER('Raw Data'!O167)),0,IF(AND(ISNUMBER('Raw Data'!O167), 'Raw Data'!O167='Raw Data'!P167),'Raw Data'!D167,0)))</f>
        <v/>
      </c>
      <c r="Y172">
        <f>IF(AND('Raw Data'!D167&gt;4,'Raw Data'!O167&lt;'Raw Data'!P167),'Raw Data'!K167,IF(AND('Raw Data'!D167&gt;4,'Raw Data'!O167='Raw Data'!P167),0,IF('Raw Data'!O167='Raw Data'!P167,'Raw Data'!D167,0)))</f>
        <v/>
      </c>
      <c r="Z172">
        <f>IF(AND('Raw Data'!D167&lt;4, 'Raw Data'!O167='Raw Data'!P167), 'Raw Data'!D167, 0)</f>
        <v/>
      </c>
      <c r="AA172">
        <f>IF(AND(W172&gt;0, F172&gt;0), F172*W172, 0)</f>
        <v/>
      </c>
      <c r="AB172">
        <f>IF(AND(C172&gt;0, E172&gt;0), E172*C172, 0)</f>
        <v/>
      </c>
      <c r="AC172">
        <f>IF(AND(F172, D172), D172*F172, 0)</f>
        <v/>
      </c>
    </row>
    <row r="173">
      <c r="A173">
        <f>'Raw Data'!Q168</f>
        <v/>
      </c>
      <c r="B173">
        <f>IF('Raw Data'!O168&gt;'Raw Data'!P168, 'Raw Data'!C168, 0)</f>
        <v/>
      </c>
      <c r="C173">
        <f>IF(AND(ISNUMBER('Raw Data'!O168), 'Raw Data'!O168='Raw Data'!P168), 'Raw Data'!D168, 0)</f>
        <v/>
      </c>
      <c r="D173">
        <f>IF('Raw Data'!O168&lt;'Raw Data'!P168, 'Raw Data'!E168, 0)</f>
        <v/>
      </c>
      <c r="E173">
        <f>IF(SUM('Raw Data'!O168:P168)&gt;2, 'Raw Data'!F168, 0)</f>
        <v/>
      </c>
      <c r="F173">
        <f>IF(AND(ISNUMBER('Raw Data'!O168),SUM('Raw Data'!O168:P168)&lt;3),'Raw Data'!F168,)</f>
        <v/>
      </c>
      <c r="G173">
        <f>IF(AND('Raw Data'!O168&gt;0, 'Raw Data'!P168&gt;0), 'Raw Data'!H168, 0)</f>
        <v/>
      </c>
      <c r="H173">
        <f>IF(AND(ISNUMBER('Raw Data'!O168), OR('Raw Data'!O168=0, 'Raw Data'!P168=0)), 'Raw Data'!I168, 0)</f>
        <v/>
      </c>
      <c r="I173">
        <f>IF('Raw Data'!O168='Raw Data'!P168, 0, IF('Raw Data'!O168&gt;'Raw Data'!P168, 'Raw Data'!J168, 0))</f>
        <v/>
      </c>
      <c r="J173">
        <f>IF('Raw Data'!O168='Raw Data'!P168, 0, IF('Raw Data'!O168&lt;'Raw Data'!P168, 'Raw Data'!K168, 0))</f>
        <v/>
      </c>
      <c r="K173">
        <f>IF(AND(ISNUMBER('Raw Data'!O168), OR('Raw Data'!O168&gt;'Raw Data'!P168, 'Raw Data'!O168='Raw Data'!P168)), 'Raw Data'!L168, 0)</f>
        <v/>
      </c>
      <c r="L173">
        <f>IF(AND(ISNUMBER('Raw Data'!O168), OR('Raw Data'!O168&lt;'Raw Data'!P168, 'Raw Data'!O168='Raw Data'!P168)), 'Raw Data'!M168, 0)</f>
        <v/>
      </c>
      <c r="M173">
        <f>IF(AND(ISNUMBER('Raw Data'!O168), OR('Raw Data'!O168&gt;'Raw Data'!P168, 'Raw Data'!O168&lt;'Raw Data'!P168)), 'Raw Data'!N168, 0)</f>
        <v/>
      </c>
      <c r="N173">
        <f>IF(AND('Raw Data'!C168&lt;'Raw Data'!E168, 'Raw Data'!O168&gt;'Raw Data'!P168), 'Raw Data'!C168, 0)</f>
        <v/>
      </c>
      <c r="O173">
        <f>'Raw Data'!C168&lt;'Raw Data'!E168</f>
        <v/>
      </c>
      <c r="P173">
        <f>IF(AND('Raw Data'!C168&gt;'Raw Data'!E168, 'Raw Data'!O168&gt;'Raw Data'!P168), 'Raw Data'!C168, 0)</f>
        <v/>
      </c>
      <c r="Q173">
        <f>IF(AND('Raw Data'!C168&gt;'Raw Data'!E168, 'Raw Data'!O168&lt;'Raw Data'!P168), 'Raw Data'!E168, 0)</f>
        <v/>
      </c>
      <c r="R173">
        <f>IF(AND('Raw Data'!C168&lt;'Raw Data'!E168, 'Raw Data'!O168&lt;'Raw Data'!P168), 'Raw Data'!E168, 0)</f>
        <v/>
      </c>
      <c r="S173">
        <f>IF(ISNUMBER('Raw Data'!C168), IF(_xlfn.XLOOKUP(SMALL('Raw Data'!C168:E168, 1), B173:D173, B173:D173, 0)&gt;0, SMALL('Raw Data'!C168:E168, 1), 0), 0)</f>
        <v/>
      </c>
      <c r="T173">
        <f>IF(ISNUMBER('Raw Data'!C168), IF(_xlfn.XLOOKUP(SMALL('Raw Data'!C168:E168, 2), B173:D173, B173:D173, 0)&gt;0, SMALL('Raw Data'!C168:E168, 2), 0), 0)</f>
        <v/>
      </c>
      <c r="U173">
        <f>IF(ISNUMBER('Raw Data'!C168), IF(_xlfn.XLOOKUP(SMALL('Raw Data'!C168:E168, 3), B173:D173, B173:D173, 0)&gt;0, SMALL('Raw Data'!C168:E168, 3), 0), 0)</f>
        <v/>
      </c>
      <c r="V173">
        <f>IF(AND('Raw Data'!C168&lt;'Raw Data'!E168,'Raw Data'!O168&gt;'Raw Data'!P168),'Raw Data'!C168,IF(AND('Raw Data'!E168&lt;'Raw Data'!C168,'Raw Data'!P168&gt;'Raw Data'!O168),'Raw Data'!E168,0))</f>
        <v/>
      </c>
      <c r="W173">
        <f>IF(AND('Raw Data'!C168&gt;'Raw Data'!E168,'Raw Data'!O168&gt;'Raw Data'!P168),'Raw Data'!C168,IF(AND('Raw Data'!E168&gt;'Raw Data'!C168,'Raw Data'!P168&gt;'Raw Data'!O168),'Raw Data'!E168,0))</f>
        <v/>
      </c>
      <c r="X173">
        <f>IF(AND('Raw Data'!D168&gt;4,'Raw Data'!O168&gt;'Raw Data'!P168, ISNUMBER('Raw Data'!O168)),'Raw Data'!J168,IF(AND('Raw Data'!D168&gt;4,'Raw Data'!O168='Raw Data'!P168, ISNUMBER('Raw Data'!O168)),0,IF(AND(ISNUMBER('Raw Data'!O168), 'Raw Data'!O168='Raw Data'!P168),'Raw Data'!D168,0)))</f>
        <v/>
      </c>
      <c r="Y173">
        <f>IF(AND('Raw Data'!D168&gt;4,'Raw Data'!O168&lt;'Raw Data'!P168),'Raw Data'!K168,IF(AND('Raw Data'!D168&gt;4,'Raw Data'!O168='Raw Data'!P168),0,IF('Raw Data'!O168='Raw Data'!P168,'Raw Data'!D168,0)))</f>
        <v/>
      </c>
      <c r="Z173">
        <f>IF(AND('Raw Data'!D168&lt;4, 'Raw Data'!O168='Raw Data'!P168), 'Raw Data'!D168, 0)</f>
        <v/>
      </c>
      <c r="AA173">
        <f>IF(AND(W173&gt;0, F173&gt;0), F173*W173, 0)</f>
        <v/>
      </c>
      <c r="AB173">
        <f>IF(AND(C173&gt;0, E173&gt;0), E173*C173, 0)</f>
        <v/>
      </c>
      <c r="AC173">
        <f>IF(AND(F173, D173), D173*F173, 0)</f>
        <v/>
      </c>
    </row>
    <row r="174">
      <c r="A174">
        <f>'Raw Data'!Q169</f>
        <v/>
      </c>
      <c r="B174">
        <f>IF('Raw Data'!O169&gt;'Raw Data'!P169, 'Raw Data'!C169, 0)</f>
        <v/>
      </c>
      <c r="C174">
        <f>IF(AND(ISNUMBER('Raw Data'!O169), 'Raw Data'!O169='Raw Data'!P169), 'Raw Data'!D169, 0)</f>
        <v/>
      </c>
      <c r="D174">
        <f>IF('Raw Data'!O169&lt;'Raw Data'!P169, 'Raw Data'!E169, 0)</f>
        <v/>
      </c>
      <c r="E174">
        <f>IF(SUM('Raw Data'!O169:P169)&gt;2, 'Raw Data'!F169, 0)</f>
        <v/>
      </c>
      <c r="F174">
        <f>IF(AND(ISNUMBER('Raw Data'!O169),SUM('Raw Data'!O169:P169)&lt;3),'Raw Data'!F169,)</f>
        <v/>
      </c>
      <c r="G174">
        <f>IF(AND('Raw Data'!O169&gt;0, 'Raw Data'!P169&gt;0), 'Raw Data'!H169, 0)</f>
        <v/>
      </c>
      <c r="H174">
        <f>IF(AND(ISNUMBER('Raw Data'!O169), OR('Raw Data'!O169=0, 'Raw Data'!P169=0)), 'Raw Data'!I169, 0)</f>
        <v/>
      </c>
      <c r="I174">
        <f>IF('Raw Data'!O169='Raw Data'!P169, 0, IF('Raw Data'!O169&gt;'Raw Data'!P169, 'Raw Data'!J169, 0))</f>
        <v/>
      </c>
      <c r="J174">
        <f>IF('Raw Data'!O169='Raw Data'!P169, 0, IF('Raw Data'!O169&lt;'Raw Data'!P169, 'Raw Data'!K169, 0))</f>
        <v/>
      </c>
      <c r="K174">
        <f>IF(AND(ISNUMBER('Raw Data'!O169), OR('Raw Data'!O169&gt;'Raw Data'!P169, 'Raw Data'!O169='Raw Data'!P169)), 'Raw Data'!L169, 0)</f>
        <v/>
      </c>
      <c r="L174">
        <f>IF(AND(ISNUMBER('Raw Data'!O169), OR('Raw Data'!O169&lt;'Raw Data'!P169, 'Raw Data'!O169='Raw Data'!P169)), 'Raw Data'!M169, 0)</f>
        <v/>
      </c>
      <c r="M174">
        <f>IF(AND(ISNUMBER('Raw Data'!O169), OR('Raw Data'!O169&gt;'Raw Data'!P169, 'Raw Data'!O169&lt;'Raw Data'!P169)), 'Raw Data'!N169, 0)</f>
        <v/>
      </c>
      <c r="N174">
        <f>IF(AND('Raw Data'!C169&lt;'Raw Data'!E169, 'Raw Data'!O169&gt;'Raw Data'!P169), 'Raw Data'!C169, 0)</f>
        <v/>
      </c>
      <c r="O174">
        <f>'Raw Data'!C169&lt;'Raw Data'!E169</f>
        <v/>
      </c>
      <c r="P174">
        <f>IF(AND('Raw Data'!C169&gt;'Raw Data'!E169, 'Raw Data'!O169&gt;'Raw Data'!P169), 'Raw Data'!C169, 0)</f>
        <v/>
      </c>
      <c r="Q174">
        <f>IF(AND('Raw Data'!C169&gt;'Raw Data'!E169, 'Raw Data'!O169&lt;'Raw Data'!P169), 'Raw Data'!E169, 0)</f>
        <v/>
      </c>
      <c r="R174">
        <f>IF(AND('Raw Data'!C169&lt;'Raw Data'!E169, 'Raw Data'!O169&lt;'Raw Data'!P169), 'Raw Data'!E169, 0)</f>
        <v/>
      </c>
      <c r="S174">
        <f>IF(ISNUMBER('Raw Data'!C169), IF(_xlfn.XLOOKUP(SMALL('Raw Data'!C169:E169, 1), B174:D174, B174:D174, 0)&gt;0, SMALL('Raw Data'!C169:E169, 1), 0), 0)</f>
        <v/>
      </c>
      <c r="T174">
        <f>IF(ISNUMBER('Raw Data'!C169), IF(_xlfn.XLOOKUP(SMALL('Raw Data'!C169:E169, 2), B174:D174, B174:D174, 0)&gt;0, SMALL('Raw Data'!C169:E169, 2), 0), 0)</f>
        <v/>
      </c>
      <c r="U174">
        <f>IF(ISNUMBER('Raw Data'!C169), IF(_xlfn.XLOOKUP(SMALL('Raw Data'!C169:E169, 3), B174:D174, B174:D174, 0)&gt;0, SMALL('Raw Data'!C169:E169, 3), 0), 0)</f>
        <v/>
      </c>
      <c r="V174">
        <f>IF(AND('Raw Data'!C169&lt;'Raw Data'!E169,'Raw Data'!O169&gt;'Raw Data'!P169),'Raw Data'!C169,IF(AND('Raw Data'!E169&lt;'Raw Data'!C169,'Raw Data'!P169&gt;'Raw Data'!O169),'Raw Data'!E169,0))</f>
        <v/>
      </c>
      <c r="W174">
        <f>IF(AND('Raw Data'!C169&gt;'Raw Data'!E169,'Raw Data'!O169&gt;'Raw Data'!P169),'Raw Data'!C169,IF(AND('Raw Data'!E169&gt;'Raw Data'!C169,'Raw Data'!P169&gt;'Raw Data'!O169),'Raw Data'!E169,0))</f>
        <v/>
      </c>
      <c r="X174">
        <f>IF(AND('Raw Data'!D169&gt;4,'Raw Data'!O169&gt;'Raw Data'!P169, ISNUMBER('Raw Data'!O169)),'Raw Data'!J169,IF(AND('Raw Data'!D169&gt;4,'Raw Data'!O169='Raw Data'!P169, ISNUMBER('Raw Data'!O169)),0,IF(AND(ISNUMBER('Raw Data'!O169), 'Raw Data'!O169='Raw Data'!P169),'Raw Data'!D169,0)))</f>
        <v/>
      </c>
      <c r="Y174">
        <f>IF(AND('Raw Data'!D169&gt;4,'Raw Data'!O169&lt;'Raw Data'!P169),'Raw Data'!K169,IF(AND('Raw Data'!D169&gt;4,'Raw Data'!O169='Raw Data'!P169),0,IF('Raw Data'!O169='Raw Data'!P169,'Raw Data'!D169,0)))</f>
        <v/>
      </c>
      <c r="Z174">
        <f>IF(AND('Raw Data'!D169&lt;4, 'Raw Data'!O169='Raw Data'!P169), 'Raw Data'!D169, 0)</f>
        <v/>
      </c>
      <c r="AA174">
        <f>IF(AND(W174&gt;0, F174&gt;0), F174*W174, 0)</f>
        <v/>
      </c>
      <c r="AB174">
        <f>IF(AND(C174&gt;0, E174&gt;0), E174*C174, 0)</f>
        <v/>
      </c>
      <c r="AC174">
        <f>IF(AND(F174, D174), D174*F174, 0)</f>
        <v/>
      </c>
    </row>
    <row r="175">
      <c r="A175">
        <f>'Raw Data'!Q170</f>
        <v/>
      </c>
      <c r="B175">
        <f>IF('Raw Data'!O170&gt;'Raw Data'!P170, 'Raw Data'!C170, 0)</f>
        <v/>
      </c>
      <c r="C175">
        <f>IF(AND(ISNUMBER('Raw Data'!O170), 'Raw Data'!O170='Raw Data'!P170), 'Raw Data'!D170, 0)</f>
        <v/>
      </c>
      <c r="D175">
        <f>IF('Raw Data'!O170&lt;'Raw Data'!P170, 'Raw Data'!E170, 0)</f>
        <v/>
      </c>
      <c r="E175">
        <f>IF(SUM('Raw Data'!O170:P170)&gt;2, 'Raw Data'!F170, 0)</f>
        <v/>
      </c>
      <c r="F175">
        <f>IF(AND(ISNUMBER('Raw Data'!O170),SUM('Raw Data'!O170:P170)&lt;3),'Raw Data'!F170,)</f>
        <v/>
      </c>
      <c r="G175">
        <f>IF(AND('Raw Data'!O170&gt;0, 'Raw Data'!P170&gt;0), 'Raw Data'!H170, 0)</f>
        <v/>
      </c>
      <c r="H175">
        <f>IF(AND(ISNUMBER('Raw Data'!O170), OR('Raw Data'!O170=0, 'Raw Data'!P170=0)), 'Raw Data'!I170, 0)</f>
        <v/>
      </c>
      <c r="I175">
        <f>IF('Raw Data'!O170='Raw Data'!P170, 0, IF('Raw Data'!O170&gt;'Raw Data'!P170, 'Raw Data'!J170, 0))</f>
        <v/>
      </c>
      <c r="J175">
        <f>IF('Raw Data'!O170='Raw Data'!P170, 0, IF('Raw Data'!O170&lt;'Raw Data'!P170, 'Raw Data'!K170, 0))</f>
        <v/>
      </c>
      <c r="K175">
        <f>IF(AND(ISNUMBER('Raw Data'!O170), OR('Raw Data'!O170&gt;'Raw Data'!P170, 'Raw Data'!O170='Raw Data'!P170)), 'Raw Data'!L170, 0)</f>
        <v/>
      </c>
      <c r="L175">
        <f>IF(AND(ISNUMBER('Raw Data'!O170), OR('Raw Data'!O170&lt;'Raw Data'!P170, 'Raw Data'!O170='Raw Data'!P170)), 'Raw Data'!M170, 0)</f>
        <v/>
      </c>
      <c r="M175">
        <f>IF(AND(ISNUMBER('Raw Data'!O170), OR('Raw Data'!O170&gt;'Raw Data'!P170, 'Raw Data'!O170&lt;'Raw Data'!P170)), 'Raw Data'!N170, 0)</f>
        <v/>
      </c>
      <c r="N175">
        <f>IF(AND('Raw Data'!C170&lt;'Raw Data'!E170, 'Raw Data'!O170&gt;'Raw Data'!P170), 'Raw Data'!C170, 0)</f>
        <v/>
      </c>
      <c r="O175">
        <f>'Raw Data'!C170&lt;'Raw Data'!E170</f>
        <v/>
      </c>
      <c r="P175">
        <f>IF(AND('Raw Data'!C170&gt;'Raw Data'!E170, 'Raw Data'!O170&gt;'Raw Data'!P170), 'Raw Data'!C170, 0)</f>
        <v/>
      </c>
      <c r="Q175">
        <f>IF(AND('Raw Data'!C170&gt;'Raw Data'!E170, 'Raw Data'!O170&lt;'Raw Data'!P170), 'Raw Data'!E170, 0)</f>
        <v/>
      </c>
      <c r="R175">
        <f>IF(AND('Raw Data'!C170&lt;'Raw Data'!E170, 'Raw Data'!O170&lt;'Raw Data'!P170), 'Raw Data'!E170, 0)</f>
        <v/>
      </c>
      <c r="S175">
        <f>IF(ISNUMBER('Raw Data'!C170), IF(_xlfn.XLOOKUP(SMALL('Raw Data'!C170:E170, 1), B175:D175, B175:D175, 0)&gt;0, SMALL('Raw Data'!C170:E170, 1), 0), 0)</f>
        <v/>
      </c>
      <c r="T175">
        <f>IF(ISNUMBER('Raw Data'!C170), IF(_xlfn.XLOOKUP(SMALL('Raw Data'!C170:E170, 2), B175:D175, B175:D175, 0)&gt;0, SMALL('Raw Data'!C170:E170, 2), 0), 0)</f>
        <v/>
      </c>
      <c r="U175">
        <f>IF(ISNUMBER('Raw Data'!C170), IF(_xlfn.XLOOKUP(SMALL('Raw Data'!C170:E170, 3), B175:D175, B175:D175, 0)&gt;0, SMALL('Raw Data'!C170:E170, 3), 0), 0)</f>
        <v/>
      </c>
      <c r="V175">
        <f>IF(AND('Raw Data'!C170&lt;'Raw Data'!E170,'Raw Data'!O170&gt;'Raw Data'!P170),'Raw Data'!C170,IF(AND('Raw Data'!E170&lt;'Raw Data'!C170,'Raw Data'!P170&gt;'Raw Data'!O170),'Raw Data'!E170,0))</f>
        <v/>
      </c>
      <c r="W175">
        <f>IF(AND('Raw Data'!C170&gt;'Raw Data'!E170,'Raw Data'!O170&gt;'Raw Data'!P170),'Raw Data'!C170,IF(AND('Raw Data'!E170&gt;'Raw Data'!C170,'Raw Data'!P170&gt;'Raw Data'!O170),'Raw Data'!E170,0))</f>
        <v/>
      </c>
      <c r="X175">
        <f>IF(AND('Raw Data'!D170&gt;4,'Raw Data'!O170&gt;'Raw Data'!P170, ISNUMBER('Raw Data'!O170)),'Raw Data'!J170,IF(AND('Raw Data'!D170&gt;4,'Raw Data'!O170='Raw Data'!P170, ISNUMBER('Raw Data'!O170)),0,IF(AND(ISNUMBER('Raw Data'!O170), 'Raw Data'!O170='Raw Data'!P170),'Raw Data'!D170,0)))</f>
        <v/>
      </c>
      <c r="Y175">
        <f>IF(AND('Raw Data'!D170&gt;4,'Raw Data'!O170&lt;'Raw Data'!P170),'Raw Data'!K170,IF(AND('Raw Data'!D170&gt;4,'Raw Data'!O170='Raw Data'!P170),0,IF('Raw Data'!O170='Raw Data'!P170,'Raw Data'!D170,0)))</f>
        <v/>
      </c>
      <c r="Z175">
        <f>IF(AND('Raw Data'!D170&lt;4, 'Raw Data'!O170='Raw Data'!P170), 'Raw Data'!D170, 0)</f>
        <v/>
      </c>
      <c r="AA175">
        <f>IF(AND(W175&gt;0, F175&gt;0), F175*W175, 0)</f>
        <v/>
      </c>
      <c r="AB175">
        <f>IF(AND(C175&gt;0, E175&gt;0), E175*C175, 0)</f>
        <v/>
      </c>
      <c r="AC175">
        <f>IF(AND(F175, D175), D175*F175, 0)</f>
        <v/>
      </c>
    </row>
    <row r="176">
      <c r="A176">
        <f>'Raw Data'!Q171</f>
        <v/>
      </c>
      <c r="B176">
        <f>IF('Raw Data'!O171&gt;'Raw Data'!P171, 'Raw Data'!C171, 0)</f>
        <v/>
      </c>
      <c r="C176">
        <f>IF(AND(ISNUMBER('Raw Data'!O171), 'Raw Data'!O171='Raw Data'!P171), 'Raw Data'!D171, 0)</f>
        <v/>
      </c>
      <c r="D176">
        <f>IF('Raw Data'!O171&lt;'Raw Data'!P171, 'Raw Data'!E171, 0)</f>
        <v/>
      </c>
      <c r="E176">
        <f>IF(SUM('Raw Data'!O171:P171)&gt;2, 'Raw Data'!F171, 0)</f>
        <v/>
      </c>
      <c r="F176">
        <f>IF(AND(ISNUMBER('Raw Data'!O171),SUM('Raw Data'!O171:P171)&lt;3),'Raw Data'!F171,)</f>
        <v/>
      </c>
      <c r="G176">
        <f>IF(AND('Raw Data'!O171&gt;0, 'Raw Data'!P171&gt;0), 'Raw Data'!H171, 0)</f>
        <v/>
      </c>
      <c r="H176">
        <f>IF(AND(ISNUMBER('Raw Data'!O171), OR('Raw Data'!O171=0, 'Raw Data'!P171=0)), 'Raw Data'!I171, 0)</f>
        <v/>
      </c>
      <c r="I176">
        <f>IF('Raw Data'!O171='Raw Data'!P171, 0, IF('Raw Data'!O171&gt;'Raw Data'!P171, 'Raw Data'!J171, 0))</f>
        <v/>
      </c>
      <c r="J176">
        <f>IF('Raw Data'!O171='Raw Data'!P171, 0, IF('Raw Data'!O171&lt;'Raw Data'!P171, 'Raw Data'!K171, 0))</f>
        <v/>
      </c>
      <c r="K176">
        <f>IF(AND(ISNUMBER('Raw Data'!O171), OR('Raw Data'!O171&gt;'Raw Data'!P171, 'Raw Data'!O171='Raw Data'!P171)), 'Raw Data'!L171, 0)</f>
        <v/>
      </c>
      <c r="L176">
        <f>IF(AND(ISNUMBER('Raw Data'!O171), OR('Raw Data'!O171&lt;'Raw Data'!P171, 'Raw Data'!O171='Raw Data'!P171)), 'Raw Data'!M171, 0)</f>
        <v/>
      </c>
      <c r="M176">
        <f>IF(AND(ISNUMBER('Raw Data'!O171), OR('Raw Data'!O171&gt;'Raw Data'!P171, 'Raw Data'!O171&lt;'Raw Data'!P171)), 'Raw Data'!N171, 0)</f>
        <v/>
      </c>
      <c r="N176">
        <f>IF(AND('Raw Data'!C171&lt;'Raw Data'!E171, 'Raw Data'!O171&gt;'Raw Data'!P171), 'Raw Data'!C171, 0)</f>
        <v/>
      </c>
      <c r="O176">
        <f>'Raw Data'!C171&lt;'Raw Data'!E171</f>
        <v/>
      </c>
      <c r="P176">
        <f>IF(AND('Raw Data'!C171&gt;'Raw Data'!E171, 'Raw Data'!O171&gt;'Raw Data'!P171), 'Raw Data'!C171, 0)</f>
        <v/>
      </c>
      <c r="Q176">
        <f>IF(AND('Raw Data'!C171&gt;'Raw Data'!E171, 'Raw Data'!O171&lt;'Raw Data'!P171), 'Raw Data'!E171, 0)</f>
        <v/>
      </c>
      <c r="R176">
        <f>IF(AND('Raw Data'!C171&lt;'Raw Data'!E171, 'Raw Data'!O171&lt;'Raw Data'!P171), 'Raw Data'!E171, 0)</f>
        <v/>
      </c>
      <c r="S176">
        <f>IF(ISNUMBER('Raw Data'!C171), IF(_xlfn.XLOOKUP(SMALL('Raw Data'!C171:E171, 1), B176:D176, B176:D176, 0)&gt;0, SMALL('Raw Data'!C171:E171, 1), 0), 0)</f>
        <v/>
      </c>
      <c r="T176">
        <f>IF(ISNUMBER('Raw Data'!C171), IF(_xlfn.XLOOKUP(SMALL('Raw Data'!C171:E171, 2), B176:D176, B176:D176, 0)&gt;0, SMALL('Raw Data'!C171:E171, 2), 0), 0)</f>
        <v/>
      </c>
      <c r="U176">
        <f>IF(ISNUMBER('Raw Data'!C171), IF(_xlfn.XLOOKUP(SMALL('Raw Data'!C171:E171, 3), B176:D176, B176:D176, 0)&gt;0, SMALL('Raw Data'!C171:E171, 3), 0), 0)</f>
        <v/>
      </c>
      <c r="V176">
        <f>IF(AND('Raw Data'!C171&lt;'Raw Data'!E171,'Raw Data'!O171&gt;'Raw Data'!P171),'Raw Data'!C171,IF(AND('Raw Data'!E171&lt;'Raw Data'!C171,'Raw Data'!P171&gt;'Raw Data'!O171),'Raw Data'!E171,0))</f>
        <v/>
      </c>
      <c r="W176">
        <f>IF(AND('Raw Data'!C171&gt;'Raw Data'!E171,'Raw Data'!O171&gt;'Raw Data'!P171),'Raw Data'!C171,IF(AND('Raw Data'!E171&gt;'Raw Data'!C171,'Raw Data'!P171&gt;'Raw Data'!O171),'Raw Data'!E171,0))</f>
        <v/>
      </c>
      <c r="X176">
        <f>IF(AND('Raw Data'!D171&gt;4,'Raw Data'!O171&gt;'Raw Data'!P171, ISNUMBER('Raw Data'!O171)),'Raw Data'!J171,IF(AND('Raw Data'!D171&gt;4,'Raw Data'!O171='Raw Data'!P171, ISNUMBER('Raw Data'!O171)),0,IF(AND(ISNUMBER('Raw Data'!O171), 'Raw Data'!O171='Raw Data'!P171),'Raw Data'!D171,0)))</f>
        <v/>
      </c>
      <c r="Y176">
        <f>IF(AND('Raw Data'!D171&gt;4,'Raw Data'!O171&lt;'Raw Data'!P171),'Raw Data'!K171,IF(AND('Raw Data'!D171&gt;4,'Raw Data'!O171='Raw Data'!P171),0,IF('Raw Data'!O171='Raw Data'!P171,'Raw Data'!D171,0)))</f>
        <v/>
      </c>
      <c r="Z176">
        <f>IF(AND('Raw Data'!D171&lt;4, 'Raw Data'!O171='Raw Data'!P171), 'Raw Data'!D171, 0)</f>
        <v/>
      </c>
      <c r="AA176">
        <f>IF(AND(W176&gt;0, F176&gt;0), F176*W176, 0)</f>
        <v/>
      </c>
      <c r="AB176">
        <f>IF(AND(C176&gt;0, E176&gt;0), E176*C176, 0)</f>
        <v/>
      </c>
      <c r="AC176">
        <f>IF(AND(F176, D176), D176*F176, 0)</f>
        <v/>
      </c>
    </row>
    <row r="177">
      <c r="A177">
        <f>'Raw Data'!Q172</f>
        <v/>
      </c>
      <c r="B177">
        <f>IF('Raw Data'!O172&gt;'Raw Data'!P172, 'Raw Data'!C172, 0)</f>
        <v/>
      </c>
      <c r="C177">
        <f>IF(AND(ISNUMBER('Raw Data'!O172), 'Raw Data'!O172='Raw Data'!P172), 'Raw Data'!D172, 0)</f>
        <v/>
      </c>
      <c r="D177">
        <f>IF('Raw Data'!O172&lt;'Raw Data'!P172, 'Raw Data'!E172, 0)</f>
        <v/>
      </c>
      <c r="E177">
        <f>IF(SUM('Raw Data'!O172:P172)&gt;2, 'Raw Data'!F172, 0)</f>
        <v/>
      </c>
      <c r="F177">
        <f>IF(AND(ISNUMBER('Raw Data'!O172),SUM('Raw Data'!O172:P172)&lt;3),'Raw Data'!F172,)</f>
        <v/>
      </c>
      <c r="G177">
        <f>IF(AND('Raw Data'!O172&gt;0, 'Raw Data'!P172&gt;0), 'Raw Data'!H172, 0)</f>
        <v/>
      </c>
      <c r="H177">
        <f>IF(AND(ISNUMBER('Raw Data'!O172), OR('Raw Data'!O172=0, 'Raw Data'!P172=0)), 'Raw Data'!I172, 0)</f>
        <v/>
      </c>
      <c r="I177">
        <f>IF('Raw Data'!O172='Raw Data'!P172, 0, IF('Raw Data'!O172&gt;'Raw Data'!P172, 'Raw Data'!J172, 0))</f>
        <v/>
      </c>
      <c r="J177">
        <f>IF('Raw Data'!O172='Raw Data'!P172, 0, IF('Raw Data'!O172&lt;'Raw Data'!P172, 'Raw Data'!K172, 0))</f>
        <v/>
      </c>
      <c r="K177">
        <f>IF(AND(ISNUMBER('Raw Data'!O172), OR('Raw Data'!O172&gt;'Raw Data'!P172, 'Raw Data'!O172='Raw Data'!P172)), 'Raw Data'!L172, 0)</f>
        <v/>
      </c>
      <c r="L177">
        <f>IF(AND(ISNUMBER('Raw Data'!O172), OR('Raw Data'!O172&lt;'Raw Data'!P172, 'Raw Data'!O172='Raw Data'!P172)), 'Raw Data'!M172, 0)</f>
        <v/>
      </c>
      <c r="M177">
        <f>IF(AND(ISNUMBER('Raw Data'!O172), OR('Raw Data'!O172&gt;'Raw Data'!P172, 'Raw Data'!O172&lt;'Raw Data'!P172)), 'Raw Data'!N172, 0)</f>
        <v/>
      </c>
      <c r="N177">
        <f>IF(AND('Raw Data'!C172&lt;'Raw Data'!E172, 'Raw Data'!O172&gt;'Raw Data'!P172), 'Raw Data'!C172, 0)</f>
        <v/>
      </c>
      <c r="O177">
        <f>'Raw Data'!C172&lt;'Raw Data'!E172</f>
        <v/>
      </c>
      <c r="P177">
        <f>IF(AND('Raw Data'!C172&gt;'Raw Data'!E172, 'Raw Data'!O172&gt;'Raw Data'!P172), 'Raw Data'!C172, 0)</f>
        <v/>
      </c>
      <c r="Q177">
        <f>IF(AND('Raw Data'!C172&gt;'Raw Data'!E172, 'Raw Data'!O172&lt;'Raw Data'!P172), 'Raw Data'!E172, 0)</f>
        <v/>
      </c>
      <c r="R177">
        <f>IF(AND('Raw Data'!C172&lt;'Raw Data'!E172, 'Raw Data'!O172&lt;'Raw Data'!P172), 'Raw Data'!E172, 0)</f>
        <v/>
      </c>
      <c r="S177">
        <f>IF(ISNUMBER('Raw Data'!C172), IF(_xlfn.XLOOKUP(SMALL('Raw Data'!C172:E172, 1), B177:D177, B177:D177, 0)&gt;0, SMALL('Raw Data'!C172:E172, 1), 0), 0)</f>
        <v/>
      </c>
      <c r="T177">
        <f>IF(ISNUMBER('Raw Data'!C172), IF(_xlfn.XLOOKUP(SMALL('Raw Data'!C172:E172, 2), B177:D177, B177:D177, 0)&gt;0, SMALL('Raw Data'!C172:E172, 2), 0), 0)</f>
        <v/>
      </c>
      <c r="U177">
        <f>IF(ISNUMBER('Raw Data'!C172), IF(_xlfn.XLOOKUP(SMALL('Raw Data'!C172:E172, 3), B177:D177, B177:D177, 0)&gt;0, SMALL('Raw Data'!C172:E172, 3), 0), 0)</f>
        <v/>
      </c>
      <c r="V177">
        <f>IF(AND('Raw Data'!C172&lt;'Raw Data'!E172,'Raw Data'!O172&gt;'Raw Data'!P172),'Raw Data'!C172,IF(AND('Raw Data'!E172&lt;'Raw Data'!C172,'Raw Data'!P172&gt;'Raw Data'!O172),'Raw Data'!E172,0))</f>
        <v/>
      </c>
      <c r="W177">
        <f>IF(AND('Raw Data'!C172&gt;'Raw Data'!E172,'Raw Data'!O172&gt;'Raw Data'!P172),'Raw Data'!C172,IF(AND('Raw Data'!E172&gt;'Raw Data'!C172,'Raw Data'!P172&gt;'Raw Data'!O172),'Raw Data'!E172,0))</f>
        <v/>
      </c>
      <c r="X177">
        <f>IF(AND('Raw Data'!D172&gt;4,'Raw Data'!O172&gt;'Raw Data'!P172, ISNUMBER('Raw Data'!O172)),'Raw Data'!J172,IF(AND('Raw Data'!D172&gt;4,'Raw Data'!O172='Raw Data'!P172, ISNUMBER('Raw Data'!O172)),0,IF(AND(ISNUMBER('Raw Data'!O172), 'Raw Data'!O172='Raw Data'!P172),'Raw Data'!D172,0)))</f>
        <v/>
      </c>
      <c r="Y177">
        <f>IF(AND('Raw Data'!D172&gt;4,'Raw Data'!O172&lt;'Raw Data'!P172),'Raw Data'!K172,IF(AND('Raw Data'!D172&gt;4,'Raw Data'!O172='Raw Data'!P172),0,IF('Raw Data'!O172='Raw Data'!P172,'Raw Data'!D172,0)))</f>
        <v/>
      </c>
      <c r="Z177">
        <f>IF(AND('Raw Data'!D172&lt;4, 'Raw Data'!O172='Raw Data'!P172), 'Raw Data'!D172, 0)</f>
        <v/>
      </c>
      <c r="AA177">
        <f>IF(AND(W177&gt;0, F177&gt;0), F177*W177, 0)</f>
        <v/>
      </c>
      <c r="AB177">
        <f>IF(AND(C177&gt;0, E177&gt;0), E177*C177, 0)</f>
        <v/>
      </c>
      <c r="AC177">
        <f>IF(AND(F177, D177), D177*F177, 0)</f>
        <v/>
      </c>
    </row>
    <row r="178">
      <c r="A178">
        <f>'Raw Data'!Q173</f>
        <v/>
      </c>
      <c r="B178">
        <f>IF('Raw Data'!O173&gt;'Raw Data'!P173, 'Raw Data'!C173, 0)</f>
        <v/>
      </c>
      <c r="C178">
        <f>IF(AND(ISNUMBER('Raw Data'!O173), 'Raw Data'!O173='Raw Data'!P173), 'Raw Data'!D173, 0)</f>
        <v/>
      </c>
      <c r="D178">
        <f>IF('Raw Data'!O173&lt;'Raw Data'!P173, 'Raw Data'!E173, 0)</f>
        <v/>
      </c>
      <c r="E178">
        <f>IF(SUM('Raw Data'!O173:P173)&gt;2, 'Raw Data'!F173, 0)</f>
        <v/>
      </c>
      <c r="F178">
        <f>IF(AND(ISNUMBER('Raw Data'!O173),SUM('Raw Data'!O173:P173)&lt;3),'Raw Data'!F173,)</f>
        <v/>
      </c>
      <c r="G178">
        <f>IF(AND('Raw Data'!O173&gt;0, 'Raw Data'!P173&gt;0), 'Raw Data'!H173, 0)</f>
        <v/>
      </c>
      <c r="H178">
        <f>IF(AND(ISNUMBER('Raw Data'!O173), OR('Raw Data'!O173=0, 'Raw Data'!P173=0)), 'Raw Data'!I173, 0)</f>
        <v/>
      </c>
      <c r="I178">
        <f>IF('Raw Data'!O173='Raw Data'!P173, 0, IF('Raw Data'!O173&gt;'Raw Data'!P173, 'Raw Data'!J173, 0))</f>
        <v/>
      </c>
      <c r="J178">
        <f>IF('Raw Data'!O173='Raw Data'!P173, 0, IF('Raw Data'!O173&lt;'Raw Data'!P173, 'Raw Data'!K173, 0))</f>
        <v/>
      </c>
      <c r="K178">
        <f>IF(AND(ISNUMBER('Raw Data'!O173), OR('Raw Data'!O173&gt;'Raw Data'!P173, 'Raw Data'!O173='Raw Data'!P173)), 'Raw Data'!L173, 0)</f>
        <v/>
      </c>
      <c r="L178">
        <f>IF(AND(ISNUMBER('Raw Data'!O173), OR('Raw Data'!O173&lt;'Raw Data'!P173, 'Raw Data'!O173='Raw Data'!P173)), 'Raw Data'!M173, 0)</f>
        <v/>
      </c>
      <c r="M178">
        <f>IF(AND(ISNUMBER('Raw Data'!O173), OR('Raw Data'!O173&gt;'Raw Data'!P173, 'Raw Data'!O173&lt;'Raw Data'!P173)), 'Raw Data'!N173, 0)</f>
        <v/>
      </c>
      <c r="N178">
        <f>IF(AND('Raw Data'!C173&lt;'Raw Data'!E173, 'Raw Data'!O173&gt;'Raw Data'!P173), 'Raw Data'!C173, 0)</f>
        <v/>
      </c>
      <c r="O178">
        <f>'Raw Data'!C173&lt;'Raw Data'!E173</f>
        <v/>
      </c>
      <c r="P178">
        <f>IF(AND('Raw Data'!C173&gt;'Raw Data'!E173, 'Raw Data'!O173&gt;'Raw Data'!P173), 'Raw Data'!C173, 0)</f>
        <v/>
      </c>
      <c r="Q178">
        <f>IF(AND('Raw Data'!C173&gt;'Raw Data'!E173, 'Raw Data'!O173&lt;'Raw Data'!P173), 'Raw Data'!E173, 0)</f>
        <v/>
      </c>
      <c r="R178">
        <f>IF(AND('Raw Data'!C173&lt;'Raw Data'!E173, 'Raw Data'!O173&lt;'Raw Data'!P173), 'Raw Data'!E173, 0)</f>
        <v/>
      </c>
      <c r="S178">
        <f>IF(ISNUMBER('Raw Data'!C173), IF(_xlfn.XLOOKUP(SMALL('Raw Data'!C173:E173, 1), B178:D178, B178:D178, 0)&gt;0, SMALL('Raw Data'!C173:E173, 1), 0), 0)</f>
        <v/>
      </c>
      <c r="T178">
        <f>IF(ISNUMBER('Raw Data'!C173), IF(_xlfn.XLOOKUP(SMALL('Raw Data'!C173:E173, 2), B178:D178, B178:D178, 0)&gt;0, SMALL('Raw Data'!C173:E173, 2), 0), 0)</f>
        <v/>
      </c>
      <c r="U178">
        <f>IF(ISNUMBER('Raw Data'!C173), IF(_xlfn.XLOOKUP(SMALL('Raw Data'!C173:E173, 3), B178:D178, B178:D178, 0)&gt;0, SMALL('Raw Data'!C173:E173, 3), 0), 0)</f>
        <v/>
      </c>
      <c r="V178">
        <f>IF(AND('Raw Data'!C173&lt;'Raw Data'!E173,'Raw Data'!O173&gt;'Raw Data'!P173),'Raw Data'!C173,IF(AND('Raw Data'!E173&lt;'Raw Data'!C173,'Raw Data'!P173&gt;'Raw Data'!O173),'Raw Data'!E173,0))</f>
        <v/>
      </c>
      <c r="W178">
        <f>IF(AND('Raw Data'!C173&gt;'Raw Data'!E173,'Raw Data'!O173&gt;'Raw Data'!P173),'Raw Data'!C173,IF(AND('Raw Data'!E173&gt;'Raw Data'!C173,'Raw Data'!P173&gt;'Raw Data'!O173),'Raw Data'!E173,0))</f>
        <v/>
      </c>
      <c r="X178">
        <f>IF(AND('Raw Data'!D173&gt;4,'Raw Data'!O173&gt;'Raw Data'!P173, ISNUMBER('Raw Data'!O173)),'Raw Data'!J173,IF(AND('Raw Data'!D173&gt;4,'Raw Data'!O173='Raw Data'!P173, ISNUMBER('Raw Data'!O173)),0,IF(AND(ISNUMBER('Raw Data'!O173), 'Raw Data'!O173='Raw Data'!P173),'Raw Data'!D173,0)))</f>
        <v/>
      </c>
      <c r="Y178">
        <f>IF(AND('Raw Data'!D173&gt;4,'Raw Data'!O173&lt;'Raw Data'!P173),'Raw Data'!K173,IF(AND('Raw Data'!D173&gt;4,'Raw Data'!O173='Raw Data'!P173),0,IF('Raw Data'!O173='Raw Data'!P173,'Raw Data'!D173,0)))</f>
        <v/>
      </c>
      <c r="Z178">
        <f>IF(AND('Raw Data'!D173&lt;4, 'Raw Data'!O173='Raw Data'!P173), 'Raw Data'!D173, 0)</f>
        <v/>
      </c>
      <c r="AA178">
        <f>IF(AND(W178&gt;0, F178&gt;0), F178*W178, 0)</f>
        <v/>
      </c>
      <c r="AB178">
        <f>IF(AND(C178&gt;0, E178&gt;0), E178*C178, 0)</f>
        <v/>
      </c>
      <c r="AC178">
        <f>IF(AND(F178, D178), D178*F178, 0)</f>
        <v/>
      </c>
    </row>
    <row r="179">
      <c r="A179">
        <f>'Raw Data'!Q174</f>
        <v/>
      </c>
      <c r="B179">
        <f>IF('Raw Data'!O174&gt;'Raw Data'!P174, 'Raw Data'!C174, 0)</f>
        <v/>
      </c>
      <c r="C179">
        <f>IF(AND(ISNUMBER('Raw Data'!O174), 'Raw Data'!O174='Raw Data'!P174), 'Raw Data'!D174, 0)</f>
        <v/>
      </c>
      <c r="D179">
        <f>IF('Raw Data'!O174&lt;'Raw Data'!P174, 'Raw Data'!E174, 0)</f>
        <v/>
      </c>
      <c r="E179">
        <f>IF(SUM('Raw Data'!O174:P174)&gt;2, 'Raw Data'!F174, 0)</f>
        <v/>
      </c>
      <c r="F179">
        <f>IF(AND(ISNUMBER('Raw Data'!O174),SUM('Raw Data'!O174:P174)&lt;3),'Raw Data'!F174,)</f>
        <v/>
      </c>
      <c r="G179">
        <f>IF(AND('Raw Data'!O174&gt;0, 'Raw Data'!P174&gt;0), 'Raw Data'!H174, 0)</f>
        <v/>
      </c>
      <c r="H179">
        <f>IF(AND(ISNUMBER('Raw Data'!O174), OR('Raw Data'!O174=0, 'Raw Data'!P174=0)), 'Raw Data'!I174, 0)</f>
        <v/>
      </c>
      <c r="I179">
        <f>IF('Raw Data'!O174='Raw Data'!P174, 0, IF('Raw Data'!O174&gt;'Raw Data'!P174, 'Raw Data'!J174, 0))</f>
        <v/>
      </c>
      <c r="J179">
        <f>IF('Raw Data'!O174='Raw Data'!P174, 0, IF('Raw Data'!O174&lt;'Raw Data'!P174, 'Raw Data'!K174, 0))</f>
        <v/>
      </c>
      <c r="K179">
        <f>IF(AND(ISNUMBER('Raw Data'!O174), OR('Raw Data'!O174&gt;'Raw Data'!P174, 'Raw Data'!O174='Raw Data'!P174)), 'Raw Data'!L174, 0)</f>
        <v/>
      </c>
      <c r="L179">
        <f>IF(AND(ISNUMBER('Raw Data'!O174), OR('Raw Data'!O174&lt;'Raw Data'!P174, 'Raw Data'!O174='Raw Data'!P174)), 'Raw Data'!M174, 0)</f>
        <v/>
      </c>
      <c r="M179">
        <f>IF(AND(ISNUMBER('Raw Data'!O174), OR('Raw Data'!O174&gt;'Raw Data'!P174, 'Raw Data'!O174&lt;'Raw Data'!P174)), 'Raw Data'!N174, 0)</f>
        <v/>
      </c>
      <c r="N179">
        <f>IF(AND('Raw Data'!C174&lt;'Raw Data'!E174, 'Raw Data'!O174&gt;'Raw Data'!P174), 'Raw Data'!C174, 0)</f>
        <v/>
      </c>
      <c r="O179">
        <f>'Raw Data'!C174&lt;'Raw Data'!E174</f>
        <v/>
      </c>
      <c r="P179">
        <f>IF(AND('Raw Data'!C174&gt;'Raw Data'!E174, 'Raw Data'!O174&gt;'Raw Data'!P174), 'Raw Data'!C174, 0)</f>
        <v/>
      </c>
      <c r="Q179">
        <f>IF(AND('Raw Data'!C174&gt;'Raw Data'!E174, 'Raw Data'!O174&lt;'Raw Data'!P174), 'Raw Data'!E174, 0)</f>
        <v/>
      </c>
      <c r="R179">
        <f>IF(AND('Raw Data'!C174&lt;'Raw Data'!E174, 'Raw Data'!O174&lt;'Raw Data'!P174), 'Raw Data'!E174, 0)</f>
        <v/>
      </c>
      <c r="S179">
        <f>IF(ISNUMBER('Raw Data'!C174), IF(_xlfn.XLOOKUP(SMALL('Raw Data'!C174:E174, 1), B179:D179, B179:D179, 0)&gt;0, SMALL('Raw Data'!C174:E174, 1), 0), 0)</f>
        <v/>
      </c>
      <c r="T179">
        <f>IF(ISNUMBER('Raw Data'!C174), IF(_xlfn.XLOOKUP(SMALL('Raw Data'!C174:E174, 2), B179:D179, B179:D179, 0)&gt;0, SMALL('Raw Data'!C174:E174, 2), 0), 0)</f>
        <v/>
      </c>
      <c r="U179">
        <f>IF(ISNUMBER('Raw Data'!C174), IF(_xlfn.XLOOKUP(SMALL('Raw Data'!C174:E174, 3), B179:D179, B179:D179, 0)&gt;0, SMALL('Raw Data'!C174:E174, 3), 0), 0)</f>
        <v/>
      </c>
      <c r="V179">
        <f>IF(AND('Raw Data'!C174&lt;'Raw Data'!E174,'Raw Data'!O174&gt;'Raw Data'!P174),'Raw Data'!C174,IF(AND('Raw Data'!E174&lt;'Raw Data'!C174,'Raw Data'!P174&gt;'Raw Data'!O174),'Raw Data'!E174,0))</f>
        <v/>
      </c>
      <c r="W179">
        <f>IF(AND('Raw Data'!C174&gt;'Raw Data'!E174,'Raw Data'!O174&gt;'Raw Data'!P174),'Raw Data'!C174,IF(AND('Raw Data'!E174&gt;'Raw Data'!C174,'Raw Data'!P174&gt;'Raw Data'!O174),'Raw Data'!E174,0))</f>
        <v/>
      </c>
      <c r="X179">
        <f>IF(AND('Raw Data'!D174&gt;4,'Raw Data'!O174&gt;'Raw Data'!P174, ISNUMBER('Raw Data'!O174)),'Raw Data'!J174,IF(AND('Raw Data'!D174&gt;4,'Raw Data'!O174='Raw Data'!P174, ISNUMBER('Raw Data'!O174)),0,IF(AND(ISNUMBER('Raw Data'!O174), 'Raw Data'!O174='Raw Data'!P174),'Raw Data'!D174,0)))</f>
        <v/>
      </c>
      <c r="Y179">
        <f>IF(AND('Raw Data'!D174&gt;4,'Raw Data'!O174&lt;'Raw Data'!P174),'Raw Data'!K174,IF(AND('Raw Data'!D174&gt;4,'Raw Data'!O174='Raw Data'!P174),0,IF('Raw Data'!O174='Raw Data'!P174,'Raw Data'!D174,0)))</f>
        <v/>
      </c>
      <c r="Z179">
        <f>IF(AND('Raw Data'!D174&lt;4, 'Raw Data'!O174='Raw Data'!P174), 'Raw Data'!D174, 0)</f>
        <v/>
      </c>
      <c r="AA179">
        <f>IF(AND(W179&gt;0, F179&gt;0), F179*W179, 0)</f>
        <v/>
      </c>
      <c r="AB179">
        <f>IF(AND(C179&gt;0, E179&gt;0), E179*C179, 0)</f>
        <v/>
      </c>
      <c r="AC179">
        <f>IF(AND(F179, D179), D179*F179, 0)</f>
        <v/>
      </c>
    </row>
    <row r="180">
      <c r="A180">
        <f>'Raw Data'!Q175</f>
        <v/>
      </c>
      <c r="B180">
        <f>IF('Raw Data'!O175&gt;'Raw Data'!P175, 'Raw Data'!C175, 0)</f>
        <v/>
      </c>
      <c r="C180">
        <f>IF(AND(ISNUMBER('Raw Data'!O175), 'Raw Data'!O175='Raw Data'!P175), 'Raw Data'!D175, 0)</f>
        <v/>
      </c>
      <c r="D180">
        <f>IF('Raw Data'!O175&lt;'Raw Data'!P175, 'Raw Data'!E175, 0)</f>
        <v/>
      </c>
      <c r="E180">
        <f>IF(SUM('Raw Data'!O175:P175)&gt;2, 'Raw Data'!F175, 0)</f>
        <v/>
      </c>
      <c r="F180">
        <f>IF(AND(ISNUMBER('Raw Data'!O175),SUM('Raw Data'!O175:P175)&lt;3),'Raw Data'!F175,)</f>
        <v/>
      </c>
      <c r="G180">
        <f>IF(AND('Raw Data'!O175&gt;0, 'Raw Data'!P175&gt;0), 'Raw Data'!H175, 0)</f>
        <v/>
      </c>
      <c r="H180">
        <f>IF(AND(ISNUMBER('Raw Data'!O175), OR('Raw Data'!O175=0, 'Raw Data'!P175=0)), 'Raw Data'!I175, 0)</f>
        <v/>
      </c>
      <c r="I180">
        <f>IF('Raw Data'!O175='Raw Data'!P175, 0, IF('Raw Data'!O175&gt;'Raw Data'!P175, 'Raw Data'!J175, 0))</f>
        <v/>
      </c>
      <c r="J180">
        <f>IF('Raw Data'!O175='Raw Data'!P175, 0, IF('Raw Data'!O175&lt;'Raw Data'!P175, 'Raw Data'!K175, 0))</f>
        <v/>
      </c>
      <c r="K180">
        <f>IF(AND(ISNUMBER('Raw Data'!O175), OR('Raw Data'!O175&gt;'Raw Data'!P175, 'Raw Data'!O175='Raw Data'!P175)), 'Raw Data'!L175, 0)</f>
        <v/>
      </c>
      <c r="L180">
        <f>IF(AND(ISNUMBER('Raw Data'!O175), OR('Raw Data'!O175&lt;'Raw Data'!P175, 'Raw Data'!O175='Raw Data'!P175)), 'Raw Data'!M175, 0)</f>
        <v/>
      </c>
      <c r="M180">
        <f>IF(AND(ISNUMBER('Raw Data'!O175), OR('Raw Data'!O175&gt;'Raw Data'!P175, 'Raw Data'!O175&lt;'Raw Data'!P175)), 'Raw Data'!N175, 0)</f>
        <v/>
      </c>
      <c r="N180">
        <f>IF(AND('Raw Data'!C175&lt;'Raw Data'!E175, 'Raw Data'!O175&gt;'Raw Data'!P175), 'Raw Data'!C175, 0)</f>
        <v/>
      </c>
      <c r="O180">
        <f>'Raw Data'!C175&lt;'Raw Data'!E175</f>
        <v/>
      </c>
      <c r="P180">
        <f>IF(AND('Raw Data'!C175&gt;'Raw Data'!E175, 'Raw Data'!O175&gt;'Raw Data'!P175), 'Raw Data'!C175, 0)</f>
        <v/>
      </c>
      <c r="Q180">
        <f>IF(AND('Raw Data'!C175&gt;'Raw Data'!E175, 'Raw Data'!O175&lt;'Raw Data'!P175), 'Raw Data'!E175, 0)</f>
        <v/>
      </c>
      <c r="R180">
        <f>IF(AND('Raw Data'!C175&lt;'Raw Data'!E175, 'Raw Data'!O175&lt;'Raw Data'!P175), 'Raw Data'!E175, 0)</f>
        <v/>
      </c>
      <c r="S180">
        <f>IF(ISNUMBER('Raw Data'!C175), IF(_xlfn.XLOOKUP(SMALL('Raw Data'!C175:E175, 1), B180:D180, B180:D180, 0)&gt;0, SMALL('Raw Data'!C175:E175, 1), 0), 0)</f>
        <v/>
      </c>
      <c r="T180">
        <f>IF(ISNUMBER('Raw Data'!C175), IF(_xlfn.XLOOKUP(SMALL('Raw Data'!C175:E175, 2), B180:D180, B180:D180, 0)&gt;0, SMALL('Raw Data'!C175:E175, 2), 0), 0)</f>
        <v/>
      </c>
      <c r="U180">
        <f>IF(ISNUMBER('Raw Data'!C175), IF(_xlfn.XLOOKUP(SMALL('Raw Data'!C175:E175, 3), B180:D180, B180:D180, 0)&gt;0, SMALL('Raw Data'!C175:E175, 3), 0), 0)</f>
        <v/>
      </c>
      <c r="V180">
        <f>IF(AND('Raw Data'!C175&lt;'Raw Data'!E175,'Raw Data'!O175&gt;'Raw Data'!P175),'Raw Data'!C175,IF(AND('Raw Data'!E175&lt;'Raw Data'!C175,'Raw Data'!P175&gt;'Raw Data'!O175),'Raw Data'!E175,0))</f>
        <v/>
      </c>
      <c r="W180">
        <f>IF(AND('Raw Data'!C175&gt;'Raw Data'!E175,'Raw Data'!O175&gt;'Raw Data'!P175),'Raw Data'!C175,IF(AND('Raw Data'!E175&gt;'Raw Data'!C175,'Raw Data'!P175&gt;'Raw Data'!O175),'Raw Data'!E175,0))</f>
        <v/>
      </c>
      <c r="X180">
        <f>IF(AND('Raw Data'!D175&gt;4,'Raw Data'!O175&gt;'Raw Data'!P175, ISNUMBER('Raw Data'!O175)),'Raw Data'!J175,IF(AND('Raw Data'!D175&gt;4,'Raw Data'!O175='Raw Data'!P175, ISNUMBER('Raw Data'!O175)),0,IF(AND(ISNUMBER('Raw Data'!O175), 'Raw Data'!O175='Raw Data'!P175),'Raw Data'!D175,0)))</f>
        <v/>
      </c>
      <c r="Y180">
        <f>IF(AND('Raw Data'!D175&gt;4,'Raw Data'!O175&lt;'Raw Data'!P175),'Raw Data'!K175,IF(AND('Raw Data'!D175&gt;4,'Raw Data'!O175='Raw Data'!P175),0,IF('Raw Data'!O175='Raw Data'!P175,'Raw Data'!D175,0)))</f>
        <v/>
      </c>
      <c r="Z180">
        <f>IF(AND('Raw Data'!D175&lt;4, 'Raw Data'!O175='Raw Data'!P175), 'Raw Data'!D175, 0)</f>
        <v/>
      </c>
      <c r="AA180">
        <f>IF(AND(W180&gt;0, F180&gt;0), F180*W180, 0)</f>
        <v/>
      </c>
      <c r="AB180">
        <f>IF(AND(C180&gt;0, E180&gt;0), E180*C180, 0)</f>
        <v/>
      </c>
      <c r="AC180">
        <f>IF(AND(F180, D180), D180*F180, 0)</f>
        <v/>
      </c>
    </row>
    <row r="181">
      <c r="A181">
        <f>'Raw Data'!Q176</f>
        <v/>
      </c>
      <c r="B181">
        <f>IF('Raw Data'!O176&gt;'Raw Data'!P176, 'Raw Data'!C176, 0)</f>
        <v/>
      </c>
      <c r="C181">
        <f>IF(AND(ISNUMBER('Raw Data'!O176), 'Raw Data'!O176='Raw Data'!P176), 'Raw Data'!D176, 0)</f>
        <v/>
      </c>
      <c r="D181">
        <f>IF('Raw Data'!O176&lt;'Raw Data'!P176, 'Raw Data'!E176, 0)</f>
        <v/>
      </c>
      <c r="E181">
        <f>IF(SUM('Raw Data'!O176:P176)&gt;2, 'Raw Data'!F176, 0)</f>
        <v/>
      </c>
      <c r="F181">
        <f>IF(AND(ISNUMBER('Raw Data'!O176),SUM('Raw Data'!O176:P176)&lt;3),'Raw Data'!F176,)</f>
        <v/>
      </c>
      <c r="G181">
        <f>IF(AND('Raw Data'!O176&gt;0, 'Raw Data'!P176&gt;0), 'Raw Data'!H176, 0)</f>
        <v/>
      </c>
      <c r="H181">
        <f>IF(AND(ISNUMBER('Raw Data'!O176), OR('Raw Data'!O176=0, 'Raw Data'!P176=0)), 'Raw Data'!I176, 0)</f>
        <v/>
      </c>
      <c r="I181">
        <f>IF('Raw Data'!O176='Raw Data'!P176, 0, IF('Raw Data'!O176&gt;'Raw Data'!P176, 'Raw Data'!J176, 0))</f>
        <v/>
      </c>
      <c r="J181">
        <f>IF('Raw Data'!O176='Raw Data'!P176, 0, IF('Raw Data'!O176&lt;'Raw Data'!P176, 'Raw Data'!K176, 0))</f>
        <v/>
      </c>
      <c r="K181">
        <f>IF(AND(ISNUMBER('Raw Data'!O176), OR('Raw Data'!O176&gt;'Raw Data'!P176, 'Raw Data'!O176='Raw Data'!P176)), 'Raw Data'!L176, 0)</f>
        <v/>
      </c>
      <c r="L181">
        <f>IF(AND(ISNUMBER('Raw Data'!O176), OR('Raw Data'!O176&lt;'Raw Data'!P176, 'Raw Data'!O176='Raw Data'!P176)), 'Raw Data'!M176, 0)</f>
        <v/>
      </c>
      <c r="M181">
        <f>IF(AND(ISNUMBER('Raw Data'!O176), OR('Raw Data'!O176&gt;'Raw Data'!P176, 'Raw Data'!O176&lt;'Raw Data'!P176)), 'Raw Data'!N176, 0)</f>
        <v/>
      </c>
      <c r="N181">
        <f>IF(AND('Raw Data'!C176&lt;'Raw Data'!E176, 'Raw Data'!O176&gt;'Raw Data'!P176), 'Raw Data'!C176, 0)</f>
        <v/>
      </c>
      <c r="O181">
        <f>'Raw Data'!C176&lt;'Raw Data'!E176</f>
        <v/>
      </c>
      <c r="P181">
        <f>IF(AND('Raw Data'!C176&gt;'Raw Data'!E176, 'Raw Data'!O176&gt;'Raw Data'!P176), 'Raw Data'!C176, 0)</f>
        <v/>
      </c>
      <c r="Q181">
        <f>IF(AND('Raw Data'!C176&gt;'Raw Data'!E176, 'Raw Data'!O176&lt;'Raw Data'!P176), 'Raw Data'!E176, 0)</f>
        <v/>
      </c>
      <c r="R181">
        <f>IF(AND('Raw Data'!C176&lt;'Raw Data'!E176, 'Raw Data'!O176&lt;'Raw Data'!P176), 'Raw Data'!E176, 0)</f>
        <v/>
      </c>
      <c r="S181">
        <f>IF(ISNUMBER('Raw Data'!C176), IF(_xlfn.XLOOKUP(SMALL('Raw Data'!C176:E176, 1), B181:D181, B181:D181, 0)&gt;0, SMALL('Raw Data'!C176:E176, 1), 0), 0)</f>
        <v/>
      </c>
      <c r="T181">
        <f>IF(ISNUMBER('Raw Data'!C176), IF(_xlfn.XLOOKUP(SMALL('Raw Data'!C176:E176, 2), B181:D181, B181:D181, 0)&gt;0, SMALL('Raw Data'!C176:E176, 2), 0), 0)</f>
        <v/>
      </c>
      <c r="U181">
        <f>IF(ISNUMBER('Raw Data'!C176), IF(_xlfn.XLOOKUP(SMALL('Raw Data'!C176:E176, 3), B181:D181, B181:D181, 0)&gt;0, SMALL('Raw Data'!C176:E176, 3), 0), 0)</f>
        <v/>
      </c>
      <c r="V181">
        <f>IF(AND('Raw Data'!C176&lt;'Raw Data'!E176,'Raw Data'!O176&gt;'Raw Data'!P176),'Raw Data'!C176,IF(AND('Raw Data'!E176&lt;'Raw Data'!C176,'Raw Data'!P176&gt;'Raw Data'!O176),'Raw Data'!E176,0))</f>
        <v/>
      </c>
      <c r="W181">
        <f>IF(AND('Raw Data'!C176&gt;'Raw Data'!E176,'Raw Data'!O176&gt;'Raw Data'!P176),'Raw Data'!C176,IF(AND('Raw Data'!E176&gt;'Raw Data'!C176,'Raw Data'!P176&gt;'Raw Data'!O176),'Raw Data'!E176,0))</f>
        <v/>
      </c>
      <c r="X181">
        <f>IF(AND('Raw Data'!D176&gt;4,'Raw Data'!O176&gt;'Raw Data'!P176, ISNUMBER('Raw Data'!O176)),'Raw Data'!J176,IF(AND('Raw Data'!D176&gt;4,'Raw Data'!O176='Raw Data'!P176, ISNUMBER('Raw Data'!O176)),0,IF(AND(ISNUMBER('Raw Data'!O176), 'Raw Data'!O176='Raw Data'!P176),'Raw Data'!D176,0)))</f>
        <v/>
      </c>
      <c r="Y181">
        <f>IF(AND('Raw Data'!D176&gt;4,'Raw Data'!O176&lt;'Raw Data'!P176),'Raw Data'!K176,IF(AND('Raw Data'!D176&gt;4,'Raw Data'!O176='Raw Data'!P176),0,IF('Raw Data'!O176='Raw Data'!P176,'Raw Data'!D176,0)))</f>
        <v/>
      </c>
      <c r="Z181">
        <f>IF(AND('Raw Data'!D176&lt;4, 'Raw Data'!O176='Raw Data'!P176), 'Raw Data'!D176, 0)</f>
        <v/>
      </c>
      <c r="AA181">
        <f>IF(AND(W181&gt;0, F181&gt;0), F181*W181, 0)</f>
        <v/>
      </c>
      <c r="AB181">
        <f>IF(AND(C181&gt;0, E181&gt;0), E181*C181, 0)</f>
        <v/>
      </c>
      <c r="AC181">
        <f>IF(AND(F181, D181), D181*F181, 0)</f>
        <v/>
      </c>
    </row>
    <row r="182">
      <c r="A182">
        <f>'Raw Data'!Q177</f>
        <v/>
      </c>
      <c r="B182">
        <f>IF('Raw Data'!O177&gt;'Raw Data'!P177, 'Raw Data'!C177, 0)</f>
        <v/>
      </c>
      <c r="C182">
        <f>IF(AND(ISNUMBER('Raw Data'!O177), 'Raw Data'!O177='Raw Data'!P177), 'Raw Data'!D177, 0)</f>
        <v/>
      </c>
      <c r="D182">
        <f>IF('Raw Data'!O177&lt;'Raw Data'!P177, 'Raw Data'!E177, 0)</f>
        <v/>
      </c>
      <c r="E182">
        <f>IF(SUM('Raw Data'!O177:P177)&gt;2, 'Raw Data'!F177, 0)</f>
        <v/>
      </c>
      <c r="F182">
        <f>IF(AND(ISNUMBER('Raw Data'!O177),SUM('Raw Data'!O177:P177)&lt;3),'Raw Data'!F177,)</f>
        <v/>
      </c>
      <c r="G182">
        <f>IF(AND('Raw Data'!O177&gt;0, 'Raw Data'!P177&gt;0), 'Raw Data'!H177, 0)</f>
        <v/>
      </c>
      <c r="H182">
        <f>IF(AND(ISNUMBER('Raw Data'!O177), OR('Raw Data'!O177=0, 'Raw Data'!P177=0)), 'Raw Data'!I177, 0)</f>
        <v/>
      </c>
      <c r="I182">
        <f>IF('Raw Data'!O177='Raw Data'!P177, 0, IF('Raw Data'!O177&gt;'Raw Data'!P177, 'Raw Data'!J177, 0))</f>
        <v/>
      </c>
      <c r="J182">
        <f>IF('Raw Data'!O177='Raw Data'!P177, 0, IF('Raw Data'!O177&lt;'Raw Data'!P177, 'Raw Data'!K177, 0))</f>
        <v/>
      </c>
      <c r="K182">
        <f>IF(AND(ISNUMBER('Raw Data'!O177), OR('Raw Data'!O177&gt;'Raw Data'!P177, 'Raw Data'!O177='Raw Data'!P177)), 'Raw Data'!L177, 0)</f>
        <v/>
      </c>
      <c r="L182">
        <f>IF(AND(ISNUMBER('Raw Data'!O177), OR('Raw Data'!O177&lt;'Raw Data'!P177, 'Raw Data'!O177='Raw Data'!P177)), 'Raw Data'!M177, 0)</f>
        <v/>
      </c>
      <c r="M182">
        <f>IF(AND(ISNUMBER('Raw Data'!O177), OR('Raw Data'!O177&gt;'Raw Data'!P177, 'Raw Data'!O177&lt;'Raw Data'!P177)), 'Raw Data'!N177, 0)</f>
        <v/>
      </c>
      <c r="N182">
        <f>IF(AND('Raw Data'!C177&lt;'Raw Data'!E177, 'Raw Data'!O177&gt;'Raw Data'!P177), 'Raw Data'!C177, 0)</f>
        <v/>
      </c>
      <c r="O182">
        <f>'Raw Data'!C177&lt;'Raw Data'!E177</f>
        <v/>
      </c>
      <c r="P182">
        <f>IF(AND('Raw Data'!C177&gt;'Raw Data'!E177, 'Raw Data'!O177&gt;'Raw Data'!P177), 'Raw Data'!C177, 0)</f>
        <v/>
      </c>
      <c r="Q182">
        <f>IF(AND('Raw Data'!C177&gt;'Raw Data'!E177, 'Raw Data'!O177&lt;'Raw Data'!P177), 'Raw Data'!E177, 0)</f>
        <v/>
      </c>
      <c r="R182">
        <f>IF(AND('Raw Data'!C177&lt;'Raw Data'!E177, 'Raw Data'!O177&lt;'Raw Data'!P177), 'Raw Data'!E177, 0)</f>
        <v/>
      </c>
      <c r="S182">
        <f>IF(ISNUMBER('Raw Data'!C177), IF(_xlfn.XLOOKUP(SMALL('Raw Data'!C177:E177, 1), B182:D182, B182:D182, 0)&gt;0, SMALL('Raw Data'!C177:E177, 1), 0), 0)</f>
        <v/>
      </c>
      <c r="T182">
        <f>IF(ISNUMBER('Raw Data'!C177), IF(_xlfn.XLOOKUP(SMALL('Raw Data'!C177:E177, 2), B182:D182, B182:D182, 0)&gt;0, SMALL('Raw Data'!C177:E177, 2), 0), 0)</f>
        <v/>
      </c>
      <c r="U182">
        <f>IF(ISNUMBER('Raw Data'!C177), IF(_xlfn.XLOOKUP(SMALL('Raw Data'!C177:E177, 3), B182:D182, B182:D182, 0)&gt;0, SMALL('Raw Data'!C177:E177, 3), 0), 0)</f>
        <v/>
      </c>
      <c r="V182">
        <f>IF(AND('Raw Data'!C177&lt;'Raw Data'!E177,'Raw Data'!O177&gt;'Raw Data'!P177),'Raw Data'!C177,IF(AND('Raw Data'!E177&lt;'Raw Data'!C177,'Raw Data'!P177&gt;'Raw Data'!O177),'Raw Data'!E177,0))</f>
        <v/>
      </c>
      <c r="W182">
        <f>IF(AND('Raw Data'!C177&gt;'Raw Data'!E177,'Raw Data'!O177&gt;'Raw Data'!P177),'Raw Data'!C177,IF(AND('Raw Data'!E177&gt;'Raw Data'!C177,'Raw Data'!P177&gt;'Raw Data'!O177),'Raw Data'!E177,0))</f>
        <v/>
      </c>
      <c r="X182">
        <f>IF(AND('Raw Data'!D177&gt;4,'Raw Data'!O177&gt;'Raw Data'!P177, ISNUMBER('Raw Data'!O177)),'Raw Data'!J177,IF(AND('Raw Data'!D177&gt;4,'Raw Data'!O177='Raw Data'!P177, ISNUMBER('Raw Data'!O177)),0,IF(AND(ISNUMBER('Raw Data'!O177), 'Raw Data'!O177='Raw Data'!P177),'Raw Data'!D177,0)))</f>
        <v/>
      </c>
      <c r="Y182">
        <f>IF(AND('Raw Data'!D177&gt;4,'Raw Data'!O177&lt;'Raw Data'!P177),'Raw Data'!K177,IF(AND('Raw Data'!D177&gt;4,'Raw Data'!O177='Raw Data'!P177),0,IF('Raw Data'!O177='Raw Data'!P177,'Raw Data'!D177,0)))</f>
        <v/>
      </c>
      <c r="Z182">
        <f>IF(AND('Raw Data'!D177&lt;4, 'Raw Data'!O177='Raw Data'!P177), 'Raw Data'!D177, 0)</f>
        <v/>
      </c>
      <c r="AA182">
        <f>IF(AND(W182&gt;0, F182&gt;0), F182*W182, 0)</f>
        <v/>
      </c>
      <c r="AB182">
        <f>IF(AND(C182&gt;0, E182&gt;0), E182*C182, 0)</f>
        <v/>
      </c>
      <c r="AC182">
        <f>IF(AND(F182, D182), D182*F182, 0)</f>
        <v/>
      </c>
    </row>
    <row r="183">
      <c r="A183">
        <f>'Raw Data'!Q178</f>
        <v/>
      </c>
      <c r="B183">
        <f>IF('Raw Data'!O178&gt;'Raw Data'!P178, 'Raw Data'!C178, 0)</f>
        <v/>
      </c>
      <c r="C183">
        <f>IF(AND(ISNUMBER('Raw Data'!O178), 'Raw Data'!O178='Raw Data'!P178), 'Raw Data'!D178, 0)</f>
        <v/>
      </c>
      <c r="D183">
        <f>IF('Raw Data'!O178&lt;'Raw Data'!P178, 'Raw Data'!E178, 0)</f>
        <v/>
      </c>
      <c r="E183">
        <f>IF(SUM('Raw Data'!O178:P178)&gt;2, 'Raw Data'!F178, 0)</f>
        <v/>
      </c>
      <c r="F183">
        <f>IF(AND(ISNUMBER('Raw Data'!O178),SUM('Raw Data'!O178:P178)&lt;3),'Raw Data'!F178,)</f>
        <v/>
      </c>
      <c r="G183">
        <f>IF(AND('Raw Data'!O178&gt;0, 'Raw Data'!P178&gt;0), 'Raw Data'!H178, 0)</f>
        <v/>
      </c>
      <c r="H183">
        <f>IF(AND(ISNUMBER('Raw Data'!O178), OR('Raw Data'!O178=0, 'Raw Data'!P178=0)), 'Raw Data'!I178, 0)</f>
        <v/>
      </c>
      <c r="I183">
        <f>IF('Raw Data'!O178='Raw Data'!P178, 0, IF('Raw Data'!O178&gt;'Raw Data'!P178, 'Raw Data'!J178, 0))</f>
        <v/>
      </c>
      <c r="J183">
        <f>IF('Raw Data'!O178='Raw Data'!P178, 0, IF('Raw Data'!O178&lt;'Raw Data'!P178, 'Raw Data'!K178, 0))</f>
        <v/>
      </c>
      <c r="K183">
        <f>IF(AND(ISNUMBER('Raw Data'!O178), OR('Raw Data'!O178&gt;'Raw Data'!P178, 'Raw Data'!O178='Raw Data'!P178)), 'Raw Data'!L178, 0)</f>
        <v/>
      </c>
      <c r="L183">
        <f>IF(AND(ISNUMBER('Raw Data'!O178), OR('Raw Data'!O178&lt;'Raw Data'!P178, 'Raw Data'!O178='Raw Data'!P178)), 'Raw Data'!M178, 0)</f>
        <v/>
      </c>
      <c r="M183">
        <f>IF(AND(ISNUMBER('Raw Data'!O178), OR('Raw Data'!O178&gt;'Raw Data'!P178, 'Raw Data'!O178&lt;'Raw Data'!P178)), 'Raw Data'!N178, 0)</f>
        <v/>
      </c>
      <c r="N183">
        <f>IF(AND('Raw Data'!C178&lt;'Raw Data'!E178, 'Raw Data'!O178&gt;'Raw Data'!P178), 'Raw Data'!C178, 0)</f>
        <v/>
      </c>
      <c r="O183">
        <f>'Raw Data'!C178&lt;'Raw Data'!E178</f>
        <v/>
      </c>
      <c r="P183">
        <f>IF(AND('Raw Data'!C178&gt;'Raw Data'!E178, 'Raw Data'!O178&gt;'Raw Data'!P178), 'Raw Data'!C178, 0)</f>
        <v/>
      </c>
      <c r="Q183">
        <f>IF(AND('Raw Data'!C178&gt;'Raw Data'!E178, 'Raw Data'!O178&lt;'Raw Data'!P178), 'Raw Data'!E178, 0)</f>
        <v/>
      </c>
      <c r="R183">
        <f>IF(AND('Raw Data'!C178&lt;'Raw Data'!E178, 'Raw Data'!O178&lt;'Raw Data'!P178), 'Raw Data'!E178, 0)</f>
        <v/>
      </c>
      <c r="S183">
        <f>IF(ISNUMBER('Raw Data'!C178), IF(_xlfn.XLOOKUP(SMALL('Raw Data'!C178:E178, 1), B183:D183, B183:D183, 0)&gt;0, SMALL('Raw Data'!C178:E178, 1), 0), 0)</f>
        <v/>
      </c>
      <c r="T183">
        <f>IF(ISNUMBER('Raw Data'!C178), IF(_xlfn.XLOOKUP(SMALL('Raw Data'!C178:E178, 2), B183:D183, B183:D183, 0)&gt;0, SMALL('Raw Data'!C178:E178, 2), 0), 0)</f>
        <v/>
      </c>
      <c r="U183">
        <f>IF(ISNUMBER('Raw Data'!C178), IF(_xlfn.XLOOKUP(SMALL('Raw Data'!C178:E178, 3), B183:D183, B183:D183, 0)&gt;0, SMALL('Raw Data'!C178:E178, 3), 0), 0)</f>
        <v/>
      </c>
      <c r="V183">
        <f>IF(AND('Raw Data'!C178&lt;'Raw Data'!E178,'Raw Data'!O178&gt;'Raw Data'!P178),'Raw Data'!C178,IF(AND('Raw Data'!E178&lt;'Raw Data'!C178,'Raw Data'!P178&gt;'Raw Data'!O178),'Raw Data'!E178,0))</f>
        <v/>
      </c>
      <c r="W183">
        <f>IF(AND('Raw Data'!C178&gt;'Raw Data'!E178,'Raw Data'!O178&gt;'Raw Data'!P178),'Raw Data'!C178,IF(AND('Raw Data'!E178&gt;'Raw Data'!C178,'Raw Data'!P178&gt;'Raw Data'!O178),'Raw Data'!E178,0))</f>
        <v/>
      </c>
      <c r="X183">
        <f>IF(AND('Raw Data'!D178&gt;4,'Raw Data'!O178&gt;'Raw Data'!P178, ISNUMBER('Raw Data'!O178)),'Raw Data'!J178,IF(AND('Raw Data'!D178&gt;4,'Raw Data'!O178='Raw Data'!P178, ISNUMBER('Raw Data'!O178)),0,IF(AND(ISNUMBER('Raw Data'!O178), 'Raw Data'!O178='Raw Data'!P178),'Raw Data'!D178,0)))</f>
        <v/>
      </c>
      <c r="Y183">
        <f>IF(AND('Raw Data'!D178&gt;4,'Raw Data'!O178&lt;'Raw Data'!P178),'Raw Data'!K178,IF(AND('Raw Data'!D178&gt;4,'Raw Data'!O178='Raw Data'!P178),0,IF('Raw Data'!O178='Raw Data'!P178,'Raw Data'!D178,0)))</f>
        <v/>
      </c>
      <c r="Z183">
        <f>IF(AND('Raw Data'!D178&lt;4, 'Raw Data'!O178='Raw Data'!P178), 'Raw Data'!D178, 0)</f>
        <v/>
      </c>
      <c r="AA183">
        <f>IF(AND(W183&gt;0, F183&gt;0), F183*W183, 0)</f>
        <v/>
      </c>
      <c r="AB183">
        <f>IF(AND(C183&gt;0, E183&gt;0), E183*C183, 0)</f>
        <v/>
      </c>
      <c r="AC183">
        <f>IF(AND(F183, D183), D183*F183, 0)</f>
        <v/>
      </c>
    </row>
    <row r="184">
      <c r="A184">
        <f>'Raw Data'!Q179</f>
        <v/>
      </c>
      <c r="B184">
        <f>IF('Raw Data'!O179&gt;'Raw Data'!P179, 'Raw Data'!C179, 0)</f>
        <v/>
      </c>
      <c r="C184">
        <f>IF(AND(ISNUMBER('Raw Data'!O179), 'Raw Data'!O179='Raw Data'!P179), 'Raw Data'!D179, 0)</f>
        <v/>
      </c>
      <c r="D184">
        <f>IF('Raw Data'!O179&lt;'Raw Data'!P179, 'Raw Data'!E179, 0)</f>
        <v/>
      </c>
      <c r="E184">
        <f>IF(SUM('Raw Data'!O179:P179)&gt;2, 'Raw Data'!F179, 0)</f>
        <v/>
      </c>
      <c r="F184">
        <f>IF(AND(ISNUMBER('Raw Data'!O179),SUM('Raw Data'!O179:P179)&lt;3),'Raw Data'!F179,)</f>
        <v/>
      </c>
      <c r="G184">
        <f>IF(AND('Raw Data'!O179&gt;0, 'Raw Data'!P179&gt;0), 'Raw Data'!H179, 0)</f>
        <v/>
      </c>
      <c r="H184">
        <f>IF(AND(ISNUMBER('Raw Data'!O179), OR('Raw Data'!O179=0, 'Raw Data'!P179=0)), 'Raw Data'!I179, 0)</f>
        <v/>
      </c>
      <c r="I184">
        <f>IF('Raw Data'!O179='Raw Data'!P179, 0, IF('Raw Data'!O179&gt;'Raw Data'!P179, 'Raw Data'!J179, 0))</f>
        <v/>
      </c>
      <c r="J184">
        <f>IF('Raw Data'!O179='Raw Data'!P179, 0, IF('Raw Data'!O179&lt;'Raw Data'!P179, 'Raw Data'!K179, 0))</f>
        <v/>
      </c>
      <c r="K184">
        <f>IF(AND(ISNUMBER('Raw Data'!O179), OR('Raw Data'!O179&gt;'Raw Data'!P179, 'Raw Data'!O179='Raw Data'!P179)), 'Raw Data'!L179, 0)</f>
        <v/>
      </c>
      <c r="L184">
        <f>IF(AND(ISNUMBER('Raw Data'!O179), OR('Raw Data'!O179&lt;'Raw Data'!P179, 'Raw Data'!O179='Raw Data'!P179)), 'Raw Data'!M179, 0)</f>
        <v/>
      </c>
      <c r="M184">
        <f>IF(AND(ISNUMBER('Raw Data'!O179), OR('Raw Data'!O179&gt;'Raw Data'!P179, 'Raw Data'!O179&lt;'Raw Data'!P179)), 'Raw Data'!N179, 0)</f>
        <v/>
      </c>
      <c r="N184">
        <f>IF(AND('Raw Data'!C179&lt;'Raw Data'!E179, 'Raw Data'!O179&gt;'Raw Data'!P179), 'Raw Data'!C179, 0)</f>
        <v/>
      </c>
      <c r="O184">
        <f>'Raw Data'!C179&lt;'Raw Data'!E179</f>
        <v/>
      </c>
      <c r="P184">
        <f>IF(AND('Raw Data'!C179&gt;'Raw Data'!E179, 'Raw Data'!O179&gt;'Raw Data'!P179), 'Raw Data'!C179, 0)</f>
        <v/>
      </c>
      <c r="Q184">
        <f>IF(AND('Raw Data'!C179&gt;'Raw Data'!E179, 'Raw Data'!O179&lt;'Raw Data'!P179), 'Raw Data'!E179, 0)</f>
        <v/>
      </c>
      <c r="R184">
        <f>IF(AND('Raw Data'!C179&lt;'Raw Data'!E179, 'Raw Data'!O179&lt;'Raw Data'!P179), 'Raw Data'!E179, 0)</f>
        <v/>
      </c>
      <c r="S184">
        <f>IF(ISNUMBER('Raw Data'!C179), IF(_xlfn.XLOOKUP(SMALL('Raw Data'!C179:E179, 1), B184:D184, B184:D184, 0)&gt;0, SMALL('Raw Data'!C179:E179, 1), 0), 0)</f>
        <v/>
      </c>
      <c r="T184">
        <f>IF(ISNUMBER('Raw Data'!C179), IF(_xlfn.XLOOKUP(SMALL('Raw Data'!C179:E179, 2), B184:D184, B184:D184, 0)&gt;0, SMALL('Raw Data'!C179:E179, 2), 0), 0)</f>
        <v/>
      </c>
      <c r="U184">
        <f>IF(ISNUMBER('Raw Data'!C179), IF(_xlfn.XLOOKUP(SMALL('Raw Data'!C179:E179, 3), B184:D184, B184:D184, 0)&gt;0, SMALL('Raw Data'!C179:E179, 3), 0), 0)</f>
        <v/>
      </c>
      <c r="V184">
        <f>IF(AND('Raw Data'!C179&lt;'Raw Data'!E179,'Raw Data'!O179&gt;'Raw Data'!P179),'Raw Data'!C179,IF(AND('Raw Data'!E179&lt;'Raw Data'!C179,'Raw Data'!P179&gt;'Raw Data'!O179),'Raw Data'!E179,0))</f>
        <v/>
      </c>
      <c r="W184">
        <f>IF(AND('Raw Data'!C179&gt;'Raw Data'!E179,'Raw Data'!O179&gt;'Raw Data'!P179),'Raw Data'!C179,IF(AND('Raw Data'!E179&gt;'Raw Data'!C179,'Raw Data'!P179&gt;'Raw Data'!O179),'Raw Data'!E179,0))</f>
        <v/>
      </c>
      <c r="X184">
        <f>IF(AND('Raw Data'!D179&gt;4,'Raw Data'!O179&gt;'Raw Data'!P179, ISNUMBER('Raw Data'!O179)),'Raw Data'!J179,IF(AND('Raw Data'!D179&gt;4,'Raw Data'!O179='Raw Data'!P179, ISNUMBER('Raw Data'!O179)),0,IF(AND(ISNUMBER('Raw Data'!O179), 'Raw Data'!O179='Raw Data'!P179),'Raw Data'!D179,0)))</f>
        <v/>
      </c>
      <c r="Y184">
        <f>IF(AND('Raw Data'!D179&gt;4,'Raw Data'!O179&lt;'Raw Data'!P179),'Raw Data'!K179,IF(AND('Raw Data'!D179&gt;4,'Raw Data'!O179='Raw Data'!P179),0,IF('Raw Data'!O179='Raw Data'!P179,'Raw Data'!D179,0)))</f>
        <v/>
      </c>
      <c r="Z184">
        <f>IF(AND('Raw Data'!D179&lt;4, 'Raw Data'!O179='Raw Data'!P179), 'Raw Data'!D179, 0)</f>
        <v/>
      </c>
      <c r="AA184">
        <f>IF(AND(W184&gt;0, F184&gt;0), F184*W184, 0)</f>
        <v/>
      </c>
      <c r="AB184">
        <f>IF(AND(C184&gt;0, E184&gt;0), E184*C184, 0)</f>
        <v/>
      </c>
      <c r="AC184">
        <f>IF(AND(F184, D184), D184*F184, 0)</f>
        <v/>
      </c>
    </row>
    <row r="185">
      <c r="A185">
        <f>'Raw Data'!Q180</f>
        <v/>
      </c>
      <c r="B185">
        <f>IF('Raw Data'!O180&gt;'Raw Data'!P180, 'Raw Data'!C180, 0)</f>
        <v/>
      </c>
      <c r="C185">
        <f>IF(AND(ISNUMBER('Raw Data'!O180), 'Raw Data'!O180='Raw Data'!P180), 'Raw Data'!D180, 0)</f>
        <v/>
      </c>
      <c r="D185">
        <f>IF('Raw Data'!O180&lt;'Raw Data'!P180, 'Raw Data'!E180, 0)</f>
        <v/>
      </c>
      <c r="E185">
        <f>IF(SUM('Raw Data'!O180:P180)&gt;2, 'Raw Data'!F180, 0)</f>
        <v/>
      </c>
      <c r="F185">
        <f>IF(AND(ISNUMBER('Raw Data'!O180),SUM('Raw Data'!O180:P180)&lt;3),'Raw Data'!F180,)</f>
        <v/>
      </c>
      <c r="G185">
        <f>IF(AND('Raw Data'!O180&gt;0, 'Raw Data'!P180&gt;0), 'Raw Data'!H180, 0)</f>
        <v/>
      </c>
      <c r="H185">
        <f>IF(AND(ISNUMBER('Raw Data'!O180), OR('Raw Data'!O180=0, 'Raw Data'!P180=0)), 'Raw Data'!I180, 0)</f>
        <v/>
      </c>
      <c r="I185">
        <f>IF('Raw Data'!O180='Raw Data'!P180, 0, IF('Raw Data'!O180&gt;'Raw Data'!P180, 'Raw Data'!J180, 0))</f>
        <v/>
      </c>
      <c r="J185">
        <f>IF('Raw Data'!O180='Raw Data'!P180, 0, IF('Raw Data'!O180&lt;'Raw Data'!P180, 'Raw Data'!K180, 0))</f>
        <v/>
      </c>
      <c r="K185">
        <f>IF(AND(ISNUMBER('Raw Data'!O180), OR('Raw Data'!O180&gt;'Raw Data'!P180, 'Raw Data'!O180='Raw Data'!P180)), 'Raw Data'!L180, 0)</f>
        <v/>
      </c>
      <c r="L185">
        <f>IF(AND(ISNUMBER('Raw Data'!O180), OR('Raw Data'!O180&lt;'Raw Data'!P180, 'Raw Data'!O180='Raw Data'!P180)), 'Raw Data'!M180, 0)</f>
        <v/>
      </c>
      <c r="M185">
        <f>IF(AND(ISNUMBER('Raw Data'!O180), OR('Raw Data'!O180&gt;'Raw Data'!P180, 'Raw Data'!O180&lt;'Raw Data'!P180)), 'Raw Data'!N180, 0)</f>
        <v/>
      </c>
      <c r="N185">
        <f>IF(AND('Raw Data'!C180&lt;'Raw Data'!E180, 'Raw Data'!O180&gt;'Raw Data'!P180), 'Raw Data'!C180, 0)</f>
        <v/>
      </c>
      <c r="O185">
        <f>'Raw Data'!C180&lt;'Raw Data'!E180</f>
        <v/>
      </c>
      <c r="P185">
        <f>IF(AND('Raw Data'!C180&gt;'Raw Data'!E180, 'Raw Data'!O180&gt;'Raw Data'!P180), 'Raw Data'!C180, 0)</f>
        <v/>
      </c>
      <c r="Q185">
        <f>IF(AND('Raw Data'!C180&gt;'Raw Data'!E180, 'Raw Data'!O180&lt;'Raw Data'!P180), 'Raw Data'!E180, 0)</f>
        <v/>
      </c>
      <c r="R185">
        <f>IF(AND('Raw Data'!C180&lt;'Raw Data'!E180, 'Raw Data'!O180&lt;'Raw Data'!P180), 'Raw Data'!E180, 0)</f>
        <v/>
      </c>
      <c r="S185">
        <f>IF(ISNUMBER('Raw Data'!C180), IF(_xlfn.XLOOKUP(SMALL('Raw Data'!C180:E180, 1), B185:D185, B185:D185, 0)&gt;0, SMALL('Raw Data'!C180:E180, 1), 0), 0)</f>
        <v/>
      </c>
      <c r="T185">
        <f>IF(ISNUMBER('Raw Data'!C180), IF(_xlfn.XLOOKUP(SMALL('Raw Data'!C180:E180, 2), B185:D185, B185:D185, 0)&gt;0, SMALL('Raw Data'!C180:E180, 2), 0), 0)</f>
        <v/>
      </c>
      <c r="U185">
        <f>IF(ISNUMBER('Raw Data'!C180), IF(_xlfn.XLOOKUP(SMALL('Raw Data'!C180:E180, 3), B185:D185, B185:D185, 0)&gt;0, SMALL('Raw Data'!C180:E180, 3), 0), 0)</f>
        <v/>
      </c>
      <c r="V185">
        <f>IF(AND('Raw Data'!C180&lt;'Raw Data'!E180,'Raw Data'!O180&gt;'Raw Data'!P180),'Raw Data'!C180,IF(AND('Raw Data'!E180&lt;'Raw Data'!C180,'Raw Data'!P180&gt;'Raw Data'!O180),'Raw Data'!E180,0))</f>
        <v/>
      </c>
      <c r="W185">
        <f>IF(AND('Raw Data'!C180&gt;'Raw Data'!E180,'Raw Data'!O180&gt;'Raw Data'!P180),'Raw Data'!C180,IF(AND('Raw Data'!E180&gt;'Raw Data'!C180,'Raw Data'!P180&gt;'Raw Data'!O180),'Raw Data'!E180,0))</f>
        <v/>
      </c>
      <c r="X185">
        <f>IF(AND('Raw Data'!D180&gt;4,'Raw Data'!O180&gt;'Raw Data'!P180, ISNUMBER('Raw Data'!O180)),'Raw Data'!J180,IF(AND('Raw Data'!D180&gt;4,'Raw Data'!O180='Raw Data'!P180, ISNUMBER('Raw Data'!O180)),0,IF(AND(ISNUMBER('Raw Data'!O180), 'Raw Data'!O180='Raw Data'!P180),'Raw Data'!D180,0)))</f>
        <v/>
      </c>
      <c r="Y185">
        <f>IF(AND('Raw Data'!D180&gt;4,'Raw Data'!O180&lt;'Raw Data'!P180),'Raw Data'!K180,IF(AND('Raw Data'!D180&gt;4,'Raw Data'!O180='Raw Data'!P180),0,IF('Raw Data'!O180='Raw Data'!P180,'Raw Data'!D180,0)))</f>
        <v/>
      </c>
      <c r="Z185">
        <f>IF(AND('Raw Data'!D180&lt;4, 'Raw Data'!O180='Raw Data'!P180), 'Raw Data'!D180, 0)</f>
        <v/>
      </c>
      <c r="AA185">
        <f>IF(AND(W185&gt;0, F185&gt;0), F185*W185, 0)</f>
        <v/>
      </c>
      <c r="AB185">
        <f>IF(AND(C185&gt;0, E185&gt;0), E185*C185, 0)</f>
        <v/>
      </c>
      <c r="AC185">
        <f>IF(AND(F185, D185), D185*F185, 0)</f>
        <v/>
      </c>
    </row>
    <row r="186">
      <c r="A186">
        <f>'Raw Data'!Q181</f>
        <v/>
      </c>
      <c r="B186">
        <f>IF('Raw Data'!O181&gt;'Raw Data'!P181, 'Raw Data'!C181, 0)</f>
        <v/>
      </c>
      <c r="C186">
        <f>IF(AND(ISNUMBER('Raw Data'!O181), 'Raw Data'!O181='Raw Data'!P181), 'Raw Data'!D181, 0)</f>
        <v/>
      </c>
      <c r="D186">
        <f>IF('Raw Data'!O181&lt;'Raw Data'!P181, 'Raw Data'!E181, 0)</f>
        <v/>
      </c>
      <c r="E186">
        <f>IF(SUM('Raw Data'!O181:P181)&gt;2, 'Raw Data'!F181, 0)</f>
        <v/>
      </c>
      <c r="F186">
        <f>IF(AND(ISNUMBER('Raw Data'!O181),SUM('Raw Data'!O181:P181)&lt;3),'Raw Data'!F181,)</f>
        <v/>
      </c>
      <c r="G186">
        <f>IF(AND('Raw Data'!O181&gt;0, 'Raw Data'!P181&gt;0), 'Raw Data'!H181, 0)</f>
        <v/>
      </c>
      <c r="H186">
        <f>IF(AND(ISNUMBER('Raw Data'!O181), OR('Raw Data'!O181=0, 'Raw Data'!P181=0)), 'Raw Data'!I181, 0)</f>
        <v/>
      </c>
      <c r="I186">
        <f>IF('Raw Data'!O181='Raw Data'!P181, 0, IF('Raw Data'!O181&gt;'Raw Data'!P181, 'Raw Data'!J181, 0))</f>
        <v/>
      </c>
      <c r="J186">
        <f>IF('Raw Data'!O181='Raw Data'!P181, 0, IF('Raw Data'!O181&lt;'Raw Data'!P181, 'Raw Data'!K181, 0))</f>
        <v/>
      </c>
      <c r="K186">
        <f>IF(AND(ISNUMBER('Raw Data'!O181), OR('Raw Data'!O181&gt;'Raw Data'!P181, 'Raw Data'!O181='Raw Data'!P181)), 'Raw Data'!L181, 0)</f>
        <v/>
      </c>
      <c r="L186">
        <f>IF(AND(ISNUMBER('Raw Data'!O181), OR('Raw Data'!O181&lt;'Raw Data'!P181, 'Raw Data'!O181='Raw Data'!P181)), 'Raw Data'!M181, 0)</f>
        <v/>
      </c>
      <c r="M186">
        <f>IF(AND(ISNUMBER('Raw Data'!O181), OR('Raw Data'!O181&gt;'Raw Data'!P181, 'Raw Data'!O181&lt;'Raw Data'!P181)), 'Raw Data'!N181, 0)</f>
        <v/>
      </c>
      <c r="N186">
        <f>IF(AND('Raw Data'!C181&lt;'Raw Data'!E181, 'Raw Data'!O181&gt;'Raw Data'!P181), 'Raw Data'!C181, 0)</f>
        <v/>
      </c>
      <c r="O186">
        <f>'Raw Data'!C181&lt;'Raw Data'!E181</f>
        <v/>
      </c>
      <c r="P186">
        <f>IF(AND('Raw Data'!C181&gt;'Raw Data'!E181, 'Raw Data'!O181&gt;'Raw Data'!P181), 'Raw Data'!C181, 0)</f>
        <v/>
      </c>
      <c r="Q186">
        <f>IF(AND('Raw Data'!C181&gt;'Raw Data'!E181, 'Raw Data'!O181&lt;'Raw Data'!P181), 'Raw Data'!E181, 0)</f>
        <v/>
      </c>
      <c r="R186">
        <f>IF(AND('Raw Data'!C181&lt;'Raw Data'!E181, 'Raw Data'!O181&lt;'Raw Data'!P181), 'Raw Data'!E181, 0)</f>
        <v/>
      </c>
      <c r="S186">
        <f>IF(ISNUMBER('Raw Data'!C181), IF(_xlfn.XLOOKUP(SMALL('Raw Data'!C181:E181, 1), B186:D186, B186:D186, 0)&gt;0, SMALL('Raw Data'!C181:E181, 1), 0), 0)</f>
        <v/>
      </c>
      <c r="T186">
        <f>IF(ISNUMBER('Raw Data'!C181), IF(_xlfn.XLOOKUP(SMALL('Raw Data'!C181:E181, 2), B186:D186, B186:D186, 0)&gt;0, SMALL('Raw Data'!C181:E181, 2), 0), 0)</f>
        <v/>
      </c>
      <c r="U186">
        <f>IF(ISNUMBER('Raw Data'!C181), IF(_xlfn.XLOOKUP(SMALL('Raw Data'!C181:E181, 3), B186:D186, B186:D186, 0)&gt;0, SMALL('Raw Data'!C181:E181, 3), 0), 0)</f>
        <v/>
      </c>
      <c r="V186">
        <f>IF(AND('Raw Data'!C181&lt;'Raw Data'!E181,'Raw Data'!O181&gt;'Raw Data'!P181),'Raw Data'!C181,IF(AND('Raw Data'!E181&lt;'Raw Data'!C181,'Raw Data'!P181&gt;'Raw Data'!O181),'Raw Data'!E181,0))</f>
        <v/>
      </c>
      <c r="W186">
        <f>IF(AND('Raw Data'!C181&gt;'Raw Data'!E181,'Raw Data'!O181&gt;'Raw Data'!P181),'Raw Data'!C181,IF(AND('Raw Data'!E181&gt;'Raw Data'!C181,'Raw Data'!P181&gt;'Raw Data'!O181),'Raw Data'!E181,0))</f>
        <v/>
      </c>
      <c r="X186">
        <f>IF(AND('Raw Data'!D181&gt;4,'Raw Data'!O181&gt;'Raw Data'!P181, ISNUMBER('Raw Data'!O181)),'Raw Data'!J181,IF(AND('Raw Data'!D181&gt;4,'Raw Data'!O181='Raw Data'!P181, ISNUMBER('Raw Data'!O181)),0,IF(AND(ISNUMBER('Raw Data'!O181), 'Raw Data'!O181='Raw Data'!P181),'Raw Data'!D181,0)))</f>
        <v/>
      </c>
      <c r="Y186">
        <f>IF(AND('Raw Data'!D181&gt;4,'Raw Data'!O181&lt;'Raw Data'!P181),'Raw Data'!K181,IF(AND('Raw Data'!D181&gt;4,'Raw Data'!O181='Raw Data'!P181),0,IF('Raw Data'!O181='Raw Data'!P181,'Raw Data'!D181,0)))</f>
        <v/>
      </c>
      <c r="Z186">
        <f>IF(AND('Raw Data'!D181&lt;4, 'Raw Data'!O181='Raw Data'!P181), 'Raw Data'!D181, 0)</f>
        <v/>
      </c>
      <c r="AA186">
        <f>IF(AND(W186&gt;0, F186&gt;0), F186*W186, 0)</f>
        <v/>
      </c>
      <c r="AB186">
        <f>IF(AND(C186&gt;0, E186&gt;0), E186*C186, 0)</f>
        <v/>
      </c>
      <c r="AC186">
        <f>IF(AND(F186, D186), D186*F186, 0)</f>
        <v/>
      </c>
    </row>
    <row r="187">
      <c r="A187">
        <f>'Raw Data'!Q182</f>
        <v/>
      </c>
      <c r="B187">
        <f>IF('Raw Data'!O182&gt;'Raw Data'!P182, 'Raw Data'!C182, 0)</f>
        <v/>
      </c>
      <c r="C187">
        <f>IF(AND(ISNUMBER('Raw Data'!O182), 'Raw Data'!O182='Raw Data'!P182), 'Raw Data'!D182, 0)</f>
        <v/>
      </c>
      <c r="D187">
        <f>IF('Raw Data'!O182&lt;'Raw Data'!P182, 'Raw Data'!E182, 0)</f>
        <v/>
      </c>
      <c r="E187">
        <f>IF(SUM('Raw Data'!O182:P182)&gt;2, 'Raw Data'!F182, 0)</f>
        <v/>
      </c>
      <c r="F187">
        <f>IF(AND(ISNUMBER('Raw Data'!O182),SUM('Raw Data'!O182:P182)&lt;3),'Raw Data'!F182,)</f>
        <v/>
      </c>
      <c r="G187">
        <f>IF(AND('Raw Data'!O182&gt;0, 'Raw Data'!P182&gt;0), 'Raw Data'!H182, 0)</f>
        <v/>
      </c>
      <c r="H187">
        <f>IF(AND(ISNUMBER('Raw Data'!O182), OR('Raw Data'!O182=0, 'Raw Data'!P182=0)), 'Raw Data'!I182, 0)</f>
        <v/>
      </c>
      <c r="I187">
        <f>IF('Raw Data'!O182='Raw Data'!P182, 0, IF('Raw Data'!O182&gt;'Raw Data'!P182, 'Raw Data'!J182, 0))</f>
        <v/>
      </c>
      <c r="J187">
        <f>IF('Raw Data'!O182='Raw Data'!P182, 0, IF('Raw Data'!O182&lt;'Raw Data'!P182, 'Raw Data'!K182, 0))</f>
        <v/>
      </c>
      <c r="K187">
        <f>IF(AND(ISNUMBER('Raw Data'!O182), OR('Raw Data'!O182&gt;'Raw Data'!P182, 'Raw Data'!O182='Raw Data'!P182)), 'Raw Data'!L182, 0)</f>
        <v/>
      </c>
      <c r="L187">
        <f>IF(AND(ISNUMBER('Raw Data'!O182), OR('Raw Data'!O182&lt;'Raw Data'!P182, 'Raw Data'!O182='Raw Data'!P182)), 'Raw Data'!M182, 0)</f>
        <v/>
      </c>
      <c r="M187">
        <f>IF(AND(ISNUMBER('Raw Data'!O182), OR('Raw Data'!O182&gt;'Raw Data'!P182, 'Raw Data'!O182&lt;'Raw Data'!P182)), 'Raw Data'!N182, 0)</f>
        <v/>
      </c>
      <c r="N187">
        <f>IF(AND('Raw Data'!C182&lt;'Raw Data'!E182, 'Raw Data'!O182&gt;'Raw Data'!P182), 'Raw Data'!C182, 0)</f>
        <v/>
      </c>
      <c r="O187">
        <f>'Raw Data'!C182&lt;'Raw Data'!E182</f>
        <v/>
      </c>
      <c r="P187">
        <f>IF(AND('Raw Data'!C182&gt;'Raw Data'!E182, 'Raw Data'!O182&gt;'Raw Data'!P182), 'Raw Data'!C182, 0)</f>
        <v/>
      </c>
      <c r="Q187">
        <f>IF(AND('Raw Data'!C182&gt;'Raw Data'!E182, 'Raw Data'!O182&lt;'Raw Data'!P182), 'Raw Data'!E182, 0)</f>
        <v/>
      </c>
      <c r="R187">
        <f>IF(AND('Raw Data'!C182&lt;'Raw Data'!E182, 'Raw Data'!O182&lt;'Raw Data'!P182), 'Raw Data'!E182, 0)</f>
        <v/>
      </c>
      <c r="S187">
        <f>IF(ISNUMBER('Raw Data'!C182), IF(_xlfn.XLOOKUP(SMALL('Raw Data'!C182:E182, 1), B187:D187, B187:D187, 0)&gt;0, SMALL('Raw Data'!C182:E182, 1), 0), 0)</f>
        <v/>
      </c>
      <c r="T187">
        <f>IF(ISNUMBER('Raw Data'!C182), IF(_xlfn.XLOOKUP(SMALL('Raw Data'!C182:E182, 2), B187:D187, B187:D187, 0)&gt;0, SMALL('Raw Data'!C182:E182, 2), 0), 0)</f>
        <v/>
      </c>
      <c r="U187">
        <f>IF(ISNUMBER('Raw Data'!C182), IF(_xlfn.XLOOKUP(SMALL('Raw Data'!C182:E182, 3), B187:D187, B187:D187, 0)&gt;0, SMALL('Raw Data'!C182:E182, 3), 0), 0)</f>
        <v/>
      </c>
      <c r="V187">
        <f>IF(AND('Raw Data'!C182&lt;'Raw Data'!E182,'Raw Data'!O182&gt;'Raw Data'!P182),'Raw Data'!C182,IF(AND('Raw Data'!E182&lt;'Raw Data'!C182,'Raw Data'!P182&gt;'Raw Data'!O182),'Raw Data'!E182,0))</f>
        <v/>
      </c>
      <c r="W187">
        <f>IF(AND('Raw Data'!C182&gt;'Raw Data'!E182,'Raw Data'!O182&gt;'Raw Data'!P182),'Raw Data'!C182,IF(AND('Raw Data'!E182&gt;'Raw Data'!C182,'Raw Data'!P182&gt;'Raw Data'!O182),'Raw Data'!E182,0))</f>
        <v/>
      </c>
      <c r="X187">
        <f>IF(AND('Raw Data'!D182&gt;4,'Raw Data'!O182&gt;'Raw Data'!P182, ISNUMBER('Raw Data'!O182)),'Raw Data'!J182,IF(AND('Raw Data'!D182&gt;4,'Raw Data'!O182='Raw Data'!P182, ISNUMBER('Raw Data'!O182)),0,IF(AND(ISNUMBER('Raw Data'!O182), 'Raw Data'!O182='Raw Data'!P182),'Raw Data'!D182,0)))</f>
        <v/>
      </c>
      <c r="Y187">
        <f>IF(AND('Raw Data'!D182&gt;4,'Raw Data'!O182&lt;'Raw Data'!P182),'Raw Data'!K182,IF(AND('Raw Data'!D182&gt;4,'Raw Data'!O182='Raw Data'!P182),0,IF('Raw Data'!O182='Raw Data'!P182,'Raw Data'!D182,0)))</f>
        <v/>
      </c>
      <c r="Z187">
        <f>IF(AND('Raw Data'!D182&lt;4, 'Raw Data'!O182='Raw Data'!P182), 'Raw Data'!D182, 0)</f>
        <v/>
      </c>
      <c r="AA187">
        <f>IF(AND(W187&gt;0, F187&gt;0), F187*W187, 0)</f>
        <v/>
      </c>
      <c r="AB187">
        <f>IF(AND(C187&gt;0, E187&gt;0), E187*C187, 0)</f>
        <v/>
      </c>
      <c r="AC187">
        <f>IF(AND(F187, D187), D187*F187, 0)</f>
        <v/>
      </c>
    </row>
    <row r="188">
      <c r="A188">
        <f>'Raw Data'!Q183</f>
        <v/>
      </c>
      <c r="B188">
        <f>IF('Raw Data'!O183&gt;'Raw Data'!P183, 'Raw Data'!C183, 0)</f>
        <v/>
      </c>
      <c r="C188">
        <f>IF(AND(ISNUMBER('Raw Data'!O183), 'Raw Data'!O183='Raw Data'!P183), 'Raw Data'!D183, 0)</f>
        <v/>
      </c>
      <c r="D188">
        <f>IF('Raw Data'!O183&lt;'Raw Data'!P183, 'Raw Data'!E183, 0)</f>
        <v/>
      </c>
      <c r="E188">
        <f>IF(SUM('Raw Data'!O183:P183)&gt;2, 'Raw Data'!F183, 0)</f>
        <v/>
      </c>
      <c r="F188">
        <f>IF(AND(ISNUMBER('Raw Data'!O183),SUM('Raw Data'!O183:P183)&lt;3),'Raw Data'!F183,)</f>
        <v/>
      </c>
      <c r="G188">
        <f>IF(AND('Raw Data'!O183&gt;0, 'Raw Data'!P183&gt;0), 'Raw Data'!H183, 0)</f>
        <v/>
      </c>
      <c r="H188">
        <f>IF(AND(ISNUMBER('Raw Data'!O183), OR('Raw Data'!O183=0, 'Raw Data'!P183=0)), 'Raw Data'!I183, 0)</f>
        <v/>
      </c>
      <c r="I188">
        <f>IF('Raw Data'!O183='Raw Data'!P183, 0, IF('Raw Data'!O183&gt;'Raw Data'!P183, 'Raw Data'!J183, 0))</f>
        <v/>
      </c>
      <c r="J188">
        <f>IF('Raw Data'!O183='Raw Data'!P183, 0, IF('Raw Data'!O183&lt;'Raw Data'!P183, 'Raw Data'!K183, 0))</f>
        <v/>
      </c>
      <c r="K188">
        <f>IF(AND(ISNUMBER('Raw Data'!O183), OR('Raw Data'!O183&gt;'Raw Data'!P183, 'Raw Data'!O183='Raw Data'!P183)), 'Raw Data'!L183, 0)</f>
        <v/>
      </c>
      <c r="L188">
        <f>IF(AND(ISNUMBER('Raw Data'!O183), OR('Raw Data'!O183&lt;'Raw Data'!P183, 'Raw Data'!O183='Raw Data'!P183)), 'Raw Data'!M183, 0)</f>
        <v/>
      </c>
      <c r="M188">
        <f>IF(AND(ISNUMBER('Raw Data'!O183), OR('Raw Data'!O183&gt;'Raw Data'!P183, 'Raw Data'!O183&lt;'Raw Data'!P183)), 'Raw Data'!N183, 0)</f>
        <v/>
      </c>
      <c r="N188">
        <f>IF(AND('Raw Data'!C183&lt;'Raw Data'!E183, 'Raw Data'!O183&gt;'Raw Data'!P183), 'Raw Data'!C183, 0)</f>
        <v/>
      </c>
      <c r="O188">
        <f>'Raw Data'!C183&lt;'Raw Data'!E183</f>
        <v/>
      </c>
      <c r="P188">
        <f>IF(AND('Raw Data'!C183&gt;'Raw Data'!E183, 'Raw Data'!O183&gt;'Raw Data'!P183), 'Raw Data'!C183, 0)</f>
        <v/>
      </c>
      <c r="Q188">
        <f>IF(AND('Raw Data'!C183&gt;'Raw Data'!E183, 'Raw Data'!O183&lt;'Raw Data'!P183), 'Raw Data'!E183, 0)</f>
        <v/>
      </c>
      <c r="R188">
        <f>IF(AND('Raw Data'!C183&lt;'Raw Data'!E183, 'Raw Data'!O183&lt;'Raw Data'!P183), 'Raw Data'!E183, 0)</f>
        <v/>
      </c>
      <c r="S188">
        <f>IF(ISNUMBER('Raw Data'!C183), IF(_xlfn.XLOOKUP(SMALL('Raw Data'!C183:E183, 1), B188:D188, B188:D188, 0)&gt;0, SMALL('Raw Data'!C183:E183, 1), 0), 0)</f>
        <v/>
      </c>
      <c r="T188">
        <f>IF(ISNUMBER('Raw Data'!C183), IF(_xlfn.XLOOKUP(SMALL('Raw Data'!C183:E183, 2), B188:D188, B188:D188, 0)&gt;0, SMALL('Raw Data'!C183:E183, 2), 0), 0)</f>
        <v/>
      </c>
      <c r="U188">
        <f>IF(ISNUMBER('Raw Data'!C183), IF(_xlfn.XLOOKUP(SMALL('Raw Data'!C183:E183, 3), B188:D188, B188:D188, 0)&gt;0, SMALL('Raw Data'!C183:E183, 3), 0), 0)</f>
        <v/>
      </c>
      <c r="V188">
        <f>IF(AND('Raw Data'!C183&lt;'Raw Data'!E183,'Raw Data'!O183&gt;'Raw Data'!P183),'Raw Data'!C183,IF(AND('Raw Data'!E183&lt;'Raw Data'!C183,'Raw Data'!P183&gt;'Raw Data'!O183),'Raw Data'!E183,0))</f>
        <v/>
      </c>
      <c r="W188">
        <f>IF(AND('Raw Data'!C183&gt;'Raw Data'!E183,'Raw Data'!O183&gt;'Raw Data'!P183),'Raw Data'!C183,IF(AND('Raw Data'!E183&gt;'Raw Data'!C183,'Raw Data'!P183&gt;'Raw Data'!O183),'Raw Data'!E183,0))</f>
        <v/>
      </c>
      <c r="X188">
        <f>IF(AND('Raw Data'!D183&gt;4,'Raw Data'!O183&gt;'Raw Data'!P183, ISNUMBER('Raw Data'!O183)),'Raw Data'!J183,IF(AND('Raw Data'!D183&gt;4,'Raw Data'!O183='Raw Data'!P183, ISNUMBER('Raw Data'!O183)),0,IF(AND(ISNUMBER('Raw Data'!O183), 'Raw Data'!O183='Raw Data'!P183),'Raw Data'!D183,0)))</f>
        <v/>
      </c>
      <c r="Y188">
        <f>IF(AND('Raw Data'!D183&gt;4,'Raw Data'!O183&lt;'Raw Data'!P183),'Raw Data'!K183,IF(AND('Raw Data'!D183&gt;4,'Raw Data'!O183='Raw Data'!P183),0,IF('Raw Data'!O183='Raw Data'!P183,'Raw Data'!D183,0)))</f>
        <v/>
      </c>
      <c r="Z188">
        <f>IF(AND('Raw Data'!D183&lt;4, 'Raw Data'!O183='Raw Data'!P183), 'Raw Data'!D183, 0)</f>
        <v/>
      </c>
      <c r="AA188">
        <f>IF(AND(W188&gt;0, F188&gt;0), F188*W188, 0)</f>
        <v/>
      </c>
      <c r="AB188">
        <f>IF(AND(C188&gt;0, E188&gt;0), E188*C188, 0)</f>
        <v/>
      </c>
      <c r="AC188">
        <f>IF(AND(F188, D188), D188*F188, 0)</f>
        <v/>
      </c>
    </row>
    <row r="189">
      <c r="A189">
        <f>'Raw Data'!Q184</f>
        <v/>
      </c>
      <c r="B189">
        <f>IF('Raw Data'!O184&gt;'Raw Data'!P184, 'Raw Data'!C184, 0)</f>
        <v/>
      </c>
      <c r="C189">
        <f>IF(AND(ISNUMBER('Raw Data'!O184), 'Raw Data'!O184='Raw Data'!P184), 'Raw Data'!D184, 0)</f>
        <v/>
      </c>
      <c r="D189">
        <f>IF('Raw Data'!O184&lt;'Raw Data'!P184, 'Raw Data'!E184, 0)</f>
        <v/>
      </c>
      <c r="E189">
        <f>IF(SUM('Raw Data'!O184:P184)&gt;2, 'Raw Data'!F184, 0)</f>
        <v/>
      </c>
      <c r="F189">
        <f>IF(AND(ISNUMBER('Raw Data'!O184),SUM('Raw Data'!O184:P184)&lt;3),'Raw Data'!F184,)</f>
        <v/>
      </c>
      <c r="G189">
        <f>IF(AND('Raw Data'!O184&gt;0, 'Raw Data'!P184&gt;0), 'Raw Data'!H184, 0)</f>
        <v/>
      </c>
      <c r="H189">
        <f>IF(AND(ISNUMBER('Raw Data'!O184), OR('Raw Data'!O184=0, 'Raw Data'!P184=0)), 'Raw Data'!I184, 0)</f>
        <v/>
      </c>
      <c r="I189">
        <f>IF('Raw Data'!O184='Raw Data'!P184, 0, IF('Raw Data'!O184&gt;'Raw Data'!P184, 'Raw Data'!J184, 0))</f>
        <v/>
      </c>
      <c r="J189">
        <f>IF('Raw Data'!O184='Raw Data'!P184, 0, IF('Raw Data'!O184&lt;'Raw Data'!P184, 'Raw Data'!K184, 0))</f>
        <v/>
      </c>
      <c r="K189">
        <f>IF(AND(ISNUMBER('Raw Data'!O184), OR('Raw Data'!O184&gt;'Raw Data'!P184, 'Raw Data'!O184='Raw Data'!P184)), 'Raw Data'!L184, 0)</f>
        <v/>
      </c>
      <c r="L189">
        <f>IF(AND(ISNUMBER('Raw Data'!O184), OR('Raw Data'!O184&lt;'Raw Data'!P184, 'Raw Data'!O184='Raw Data'!P184)), 'Raw Data'!M184, 0)</f>
        <v/>
      </c>
      <c r="M189">
        <f>IF(AND(ISNUMBER('Raw Data'!O184), OR('Raw Data'!O184&gt;'Raw Data'!P184, 'Raw Data'!O184&lt;'Raw Data'!P184)), 'Raw Data'!N184, 0)</f>
        <v/>
      </c>
      <c r="N189">
        <f>IF(AND('Raw Data'!C184&lt;'Raw Data'!E184, 'Raw Data'!O184&gt;'Raw Data'!P184), 'Raw Data'!C184, 0)</f>
        <v/>
      </c>
      <c r="O189">
        <f>'Raw Data'!C184&lt;'Raw Data'!E184</f>
        <v/>
      </c>
      <c r="P189">
        <f>IF(AND('Raw Data'!C184&gt;'Raw Data'!E184, 'Raw Data'!O184&gt;'Raw Data'!P184), 'Raw Data'!C184, 0)</f>
        <v/>
      </c>
      <c r="Q189">
        <f>IF(AND('Raw Data'!C184&gt;'Raw Data'!E184, 'Raw Data'!O184&lt;'Raw Data'!P184), 'Raw Data'!E184, 0)</f>
        <v/>
      </c>
      <c r="R189">
        <f>IF(AND('Raw Data'!C184&lt;'Raw Data'!E184, 'Raw Data'!O184&lt;'Raw Data'!P184), 'Raw Data'!E184, 0)</f>
        <v/>
      </c>
      <c r="S189">
        <f>IF(ISNUMBER('Raw Data'!C184), IF(_xlfn.XLOOKUP(SMALL('Raw Data'!C184:E184, 1), B189:D189, B189:D189, 0)&gt;0, SMALL('Raw Data'!C184:E184, 1), 0), 0)</f>
        <v/>
      </c>
      <c r="T189">
        <f>IF(ISNUMBER('Raw Data'!C184), IF(_xlfn.XLOOKUP(SMALL('Raw Data'!C184:E184, 2), B189:D189, B189:D189, 0)&gt;0, SMALL('Raw Data'!C184:E184, 2), 0), 0)</f>
        <v/>
      </c>
      <c r="U189">
        <f>IF(ISNUMBER('Raw Data'!C184), IF(_xlfn.XLOOKUP(SMALL('Raw Data'!C184:E184, 3), B189:D189, B189:D189, 0)&gt;0, SMALL('Raw Data'!C184:E184, 3), 0), 0)</f>
        <v/>
      </c>
      <c r="V189">
        <f>IF(AND('Raw Data'!C184&lt;'Raw Data'!E184,'Raw Data'!O184&gt;'Raw Data'!P184),'Raw Data'!C184,IF(AND('Raw Data'!E184&lt;'Raw Data'!C184,'Raw Data'!P184&gt;'Raw Data'!O184),'Raw Data'!E184,0))</f>
        <v/>
      </c>
      <c r="W189">
        <f>IF(AND('Raw Data'!C184&gt;'Raw Data'!E184,'Raw Data'!O184&gt;'Raw Data'!P184),'Raw Data'!C184,IF(AND('Raw Data'!E184&gt;'Raw Data'!C184,'Raw Data'!P184&gt;'Raw Data'!O184),'Raw Data'!E184,0))</f>
        <v/>
      </c>
      <c r="X189">
        <f>IF(AND('Raw Data'!D184&gt;4,'Raw Data'!O184&gt;'Raw Data'!P184, ISNUMBER('Raw Data'!O184)),'Raw Data'!J184,IF(AND('Raw Data'!D184&gt;4,'Raw Data'!O184='Raw Data'!P184, ISNUMBER('Raw Data'!O184)),0,IF(AND(ISNUMBER('Raw Data'!O184), 'Raw Data'!O184='Raw Data'!P184),'Raw Data'!D184,0)))</f>
        <v/>
      </c>
      <c r="Y189">
        <f>IF(AND('Raw Data'!D184&gt;4,'Raw Data'!O184&lt;'Raw Data'!P184),'Raw Data'!K184,IF(AND('Raw Data'!D184&gt;4,'Raw Data'!O184='Raw Data'!P184),0,IF('Raw Data'!O184='Raw Data'!P184,'Raw Data'!D184,0)))</f>
        <v/>
      </c>
      <c r="Z189">
        <f>IF(AND('Raw Data'!D184&lt;4, 'Raw Data'!O184='Raw Data'!P184), 'Raw Data'!D184, 0)</f>
        <v/>
      </c>
      <c r="AA189">
        <f>IF(AND(W189&gt;0, F189&gt;0), F189*W189, 0)</f>
        <v/>
      </c>
      <c r="AB189">
        <f>IF(AND(C189&gt;0, E189&gt;0), E189*C189, 0)</f>
        <v/>
      </c>
      <c r="AC189">
        <f>IF(AND(F189, D189), D189*F189, 0)</f>
        <v/>
      </c>
    </row>
    <row r="190">
      <c r="A190">
        <f>'Raw Data'!Q185</f>
        <v/>
      </c>
      <c r="B190">
        <f>IF('Raw Data'!O185&gt;'Raw Data'!P185, 'Raw Data'!C185, 0)</f>
        <v/>
      </c>
      <c r="C190">
        <f>IF(AND(ISNUMBER('Raw Data'!O185), 'Raw Data'!O185='Raw Data'!P185), 'Raw Data'!D185, 0)</f>
        <v/>
      </c>
      <c r="D190">
        <f>IF('Raw Data'!O185&lt;'Raw Data'!P185, 'Raw Data'!E185, 0)</f>
        <v/>
      </c>
      <c r="E190">
        <f>IF(SUM('Raw Data'!O185:P185)&gt;2, 'Raw Data'!F185, 0)</f>
        <v/>
      </c>
      <c r="F190">
        <f>IF(AND(ISNUMBER('Raw Data'!O185),SUM('Raw Data'!O185:P185)&lt;3),'Raw Data'!F185,)</f>
        <v/>
      </c>
      <c r="G190">
        <f>IF(AND('Raw Data'!O185&gt;0, 'Raw Data'!P185&gt;0), 'Raw Data'!H185, 0)</f>
        <v/>
      </c>
      <c r="H190">
        <f>IF(AND(ISNUMBER('Raw Data'!O185), OR('Raw Data'!O185=0, 'Raw Data'!P185=0)), 'Raw Data'!I185, 0)</f>
        <v/>
      </c>
      <c r="I190">
        <f>IF('Raw Data'!O185='Raw Data'!P185, 0, IF('Raw Data'!O185&gt;'Raw Data'!P185, 'Raw Data'!J185, 0))</f>
        <v/>
      </c>
      <c r="J190">
        <f>IF('Raw Data'!O185='Raw Data'!P185, 0, IF('Raw Data'!O185&lt;'Raw Data'!P185, 'Raw Data'!K185, 0))</f>
        <v/>
      </c>
      <c r="K190">
        <f>IF(AND(ISNUMBER('Raw Data'!O185), OR('Raw Data'!O185&gt;'Raw Data'!P185, 'Raw Data'!O185='Raw Data'!P185)), 'Raw Data'!L185, 0)</f>
        <v/>
      </c>
      <c r="L190">
        <f>IF(AND(ISNUMBER('Raw Data'!O185), OR('Raw Data'!O185&lt;'Raw Data'!P185, 'Raw Data'!O185='Raw Data'!P185)), 'Raw Data'!M185, 0)</f>
        <v/>
      </c>
      <c r="M190">
        <f>IF(AND(ISNUMBER('Raw Data'!O185), OR('Raw Data'!O185&gt;'Raw Data'!P185, 'Raw Data'!O185&lt;'Raw Data'!P185)), 'Raw Data'!N185, 0)</f>
        <v/>
      </c>
      <c r="N190">
        <f>IF(AND('Raw Data'!C185&lt;'Raw Data'!E185, 'Raw Data'!O185&gt;'Raw Data'!P185), 'Raw Data'!C185, 0)</f>
        <v/>
      </c>
      <c r="O190">
        <f>'Raw Data'!C185&lt;'Raw Data'!E185</f>
        <v/>
      </c>
      <c r="P190">
        <f>IF(AND('Raw Data'!C185&gt;'Raw Data'!E185, 'Raw Data'!O185&gt;'Raw Data'!P185), 'Raw Data'!C185, 0)</f>
        <v/>
      </c>
      <c r="Q190">
        <f>IF(AND('Raw Data'!C185&gt;'Raw Data'!E185, 'Raw Data'!O185&lt;'Raw Data'!P185), 'Raw Data'!E185, 0)</f>
        <v/>
      </c>
      <c r="R190">
        <f>IF(AND('Raw Data'!C185&lt;'Raw Data'!E185, 'Raw Data'!O185&lt;'Raw Data'!P185), 'Raw Data'!E185, 0)</f>
        <v/>
      </c>
      <c r="S190">
        <f>IF(ISNUMBER('Raw Data'!C185), IF(_xlfn.XLOOKUP(SMALL('Raw Data'!C185:E185, 1), B190:D190, B190:D190, 0)&gt;0, SMALL('Raw Data'!C185:E185, 1), 0), 0)</f>
        <v/>
      </c>
      <c r="T190">
        <f>IF(ISNUMBER('Raw Data'!C185), IF(_xlfn.XLOOKUP(SMALL('Raw Data'!C185:E185, 2), B190:D190, B190:D190, 0)&gt;0, SMALL('Raw Data'!C185:E185, 2), 0), 0)</f>
        <v/>
      </c>
      <c r="U190">
        <f>IF(ISNUMBER('Raw Data'!C185), IF(_xlfn.XLOOKUP(SMALL('Raw Data'!C185:E185, 3), B190:D190, B190:D190, 0)&gt;0, SMALL('Raw Data'!C185:E185, 3), 0), 0)</f>
        <v/>
      </c>
      <c r="V190">
        <f>IF(AND('Raw Data'!C185&lt;'Raw Data'!E185,'Raw Data'!O185&gt;'Raw Data'!P185),'Raw Data'!C185,IF(AND('Raw Data'!E185&lt;'Raw Data'!C185,'Raw Data'!P185&gt;'Raw Data'!O185),'Raw Data'!E185,0))</f>
        <v/>
      </c>
      <c r="W190">
        <f>IF(AND('Raw Data'!C185&gt;'Raw Data'!E185,'Raw Data'!O185&gt;'Raw Data'!P185),'Raw Data'!C185,IF(AND('Raw Data'!E185&gt;'Raw Data'!C185,'Raw Data'!P185&gt;'Raw Data'!O185),'Raw Data'!E185,0))</f>
        <v/>
      </c>
      <c r="X190">
        <f>IF(AND('Raw Data'!D185&gt;4,'Raw Data'!O185&gt;'Raw Data'!P185, ISNUMBER('Raw Data'!O185)),'Raw Data'!J185,IF(AND('Raw Data'!D185&gt;4,'Raw Data'!O185='Raw Data'!P185, ISNUMBER('Raw Data'!O185)),0,IF(AND(ISNUMBER('Raw Data'!O185), 'Raw Data'!O185='Raw Data'!P185),'Raw Data'!D185,0)))</f>
        <v/>
      </c>
      <c r="Y190">
        <f>IF(AND('Raw Data'!D185&gt;4,'Raw Data'!O185&lt;'Raw Data'!P185),'Raw Data'!K185,IF(AND('Raw Data'!D185&gt;4,'Raw Data'!O185='Raw Data'!P185),0,IF('Raw Data'!O185='Raw Data'!P185,'Raw Data'!D185,0)))</f>
        <v/>
      </c>
      <c r="Z190">
        <f>IF(AND('Raw Data'!D185&lt;4, 'Raw Data'!O185='Raw Data'!P185), 'Raw Data'!D185, 0)</f>
        <v/>
      </c>
      <c r="AA190">
        <f>IF(AND(W190&gt;0, F190&gt;0), F190*W190, 0)</f>
        <v/>
      </c>
      <c r="AB190">
        <f>IF(AND(C190&gt;0, E190&gt;0), E190*C190, 0)</f>
        <v/>
      </c>
      <c r="AC190">
        <f>IF(AND(F190, D190), D190*F190, 0)</f>
        <v/>
      </c>
    </row>
    <row r="191">
      <c r="A191">
        <f>'Raw Data'!Q186</f>
        <v/>
      </c>
      <c r="B191">
        <f>IF('Raw Data'!O186&gt;'Raw Data'!P186, 'Raw Data'!C186, 0)</f>
        <v/>
      </c>
      <c r="C191">
        <f>IF(AND(ISNUMBER('Raw Data'!O186), 'Raw Data'!O186='Raw Data'!P186), 'Raw Data'!D186, 0)</f>
        <v/>
      </c>
      <c r="D191">
        <f>IF('Raw Data'!O186&lt;'Raw Data'!P186, 'Raw Data'!E186, 0)</f>
        <v/>
      </c>
      <c r="E191">
        <f>IF(SUM('Raw Data'!O186:P186)&gt;2, 'Raw Data'!F186, 0)</f>
        <v/>
      </c>
      <c r="F191">
        <f>IF(AND(ISNUMBER('Raw Data'!O186),SUM('Raw Data'!O186:P186)&lt;3),'Raw Data'!F186,)</f>
        <v/>
      </c>
      <c r="G191">
        <f>IF(AND('Raw Data'!O186&gt;0, 'Raw Data'!P186&gt;0), 'Raw Data'!H186, 0)</f>
        <v/>
      </c>
      <c r="H191">
        <f>IF(AND(ISNUMBER('Raw Data'!O186), OR('Raw Data'!O186=0, 'Raw Data'!P186=0)), 'Raw Data'!I186, 0)</f>
        <v/>
      </c>
      <c r="I191">
        <f>IF('Raw Data'!O186='Raw Data'!P186, 0, IF('Raw Data'!O186&gt;'Raw Data'!P186, 'Raw Data'!J186, 0))</f>
        <v/>
      </c>
      <c r="J191">
        <f>IF('Raw Data'!O186='Raw Data'!P186, 0, IF('Raw Data'!O186&lt;'Raw Data'!P186, 'Raw Data'!K186, 0))</f>
        <v/>
      </c>
      <c r="K191">
        <f>IF(AND(ISNUMBER('Raw Data'!O186), OR('Raw Data'!O186&gt;'Raw Data'!P186, 'Raw Data'!O186='Raw Data'!P186)), 'Raw Data'!L186, 0)</f>
        <v/>
      </c>
      <c r="L191">
        <f>IF(AND(ISNUMBER('Raw Data'!O186), OR('Raw Data'!O186&lt;'Raw Data'!P186, 'Raw Data'!O186='Raw Data'!P186)), 'Raw Data'!M186, 0)</f>
        <v/>
      </c>
      <c r="M191">
        <f>IF(AND(ISNUMBER('Raw Data'!O186), OR('Raw Data'!O186&gt;'Raw Data'!P186, 'Raw Data'!O186&lt;'Raw Data'!P186)), 'Raw Data'!N186, 0)</f>
        <v/>
      </c>
      <c r="N191">
        <f>IF(AND('Raw Data'!C186&lt;'Raw Data'!E186, 'Raw Data'!O186&gt;'Raw Data'!P186), 'Raw Data'!C186, 0)</f>
        <v/>
      </c>
      <c r="O191">
        <f>'Raw Data'!C186&lt;'Raw Data'!E186</f>
        <v/>
      </c>
      <c r="P191">
        <f>IF(AND('Raw Data'!C186&gt;'Raw Data'!E186, 'Raw Data'!O186&gt;'Raw Data'!P186), 'Raw Data'!C186, 0)</f>
        <v/>
      </c>
      <c r="Q191">
        <f>IF(AND('Raw Data'!C186&gt;'Raw Data'!E186, 'Raw Data'!O186&lt;'Raw Data'!P186), 'Raw Data'!E186, 0)</f>
        <v/>
      </c>
      <c r="R191">
        <f>IF(AND('Raw Data'!C186&lt;'Raw Data'!E186, 'Raw Data'!O186&lt;'Raw Data'!P186), 'Raw Data'!E186, 0)</f>
        <v/>
      </c>
      <c r="S191">
        <f>IF(ISNUMBER('Raw Data'!C186), IF(_xlfn.XLOOKUP(SMALL('Raw Data'!C186:E186, 1), B191:D191, B191:D191, 0)&gt;0, SMALL('Raw Data'!C186:E186, 1), 0), 0)</f>
        <v/>
      </c>
      <c r="T191">
        <f>IF(ISNUMBER('Raw Data'!C186), IF(_xlfn.XLOOKUP(SMALL('Raw Data'!C186:E186, 2), B191:D191, B191:D191, 0)&gt;0, SMALL('Raw Data'!C186:E186, 2), 0), 0)</f>
        <v/>
      </c>
      <c r="U191">
        <f>IF(ISNUMBER('Raw Data'!C186), IF(_xlfn.XLOOKUP(SMALL('Raw Data'!C186:E186, 3), B191:D191, B191:D191, 0)&gt;0, SMALL('Raw Data'!C186:E186, 3), 0), 0)</f>
        <v/>
      </c>
      <c r="V191">
        <f>IF(AND('Raw Data'!C186&lt;'Raw Data'!E186,'Raw Data'!O186&gt;'Raw Data'!P186),'Raw Data'!C186,IF(AND('Raw Data'!E186&lt;'Raw Data'!C186,'Raw Data'!P186&gt;'Raw Data'!O186),'Raw Data'!E186,0))</f>
        <v/>
      </c>
      <c r="W191">
        <f>IF(AND('Raw Data'!C186&gt;'Raw Data'!E186,'Raw Data'!O186&gt;'Raw Data'!P186),'Raw Data'!C186,IF(AND('Raw Data'!E186&gt;'Raw Data'!C186,'Raw Data'!P186&gt;'Raw Data'!O186),'Raw Data'!E186,0))</f>
        <v/>
      </c>
      <c r="X191">
        <f>IF(AND('Raw Data'!D186&gt;4,'Raw Data'!O186&gt;'Raw Data'!P186, ISNUMBER('Raw Data'!O186)),'Raw Data'!J186,IF(AND('Raw Data'!D186&gt;4,'Raw Data'!O186='Raw Data'!P186, ISNUMBER('Raw Data'!O186)),0,IF(AND(ISNUMBER('Raw Data'!O186), 'Raw Data'!O186='Raw Data'!P186),'Raw Data'!D186,0)))</f>
        <v/>
      </c>
      <c r="Y191">
        <f>IF(AND('Raw Data'!D186&gt;4,'Raw Data'!O186&lt;'Raw Data'!P186),'Raw Data'!K186,IF(AND('Raw Data'!D186&gt;4,'Raw Data'!O186='Raw Data'!P186),0,IF('Raw Data'!O186='Raw Data'!P186,'Raw Data'!D186,0)))</f>
        <v/>
      </c>
      <c r="Z191">
        <f>IF(AND('Raw Data'!D186&lt;4, 'Raw Data'!O186='Raw Data'!P186), 'Raw Data'!D186, 0)</f>
        <v/>
      </c>
      <c r="AA191">
        <f>IF(AND(W191&gt;0, F191&gt;0), F191*W191, 0)</f>
        <v/>
      </c>
      <c r="AB191">
        <f>IF(AND(C191&gt;0, E191&gt;0), E191*C191, 0)</f>
        <v/>
      </c>
      <c r="AC191">
        <f>IF(AND(F191, D191), D191*F191, 0)</f>
        <v/>
      </c>
    </row>
    <row r="192">
      <c r="A192">
        <f>'Raw Data'!Q187</f>
        <v/>
      </c>
      <c r="B192">
        <f>IF('Raw Data'!O187&gt;'Raw Data'!P187, 'Raw Data'!C187, 0)</f>
        <v/>
      </c>
      <c r="C192">
        <f>IF(AND(ISNUMBER('Raw Data'!O187), 'Raw Data'!O187='Raw Data'!P187), 'Raw Data'!D187, 0)</f>
        <v/>
      </c>
      <c r="D192">
        <f>IF('Raw Data'!O187&lt;'Raw Data'!P187, 'Raw Data'!E187, 0)</f>
        <v/>
      </c>
      <c r="E192">
        <f>IF(SUM('Raw Data'!O187:P187)&gt;2, 'Raw Data'!F187, 0)</f>
        <v/>
      </c>
      <c r="F192">
        <f>IF(AND(ISNUMBER('Raw Data'!O187),SUM('Raw Data'!O187:P187)&lt;3),'Raw Data'!F187,)</f>
        <v/>
      </c>
      <c r="G192">
        <f>IF(AND('Raw Data'!O187&gt;0, 'Raw Data'!P187&gt;0), 'Raw Data'!H187, 0)</f>
        <v/>
      </c>
      <c r="H192">
        <f>IF(AND(ISNUMBER('Raw Data'!O187), OR('Raw Data'!O187=0, 'Raw Data'!P187=0)), 'Raw Data'!I187, 0)</f>
        <v/>
      </c>
      <c r="I192">
        <f>IF('Raw Data'!O187='Raw Data'!P187, 0, IF('Raw Data'!O187&gt;'Raw Data'!P187, 'Raw Data'!J187, 0))</f>
        <v/>
      </c>
      <c r="J192">
        <f>IF('Raw Data'!O187='Raw Data'!P187, 0, IF('Raw Data'!O187&lt;'Raw Data'!P187, 'Raw Data'!K187, 0))</f>
        <v/>
      </c>
      <c r="K192">
        <f>IF(AND(ISNUMBER('Raw Data'!O187), OR('Raw Data'!O187&gt;'Raw Data'!P187, 'Raw Data'!O187='Raw Data'!P187)), 'Raw Data'!L187, 0)</f>
        <v/>
      </c>
      <c r="L192">
        <f>IF(AND(ISNUMBER('Raw Data'!O187), OR('Raw Data'!O187&lt;'Raw Data'!P187, 'Raw Data'!O187='Raw Data'!P187)), 'Raw Data'!M187, 0)</f>
        <v/>
      </c>
      <c r="M192">
        <f>IF(AND(ISNUMBER('Raw Data'!O187), OR('Raw Data'!O187&gt;'Raw Data'!P187, 'Raw Data'!O187&lt;'Raw Data'!P187)), 'Raw Data'!N187, 0)</f>
        <v/>
      </c>
      <c r="N192">
        <f>IF(AND('Raw Data'!C187&lt;'Raw Data'!E187, 'Raw Data'!O187&gt;'Raw Data'!P187), 'Raw Data'!C187, 0)</f>
        <v/>
      </c>
      <c r="O192">
        <f>'Raw Data'!C187&lt;'Raw Data'!E187</f>
        <v/>
      </c>
      <c r="P192">
        <f>IF(AND('Raw Data'!C187&gt;'Raw Data'!E187, 'Raw Data'!O187&gt;'Raw Data'!P187), 'Raw Data'!C187, 0)</f>
        <v/>
      </c>
      <c r="Q192">
        <f>IF(AND('Raw Data'!C187&gt;'Raw Data'!E187, 'Raw Data'!O187&lt;'Raw Data'!P187), 'Raw Data'!E187, 0)</f>
        <v/>
      </c>
      <c r="R192">
        <f>IF(AND('Raw Data'!C187&lt;'Raw Data'!E187, 'Raw Data'!O187&lt;'Raw Data'!P187), 'Raw Data'!E187, 0)</f>
        <v/>
      </c>
      <c r="S192">
        <f>IF(ISNUMBER('Raw Data'!C187), IF(_xlfn.XLOOKUP(SMALL('Raw Data'!C187:E187, 1), B192:D192, B192:D192, 0)&gt;0, SMALL('Raw Data'!C187:E187, 1), 0), 0)</f>
        <v/>
      </c>
      <c r="T192">
        <f>IF(ISNUMBER('Raw Data'!C187), IF(_xlfn.XLOOKUP(SMALL('Raw Data'!C187:E187, 2), B192:D192, B192:D192, 0)&gt;0, SMALL('Raw Data'!C187:E187, 2), 0), 0)</f>
        <v/>
      </c>
      <c r="U192">
        <f>IF(ISNUMBER('Raw Data'!C187), IF(_xlfn.XLOOKUP(SMALL('Raw Data'!C187:E187, 3), B192:D192, B192:D192, 0)&gt;0, SMALL('Raw Data'!C187:E187, 3), 0), 0)</f>
        <v/>
      </c>
      <c r="V192">
        <f>IF(AND('Raw Data'!C187&lt;'Raw Data'!E187,'Raw Data'!O187&gt;'Raw Data'!P187),'Raw Data'!C187,IF(AND('Raw Data'!E187&lt;'Raw Data'!C187,'Raw Data'!P187&gt;'Raw Data'!O187),'Raw Data'!E187,0))</f>
        <v/>
      </c>
      <c r="W192">
        <f>IF(AND('Raw Data'!C187&gt;'Raw Data'!E187,'Raw Data'!O187&gt;'Raw Data'!P187),'Raw Data'!C187,IF(AND('Raw Data'!E187&gt;'Raw Data'!C187,'Raw Data'!P187&gt;'Raw Data'!O187),'Raw Data'!E187,0))</f>
        <v/>
      </c>
      <c r="X192">
        <f>IF(AND('Raw Data'!D187&gt;4,'Raw Data'!O187&gt;'Raw Data'!P187, ISNUMBER('Raw Data'!O187)),'Raw Data'!J187,IF(AND('Raw Data'!D187&gt;4,'Raw Data'!O187='Raw Data'!P187, ISNUMBER('Raw Data'!O187)),0,IF(AND(ISNUMBER('Raw Data'!O187), 'Raw Data'!O187='Raw Data'!P187),'Raw Data'!D187,0)))</f>
        <v/>
      </c>
      <c r="Y192">
        <f>IF(AND('Raw Data'!D187&gt;4,'Raw Data'!O187&lt;'Raw Data'!P187),'Raw Data'!K187,IF(AND('Raw Data'!D187&gt;4,'Raw Data'!O187='Raw Data'!P187),0,IF('Raw Data'!O187='Raw Data'!P187,'Raw Data'!D187,0)))</f>
        <v/>
      </c>
      <c r="Z192">
        <f>IF(AND('Raw Data'!D187&lt;4, 'Raw Data'!O187='Raw Data'!P187), 'Raw Data'!D187, 0)</f>
        <v/>
      </c>
      <c r="AA192">
        <f>IF(AND(W192&gt;0, F192&gt;0), F192*W192, 0)</f>
        <v/>
      </c>
      <c r="AB192">
        <f>IF(AND(C192&gt;0, E192&gt;0), E192*C192, 0)</f>
        <v/>
      </c>
      <c r="AC192">
        <f>IF(AND(F192, D192), D192*F192, 0)</f>
        <v/>
      </c>
    </row>
    <row r="193">
      <c r="A193">
        <f>'Raw Data'!Q188</f>
        <v/>
      </c>
      <c r="B193">
        <f>IF('Raw Data'!O188&gt;'Raw Data'!P188, 'Raw Data'!C188, 0)</f>
        <v/>
      </c>
      <c r="C193">
        <f>IF(AND(ISNUMBER('Raw Data'!O188), 'Raw Data'!O188='Raw Data'!P188), 'Raw Data'!D188, 0)</f>
        <v/>
      </c>
      <c r="D193">
        <f>IF('Raw Data'!O188&lt;'Raw Data'!P188, 'Raw Data'!E188, 0)</f>
        <v/>
      </c>
      <c r="E193">
        <f>IF(SUM('Raw Data'!O188:P188)&gt;2, 'Raw Data'!F188, 0)</f>
        <v/>
      </c>
      <c r="F193">
        <f>IF(AND(ISNUMBER('Raw Data'!O188),SUM('Raw Data'!O188:P188)&lt;3),'Raw Data'!F188,)</f>
        <v/>
      </c>
      <c r="G193">
        <f>IF(AND('Raw Data'!O188&gt;0, 'Raw Data'!P188&gt;0), 'Raw Data'!H188, 0)</f>
        <v/>
      </c>
      <c r="H193">
        <f>IF(AND(ISNUMBER('Raw Data'!O188), OR('Raw Data'!O188=0, 'Raw Data'!P188=0)), 'Raw Data'!I188, 0)</f>
        <v/>
      </c>
      <c r="I193">
        <f>IF('Raw Data'!O188='Raw Data'!P188, 0, IF('Raw Data'!O188&gt;'Raw Data'!P188, 'Raw Data'!J188, 0))</f>
        <v/>
      </c>
      <c r="J193">
        <f>IF('Raw Data'!O188='Raw Data'!P188, 0, IF('Raw Data'!O188&lt;'Raw Data'!P188, 'Raw Data'!K188, 0))</f>
        <v/>
      </c>
      <c r="K193">
        <f>IF(AND(ISNUMBER('Raw Data'!O188), OR('Raw Data'!O188&gt;'Raw Data'!P188, 'Raw Data'!O188='Raw Data'!P188)), 'Raw Data'!L188, 0)</f>
        <v/>
      </c>
      <c r="L193">
        <f>IF(AND(ISNUMBER('Raw Data'!O188), OR('Raw Data'!O188&lt;'Raw Data'!P188, 'Raw Data'!O188='Raw Data'!P188)), 'Raw Data'!M188, 0)</f>
        <v/>
      </c>
      <c r="M193">
        <f>IF(AND(ISNUMBER('Raw Data'!O188), OR('Raw Data'!O188&gt;'Raw Data'!P188, 'Raw Data'!O188&lt;'Raw Data'!P188)), 'Raw Data'!N188, 0)</f>
        <v/>
      </c>
      <c r="N193">
        <f>IF(AND('Raw Data'!C188&lt;'Raw Data'!E188, 'Raw Data'!O188&gt;'Raw Data'!P188), 'Raw Data'!C188, 0)</f>
        <v/>
      </c>
      <c r="O193">
        <f>'Raw Data'!C188&lt;'Raw Data'!E188</f>
        <v/>
      </c>
      <c r="P193">
        <f>IF(AND('Raw Data'!C188&gt;'Raw Data'!E188, 'Raw Data'!O188&gt;'Raw Data'!P188), 'Raw Data'!C188, 0)</f>
        <v/>
      </c>
      <c r="Q193">
        <f>IF(AND('Raw Data'!C188&gt;'Raw Data'!E188, 'Raw Data'!O188&lt;'Raw Data'!P188), 'Raw Data'!E188, 0)</f>
        <v/>
      </c>
      <c r="R193">
        <f>IF(AND('Raw Data'!C188&lt;'Raw Data'!E188, 'Raw Data'!O188&lt;'Raw Data'!P188), 'Raw Data'!E188, 0)</f>
        <v/>
      </c>
      <c r="S193">
        <f>IF(ISNUMBER('Raw Data'!C188), IF(_xlfn.XLOOKUP(SMALL('Raw Data'!C188:E188, 1), B193:D193, B193:D193, 0)&gt;0, SMALL('Raw Data'!C188:E188, 1), 0), 0)</f>
        <v/>
      </c>
      <c r="T193">
        <f>IF(ISNUMBER('Raw Data'!C188), IF(_xlfn.XLOOKUP(SMALL('Raw Data'!C188:E188, 2), B193:D193, B193:D193, 0)&gt;0, SMALL('Raw Data'!C188:E188, 2), 0), 0)</f>
        <v/>
      </c>
      <c r="U193">
        <f>IF(ISNUMBER('Raw Data'!C188), IF(_xlfn.XLOOKUP(SMALL('Raw Data'!C188:E188, 3), B193:D193, B193:D193, 0)&gt;0, SMALL('Raw Data'!C188:E188, 3), 0), 0)</f>
        <v/>
      </c>
      <c r="V193">
        <f>IF(AND('Raw Data'!C188&lt;'Raw Data'!E188,'Raw Data'!O188&gt;'Raw Data'!P188),'Raw Data'!C188,IF(AND('Raw Data'!E188&lt;'Raw Data'!C188,'Raw Data'!P188&gt;'Raw Data'!O188),'Raw Data'!E188,0))</f>
        <v/>
      </c>
      <c r="W193">
        <f>IF(AND('Raw Data'!C188&gt;'Raw Data'!E188,'Raw Data'!O188&gt;'Raw Data'!P188),'Raw Data'!C188,IF(AND('Raw Data'!E188&gt;'Raw Data'!C188,'Raw Data'!P188&gt;'Raw Data'!O188),'Raw Data'!E188,0))</f>
        <v/>
      </c>
      <c r="X193">
        <f>IF(AND('Raw Data'!D188&gt;4,'Raw Data'!O188&gt;'Raw Data'!P188, ISNUMBER('Raw Data'!O188)),'Raw Data'!J188,IF(AND('Raw Data'!D188&gt;4,'Raw Data'!O188='Raw Data'!P188, ISNUMBER('Raw Data'!O188)),0,IF(AND(ISNUMBER('Raw Data'!O188), 'Raw Data'!O188='Raw Data'!P188),'Raw Data'!D188,0)))</f>
        <v/>
      </c>
      <c r="Y193">
        <f>IF(AND('Raw Data'!D188&gt;4,'Raw Data'!O188&lt;'Raw Data'!P188),'Raw Data'!K188,IF(AND('Raw Data'!D188&gt;4,'Raw Data'!O188='Raw Data'!P188),0,IF('Raw Data'!O188='Raw Data'!P188,'Raw Data'!D188,0)))</f>
        <v/>
      </c>
      <c r="Z193">
        <f>IF(AND('Raw Data'!D188&lt;4, 'Raw Data'!O188='Raw Data'!P188), 'Raw Data'!D188, 0)</f>
        <v/>
      </c>
      <c r="AA193">
        <f>IF(AND(W193&gt;0, F193&gt;0), F193*W193, 0)</f>
        <v/>
      </c>
      <c r="AB193">
        <f>IF(AND(C193&gt;0, E193&gt;0), E193*C193, 0)</f>
        <v/>
      </c>
      <c r="AC193">
        <f>IF(AND(F193, D193), D193*F193, 0)</f>
        <v/>
      </c>
    </row>
    <row r="194">
      <c r="A194">
        <f>'Raw Data'!Q189</f>
        <v/>
      </c>
      <c r="B194">
        <f>IF('Raw Data'!O189&gt;'Raw Data'!P189, 'Raw Data'!C189, 0)</f>
        <v/>
      </c>
      <c r="C194">
        <f>IF(AND(ISNUMBER('Raw Data'!O189), 'Raw Data'!O189='Raw Data'!P189), 'Raw Data'!D189, 0)</f>
        <v/>
      </c>
      <c r="D194">
        <f>IF('Raw Data'!O189&lt;'Raw Data'!P189, 'Raw Data'!E189, 0)</f>
        <v/>
      </c>
      <c r="E194">
        <f>IF(SUM('Raw Data'!O189:P189)&gt;2, 'Raw Data'!F189, 0)</f>
        <v/>
      </c>
      <c r="F194">
        <f>IF(AND(ISNUMBER('Raw Data'!O189),SUM('Raw Data'!O189:P189)&lt;3),'Raw Data'!F189,)</f>
        <v/>
      </c>
      <c r="G194">
        <f>IF(AND('Raw Data'!O189&gt;0, 'Raw Data'!P189&gt;0), 'Raw Data'!H189, 0)</f>
        <v/>
      </c>
      <c r="H194">
        <f>IF(AND(ISNUMBER('Raw Data'!O189), OR('Raw Data'!O189=0, 'Raw Data'!P189=0)), 'Raw Data'!I189, 0)</f>
        <v/>
      </c>
      <c r="I194">
        <f>IF('Raw Data'!O189='Raw Data'!P189, 0, IF('Raw Data'!O189&gt;'Raw Data'!P189, 'Raw Data'!J189, 0))</f>
        <v/>
      </c>
      <c r="J194">
        <f>IF('Raw Data'!O189='Raw Data'!P189, 0, IF('Raw Data'!O189&lt;'Raw Data'!P189, 'Raw Data'!K189, 0))</f>
        <v/>
      </c>
      <c r="K194">
        <f>IF(AND(ISNUMBER('Raw Data'!O189), OR('Raw Data'!O189&gt;'Raw Data'!P189, 'Raw Data'!O189='Raw Data'!P189)), 'Raw Data'!L189, 0)</f>
        <v/>
      </c>
      <c r="L194">
        <f>IF(AND(ISNUMBER('Raw Data'!O189), OR('Raw Data'!O189&lt;'Raw Data'!P189, 'Raw Data'!O189='Raw Data'!P189)), 'Raw Data'!M189, 0)</f>
        <v/>
      </c>
      <c r="M194">
        <f>IF(AND(ISNUMBER('Raw Data'!O189), OR('Raw Data'!O189&gt;'Raw Data'!P189, 'Raw Data'!O189&lt;'Raw Data'!P189)), 'Raw Data'!N189, 0)</f>
        <v/>
      </c>
      <c r="N194">
        <f>IF(AND('Raw Data'!C189&lt;'Raw Data'!E189, 'Raw Data'!O189&gt;'Raw Data'!P189), 'Raw Data'!C189, 0)</f>
        <v/>
      </c>
      <c r="O194">
        <f>'Raw Data'!C189&lt;'Raw Data'!E189</f>
        <v/>
      </c>
      <c r="P194">
        <f>IF(AND('Raw Data'!C189&gt;'Raw Data'!E189, 'Raw Data'!O189&gt;'Raw Data'!P189), 'Raw Data'!C189, 0)</f>
        <v/>
      </c>
      <c r="Q194">
        <f>IF(AND('Raw Data'!C189&gt;'Raw Data'!E189, 'Raw Data'!O189&lt;'Raw Data'!P189), 'Raw Data'!E189, 0)</f>
        <v/>
      </c>
      <c r="R194">
        <f>IF(AND('Raw Data'!C189&lt;'Raw Data'!E189, 'Raw Data'!O189&lt;'Raw Data'!P189), 'Raw Data'!E189, 0)</f>
        <v/>
      </c>
      <c r="S194">
        <f>IF(ISNUMBER('Raw Data'!C189), IF(_xlfn.XLOOKUP(SMALL('Raw Data'!C189:E189, 1), B194:D194, B194:D194, 0)&gt;0, SMALL('Raw Data'!C189:E189, 1), 0), 0)</f>
        <v/>
      </c>
      <c r="T194">
        <f>IF(ISNUMBER('Raw Data'!C189), IF(_xlfn.XLOOKUP(SMALL('Raw Data'!C189:E189, 2), B194:D194, B194:D194, 0)&gt;0, SMALL('Raw Data'!C189:E189, 2), 0), 0)</f>
        <v/>
      </c>
      <c r="U194">
        <f>IF(ISNUMBER('Raw Data'!C189), IF(_xlfn.XLOOKUP(SMALL('Raw Data'!C189:E189, 3), B194:D194, B194:D194, 0)&gt;0, SMALL('Raw Data'!C189:E189, 3), 0), 0)</f>
        <v/>
      </c>
      <c r="V194">
        <f>IF(AND('Raw Data'!C189&lt;'Raw Data'!E189,'Raw Data'!O189&gt;'Raw Data'!P189),'Raw Data'!C189,IF(AND('Raw Data'!E189&lt;'Raw Data'!C189,'Raw Data'!P189&gt;'Raw Data'!O189),'Raw Data'!E189,0))</f>
        <v/>
      </c>
      <c r="W194">
        <f>IF(AND('Raw Data'!C189&gt;'Raw Data'!E189,'Raw Data'!O189&gt;'Raw Data'!P189),'Raw Data'!C189,IF(AND('Raw Data'!E189&gt;'Raw Data'!C189,'Raw Data'!P189&gt;'Raw Data'!O189),'Raw Data'!E189,0))</f>
        <v/>
      </c>
      <c r="X194">
        <f>IF(AND('Raw Data'!D189&gt;4,'Raw Data'!O189&gt;'Raw Data'!P189, ISNUMBER('Raw Data'!O189)),'Raw Data'!J189,IF(AND('Raw Data'!D189&gt;4,'Raw Data'!O189='Raw Data'!P189, ISNUMBER('Raw Data'!O189)),0,IF(AND(ISNUMBER('Raw Data'!O189), 'Raw Data'!O189='Raw Data'!P189),'Raw Data'!D189,0)))</f>
        <v/>
      </c>
      <c r="Y194">
        <f>IF(AND('Raw Data'!D189&gt;4,'Raw Data'!O189&lt;'Raw Data'!P189),'Raw Data'!K189,IF(AND('Raw Data'!D189&gt;4,'Raw Data'!O189='Raw Data'!P189),0,IF('Raw Data'!O189='Raw Data'!P189,'Raw Data'!D189,0)))</f>
        <v/>
      </c>
      <c r="Z194">
        <f>IF(AND('Raw Data'!D189&lt;4, 'Raw Data'!O189='Raw Data'!P189), 'Raw Data'!D189, 0)</f>
        <v/>
      </c>
      <c r="AA194">
        <f>IF(AND(W194&gt;0, F194&gt;0), F194*W194, 0)</f>
        <v/>
      </c>
      <c r="AB194">
        <f>IF(AND(C194&gt;0, E194&gt;0), E194*C194, 0)</f>
        <v/>
      </c>
      <c r="AC194">
        <f>IF(AND(F194, D194), D194*F194, 0)</f>
        <v/>
      </c>
    </row>
    <row r="195">
      <c r="A195">
        <f>'Raw Data'!Q190</f>
        <v/>
      </c>
      <c r="B195">
        <f>IF('Raw Data'!O190&gt;'Raw Data'!P190, 'Raw Data'!C190, 0)</f>
        <v/>
      </c>
      <c r="C195">
        <f>IF(AND(ISNUMBER('Raw Data'!O190), 'Raw Data'!O190='Raw Data'!P190), 'Raw Data'!D190, 0)</f>
        <v/>
      </c>
      <c r="D195">
        <f>IF('Raw Data'!O190&lt;'Raw Data'!P190, 'Raw Data'!E190, 0)</f>
        <v/>
      </c>
      <c r="E195">
        <f>IF(SUM('Raw Data'!O190:P190)&gt;2, 'Raw Data'!F190, 0)</f>
        <v/>
      </c>
      <c r="F195">
        <f>IF(AND(ISNUMBER('Raw Data'!O190),SUM('Raw Data'!O190:P190)&lt;3),'Raw Data'!F190,)</f>
        <v/>
      </c>
      <c r="G195">
        <f>IF(AND('Raw Data'!O190&gt;0, 'Raw Data'!P190&gt;0), 'Raw Data'!H190, 0)</f>
        <v/>
      </c>
      <c r="H195">
        <f>IF(AND(ISNUMBER('Raw Data'!O190), OR('Raw Data'!O190=0, 'Raw Data'!P190=0)), 'Raw Data'!I190, 0)</f>
        <v/>
      </c>
      <c r="I195">
        <f>IF('Raw Data'!O190='Raw Data'!P190, 0, IF('Raw Data'!O190&gt;'Raw Data'!P190, 'Raw Data'!J190, 0))</f>
        <v/>
      </c>
      <c r="J195">
        <f>IF('Raw Data'!O190='Raw Data'!P190, 0, IF('Raw Data'!O190&lt;'Raw Data'!P190, 'Raw Data'!K190, 0))</f>
        <v/>
      </c>
      <c r="K195">
        <f>IF(AND(ISNUMBER('Raw Data'!O190), OR('Raw Data'!O190&gt;'Raw Data'!P190, 'Raw Data'!O190='Raw Data'!P190)), 'Raw Data'!L190, 0)</f>
        <v/>
      </c>
      <c r="L195">
        <f>IF(AND(ISNUMBER('Raw Data'!O190), OR('Raw Data'!O190&lt;'Raw Data'!P190, 'Raw Data'!O190='Raw Data'!P190)), 'Raw Data'!M190, 0)</f>
        <v/>
      </c>
      <c r="M195">
        <f>IF(AND(ISNUMBER('Raw Data'!O190), OR('Raw Data'!O190&gt;'Raw Data'!P190, 'Raw Data'!O190&lt;'Raw Data'!P190)), 'Raw Data'!N190, 0)</f>
        <v/>
      </c>
      <c r="N195">
        <f>IF(AND('Raw Data'!C190&lt;'Raw Data'!E190, 'Raw Data'!O190&gt;'Raw Data'!P190), 'Raw Data'!C190, 0)</f>
        <v/>
      </c>
      <c r="O195">
        <f>'Raw Data'!C190&lt;'Raw Data'!E190</f>
        <v/>
      </c>
      <c r="P195">
        <f>IF(AND('Raw Data'!C190&gt;'Raw Data'!E190, 'Raw Data'!O190&gt;'Raw Data'!P190), 'Raw Data'!C190, 0)</f>
        <v/>
      </c>
      <c r="Q195">
        <f>IF(AND('Raw Data'!C190&gt;'Raw Data'!E190, 'Raw Data'!O190&lt;'Raw Data'!P190), 'Raw Data'!E190, 0)</f>
        <v/>
      </c>
      <c r="R195">
        <f>IF(AND('Raw Data'!C190&lt;'Raw Data'!E190, 'Raw Data'!O190&lt;'Raw Data'!P190), 'Raw Data'!E190, 0)</f>
        <v/>
      </c>
      <c r="S195">
        <f>IF(ISNUMBER('Raw Data'!C190), IF(_xlfn.XLOOKUP(SMALL('Raw Data'!C190:E190, 1), B195:D195, B195:D195, 0)&gt;0, SMALL('Raw Data'!C190:E190, 1), 0), 0)</f>
        <v/>
      </c>
      <c r="T195">
        <f>IF(ISNUMBER('Raw Data'!C190), IF(_xlfn.XLOOKUP(SMALL('Raw Data'!C190:E190, 2), B195:D195, B195:D195, 0)&gt;0, SMALL('Raw Data'!C190:E190, 2), 0), 0)</f>
        <v/>
      </c>
      <c r="U195">
        <f>IF(ISNUMBER('Raw Data'!C190), IF(_xlfn.XLOOKUP(SMALL('Raw Data'!C190:E190, 3), B195:D195, B195:D195, 0)&gt;0, SMALL('Raw Data'!C190:E190, 3), 0), 0)</f>
        <v/>
      </c>
      <c r="V195">
        <f>IF(AND('Raw Data'!C190&lt;'Raw Data'!E190,'Raw Data'!O190&gt;'Raw Data'!P190),'Raw Data'!C190,IF(AND('Raw Data'!E190&lt;'Raw Data'!C190,'Raw Data'!P190&gt;'Raw Data'!O190),'Raw Data'!E190,0))</f>
        <v/>
      </c>
      <c r="W195">
        <f>IF(AND('Raw Data'!C190&gt;'Raw Data'!E190,'Raw Data'!O190&gt;'Raw Data'!P190),'Raw Data'!C190,IF(AND('Raw Data'!E190&gt;'Raw Data'!C190,'Raw Data'!P190&gt;'Raw Data'!O190),'Raw Data'!E190,0))</f>
        <v/>
      </c>
      <c r="X195">
        <f>IF(AND('Raw Data'!D190&gt;4,'Raw Data'!O190&gt;'Raw Data'!P190, ISNUMBER('Raw Data'!O190)),'Raw Data'!J190,IF(AND('Raw Data'!D190&gt;4,'Raw Data'!O190='Raw Data'!P190, ISNUMBER('Raw Data'!O190)),0,IF(AND(ISNUMBER('Raw Data'!O190), 'Raw Data'!O190='Raw Data'!P190),'Raw Data'!D190,0)))</f>
        <v/>
      </c>
      <c r="Y195">
        <f>IF(AND('Raw Data'!D190&gt;4,'Raw Data'!O190&lt;'Raw Data'!P190),'Raw Data'!K190,IF(AND('Raw Data'!D190&gt;4,'Raw Data'!O190='Raw Data'!P190),0,IF('Raw Data'!O190='Raw Data'!P190,'Raw Data'!D190,0)))</f>
        <v/>
      </c>
      <c r="Z195">
        <f>IF(AND('Raw Data'!D190&lt;4, 'Raw Data'!O190='Raw Data'!P190), 'Raw Data'!D190, 0)</f>
        <v/>
      </c>
      <c r="AA195">
        <f>IF(AND(W195&gt;0, F195&gt;0), F195*W195, 0)</f>
        <v/>
      </c>
      <c r="AB195">
        <f>IF(AND(C195&gt;0, E195&gt;0), E195*C195, 0)</f>
        <v/>
      </c>
      <c r="AC195">
        <f>IF(AND(F195, D195), D195*F195, 0)</f>
        <v/>
      </c>
    </row>
    <row r="196">
      <c r="A196">
        <f>'Raw Data'!Q191</f>
        <v/>
      </c>
      <c r="B196">
        <f>IF('Raw Data'!O191&gt;'Raw Data'!P191, 'Raw Data'!C191, 0)</f>
        <v/>
      </c>
      <c r="C196">
        <f>IF(AND(ISNUMBER('Raw Data'!O191), 'Raw Data'!O191='Raw Data'!P191), 'Raw Data'!D191, 0)</f>
        <v/>
      </c>
      <c r="D196">
        <f>IF('Raw Data'!O191&lt;'Raw Data'!P191, 'Raw Data'!E191, 0)</f>
        <v/>
      </c>
      <c r="E196">
        <f>IF(SUM('Raw Data'!O191:P191)&gt;2, 'Raw Data'!F191, 0)</f>
        <v/>
      </c>
      <c r="F196">
        <f>IF(AND(ISNUMBER('Raw Data'!O191),SUM('Raw Data'!O191:P191)&lt;3),'Raw Data'!F191,)</f>
        <v/>
      </c>
      <c r="G196">
        <f>IF(AND('Raw Data'!O191&gt;0, 'Raw Data'!P191&gt;0), 'Raw Data'!H191, 0)</f>
        <v/>
      </c>
      <c r="H196">
        <f>IF(AND(ISNUMBER('Raw Data'!O191), OR('Raw Data'!O191=0, 'Raw Data'!P191=0)), 'Raw Data'!I191, 0)</f>
        <v/>
      </c>
      <c r="I196">
        <f>IF('Raw Data'!O191='Raw Data'!P191, 0, IF('Raw Data'!O191&gt;'Raw Data'!P191, 'Raw Data'!J191, 0))</f>
        <v/>
      </c>
      <c r="J196">
        <f>IF('Raw Data'!O191='Raw Data'!P191, 0, IF('Raw Data'!O191&lt;'Raw Data'!P191, 'Raw Data'!K191, 0))</f>
        <v/>
      </c>
      <c r="K196">
        <f>IF(AND(ISNUMBER('Raw Data'!O191), OR('Raw Data'!O191&gt;'Raw Data'!P191, 'Raw Data'!O191='Raw Data'!P191)), 'Raw Data'!L191, 0)</f>
        <v/>
      </c>
      <c r="L196">
        <f>IF(AND(ISNUMBER('Raw Data'!O191), OR('Raw Data'!O191&lt;'Raw Data'!P191, 'Raw Data'!O191='Raw Data'!P191)), 'Raw Data'!M191, 0)</f>
        <v/>
      </c>
      <c r="M196">
        <f>IF(AND(ISNUMBER('Raw Data'!O191), OR('Raw Data'!O191&gt;'Raw Data'!P191, 'Raw Data'!O191&lt;'Raw Data'!P191)), 'Raw Data'!N191, 0)</f>
        <v/>
      </c>
      <c r="N196">
        <f>IF(AND('Raw Data'!C191&lt;'Raw Data'!E191, 'Raw Data'!O191&gt;'Raw Data'!P191), 'Raw Data'!C191, 0)</f>
        <v/>
      </c>
      <c r="O196">
        <f>'Raw Data'!C191&lt;'Raw Data'!E191</f>
        <v/>
      </c>
      <c r="P196">
        <f>IF(AND('Raw Data'!C191&gt;'Raw Data'!E191, 'Raw Data'!O191&gt;'Raw Data'!P191), 'Raw Data'!C191, 0)</f>
        <v/>
      </c>
      <c r="Q196">
        <f>IF(AND('Raw Data'!C191&gt;'Raw Data'!E191, 'Raw Data'!O191&lt;'Raw Data'!P191), 'Raw Data'!E191, 0)</f>
        <v/>
      </c>
      <c r="R196">
        <f>IF(AND('Raw Data'!C191&lt;'Raw Data'!E191, 'Raw Data'!O191&lt;'Raw Data'!P191), 'Raw Data'!E191, 0)</f>
        <v/>
      </c>
      <c r="S196">
        <f>IF(ISNUMBER('Raw Data'!C191), IF(_xlfn.XLOOKUP(SMALL('Raw Data'!C191:E191, 1), B196:D196, B196:D196, 0)&gt;0, SMALL('Raw Data'!C191:E191, 1), 0), 0)</f>
        <v/>
      </c>
      <c r="T196">
        <f>IF(ISNUMBER('Raw Data'!C191), IF(_xlfn.XLOOKUP(SMALL('Raw Data'!C191:E191, 2), B196:D196, B196:D196, 0)&gt;0, SMALL('Raw Data'!C191:E191, 2), 0), 0)</f>
        <v/>
      </c>
      <c r="U196">
        <f>IF(ISNUMBER('Raw Data'!C191), IF(_xlfn.XLOOKUP(SMALL('Raw Data'!C191:E191, 3), B196:D196, B196:D196, 0)&gt;0, SMALL('Raw Data'!C191:E191, 3), 0), 0)</f>
        <v/>
      </c>
      <c r="V196">
        <f>IF(AND('Raw Data'!C191&lt;'Raw Data'!E191,'Raw Data'!O191&gt;'Raw Data'!P191),'Raw Data'!C191,IF(AND('Raw Data'!E191&lt;'Raw Data'!C191,'Raw Data'!P191&gt;'Raw Data'!O191),'Raw Data'!E191,0))</f>
        <v/>
      </c>
      <c r="W196">
        <f>IF(AND('Raw Data'!C191&gt;'Raw Data'!E191,'Raw Data'!O191&gt;'Raw Data'!P191),'Raw Data'!C191,IF(AND('Raw Data'!E191&gt;'Raw Data'!C191,'Raw Data'!P191&gt;'Raw Data'!O191),'Raw Data'!E191,0))</f>
        <v/>
      </c>
      <c r="X196">
        <f>IF(AND('Raw Data'!D191&gt;4,'Raw Data'!O191&gt;'Raw Data'!P191, ISNUMBER('Raw Data'!O191)),'Raw Data'!J191,IF(AND('Raw Data'!D191&gt;4,'Raw Data'!O191='Raw Data'!P191, ISNUMBER('Raw Data'!O191)),0,IF(AND(ISNUMBER('Raw Data'!O191), 'Raw Data'!O191='Raw Data'!P191),'Raw Data'!D191,0)))</f>
        <v/>
      </c>
      <c r="Y196">
        <f>IF(AND('Raw Data'!D191&gt;4,'Raw Data'!O191&lt;'Raw Data'!P191),'Raw Data'!K191,IF(AND('Raw Data'!D191&gt;4,'Raw Data'!O191='Raw Data'!P191),0,IF('Raw Data'!O191='Raw Data'!P191,'Raw Data'!D191,0)))</f>
        <v/>
      </c>
      <c r="Z196">
        <f>IF(AND('Raw Data'!D191&lt;4, 'Raw Data'!O191='Raw Data'!P191), 'Raw Data'!D191, 0)</f>
        <v/>
      </c>
      <c r="AA196">
        <f>IF(AND(W196&gt;0, F196&gt;0), F196*W196, 0)</f>
        <v/>
      </c>
      <c r="AB196">
        <f>IF(AND(C196&gt;0, E196&gt;0), E196*C196, 0)</f>
        <v/>
      </c>
      <c r="AC196">
        <f>IF(AND(F196, D196), D196*F196, 0)</f>
        <v/>
      </c>
    </row>
    <row r="197">
      <c r="A197">
        <f>'Raw Data'!Q192</f>
        <v/>
      </c>
      <c r="B197">
        <f>IF('Raw Data'!O192&gt;'Raw Data'!P192, 'Raw Data'!C192, 0)</f>
        <v/>
      </c>
      <c r="C197">
        <f>IF(AND(ISNUMBER('Raw Data'!O192), 'Raw Data'!O192='Raw Data'!P192), 'Raw Data'!D192, 0)</f>
        <v/>
      </c>
      <c r="D197">
        <f>IF('Raw Data'!O192&lt;'Raw Data'!P192, 'Raw Data'!E192, 0)</f>
        <v/>
      </c>
      <c r="E197">
        <f>IF(SUM('Raw Data'!O192:P192)&gt;2, 'Raw Data'!F192, 0)</f>
        <v/>
      </c>
      <c r="F197">
        <f>IF(AND(ISNUMBER('Raw Data'!O192),SUM('Raw Data'!O192:P192)&lt;3),'Raw Data'!F192,)</f>
        <v/>
      </c>
      <c r="G197">
        <f>IF(AND('Raw Data'!O192&gt;0, 'Raw Data'!P192&gt;0), 'Raw Data'!H192, 0)</f>
        <v/>
      </c>
      <c r="H197">
        <f>IF(AND(ISNUMBER('Raw Data'!O192), OR('Raw Data'!O192=0, 'Raw Data'!P192=0)), 'Raw Data'!I192, 0)</f>
        <v/>
      </c>
      <c r="I197">
        <f>IF('Raw Data'!O192='Raw Data'!P192, 0, IF('Raw Data'!O192&gt;'Raw Data'!P192, 'Raw Data'!J192, 0))</f>
        <v/>
      </c>
      <c r="J197">
        <f>IF('Raw Data'!O192='Raw Data'!P192, 0, IF('Raw Data'!O192&lt;'Raw Data'!P192, 'Raw Data'!K192, 0))</f>
        <v/>
      </c>
      <c r="K197">
        <f>IF(AND(ISNUMBER('Raw Data'!O192), OR('Raw Data'!O192&gt;'Raw Data'!P192, 'Raw Data'!O192='Raw Data'!P192)), 'Raw Data'!L192, 0)</f>
        <v/>
      </c>
      <c r="L197">
        <f>IF(AND(ISNUMBER('Raw Data'!O192), OR('Raw Data'!O192&lt;'Raw Data'!P192, 'Raw Data'!O192='Raw Data'!P192)), 'Raw Data'!M192, 0)</f>
        <v/>
      </c>
      <c r="M197">
        <f>IF(AND(ISNUMBER('Raw Data'!O192), OR('Raw Data'!O192&gt;'Raw Data'!P192, 'Raw Data'!O192&lt;'Raw Data'!P192)), 'Raw Data'!N192, 0)</f>
        <v/>
      </c>
      <c r="N197">
        <f>IF(AND('Raw Data'!C192&lt;'Raw Data'!E192, 'Raw Data'!O192&gt;'Raw Data'!P192), 'Raw Data'!C192, 0)</f>
        <v/>
      </c>
      <c r="O197">
        <f>'Raw Data'!C192&lt;'Raw Data'!E192</f>
        <v/>
      </c>
      <c r="P197">
        <f>IF(AND('Raw Data'!C192&gt;'Raw Data'!E192, 'Raw Data'!O192&gt;'Raw Data'!P192), 'Raw Data'!C192, 0)</f>
        <v/>
      </c>
      <c r="Q197">
        <f>IF(AND('Raw Data'!C192&gt;'Raw Data'!E192, 'Raw Data'!O192&lt;'Raw Data'!P192), 'Raw Data'!E192, 0)</f>
        <v/>
      </c>
      <c r="R197">
        <f>IF(AND('Raw Data'!C192&lt;'Raw Data'!E192, 'Raw Data'!O192&lt;'Raw Data'!P192), 'Raw Data'!E192, 0)</f>
        <v/>
      </c>
      <c r="S197">
        <f>IF(ISNUMBER('Raw Data'!C192), IF(_xlfn.XLOOKUP(SMALL('Raw Data'!C192:E192, 1), B197:D197, B197:D197, 0)&gt;0, SMALL('Raw Data'!C192:E192, 1), 0), 0)</f>
        <v/>
      </c>
      <c r="T197">
        <f>IF(ISNUMBER('Raw Data'!C192), IF(_xlfn.XLOOKUP(SMALL('Raw Data'!C192:E192, 2), B197:D197, B197:D197, 0)&gt;0, SMALL('Raw Data'!C192:E192, 2), 0), 0)</f>
        <v/>
      </c>
      <c r="U197">
        <f>IF(ISNUMBER('Raw Data'!C192), IF(_xlfn.XLOOKUP(SMALL('Raw Data'!C192:E192, 3), B197:D197, B197:D197, 0)&gt;0, SMALL('Raw Data'!C192:E192, 3), 0), 0)</f>
        <v/>
      </c>
      <c r="V197">
        <f>IF(AND('Raw Data'!C192&lt;'Raw Data'!E192,'Raw Data'!O192&gt;'Raw Data'!P192),'Raw Data'!C192,IF(AND('Raw Data'!E192&lt;'Raw Data'!C192,'Raw Data'!P192&gt;'Raw Data'!O192),'Raw Data'!E192,0))</f>
        <v/>
      </c>
      <c r="W197">
        <f>IF(AND('Raw Data'!C192&gt;'Raw Data'!E192,'Raw Data'!O192&gt;'Raw Data'!P192),'Raw Data'!C192,IF(AND('Raw Data'!E192&gt;'Raw Data'!C192,'Raw Data'!P192&gt;'Raw Data'!O192),'Raw Data'!E192,0))</f>
        <v/>
      </c>
      <c r="X197">
        <f>IF(AND('Raw Data'!D192&gt;4,'Raw Data'!O192&gt;'Raw Data'!P192, ISNUMBER('Raw Data'!O192)),'Raw Data'!J192,IF(AND('Raw Data'!D192&gt;4,'Raw Data'!O192='Raw Data'!P192, ISNUMBER('Raw Data'!O192)),0,IF(AND(ISNUMBER('Raw Data'!O192), 'Raw Data'!O192='Raw Data'!P192),'Raw Data'!D192,0)))</f>
        <v/>
      </c>
      <c r="Y197">
        <f>IF(AND('Raw Data'!D192&gt;4,'Raw Data'!O192&lt;'Raw Data'!P192),'Raw Data'!K192,IF(AND('Raw Data'!D192&gt;4,'Raw Data'!O192='Raw Data'!P192),0,IF('Raw Data'!O192='Raw Data'!P192,'Raw Data'!D192,0)))</f>
        <v/>
      </c>
      <c r="Z197">
        <f>IF(AND('Raw Data'!D192&lt;4, 'Raw Data'!O192='Raw Data'!P192), 'Raw Data'!D192, 0)</f>
        <v/>
      </c>
      <c r="AA197">
        <f>IF(AND(W197&gt;0, F197&gt;0), F197*W197, 0)</f>
        <v/>
      </c>
      <c r="AB197">
        <f>IF(AND(C197&gt;0, E197&gt;0), E197*C197, 0)</f>
        <v/>
      </c>
      <c r="AC197">
        <f>IF(AND(F197, D197), D197*F197, 0)</f>
        <v/>
      </c>
    </row>
    <row r="198">
      <c r="A198">
        <f>'Raw Data'!Q193</f>
        <v/>
      </c>
      <c r="B198">
        <f>IF('Raw Data'!O193&gt;'Raw Data'!P193, 'Raw Data'!C193, 0)</f>
        <v/>
      </c>
      <c r="C198">
        <f>IF(AND(ISNUMBER('Raw Data'!O193), 'Raw Data'!O193='Raw Data'!P193), 'Raw Data'!D193, 0)</f>
        <v/>
      </c>
      <c r="D198">
        <f>IF('Raw Data'!O193&lt;'Raw Data'!P193, 'Raw Data'!E193, 0)</f>
        <v/>
      </c>
      <c r="E198">
        <f>IF(SUM('Raw Data'!O193:P193)&gt;2, 'Raw Data'!F193, 0)</f>
        <v/>
      </c>
      <c r="F198">
        <f>IF(AND(ISNUMBER('Raw Data'!O193),SUM('Raw Data'!O193:P193)&lt;3),'Raw Data'!F193,)</f>
        <v/>
      </c>
      <c r="G198">
        <f>IF(AND('Raw Data'!O193&gt;0, 'Raw Data'!P193&gt;0), 'Raw Data'!H193, 0)</f>
        <v/>
      </c>
      <c r="H198">
        <f>IF(AND(ISNUMBER('Raw Data'!O193), OR('Raw Data'!O193=0, 'Raw Data'!P193=0)), 'Raw Data'!I193, 0)</f>
        <v/>
      </c>
      <c r="I198">
        <f>IF('Raw Data'!O193='Raw Data'!P193, 0, IF('Raw Data'!O193&gt;'Raw Data'!P193, 'Raw Data'!J193, 0))</f>
        <v/>
      </c>
      <c r="J198">
        <f>IF('Raw Data'!O193='Raw Data'!P193, 0, IF('Raw Data'!O193&lt;'Raw Data'!P193, 'Raw Data'!K193, 0))</f>
        <v/>
      </c>
      <c r="K198">
        <f>IF(AND(ISNUMBER('Raw Data'!O193), OR('Raw Data'!O193&gt;'Raw Data'!P193, 'Raw Data'!O193='Raw Data'!P193)), 'Raw Data'!L193, 0)</f>
        <v/>
      </c>
      <c r="L198">
        <f>IF(AND(ISNUMBER('Raw Data'!O193), OR('Raw Data'!O193&lt;'Raw Data'!P193, 'Raw Data'!O193='Raw Data'!P193)), 'Raw Data'!M193, 0)</f>
        <v/>
      </c>
      <c r="M198">
        <f>IF(AND(ISNUMBER('Raw Data'!O193), OR('Raw Data'!O193&gt;'Raw Data'!P193, 'Raw Data'!O193&lt;'Raw Data'!P193)), 'Raw Data'!N193, 0)</f>
        <v/>
      </c>
      <c r="N198">
        <f>IF(AND('Raw Data'!C193&lt;'Raw Data'!E193, 'Raw Data'!O193&gt;'Raw Data'!P193), 'Raw Data'!C193, 0)</f>
        <v/>
      </c>
      <c r="O198">
        <f>'Raw Data'!C193&lt;'Raw Data'!E193</f>
        <v/>
      </c>
      <c r="P198">
        <f>IF(AND('Raw Data'!C193&gt;'Raw Data'!E193, 'Raw Data'!O193&gt;'Raw Data'!P193), 'Raw Data'!C193, 0)</f>
        <v/>
      </c>
      <c r="Q198">
        <f>IF(AND('Raw Data'!C193&gt;'Raw Data'!E193, 'Raw Data'!O193&lt;'Raw Data'!P193), 'Raw Data'!E193, 0)</f>
        <v/>
      </c>
      <c r="R198">
        <f>IF(AND('Raw Data'!C193&lt;'Raw Data'!E193, 'Raw Data'!O193&lt;'Raw Data'!P193), 'Raw Data'!E193, 0)</f>
        <v/>
      </c>
      <c r="S198">
        <f>IF(ISNUMBER('Raw Data'!C193), IF(_xlfn.XLOOKUP(SMALL('Raw Data'!C193:E193, 1), B198:D198, B198:D198, 0)&gt;0, SMALL('Raw Data'!C193:E193, 1), 0), 0)</f>
        <v/>
      </c>
      <c r="T198">
        <f>IF(ISNUMBER('Raw Data'!C193), IF(_xlfn.XLOOKUP(SMALL('Raw Data'!C193:E193, 2), B198:D198, B198:D198, 0)&gt;0, SMALL('Raw Data'!C193:E193, 2), 0), 0)</f>
        <v/>
      </c>
      <c r="U198">
        <f>IF(ISNUMBER('Raw Data'!C193), IF(_xlfn.XLOOKUP(SMALL('Raw Data'!C193:E193, 3), B198:D198, B198:D198, 0)&gt;0, SMALL('Raw Data'!C193:E193, 3), 0), 0)</f>
        <v/>
      </c>
      <c r="V198">
        <f>IF(AND('Raw Data'!C193&lt;'Raw Data'!E193,'Raw Data'!O193&gt;'Raw Data'!P193),'Raw Data'!C193,IF(AND('Raw Data'!E193&lt;'Raw Data'!C193,'Raw Data'!P193&gt;'Raw Data'!O193),'Raw Data'!E193,0))</f>
        <v/>
      </c>
      <c r="W198">
        <f>IF(AND('Raw Data'!C193&gt;'Raw Data'!E193,'Raw Data'!O193&gt;'Raw Data'!P193),'Raw Data'!C193,IF(AND('Raw Data'!E193&gt;'Raw Data'!C193,'Raw Data'!P193&gt;'Raw Data'!O193),'Raw Data'!E193,0))</f>
        <v/>
      </c>
      <c r="X198">
        <f>IF(AND('Raw Data'!D193&gt;4,'Raw Data'!O193&gt;'Raw Data'!P193, ISNUMBER('Raw Data'!O193)),'Raw Data'!J193,IF(AND('Raw Data'!D193&gt;4,'Raw Data'!O193='Raw Data'!P193, ISNUMBER('Raw Data'!O193)),0,IF(AND(ISNUMBER('Raw Data'!O193), 'Raw Data'!O193='Raw Data'!P193),'Raw Data'!D193,0)))</f>
        <v/>
      </c>
      <c r="Y198">
        <f>IF(AND('Raw Data'!D193&gt;4,'Raw Data'!O193&lt;'Raw Data'!P193),'Raw Data'!K193,IF(AND('Raw Data'!D193&gt;4,'Raw Data'!O193='Raw Data'!P193),0,IF('Raw Data'!O193='Raw Data'!P193,'Raw Data'!D193,0)))</f>
        <v/>
      </c>
      <c r="Z198">
        <f>IF(AND('Raw Data'!D193&lt;4, 'Raw Data'!O193='Raw Data'!P193), 'Raw Data'!D193, 0)</f>
        <v/>
      </c>
      <c r="AA198">
        <f>IF(AND(W198&gt;0, F198&gt;0), F198*W198, 0)</f>
        <v/>
      </c>
      <c r="AB198">
        <f>IF(AND(C198&gt;0, E198&gt;0), E198*C198, 0)</f>
        <v/>
      </c>
      <c r="AC198">
        <f>IF(AND(F198, D198), D198*F198, 0)</f>
        <v/>
      </c>
    </row>
    <row r="199">
      <c r="A199">
        <f>'Raw Data'!Q194</f>
        <v/>
      </c>
      <c r="B199">
        <f>IF('Raw Data'!O194&gt;'Raw Data'!P194, 'Raw Data'!C194, 0)</f>
        <v/>
      </c>
      <c r="C199">
        <f>IF(AND(ISNUMBER('Raw Data'!O194), 'Raw Data'!O194='Raw Data'!P194), 'Raw Data'!D194, 0)</f>
        <v/>
      </c>
      <c r="D199">
        <f>IF('Raw Data'!O194&lt;'Raw Data'!P194, 'Raw Data'!E194, 0)</f>
        <v/>
      </c>
      <c r="E199">
        <f>IF(SUM('Raw Data'!O194:P194)&gt;2, 'Raw Data'!F194, 0)</f>
        <v/>
      </c>
      <c r="F199">
        <f>IF(AND(ISNUMBER('Raw Data'!O194),SUM('Raw Data'!O194:P194)&lt;3),'Raw Data'!F194,)</f>
        <v/>
      </c>
      <c r="G199">
        <f>IF(AND('Raw Data'!O194&gt;0, 'Raw Data'!P194&gt;0), 'Raw Data'!H194, 0)</f>
        <v/>
      </c>
      <c r="H199">
        <f>IF(AND(ISNUMBER('Raw Data'!O194), OR('Raw Data'!O194=0, 'Raw Data'!P194=0)), 'Raw Data'!I194, 0)</f>
        <v/>
      </c>
      <c r="I199">
        <f>IF('Raw Data'!O194='Raw Data'!P194, 0, IF('Raw Data'!O194&gt;'Raw Data'!P194, 'Raw Data'!J194, 0))</f>
        <v/>
      </c>
      <c r="J199">
        <f>IF('Raw Data'!O194='Raw Data'!P194, 0, IF('Raw Data'!O194&lt;'Raw Data'!P194, 'Raw Data'!K194, 0))</f>
        <v/>
      </c>
      <c r="K199">
        <f>IF(AND(ISNUMBER('Raw Data'!O194), OR('Raw Data'!O194&gt;'Raw Data'!P194, 'Raw Data'!O194='Raw Data'!P194)), 'Raw Data'!L194, 0)</f>
        <v/>
      </c>
      <c r="L199">
        <f>IF(AND(ISNUMBER('Raw Data'!O194), OR('Raw Data'!O194&lt;'Raw Data'!P194, 'Raw Data'!O194='Raw Data'!P194)), 'Raw Data'!M194, 0)</f>
        <v/>
      </c>
      <c r="M199">
        <f>IF(AND(ISNUMBER('Raw Data'!O194), OR('Raw Data'!O194&gt;'Raw Data'!P194, 'Raw Data'!O194&lt;'Raw Data'!P194)), 'Raw Data'!N194, 0)</f>
        <v/>
      </c>
      <c r="N199">
        <f>IF(AND('Raw Data'!C194&lt;'Raw Data'!E194, 'Raw Data'!O194&gt;'Raw Data'!P194), 'Raw Data'!C194, 0)</f>
        <v/>
      </c>
      <c r="O199">
        <f>'Raw Data'!C194&lt;'Raw Data'!E194</f>
        <v/>
      </c>
      <c r="P199">
        <f>IF(AND('Raw Data'!C194&gt;'Raw Data'!E194, 'Raw Data'!O194&gt;'Raw Data'!P194), 'Raw Data'!C194, 0)</f>
        <v/>
      </c>
      <c r="Q199">
        <f>IF(AND('Raw Data'!C194&gt;'Raw Data'!E194, 'Raw Data'!O194&lt;'Raw Data'!P194), 'Raw Data'!E194, 0)</f>
        <v/>
      </c>
      <c r="R199">
        <f>IF(AND('Raw Data'!C194&lt;'Raw Data'!E194, 'Raw Data'!O194&lt;'Raw Data'!P194), 'Raw Data'!E194, 0)</f>
        <v/>
      </c>
      <c r="S199">
        <f>IF(ISNUMBER('Raw Data'!C194), IF(_xlfn.XLOOKUP(SMALL('Raw Data'!C194:E194, 1), B199:D199, B199:D199, 0)&gt;0, SMALL('Raw Data'!C194:E194, 1), 0), 0)</f>
        <v/>
      </c>
      <c r="T199">
        <f>IF(ISNUMBER('Raw Data'!C194), IF(_xlfn.XLOOKUP(SMALL('Raw Data'!C194:E194, 2), B199:D199, B199:D199, 0)&gt;0, SMALL('Raw Data'!C194:E194, 2), 0), 0)</f>
        <v/>
      </c>
      <c r="U199">
        <f>IF(ISNUMBER('Raw Data'!C194), IF(_xlfn.XLOOKUP(SMALL('Raw Data'!C194:E194, 3), B199:D199, B199:D199, 0)&gt;0, SMALL('Raw Data'!C194:E194, 3), 0), 0)</f>
        <v/>
      </c>
      <c r="V199">
        <f>IF(AND('Raw Data'!C194&lt;'Raw Data'!E194,'Raw Data'!O194&gt;'Raw Data'!P194),'Raw Data'!C194,IF(AND('Raw Data'!E194&lt;'Raw Data'!C194,'Raw Data'!P194&gt;'Raw Data'!O194),'Raw Data'!E194,0))</f>
        <v/>
      </c>
      <c r="W199">
        <f>IF(AND('Raw Data'!C194&gt;'Raw Data'!E194,'Raw Data'!O194&gt;'Raw Data'!P194),'Raw Data'!C194,IF(AND('Raw Data'!E194&gt;'Raw Data'!C194,'Raw Data'!P194&gt;'Raw Data'!O194),'Raw Data'!E194,0))</f>
        <v/>
      </c>
      <c r="X199">
        <f>IF(AND('Raw Data'!D194&gt;4,'Raw Data'!O194&gt;'Raw Data'!P194, ISNUMBER('Raw Data'!O194)),'Raw Data'!J194,IF(AND('Raw Data'!D194&gt;4,'Raw Data'!O194='Raw Data'!P194, ISNUMBER('Raw Data'!O194)),0,IF(AND(ISNUMBER('Raw Data'!O194), 'Raw Data'!O194='Raw Data'!P194),'Raw Data'!D194,0)))</f>
        <v/>
      </c>
      <c r="Y199">
        <f>IF(AND('Raw Data'!D194&gt;4,'Raw Data'!O194&lt;'Raw Data'!P194),'Raw Data'!K194,IF(AND('Raw Data'!D194&gt;4,'Raw Data'!O194='Raw Data'!P194),0,IF('Raw Data'!O194='Raw Data'!P194,'Raw Data'!D194,0)))</f>
        <v/>
      </c>
      <c r="Z199">
        <f>IF(AND('Raw Data'!D194&lt;4, 'Raw Data'!O194='Raw Data'!P194), 'Raw Data'!D194, 0)</f>
        <v/>
      </c>
      <c r="AA199">
        <f>IF(AND(W199&gt;0, F199&gt;0), F199*W199, 0)</f>
        <v/>
      </c>
      <c r="AB199">
        <f>IF(AND(C199&gt;0, E199&gt;0), E199*C199, 0)</f>
        <v/>
      </c>
      <c r="AC199">
        <f>IF(AND(F199, D199), D199*F199, 0)</f>
        <v/>
      </c>
    </row>
    <row r="200">
      <c r="A200">
        <f>'Raw Data'!Q195</f>
        <v/>
      </c>
      <c r="B200">
        <f>IF('Raw Data'!O195&gt;'Raw Data'!P195, 'Raw Data'!C195, 0)</f>
        <v/>
      </c>
      <c r="C200">
        <f>IF(AND(ISNUMBER('Raw Data'!O195), 'Raw Data'!O195='Raw Data'!P195), 'Raw Data'!D195, 0)</f>
        <v/>
      </c>
      <c r="D200">
        <f>IF('Raw Data'!O195&lt;'Raw Data'!P195, 'Raw Data'!E195, 0)</f>
        <v/>
      </c>
      <c r="E200">
        <f>IF(SUM('Raw Data'!O195:P195)&gt;2, 'Raw Data'!F195, 0)</f>
        <v/>
      </c>
      <c r="F200">
        <f>IF(AND(ISNUMBER('Raw Data'!O195),SUM('Raw Data'!O195:P195)&lt;3),'Raw Data'!F195,)</f>
        <v/>
      </c>
      <c r="G200">
        <f>IF(AND('Raw Data'!O195&gt;0, 'Raw Data'!P195&gt;0), 'Raw Data'!H195, 0)</f>
        <v/>
      </c>
      <c r="H200">
        <f>IF(AND(ISNUMBER('Raw Data'!O195), OR('Raw Data'!O195=0, 'Raw Data'!P195=0)), 'Raw Data'!I195, 0)</f>
        <v/>
      </c>
      <c r="I200">
        <f>IF('Raw Data'!O195='Raw Data'!P195, 0, IF('Raw Data'!O195&gt;'Raw Data'!P195, 'Raw Data'!J195, 0))</f>
        <v/>
      </c>
      <c r="J200">
        <f>IF('Raw Data'!O195='Raw Data'!P195, 0, IF('Raw Data'!O195&lt;'Raw Data'!P195, 'Raw Data'!K195, 0))</f>
        <v/>
      </c>
      <c r="K200">
        <f>IF(AND(ISNUMBER('Raw Data'!O195), OR('Raw Data'!O195&gt;'Raw Data'!P195, 'Raw Data'!O195='Raw Data'!P195)), 'Raw Data'!L195, 0)</f>
        <v/>
      </c>
      <c r="L200">
        <f>IF(AND(ISNUMBER('Raw Data'!O195), OR('Raw Data'!O195&lt;'Raw Data'!P195, 'Raw Data'!O195='Raw Data'!P195)), 'Raw Data'!M195, 0)</f>
        <v/>
      </c>
      <c r="M200">
        <f>IF(AND(ISNUMBER('Raw Data'!O195), OR('Raw Data'!O195&gt;'Raw Data'!P195, 'Raw Data'!O195&lt;'Raw Data'!P195)), 'Raw Data'!N195, 0)</f>
        <v/>
      </c>
      <c r="N200">
        <f>IF(AND('Raw Data'!C195&lt;'Raw Data'!E195, 'Raw Data'!O195&gt;'Raw Data'!P195), 'Raw Data'!C195, 0)</f>
        <v/>
      </c>
      <c r="O200">
        <f>'Raw Data'!C195&lt;'Raw Data'!E195</f>
        <v/>
      </c>
      <c r="P200">
        <f>IF(AND('Raw Data'!C195&gt;'Raw Data'!E195, 'Raw Data'!O195&gt;'Raw Data'!P195), 'Raw Data'!C195, 0)</f>
        <v/>
      </c>
      <c r="Q200">
        <f>IF(AND('Raw Data'!C195&gt;'Raw Data'!E195, 'Raw Data'!O195&lt;'Raw Data'!P195), 'Raw Data'!E195, 0)</f>
        <v/>
      </c>
      <c r="R200">
        <f>IF(AND('Raw Data'!C195&lt;'Raw Data'!E195, 'Raw Data'!O195&lt;'Raw Data'!P195), 'Raw Data'!E195, 0)</f>
        <v/>
      </c>
      <c r="S200">
        <f>IF(ISNUMBER('Raw Data'!C195), IF(_xlfn.XLOOKUP(SMALL('Raw Data'!C195:E195, 1), B200:D200, B200:D200, 0)&gt;0, SMALL('Raw Data'!C195:E195, 1), 0), 0)</f>
        <v/>
      </c>
      <c r="T200">
        <f>IF(ISNUMBER('Raw Data'!C195), IF(_xlfn.XLOOKUP(SMALL('Raw Data'!C195:E195, 2), B200:D200, B200:D200, 0)&gt;0, SMALL('Raw Data'!C195:E195, 2), 0), 0)</f>
        <v/>
      </c>
      <c r="U200">
        <f>IF(ISNUMBER('Raw Data'!C195), IF(_xlfn.XLOOKUP(SMALL('Raw Data'!C195:E195, 3), B200:D200, B200:D200, 0)&gt;0, SMALL('Raw Data'!C195:E195, 3), 0), 0)</f>
        <v/>
      </c>
      <c r="V200">
        <f>IF(AND('Raw Data'!C195&lt;'Raw Data'!E195,'Raw Data'!O195&gt;'Raw Data'!P195),'Raw Data'!C195,IF(AND('Raw Data'!E195&lt;'Raw Data'!C195,'Raw Data'!P195&gt;'Raw Data'!O195),'Raw Data'!E195,0))</f>
        <v/>
      </c>
      <c r="W200">
        <f>IF(AND('Raw Data'!C195&gt;'Raw Data'!E195,'Raw Data'!O195&gt;'Raw Data'!P195),'Raw Data'!C195,IF(AND('Raw Data'!E195&gt;'Raw Data'!C195,'Raw Data'!P195&gt;'Raw Data'!O195),'Raw Data'!E195,0))</f>
        <v/>
      </c>
      <c r="X200">
        <f>IF(AND('Raw Data'!D195&gt;4,'Raw Data'!O195&gt;'Raw Data'!P195, ISNUMBER('Raw Data'!O195)),'Raw Data'!J195,IF(AND('Raw Data'!D195&gt;4,'Raw Data'!O195='Raw Data'!P195, ISNUMBER('Raw Data'!O195)),0,IF(AND(ISNUMBER('Raw Data'!O195), 'Raw Data'!O195='Raw Data'!P195),'Raw Data'!D195,0)))</f>
        <v/>
      </c>
      <c r="Y200">
        <f>IF(AND('Raw Data'!D195&gt;4,'Raw Data'!O195&lt;'Raw Data'!P195),'Raw Data'!K195,IF(AND('Raw Data'!D195&gt;4,'Raw Data'!O195='Raw Data'!P195),0,IF('Raw Data'!O195='Raw Data'!P195,'Raw Data'!D195,0)))</f>
        <v/>
      </c>
      <c r="Z200">
        <f>IF(AND('Raw Data'!D195&lt;4, 'Raw Data'!O195='Raw Data'!P195), 'Raw Data'!D195, 0)</f>
        <v/>
      </c>
      <c r="AA200">
        <f>IF(AND(W200&gt;0, F200&gt;0), F200*W200, 0)</f>
        <v/>
      </c>
      <c r="AB200">
        <f>IF(AND(C200&gt;0, E200&gt;0), E200*C200, 0)</f>
        <v/>
      </c>
      <c r="AC200">
        <f>IF(AND(F200, D200), D200*F200, 0)</f>
        <v/>
      </c>
    </row>
    <row r="201">
      <c r="A201">
        <f>'Raw Data'!Q196</f>
        <v/>
      </c>
      <c r="B201">
        <f>IF('Raw Data'!O196&gt;'Raw Data'!P196, 'Raw Data'!C196, 0)</f>
        <v/>
      </c>
      <c r="C201">
        <f>IF(AND(ISNUMBER('Raw Data'!O196), 'Raw Data'!O196='Raw Data'!P196), 'Raw Data'!D196, 0)</f>
        <v/>
      </c>
      <c r="D201">
        <f>IF('Raw Data'!O196&lt;'Raw Data'!P196, 'Raw Data'!E196, 0)</f>
        <v/>
      </c>
      <c r="E201">
        <f>IF(SUM('Raw Data'!O196:P196)&gt;2, 'Raw Data'!F196, 0)</f>
        <v/>
      </c>
      <c r="F201">
        <f>IF(AND(ISNUMBER('Raw Data'!O196),SUM('Raw Data'!O196:P196)&lt;3),'Raw Data'!F196,)</f>
        <v/>
      </c>
      <c r="G201">
        <f>IF(AND('Raw Data'!O196&gt;0, 'Raw Data'!P196&gt;0), 'Raw Data'!H196, 0)</f>
        <v/>
      </c>
      <c r="H201">
        <f>IF(AND(ISNUMBER('Raw Data'!O196), OR('Raw Data'!O196=0, 'Raw Data'!P196=0)), 'Raw Data'!I196, 0)</f>
        <v/>
      </c>
      <c r="I201">
        <f>IF('Raw Data'!O196='Raw Data'!P196, 0, IF('Raw Data'!O196&gt;'Raw Data'!P196, 'Raw Data'!J196, 0))</f>
        <v/>
      </c>
      <c r="J201">
        <f>IF('Raw Data'!O196='Raw Data'!P196, 0, IF('Raw Data'!O196&lt;'Raw Data'!P196, 'Raw Data'!K196, 0))</f>
        <v/>
      </c>
      <c r="K201">
        <f>IF(AND(ISNUMBER('Raw Data'!O196), OR('Raw Data'!O196&gt;'Raw Data'!P196, 'Raw Data'!O196='Raw Data'!P196)), 'Raw Data'!L196, 0)</f>
        <v/>
      </c>
      <c r="L201">
        <f>IF(AND(ISNUMBER('Raw Data'!O196), OR('Raw Data'!O196&lt;'Raw Data'!P196, 'Raw Data'!O196='Raw Data'!P196)), 'Raw Data'!M196, 0)</f>
        <v/>
      </c>
      <c r="M201">
        <f>IF(AND(ISNUMBER('Raw Data'!O196), OR('Raw Data'!O196&gt;'Raw Data'!P196, 'Raw Data'!O196&lt;'Raw Data'!P196)), 'Raw Data'!N196, 0)</f>
        <v/>
      </c>
      <c r="N201">
        <f>IF(AND('Raw Data'!C196&lt;'Raw Data'!E196, 'Raw Data'!O196&gt;'Raw Data'!P196), 'Raw Data'!C196, 0)</f>
        <v/>
      </c>
      <c r="O201">
        <f>'Raw Data'!C196&lt;'Raw Data'!E196</f>
        <v/>
      </c>
      <c r="P201">
        <f>IF(AND('Raw Data'!C196&gt;'Raw Data'!E196, 'Raw Data'!O196&gt;'Raw Data'!P196), 'Raw Data'!C196, 0)</f>
        <v/>
      </c>
      <c r="Q201">
        <f>IF(AND('Raw Data'!C196&gt;'Raw Data'!E196, 'Raw Data'!O196&lt;'Raw Data'!P196), 'Raw Data'!E196, 0)</f>
        <v/>
      </c>
      <c r="R201">
        <f>IF(AND('Raw Data'!C196&lt;'Raw Data'!E196, 'Raw Data'!O196&lt;'Raw Data'!P196), 'Raw Data'!E196, 0)</f>
        <v/>
      </c>
      <c r="S201">
        <f>IF(ISNUMBER('Raw Data'!C196), IF(_xlfn.XLOOKUP(SMALL('Raw Data'!C196:E196, 1), B201:D201, B201:D201, 0)&gt;0, SMALL('Raw Data'!C196:E196, 1), 0), 0)</f>
        <v/>
      </c>
      <c r="T201">
        <f>IF(ISNUMBER('Raw Data'!C196), IF(_xlfn.XLOOKUP(SMALL('Raw Data'!C196:E196, 2), B201:D201, B201:D201, 0)&gt;0, SMALL('Raw Data'!C196:E196, 2), 0), 0)</f>
        <v/>
      </c>
      <c r="U201">
        <f>IF(ISNUMBER('Raw Data'!C196), IF(_xlfn.XLOOKUP(SMALL('Raw Data'!C196:E196, 3), B201:D201, B201:D201, 0)&gt;0, SMALL('Raw Data'!C196:E196, 3), 0), 0)</f>
        <v/>
      </c>
      <c r="V201">
        <f>IF(AND('Raw Data'!C196&lt;'Raw Data'!E196,'Raw Data'!O196&gt;'Raw Data'!P196),'Raw Data'!C196,IF(AND('Raw Data'!E196&lt;'Raw Data'!C196,'Raw Data'!P196&gt;'Raw Data'!O196),'Raw Data'!E196,0))</f>
        <v/>
      </c>
      <c r="W201">
        <f>IF(AND('Raw Data'!C196&gt;'Raw Data'!E196,'Raw Data'!O196&gt;'Raw Data'!P196),'Raw Data'!C196,IF(AND('Raw Data'!E196&gt;'Raw Data'!C196,'Raw Data'!P196&gt;'Raw Data'!O196),'Raw Data'!E196,0))</f>
        <v/>
      </c>
      <c r="X201">
        <f>IF(AND('Raw Data'!D196&gt;4,'Raw Data'!O196&gt;'Raw Data'!P196, ISNUMBER('Raw Data'!O196)),'Raw Data'!J196,IF(AND('Raw Data'!D196&gt;4,'Raw Data'!O196='Raw Data'!P196, ISNUMBER('Raw Data'!O196)),0,IF(AND(ISNUMBER('Raw Data'!O196), 'Raw Data'!O196='Raw Data'!P196),'Raw Data'!D196,0)))</f>
        <v/>
      </c>
      <c r="Y201">
        <f>IF(AND('Raw Data'!D196&gt;4,'Raw Data'!O196&lt;'Raw Data'!P196),'Raw Data'!K196,IF(AND('Raw Data'!D196&gt;4,'Raw Data'!O196='Raw Data'!P196),0,IF('Raw Data'!O196='Raw Data'!P196,'Raw Data'!D196,0)))</f>
        <v/>
      </c>
      <c r="Z201">
        <f>IF(AND('Raw Data'!D196&lt;4, 'Raw Data'!O196='Raw Data'!P196), 'Raw Data'!D196, 0)</f>
        <v/>
      </c>
      <c r="AA201">
        <f>IF(AND(W201&gt;0, F201&gt;0), F201*W201, 0)</f>
        <v/>
      </c>
      <c r="AB201">
        <f>IF(AND(C201&gt;0, E201&gt;0), E201*C201, 0)</f>
        <v/>
      </c>
      <c r="AC201">
        <f>IF(AND(F201, D201), D201*F201, 0)</f>
        <v/>
      </c>
    </row>
    <row r="202">
      <c r="A202">
        <f>'Raw Data'!Q197</f>
        <v/>
      </c>
      <c r="B202">
        <f>IF('Raw Data'!O197&gt;'Raw Data'!P197, 'Raw Data'!C197, 0)</f>
        <v/>
      </c>
      <c r="C202">
        <f>IF(AND(ISNUMBER('Raw Data'!O197), 'Raw Data'!O197='Raw Data'!P197), 'Raw Data'!D197, 0)</f>
        <v/>
      </c>
      <c r="D202">
        <f>IF('Raw Data'!O197&lt;'Raw Data'!P197, 'Raw Data'!E197, 0)</f>
        <v/>
      </c>
      <c r="E202">
        <f>IF(SUM('Raw Data'!O197:P197)&gt;2, 'Raw Data'!F197, 0)</f>
        <v/>
      </c>
      <c r="F202">
        <f>IF(AND(ISNUMBER('Raw Data'!O197),SUM('Raw Data'!O197:P197)&lt;3),'Raw Data'!F197,)</f>
        <v/>
      </c>
      <c r="G202">
        <f>IF(AND('Raw Data'!O197&gt;0, 'Raw Data'!P197&gt;0), 'Raw Data'!H197, 0)</f>
        <v/>
      </c>
      <c r="H202">
        <f>IF(AND(ISNUMBER('Raw Data'!O197), OR('Raw Data'!O197=0, 'Raw Data'!P197=0)), 'Raw Data'!I197, 0)</f>
        <v/>
      </c>
      <c r="I202">
        <f>IF('Raw Data'!O197='Raw Data'!P197, 0, IF('Raw Data'!O197&gt;'Raw Data'!P197, 'Raw Data'!J197, 0))</f>
        <v/>
      </c>
      <c r="J202">
        <f>IF('Raw Data'!O197='Raw Data'!P197, 0, IF('Raw Data'!O197&lt;'Raw Data'!P197, 'Raw Data'!K197, 0))</f>
        <v/>
      </c>
      <c r="K202">
        <f>IF(AND(ISNUMBER('Raw Data'!O197), OR('Raw Data'!O197&gt;'Raw Data'!P197, 'Raw Data'!O197='Raw Data'!P197)), 'Raw Data'!L197, 0)</f>
        <v/>
      </c>
      <c r="L202">
        <f>IF(AND(ISNUMBER('Raw Data'!O197), OR('Raw Data'!O197&lt;'Raw Data'!P197, 'Raw Data'!O197='Raw Data'!P197)), 'Raw Data'!M197, 0)</f>
        <v/>
      </c>
      <c r="M202">
        <f>IF(AND(ISNUMBER('Raw Data'!O197), OR('Raw Data'!O197&gt;'Raw Data'!P197, 'Raw Data'!O197&lt;'Raw Data'!P197)), 'Raw Data'!N197, 0)</f>
        <v/>
      </c>
      <c r="N202">
        <f>IF(AND('Raw Data'!C197&lt;'Raw Data'!E197, 'Raw Data'!O197&gt;'Raw Data'!P197), 'Raw Data'!C197, 0)</f>
        <v/>
      </c>
      <c r="O202">
        <f>'Raw Data'!C197&lt;'Raw Data'!E197</f>
        <v/>
      </c>
      <c r="P202">
        <f>IF(AND('Raw Data'!C197&gt;'Raw Data'!E197, 'Raw Data'!O197&gt;'Raw Data'!P197), 'Raw Data'!C197, 0)</f>
        <v/>
      </c>
      <c r="Q202">
        <f>IF(AND('Raw Data'!C197&gt;'Raw Data'!E197, 'Raw Data'!O197&lt;'Raw Data'!P197), 'Raw Data'!E197, 0)</f>
        <v/>
      </c>
      <c r="R202">
        <f>IF(AND('Raw Data'!C197&lt;'Raw Data'!E197, 'Raw Data'!O197&lt;'Raw Data'!P197), 'Raw Data'!E197, 0)</f>
        <v/>
      </c>
      <c r="S202">
        <f>IF(ISNUMBER('Raw Data'!C197), IF(_xlfn.XLOOKUP(SMALL('Raw Data'!C197:E197, 1), B202:D202, B202:D202, 0)&gt;0, SMALL('Raw Data'!C197:E197, 1), 0), 0)</f>
        <v/>
      </c>
      <c r="T202">
        <f>IF(ISNUMBER('Raw Data'!C197), IF(_xlfn.XLOOKUP(SMALL('Raw Data'!C197:E197, 2), B202:D202, B202:D202, 0)&gt;0, SMALL('Raw Data'!C197:E197, 2), 0), 0)</f>
        <v/>
      </c>
      <c r="U202">
        <f>IF(ISNUMBER('Raw Data'!C197), IF(_xlfn.XLOOKUP(SMALL('Raw Data'!C197:E197, 3), B202:D202, B202:D202, 0)&gt;0, SMALL('Raw Data'!C197:E197, 3), 0), 0)</f>
        <v/>
      </c>
      <c r="V202">
        <f>IF(AND('Raw Data'!C197&lt;'Raw Data'!E197,'Raw Data'!O197&gt;'Raw Data'!P197),'Raw Data'!C197,IF(AND('Raw Data'!E197&lt;'Raw Data'!C197,'Raw Data'!P197&gt;'Raw Data'!O197),'Raw Data'!E197,0))</f>
        <v/>
      </c>
      <c r="W202">
        <f>IF(AND('Raw Data'!C197&gt;'Raw Data'!E197,'Raw Data'!O197&gt;'Raw Data'!P197),'Raw Data'!C197,IF(AND('Raw Data'!E197&gt;'Raw Data'!C197,'Raw Data'!P197&gt;'Raw Data'!O197),'Raw Data'!E197,0))</f>
        <v/>
      </c>
      <c r="X202">
        <f>IF(AND('Raw Data'!D197&gt;4,'Raw Data'!O197&gt;'Raw Data'!P197, ISNUMBER('Raw Data'!O197)),'Raw Data'!J197,IF(AND('Raw Data'!D197&gt;4,'Raw Data'!O197='Raw Data'!P197, ISNUMBER('Raw Data'!O197)),0,IF(AND(ISNUMBER('Raw Data'!O197), 'Raw Data'!O197='Raw Data'!P197),'Raw Data'!D197,0)))</f>
        <v/>
      </c>
      <c r="Y202">
        <f>IF(AND('Raw Data'!D197&gt;4,'Raw Data'!O197&lt;'Raw Data'!P197),'Raw Data'!K197,IF(AND('Raw Data'!D197&gt;4,'Raw Data'!O197='Raw Data'!P197),0,IF('Raw Data'!O197='Raw Data'!P197,'Raw Data'!D197,0)))</f>
        <v/>
      </c>
      <c r="Z202">
        <f>IF(AND('Raw Data'!D197&lt;4, 'Raw Data'!O197='Raw Data'!P197), 'Raw Data'!D197, 0)</f>
        <v/>
      </c>
      <c r="AA202">
        <f>IF(AND(W202&gt;0, F202&gt;0), F202*W202, 0)</f>
        <v/>
      </c>
      <c r="AB202">
        <f>IF(AND(C202&gt;0, E202&gt;0), E202*C202, 0)</f>
        <v/>
      </c>
      <c r="AC202">
        <f>IF(AND(F202, D202), D202*F202, 0)</f>
        <v/>
      </c>
    </row>
    <row r="203">
      <c r="A203">
        <f>'Raw Data'!Q198</f>
        <v/>
      </c>
      <c r="B203">
        <f>IF('Raw Data'!O198&gt;'Raw Data'!P198, 'Raw Data'!C198, 0)</f>
        <v/>
      </c>
      <c r="C203">
        <f>IF(AND(ISNUMBER('Raw Data'!O198), 'Raw Data'!O198='Raw Data'!P198), 'Raw Data'!D198, 0)</f>
        <v/>
      </c>
      <c r="D203">
        <f>IF('Raw Data'!O198&lt;'Raw Data'!P198, 'Raw Data'!E198, 0)</f>
        <v/>
      </c>
      <c r="E203">
        <f>IF(SUM('Raw Data'!O198:P198)&gt;2, 'Raw Data'!F198, 0)</f>
        <v/>
      </c>
      <c r="F203">
        <f>IF(AND(ISNUMBER('Raw Data'!O198),SUM('Raw Data'!O198:P198)&lt;3),'Raw Data'!F198,)</f>
        <v/>
      </c>
      <c r="G203">
        <f>IF(AND('Raw Data'!O198&gt;0, 'Raw Data'!P198&gt;0), 'Raw Data'!H198, 0)</f>
        <v/>
      </c>
      <c r="H203">
        <f>IF(AND(ISNUMBER('Raw Data'!O198), OR('Raw Data'!O198=0, 'Raw Data'!P198=0)), 'Raw Data'!I198, 0)</f>
        <v/>
      </c>
      <c r="I203">
        <f>IF('Raw Data'!O198='Raw Data'!P198, 0, IF('Raw Data'!O198&gt;'Raw Data'!P198, 'Raw Data'!J198, 0))</f>
        <v/>
      </c>
      <c r="J203">
        <f>IF('Raw Data'!O198='Raw Data'!P198, 0, IF('Raw Data'!O198&lt;'Raw Data'!P198, 'Raw Data'!K198, 0))</f>
        <v/>
      </c>
      <c r="K203">
        <f>IF(AND(ISNUMBER('Raw Data'!O198), OR('Raw Data'!O198&gt;'Raw Data'!P198, 'Raw Data'!O198='Raw Data'!P198)), 'Raw Data'!L198, 0)</f>
        <v/>
      </c>
      <c r="L203">
        <f>IF(AND(ISNUMBER('Raw Data'!O198), OR('Raw Data'!O198&lt;'Raw Data'!P198, 'Raw Data'!O198='Raw Data'!P198)), 'Raw Data'!M198, 0)</f>
        <v/>
      </c>
      <c r="M203">
        <f>IF(AND(ISNUMBER('Raw Data'!O198), OR('Raw Data'!O198&gt;'Raw Data'!P198, 'Raw Data'!O198&lt;'Raw Data'!P198)), 'Raw Data'!N198, 0)</f>
        <v/>
      </c>
      <c r="N203">
        <f>IF(AND('Raw Data'!C198&lt;'Raw Data'!E198, 'Raw Data'!O198&gt;'Raw Data'!P198), 'Raw Data'!C198, 0)</f>
        <v/>
      </c>
      <c r="O203">
        <f>'Raw Data'!C198&lt;'Raw Data'!E198</f>
        <v/>
      </c>
      <c r="P203">
        <f>IF(AND('Raw Data'!C198&gt;'Raw Data'!E198, 'Raw Data'!O198&gt;'Raw Data'!P198), 'Raw Data'!C198, 0)</f>
        <v/>
      </c>
      <c r="Q203">
        <f>IF(AND('Raw Data'!C198&gt;'Raw Data'!E198, 'Raw Data'!O198&lt;'Raw Data'!P198), 'Raw Data'!E198, 0)</f>
        <v/>
      </c>
      <c r="R203">
        <f>IF(AND('Raw Data'!C198&lt;'Raw Data'!E198, 'Raw Data'!O198&lt;'Raw Data'!P198), 'Raw Data'!E198, 0)</f>
        <v/>
      </c>
      <c r="S203">
        <f>IF(ISNUMBER('Raw Data'!C198), IF(_xlfn.XLOOKUP(SMALL('Raw Data'!C198:E198, 1), B203:D203, B203:D203, 0)&gt;0, SMALL('Raw Data'!C198:E198, 1), 0), 0)</f>
        <v/>
      </c>
      <c r="T203">
        <f>IF(ISNUMBER('Raw Data'!C198), IF(_xlfn.XLOOKUP(SMALL('Raw Data'!C198:E198, 2), B203:D203, B203:D203, 0)&gt;0, SMALL('Raw Data'!C198:E198, 2), 0), 0)</f>
        <v/>
      </c>
      <c r="U203">
        <f>IF(ISNUMBER('Raw Data'!C198), IF(_xlfn.XLOOKUP(SMALL('Raw Data'!C198:E198, 3), B203:D203, B203:D203, 0)&gt;0, SMALL('Raw Data'!C198:E198, 3), 0), 0)</f>
        <v/>
      </c>
      <c r="V203">
        <f>IF(AND('Raw Data'!C198&lt;'Raw Data'!E198,'Raw Data'!O198&gt;'Raw Data'!P198),'Raw Data'!C198,IF(AND('Raw Data'!E198&lt;'Raw Data'!C198,'Raw Data'!P198&gt;'Raw Data'!O198),'Raw Data'!E198,0))</f>
        <v/>
      </c>
      <c r="W203">
        <f>IF(AND('Raw Data'!C198&gt;'Raw Data'!E198,'Raw Data'!O198&gt;'Raw Data'!P198),'Raw Data'!C198,IF(AND('Raw Data'!E198&gt;'Raw Data'!C198,'Raw Data'!P198&gt;'Raw Data'!O198),'Raw Data'!E198,0))</f>
        <v/>
      </c>
      <c r="X203">
        <f>IF(AND('Raw Data'!D198&gt;4,'Raw Data'!O198&gt;'Raw Data'!P198, ISNUMBER('Raw Data'!O198)),'Raw Data'!J198,IF(AND('Raw Data'!D198&gt;4,'Raw Data'!O198='Raw Data'!P198, ISNUMBER('Raw Data'!O198)),0,IF(AND(ISNUMBER('Raw Data'!O198), 'Raw Data'!O198='Raw Data'!P198),'Raw Data'!D198,0)))</f>
        <v/>
      </c>
      <c r="Y203">
        <f>IF(AND('Raw Data'!D198&gt;4,'Raw Data'!O198&lt;'Raw Data'!P198),'Raw Data'!K198,IF(AND('Raw Data'!D198&gt;4,'Raw Data'!O198='Raw Data'!P198),0,IF('Raw Data'!O198='Raw Data'!P198,'Raw Data'!D198,0)))</f>
        <v/>
      </c>
      <c r="Z203">
        <f>IF(AND('Raw Data'!D198&lt;4, 'Raw Data'!O198='Raw Data'!P198), 'Raw Data'!D198, 0)</f>
        <v/>
      </c>
      <c r="AA203">
        <f>IF(AND(W203&gt;0, F203&gt;0), F203*W203, 0)</f>
        <v/>
      </c>
      <c r="AB203">
        <f>IF(AND(C203&gt;0, E203&gt;0), E203*C203, 0)</f>
        <v/>
      </c>
      <c r="AC203">
        <f>IF(AND(F203, D203), D203*F203, 0)</f>
        <v/>
      </c>
    </row>
    <row r="204">
      <c r="A204">
        <f>'Raw Data'!Q199</f>
        <v/>
      </c>
      <c r="B204">
        <f>IF('Raw Data'!O199&gt;'Raw Data'!P199, 'Raw Data'!C199, 0)</f>
        <v/>
      </c>
      <c r="C204">
        <f>IF(AND(ISNUMBER('Raw Data'!O199), 'Raw Data'!O199='Raw Data'!P199), 'Raw Data'!D199, 0)</f>
        <v/>
      </c>
      <c r="D204">
        <f>IF('Raw Data'!O199&lt;'Raw Data'!P199, 'Raw Data'!E199, 0)</f>
        <v/>
      </c>
      <c r="E204">
        <f>IF(SUM('Raw Data'!O199:P199)&gt;2, 'Raw Data'!F199, 0)</f>
        <v/>
      </c>
      <c r="F204">
        <f>IF(AND(ISNUMBER('Raw Data'!O199),SUM('Raw Data'!O199:P199)&lt;3),'Raw Data'!F199,)</f>
        <v/>
      </c>
      <c r="G204">
        <f>IF(AND('Raw Data'!O199&gt;0, 'Raw Data'!P199&gt;0), 'Raw Data'!H199, 0)</f>
        <v/>
      </c>
      <c r="H204">
        <f>IF(AND(ISNUMBER('Raw Data'!O199), OR('Raw Data'!O199=0, 'Raw Data'!P199=0)), 'Raw Data'!I199, 0)</f>
        <v/>
      </c>
      <c r="I204">
        <f>IF('Raw Data'!O199='Raw Data'!P199, 0, IF('Raw Data'!O199&gt;'Raw Data'!P199, 'Raw Data'!J199, 0))</f>
        <v/>
      </c>
      <c r="J204">
        <f>IF('Raw Data'!O199='Raw Data'!P199, 0, IF('Raw Data'!O199&lt;'Raw Data'!P199, 'Raw Data'!K199, 0))</f>
        <v/>
      </c>
      <c r="K204">
        <f>IF(AND(ISNUMBER('Raw Data'!O199), OR('Raw Data'!O199&gt;'Raw Data'!P199, 'Raw Data'!O199='Raw Data'!P199)), 'Raw Data'!L199, 0)</f>
        <v/>
      </c>
      <c r="L204">
        <f>IF(AND(ISNUMBER('Raw Data'!O199), OR('Raw Data'!O199&lt;'Raw Data'!P199, 'Raw Data'!O199='Raw Data'!P199)), 'Raw Data'!M199, 0)</f>
        <v/>
      </c>
      <c r="M204">
        <f>IF(AND(ISNUMBER('Raw Data'!O199), OR('Raw Data'!O199&gt;'Raw Data'!P199, 'Raw Data'!O199&lt;'Raw Data'!P199)), 'Raw Data'!N199, 0)</f>
        <v/>
      </c>
      <c r="N204">
        <f>IF(AND('Raw Data'!C199&lt;'Raw Data'!E199, 'Raw Data'!O199&gt;'Raw Data'!P199), 'Raw Data'!C199, 0)</f>
        <v/>
      </c>
      <c r="O204">
        <f>'Raw Data'!C199&lt;'Raw Data'!E199</f>
        <v/>
      </c>
      <c r="P204">
        <f>IF(AND('Raw Data'!C199&gt;'Raw Data'!E199, 'Raw Data'!O199&gt;'Raw Data'!P199), 'Raw Data'!C199, 0)</f>
        <v/>
      </c>
      <c r="Q204">
        <f>IF(AND('Raw Data'!C199&gt;'Raw Data'!E199, 'Raw Data'!O199&lt;'Raw Data'!P199), 'Raw Data'!E199, 0)</f>
        <v/>
      </c>
      <c r="R204">
        <f>IF(AND('Raw Data'!C199&lt;'Raw Data'!E199, 'Raw Data'!O199&lt;'Raw Data'!P199), 'Raw Data'!E199, 0)</f>
        <v/>
      </c>
      <c r="S204">
        <f>IF(ISNUMBER('Raw Data'!C199), IF(_xlfn.XLOOKUP(SMALL('Raw Data'!C199:E199, 1), B204:D204, B204:D204, 0)&gt;0, SMALL('Raw Data'!C199:E199, 1), 0), 0)</f>
        <v/>
      </c>
      <c r="T204">
        <f>IF(ISNUMBER('Raw Data'!C199), IF(_xlfn.XLOOKUP(SMALL('Raw Data'!C199:E199, 2), B204:D204, B204:D204, 0)&gt;0, SMALL('Raw Data'!C199:E199, 2), 0), 0)</f>
        <v/>
      </c>
      <c r="U204">
        <f>IF(ISNUMBER('Raw Data'!C199), IF(_xlfn.XLOOKUP(SMALL('Raw Data'!C199:E199, 3), B204:D204, B204:D204, 0)&gt;0, SMALL('Raw Data'!C199:E199, 3), 0), 0)</f>
        <v/>
      </c>
      <c r="V204">
        <f>IF(AND('Raw Data'!C199&lt;'Raw Data'!E199,'Raw Data'!O199&gt;'Raw Data'!P199),'Raw Data'!C199,IF(AND('Raw Data'!E199&lt;'Raw Data'!C199,'Raw Data'!P199&gt;'Raw Data'!O199),'Raw Data'!E199,0))</f>
        <v/>
      </c>
      <c r="W204">
        <f>IF(AND('Raw Data'!C199&gt;'Raw Data'!E199,'Raw Data'!O199&gt;'Raw Data'!P199),'Raw Data'!C199,IF(AND('Raw Data'!E199&gt;'Raw Data'!C199,'Raw Data'!P199&gt;'Raw Data'!O199),'Raw Data'!E199,0))</f>
        <v/>
      </c>
      <c r="X204">
        <f>IF(AND('Raw Data'!D199&gt;4,'Raw Data'!O199&gt;'Raw Data'!P199, ISNUMBER('Raw Data'!O199)),'Raw Data'!J199,IF(AND('Raw Data'!D199&gt;4,'Raw Data'!O199='Raw Data'!P199, ISNUMBER('Raw Data'!O199)),0,IF(AND(ISNUMBER('Raw Data'!O199), 'Raw Data'!O199='Raw Data'!P199),'Raw Data'!D199,0)))</f>
        <v/>
      </c>
      <c r="Y204">
        <f>IF(AND('Raw Data'!D199&gt;4,'Raw Data'!O199&lt;'Raw Data'!P199),'Raw Data'!K199,IF(AND('Raw Data'!D199&gt;4,'Raw Data'!O199='Raw Data'!P199),0,IF('Raw Data'!O199='Raw Data'!P199,'Raw Data'!D199,0)))</f>
        <v/>
      </c>
      <c r="Z204">
        <f>IF(AND('Raw Data'!D199&lt;4, 'Raw Data'!O199='Raw Data'!P199), 'Raw Data'!D199, 0)</f>
        <v/>
      </c>
      <c r="AA204">
        <f>IF(AND(W204&gt;0, F204&gt;0), F204*W204, 0)</f>
        <v/>
      </c>
      <c r="AB204">
        <f>IF(AND(C204&gt;0, E204&gt;0), E204*C204, 0)</f>
        <v/>
      </c>
      <c r="AC204">
        <f>IF(AND(F204, D204), D204*F204, 0)</f>
        <v/>
      </c>
    </row>
    <row r="205">
      <c r="A205">
        <f>'Raw Data'!Q200</f>
        <v/>
      </c>
      <c r="B205">
        <f>IF('Raw Data'!O200&gt;'Raw Data'!P200, 'Raw Data'!C200, 0)</f>
        <v/>
      </c>
      <c r="C205">
        <f>IF(AND(ISNUMBER('Raw Data'!O200), 'Raw Data'!O200='Raw Data'!P200), 'Raw Data'!D200, 0)</f>
        <v/>
      </c>
      <c r="D205">
        <f>IF('Raw Data'!O200&lt;'Raw Data'!P200, 'Raw Data'!E200, 0)</f>
        <v/>
      </c>
      <c r="E205">
        <f>IF(SUM('Raw Data'!O200:P200)&gt;2, 'Raw Data'!F200, 0)</f>
        <v/>
      </c>
      <c r="F205">
        <f>IF(AND(ISNUMBER('Raw Data'!O200),SUM('Raw Data'!O200:P200)&lt;3),'Raw Data'!F200,)</f>
        <v/>
      </c>
      <c r="G205">
        <f>IF(AND('Raw Data'!O200&gt;0, 'Raw Data'!P200&gt;0), 'Raw Data'!H200, 0)</f>
        <v/>
      </c>
      <c r="H205">
        <f>IF(AND(ISNUMBER('Raw Data'!O200), OR('Raw Data'!O200=0, 'Raw Data'!P200=0)), 'Raw Data'!I200, 0)</f>
        <v/>
      </c>
      <c r="I205">
        <f>IF('Raw Data'!O200='Raw Data'!P200, 0, IF('Raw Data'!O200&gt;'Raw Data'!P200, 'Raw Data'!J200, 0))</f>
        <v/>
      </c>
      <c r="J205">
        <f>IF('Raw Data'!O200='Raw Data'!P200, 0, IF('Raw Data'!O200&lt;'Raw Data'!P200, 'Raw Data'!K200, 0))</f>
        <v/>
      </c>
      <c r="K205">
        <f>IF(AND(ISNUMBER('Raw Data'!O200), OR('Raw Data'!O200&gt;'Raw Data'!P200, 'Raw Data'!O200='Raw Data'!P200)), 'Raw Data'!L200, 0)</f>
        <v/>
      </c>
      <c r="L205">
        <f>IF(AND(ISNUMBER('Raw Data'!O200), OR('Raw Data'!O200&lt;'Raw Data'!P200, 'Raw Data'!O200='Raw Data'!P200)), 'Raw Data'!M200, 0)</f>
        <v/>
      </c>
      <c r="M205">
        <f>IF(AND(ISNUMBER('Raw Data'!O200), OR('Raw Data'!O200&gt;'Raw Data'!P200, 'Raw Data'!O200&lt;'Raw Data'!P200)), 'Raw Data'!N200, 0)</f>
        <v/>
      </c>
      <c r="N205">
        <f>IF(AND('Raw Data'!C200&lt;'Raw Data'!E200, 'Raw Data'!O200&gt;'Raw Data'!P200), 'Raw Data'!C200, 0)</f>
        <v/>
      </c>
      <c r="O205">
        <f>'Raw Data'!C200&lt;'Raw Data'!E200</f>
        <v/>
      </c>
      <c r="P205">
        <f>IF(AND('Raw Data'!C200&gt;'Raw Data'!E200, 'Raw Data'!O200&gt;'Raw Data'!P200), 'Raw Data'!C200, 0)</f>
        <v/>
      </c>
      <c r="Q205">
        <f>IF(AND('Raw Data'!C200&gt;'Raw Data'!E200, 'Raw Data'!O200&lt;'Raw Data'!P200), 'Raw Data'!E200, 0)</f>
        <v/>
      </c>
      <c r="R205">
        <f>IF(AND('Raw Data'!C200&lt;'Raw Data'!E200, 'Raw Data'!O200&lt;'Raw Data'!P200), 'Raw Data'!E200, 0)</f>
        <v/>
      </c>
      <c r="S205">
        <f>IF(ISNUMBER('Raw Data'!C200), IF(_xlfn.XLOOKUP(SMALL('Raw Data'!C200:E200, 1), B205:D205, B205:D205, 0)&gt;0, SMALL('Raw Data'!C200:E200, 1), 0), 0)</f>
        <v/>
      </c>
      <c r="T205">
        <f>IF(ISNUMBER('Raw Data'!C200), IF(_xlfn.XLOOKUP(SMALL('Raw Data'!C200:E200, 2), B205:D205, B205:D205, 0)&gt;0, SMALL('Raw Data'!C200:E200, 2), 0), 0)</f>
        <v/>
      </c>
      <c r="U205">
        <f>IF(ISNUMBER('Raw Data'!C200), IF(_xlfn.XLOOKUP(SMALL('Raw Data'!C200:E200, 3), B205:D205, B205:D205, 0)&gt;0, SMALL('Raw Data'!C200:E200, 3), 0), 0)</f>
        <v/>
      </c>
      <c r="V205">
        <f>IF(AND('Raw Data'!C200&lt;'Raw Data'!E200,'Raw Data'!O200&gt;'Raw Data'!P200),'Raw Data'!C200,IF(AND('Raw Data'!E200&lt;'Raw Data'!C200,'Raw Data'!P200&gt;'Raw Data'!O200),'Raw Data'!E200,0))</f>
        <v/>
      </c>
      <c r="W205">
        <f>IF(AND('Raw Data'!C200&gt;'Raw Data'!E200,'Raw Data'!O200&gt;'Raw Data'!P200),'Raw Data'!C200,IF(AND('Raw Data'!E200&gt;'Raw Data'!C200,'Raw Data'!P200&gt;'Raw Data'!O200),'Raw Data'!E200,0))</f>
        <v/>
      </c>
      <c r="X205">
        <f>IF(AND('Raw Data'!D200&gt;4,'Raw Data'!O200&gt;'Raw Data'!P200, ISNUMBER('Raw Data'!O200)),'Raw Data'!J200,IF(AND('Raw Data'!D200&gt;4,'Raw Data'!O200='Raw Data'!P200, ISNUMBER('Raw Data'!O200)),0,IF(AND(ISNUMBER('Raw Data'!O200), 'Raw Data'!O200='Raw Data'!P200),'Raw Data'!D200,0)))</f>
        <v/>
      </c>
      <c r="Y205">
        <f>IF(AND('Raw Data'!D200&gt;4,'Raw Data'!O200&lt;'Raw Data'!P200),'Raw Data'!K200,IF(AND('Raw Data'!D200&gt;4,'Raw Data'!O200='Raw Data'!P200),0,IF('Raw Data'!O200='Raw Data'!P200,'Raw Data'!D200,0)))</f>
        <v/>
      </c>
      <c r="Z205">
        <f>IF(AND('Raw Data'!D200&lt;4, 'Raw Data'!O200='Raw Data'!P200), 'Raw Data'!D200, 0)</f>
        <v/>
      </c>
      <c r="AA205">
        <f>IF(AND(W205&gt;0, F205&gt;0), F205*W205, 0)</f>
        <v/>
      </c>
      <c r="AB205">
        <f>IF(AND(C205&gt;0, E205&gt;0), E205*C205, 0)</f>
        <v/>
      </c>
      <c r="AC205">
        <f>IF(AND(F205, D205), D205*F205, 0)</f>
        <v/>
      </c>
    </row>
    <row r="206">
      <c r="A206">
        <f>'Raw Data'!Q201</f>
        <v/>
      </c>
      <c r="B206">
        <f>IF('Raw Data'!O201&gt;'Raw Data'!P201, 'Raw Data'!C201, 0)</f>
        <v/>
      </c>
      <c r="C206">
        <f>IF(AND(ISNUMBER('Raw Data'!O201), 'Raw Data'!O201='Raw Data'!P201), 'Raw Data'!D201, 0)</f>
        <v/>
      </c>
      <c r="D206">
        <f>IF('Raw Data'!O201&lt;'Raw Data'!P201, 'Raw Data'!E201, 0)</f>
        <v/>
      </c>
      <c r="E206">
        <f>IF(SUM('Raw Data'!O201:P201)&gt;2, 'Raw Data'!F201, 0)</f>
        <v/>
      </c>
      <c r="F206">
        <f>IF(AND(ISNUMBER('Raw Data'!O201),SUM('Raw Data'!O201:P201)&lt;3),'Raw Data'!F201,)</f>
        <v/>
      </c>
      <c r="G206">
        <f>IF(AND('Raw Data'!O201&gt;0, 'Raw Data'!P201&gt;0), 'Raw Data'!H201, 0)</f>
        <v/>
      </c>
      <c r="H206">
        <f>IF(AND(ISNUMBER('Raw Data'!O201), OR('Raw Data'!O201=0, 'Raw Data'!P201=0)), 'Raw Data'!I201, 0)</f>
        <v/>
      </c>
      <c r="I206">
        <f>IF('Raw Data'!O201='Raw Data'!P201, 0, IF('Raw Data'!O201&gt;'Raw Data'!P201, 'Raw Data'!J201, 0))</f>
        <v/>
      </c>
      <c r="J206">
        <f>IF('Raw Data'!O201='Raw Data'!P201, 0, IF('Raw Data'!O201&lt;'Raw Data'!P201, 'Raw Data'!K201, 0))</f>
        <v/>
      </c>
      <c r="K206">
        <f>IF(AND(ISNUMBER('Raw Data'!O201), OR('Raw Data'!O201&gt;'Raw Data'!P201, 'Raw Data'!O201='Raw Data'!P201)), 'Raw Data'!L201, 0)</f>
        <v/>
      </c>
      <c r="L206">
        <f>IF(AND(ISNUMBER('Raw Data'!O201), OR('Raw Data'!O201&lt;'Raw Data'!P201, 'Raw Data'!O201='Raw Data'!P201)), 'Raw Data'!M201, 0)</f>
        <v/>
      </c>
      <c r="M206">
        <f>IF(AND(ISNUMBER('Raw Data'!O201), OR('Raw Data'!O201&gt;'Raw Data'!P201, 'Raw Data'!O201&lt;'Raw Data'!P201)), 'Raw Data'!N201, 0)</f>
        <v/>
      </c>
      <c r="N206">
        <f>IF(AND('Raw Data'!C201&lt;'Raw Data'!E201, 'Raw Data'!O201&gt;'Raw Data'!P201), 'Raw Data'!C201, 0)</f>
        <v/>
      </c>
      <c r="O206">
        <f>'Raw Data'!C201&lt;'Raw Data'!E201</f>
        <v/>
      </c>
      <c r="P206">
        <f>IF(AND('Raw Data'!C201&gt;'Raw Data'!E201, 'Raw Data'!O201&gt;'Raw Data'!P201), 'Raw Data'!C201, 0)</f>
        <v/>
      </c>
      <c r="Q206">
        <f>IF(AND('Raw Data'!C201&gt;'Raw Data'!E201, 'Raw Data'!O201&lt;'Raw Data'!P201), 'Raw Data'!E201, 0)</f>
        <v/>
      </c>
      <c r="R206">
        <f>IF(AND('Raw Data'!C201&lt;'Raw Data'!E201, 'Raw Data'!O201&lt;'Raw Data'!P201), 'Raw Data'!E201, 0)</f>
        <v/>
      </c>
      <c r="S206">
        <f>IF(ISNUMBER('Raw Data'!C201), IF(_xlfn.XLOOKUP(SMALL('Raw Data'!C201:E201, 1), B206:D206, B206:D206, 0)&gt;0, SMALL('Raw Data'!C201:E201, 1), 0), 0)</f>
        <v/>
      </c>
      <c r="T206">
        <f>IF(ISNUMBER('Raw Data'!C201), IF(_xlfn.XLOOKUP(SMALL('Raw Data'!C201:E201, 2), B206:D206, B206:D206, 0)&gt;0, SMALL('Raw Data'!C201:E201, 2), 0), 0)</f>
        <v/>
      </c>
      <c r="U206">
        <f>IF(ISNUMBER('Raw Data'!C201), IF(_xlfn.XLOOKUP(SMALL('Raw Data'!C201:E201, 3), B206:D206, B206:D206, 0)&gt;0, SMALL('Raw Data'!C201:E201, 3), 0), 0)</f>
        <v/>
      </c>
      <c r="V206">
        <f>IF(AND('Raw Data'!C201&lt;'Raw Data'!E201,'Raw Data'!O201&gt;'Raw Data'!P201),'Raw Data'!C201,IF(AND('Raw Data'!E201&lt;'Raw Data'!C201,'Raw Data'!P201&gt;'Raw Data'!O201),'Raw Data'!E201,0))</f>
        <v/>
      </c>
      <c r="W206">
        <f>IF(AND('Raw Data'!C201&gt;'Raw Data'!E201,'Raw Data'!O201&gt;'Raw Data'!P201),'Raw Data'!C201,IF(AND('Raw Data'!E201&gt;'Raw Data'!C201,'Raw Data'!P201&gt;'Raw Data'!O201),'Raw Data'!E201,0))</f>
        <v/>
      </c>
      <c r="X206">
        <f>IF(AND('Raw Data'!D201&gt;4,'Raw Data'!O201&gt;'Raw Data'!P201, ISNUMBER('Raw Data'!O201)),'Raw Data'!J201,IF(AND('Raw Data'!D201&gt;4,'Raw Data'!O201='Raw Data'!P201, ISNUMBER('Raw Data'!O201)),0,IF(AND(ISNUMBER('Raw Data'!O201), 'Raw Data'!O201='Raw Data'!P201),'Raw Data'!D201,0)))</f>
        <v/>
      </c>
      <c r="Y206">
        <f>IF(AND('Raw Data'!D201&gt;4,'Raw Data'!O201&lt;'Raw Data'!P201),'Raw Data'!K201,IF(AND('Raw Data'!D201&gt;4,'Raw Data'!O201='Raw Data'!P201),0,IF('Raw Data'!O201='Raw Data'!P201,'Raw Data'!D201,0)))</f>
        <v/>
      </c>
      <c r="Z206">
        <f>IF(AND('Raw Data'!D201&lt;4, 'Raw Data'!O201='Raw Data'!P201), 'Raw Data'!D201, 0)</f>
        <v/>
      </c>
      <c r="AA206">
        <f>IF(AND(W206&gt;0, F206&gt;0), F206*W206, 0)</f>
        <v/>
      </c>
      <c r="AB206">
        <f>IF(AND(C206&gt;0, E206&gt;0), E206*C206, 0)</f>
        <v/>
      </c>
      <c r="AC206">
        <f>IF(AND(F206, D206), D206*F206, 0)</f>
        <v/>
      </c>
    </row>
    <row r="207">
      <c r="A207">
        <f>'Raw Data'!Q202</f>
        <v/>
      </c>
      <c r="B207">
        <f>IF('Raw Data'!O202&gt;'Raw Data'!P202, 'Raw Data'!C202, 0)</f>
        <v/>
      </c>
      <c r="C207">
        <f>IF(AND(ISNUMBER('Raw Data'!O202), 'Raw Data'!O202='Raw Data'!P202), 'Raw Data'!D202, 0)</f>
        <v/>
      </c>
      <c r="D207">
        <f>IF('Raw Data'!O202&lt;'Raw Data'!P202, 'Raw Data'!E202, 0)</f>
        <v/>
      </c>
      <c r="E207">
        <f>IF(SUM('Raw Data'!O202:P202)&gt;2, 'Raw Data'!F202, 0)</f>
        <v/>
      </c>
      <c r="F207">
        <f>IF(AND(ISNUMBER('Raw Data'!O202),SUM('Raw Data'!O202:P202)&lt;3),'Raw Data'!F202,)</f>
        <v/>
      </c>
      <c r="G207">
        <f>IF(AND('Raw Data'!O202&gt;0, 'Raw Data'!P202&gt;0), 'Raw Data'!H202, 0)</f>
        <v/>
      </c>
      <c r="H207">
        <f>IF(AND(ISNUMBER('Raw Data'!O202), OR('Raw Data'!O202=0, 'Raw Data'!P202=0)), 'Raw Data'!I202, 0)</f>
        <v/>
      </c>
      <c r="I207">
        <f>IF('Raw Data'!O202='Raw Data'!P202, 0, IF('Raw Data'!O202&gt;'Raw Data'!P202, 'Raw Data'!J202, 0))</f>
        <v/>
      </c>
      <c r="J207">
        <f>IF('Raw Data'!O202='Raw Data'!P202, 0, IF('Raw Data'!O202&lt;'Raw Data'!P202, 'Raw Data'!K202, 0))</f>
        <v/>
      </c>
      <c r="K207">
        <f>IF(AND(ISNUMBER('Raw Data'!O202), OR('Raw Data'!O202&gt;'Raw Data'!P202, 'Raw Data'!O202='Raw Data'!P202)), 'Raw Data'!L202, 0)</f>
        <v/>
      </c>
      <c r="L207">
        <f>IF(AND(ISNUMBER('Raw Data'!O202), OR('Raw Data'!O202&lt;'Raw Data'!P202, 'Raw Data'!O202='Raw Data'!P202)), 'Raw Data'!M202, 0)</f>
        <v/>
      </c>
      <c r="M207">
        <f>IF(AND(ISNUMBER('Raw Data'!O202), OR('Raw Data'!O202&gt;'Raw Data'!P202, 'Raw Data'!O202&lt;'Raw Data'!P202)), 'Raw Data'!N202, 0)</f>
        <v/>
      </c>
      <c r="N207">
        <f>IF(AND('Raw Data'!C202&lt;'Raw Data'!E202, 'Raw Data'!O202&gt;'Raw Data'!P202), 'Raw Data'!C202, 0)</f>
        <v/>
      </c>
      <c r="O207">
        <f>'Raw Data'!C202&lt;'Raw Data'!E202</f>
        <v/>
      </c>
      <c r="P207">
        <f>IF(AND('Raw Data'!C202&gt;'Raw Data'!E202, 'Raw Data'!O202&gt;'Raw Data'!P202), 'Raw Data'!C202, 0)</f>
        <v/>
      </c>
      <c r="Q207">
        <f>IF(AND('Raw Data'!C202&gt;'Raw Data'!E202, 'Raw Data'!O202&lt;'Raw Data'!P202), 'Raw Data'!E202, 0)</f>
        <v/>
      </c>
      <c r="R207">
        <f>IF(AND('Raw Data'!C202&lt;'Raw Data'!E202, 'Raw Data'!O202&lt;'Raw Data'!P202), 'Raw Data'!E202, 0)</f>
        <v/>
      </c>
      <c r="S207">
        <f>IF(ISNUMBER('Raw Data'!C202), IF(_xlfn.XLOOKUP(SMALL('Raw Data'!C202:E202, 1), B207:D207, B207:D207, 0)&gt;0, SMALL('Raw Data'!C202:E202, 1), 0), 0)</f>
        <v/>
      </c>
      <c r="T207">
        <f>IF(ISNUMBER('Raw Data'!C202), IF(_xlfn.XLOOKUP(SMALL('Raw Data'!C202:E202, 2), B207:D207, B207:D207, 0)&gt;0, SMALL('Raw Data'!C202:E202, 2), 0), 0)</f>
        <v/>
      </c>
      <c r="U207">
        <f>IF(ISNUMBER('Raw Data'!C202), IF(_xlfn.XLOOKUP(SMALL('Raw Data'!C202:E202, 3), B207:D207, B207:D207, 0)&gt;0, SMALL('Raw Data'!C202:E202, 3), 0), 0)</f>
        <v/>
      </c>
      <c r="V207">
        <f>IF(AND('Raw Data'!C202&lt;'Raw Data'!E202,'Raw Data'!O202&gt;'Raw Data'!P202),'Raw Data'!C202,IF(AND('Raw Data'!E202&lt;'Raw Data'!C202,'Raw Data'!P202&gt;'Raw Data'!O202),'Raw Data'!E202,0))</f>
        <v/>
      </c>
      <c r="W207">
        <f>IF(AND('Raw Data'!C202&gt;'Raw Data'!E202,'Raw Data'!O202&gt;'Raw Data'!P202),'Raw Data'!C202,IF(AND('Raw Data'!E202&gt;'Raw Data'!C202,'Raw Data'!P202&gt;'Raw Data'!O202),'Raw Data'!E202,0))</f>
        <v/>
      </c>
      <c r="X207">
        <f>IF(AND('Raw Data'!D202&gt;4,'Raw Data'!O202&gt;'Raw Data'!P202, ISNUMBER('Raw Data'!O202)),'Raw Data'!J202,IF(AND('Raw Data'!D202&gt;4,'Raw Data'!O202='Raw Data'!P202, ISNUMBER('Raw Data'!O202)),0,IF(AND(ISNUMBER('Raw Data'!O202), 'Raw Data'!O202='Raw Data'!P202),'Raw Data'!D202,0)))</f>
        <v/>
      </c>
      <c r="Y207">
        <f>IF(AND('Raw Data'!D202&gt;4,'Raw Data'!O202&lt;'Raw Data'!P202),'Raw Data'!K202,IF(AND('Raw Data'!D202&gt;4,'Raw Data'!O202='Raw Data'!P202),0,IF('Raw Data'!O202='Raw Data'!P202,'Raw Data'!D202,0)))</f>
        <v/>
      </c>
      <c r="Z207">
        <f>IF(AND('Raw Data'!D202&lt;4, 'Raw Data'!O202='Raw Data'!P202), 'Raw Data'!D202, 0)</f>
        <v/>
      </c>
      <c r="AA207">
        <f>IF(AND(W207&gt;0, F207&gt;0), F207*W207, 0)</f>
        <v/>
      </c>
      <c r="AB207">
        <f>IF(AND(C207&gt;0, E207&gt;0), E207*C207, 0)</f>
        <v/>
      </c>
      <c r="AC207">
        <f>IF(AND(F207, D207), D207*F207, 0)</f>
        <v/>
      </c>
    </row>
    <row r="208">
      <c r="A208">
        <f>'Raw Data'!Q203</f>
        <v/>
      </c>
      <c r="B208">
        <f>IF('Raw Data'!O203&gt;'Raw Data'!P203, 'Raw Data'!C203, 0)</f>
        <v/>
      </c>
      <c r="C208">
        <f>IF(AND(ISNUMBER('Raw Data'!O203), 'Raw Data'!O203='Raw Data'!P203), 'Raw Data'!D203, 0)</f>
        <v/>
      </c>
      <c r="D208">
        <f>IF('Raw Data'!O203&lt;'Raw Data'!P203, 'Raw Data'!E203, 0)</f>
        <v/>
      </c>
      <c r="E208">
        <f>IF(SUM('Raw Data'!O203:P203)&gt;2, 'Raw Data'!F203, 0)</f>
        <v/>
      </c>
      <c r="F208">
        <f>IF(AND(ISNUMBER('Raw Data'!O203),SUM('Raw Data'!O203:P203)&lt;3),'Raw Data'!F203,)</f>
        <v/>
      </c>
      <c r="G208">
        <f>IF(AND('Raw Data'!O203&gt;0, 'Raw Data'!P203&gt;0), 'Raw Data'!H203, 0)</f>
        <v/>
      </c>
      <c r="H208">
        <f>IF(AND(ISNUMBER('Raw Data'!O203), OR('Raw Data'!O203=0, 'Raw Data'!P203=0)), 'Raw Data'!I203, 0)</f>
        <v/>
      </c>
      <c r="I208">
        <f>IF('Raw Data'!O203='Raw Data'!P203, 0, IF('Raw Data'!O203&gt;'Raw Data'!P203, 'Raw Data'!J203, 0))</f>
        <v/>
      </c>
      <c r="J208">
        <f>IF('Raw Data'!O203='Raw Data'!P203, 0, IF('Raw Data'!O203&lt;'Raw Data'!P203, 'Raw Data'!K203, 0))</f>
        <v/>
      </c>
      <c r="K208">
        <f>IF(AND(ISNUMBER('Raw Data'!O203), OR('Raw Data'!O203&gt;'Raw Data'!P203, 'Raw Data'!O203='Raw Data'!P203)), 'Raw Data'!L203, 0)</f>
        <v/>
      </c>
      <c r="L208">
        <f>IF(AND(ISNUMBER('Raw Data'!O203), OR('Raw Data'!O203&lt;'Raw Data'!P203, 'Raw Data'!O203='Raw Data'!P203)), 'Raw Data'!M203, 0)</f>
        <v/>
      </c>
      <c r="M208">
        <f>IF(AND(ISNUMBER('Raw Data'!O203), OR('Raw Data'!O203&gt;'Raw Data'!P203, 'Raw Data'!O203&lt;'Raw Data'!P203)), 'Raw Data'!N203, 0)</f>
        <v/>
      </c>
      <c r="N208">
        <f>IF(AND('Raw Data'!C203&lt;'Raw Data'!E203, 'Raw Data'!O203&gt;'Raw Data'!P203), 'Raw Data'!C203, 0)</f>
        <v/>
      </c>
      <c r="O208">
        <f>'Raw Data'!C203&lt;'Raw Data'!E203</f>
        <v/>
      </c>
      <c r="P208">
        <f>IF(AND('Raw Data'!C203&gt;'Raw Data'!E203, 'Raw Data'!O203&gt;'Raw Data'!P203), 'Raw Data'!C203, 0)</f>
        <v/>
      </c>
      <c r="Q208">
        <f>IF(AND('Raw Data'!C203&gt;'Raw Data'!E203, 'Raw Data'!O203&lt;'Raw Data'!P203), 'Raw Data'!E203, 0)</f>
        <v/>
      </c>
      <c r="R208">
        <f>IF(AND('Raw Data'!C203&lt;'Raw Data'!E203, 'Raw Data'!O203&lt;'Raw Data'!P203), 'Raw Data'!E203, 0)</f>
        <v/>
      </c>
      <c r="S208">
        <f>IF(ISNUMBER('Raw Data'!C203), IF(_xlfn.XLOOKUP(SMALL('Raw Data'!C203:E203, 1), B208:D208, B208:D208, 0)&gt;0, SMALL('Raw Data'!C203:E203, 1), 0), 0)</f>
        <v/>
      </c>
      <c r="T208">
        <f>IF(ISNUMBER('Raw Data'!C203), IF(_xlfn.XLOOKUP(SMALL('Raw Data'!C203:E203, 2), B208:D208, B208:D208, 0)&gt;0, SMALL('Raw Data'!C203:E203, 2), 0), 0)</f>
        <v/>
      </c>
      <c r="U208">
        <f>IF(ISNUMBER('Raw Data'!C203), IF(_xlfn.XLOOKUP(SMALL('Raw Data'!C203:E203, 3), B208:D208, B208:D208, 0)&gt;0, SMALL('Raw Data'!C203:E203, 3), 0), 0)</f>
        <v/>
      </c>
      <c r="V208">
        <f>IF(AND('Raw Data'!C203&lt;'Raw Data'!E203,'Raw Data'!O203&gt;'Raw Data'!P203),'Raw Data'!C203,IF(AND('Raw Data'!E203&lt;'Raw Data'!C203,'Raw Data'!P203&gt;'Raw Data'!O203),'Raw Data'!E203,0))</f>
        <v/>
      </c>
      <c r="W208">
        <f>IF(AND('Raw Data'!C203&gt;'Raw Data'!E203,'Raw Data'!O203&gt;'Raw Data'!P203),'Raw Data'!C203,IF(AND('Raw Data'!E203&gt;'Raw Data'!C203,'Raw Data'!P203&gt;'Raw Data'!O203),'Raw Data'!E203,0))</f>
        <v/>
      </c>
      <c r="X208">
        <f>IF(AND('Raw Data'!D203&gt;4,'Raw Data'!O203&gt;'Raw Data'!P203, ISNUMBER('Raw Data'!O203)),'Raw Data'!J203,IF(AND('Raw Data'!D203&gt;4,'Raw Data'!O203='Raw Data'!P203, ISNUMBER('Raw Data'!O203)),0,IF(AND(ISNUMBER('Raw Data'!O203), 'Raw Data'!O203='Raw Data'!P203),'Raw Data'!D203,0)))</f>
        <v/>
      </c>
      <c r="Y208">
        <f>IF(AND('Raw Data'!D203&gt;4,'Raw Data'!O203&lt;'Raw Data'!P203),'Raw Data'!K203,IF(AND('Raw Data'!D203&gt;4,'Raw Data'!O203='Raw Data'!P203),0,IF('Raw Data'!O203='Raw Data'!P203,'Raw Data'!D203,0)))</f>
        <v/>
      </c>
      <c r="Z208">
        <f>IF(AND('Raw Data'!D203&lt;4, 'Raw Data'!O203='Raw Data'!P203), 'Raw Data'!D203, 0)</f>
        <v/>
      </c>
      <c r="AA208">
        <f>IF(AND(W208&gt;0, F208&gt;0), F208*W208, 0)</f>
        <v/>
      </c>
      <c r="AB208">
        <f>IF(AND(C208&gt;0, E208&gt;0), E208*C208, 0)</f>
        <v/>
      </c>
      <c r="AC208">
        <f>IF(AND(F208, D208), D208*F208, 0)</f>
        <v/>
      </c>
    </row>
    <row r="209">
      <c r="A209">
        <f>'Raw Data'!Q204</f>
        <v/>
      </c>
      <c r="B209">
        <f>IF('Raw Data'!O204&gt;'Raw Data'!P204, 'Raw Data'!C204, 0)</f>
        <v/>
      </c>
      <c r="C209">
        <f>IF(AND(ISNUMBER('Raw Data'!O204), 'Raw Data'!O204='Raw Data'!P204), 'Raw Data'!D204, 0)</f>
        <v/>
      </c>
      <c r="D209">
        <f>IF('Raw Data'!O204&lt;'Raw Data'!P204, 'Raw Data'!E204, 0)</f>
        <v/>
      </c>
      <c r="E209">
        <f>IF(SUM('Raw Data'!O204:P204)&gt;2, 'Raw Data'!F204, 0)</f>
        <v/>
      </c>
      <c r="F209">
        <f>IF(AND(ISNUMBER('Raw Data'!O204),SUM('Raw Data'!O204:P204)&lt;3),'Raw Data'!F204,)</f>
        <v/>
      </c>
      <c r="G209">
        <f>IF(AND('Raw Data'!O204&gt;0, 'Raw Data'!P204&gt;0), 'Raw Data'!H204, 0)</f>
        <v/>
      </c>
      <c r="H209">
        <f>IF(AND(ISNUMBER('Raw Data'!O204), OR('Raw Data'!O204=0, 'Raw Data'!P204=0)), 'Raw Data'!I204, 0)</f>
        <v/>
      </c>
      <c r="I209">
        <f>IF('Raw Data'!O204='Raw Data'!P204, 0, IF('Raw Data'!O204&gt;'Raw Data'!P204, 'Raw Data'!J204, 0))</f>
        <v/>
      </c>
      <c r="J209">
        <f>IF('Raw Data'!O204='Raw Data'!P204, 0, IF('Raw Data'!O204&lt;'Raw Data'!P204, 'Raw Data'!K204, 0))</f>
        <v/>
      </c>
      <c r="K209">
        <f>IF(AND(ISNUMBER('Raw Data'!O204), OR('Raw Data'!O204&gt;'Raw Data'!P204, 'Raw Data'!O204='Raw Data'!P204)), 'Raw Data'!L204, 0)</f>
        <v/>
      </c>
      <c r="L209">
        <f>IF(AND(ISNUMBER('Raw Data'!O204), OR('Raw Data'!O204&lt;'Raw Data'!P204, 'Raw Data'!O204='Raw Data'!P204)), 'Raw Data'!M204, 0)</f>
        <v/>
      </c>
      <c r="M209">
        <f>IF(AND(ISNUMBER('Raw Data'!O204), OR('Raw Data'!O204&gt;'Raw Data'!P204, 'Raw Data'!O204&lt;'Raw Data'!P204)), 'Raw Data'!N204, 0)</f>
        <v/>
      </c>
      <c r="N209">
        <f>IF(AND('Raw Data'!C204&lt;'Raw Data'!E204, 'Raw Data'!O204&gt;'Raw Data'!P204), 'Raw Data'!C204, 0)</f>
        <v/>
      </c>
      <c r="O209">
        <f>'Raw Data'!C204&lt;'Raw Data'!E204</f>
        <v/>
      </c>
      <c r="P209">
        <f>IF(AND('Raw Data'!C204&gt;'Raw Data'!E204, 'Raw Data'!O204&gt;'Raw Data'!P204), 'Raw Data'!C204, 0)</f>
        <v/>
      </c>
      <c r="Q209">
        <f>IF(AND('Raw Data'!C204&gt;'Raw Data'!E204, 'Raw Data'!O204&lt;'Raw Data'!P204), 'Raw Data'!E204, 0)</f>
        <v/>
      </c>
      <c r="R209">
        <f>IF(AND('Raw Data'!C204&lt;'Raw Data'!E204, 'Raw Data'!O204&lt;'Raw Data'!P204), 'Raw Data'!E204, 0)</f>
        <v/>
      </c>
      <c r="S209">
        <f>IF(ISNUMBER('Raw Data'!C204), IF(_xlfn.XLOOKUP(SMALL('Raw Data'!C204:E204, 1), B209:D209, B209:D209, 0)&gt;0, SMALL('Raw Data'!C204:E204, 1), 0), 0)</f>
        <v/>
      </c>
      <c r="T209">
        <f>IF(ISNUMBER('Raw Data'!C204), IF(_xlfn.XLOOKUP(SMALL('Raw Data'!C204:E204, 2), B209:D209, B209:D209, 0)&gt;0, SMALL('Raw Data'!C204:E204, 2), 0), 0)</f>
        <v/>
      </c>
      <c r="U209">
        <f>IF(ISNUMBER('Raw Data'!C204), IF(_xlfn.XLOOKUP(SMALL('Raw Data'!C204:E204, 3), B209:D209, B209:D209, 0)&gt;0, SMALL('Raw Data'!C204:E204, 3), 0), 0)</f>
        <v/>
      </c>
      <c r="V209">
        <f>IF(AND('Raw Data'!C204&lt;'Raw Data'!E204,'Raw Data'!O204&gt;'Raw Data'!P204),'Raw Data'!C204,IF(AND('Raw Data'!E204&lt;'Raw Data'!C204,'Raw Data'!P204&gt;'Raw Data'!O204),'Raw Data'!E204,0))</f>
        <v/>
      </c>
      <c r="W209">
        <f>IF(AND('Raw Data'!C204&gt;'Raw Data'!E204,'Raw Data'!O204&gt;'Raw Data'!P204),'Raw Data'!C204,IF(AND('Raw Data'!E204&gt;'Raw Data'!C204,'Raw Data'!P204&gt;'Raw Data'!O204),'Raw Data'!E204,0))</f>
        <v/>
      </c>
      <c r="X209">
        <f>IF(AND('Raw Data'!D204&gt;4,'Raw Data'!O204&gt;'Raw Data'!P204, ISNUMBER('Raw Data'!O204)),'Raw Data'!J204,IF(AND('Raw Data'!D204&gt;4,'Raw Data'!O204='Raw Data'!P204, ISNUMBER('Raw Data'!O204)),0,IF(AND(ISNUMBER('Raw Data'!O204), 'Raw Data'!O204='Raw Data'!P204),'Raw Data'!D204,0)))</f>
        <v/>
      </c>
      <c r="Y209">
        <f>IF(AND('Raw Data'!D204&gt;4,'Raw Data'!O204&lt;'Raw Data'!P204),'Raw Data'!K204,IF(AND('Raw Data'!D204&gt;4,'Raw Data'!O204='Raw Data'!P204),0,IF('Raw Data'!O204='Raw Data'!P204,'Raw Data'!D204,0)))</f>
        <v/>
      </c>
      <c r="Z209">
        <f>IF(AND('Raw Data'!D204&lt;4, 'Raw Data'!O204='Raw Data'!P204), 'Raw Data'!D204, 0)</f>
        <v/>
      </c>
      <c r="AA209">
        <f>IF(AND(W209&gt;0, F209&gt;0), F209*W209, 0)</f>
        <v/>
      </c>
      <c r="AB209">
        <f>IF(AND(C209&gt;0, E209&gt;0), E209*C209, 0)</f>
        <v/>
      </c>
      <c r="AC209">
        <f>IF(AND(F209, D209), D209*F209, 0)</f>
        <v/>
      </c>
    </row>
    <row r="210">
      <c r="A210">
        <f>'Raw Data'!Q205</f>
        <v/>
      </c>
      <c r="B210">
        <f>IF('Raw Data'!O205&gt;'Raw Data'!P205, 'Raw Data'!C205, 0)</f>
        <v/>
      </c>
      <c r="C210">
        <f>IF(AND(ISNUMBER('Raw Data'!O205), 'Raw Data'!O205='Raw Data'!P205), 'Raw Data'!D205, 0)</f>
        <v/>
      </c>
      <c r="D210">
        <f>IF('Raw Data'!O205&lt;'Raw Data'!P205, 'Raw Data'!E205, 0)</f>
        <v/>
      </c>
      <c r="E210">
        <f>IF(SUM('Raw Data'!O205:P205)&gt;2, 'Raw Data'!F205, 0)</f>
        <v/>
      </c>
      <c r="F210">
        <f>IF(AND(ISNUMBER('Raw Data'!O205),SUM('Raw Data'!O205:P205)&lt;3),'Raw Data'!F205,)</f>
        <v/>
      </c>
      <c r="G210">
        <f>IF(AND('Raw Data'!O205&gt;0, 'Raw Data'!P205&gt;0), 'Raw Data'!H205, 0)</f>
        <v/>
      </c>
      <c r="H210">
        <f>IF(AND(ISNUMBER('Raw Data'!O205), OR('Raw Data'!O205=0, 'Raw Data'!P205=0)), 'Raw Data'!I205, 0)</f>
        <v/>
      </c>
      <c r="I210">
        <f>IF('Raw Data'!O205='Raw Data'!P205, 0, IF('Raw Data'!O205&gt;'Raw Data'!P205, 'Raw Data'!J205, 0))</f>
        <v/>
      </c>
      <c r="J210">
        <f>IF('Raw Data'!O205='Raw Data'!P205, 0, IF('Raw Data'!O205&lt;'Raw Data'!P205, 'Raw Data'!K205, 0))</f>
        <v/>
      </c>
      <c r="K210">
        <f>IF(AND(ISNUMBER('Raw Data'!O205), OR('Raw Data'!O205&gt;'Raw Data'!P205, 'Raw Data'!O205='Raw Data'!P205)), 'Raw Data'!L205, 0)</f>
        <v/>
      </c>
      <c r="L210">
        <f>IF(AND(ISNUMBER('Raw Data'!O205), OR('Raw Data'!O205&lt;'Raw Data'!P205, 'Raw Data'!O205='Raw Data'!P205)), 'Raw Data'!M205, 0)</f>
        <v/>
      </c>
      <c r="M210">
        <f>IF(AND(ISNUMBER('Raw Data'!O205), OR('Raw Data'!O205&gt;'Raw Data'!P205, 'Raw Data'!O205&lt;'Raw Data'!P205)), 'Raw Data'!N205, 0)</f>
        <v/>
      </c>
      <c r="N210">
        <f>IF(AND('Raw Data'!C205&lt;'Raw Data'!E205, 'Raw Data'!O205&gt;'Raw Data'!P205), 'Raw Data'!C205, 0)</f>
        <v/>
      </c>
      <c r="O210">
        <f>'Raw Data'!C205&lt;'Raw Data'!E205</f>
        <v/>
      </c>
      <c r="P210">
        <f>IF(AND('Raw Data'!C205&gt;'Raw Data'!E205, 'Raw Data'!O205&gt;'Raw Data'!P205), 'Raw Data'!C205, 0)</f>
        <v/>
      </c>
      <c r="Q210">
        <f>IF(AND('Raw Data'!C205&gt;'Raw Data'!E205, 'Raw Data'!O205&lt;'Raw Data'!P205), 'Raw Data'!E205, 0)</f>
        <v/>
      </c>
      <c r="R210">
        <f>IF(AND('Raw Data'!C205&lt;'Raw Data'!E205, 'Raw Data'!O205&lt;'Raw Data'!P205), 'Raw Data'!E205, 0)</f>
        <v/>
      </c>
      <c r="S210">
        <f>IF(ISNUMBER('Raw Data'!C205), IF(_xlfn.XLOOKUP(SMALL('Raw Data'!C205:E205, 1), B210:D210, B210:D210, 0)&gt;0, SMALL('Raw Data'!C205:E205, 1), 0), 0)</f>
        <v/>
      </c>
      <c r="T210">
        <f>IF(ISNUMBER('Raw Data'!C205), IF(_xlfn.XLOOKUP(SMALL('Raw Data'!C205:E205, 2), B210:D210, B210:D210, 0)&gt;0, SMALL('Raw Data'!C205:E205, 2), 0), 0)</f>
        <v/>
      </c>
      <c r="U210">
        <f>IF(ISNUMBER('Raw Data'!C205), IF(_xlfn.XLOOKUP(SMALL('Raw Data'!C205:E205, 3), B210:D210, B210:D210, 0)&gt;0, SMALL('Raw Data'!C205:E205, 3), 0), 0)</f>
        <v/>
      </c>
      <c r="V210">
        <f>IF(AND('Raw Data'!C205&lt;'Raw Data'!E205,'Raw Data'!O205&gt;'Raw Data'!P205),'Raw Data'!C205,IF(AND('Raw Data'!E205&lt;'Raw Data'!C205,'Raw Data'!P205&gt;'Raw Data'!O205),'Raw Data'!E205,0))</f>
        <v/>
      </c>
      <c r="W210">
        <f>IF(AND('Raw Data'!C205&gt;'Raw Data'!E205,'Raw Data'!O205&gt;'Raw Data'!P205),'Raw Data'!C205,IF(AND('Raw Data'!E205&gt;'Raw Data'!C205,'Raw Data'!P205&gt;'Raw Data'!O205),'Raw Data'!E205,0))</f>
        <v/>
      </c>
      <c r="X210">
        <f>IF(AND('Raw Data'!D205&gt;4,'Raw Data'!O205&gt;'Raw Data'!P205, ISNUMBER('Raw Data'!O205)),'Raw Data'!J205,IF(AND('Raw Data'!D205&gt;4,'Raw Data'!O205='Raw Data'!P205, ISNUMBER('Raw Data'!O205)),0,IF(AND(ISNUMBER('Raw Data'!O205), 'Raw Data'!O205='Raw Data'!P205),'Raw Data'!D205,0)))</f>
        <v/>
      </c>
      <c r="Y210">
        <f>IF(AND('Raw Data'!D205&gt;4,'Raw Data'!O205&lt;'Raw Data'!P205),'Raw Data'!K205,IF(AND('Raw Data'!D205&gt;4,'Raw Data'!O205='Raw Data'!P205),0,IF('Raw Data'!O205='Raw Data'!P205,'Raw Data'!D205,0)))</f>
        <v/>
      </c>
      <c r="Z210">
        <f>IF(AND('Raw Data'!D205&lt;4, 'Raw Data'!O205='Raw Data'!P205), 'Raw Data'!D205, 0)</f>
        <v/>
      </c>
      <c r="AA210">
        <f>IF(AND(W210&gt;0, F210&gt;0), F210*W210, 0)</f>
        <v/>
      </c>
      <c r="AB210">
        <f>IF(AND(C210&gt;0, E210&gt;0), E210*C210, 0)</f>
        <v/>
      </c>
      <c r="AC210">
        <f>IF(AND(F210, D210), D210*F210, 0)</f>
        <v/>
      </c>
    </row>
    <row r="211">
      <c r="A211">
        <f>'Raw Data'!Q206</f>
        <v/>
      </c>
      <c r="B211">
        <f>IF('Raw Data'!O206&gt;'Raw Data'!P206, 'Raw Data'!C206, 0)</f>
        <v/>
      </c>
      <c r="C211">
        <f>IF(AND(ISNUMBER('Raw Data'!O206), 'Raw Data'!O206='Raw Data'!P206), 'Raw Data'!D206, 0)</f>
        <v/>
      </c>
      <c r="D211">
        <f>IF('Raw Data'!O206&lt;'Raw Data'!P206, 'Raw Data'!E206, 0)</f>
        <v/>
      </c>
      <c r="E211">
        <f>IF(SUM('Raw Data'!O206:P206)&gt;2, 'Raw Data'!F206, 0)</f>
        <v/>
      </c>
      <c r="F211">
        <f>IF(AND(ISNUMBER('Raw Data'!O206),SUM('Raw Data'!O206:P206)&lt;3),'Raw Data'!F206,)</f>
        <v/>
      </c>
      <c r="G211">
        <f>IF(AND('Raw Data'!O206&gt;0, 'Raw Data'!P206&gt;0), 'Raw Data'!H206, 0)</f>
        <v/>
      </c>
      <c r="H211">
        <f>IF(AND(ISNUMBER('Raw Data'!O206), OR('Raw Data'!O206=0, 'Raw Data'!P206=0)), 'Raw Data'!I206, 0)</f>
        <v/>
      </c>
      <c r="I211">
        <f>IF('Raw Data'!O206='Raw Data'!P206, 0, IF('Raw Data'!O206&gt;'Raw Data'!P206, 'Raw Data'!J206, 0))</f>
        <v/>
      </c>
      <c r="J211">
        <f>IF('Raw Data'!O206='Raw Data'!P206, 0, IF('Raw Data'!O206&lt;'Raw Data'!P206, 'Raw Data'!K206, 0))</f>
        <v/>
      </c>
      <c r="K211">
        <f>IF(AND(ISNUMBER('Raw Data'!O206), OR('Raw Data'!O206&gt;'Raw Data'!P206, 'Raw Data'!O206='Raw Data'!P206)), 'Raw Data'!L206, 0)</f>
        <v/>
      </c>
      <c r="L211">
        <f>IF(AND(ISNUMBER('Raw Data'!O206), OR('Raw Data'!O206&lt;'Raw Data'!P206, 'Raw Data'!O206='Raw Data'!P206)), 'Raw Data'!M206, 0)</f>
        <v/>
      </c>
      <c r="M211">
        <f>IF(AND(ISNUMBER('Raw Data'!O206), OR('Raw Data'!O206&gt;'Raw Data'!P206, 'Raw Data'!O206&lt;'Raw Data'!P206)), 'Raw Data'!N206, 0)</f>
        <v/>
      </c>
      <c r="N211">
        <f>IF(AND('Raw Data'!C206&lt;'Raw Data'!E206, 'Raw Data'!O206&gt;'Raw Data'!P206), 'Raw Data'!C206, 0)</f>
        <v/>
      </c>
      <c r="O211">
        <f>'Raw Data'!C206&lt;'Raw Data'!E206</f>
        <v/>
      </c>
      <c r="P211">
        <f>IF(AND('Raw Data'!C206&gt;'Raw Data'!E206, 'Raw Data'!O206&gt;'Raw Data'!P206), 'Raw Data'!C206, 0)</f>
        <v/>
      </c>
      <c r="Q211">
        <f>IF(AND('Raw Data'!C206&gt;'Raw Data'!E206, 'Raw Data'!O206&lt;'Raw Data'!P206), 'Raw Data'!E206, 0)</f>
        <v/>
      </c>
      <c r="R211">
        <f>IF(AND('Raw Data'!C206&lt;'Raw Data'!E206, 'Raw Data'!O206&lt;'Raw Data'!P206), 'Raw Data'!E206, 0)</f>
        <v/>
      </c>
      <c r="S211">
        <f>IF(ISNUMBER('Raw Data'!C206), IF(_xlfn.XLOOKUP(SMALL('Raw Data'!C206:E206, 1), B211:D211, B211:D211, 0)&gt;0, SMALL('Raw Data'!C206:E206, 1), 0), 0)</f>
        <v/>
      </c>
      <c r="T211">
        <f>IF(ISNUMBER('Raw Data'!C206), IF(_xlfn.XLOOKUP(SMALL('Raw Data'!C206:E206, 2), B211:D211, B211:D211, 0)&gt;0, SMALL('Raw Data'!C206:E206, 2), 0), 0)</f>
        <v/>
      </c>
      <c r="U211">
        <f>IF(ISNUMBER('Raw Data'!C206), IF(_xlfn.XLOOKUP(SMALL('Raw Data'!C206:E206, 3), B211:D211, B211:D211, 0)&gt;0, SMALL('Raw Data'!C206:E206, 3), 0), 0)</f>
        <v/>
      </c>
      <c r="V211">
        <f>IF(AND('Raw Data'!C206&lt;'Raw Data'!E206,'Raw Data'!O206&gt;'Raw Data'!P206),'Raw Data'!C206,IF(AND('Raw Data'!E206&lt;'Raw Data'!C206,'Raw Data'!P206&gt;'Raw Data'!O206),'Raw Data'!E206,0))</f>
        <v/>
      </c>
      <c r="W211">
        <f>IF(AND('Raw Data'!C206&gt;'Raw Data'!E206,'Raw Data'!O206&gt;'Raw Data'!P206),'Raw Data'!C206,IF(AND('Raw Data'!E206&gt;'Raw Data'!C206,'Raw Data'!P206&gt;'Raw Data'!O206),'Raw Data'!E206,0))</f>
        <v/>
      </c>
      <c r="X211">
        <f>IF(AND('Raw Data'!D206&gt;4,'Raw Data'!O206&gt;'Raw Data'!P206, ISNUMBER('Raw Data'!O206)),'Raw Data'!J206,IF(AND('Raw Data'!D206&gt;4,'Raw Data'!O206='Raw Data'!P206, ISNUMBER('Raw Data'!O206)),0,IF(AND(ISNUMBER('Raw Data'!O206), 'Raw Data'!O206='Raw Data'!P206),'Raw Data'!D206,0)))</f>
        <v/>
      </c>
      <c r="Y211">
        <f>IF(AND('Raw Data'!D206&gt;4,'Raw Data'!O206&lt;'Raw Data'!P206),'Raw Data'!K206,IF(AND('Raw Data'!D206&gt;4,'Raw Data'!O206='Raw Data'!P206),0,IF('Raw Data'!O206='Raw Data'!P206,'Raw Data'!D206,0)))</f>
        <v/>
      </c>
      <c r="Z211">
        <f>IF(AND('Raw Data'!D206&lt;4, 'Raw Data'!O206='Raw Data'!P206), 'Raw Data'!D206, 0)</f>
        <v/>
      </c>
      <c r="AA211">
        <f>IF(AND(W211&gt;0, F211&gt;0), F211*W211, 0)</f>
        <v/>
      </c>
      <c r="AB211">
        <f>IF(AND(C211&gt;0, E211&gt;0), E211*C211, 0)</f>
        <v/>
      </c>
      <c r="AC211">
        <f>IF(AND(F211, D211), D211*F211, 0)</f>
        <v/>
      </c>
    </row>
    <row r="212">
      <c r="A212">
        <f>'Raw Data'!Q207</f>
        <v/>
      </c>
      <c r="B212">
        <f>IF('Raw Data'!O207&gt;'Raw Data'!P207, 'Raw Data'!C207, 0)</f>
        <v/>
      </c>
      <c r="C212">
        <f>IF(AND(ISNUMBER('Raw Data'!O207), 'Raw Data'!O207='Raw Data'!P207), 'Raw Data'!D207, 0)</f>
        <v/>
      </c>
      <c r="D212">
        <f>IF('Raw Data'!O207&lt;'Raw Data'!P207, 'Raw Data'!E207, 0)</f>
        <v/>
      </c>
      <c r="E212">
        <f>IF(SUM('Raw Data'!O207:P207)&gt;2, 'Raw Data'!F207, 0)</f>
        <v/>
      </c>
      <c r="F212">
        <f>IF(AND(ISNUMBER('Raw Data'!O207),SUM('Raw Data'!O207:P207)&lt;3),'Raw Data'!F207,)</f>
        <v/>
      </c>
      <c r="G212">
        <f>IF(AND('Raw Data'!O207&gt;0, 'Raw Data'!P207&gt;0), 'Raw Data'!H207, 0)</f>
        <v/>
      </c>
      <c r="H212">
        <f>IF(AND(ISNUMBER('Raw Data'!O207), OR('Raw Data'!O207=0, 'Raw Data'!P207=0)), 'Raw Data'!I207, 0)</f>
        <v/>
      </c>
      <c r="I212">
        <f>IF('Raw Data'!O207='Raw Data'!P207, 0, IF('Raw Data'!O207&gt;'Raw Data'!P207, 'Raw Data'!J207, 0))</f>
        <v/>
      </c>
      <c r="J212">
        <f>IF('Raw Data'!O207='Raw Data'!P207, 0, IF('Raw Data'!O207&lt;'Raw Data'!P207, 'Raw Data'!K207, 0))</f>
        <v/>
      </c>
      <c r="K212">
        <f>IF(AND(ISNUMBER('Raw Data'!O207), OR('Raw Data'!O207&gt;'Raw Data'!P207, 'Raw Data'!O207='Raw Data'!P207)), 'Raw Data'!L207, 0)</f>
        <v/>
      </c>
      <c r="L212">
        <f>IF(AND(ISNUMBER('Raw Data'!O207), OR('Raw Data'!O207&lt;'Raw Data'!P207, 'Raw Data'!O207='Raw Data'!P207)), 'Raw Data'!M207, 0)</f>
        <v/>
      </c>
      <c r="M212">
        <f>IF(AND(ISNUMBER('Raw Data'!O207), OR('Raw Data'!O207&gt;'Raw Data'!P207, 'Raw Data'!O207&lt;'Raw Data'!P207)), 'Raw Data'!N207, 0)</f>
        <v/>
      </c>
      <c r="N212">
        <f>IF(AND('Raw Data'!C207&lt;'Raw Data'!E207, 'Raw Data'!O207&gt;'Raw Data'!P207), 'Raw Data'!C207, 0)</f>
        <v/>
      </c>
      <c r="O212">
        <f>'Raw Data'!C207&lt;'Raw Data'!E207</f>
        <v/>
      </c>
      <c r="P212">
        <f>IF(AND('Raw Data'!C207&gt;'Raw Data'!E207, 'Raw Data'!O207&gt;'Raw Data'!P207), 'Raw Data'!C207, 0)</f>
        <v/>
      </c>
      <c r="Q212">
        <f>IF(AND('Raw Data'!C207&gt;'Raw Data'!E207, 'Raw Data'!O207&lt;'Raw Data'!P207), 'Raw Data'!E207, 0)</f>
        <v/>
      </c>
      <c r="R212">
        <f>IF(AND('Raw Data'!C207&lt;'Raw Data'!E207, 'Raw Data'!O207&lt;'Raw Data'!P207), 'Raw Data'!E207, 0)</f>
        <v/>
      </c>
      <c r="S212">
        <f>IF(ISNUMBER('Raw Data'!C207), IF(_xlfn.XLOOKUP(SMALL('Raw Data'!C207:E207, 1), B212:D212, B212:D212, 0)&gt;0, SMALL('Raw Data'!C207:E207, 1), 0), 0)</f>
        <v/>
      </c>
      <c r="T212">
        <f>IF(ISNUMBER('Raw Data'!C207), IF(_xlfn.XLOOKUP(SMALL('Raw Data'!C207:E207, 2), B212:D212, B212:D212, 0)&gt;0, SMALL('Raw Data'!C207:E207, 2), 0), 0)</f>
        <v/>
      </c>
      <c r="U212">
        <f>IF(ISNUMBER('Raw Data'!C207), IF(_xlfn.XLOOKUP(SMALL('Raw Data'!C207:E207, 3), B212:D212, B212:D212, 0)&gt;0, SMALL('Raw Data'!C207:E207, 3), 0), 0)</f>
        <v/>
      </c>
      <c r="V212">
        <f>IF(AND('Raw Data'!C207&lt;'Raw Data'!E207,'Raw Data'!O207&gt;'Raw Data'!P207),'Raw Data'!C207,IF(AND('Raw Data'!E207&lt;'Raw Data'!C207,'Raw Data'!P207&gt;'Raw Data'!O207),'Raw Data'!E207,0))</f>
        <v/>
      </c>
      <c r="W212">
        <f>IF(AND('Raw Data'!C207&gt;'Raw Data'!E207,'Raw Data'!O207&gt;'Raw Data'!P207),'Raw Data'!C207,IF(AND('Raw Data'!E207&gt;'Raw Data'!C207,'Raw Data'!P207&gt;'Raw Data'!O207),'Raw Data'!E207,0))</f>
        <v/>
      </c>
      <c r="X212">
        <f>IF(AND('Raw Data'!D207&gt;4,'Raw Data'!O207&gt;'Raw Data'!P207, ISNUMBER('Raw Data'!O207)),'Raw Data'!J207,IF(AND('Raw Data'!D207&gt;4,'Raw Data'!O207='Raw Data'!P207, ISNUMBER('Raw Data'!O207)),0,IF(AND(ISNUMBER('Raw Data'!O207), 'Raw Data'!O207='Raw Data'!P207),'Raw Data'!D207,0)))</f>
        <v/>
      </c>
      <c r="Y212">
        <f>IF(AND('Raw Data'!D207&gt;4,'Raw Data'!O207&lt;'Raw Data'!P207),'Raw Data'!K207,IF(AND('Raw Data'!D207&gt;4,'Raw Data'!O207='Raw Data'!P207),0,IF('Raw Data'!O207='Raw Data'!P207,'Raw Data'!D207,0)))</f>
        <v/>
      </c>
      <c r="Z212">
        <f>IF(AND('Raw Data'!D207&lt;4, 'Raw Data'!O207='Raw Data'!P207), 'Raw Data'!D207, 0)</f>
        <v/>
      </c>
      <c r="AA212">
        <f>IF(AND(W212&gt;0, F212&gt;0), F212*W212, 0)</f>
        <v/>
      </c>
      <c r="AB212">
        <f>IF(AND(C212&gt;0, E212&gt;0), E212*C212, 0)</f>
        <v/>
      </c>
      <c r="AC212">
        <f>IF(AND(F212, D212), D212*F212, 0)</f>
        <v/>
      </c>
    </row>
    <row r="213">
      <c r="A213">
        <f>'Raw Data'!Q208</f>
        <v/>
      </c>
      <c r="B213">
        <f>IF('Raw Data'!O208&gt;'Raw Data'!P208, 'Raw Data'!C208, 0)</f>
        <v/>
      </c>
      <c r="C213">
        <f>IF(AND(ISNUMBER('Raw Data'!O208), 'Raw Data'!O208='Raw Data'!P208), 'Raw Data'!D208, 0)</f>
        <v/>
      </c>
      <c r="D213">
        <f>IF('Raw Data'!O208&lt;'Raw Data'!P208, 'Raw Data'!E208, 0)</f>
        <v/>
      </c>
      <c r="E213">
        <f>IF(SUM('Raw Data'!O208:P208)&gt;2, 'Raw Data'!F208, 0)</f>
        <v/>
      </c>
      <c r="F213">
        <f>IF(AND(ISNUMBER('Raw Data'!O208),SUM('Raw Data'!O208:P208)&lt;3),'Raw Data'!F208,)</f>
        <v/>
      </c>
      <c r="G213">
        <f>IF(AND('Raw Data'!O208&gt;0, 'Raw Data'!P208&gt;0), 'Raw Data'!H208, 0)</f>
        <v/>
      </c>
      <c r="H213">
        <f>IF(AND(ISNUMBER('Raw Data'!O208), OR('Raw Data'!O208=0, 'Raw Data'!P208=0)), 'Raw Data'!I208, 0)</f>
        <v/>
      </c>
      <c r="I213">
        <f>IF('Raw Data'!O208='Raw Data'!P208, 0, IF('Raw Data'!O208&gt;'Raw Data'!P208, 'Raw Data'!J208, 0))</f>
        <v/>
      </c>
      <c r="J213">
        <f>IF('Raw Data'!O208='Raw Data'!P208, 0, IF('Raw Data'!O208&lt;'Raw Data'!P208, 'Raw Data'!K208, 0))</f>
        <v/>
      </c>
      <c r="K213">
        <f>IF(AND(ISNUMBER('Raw Data'!O208), OR('Raw Data'!O208&gt;'Raw Data'!P208, 'Raw Data'!O208='Raw Data'!P208)), 'Raw Data'!L208, 0)</f>
        <v/>
      </c>
      <c r="L213">
        <f>IF(AND(ISNUMBER('Raw Data'!O208), OR('Raw Data'!O208&lt;'Raw Data'!P208, 'Raw Data'!O208='Raw Data'!P208)), 'Raw Data'!M208, 0)</f>
        <v/>
      </c>
      <c r="M213">
        <f>IF(AND(ISNUMBER('Raw Data'!O208), OR('Raw Data'!O208&gt;'Raw Data'!P208, 'Raw Data'!O208&lt;'Raw Data'!P208)), 'Raw Data'!N208, 0)</f>
        <v/>
      </c>
      <c r="N213">
        <f>IF(AND('Raw Data'!C208&lt;'Raw Data'!E208, 'Raw Data'!O208&gt;'Raw Data'!P208), 'Raw Data'!C208, 0)</f>
        <v/>
      </c>
      <c r="O213">
        <f>'Raw Data'!C208&lt;'Raw Data'!E208</f>
        <v/>
      </c>
      <c r="P213">
        <f>IF(AND('Raw Data'!C208&gt;'Raw Data'!E208, 'Raw Data'!O208&gt;'Raw Data'!P208), 'Raw Data'!C208, 0)</f>
        <v/>
      </c>
      <c r="Q213">
        <f>IF(AND('Raw Data'!C208&gt;'Raw Data'!E208, 'Raw Data'!O208&lt;'Raw Data'!P208), 'Raw Data'!E208, 0)</f>
        <v/>
      </c>
      <c r="R213">
        <f>IF(AND('Raw Data'!C208&lt;'Raw Data'!E208, 'Raw Data'!O208&lt;'Raw Data'!P208), 'Raw Data'!E208, 0)</f>
        <v/>
      </c>
      <c r="S213">
        <f>IF(ISNUMBER('Raw Data'!C208), IF(_xlfn.XLOOKUP(SMALL('Raw Data'!C208:E208, 1), B213:D213, B213:D213, 0)&gt;0, SMALL('Raw Data'!C208:E208, 1), 0), 0)</f>
        <v/>
      </c>
      <c r="T213">
        <f>IF(ISNUMBER('Raw Data'!C208), IF(_xlfn.XLOOKUP(SMALL('Raw Data'!C208:E208, 2), B213:D213, B213:D213, 0)&gt;0, SMALL('Raw Data'!C208:E208, 2), 0), 0)</f>
        <v/>
      </c>
      <c r="U213">
        <f>IF(ISNUMBER('Raw Data'!C208), IF(_xlfn.XLOOKUP(SMALL('Raw Data'!C208:E208, 3), B213:D213, B213:D213, 0)&gt;0, SMALL('Raw Data'!C208:E208, 3), 0), 0)</f>
        <v/>
      </c>
      <c r="V213">
        <f>IF(AND('Raw Data'!C208&lt;'Raw Data'!E208,'Raw Data'!O208&gt;'Raw Data'!P208),'Raw Data'!C208,IF(AND('Raw Data'!E208&lt;'Raw Data'!C208,'Raw Data'!P208&gt;'Raw Data'!O208),'Raw Data'!E208,0))</f>
        <v/>
      </c>
      <c r="W213">
        <f>IF(AND('Raw Data'!C208&gt;'Raw Data'!E208,'Raw Data'!O208&gt;'Raw Data'!P208),'Raw Data'!C208,IF(AND('Raw Data'!E208&gt;'Raw Data'!C208,'Raw Data'!P208&gt;'Raw Data'!O208),'Raw Data'!E208,0))</f>
        <v/>
      </c>
      <c r="X213">
        <f>IF(AND('Raw Data'!D208&gt;4,'Raw Data'!O208&gt;'Raw Data'!P208, ISNUMBER('Raw Data'!O208)),'Raw Data'!J208,IF(AND('Raw Data'!D208&gt;4,'Raw Data'!O208='Raw Data'!P208, ISNUMBER('Raw Data'!O208)),0,IF(AND(ISNUMBER('Raw Data'!O208), 'Raw Data'!O208='Raw Data'!P208),'Raw Data'!D208,0)))</f>
        <v/>
      </c>
      <c r="Y213">
        <f>IF(AND('Raw Data'!D208&gt;4,'Raw Data'!O208&lt;'Raw Data'!P208),'Raw Data'!K208,IF(AND('Raw Data'!D208&gt;4,'Raw Data'!O208='Raw Data'!P208),0,IF('Raw Data'!O208='Raw Data'!P208,'Raw Data'!D208,0)))</f>
        <v/>
      </c>
      <c r="Z213">
        <f>IF(AND('Raw Data'!D208&lt;4, 'Raw Data'!O208='Raw Data'!P208), 'Raw Data'!D208, 0)</f>
        <v/>
      </c>
      <c r="AA213">
        <f>IF(AND(W213&gt;0, F213&gt;0), F213*W213, 0)</f>
        <v/>
      </c>
      <c r="AB213">
        <f>IF(AND(C213&gt;0, E213&gt;0), E213*C213, 0)</f>
        <v/>
      </c>
      <c r="AC213">
        <f>IF(AND(F213, D213), D213*F213, 0)</f>
        <v/>
      </c>
    </row>
    <row r="214">
      <c r="A214">
        <f>'Raw Data'!Q209</f>
        <v/>
      </c>
      <c r="B214">
        <f>IF('Raw Data'!O209&gt;'Raw Data'!P209, 'Raw Data'!C209, 0)</f>
        <v/>
      </c>
      <c r="C214">
        <f>IF(AND(ISNUMBER('Raw Data'!O209), 'Raw Data'!O209='Raw Data'!P209), 'Raw Data'!D209, 0)</f>
        <v/>
      </c>
      <c r="D214">
        <f>IF('Raw Data'!O209&lt;'Raw Data'!P209, 'Raw Data'!E209, 0)</f>
        <v/>
      </c>
      <c r="E214">
        <f>IF(SUM('Raw Data'!O209:P209)&gt;2, 'Raw Data'!F209, 0)</f>
        <v/>
      </c>
      <c r="F214">
        <f>IF(AND(ISNUMBER('Raw Data'!O209),SUM('Raw Data'!O209:P209)&lt;3),'Raw Data'!F209,)</f>
        <v/>
      </c>
      <c r="G214">
        <f>IF(AND('Raw Data'!O209&gt;0, 'Raw Data'!P209&gt;0), 'Raw Data'!H209, 0)</f>
        <v/>
      </c>
      <c r="H214">
        <f>IF(AND(ISNUMBER('Raw Data'!O209), OR('Raw Data'!O209=0, 'Raw Data'!P209=0)), 'Raw Data'!I209, 0)</f>
        <v/>
      </c>
      <c r="I214">
        <f>IF('Raw Data'!O209='Raw Data'!P209, 0, IF('Raw Data'!O209&gt;'Raw Data'!P209, 'Raw Data'!J209, 0))</f>
        <v/>
      </c>
      <c r="J214">
        <f>IF('Raw Data'!O209='Raw Data'!P209, 0, IF('Raw Data'!O209&lt;'Raw Data'!P209, 'Raw Data'!K209, 0))</f>
        <v/>
      </c>
      <c r="K214">
        <f>IF(AND(ISNUMBER('Raw Data'!O209), OR('Raw Data'!O209&gt;'Raw Data'!P209, 'Raw Data'!O209='Raw Data'!P209)), 'Raw Data'!L209, 0)</f>
        <v/>
      </c>
      <c r="L214">
        <f>IF(AND(ISNUMBER('Raw Data'!O209), OR('Raw Data'!O209&lt;'Raw Data'!P209, 'Raw Data'!O209='Raw Data'!P209)), 'Raw Data'!M209, 0)</f>
        <v/>
      </c>
      <c r="M214">
        <f>IF(AND(ISNUMBER('Raw Data'!O209), OR('Raw Data'!O209&gt;'Raw Data'!P209, 'Raw Data'!O209&lt;'Raw Data'!P209)), 'Raw Data'!N209, 0)</f>
        <v/>
      </c>
      <c r="N214">
        <f>IF(AND('Raw Data'!C209&lt;'Raw Data'!E209, 'Raw Data'!O209&gt;'Raw Data'!P209), 'Raw Data'!C209, 0)</f>
        <v/>
      </c>
      <c r="O214">
        <f>'Raw Data'!C209&lt;'Raw Data'!E209</f>
        <v/>
      </c>
      <c r="P214">
        <f>IF(AND('Raw Data'!C209&gt;'Raw Data'!E209, 'Raw Data'!O209&gt;'Raw Data'!P209), 'Raw Data'!C209, 0)</f>
        <v/>
      </c>
      <c r="Q214">
        <f>IF(AND('Raw Data'!C209&gt;'Raw Data'!E209, 'Raw Data'!O209&lt;'Raw Data'!P209), 'Raw Data'!E209, 0)</f>
        <v/>
      </c>
      <c r="R214">
        <f>IF(AND('Raw Data'!C209&lt;'Raw Data'!E209, 'Raw Data'!O209&lt;'Raw Data'!P209), 'Raw Data'!E209, 0)</f>
        <v/>
      </c>
      <c r="S214">
        <f>IF(ISNUMBER('Raw Data'!C209), IF(_xlfn.XLOOKUP(SMALL('Raw Data'!C209:E209, 1), B214:D214, B214:D214, 0)&gt;0, SMALL('Raw Data'!C209:E209, 1), 0), 0)</f>
        <v/>
      </c>
      <c r="T214">
        <f>IF(ISNUMBER('Raw Data'!C209), IF(_xlfn.XLOOKUP(SMALL('Raw Data'!C209:E209, 2), B214:D214, B214:D214, 0)&gt;0, SMALL('Raw Data'!C209:E209, 2), 0), 0)</f>
        <v/>
      </c>
      <c r="U214">
        <f>IF(ISNUMBER('Raw Data'!C209), IF(_xlfn.XLOOKUP(SMALL('Raw Data'!C209:E209, 3), B214:D214, B214:D214, 0)&gt;0, SMALL('Raw Data'!C209:E209, 3), 0), 0)</f>
        <v/>
      </c>
      <c r="V214">
        <f>IF(AND('Raw Data'!C209&lt;'Raw Data'!E209,'Raw Data'!O209&gt;'Raw Data'!P209),'Raw Data'!C209,IF(AND('Raw Data'!E209&lt;'Raw Data'!C209,'Raw Data'!P209&gt;'Raw Data'!O209),'Raw Data'!E209,0))</f>
        <v/>
      </c>
      <c r="W214">
        <f>IF(AND('Raw Data'!C209&gt;'Raw Data'!E209,'Raw Data'!O209&gt;'Raw Data'!P209),'Raw Data'!C209,IF(AND('Raw Data'!E209&gt;'Raw Data'!C209,'Raw Data'!P209&gt;'Raw Data'!O209),'Raw Data'!E209,0))</f>
        <v/>
      </c>
      <c r="X214">
        <f>IF(AND('Raw Data'!D209&gt;4,'Raw Data'!O209&gt;'Raw Data'!P209, ISNUMBER('Raw Data'!O209)),'Raw Data'!J209,IF(AND('Raw Data'!D209&gt;4,'Raw Data'!O209='Raw Data'!P209, ISNUMBER('Raw Data'!O209)),0,IF(AND(ISNUMBER('Raw Data'!O209), 'Raw Data'!O209='Raw Data'!P209),'Raw Data'!D209,0)))</f>
        <v/>
      </c>
      <c r="Y214">
        <f>IF(AND('Raw Data'!D209&gt;4,'Raw Data'!O209&lt;'Raw Data'!P209),'Raw Data'!K209,IF(AND('Raw Data'!D209&gt;4,'Raw Data'!O209='Raw Data'!P209),0,IF('Raw Data'!O209='Raw Data'!P209,'Raw Data'!D209,0)))</f>
        <v/>
      </c>
      <c r="Z214">
        <f>IF(AND('Raw Data'!D209&lt;4, 'Raw Data'!O209='Raw Data'!P209), 'Raw Data'!D209, 0)</f>
        <v/>
      </c>
      <c r="AA214">
        <f>IF(AND(W214&gt;0, F214&gt;0), F214*W214, 0)</f>
        <v/>
      </c>
      <c r="AB214">
        <f>IF(AND(C214&gt;0, E214&gt;0), E214*C214, 0)</f>
        <v/>
      </c>
      <c r="AC214">
        <f>IF(AND(F214, D214), D214*F214, 0)</f>
        <v/>
      </c>
    </row>
    <row r="215">
      <c r="A215">
        <f>'Raw Data'!Q210</f>
        <v/>
      </c>
      <c r="B215">
        <f>IF('Raw Data'!O210&gt;'Raw Data'!P210, 'Raw Data'!C210, 0)</f>
        <v/>
      </c>
      <c r="C215">
        <f>IF(AND(ISNUMBER('Raw Data'!O210), 'Raw Data'!O210='Raw Data'!P210), 'Raw Data'!D210, 0)</f>
        <v/>
      </c>
      <c r="D215">
        <f>IF('Raw Data'!O210&lt;'Raw Data'!P210, 'Raw Data'!E210, 0)</f>
        <v/>
      </c>
      <c r="E215">
        <f>IF(SUM('Raw Data'!O210:P210)&gt;2, 'Raw Data'!F210, 0)</f>
        <v/>
      </c>
      <c r="F215">
        <f>IF(AND(ISNUMBER('Raw Data'!O210),SUM('Raw Data'!O210:P210)&lt;3),'Raw Data'!F210,)</f>
        <v/>
      </c>
      <c r="G215">
        <f>IF(AND('Raw Data'!O210&gt;0, 'Raw Data'!P210&gt;0), 'Raw Data'!H210, 0)</f>
        <v/>
      </c>
      <c r="H215">
        <f>IF(AND(ISNUMBER('Raw Data'!O210), OR('Raw Data'!O210=0, 'Raw Data'!P210=0)), 'Raw Data'!I210, 0)</f>
        <v/>
      </c>
      <c r="I215">
        <f>IF('Raw Data'!O210='Raw Data'!P210, 0, IF('Raw Data'!O210&gt;'Raw Data'!P210, 'Raw Data'!J210, 0))</f>
        <v/>
      </c>
      <c r="J215">
        <f>IF('Raw Data'!O210='Raw Data'!P210, 0, IF('Raw Data'!O210&lt;'Raw Data'!P210, 'Raw Data'!K210, 0))</f>
        <v/>
      </c>
      <c r="K215">
        <f>IF(AND(ISNUMBER('Raw Data'!O210), OR('Raw Data'!O210&gt;'Raw Data'!P210, 'Raw Data'!O210='Raw Data'!P210)), 'Raw Data'!L210, 0)</f>
        <v/>
      </c>
      <c r="L215">
        <f>IF(AND(ISNUMBER('Raw Data'!O210), OR('Raw Data'!O210&lt;'Raw Data'!P210, 'Raw Data'!O210='Raw Data'!P210)), 'Raw Data'!M210, 0)</f>
        <v/>
      </c>
      <c r="M215">
        <f>IF(AND(ISNUMBER('Raw Data'!O210), OR('Raw Data'!O210&gt;'Raw Data'!P210, 'Raw Data'!O210&lt;'Raw Data'!P210)), 'Raw Data'!N210, 0)</f>
        <v/>
      </c>
      <c r="N215">
        <f>IF(AND('Raw Data'!C210&lt;'Raw Data'!E210, 'Raw Data'!O210&gt;'Raw Data'!P210), 'Raw Data'!C210, 0)</f>
        <v/>
      </c>
      <c r="O215">
        <f>'Raw Data'!C210&lt;'Raw Data'!E210</f>
        <v/>
      </c>
      <c r="P215">
        <f>IF(AND('Raw Data'!C210&gt;'Raw Data'!E210, 'Raw Data'!O210&gt;'Raw Data'!P210), 'Raw Data'!C210, 0)</f>
        <v/>
      </c>
      <c r="Q215">
        <f>IF(AND('Raw Data'!C210&gt;'Raw Data'!E210, 'Raw Data'!O210&lt;'Raw Data'!P210), 'Raw Data'!E210, 0)</f>
        <v/>
      </c>
      <c r="R215">
        <f>IF(AND('Raw Data'!C210&lt;'Raw Data'!E210, 'Raw Data'!O210&lt;'Raw Data'!P210), 'Raw Data'!E210, 0)</f>
        <v/>
      </c>
      <c r="S215">
        <f>IF(ISNUMBER('Raw Data'!C210), IF(_xlfn.XLOOKUP(SMALL('Raw Data'!C210:E210, 1), B215:D215, B215:D215, 0)&gt;0, SMALL('Raw Data'!C210:E210, 1), 0), 0)</f>
        <v/>
      </c>
      <c r="T215">
        <f>IF(ISNUMBER('Raw Data'!C210), IF(_xlfn.XLOOKUP(SMALL('Raw Data'!C210:E210, 2), B215:D215, B215:D215, 0)&gt;0, SMALL('Raw Data'!C210:E210, 2), 0), 0)</f>
        <v/>
      </c>
      <c r="U215">
        <f>IF(ISNUMBER('Raw Data'!C210), IF(_xlfn.XLOOKUP(SMALL('Raw Data'!C210:E210, 3), B215:D215, B215:D215, 0)&gt;0, SMALL('Raw Data'!C210:E210, 3), 0), 0)</f>
        <v/>
      </c>
      <c r="V215">
        <f>IF(AND('Raw Data'!C210&lt;'Raw Data'!E210,'Raw Data'!O210&gt;'Raw Data'!P210),'Raw Data'!C210,IF(AND('Raw Data'!E210&lt;'Raw Data'!C210,'Raw Data'!P210&gt;'Raw Data'!O210),'Raw Data'!E210,0))</f>
        <v/>
      </c>
      <c r="W215">
        <f>IF(AND('Raw Data'!C210&gt;'Raw Data'!E210,'Raw Data'!O210&gt;'Raw Data'!P210),'Raw Data'!C210,IF(AND('Raw Data'!E210&gt;'Raw Data'!C210,'Raw Data'!P210&gt;'Raw Data'!O210),'Raw Data'!E210,0))</f>
        <v/>
      </c>
      <c r="X215">
        <f>IF(AND('Raw Data'!D210&gt;4,'Raw Data'!O210&gt;'Raw Data'!P210, ISNUMBER('Raw Data'!O210)),'Raw Data'!J210,IF(AND('Raw Data'!D210&gt;4,'Raw Data'!O210='Raw Data'!P210, ISNUMBER('Raw Data'!O210)),0,IF(AND(ISNUMBER('Raw Data'!O210), 'Raw Data'!O210='Raw Data'!P210),'Raw Data'!D210,0)))</f>
        <v/>
      </c>
      <c r="Y215">
        <f>IF(AND('Raw Data'!D210&gt;4,'Raw Data'!O210&lt;'Raw Data'!P210),'Raw Data'!K210,IF(AND('Raw Data'!D210&gt;4,'Raw Data'!O210='Raw Data'!P210),0,IF('Raw Data'!O210='Raw Data'!P210,'Raw Data'!D210,0)))</f>
        <v/>
      </c>
      <c r="Z215">
        <f>IF(AND('Raw Data'!D210&lt;4, 'Raw Data'!O210='Raw Data'!P210), 'Raw Data'!D210, 0)</f>
        <v/>
      </c>
      <c r="AA215">
        <f>IF(AND(W215&gt;0, F215&gt;0), F215*W215, 0)</f>
        <v/>
      </c>
      <c r="AB215">
        <f>IF(AND(C215&gt;0, E215&gt;0), E215*C215, 0)</f>
        <v/>
      </c>
      <c r="AC215">
        <f>IF(AND(F215, D215), D215*F215, 0)</f>
        <v/>
      </c>
    </row>
    <row r="216">
      <c r="A216">
        <f>'Raw Data'!Q211</f>
        <v/>
      </c>
      <c r="B216">
        <f>IF('Raw Data'!O211&gt;'Raw Data'!P211, 'Raw Data'!C211, 0)</f>
        <v/>
      </c>
      <c r="C216">
        <f>IF(AND(ISNUMBER('Raw Data'!O211), 'Raw Data'!O211='Raw Data'!P211), 'Raw Data'!D211, 0)</f>
        <v/>
      </c>
      <c r="D216">
        <f>IF('Raw Data'!O211&lt;'Raw Data'!P211, 'Raw Data'!E211, 0)</f>
        <v/>
      </c>
      <c r="E216">
        <f>IF(SUM('Raw Data'!O211:P211)&gt;2, 'Raw Data'!F211, 0)</f>
        <v/>
      </c>
      <c r="F216">
        <f>IF(AND(ISNUMBER('Raw Data'!O211),SUM('Raw Data'!O211:P211)&lt;3),'Raw Data'!F211,)</f>
        <v/>
      </c>
      <c r="G216">
        <f>IF(AND('Raw Data'!O211&gt;0, 'Raw Data'!P211&gt;0), 'Raw Data'!H211, 0)</f>
        <v/>
      </c>
      <c r="H216">
        <f>IF(AND(ISNUMBER('Raw Data'!O211), OR('Raw Data'!O211=0, 'Raw Data'!P211=0)), 'Raw Data'!I211, 0)</f>
        <v/>
      </c>
      <c r="I216">
        <f>IF('Raw Data'!O211='Raw Data'!P211, 0, IF('Raw Data'!O211&gt;'Raw Data'!P211, 'Raw Data'!J211, 0))</f>
        <v/>
      </c>
      <c r="J216">
        <f>IF('Raw Data'!O211='Raw Data'!P211, 0, IF('Raw Data'!O211&lt;'Raw Data'!P211, 'Raw Data'!K211, 0))</f>
        <v/>
      </c>
      <c r="K216">
        <f>IF(AND(ISNUMBER('Raw Data'!O211), OR('Raw Data'!O211&gt;'Raw Data'!P211, 'Raw Data'!O211='Raw Data'!P211)), 'Raw Data'!L211, 0)</f>
        <v/>
      </c>
      <c r="L216">
        <f>IF(AND(ISNUMBER('Raw Data'!O211), OR('Raw Data'!O211&lt;'Raw Data'!P211, 'Raw Data'!O211='Raw Data'!P211)), 'Raw Data'!M211, 0)</f>
        <v/>
      </c>
      <c r="M216">
        <f>IF(AND(ISNUMBER('Raw Data'!O211), OR('Raw Data'!O211&gt;'Raw Data'!P211, 'Raw Data'!O211&lt;'Raw Data'!P211)), 'Raw Data'!N211, 0)</f>
        <v/>
      </c>
      <c r="N216">
        <f>IF(AND('Raw Data'!C211&lt;'Raw Data'!E211, 'Raw Data'!O211&gt;'Raw Data'!P211), 'Raw Data'!C211, 0)</f>
        <v/>
      </c>
      <c r="O216">
        <f>'Raw Data'!C211&lt;'Raw Data'!E211</f>
        <v/>
      </c>
      <c r="P216">
        <f>IF(AND('Raw Data'!C211&gt;'Raw Data'!E211, 'Raw Data'!O211&gt;'Raw Data'!P211), 'Raw Data'!C211, 0)</f>
        <v/>
      </c>
      <c r="Q216">
        <f>IF(AND('Raw Data'!C211&gt;'Raw Data'!E211, 'Raw Data'!O211&lt;'Raw Data'!P211), 'Raw Data'!E211, 0)</f>
        <v/>
      </c>
      <c r="R216">
        <f>IF(AND('Raw Data'!C211&lt;'Raw Data'!E211, 'Raw Data'!O211&lt;'Raw Data'!P211), 'Raw Data'!E211, 0)</f>
        <v/>
      </c>
      <c r="S216">
        <f>IF(ISNUMBER('Raw Data'!C211), IF(_xlfn.XLOOKUP(SMALL('Raw Data'!C211:E211, 1), B216:D216, B216:D216, 0)&gt;0, SMALL('Raw Data'!C211:E211, 1), 0), 0)</f>
        <v/>
      </c>
      <c r="T216">
        <f>IF(ISNUMBER('Raw Data'!C211), IF(_xlfn.XLOOKUP(SMALL('Raw Data'!C211:E211, 2), B216:D216, B216:D216, 0)&gt;0, SMALL('Raw Data'!C211:E211, 2), 0), 0)</f>
        <v/>
      </c>
      <c r="U216">
        <f>IF(ISNUMBER('Raw Data'!C211), IF(_xlfn.XLOOKUP(SMALL('Raw Data'!C211:E211, 3), B216:D216, B216:D216, 0)&gt;0, SMALL('Raw Data'!C211:E211, 3), 0), 0)</f>
        <v/>
      </c>
      <c r="V216">
        <f>IF(AND('Raw Data'!C211&lt;'Raw Data'!E211,'Raw Data'!O211&gt;'Raw Data'!P211),'Raw Data'!C211,IF(AND('Raw Data'!E211&lt;'Raw Data'!C211,'Raw Data'!P211&gt;'Raw Data'!O211),'Raw Data'!E211,0))</f>
        <v/>
      </c>
      <c r="W216">
        <f>IF(AND('Raw Data'!C211&gt;'Raw Data'!E211,'Raw Data'!O211&gt;'Raw Data'!P211),'Raw Data'!C211,IF(AND('Raw Data'!E211&gt;'Raw Data'!C211,'Raw Data'!P211&gt;'Raw Data'!O211),'Raw Data'!E211,0))</f>
        <v/>
      </c>
      <c r="X216">
        <f>IF(AND('Raw Data'!D211&gt;4,'Raw Data'!O211&gt;'Raw Data'!P211, ISNUMBER('Raw Data'!O211)),'Raw Data'!J211,IF(AND('Raw Data'!D211&gt;4,'Raw Data'!O211='Raw Data'!P211, ISNUMBER('Raw Data'!O211)),0,IF(AND(ISNUMBER('Raw Data'!O211), 'Raw Data'!O211='Raw Data'!P211),'Raw Data'!D211,0)))</f>
        <v/>
      </c>
      <c r="Y216">
        <f>IF(AND('Raw Data'!D211&gt;4,'Raw Data'!O211&lt;'Raw Data'!P211),'Raw Data'!K211,IF(AND('Raw Data'!D211&gt;4,'Raw Data'!O211='Raw Data'!P211),0,IF('Raw Data'!O211='Raw Data'!P211,'Raw Data'!D211,0)))</f>
        <v/>
      </c>
      <c r="Z216">
        <f>IF(AND('Raw Data'!D211&lt;4, 'Raw Data'!O211='Raw Data'!P211), 'Raw Data'!D211, 0)</f>
        <v/>
      </c>
      <c r="AA216">
        <f>IF(AND(W216&gt;0, F216&gt;0), F216*W216, 0)</f>
        <v/>
      </c>
      <c r="AB216">
        <f>IF(AND(C216&gt;0, E216&gt;0), E216*C216, 0)</f>
        <v/>
      </c>
      <c r="AC216">
        <f>IF(AND(F216, D216), D216*F216, 0)</f>
        <v/>
      </c>
    </row>
    <row r="217">
      <c r="A217">
        <f>'Raw Data'!Q212</f>
        <v/>
      </c>
      <c r="B217">
        <f>IF('Raw Data'!O212&gt;'Raw Data'!P212, 'Raw Data'!C212, 0)</f>
        <v/>
      </c>
      <c r="C217">
        <f>IF(AND(ISNUMBER('Raw Data'!O212), 'Raw Data'!O212='Raw Data'!P212), 'Raw Data'!D212, 0)</f>
        <v/>
      </c>
      <c r="D217">
        <f>IF('Raw Data'!O212&lt;'Raw Data'!P212, 'Raw Data'!E212, 0)</f>
        <v/>
      </c>
      <c r="E217">
        <f>IF(SUM('Raw Data'!O212:P212)&gt;2, 'Raw Data'!F212, 0)</f>
        <v/>
      </c>
      <c r="F217">
        <f>IF(AND(ISNUMBER('Raw Data'!O212),SUM('Raw Data'!O212:P212)&lt;3),'Raw Data'!F212,)</f>
        <v/>
      </c>
      <c r="G217">
        <f>IF(AND('Raw Data'!O212&gt;0, 'Raw Data'!P212&gt;0), 'Raw Data'!H212, 0)</f>
        <v/>
      </c>
      <c r="H217">
        <f>IF(AND(ISNUMBER('Raw Data'!O212), OR('Raw Data'!O212=0, 'Raw Data'!P212=0)), 'Raw Data'!I212, 0)</f>
        <v/>
      </c>
      <c r="I217">
        <f>IF('Raw Data'!O212='Raw Data'!P212, 0, IF('Raw Data'!O212&gt;'Raw Data'!P212, 'Raw Data'!J212, 0))</f>
        <v/>
      </c>
      <c r="J217">
        <f>IF('Raw Data'!O212='Raw Data'!P212, 0, IF('Raw Data'!O212&lt;'Raw Data'!P212, 'Raw Data'!K212, 0))</f>
        <v/>
      </c>
      <c r="K217">
        <f>IF(AND(ISNUMBER('Raw Data'!O212), OR('Raw Data'!O212&gt;'Raw Data'!P212, 'Raw Data'!O212='Raw Data'!P212)), 'Raw Data'!L212, 0)</f>
        <v/>
      </c>
      <c r="L217">
        <f>IF(AND(ISNUMBER('Raw Data'!O212), OR('Raw Data'!O212&lt;'Raw Data'!P212, 'Raw Data'!O212='Raw Data'!P212)), 'Raw Data'!M212, 0)</f>
        <v/>
      </c>
      <c r="M217">
        <f>IF(AND(ISNUMBER('Raw Data'!O212), OR('Raw Data'!O212&gt;'Raw Data'!P212, 'Raw Data'!O212&lt;'Raw Data'!P212)), 'Raw Data'!N212, 0)</f>
        <v/>
      </c>
      <c r="N217">
        <f>IF(AND('Raw Data'!C212&lt;'Raw Data'!E212, 'Raw Data'!O212&gt;'Raw Data'!P212), 'Raw Data'!C212, 0)</f>
        <v/>
      </c>
      <c r="O217">
        <f>'Raw Data'!C212&lt;'Raw Data'!E212</f>
        <v/>
      </c>
      <c r="P217">
        <f>IF(AND('Raw Data'!C212&gt;'Raw Data'!E212, 'Raw Data'!O212&gt;'Raw Data'!P212), 'Raw Data'!C212, 0)</f>
        <v/>
      </c>
      <c r="Q217">
        <f>IF(AND('Raw Data'!C212&gt;'Raw Data'!E212, 'Raw Data'!O212&lt;'Raw Data'!P212), 'Raw Data'!E212, 0)</f>
        <v/>
      </c>
      <c r="R217">
        <f>IF(AND('Raw Data'!C212&lt;'Raw Data'!E212, 'Raw Data'!O212&lt;'Raw Data'!P212), 'Raw Data'!E212, 0)</f>
        <v/>
      </c>
      <c r="S217">
        <f>IF(ISNUMBER('Raw Data'!C212), IF(_xlfn.XLOOKUP(SMALL('Raw Data'!C212:E212, 1), B217:D217, B217:D217, 0)&gt;0, SMALL('Raw Data'!C212:E212, 1), 0), 0)</f>
        <v/>
      </c>
      <c r="T217">
        <f>IF(ISNUMBER('Raw Data'!C212), IF(_xlfn.XLOOKUP(SMALL('Raw Data'!C212:E212, 2), B217:D217, B217:D217, 0)&gt;0, SMALL('Raw Data'!C212:E212, 2), 0), 0)</f>
        <v/>
      </c>
      <c r="U217">
        <f>IF(ISNUMBER('Raw Data'!C212), IF(_xlfn.XLOOKUP(SMALL('Raw Data'!C212:E212, 3), B217:D217, B217:D217, 0)&gt;0, SMALL('Raw Data'!C212:E212, 3), 0), 0)</f>
        <v/>
      </c>
      <c r="V217">
        <f>IF(AND('Raw Data'!C212&lt;'Raw Data'!E212,'Raw Data'!O212&gt;'Raw Data'!P212),'Raw Data'!C212,IF(AND('Raw Data'!E212&lt;'Raw Data'!C212,'Raw Data'!P212&gt;'Raw Data'!O212),'Raw Data'!E212,0))</f>
        <v/>
      </c>
      <c r="W217">
        <f>IF(AND('Raw Data'!C212&gt;'Raw Data'!E212,'Raw Data'!O212&gt;'Raw Data'!P212),'Raw Data'!C212,IF(AND('Raw Data'!E212&gt;'Raw Data'!C212,'Raw Data'!P212&gt;'Raw Data'!O212),'Raw Data'!E212,0))</f>
        <v/>
      </c>
      <c r="X217">
        <f>IF(AND('Raw Data'!D212&gt;4,'Raw Data'!O212&gt;'Raw Data'!P212, ISNUMBER('Raw Data'!O212)),'Raw Data'!J212,IF(AND('Raw Data'!D212&gt;4,'Raw Data'!O212='Raw Data'!P212, ISNUMBER('Raw Data'!O212)),0,IF(AND(ISNUMBER('Raw Data'!O212), 'Raw Data'!O212='Raw Data'!P212),'Raw Data'!D212,0)))</f>
        <v/>
      </c>
      <c r="Y217">
        <f>IF(AND('Raw Data'!D212&gt;4,'Raw Data'!O212&lt;'Raw Data'!P212),'Raw Data'!K212,IF(AND('Raw Data'!D212&gt;4,'Raw Data'!O212='Raw Data'!P212),0,IF('Raw Data'!O212='Raw Data'!P212,'Raw Data'!D212,0)))</f>
        <v/>
      </c>
      <c r="Z217">
        <f>IF(AND('Raw Data'!D212&lt;4, 'Raw Data'!O212='Raw Data'!P212), 'Raw Data'!D212, 0)</f>
        <v/>
      </c>
      <c r="AA217">
        <f>IF(AND(W217&gt;0, F217&gt;0), F217*W217, 0)</f>
        <v/>
      </c>
      <c r="AB217">
        <f>IF(AND(C217&gt;0, E217&gt;0), E217*C217, 0)</f>
        <v/>
      </c>
      <c r="AC217">
        <f>IF(AND(F217, D217), D217*F217, 0)</f>
        <v/>
      </c>
    </row>
    <row r="218">
      <c r="A218">
        <f>'Raw Data'!Q213</f>
        <v/>
      </c>
      <c r="B218">
        <f>IF('Raw Data'!O213&gt;'Raw Data'!P213, 'Raw Data'!C213, 0)</f>
        <v/>
      </c>
      <c r="C218">
        <f>IF(AND(ISNUMBER('Raw Data'!O213), 'Raw Data'!O213='Raw Data'!P213), 'Raw Data'!D213, 0)</f>
        <v/>
      </c>
      <c r="D218">
        <f>IF('Raw Data'!O213&lt;'Raw Data'!P213, 'Raw Data'!E213, 0)</f>
        <v/>
      </c>
      <c r="E218">
        <f>IF(SUM('Raw Data'!O213:P213)&gt;2, 'Raw Data'!F213, 0)</f>
        <v/>
      </c>
      <c r="F218">
        <f>IF(AND(ISNUMBER('Raw Data'!O213),SUM('Raw Data'!O213:P213)&lt;3),'Raw Data'!F213,)</f>
        <v/>
      </c>
      <c r="G218">
        <f>IF(AND('Raw Data'!O213&gt;0, 'Raw Data'!P213&gt;0), 'Raw Data'!H213, 0)</f>
        <v/>
      </c>
      <c r="H218">
        <f>IF(AND(ISNUMBER('Raw Data'!O213), OR('Raw Data'!O213=0, 'Raw Data'!P213=0)), 'Raw Data'!I213, 0)</f>
        <v/>
      </c>
      <c r="I218">
        <f>IF('Raw Data'!O213='Raw Data'!P213, 0, IF('Raw Data'!O213&gt;'Raw Data'!P213, 'Raw Data'!J213, 0))</f>
        <v/>
      </c>
      <c r="J218">
        <f>IF('Raw Data'!O213='Raw Data'!P213, 0, IF('Raw Data'!O213&lt;'Raw Data'!P213, 'Raw Data'!K213, 0))</f>
        <v/>
      </c>
      <c r="K218">
        <f>IF(AND(ISNUMBER('Raw Data'!O213), OR('Raw Data'!O213&gt;'Raw Data'!P213, 'Raw Data'!O213='Raw Data'!P213)), 'Raw Data'!L213, 0)</f>
        <v/>
      </c>
      <c r="L218">
        <f>IF(AND(ISNUMBER('Raw Data'!O213), OR('Raw Data'!O213&lt;'Raw Data'!P213, 'Raw Data'!O213='Raw Data'!P213)), 'Raw Data'!M213, 0)</f>
        <v/>
      </c>
      <c r="M218">
        <f>IF(AND(ISNUMBER('Raw Data'!O213), OR('Raw Data'!O213&gt;'Raw Data'!P213, 'Raw Data'!O213&lt;'Raw Data'!P213)), 'Raw Data'!N213, 0)</f>
        <v/>
      </c>
      <c r="N218">
        <f>IF(AND('Raw Data'!C213&lt;'Raw Data'!E213, 'Raw Data'!O213&gt;'Raw Data'!P213), 'Raw Data'!C213, 0)</f>
        <v/>
      </c>
      <c r="O218">
        <f>'Raw Data'!C213&lt;'Raw Data'!E213</f>
        <v/>
      </c>
      <c r="P218">
        <f>IF(AND('Raw Data'!C213&gt;'Raw Data'!E213, 'Raw Data'!O213&gt;'Raw Data'!P213), 'Raw Data'!C213, 0)</f>
        <v/>
      </c>
      <c r="Q218">
        <f>IF(AND('Raw Data'!C213&gt;'Raw Data'!E213, 'Raw Data'!O213&lt;'Raw Data'!P213), 'Raw Data'!E213, 0)</f>
        <v/>
      </c>
      <c r="R218">
        <f>IF(AND('Raw Data'!C213&lt;'Raw Data'!E213, 'Raw Data'!O213&lt;'Raw Data'!P213), 'Raw Data'!E213, 0)</f>
        <v/>
      </c>
      <c r="S218">
        <f>IF(ISNUMBER('Raw Data'!C213), IF(_xlfn.XLOOKUP(SMALL('Raw Data'!C213:E213, 1), B218:D218, B218:D218, 0)&gt;0, SMALL('Raw Data'!C213:E213, 1), 0), 0)</f>
        <v/>
      </c>
      <c r="T218">
        <f>IF(ISNUMBER('Raw Data'!C213), IF(_xlfn.XLOOKUP(SMALL('Raw Data'!C213:E213, 2), B218:D218, B218:D218, 0)&gt;0, SMALL('Raw Data'!C213:E213, 2), 0), 0)</f>
        <v/>
      </c>
      <c r="U218">
        <f>IF(ISNUMBER('Raw Data'!C213), IF(_xlfn.XLOOKUP(SMALL('Raw Data'!C213:E213, 3), B218:D218, B218:D218, 0)&gt;0, SMALL('Raw Data'!C213:E213, 3), 0), 0)</f>
        <v/>
      </c>
      <c r="V218">
        <f>IF(AND('Raw Data'!C213&lt;'Raw Data'!E213,'Raw Data'!O213&gt;'Raw Data'!P213),'Raw Data'!C213,IF(AND('Raw Data'!E213&lt;'Raw Data'!C213,'Raw Data'!P213&gt;'Raw Data'!O213),'Raw Data'!E213,0))</f>
        <v/>
      </c>
      <c r="W218">
        <f>IF(AND('Raw Data'!C213&gt;'Raw Data'!E213,'Raw Data'!O213&gt;'Raw Data'!P213),'Raw Data'!C213,IF(AND('Raw Data'!E213&gt;'Raw Data'!C213,'Raw Data'!P213&gt;'Raw Data'!O213),'Raw Data'!E213,0))</f>
        <v/>
      </c>
      <c r="X218">
        <f>IF(AND('Raw Data'!D213&gt;4,'Raw Data'!O213&gt;'Raw Data'!P213, ISNUMBER('Raw Data'!O213)),'Raw Data'!J213,IF(AND('Raw Data'!D213&gt;4,'Raw Data'!O213='Raw Data'!P213, ISNUMBER('Raw Data'!O213)),0,IF(AND(ISNUMBER('Raw Data'!O213), 'Raw Data'!O213='Raw Data'!P213),'Raw Data'!D213,0)))</f>
        <v/>
      </c>
      <c r="Y218">
        <f>IF(AND('Raw Data'!D213&gt;4,'Raw Data'!O213&lt;'Raw Data'!P213),'Raw Data'!K213,IF(AND('Raw Data'!D213&gt;4,'Raw Data'!O213='Raw Data'!P213),0,IF('Raw Data'!O213='Raw Data'!P213,'Raw Data'!D213,0)))</f>
        <v/>
      </c>
      <c r="Z218">
        <f>IF(AND('Raw Data'!D213&lt;4, 'Raw Data'!O213='Raw Data'!P213), 'Raw Data'!D213, 0)</f>
        <v/>
      </c>
      <c r="AA218">
        <f>IF(AND(W218&gt;0, F218&gt;0), F218*W218, 0)</f>
        <v/>
      </c>
      <c r="AB218">
        <f>IF(AND(C218&gt;0, E218&gt;0), E218*C218, 0)</f>
        <v/>
      </c>
      <c r="AC218">
        <f>IF(AND(F218, D218), D218*F218, 0)</f>
        <v/>
      </c>
    </row>
    <row r="219">
      <c r="A219">
        <f>'Raw Data'!Q214</f>
        <v/>
      </c>
      <c r="B219">
        <f>IF('Raw Data'!O214&gt;'Raw Data'!P214, 'Raw Data'!C214, 0)</f>
        <v/>
      </c>
      <c r="C219">
        <f>IF(AND(ISNUMBER('Raw Data'!O214), 'Raw Data'!O214='Raw Data'!P214), 'Raw Data'!D214, 0)</f>
        <v/>
      </c>
      <c r="D219">
        <f>IF('Raw Data'!O214&lt;'Raw Data'!P214, 'Raw Data'!E214, 0)</f>
        <v/>
      </c>
      <c r="E219">
        <f>IF(SUM('Raw Data'!O214:P214)&gt;2, 'Raw Data'!F214, 0)</f>
        <v/>
      </c>
      <c r="F219">
        <f>IF(AND(ISNUMBER('Raw Data'!O214),SUM('Raw Data'!O214:P214)&lt;3),'Raw Data'!F214,)</f>
        <v/>
      </c>
      <c r="G219">
        <f>IF(AND('Raw Data'!O214&gt;0, 'Raw Data'!P214&gt;0), 'Raw Data'!H214, 0)</f>
        <v/>
      </c>
      <c r="H219">
        <f>IF(AND(ISNUMBER('Raw Data'!O214), OR('Raw Data'!O214=0, 'Raw Data'!P214=0)), 'Raw Data'!I214, 0)</f>
        <v/>
      </c>
      <c r="I219">
        <f>IF('Raw Data'!O214='Raw Data'!P214, 0, IF('Raw Data'!O214&gt;'Raw Data'!P214, 'Raw Data'!J214, 0))</f>
        <v/>
      </c>
      <c r="J219">
        <f>IF('Raw Data'!O214='Raw Data'!P214, 0, IF('Raw Data'!O214&lt;'Raw Data'!P214, 'Raw Data'!K214, 0))</f>
        <v/>
      </c>
      <c r="K219">
        <f>IF(AND(ISNUMBER('Raw Data'!O214), OR('Raw Data'!O214&gt;'Raw Data'!P214, 'Raw Data'!O214='Raw Data'!P214)), 'Raw Data'!L214, 0)</f>
        <v/>
      </c>
      <c r="L219">
        <f>IF(AND(ISNUMBER('Raw Data'!O214), OR('Raw Data'!O214&lt;'Raw Data'!P214, 'Raw Data'!O214='Raw Data'!P214)), 'Raw Data'!M214, 0)</f>
        <v/>
      </c>
      <c r="M219">
        <f>IF(AND(ISNUMBER('Raw Data'!O214), OR('Raw Data'!O214&gt;'Raw Data'!P214, 'Raw Data'!O214&lt;'Raw Data'!P214)), 'Raw Data'!N214, 0)</f>
        <v/>
      </c>
      <c r="N219">
        <f>IF(AND('Raw Data'!C214&lt;'Raw Data'!E214, 'Raw Data'!O214&gt;'Raw Data'!P214), 'Raw Data'!C214, 0)</f>
        <v/>
      </c>
      <c r="O219">
        <f>'Raw Data'!C214&lt;'Raw Data'!E214</f>
        <v/>
      </c>
      <c r="P219">
        <f>IF(AND('Raw Data'!C214&gt;'Raw Data'!E214, 'Raw Data'!O214&gt;'Raw Data'!P214), 'Raw Data'!C214, 0)</f>
        <v/>
      </c>
      <c r="Q219">
        <f>IF(AND('Raw Data'!C214&gt;'Raw Data'!E214, 'Raw Data'!O214&lt;'Raw Data'!P214), 'Raw Data'!E214, 0)</f>
        <v/>
      </c>
      <c r="R219">
        <f>IF(AND('Raw Data'!C214&lt;'Raw Data'!E214, 'Raw Data'!O214&lt;'Raw Data'!P214), 'Raw Data'!E214, 0)</f>
        <v/>
      </c>
      <c r="S219">
        <f>IF(ISNUMBER('Raw Data'!C214), IF(_xlfn.XLOOKUP(SMALL('Raw Data'!C214:E214, 1), B219:D219, B219:D219, 0)&gt;0, SMALL('Raw Data'!C214:E214, 1), 0), 0)</f>
        <v/>
      </c>
      <c r="T219">
        <f>IF(ISNUMBER('Raw Data'!C214), IF(_xlfn.XLOOKUP(SMALL('Raw Data'!C214:E214, 2), B219:D219, B219:D219, 0)&gt;0, SMALL('Raw Data'!C214:E214, 2), 0), 0)</f>
        <v/>
      </c>
      <c r="U219">
        <f>IF(ISNUMBER('Raw Data'!C214), IF(_xlfn.XLOOKUP(SMALL('Raw Data'!C214:E214, 3), B219:D219, B219:D219, 0)&gt;0, SMALL('Raw Data'!C214:E214, 3), 0), 0)</f>
        <v/>
      </c>
      <c r="V219">
        <f>IF(AND('Raw Data'!C214&lt;'Raw Data'!E214,'Raw Data'!O214&gt;'Raw Data'!P214),'Raw Data'!C214,IF(AND('Raw Data'!E214&lt;'Raw Data'!C214,'Raw Data'!P214&gt;'Raw Data'!O214),'Raw Data'!E214,0))</f>
        <v/>
      </c>
      <c r="W219">
        <f>IF(AND('Raw Data'!C214&gt;'Raw Data'!E214,'Raw Data'!O214&gt;'Raw Data'!P214),'Raw Data'!C214,IF(AND('Raw Data'!E214&gt;'Raw Data'!C214,'Raw Data'!P214&gt;'Raw Data'!O214),'Raw Data'!E214,0))</f>
        <v/>
      </c>
      <c r="X219">
        <f>IF(AND('Raw Data'!D214&gt;4,'Raw Data'!O214&gt;'Raw Data'!P214, ISNUMBER('Raw Data'!O214)),'Raw Data'!J214,IF(AND('Raw Data'!D214&gt;4,'Raw Data'!O214='Raw Data'!P214, ISNUMBER('Raw Data'!O214)),0,IF(AND(ISNUMBER('Raw Data'!O214), 'Raw Data'!O214='Raw Data'!P214),'Raw Data'!D214,0)))</f>
        <v/>
      </c>
      <c r="Y219">
        <f>IF(AND('Raw Data'!D214&gt;4,'Raw Data'!O214&lt;'Raw Data'!P214),'Raw Data'!K214,IF(AND('Raw Data'!D214&gt;4,'Raw Data'!O214='Raw Data'!P214),0,IF('Raw Data'!O214='Raw Data'!P214,'Raw Data'!D214,0)))</f>
        <v/>
      </c>
      <c r="Z219">
        <f>IF(AND('Raw Data'!D214&lt;4, 'Raw Data'!O214='Raw Data'!P214), 'Raw Data'!D214, 0)</f>
        <v/>
      </c>
      <c r="AA219">
        <f>IF(AND(W219&gt;0, F219&gt;0), F219*W219, 0)</f>
        <v/>
      </c>
      <c r="AB219">
        <f>IF(AND(C219&gt;0, E219&gt;0), E219*C219, 0)</f>
        <v/>
      </c>
      <c r="AC219">
        <f>IF(AND(F219, D219), D219*F219, 0)</f>
        <v/>
      </c>
    </row>
    <row r="220">
      <c r="A220">
        <f>'Raw Data'!Q215</f>
        <v/>
      </c>
      <c r="B220">
        <f>IF('Raw Data'!O215&gt;'Raw Data'!P215, 'Raw Data'!C215, 0)</f>
        <v/>
      </c>
      <c r="C220">
        <f>IF(AND(ISNUMBER('Raw Data'!O215), 'Raw Data'!O215='Raw Data'!P215), 'Raw Data'!D215, 0)</f>
        <v/>
      </c>
      <c r="D220">
        <f>IF('Raw Data'!O215&lt;'Raw Data'!P215, 'Raw Data'!E215, 0)</f>
        <v/>
      </c>
      <c r="E220">
        <f>IF(SUM('Raw Data'!O215:P215)&gt;2, 'Raw Data'!F215, 0)</f>
        <v/>
      </c>
      <c r="F220">
        <f>IF(AND(ISNUMBER('Raw Data'!O215),SUM('Raw Data'!O215:P215)&lt;3),'Raw Data'!F215,)</f>
        <v/>
      </c>
      <c r="G220">
        <f>IF(AND('Raw Data'!O215&gt;0, 'Raw Data'!P215&gt;0), 'Raw Data'!H215, 0)</f>
        <v/>
      </c>
      <c r="H220">
        <f>IF(AND(ISNUMBER('Raw Data'!O215), OR('Raw Data'!O215=0, 'Raw Data'!P215=0)), 'Raw Data'!I215, 0)</f>
        <v/>
      </c>
      <c r="I220">
        <f>IF('Raw Data'!O215='Raw Data'!P215, 0, IF('Raw Data'!O215&gt;'Raw Data'!P215, 'Raw Data'!J215, 0))</f>
        <v/>
      </c>
      <c r="J220">
        <f>IF('Raw Data'!O215='Raw Data'!P215, 0, IF('Raw Data'!O215&lt;'Raw Data'!P215, 'Raw Data'!K215, 0))</f>
        <v/>
      </c>
      <c r="K220">
        <f>IF(AND(ISNUMBER('Raw Data'!O215), OR('Raw Data'!O215&gt;'Raw Data'!P215, 'Raw Data'!O215='Raw Data'!P215)), 'Raw Data'!L215, 0)</f>
        <v/>
      </c>
      <c r="L220">
        <f>IF(AND(ISNUMBER('Raw Data'!O215), OR('Raw Data'!O215&lt;'Raw Data'!P215, 'Raw Data'!O215='Raw Data'!P215)), 'Raw Data'!M215, 0)</f>
        <v/>
      </c>
      <c r="M220">
        <f>IF(AND(ISNUMBER('Raw Data'!O215), OR('Raw Data'!O215&gt;'Raw Data'!P215, 'Raw Data'!O215&lt;'Raw Data'!P215)), 'Raw Data'!N215, 0)</f>
        <v/>
      </c>
      <c r="N220">
        <f>IF(AND('Raw Data'!C215&lt;'Raw Data'!E215, 'Raw Data'!O215&gt;'Raw Data'!P215), 'Raw Data'!C215, 0)</f>
        <v/>
      </c>
      <c r="O220">
        <f>'Raw Data'!C215&lt;'Raw Data'!E215</f>
        <v/>
      </c>
      <c r="P220">
        <f>IF(AND('Raw Data'!C215&gt;'Raw Data'!E215, 'Raw Data'!O215&gt;'Raw Data'!P215), 'Raw Data'!C215, 0)</f>
        <v/>
      </c>
      <c r="Q220">
        <f>IF(AND('Raw Data'!C215&gt;'Raw Data'!E215, 'Raw Data'!O215&lt;'Raw Data'!P215), 'Raw Data'!E215, 0)</f>
        <v/>
      </c>
      <c r="R220">
        <f>IF(AND('Raw Data'!C215&lt;'Raw Data'!E215, 'Raw Data'!O215&lt;'Raw Data'!P215), 'Raw Data'!E215, 0)</f>
        <v/>
      </c>
      <c r="S220">
        <f>IF(ISNUMBER('Raw Data'!C215), IF(_xlfn.XLOOKUP(SMALL('Raw Data'!C215:E215, 1), B220:D220, B220:D220, 0)&gt;0, SMALL('Raw Data'!C215:E215, 1), 0), 0)</f>
        <v/>
      </c>
      <c r="T220">
        <f>IF(ISNUMBER('Raw Data'!C215), IF(_xlfn.XLOOKUP(SMALL('Raw Data'!C215:E215, 2), B220:D220, B220:D220, 0)&gt;0, SMALL('Raw Data'!C215:E215, 2), 0), 0)</f>
        <v/>
      </c>
      <c r="U220">
        <f>IF(ISNUMBER('Raw Data'!C215), IF(_xlfn.XLOOKUP(SMALL('Raw Data'!C215:E215, 3), B220:D220, B220:D220, 0)&gt;0, SMALL('Raw Data'!C215:E215, 3), 0), 0)</f>
        <v/>
      </c>
      <c r="V220">
        <f>IF(AND('Raw Data'!C215&lt;'Raw Data'!E215,'Raw Data'!O215&gt;'Raw Data'!P215),'Raw Data'!C215,IF(AND('Raw Data'!E215&lt;'Raw Data'!C215,'Raw Data'!P215&gt;'Raw Data'!O215),'Raw Data'!E215,0))</f>
        <v/>
      </c>
      <c r="W220">
        <f>IF(AND('Raw Data'!C215&gt;'Raw Data'!E215,'Raw Data'!O215&gt;'Raw Data'!P215),'Raw Data'!C215,IF(AND('Raw Data'!E215&gt;'Raw Data'!C215,'Raw Data'!P215&gt;'Raw Data'!O215),'Raw Data'!E215,0))</f>
        <v/>
      </c>
      <c r="X220">
        <f>IF(AND('Raw Data'!D215&gt;4,'Raw Data'!O215&gt;'Raw Data'!P215, ISNUMBER('Raw Data'!O215)),'Raw Data'!J215,IF(AND('Raw Data'!D215&gt;4,'Raw Data'!O215='Raw Data'!P215, ISNUMBER('Raw Data'!O215)),0,IF(AND(ISNUMBER('Raw Data'!O215), 'Raw Data'!O215='Raw Data'!P215),'Raw Data'!D215,0)))</f>
        <v/>
      </c>
      <c r="Y220">
        <f>IF(AND('Raw Data'!D215&gt;4,'Raw Data'!O215&lt;'Raw Data'!P215),'Raw Data'!K215,IF(AND('Raw Data'!D215&gt;4,'Raw Data'!O215='Raw Data'!P215),0,IF('Raw Data'!O215='Raw Data'!P215,'Raw Data'!D215,0)))</f>
        <v/>
      </c>
      <c r="Z220">
        <f>IF(AND('Raw Data'!D215&lt;4, 'Raw Data'!O215='Raw Data'!P215), 'Raw Data'!D215, 0)</f>
        <v/>
      </c>
      <c r="AA220">
        <f>IF(AND(W220&gt;0, F220&gt;0), F220*W220, 0)</f>
        <v/>
      </c>
      <c r="AB220">
        <f>IF(AND(C220&gt;0, E220&gt;0), E220*C220, 0)</f>
        <v/>
      </c>
      <c r="AC220">
        <f>IF(AND(F220, D220), D220*F220, 0)</f>
        <v/>
      </c>
    </row>
    <row r="221">
      <c r="A221">
        <f>'Raw Data'!Q216</f>
        <v/>
      </c>
      <c r="B221">
        <f>IF('Raw Data'!O216&gt;'Raw Data'!P216, 'Raw Data'!C216, 0)</f>
        <v/>
      </c>
      <c r="C221">
        <f>IF(AND(ISNUMBER('Raw Data'!O216), 'Raw Data'!O216='Raw Data'!P216), 'Raw Data'!D216, 0)</f>
        <v/>
      </c>
      <c r="D221">
        <f>IF('Raw Data'!O216&lt;'Raw Data'!P216, 'Raw Data'!E216, 0)</f>
        <v/>
      </c>
      <c r="E221">
        <f>IF(SUM('Raw Data'!O216:P216)&gt;2, 'Raw Data'!F216, 0)</f>
        <v/>
      </c>
      <c r="F221">
        <f>IF(AND(ISNUMBER('Raw Data'!O216),SUM('Raw Data'!O216:P216)&lt;3),'Raw Data'!F216,)</f>
        <v/>
      </c>
      <c r="G221">
        <f>IF(AND('Raw Data'!O216&gt;0, 'Raw Data'!P216&gt;0), 'Raw Data'!H216, 0)</f>
        <v/>
      </c>
      <c r="H221">
        <f>IF(AND(ISNUMBER('Raw Data'!O216), OR('Raw Data'!O216=0, 'Raw Data'!P216=0)), 'Raw Data'!I216, 0)</f>
        <v/>
      </c>
      <c r="I221">
        <f>IF('Raw Data'!O216='Raw Data'!P216, 0, IF('Raw Data'!O216&gt;'Raw Data'!P216, 'Raw Data'!J216, 0))</f>
        <v/>
      </c>
      <c r="J221">
        <f>IF('Raw Data'!O216='Raw Data'!P216, 0, IF('Raw Data'!O216&lt;'Raw Data'!P216, 'Raw Data'!K216, 0))</f>
        <v/>
      </c>
      <c r="K221">
        <f>IF(AND(ISNUMBER('Raw Data'!O216), OR('Raw Data'!O216&gt;'Raw Data'!P216, 'Raw Data'!O216='Raw Data'!P216)), 'Raw Data'!L216, 0)</f>
        <v/>
      </c>
      <c r="L221">
        <f>IF(AND(ISNUMBER('Raw Data'!O216), OR('Raw Data'!O216&lt;'Raw Data'!P216, 'Raw Data'!O216='Raw Data'!P216)), 'Raw Data'!M216, 0)</f>
        <v/>
      </c>
      <c r="M221">
        <f>IF(AND(ISNUMBER('Raw Data'!O216), OR('Raw Data'!O216&gt;'Raw Data'!P216, 'Raw Data'!O216&lt;'Raw Data'!P216)), 'Raw Data'!N216, 0)</f>
        <v/>
      </c>
      <c r="N221">
        <f>IF(AND('Raw Data'!C216&lt;'Raw Data'!E216, 'Raw Data'!O216&gt;'Raw Data'!P216), 'Raw Data'!C216, 0)</f>
        <v/>
      </c>
      <c r="O221">
        <f>'Raw Data'!C216&lt;'Raw Data'!E216</f>
        <v/>
      </c>
      <c r="P221">
        <f>IF(AND('Raw Data'!C216&gt;'Raw Data'!E216, 'Raw Data'!O216&gt;'Raw Data'!P216), 'Raw Data'!C216, 0)</f>
        <v/>
      </c>
      <c r="Q221">
        <f>IF(AND('Raw Data'!C216&gt;'Raw Data'!E216, 'Raw Data'!O216&lt;'Raw Data'!P216), 'Raw Data'!E216, 0)</f>
        <v/>
      </c>
      <c r="R221">
        <f>IF(AND('Raw Data'!C216&lt;'Raw Data'!E216, 'Raw Data'!O216&lt;'Raw Data'!P216), 'Raw Data'!E216, 0)</f>
        <v/>
      </c>
      <c r="S221">
        <f>IF(ISNUMBER('Raw Data'!C216), IF(_xlfn.XLOOKUP(SMALL('Raw Data'!C216:E216, 1), B221:D221, B221:D221, 0)&gt;0, SMALL('Raw Data'!C216:E216, 1), 0), 0)</f>
        <v/>
      </c>
      <c r="T221">
        <f>IF(ISNUMBER('Raw Data'!C216), IF(_xlfn.XLOOKUP(SMALL('Raw Data'!C216:E216, 2), B221:D221, B221:D221, 0)&gt;0, SMALL('Raw Data'!C216:E216, 2), 0), 0)</f>
        <v/>
      </c>
      <c r="U221">
        <f>IF(ISNUMBER('Raw Data'!C216), IF(_xlfn.XLOOKUP(SMALL('Raw Data'!C216:E216, 3), B221:D221, B221:D221, 0)&gt;0, SMALL('Raw Data'!C216:E216, 3), 0), 0)</f>
        <v/>
      </c>
      <c r="V221">
        <f>IF(AND('Raw Data'!C216&lt;'Raw Data'!E216,'Raw Data'!O216&gt;'Raw Data'!P216),'Raw Data'!C216,IF(AND('Raw Data'!E216&lt;'Raw Data'!C216,'Raw Data'!P216&gt;'Raw Data'!O216),'Raw Data'!E216,0))</f>
        <v/>
      </c>
      <c r="W221">
        <f>IF(AND('Raw Data'!C216&gt;'Raw Data'!E216,'Raw Data'!O216&gt;'Raw Data'!P216),'Raw Data'!C216,IF(AND('Raw Data'!E216&gt;'Raw Data'!C216,'Raw Data'!P216&gt;'Raw Data'!O216),'Raw Data'!E216,0))</f>
        <v/>
      </c>
      <c r="X221">
        <f>IF(AND('Raw Data'!D216&gt;4,'Raw Data'!O216&gt;'Raw Data'!P216, ISNUMBER('Raw Data'!O216)),'Raw Data'!J216,IF(AND('Raw Data'!D216&gt;4,'Raw Data'!O216='Raw Data'!P216, ISNUMBER('Raw Data'!O216)),0,IF(AND(ISNUMBER('Raw Data'!O216), 'Raw Data'!O216='Raw Data'!P216),'Raw Data'!D216,0)))</f>
        <v/>
      </c>
      <c r="Y221">
        <f>IF(AND('Raw Data'!D216&gt;4,'Raw Data'!O216&lt;'Raw Data'!P216),'Raw Data'!K216,IF(AND('Raw Data'!D216&gt;4,'Raw Data'!O216='Raw Data'!P216),0,IF('Raw Data'!O216='Raw Data'!P216,'Raw Data'!D216,0)))</f>
        <v/>
      </c>
      <c r="Z221">
        <f>IF(AND('Raw Data'!D216&lt;4, 'Raw Data'!O216='Raw Data'!P216), 'Raw Data'!D216, 0)</f>
        <v/>
      </c>
      <c r="AA221">
        <f>IF(AND(W221&gt;0, F221&gt;0), F221*W221, 0)</f>
        <v/>
      </c>
      <c r="AB221">
        <f>IF(AND(C221&gt;0, E221&gt;0), E221*C221, 0)</f>
        <v/>
      </c>
      <c r="AC221">
        <f>IF(AND(F221, D221), D221*F221, 0)</f>
        <v/>
      </c>
    </row>
    <row r="222">
      <c r="A222">
        <f>'Raw Data'!Q217</f>
        <v/>
      </c>
      <c r="B222">
        <f>IF('Raw Data'!O217&gt;'Raw Data'!P217, 'Raw Data'!C217, 0)</f>
        <v/>
      </c>
      <c r="C222">
        <f>IF(AND(ISNUMBER('Raw Data'!O217), 'Raw Data'!O217='Raw Data'!P217), 'Raw Data'!D217, 0)</f>
        <v/>
      </c>
      <c r="D222">
        <f>IF('Raw Data'!O217&lt;'Raw Data'!P217, 'Raw Data'!E217, 0)</f>
        <v/>
      </c>
      <c r="E222">
        <f>IF(SUM('Raw Data'!O217:P217)&gt;2, 'Raw Data'!F217, 0)</f>
        <v/>
      </c>
      <c r="F222">
        <f>IF(AND(ISNUMBER('Raw Data'!O217),SUM('Raw Data'!O217:P217)&lt;3),'Raw Data'!F217,)</f>
        <v/>
      </c>
      <c r="G222">
        <f>IF(AND('Raw Data'!O217&gt;0, 'Raw Data'!P217&gt;0), 'Raw Data'!H217, 0)</f>
        <v/>
      </c>
      <c r="H222">
        <f>IF(AND(ISNUMBER('Raw Data'!O217), OR('Raw Data'!O217=0, 'Raw Data'!P217=0)), 'Raw Data'!I217, 0)</f>
        <v/>
      </c>
      <c r="I222">
        <f>IF('Raw Data'!O217='Raw Data'!P217, 0, IF('Raw Data'!O217&gt;'Raw Data'!P217, 'Raw Data'!J217, 0))</f>
        <v/>
      </c>
      <c r="J222">
        <f>IF('Raw Data'!O217='Raw Data'!P217, 0, IF('Raw Data'!O217&lt;'Raw Data'!P217, 'Raw Data'!K217, 0))</f>
        <v/>
      </c>
      <c r="K222">
        <f>IF(AND(ISNUMBER('Raw Data'!O217), OR('Raw Data'!O217&gt;'Raw Data'!P217, 'Raw Data'!O217='Raw Data'!P217)), 'Raw Data'!L217, 0)</f>
        <v/>
      </c>
      <c r="L222">
        <f>IF(AND(ISNUMBER('Raw Data'!O217), OR('Raw Data'!O217&lt;'Raw Data'!P217, 'Raw Data'!O217='Raw Data'!P217)), 'Raw Data'!M217, 0)</f>
        <v/>
      </c>
      <c r="M222">
        <f>IF(AND(ISNUMBER('Raw Data'!O217), OR('Raw Data'!O217&gt;'Raw Data'!P217, 'Raw Data'!O217&lt;'Raw Data'!P217)), 'Raw Data'!N217, 0)</f>
        <v/>
      </c>
      <c r="N222">
        <f>IF(AND('Raw Data'!C217&lt;'Raw Data'!E217, 'Raw Data'!O217&gt;'Raw Data'!P217), 'Raw Data'!C217, 0)</f>
        <v/>
      </c>
      <c r="O222">
        <f>'Raw Data'!C217&lt;'Raw Data'!E217</f>
        <v/>
      </c>
      <c r="P222">
        <f>IF(AND('Raw Data'!C217&gt;'Raw Data'!E217, 'Raw Data'!O217&gt;'Raw Data'!P217), 'Raw Data'!C217, 0)</f>
        <v/>
      </c>
      <c r="Q222">
        <f>IF(AND('Raw Data'!C217&gt;'Raw Data'!E217, 'Raw Data'!O217&lt;'Raw Data'!P217), 'Raw Data'!E217, 0)</f>
        <v/>
      </c>
      <c r="R222">
        <f>IF(AND('Raw Data'!C217&lt;'Raw Data'!E217, 'Raw Data'!O217&lt;'Raw Data'!P217), 'Raw Data'!E217, 0)</f>
        <v/>
      </c>
      <c r="S222">
        <f>IF(ISNUMBER('Raw Data'!C217), IF(_xlfn.XLOOKUP(SMALL('Raw Data'!C217:E217, 1), B222:D222, B222:D222, 0)&gt;0, SMALL('Raw Data'!C217:E217, 1), 0), 0)</f>
        <v/>
      </c>
      <c r="T222">
        <f>IF(ISNUMBER('Raw Data'!C217), IF(_xlfn.XLOOKUP(SMALL('Raw Data'!C217:E217, 2), B222:D222, B222:D222, 0)&gt;0, SMALL('Raw Data'!C217:E217, 2), 0), 0)</f>
        <v/>
      </c>
      <c r="U222">
        <f>IF(ISNUMBER('Raw Data'!C217), IF(_xlfn.XLOOKUP(SMALL('Raw Data'!C217:E217, 3), B222:D222, B222:D222, 0)&gt;0, SMALL('Raw Data'!C217:E217, 3), 0), 0)</f>
        <v/>
      </c>
      <c r="V222">
        <f>IF(AND('Raw Data'!C217&lt;'Raw Data'!E217,'Raw Data'!O217&gt;'Raw Data'!P217),'Raw Data'!C217,IF(AND('Raw Data'!E217&lt;'Raw Data'!C217,'Raw Data'!P217&gt;'Raw Data'!O217),'Raw Data'!E217,0))</f>
        <v/>
      </c>
      <c r="W222">
        <f>IF(AND('Raw Data'!C217&gt;'Raw Data'!E217,'Raw Data'!O217&gt;'Raw Data'!P217),'Raw Data'!C217,IF(AND('Raw Data'!E217&gt;'Raw Data'!C217,'Raw Data'!P217&gt;'Raw Data'!O217),'Raw Data'!E217,0))</f>
        <v/>
      </c>
      <c r="X222">
        <f>IF(AND('Raw Data'!D217&gt;4,'Raw Data'!O217&gt;'Raw Data'!P217, ISNUMBER('Raw Data'!O217)),'Raw Data'!J217,IF(AND('Raw Data'!D217&gt;4,'Raw Data'!O217='Raw Data'!P217, ISNUMBER('Raw Data'!O217)),0,IF(AND(ISNUMBER('Raw Data'!O217), 'Raw Data'!O217='Raw Data'!P217),'Raw Data'!D217,0)))</f>
        <v/>
      </c>
      <c r="Y222">
        <f>IF(AND('Raw Data'!D217&gt;4,'Raw Data'!O217&lt;'Raw Data'!P217),'Raw Data'!K217,IF(AND('Raw Data'!D217&gt;4,'Raw Data'!O217='Raw Data'!P217),0,IF('Raw Data'!O217='Raw Data'!P217,'Raw Data'!D217,0)))</f>
        <v/>
      </c>
      <c r="Z222">
        <f>IF(AND('Raw Data'!D217&lt;4, 'Raw Data'!O217='Raw Data'!P217), 'Raw Data'!D217, 0)</f>
        <v/>
      </c>
      <c r="AA222">
        <f>IF(AND(W222&gt;0, F222&gt;0), F222*W222, 0)</f>
        <v/>
      </c>
      <c r="AB222">
        <f>IF(AND(C222&gt;0, E222&gt;0), E222*C222, 0)</f>
        <v/>
      </c>
      <c r="AC222">
        <f>IF(AND(F222, D222), D222*F222, 0)</f>
        <v/>
      </c>
    </row>
    <row r="223">
      <c r="A223">
        <f>'Raw Data'!Q218</f>
        <v/>
      </c>
      <c r="B223">
        <f>IF('Raw Data'!O218&gt;'Raw Data'!P218, 'Raw Data'!C218, 0)</f>
        <v/>
      </c>
      <c r="C223">
        <f>IF(AND(ISNUMBER('Raw Data'!O218), 'Raw Data'!O218='Raw Data'!P218), 'Raw Data'!D218, 0)</f>
        <v/>
      </c>
      <c r="D223">
        <f>IF('Raw Data'!O218&lt;'Raw Data'!P218, 'Raw Data'!E218, 0)</f>
        <v/>
      </c>
      <c r="E223">
        <f>IF(SUM('Raw Data'!O218:P218)&gt;2, 'Raw Data'!F218, 0)</f>
        <v/>
      </c>
      <c r="F223">
        <f>IF(AND(ISNUMBER('Raw Data'!O218),SUM('Raw Data'!O218:P218)&lt;3),'Raw Data'!F218,)</f>
        <v/>
      </c>
      <c r="G223">
        <f>IF(AND('Raw Data'!O218&gt;0, 'Raw Data'!P218&gt;0), 'Raw Data'!H218, 0)</f>
        <v/>
      </c>
      <c r="H223">
        <f>IF(AND(ISNUMBER('Raw Data'!O218), OR('Raw Data'!O218=0, 'Raw Data'!P218=0)), 'Raw Data'!I218, 0)</f>
        <v/>
      </c>
      <c r="I223">
        <f>IF('Raw Data'!O218='Raw Data'!P218, 0, IF('Raw Data'!O218&gt;'Raw Data'!P218, 'Raw Data'!J218, 0))</f>
        <v/>
      </c>
      <c r="J223">
        <f>IF('Raw Data'!O218='Raw Data'!P218, 0, IF('Raw Data'!O218&lt;'Raw Data'!P218, 'Raw Data'!K218, 0))</f>
        <v/>
      </c>
      <c r="K223">
        <f>IF(AND(ISNUMBER('Raw Data'!O218), OR('Raw Data'!O218&gt;'Raw Data'!P218, 'Raw Data'!O218='Raw Data'!P218)), 'Raw Data'!L218, 0)</f>
        <v/>
      </c>
      <c r="L223">
        <f>IF(AND(ISNUMBER('Raw Data'!O218), OR('Raw Data'!O218&lt;'Raw Data'!P218, 'Raw Data'!O218='Raw Data'!P218)), 'Raw Data'!M218, 0)</f>
        <v/>
      </c>
      <c r="M223">
        <f>IF(AND(ISNUMBER('Raw Data'!O218), OR('Raw Data'!O218&gt;'Raw Data'!P218, 'Raw Data'!O218&lt;'Raw Data'!P218)), 'Raw Data'!N218, 0)</f>
        <v/>
      </c>
      <c r="N223">
        <f>IF(AND('Raw Data'!C218&lt;'Raw Data'!E218, 'Raw Data'!O218&gt;'Raw Data'!P218), 'Raw Data'!C218, 0)</f>
        <v/>
      </c>
      <c r="O223">
        <f>'Raw Data'!C218&lt;'Raw Data'!E218</f>
        <v/>
      </c>
      <c r="P223">
        <f>IF(AND('Raw Data'!C218&gt;'Raw Data'!E218, 'Raw Data'!O218&gt;'Raw Data'!P218), 'Raw Data'!C218, 0)</f>
        <v/>
      </c>
      <c r="Q223">
        <f>IF(AND('Raw Data'!C218&gt;'Raw Data'!E218, 'Raw Data'!O218&lt;'Raw Data'!P218), 'Raw Data'!E218, 0)</f>
        <v/>
      </c>
      <c r="R223">
        <f>IF(AND('Raw Data'!C218&lt;'Raw Data'!E218, 'Raw Data'!O218&lt;'Raw Data'!P218), 'Raw Data'!E218, 0)</f>
        <v/>
      </c>
      <c r="S223">
        <f>IF(ISNUMBER('Raw Data'!C218), IF(_xlfn.XLOOKUP(SMALL('Raw Data'!C218:E218, 1), B223:D223, B223:D223, 0)&gt;0, SMALL('Raw Data'!C218:E218, 1), 0), 0)</f>
        <v/>
      </c>
      <c r="T223">
        <f>IF(ISNUMBER('Raw Data'!C218), IF(_xlfn.XLOOKUP(SMALL('Raw Data'!C218:E218, 2), B223:D223, B223:D223, 0)&gt;0, SMALL('Raw Data'!C218:E218, 2), 0), 0)</f>
        <v/>
      </c>
      <c r="U223">
        <f>IF(ISNUMBER('Raw Data'!C218), IF(_xlfn.XLOOKUP(SMALL('Raw Data'!C218:E218, 3), B223:D223, B223:D223, 0)&gt;0, SMALL('Raw Data'!C218:E218, 3), 0), 0)</f>
        <v/>
      </c>
      <c r="V223">
        <f>IF(AND('Raw Data'!C218&lt;'Raw Data'!E218,'Raw Data'!O218&gt;'Raw Data'!P218),'Raw Data'!C218,IF(AND('Raw Data'!E218&lt;'Raw Data'!C218,'Raw Data'!P218&gt;'Raw Data'!O218),'Raw Data'!E218,0))</f>
        <v/>
      </c>
      <c r="W223">
        <f>IF(AND('Raw Data'!C218&gt;'Raw Data'!E218,'Raw Data'!O218&gt;'Raw Data'!P218),'Raw Data'!C218,IF(AND('Raw Data'!E218&gt;'Raw Data'!C218,'Raw Data'!P218&gt;'Raw Data'!O218),'Raw Data'!E218,0))</f>
        <v/>
      </c>
      <c r="X223">
        <f>IF(AND('Raw Data'!D218&gt;4,'Raw Data'!O218&gt;'Raw Data'!P218, ISNUMBER('Raw Data'!O218)),'Raw Data'!J218,IF(AND('Raw Data'!D218&gt;4,'Raw Data'!O218='Raw Data'!P218, ISNUMBER('Raw Data'!O218)),0,IF(AND(ISNUMBER('Raw Data'!O218), 'Raw Data'!O218='Raw Data'!P218),'Raw Data'!D218,0)))</f>
        <v/>
      </c>
      <c r="Y223">
        <f>IF(AND('Raw Data'!D218&gt;4,'Raw Data'!O218&lt;'Raw Data'!P218),'Raw Data'!K218,IF(AND('Raw Data'!D218&gt;4,'Raw Data'!O218='Raw Data'!P218),0,IF('Raw Data'!O218='Raw Data'!P218,'Raw Data'!D218,0)))</f>
        <v/>
      </c>
      <c r="Z223">
        <f>IF(AND('Raw Data'!D218&lt;4, 'Raw Data'!O218='Raw Data'!P218), 'Raw Data'!D218, 0)</f>
        <v/>
      </c>
      <c r="AA223">
        <f>IF(AND(W223&gt;0, F223&gt;0), F223*W223, 0)</f>
        <v/>
      </c>
      <c r="AB223">
        <f>IF(AND(C223&gt;0, E223&gt;0), E223*C223, 0)</f>
        <v/>
      </c>
      <c r="AC223">
        <f>IF(AND(F223, D223), D223*F223, 0)</f>
        <v/>
      </c>
    </row>
    <row r="224">
      <c r="A224">
        <f>'Raw Data'!Q219</f>
        <v/>
      </c>
      <c r="B224">
        <f>IF('Raw Data'!O219&gt;'Raw Data'!P219, 'Raw Data'!C219, 0)</f>
        <v/>
      </c>
      <c r="C224">
        <f>IF(AND(ISNUMBER('Raw Data'!O219), 'Raw Data'!O219='Raw Data'!P219), 'Raw Data'!D219, 0)</f>
        <v/>
      </c>
      <c r="D224">
        <f>IF('Raw Data'!O219&lt;'Raw Data'!P219, 'Raw Data'!E219, 0)</f>
        <v/>
      </c>
      <c r="E224">
        <f>IF(SUM('Raw Data'!O219:P219)&gt;2, 'Raw Data'!F219, 0)</f>
        <v/>
      </c>
      <c r="F224">
        <f>IF(AND(ISNUMBER('Raw Data'!O219),SUM('Raw Data'!O219:P219)&lt;3),'Raw Data'!F219,)</f>
        <v/>
      </c>
      <c r="G224">
        <f>IF(AND('Raw Data'!O219&gt;0, 'Raw Data'!P219&gt;0), 'Raw Data'!H219, 0)</f>
        <v/>
      </c>
      <c r="H224">
        <f>IF(AND(ISNUMBER('Raw Data'!O219), OR('Raw Data'!O219=0, 'Raw Data'!P219=0)), 'Raw Data'!I219, 0)</f>
        <v/>
      </c>
      <c r="I224">
        <f>IF('Raw Data'!O219='Raw Data'!P219, 0, IF('Raw Data'!O219&gt;'Raw Data'!P219, 'Raw Data'!J219, 0))</f>
        <v/>
      </c>
      <c r="J224">
        <f>IF('Raw Data'!O219='Raw Data'!P219, 0, IF('Raw Data'!O219&lt;'Raw Data'!P219, 'Raw Data'!K219, 0))</f>
        <v/>
      </c>
      <c r="K224">
        <f>IF(AND(ISNUMBER('Raw Data'!O219), OR('Raw Data'!O219&gt;'Raw Data'!P219, 'Raw Data'!O219='Raw Data'!P219)), 'Raw Data'!L219, 0)</f>
        <v/>
      </c>
      <c r="L224">
        <f>IF(AND(ISNUMBER('Raw Data'!O219), OR('Raw Data'!O219&lt;'Raw Data'!P219, 'Raw Data'!O219='Raw Data'!P219)), 'Raw Data'!M219, 0)</f>
        <v/>
      </c>
      <c r="M224">
        <f>IF(AND(ISNUMBER('Raw Data'!O219), OR('Raw Data'!O219&gt;'Raw Data'!P219, 'Raw Data'!O219&lt;'Raw Data'!P219)), 'Raw Data'!N219, 0)</f>
        <v/>
      </c>
      <c r="N224">
        <f>IF(AND('Raw Data'!C219&lt;'Raw Data'!E219, 'Raw Data'!O219&gt;'Raw Data'!P219), 'Raw Data'!C219, 0)</f>
        <v/>
      </c>
      <c r="O224">
        <f>'Raw Data'!C219&lt;'Raw Data'!E219</f>
        <v/>
      </c>
      <c r="P224">
        <f>IF(AND('Raw Data'!C219&gt;'Raw Data'!E219, 'Raw Data'!O219&gt;'Raw Data'!P219), 'Raw Data'!C219, 0)</f>
        <v/>
      </c>
      <c r="Q224">
        <f>IF(AND('Raw Data'!C219&gt;'Raw Data'!E219, 'Raw Data'!O219&lt;'Raw Data'!P219), 'Raw Data'!E219, 0)</f>
        <v/>
      </c>
      <c r="R224">
        <f>IF(AND('Raw Data'!C219&lt;'Raw Data'!E219, 'Raw Data'!O219&lt;'Raw Data'!P219), 'Raw Data'!E219, 0)</f>
        <v/>
      </c>
      <c r="S224">
        <f>IF(ISNUMBER('Raw Data'!C219), IF(_xlfn.XLOOKUP(SMALL('Raw Data'!C219:E219, 1), B224:D224, B224:D224, 0)&gt;0, SMALL('Raw Data'!C219:E219, 1), 0), 0)</f>
        <v/>
      </c>
      <c r="T224">
        <f>IF(ISNUMBER('Raw Data'!C219), IF(_xlfn.XLOOKUP(SMALL('Raw Data'!C219:E219, 2), B224:D224, B224:D224, 0)&gt;0, SMALL('Raw Data'!C219:E219, 2), 0), 0)</f>
        <v/>
      </c>
      <c r="U224">
        <f>IF(ISNUMBER('Raw Data'!C219), IF(_xlfn.XLOOKUP(SMALL('Raw Data'!C219:E219, 3), B224:D224, B224:D224, 0)&gt;0, SMALL('Raw Data'!C219:E219, 3), 0), 0)</f>
        <v/>
      </c>
      <c r="V224">
        <f>IF(AND('Raw Data'!C219&lt;'Raw Data'!E219,'Raw Data'!O219&gt;'Raw Data'!P219),'Raw Data'!C219,IF(AND('Raw Data'!E219&lt;'Raw Data'!C219,'Raw Data'!P219&gt;'Raw Data'!O219),'Raw Data'!E219,0))</f>
        <v/>
      </c>
      <c r="W224">
        <f>IF(AND('Raw Data'!C219&gt;'Raw Data'!E219,'Raw Data'!O219&gt;'Raw Data'!P219),'Raw Data'!C219,IF(AND('Raw Data'!E219&gt;'Raw Data'!C219,'Raw Data'!P219&gt;'Raw Data'!O219),'Raw Data'!E219,0))</f>
        <v/>
      </c>
      <c r="X224">
        <f>IF(AND('Raw Data'!D219&gt;4,'Raw Data'!O219&gt;'Raw Data'!P219, ISNUMBER('Raw Data'!O219)),'Raw Data'!J219,IF(AND('Raw Data'!D219&gt;4,'Raw Data'!O219='Raw Data'!P219, ISNUMBER('Raw Data'!O219)),0,IF(AND(ISNUMBER('Raw Data'!O219), 'Raw Data'!O219='Raw Data'!P219),'Raw Data'!D219,0)))</f>
        <v/>
      </c>
      <c r="Y224">
        <f>IF(AND('Raw Data'!D219&gt;4,'Raw Data'!O219&lt;'Raw Data'!P219),'Raw Data'!K219,IF(AND('Raw Data'!D219&gt;4,'Raw Data'!O219='Raw Data'!P219),0,IF('Raw Data'!O219='Raw Data'!P219,'Raw Data'!D219,0)))</f>
        <v/>
      </c>
      <c r="Z224">
        <f>IF(AND('Raw Data'!D219&lt;4, 'Raw Data'!O219='Raw Data'!P219), 'Raw Data'!D219, 0)</f>
        <v/>
      </c>
      <c r="AA224">
        <f>IF(AND(W224&gt;0, F224&gt;0), F224*W224, 0)</f>
        <v/>
      </c>
      <c r="AB224">
        <f>IF(AND(C224&gt;0, E224&gt;0), E224*C224, 0)</f>
        <v/>
      </c>
      <c r="AC224">
        <f>IF(AND(F224, D224), D224*F224, 0)</f>
        <v/>
      </c>
    </row>
    <row r="225">
      <c r="A225">
        <f>'Raw Data'!Q220</f>
        <v/>
      </c>
      <c r="B225">
        <f>IF('Raw Data'!O220&gt;'Raw Data'!P220, 'Raw Data'!C220, 0)</f>
        <v/>
      </c>
      <c r="C225">
        <f>IF(AND(ISNUMBER('Raw Data'!O220), 'Raw Data'!O220='Raw Data'!P220), 'Raw Data'!D220, 0)</f>
        <v/>
      </c>
      <c r="D225">
        <f>IF('Raw Data'!O220&lt;'Raw Data'!P220, 'Raw Data'!E220, 0)</f>
        <v/>
      </c>
      <c r="E225">
        <f>IF(SUM('Raw Data'!O220:P220)&gt;2, 'Raw Data'!F220, 0)</f>
        <v/>
      </c>
      <c r="F225">
        <f>IF(AND(ISNUMBER('Raw Data'!O220),SUM('Raw Data'!O220:P220)&lt;3),'Raw Data'!F220,)</f>
        <v/>
      </c>
      <c r="G225">
        <f>IF(AND('Raw Data'!O220&gt;0, 'Raw Data'!P220&gt;0), 'Raw Data'!H220, 0)</f>
        <v/>
      </c>
      <c r="H225">
        <f>IF(AND(ISNUMBER('Raw Data'!O220), OR('Raw Data'!O220=0, 'Raw Data'!P220=0)), 'Raw Data'!I220, 0)</f>
        <v/>
      </c>
      <c r="I225">
        <f>IF('Raw Data'!O220='Raw Data'!P220, 0, IF('Raw Data'!O220&gt;'Raw Data'!P220, 'Raw Data'!J220, 0))</f>
        <v/>
      </c>
      <c r="J225">
        <f>IF('Raw Data'!O220='Raw Data'!P220, 0, IF('Raw Data'!O220&lt;'Raw Data'!P220, 'Raw Data'!K220, 0))</f>
        <v/>
      </c>
      <c r="K225">
        <f>IF(AND(ISNUMBER('Raw Data'!O220), OR('Raw Data'!O220&gt;'Raw Data'!P220, 'Raw Data'!O220='Raw Data'!P220)), 'Raw Data'!L220, 0)</f>
        <v/>
      </c>
      <c r="L225">
        <f>IF(AND(ISNUMBER('Raw Data'!O220), OR('Raw Data'!O220&lt;'Raw Data'!P220, 'Raw Data'!O220='Raw Data'!P220)), 'Raw Data'!M220, 0)</f>
        <v/>
      </c>
      <c r="M225">
        <f>IF(AND(ISNUMBER('Raw Data'!O220), OR('Raw Data'!O220&gt;'Raw Data'!P220, 'Raw Data'!O220&lt;'Raw Data'!P220)), 'Raw Data'!N220, 0)</f>
        <v/>
      </c>
      <c r="N225">
        <f>IF(AND('Raw Data'!C220&lt;'Raw Data'!E220, 'Raw Data'!O220&gt;'Raw Data'!P220), 'Raw Data'!C220, 0)</f>
        <v/>
      </c>
      <c r="O225">
        <f>'Raw Data'!C220&lt;'Raw Data'!E220</f>
        <v/>
      </c>
      <c r="P225">
        <f>IF(AND('Raw Data'!C220&gt;'Raw Data'!E220, 'Raw Data'!O220&gt;'Raw Data'!P220), 'Raw Data'!C220, 0)</f>
        <v/>
      </c>
      <c r="Q225">
        <f>IF(AND('Raw Data'!C220&gt;'Raw Data'!E220, 'Raw Data'!O220&lt;'Raw Data'!P220), 'Raw Data'!E220, 0)</f>
        <v/>
      </c>
      <c r="R225">
        <f>IF(AND('Raw Data'!C220&lt;'Raw Data'!E220, 'Raw Data'!O220&lt;'Raw Data'!P220), 'Raw Data'!E220, 0)</f>
        <v/>
      </c>
      <c r="S225">
        <f>IF(ISNUMBER('Raw Data'!C220), IF(_xlfn.XLOOKUP(SMALL('Raw Data'!C220:E220, 1), B225:D225, B225:D225, 0)&gt;0, SMALL('Raw Data'!C220:E220, 1), 0), 0)</f>
        <v/>
      </c>
      <c r="T225">
        <f>IF(ISNUMBER('Raw Data'!C220), IF(_xlfn.XLOOKUP(SMALL('Raw Data'!C220:E220, 2), B225:D225, B225:D225, 0)&gt;0, SMALL('Raw Data'!C220:E220, 2), 0), 0)</f>
        <v/>
      </c>
      <c r="U225">
        <f>IF(ISNUMBER('Raw Data'!C220), IF(_xlfn.XLOOKUP(SMALL('Raw Data'!C220:E220, 3), B225:D225, B225:D225, 0)&gt;0, SMALL('Raw Data'!C220:E220, 3), 0), 0)</f>
        <v/>
      </c>
      <c r="V225">
        <f>IF(AND('Raw Data'!C220&lt;'Raw Data'!E220,'Raw Data'!O220&gt;'Raw Data'!P220),'Raw Data'!C220,IF(AND('Raw Data'!E220&lt;'Raw Data'!C220,'Raw Data'!P220&gt;'Raw Data'!O220),'Raw Data'!E220,0))</f>
        <v/>
      </c>
      <c r="W225">
        <f>IF(AND('Raw Data'!C220&gt;'Raw Data'!E220,'Raw Data'!O220&gt;'Raw Data'!P220),'Raw Data'!C220,IF(AND('Raw Data'!E220&gt;'Raw Data'!C220,'Raw Data'!P220&gt;'Raw Data'!O220),'Raw Data'!E220,0))</f>
        <v/>
      </c>
      <c r="X225">
        <f>IF(AND('Raw Data'!D220&gt;4,'Raw Data'!O220&gt;'Raw Data'!P220, ISNUMBER('Raw Data'!O220)),'Raw Data'!J220,IF(AND('Raw Data'!D220&gt;4,'Raw Data'!O220='Raw Data'!P220, ISNUMBER('Raw Data'!O220)),0,IF(AND(ISNUMBER('Raw Data'!O220), 'Raw Data'!O220='Raw Data'!P220),'Raw Data'!D220,0)))</f>
        <v/>
      </c>
      <c r="Y225">
        <f>IF(AND('Raw Data'!D220&gt;4,'Raw Data'!O220&lt;'Raw Data'!P220),'Raw Data'!K220,IF(AND('Raw Data'!D220&gt;4,'Raw Data'!O220='Raw Data'!P220),0,IF('Raw Data'!O220='Raw Data'!P220,'Raw Data'!D220,0)))</f>
        <v/>
      </c>
      <c r="Z225">
        <f>IF(AND('Raw Data'!D220&lt;4, 'Raw Data'!O220='Raw Data'!P220), 'Raw Data'!D220, 0)</f>
        <v/>
      </c>
      <c r="AA225">
        <f>IF(AND(W225&gt;0, F225&gt;0), F225*W225, 0)</f>
        <v/>
      </c>
      <c r="AB225">
        <f>IF(AND(C225&gt;0, E225&gt;0), E225*C225, 0)</f>
        <v/>
      </c>
      <c r="AC225">
        <f>IF(AND(F225, D225), D225*F225, 0)</f>
        <v/>
      </c>
    </row>
    <row r="226">
      <c r="A226">
        <f>'Raw Data'!Q221</f>
        <v/>
      </c>
      <c r="B226">
        <f>IF('Raw Data'!O221&gt;'Raw Data'!P221, 'Raw Data'!C221, 0)</f>
        <v/>
      </c>
      <c r="C226">
        <f>IF(AND(ISNUMBER('Raw Data'!O221), 'Raw Data'!O221='Raw Data'!P221), 'Raw Data'!D221, 0)</f>
        <v/>
      </c>
      <c r="D226">
        <f>IF('Raw Data'!O221&lt;'Raw Data'!P221, 'Raw Data'!E221, 0)</f>
        <v/>
      </c>
      <c r="E226">
        <f>IF(SUM('Raw Data'!O221:P221)&gt;2, 'Raw Data'!F221, 0)</f>
        <v/>
      </c>
      <c r="F226">
        <f>IF(AND(ISNUMBER('Raw Data'!O221),SUM('Raw Data'!O221:P221)&lt;3),'Raw Data'!F221,)</f>
        <v/>
      </c>
      <c r="G226">
        <f>IF(AND('Raw Data'!O221&gt;0, 'Raw Data'!P221&gt;0), 'Raw Data'!H221, 0)</f>
        <v/>
      </c>
      <c r="H226">
        <f>IF(AND(ISNUMBER('Raw Data'!O221), OR('Raw Data'!O221=0, 'Raw Data'!P221=0)), 'Raw Data'!I221, 0)</f>
        <v/>
      </c>
      <c r="I226">
        <f>IF('Raw Data'!O221='Raw Data'!P221, 0, IF('Raw Data'!O221&gt;'Raw Data'!P221, 'Raw Data'!J221, 0))</f>
        <v/>
      </c>
      <c r="J226">
        <f>IF('Raw Data'!O221='Raw Data'!P221, 0, IF('Raw Data'!O221&lt;'Raw Data'!P221, 'Raw Data'!K221, 0))</f>
        <v/>
      </c>
      <c r="K226">
        <f>IF(AND(ISNUMBER('Raw Data'!O221), OR('Raw Data'!O221&gt;'Raw Data'!P221, 'Raw Data'!O221='Raw Data'!P221)), 'Raw Data'!L221, 0)</f>
        <v/>
      </c>
      <c r="L226">
        <f>IF(AND(ISNUMBER('Raw Data'!O221), OR('Raw Data'!O221&lt;'Raw Data'!P221, 'Raw Data'!O221='Raw Data'!P221)), 'Raw Data'!M221, 0)</f>
        <v/>
      </c>
      <c r="M226">
        <f>IF(AND(ISNUMBER('Raw Data'!O221), OR('Raw Data'!O221&gt;'Raw Data'!P221, 'Raw Data'!O221&lt;'Raw Data'!P221)), 'Raw Data'!N221, 0)</f>
        <v/>
      </c>
      <c r="N226">
        <f>IF(AND('Raw Data'!C221&lt;'Raw Data'!E221, 'Raw Data'!O221&gt;'Raw Data'!P221), 'Raw Data'!C221, 0)</f>
        <v/>
      </c>
      <c r="O226">
        <f>'Raw Data'!C221&lt;'Raw Data'!E221</f>
        <v/>
      </c>
      <c r="P226">
        <f>IF(AND('Raw Data'!C221&gt;'Raw Data'!E221, 'Raw Data'!O221&gt;'Raw Data'!P221), 'Raw Data'!C221, 0)</f>
        <v/>
      </c>
      <c r="Q226">
        <f>IF(AND('Raw Data'!C221&gt;'Raw Data'!E221, 'Raw Data'!O221&lt;'Raw Data'!P221), 'Raw Data'!E221, 0)</f>
        <v/>
      </c>
      <c r="R226">
        <f>IF(AND('Raw Data'!C221&lt;'Raw Data'!E221, 'Raw Data'!O221&lt;'Raw Data'!P221), 'Raw Data'!E221, 0)</f>
        <v/>
      </c>
      <c r="S226">
        <f>IF(ISNUMBER('Raw Data'!C221), IF(_xlfn.XLOOKUP(SMALL('Raw Data'!C221:E221, 1), B226:D226, B226:D226, 0)&gt;0, SMALL('Raw Data'!C221:E221, 1), 0), 0)</f>
        <v/>
      </c>
      <c r="T226">
        <f>IF(ISNUMBER('Raw Data'!C221), IF(_xlfn.XLOOKUP(SMALL('Raw Data'!C221:E221, 2), B226:D226, B226:D226, 0)&gt;0, SMALL('Raw Data'!C221:E221, 2), 0), 0)</f>
        <v/>
      </c>
      <c r="U226">
        <f>IF(ISNUMBER('Raw Data'!C221), IF(_xlfn.XLOOKUP(SMALL('Raw Data'!C221:E221, 3), B226:D226, B226:D226, 0)&gt;0, SMALL('Raw Data'!C221:E221, 3), 0), 0)</f>
        <v/>
      </c>
      <c r="V226">
        <f>IF(AND('Raw Data'!C221&lt;'Raw Data'!E221,'Raw Data'!O221&gt;'Raw Data'!P221),'Raw Data'!C221,IF(AND('Raw Data'!E221&lt;'Raw Data'!C221,'Raw Data'!P221&gt;'Raw Data'!O221),'Raw Data'!E221,0))</f>
        <v/>
      </c>
      <c r="W226">
        <f>IF(AND('Raw Data'!C221&gt;'Raw Data'!E221,'Raw Data'!O221&gt;'Raw Data'!P221),'Raw Data'!C221,IF(AND('Raw Data'!E221&gt;'Raw Data'!C221,'Raw Data'!P221&gt;'Raw Data'!O221),'Raw Data'!E221,0))</f>
        <v/>
      </c>
      <c r="X226">
        <f>IF(AND('Raw Data'!D221&gt;4,'Raw Data'!O221&gt;'Raw Data'!P221, ISNUMBER('Raw Data'!O221)),'Raw Data'!J221,IF(AND('Raw Data'!D221&gt;4,'Raw Data'!O221='Raw Data'!P221, ISNUMBER('Raw Data'!O221)),0,IF(AND(ISNUMBER('Raw Data'!O221), 'Raw Data'!O221='Raw Data'!P221),'Raw Data'!D221,0)))</f>
        <v/>
      </c>
      <c r="Y226">
        <f>IF(AND('Raw Data'!D221&gt;4,'Raw Data'!O221&lt;'Raw Data'!P221),'Raw Data'!K221,IF(AND('Raw Data'!D221&gt;4,'Raw Data'!O221='Raw Data'!P221),0,IF('Raw Data'!O221='Raw Data'!P221,'Raw Data'!D221,0)))</f>
        <v/>
      </c>
      <c r="Z226">
        <f>IF(AND('Raw Data'!D221&lt;4, 'Raw Data'!O221='Raw Data'!P221), 'Raw Data'!D221, 0)</f>
        <v/>
      </c>
      <c r="AA226">
        <f>IF(AND(W226&gt;0, F226&gt;0), F226*W226, 0)</f>
        <v/>
      </c>
      <c r="AB226">
        <f>IF(AND(C226&gt;0, E226&gt;0), E226*C226, 0)</f>
        <v/>
      </c>
      <c r="AC226">
        <f>IF(AND(F226, D226), D226*F226, 0)</f>
        <v/>
      </c>
    </row>
    <row r="227">
      <c r="A227">
        <f>'Raw Data'!Q222</f>
        <v/>
      </c>
      <c r="B227">
        <f>IF('Raw Data'!O222&gt;'Raw Data'!P222, 'Raw Data'!C222, 0)</f>
        <v/>
      </c>
      <c r="C227">
        <f>IF(AND(ISNUMBER('Raw Data'!O222), 'Raw Data'!O222='Raw Data'!P222), 'Raw Data'!D222, 0)</f>
        <v/>
      </c>
      <c r="D227">
        <f>IF('Raw Data'!O222&lt;'Raw Data'!P222, 'Raw Data'!E222, 0)</f>
        <v/>
      </c>
      <c r="E227">
        <f>IF(SUM('Raw Data'!O222:P222)&gt;2, 'Raw Data'!F222, 0)</f>
        <v/>
      </c>
      <c r="F227">
        <f>IF(AND(ISNUMBER('Raw Data'!O222),SUM('Raw Data'!O222:P222)&lt;3),'Raw Data'!F222,)</f>
        <v/>
      </c>
      <c r="G227">
        <f>IF(AND('Raw Data'!O222&gt;0, 'Raw Data'!P222&gt;0), 'Raw Data'!H222, 0)</f>
        <v/>
      </c>
      <c r="H227">
        <f>IF(AND(ISNUMBER('Raw Data'!O222), OR('Raw Data'!O222=0, 'Raw Data'!P222=0)), 'Raw Data'!I222, 0)</f>
        <v/>
      </c>
      <c r="I227">
        <f>IF('Raw Data'!O222='Raw Data'!P222, 0, IF('Raw Data'!O222&gt;'Raw Data'!P222, 'Raw Data'!J222, 0))</f>
        <v/>
      </c>
      <c r="J227">
        <f>IF('Raw Data'!O222='Raw Data'!P222, 0, IF('Raw Data'!O222&lt;'Raw Data'!P222, 'Raw Data'!K222, 0))</f>
        <v/>
      </c>
      <c r="K227">
        <f>IF(AND(ISNUMBER('Raw Data'!O222), OR('Raw Data'!O222&gt;'Raw Data'!P222, 'Raw Data'!O222='Raw Data'!P222)), 'Raw Data'!L222, 0)</f>
        <v/>
      </c>
      <c r="L227">
        <f>IF(AND(ISNUMBER('Raw Data'!O222), OR('Raw Data'!O222&lt;'Raw Data'!P222, 'Raw Data'!O222='Raw Data'!P222)), 'Raw Data'!M222, 0)</f>
        <v/>
      </c>
      <c r="M227">
        <f>IF(AND(ISNUMBER('Raw Data'!O222), OR('Raw Data'!O222&gt;'Raw Data'!P222, 'Raw Data'!O222&lt;'Raw Data'!P222)), 'Raw Data'!N222, 0)</f>
        <v/>
      </c>
      <c r="N227">
        <f>IF(AND('Raw Data'!C222&lt;'Raw Data'!E222, 'Raw Data'!O222&gt;'Raw Data'!P222), 'Raw Data'!C222, 0)</f>
        <v/>
      </c>
      <c r="O227">
        <f>'Raw Data'!C222&lt;'Raw Data'!E222</f>
        <v/>
      </c>
      <c r="P227">
        <f>IF(AND('Raw Data'!C222&gt;'Raw Data'!E222, 'Raw Data'!O222&gt;'Raw Data'!P222), 'Raw Data'!C222, 0)</f>
        <v/>
      </c>
      <c r="Q227">
        <f>IF(AND('Raw Data'!C222&gt;'Raw Data'!E222, 'Raw Data'!O222&lt;'Raw Data'!P222), 'Raw Data'!E222, 0)</f>
        <v/>
      </c>
      <c r="R227">
        <f>IF(AND('Raw Data'!C222&lt;'Raw Data'!E222, 'Raw Data'!O222&lt;'Raw Data'!P222), 'Raw Data'!E222, 0)</f>
        <v/>
      </c>
      <c r="S227">
        <f>IF(ISNUMBER('Raw Data'!C222), IF(_xlfn.XLOOKUP(SMALL('Raw Data'!C222:E222, 1), B227:D227, B227:D227, 0)&gt;0, SMALL('Raw Data'!C222:E222, 1), 0), 0)</f>
        <v/>
      </c>
      <c r="T227">
        <f>IF(ISNUMBER('Raw Data'!C222), IF(_xlfn.XLOOKUP(SMALL('Raw Data'!C222:E222, 2), B227:D227, B227:D227, 0)&gt;0, SMALL('Raw Data'!C222:E222, 2), 0), 0)</f>
        <v/>
      </c>
      <c r="U227">
        <f>IF(ISNUMBER('Raw Data'!C222), IF(_xlfn.XLOOKUP(SMALL('Raw Data'!C222:E222, 3), B227:D227, B227:D227, 0)&gt;0, SMALL('Raw Data'!C222:E222, 3), 0), 0)</f>
        <v/>
      </c>
      <c r="V227">
        <f>IF(AND('Raw Data'!C222&lt;'Raw Data'!E222,'Raw Data'!O222&gt;'Raw Data'!P222),'Raw Data'!C222,IF(AND('Raw Data'!E222&lt;'Raw Data'!C222,'Raw Data'!P222&gt;'Raw Data'!O222),'Raw Data'!E222,0))</f>
        <v/>
      </c>
      <c r="W227">
        <f>IF(AND('Raw Data'!C222&gt;'Raw Data'!E222,'Raw Data'!O222&gt;'Raw Data'!P222),'Raw Data'!C222,IF(AND('Raw Data'!E222&gt;'Raw Data'!C222,'Raw Data'!P222&gt;'Raw Data'!O222),'Raw Data'!E222,0))</f>
        <v/>
      </c>
      <c r="X227">
        <f>IF(AND('Raw Data'!D222&gt;4,'Raw Data'!O222&gt;'Raw Data'!P222, ISNUMBER('Raw Data'!O222)),'Raw Data'!J222,IF(AND('Raw Data'!D222&gt;4,'Raw Data'!O222='Raw Data'!P222, ISNUMBER('Raw Data'!O222)),0,IF(AND(ISNUMBER('Raw Data'!O222), 'Raw Data'!O222='Raw Data'!P222),'Raw Data'!D222,0)))</f>
        <v/>
      </c>
      <c r="Y227">
        <f>IF(AND('Raw Data'!D222&gt;4,'Raw Data'!O222&lt;'Raw Data'!P222),'Raw Data'!K222,IF(AND('Raw Data'!D222&gt;4,'Raw Data'!O222='Raw Data'!P222),0,IF('Raw Data'!O222='Raw Data'!P222,'Raw Data'!D222,0)))</f>
        <v/>
      </c>
      <c r="Z227">
        <f>IF(AND('Raw Data'!D222&lt;4, 'Raw Data'!O222='Raw Data'!P222), 'Raw Data'!D222, 0)</f>
        <v/>
      </c>
      <c r="AA227">
        <f>IF(AND(W227&gt;0, F227&gt;0), F227*W227, 0)</f>
        <v/>
      </c>
      <c r="AB227">
        <f>IF(AND(C227&gt;0, E227&gt;0), E227*C227, 0)</f>
        <v/>
      </c>
      <c r="AC227">
        <f>IF(AND(F227, D227), D227*F227, 0)</f>
        <v/>
      </c>
    </row>
    <row r="228">
      <c r="A228">
        <f>'Raw Data'!Q223</f>
        <v/>
      </c>
      <c r="B228">
        <f>IF('Raw Data'!O223&gt;'Raw Data'!P223, 'Raw Data'!C223, 0)</f>
        <v/>
      </c>
      <c r="C228">
        <f>IF(AND(ISNUMBER('Raw Data'!O223), 'Raw Data'!O223='Raw Data'!P223), 'Raw Data'!D223, 0)</f>
        <v/>
      </c>
      <c r="D228">
        <f>IF('Raw Data'!O223&lt;'Raw Data'!P223, 'Raw Data'!E223, 0)</f>
        <v/>
      </c>
      <c r="E228">
        <f>IF(SUM('Raw Data'!O223:P223)&gt;2, 'Raw Data'!F223, 0)</f>
        <v/>
      </c>
      <c r="F228">
        <f>IF(AND(ISNUMBER('Raw Data'!O223),SUM('Raw Data'!O223:P223)&lt;3),'Raw Data'!F223,)</f>
        <v/>
      </c>
      <c r="G228">
        <f>IF(AND('Raw Data'!O223&gt;0, 'Raw Data'!P223&gt;0), 'Raw Data'!H223, 0)</f>
        <v/>
      </c>
      <c r="H228">
        <f>IF(AND(ISNUMBER('Raw Data'!O223), OR('Raw Data'!O223=0, 'Raw Data'!P223=0)), 'Raw Data'!I223, 0)</f>
        <v/>
      </c>
      <c r="I228">
        <f>IF('Raw Data'!O223='Raw Data'!P223, 0, IF('Raw Data'!O223&gt;'Raw Data'!P223, 'Raw Data'!J223, 0))</f>
        <v/>
      </c>
      <c r="J228">
        <f>IF('Raw Data'!O223='Raw Data'!P223, 0, IF('Raw Data'!O223&lt;'Raw Data'!P223, 'Raw Data'!K223, 0))</f>
        <v/>
      </c>
      <c r="K228">
        <f>IF(AND(ISNUMBER('Raw Data'!O223), OR('Raw Data'!O223&gt;'Raw Data'!P223, 'Raw Data'!O223='Raw Data'!P223)), 'Raw Data'!L223, 0)</f>
        <v/>
      </c>
      <c r="L228">
        <f>IF(AND(ISNUMBER('Raw Data'!O223), OR('Raw Data'!O223&lt;'Raw Data'!P223, 'Raw Data'!O223='Raw Data'!P223)), 'Raw Data'!M223, 0)</f>
        <v/>
      </c>
      <c r="M228">
        <f>IF(AND(ISNUMBER('Raw Data'!O223), OR('Raw Data'!O223&gt;'Raw Data'!P223, 'Raw Data'!O223&lt;'Raw Data'!P223)), 'Raw Data'!N223, 0)</f>
        <v/>
      </c>
      <c r="N228">
        <f>IF(AND('Raw Data'!C223&lt;'Raw Data'!E223, 'Raw Data'!O223&gt;'Raw Data'!P223), 'Raw Data'!C223, 0)</f>
        <v/>
      </c>
      <c r="O228">
        <f>'Raw Data'!C223&lt;'Raw Data'!E223</f>
        <v/>
      </c>
      <c r="P228">
        <f>IF(AND('Raw Data'!C223&gt;'Raw Data'!E223, 'Raw Data'!O223&gt;'Raw Data'!P223), 'Raw Data'!C223, 0)</f>
        <v/>
      </c>
      <c r="Q228">
        <f>IF(AND('Raw Data'!C223&gt;'Raw Data'!E223, 'Raw Data'!O223&lt;'Raw Data'!P223), 'Raw Data'!E223, 0)</f>
        <v/>
      </c>
      <c r="R228">
        <f>IF(AND('Raw Data'!C223&lt;'Raw Data'!E223, 'Raw Data'!O223&lt;'Raw Data'!P223), 'Raw Data'!E223, 0)</f>
        <v/>
      </c>
      <c r="S228">
        <f>IF(ISNUMBER('Raw Data'!C223), IF(_xlfn.XLOOKUP(SMALL('Raw Data'!C223:E223, 1), B228:D228, B228:D228, 0)&gt;0, SMALL('Raw Data'!C223:E223, 1), 0), 0)</f>
        <v/>
      </c>
      <c r="T228">
        <f>IF(ISNUMBER('Raw Data'!C223), IF(_xlfn.XLOOKUP(SMALL('Raw Data'!C223:E223, 2), B228:D228, B228:D228, 0)&gt;0, SMALL('Raw Data'!C223:E223, 2), 0), 0)</f>
        <v/>
      </c>
      <c r="U228">
        <f>IF(ISNUMBER('Raw Data'!C223), IF(_xlfn.XLOOKUP(SMALL('Raw Data'!C223:E223, 3), B228:D228, B228:D228, 0)&gt;0, SMALL('Raw Data'!C223:E223, 3), 0), 0)</f>
        <v/>
      </c>
      <c r="V228">
        <f>IF(AND('Raw Data'!C223&lt;'Raw Data'!E223,'Raw Data'!O223&gt;'Raw Data'!P223),'Raw Data'!C223,IF(AND('Raw Data'!E223&lt;'Raw Data'!C223,'Raw Data'!P223&gt;'Raw Data'!O223),'Raw Data'!E223,0))</f>
        <v/>
      </c>
      <c r="W228">
        <f>IF(AND('Raw Data'!C223&gt;'Raw Data'!E223,'Raw Data'!O223&gt;'Raw Data'!P223),'Raw Data'!C223,IF(AND('Raw Data'!E223&gt;'Raw Data'!C223,'Raw Data'!P223&gt;'Raw Data'!O223),'Raw Data'!E223,0))</f>
        <v/>
      </c>
      <c r="X228">
        <f>IF(AND('Raw Data'!D223&gt;4,'Raw Data'!O223&gt;'Raw Data'!P223, ISNUMBER('Raw Data'!O223)),'Raw Data'!J223,IF(AND('Raw Data'!D223&gt;4,'Raw Data'!O223='Raw Data'!P223, ISNUMBER('Raw Data'!O223)),0,IF(AND(ISNUMBER('Raw Data'!O223), 'Raw Data'!O223='Raw Data'!P223),'Raw Data'!D223,0)))</f>
        <v/>
      </c>
      <c r="Y228">
        <f>IF(AND('Raw Data'!D223&gt;4,'Raw Data'!O223&lt;'Raw Data'!P223),'Raw Data'!K223,IF(AND('Raw Data'!D223&gt;4,'Raw Data'!O223='Raw Data'!P223),0,IF('Raw Data'!O223='Raw Data'!P223,'Raw Data'!D223,0)))</f>
        <v/>
      </c>
      <c r="Z228">
        <f>IF(AND('Raw Data'!D223&lt;4, 'Raw Data'!O223='Raw Data'!P223), 'Raw Data'!D223, 0)</f>
        <v/>
      </c>
      <c r="AA228">
        <f>IF(AND(W228&gt;0, F228&gt;0), F228*W228, 0)</f>
        <v/>
      </c>
      <c r="AB228">
        <f>IF(AND(C228&gt;0, E228&gt;0), E228*C228, 0)</f>
        <v/>
      </c>
      <c r="AC228">
        <f>IF(AND(F228, D228), D228*F228, 0)</f>
        <v/>
      </c>
    </row>
    <row r="229">
      <c r="A229">
        <f>'Raw Data'!Q224</f>
        <v/>
      </c>
      <c r="B229">
        <f>IF('Raw Data'!O224&gt;'Raw Data'!P224, 'Raw Data'!C224, 0)</f>
        <v/>
      </c>
      <c r="C229">
        <f>IF(AND(ISNUMBER('Raw Data'!O224), 'Raw Data'!O224='Raw Data'!P224), 'Raw Data'!D224, 0)</f>
        <v/>
      </c>
      <c r="D229">
        <f>IF('Raw Data'!O224&lt;'Raw Data'!P224, 'Raw Data'!E224, 0)</f>
        <v/>
      </c>
      <c r="E229">
        <f>IF(SUM('Raw Data'!O224:P224)&gt;2, 'Raw Data'!F224, 0)</f>
        <v/>
      </c>
      <c r="F229">
        <f>IF(AND(ISNUMBER('Raw Data'!O224),SUM('Raw Data'!O224:P224)&lt;3),'Raw Data'!F224,)</f>
        <v/>
      </c>
      <c r="G229">
        <f>IF(AND('Raw Data'!O224&gt;0, 'Raw Data'!P224&gt;0), 'Raw Data'!H224, 0)</f>
        <v/>
      </c>
      <c r="H229">
        <f>IF(AND(ISNUMBER('Raw Data'!O224), OR('Raw Data'!O224=0, 'Raw Data'!P224=0)), 'Raw Data'!I224, 0)</f>
        <v/>
      </c>
      <c r="I229">
        <f>IF('Raw Data'!O224='Raw Data'!P224, 0, IF('Raw Data'!O224&gt;'Raw Data'!P224, 'Raw Data'!J224, 0))</f>
        <v/>
      </c>
      <c r="J229">
        <f>IF('Raw Data'!O224='Raw Data'!P224, 0, IF('Raw Data'!O224&lt;'Raw Data'!P224, 'Raw Data'!K224, 0))</f>
        <v/>
      </c>
      <c r="K229">
        <f>IF(AND(ISNUMBER('Raw Data'!O224), OR('Raw Data'!O224&gt;'Raw Data'!P224, 'Raw Data'!O224='Raw Data'!P224)), 'Raw Data'!L224, 0)</f>
        <v/>
      </c>
      <c r="L229">
        <f>IF(AND(ISNUMBER('Raw Data'!O224), OR('Raw Data'!O224&lt;'Raw Data'!P224, 'Raw Data'!O224='Raw Data'!P224)), 'Raw Data'!M224, 0)</f>
        <v/>
      </c>
      <c r="M229">
        <f>IF(AND(ISNUMBER('Raw Data'!O224), OR('Raw Data'!O224&gt;'Raw Data'!P224, 'Raw Data'!O224&lt;'Raw Data'!P224)), 'Raw Data'!N224, 0)</f>
        <v/>
      </c>
      <c r="N229">
        <f>IF(AND('Raw Data'!C224&lt;'Raw Data'!E224, 'Raw Data'!O224&gt;'Raw Data'!P224), 'Raw Data'!C224, 0)</f>
        <v/>
      </c>
      <c r="O229">
        <f>'Raw Data'!C224&lt;'Raw Data'!E224</f>
        <v/>
      </c>
      <c r="P229">
        <f>IF(AND('Raw Data'!C224&gt;'Raw Data'!E224, 'Raw Data'!O224&gt;'Raw Data'!P224), 'Raw Data'!C224, 0)</f>
        <v/>
      </c>
      <c r="Q229">
        <f>IF(AND('Raw Data'!C224&gt;'Raw Data'!E224, 'Raw Data'!O224&lt;'Raw Data'!P224), 'Raw Data'!E224, 0)</f>
        <v/>
      </c>
      <c r="R229">
        <f>IF(AND('Raw Data'!C224&lt;'Raw Data'!E224, 'Raw Data'!O224&lt;'Raw Data'!P224), 'Raw Data'!E224, 0)</f>
        <v/>
      </c>
      <c r="S229">
        <f>IF(ISNUMBER('Raw Data'!C224), IF(_xlfn.XLOOKUP(SMALL('Raw Data'!C224:E224, 1), B229:D229, B229:D229, 0)&gt;0, SMALL('Raw Data'!C224:E224, 1), 0), 0)</f>
        <v/>
      </c>
      <c r="T229">
        <f>IF(ISNUMBER('Raw Data'!C224), IF(_xlfn.XLOOKUP(SMALL('Raw Data'!C224:E224, 2), B229:D229, B229:D229, 0)&gt;0, SMALL('Raw Data'!C224:E224, 2), 0), 0)</f>
        <v/>
      </c>
      <c r="U229">
        <f>IF(ISNUMBER('Raw Data'!C224), IF(_xlfn.XLOOKUP(SMALL('Raw Data'!C224:E224, 3), B229:D229, B229:D229, 0)&gt;0, SMALL('Raw Data'!C224:E224, 3), 0), 0)</f>
        <v/>
      </c>
      <c r="V229">
        <f>IF(AND('Raw Data'!C224&lt;'Raw Data'!E224,'Raw Data'!O224&gt;'Raw Data'!P224),'Raw Data'!C224,IF(AND('Raw Data'!E224&lt;'Raw Data'!C224,'Raw Data'!P224&gt;'Raw Data'!O224),'Raw Data'!E224,0))</f>
        <v/>
      </c>
      <c r="W229">
        <f>IF(AND('Raw Data'!C224&gt;'Raw Data'!E224,'Raw Data'!O224&gt;'Raw Data'!P224),'Raw Data'!C224,IF(AND('Raw Data'!E224&gt;'Raw Data'!C224,'Raw Data'!P224&gt;'Raw Data'!O224),'Raw Data'!E224,0))</f>
        <v/>
      </c>
      <c r="X229">
        <f>IF(AND('Raw Data'!D224&gt;4,'Raw Data'!O224&gt;'Raw Data'!P224, ISNUMBER('Raw Data'!O224)),'Raw Data'!J224,IF(AND('Raw Data'!D224&gt;4,'Raw Data'!O224='Raw Data'!P224, ISNUMBER('Raw Data'!O224)),0,IF(AND(ISNUMBER('Raw Data'!O224), 'Raw Data'!O224='Raw Data'!P224),'Raw Data'!D224,0)))</f>
        <v/>
      </c>
      <c r="Y229">
        <f>IF(AND('Raw Data'!D224&gt;4,'Raw Data'!O224&lt;'Raw Data'!P224),'Raw Data'!K224,IF(AND('Raw Data'!D224&gt;4,'Raw Data'!O224='Raw Data'!P224),0,IF('Raw Data'!O224='Raw Data'!P224,'Raw Data'!D224,0)))</f>
        <v/>
      </c>
      <c r="Z229">
        <f>IF(AND('Raw Data'!D224&lt;4, 'Raw Data'!O224='Raw Data'!P224), 'Raw Data'!D224, 0)</f>
        <v/>
      </c>
      <c r="AA229">
        <f>IF(AND(W229&gt;0, F229&gt;0), F229*W229, 0)</f>
        <v/>
      </c>
      <c r="AB229">
        <f>IF(AND(C229&gt;0, E229&gt;0), E229*C229, 0)</f>
        <v/>
      </c>
      <c r="AC229">
        <f>IF(AND(F229, D229), D229*F229, 0)</f>
        <v/>
      </c>
    </row>
    <row r="230">
      <c r="A230">
        <f>'Raw Data'!Q225</f>
        <v/>
      </c>
      <c r="B230">
        <f>IF('Raw Data'!O225&gt;'Raw Data'!P225, 'Raw Data'!C225, 0)</f>
        <v/>
      </c>
      <c r="C230">
        <f>IF(AND(ISNUMBER('Raw Data'!O225), 'Raw Data'!O225='Raw Data'!P225), 'Raw Data'!D225, 0)</f>
        <v/>
      </c>
      <c r="D230">
        <f>IF('Raw Data'!O225&lt;'Raw Data'!P225, 'Raw Data'!E225, 0)</f>
        <v/>
      </c>
      <c r="E230">
        <f>IF(SUM('Raw Data'!O225:P225)&gt;2, 'Raw Data'!F225, 0)</f>
        <v/>
      </c>
      <c r="F230">
        <f>IF(AND(ISNUMBER('Raw Data'!O225),SUM('Raw Data'!O225:P225)&lt;3),'Raw Data'!F225,)</f>
        <v/>
      </c>
      <c r="G230">
        <f>IF(AND('Raw Data'!O225&gt;0, 'Raw Data'!P225&gt;0), 'Raw Data'!H225, 0)</f>
        <v/>
      </c>
      <c r="H230">
        <f>IF(AND(ISNUMBER('Raw Data'!O225), OR('Raw Data'!O225=0, 'Raw Data'!P225=0)), 'Raw Data'!I225, 0)</f>
        <v/>
      </c>
      <c r="I230">
        <f>IF('Raw Data'!O225='Raw Data'!P225, 0, IF('Raw Data'!O225&gt;'Raw Data'!P225, 'Raw Data'!J225, 0))</f>
        <v/>
      </c>
      <c r="J230">
        <f>IF('Raw Data'!O225='Raw Data'!P225, 0, IF('Raw Data'!O225&lt;'Raw Data'!P225, 'Raw Data'!K225, 0))</f>
        <v/>
      </c>
      <c r="K230">
        <f>IF(AND(ISNUMBER('Raw Data'!O225), OR('Raw Data'!O225&gt;'Raw Data'!P225, 'Raw Data'!O225='Raw Data'!P225)), 'Raw Data'!L225, 0)</f>
        <v/>
      </c>
      <c r="L230">
        <f>IF(AND(ISNUMBER('Raw Data'!O225), OR('Raw Data'!O225&lt;'Raw Data'!P225, 'Raw Data'!O225='Raw Data'!P225)), 'Raw Data'!M225, 0)</f>
        <v/>
      </c>
      <c r="M230">
        <f>IF(AND(ISNUMBER('Raw Data'!O225), OR('Raw Data'!O225&gt;'Raw Data'!P225, 'Raw Data'!O225&lt;'Raw Data'!P225)), 'Raw Data'!N225, 0)</f>
        <v/>
      </c>
      <c r="N230">
        <f>IF(AND('Raw Data'!C225&lt;'Raw Data'!E225, 'Raw Data'!O225&gt;'Raw Data'!P225), 'Raw Data'!C225, 0)</f>
        <v/>
      </c>
      <c r="O230">
        <f>'Raw Data'!C225&lt;'Raw Data'!E225</f>
        <v/>
      </c>
      <c r="P230">
        <f>IF(AND('Raw Data'!C225&gt;'Raw Data'!E225, 'Raw Data'!O225&gt;'Raw Data'!P225), 'Raw Data'!C225, 0)</f>
        <v/>
      </c>
      <c r="Q230">
        <f>IF(AND('Raw Data'!C225&gt;'Raw Data'!E225, 'Raw Data'!O225&lt;'Raw Data'!P225), 'Raw Data'!E225, 0)</f>
        <v/>
      </c>
      <c r="R230">
        <f>IF(AND('Raw Data'!C225&lt;'Raw Data'!E225, 'Raw Data'!O225&lt;'Raw Data'!P225), 'Raw Data'!E225, 0)</f>
        <v/>
      </c>
      <c r="S230">
        <f>IF(ISNUMBER('Raw Data'!C225), IF(_xlfn.XLOOKUP(SMALL('Raw Data'!C225:E225, 1), B230:D230, B230:D230, 0)&gt;0, SMALL('Raw Data'!C225:E225, 1), 0), 0)</f>
        <v/>
      </c>
      <c r="T230">
        <f>IF(ISNUMBER('Raw Data'!C225), IF(_xlfn.XLOOKUP(SMALL('Raw Data'!C225:E225, 2), B230:D230, B230:D230, 0)&gt;0, SMALL('Raw Data'!C225:E225, 2), 0), 0)</f>
        <v/>
      </c>
      <c r="U230">
        <f>IF(ISNUMBER('Raw Data'!C225), IF(_xlfn.XLOOKUP(SMALL('Raw Data'!C225:E225, 3), B230:D230, B230:D230, 0)&gt;0, SMALL('Raw Data'!C225:E225, 3), 0), 0)</f>
        <v/>
      </c>
      <c r="V230">
        <f>IF(AND('Raw Data'!C225&lt;'Raw Data'!E225,'Raw Data'!O225&gt;'Raw Data'!P225),'Raw Data'!C225,IF(AND('Raw Data'!E225&lt;'Raw Data'!C225,'Raw Data'!P225&gt;'Raw Data'!O225),'Raw Data'!E225,0))</f>
        <v/>
      </c>
      <c r="W230">
        <f>IF(AND('Raw Data'!C225&gt;'Raw Data'!E225,'Raw Data'!O225&gt;'Raw Data'!P225),'Raw Data'!C225,IF(AND('Raw Data'!E225&gt;'Raw Data'!C225,'Raw Data'!P225&gt;'Raw Data'!O225),'Raw Data'!E225,0))</f>
        <v/>
      </c>
      <c r="X230">
        <f>IF(AND('Raw Data'!D225&gt;4,'Raw Data'!O225&gt;'Raw Data'!P225, ISNUMBER('Raw Data'!O225)),'Raw Data'!J225,IF(AND('Raw Data'!D225&gt;4,'Raw Data'!O225='Raw Data'!P225, ISNUMBER('Raw Data'!O225)),0,IF(AND(ISNUMBER('Raw Data'!O225), 'Raw Data'!O225='Raw Data'!P225),'Raw Data'!D225,0)))</f>
        <v/>
      </c>
      <c r="Y230">
        <f>IF(AND('Raw Data'!D225&gt;4,'Raw Data'!O225&lt;'Raw Data'!P225),'Raw Data'!K225,IF(AND('Raw Data'!D225&gt;4,'Raw Data'!O225='Raw Data'!P225),0,IF('Raw Data'!O225='Raw Data'!P225,'Raw Data'!D225,0)))</f>
        <v/>
      </c>
      <c r="Z230">
        <f>IF(AND('Raw Data'!D225&lt;4, 'Raw Data'!O225='Raw Data'!P225), 'Raw Data'!D225, 0)</f>
        <v/>
      </c>
      <c r="AA230">
        <f>IF(AND(W230&gt;0, F230&gt;0), F230*W230, 0)</f>
        <v/>
      </c>
      <c r="AB230">
        <f>IF(AND(C230&gt;0, E230&gt;0), E230*C230, 0)</f>
        <v/>
      </c>
      <c r="AC230">
        <f>IF(AND(F230, D230), D230*F230, 0)</f>
        <v/>
      </c>
    </row>
    <row r="231">
      <c r="A231">
        <f>'Raw Data'!Q226</f>
        <v/>
      </c>
      <c r="B231">
        <f>IF('Raw Data'!O226&gt;'Raw Data'!P226, 'Raw Data'!C226, 0)</f>
        <v/>
      </c>
      <c r="C231">
        <f>IF(AND(ISNUMBER('Raw Data'!O226), 'Raw Data'!O226='Raw Data'!P226), 'Raw Data'!D226, 0)</f>
        <v/>
      </c>
      <c r="D231">
        <f>IF('Raw Data'!O226&lt;'Raw Data'!P226, 'Raw Data'!E226, 0)</f>
        <v/>
      </c>
      <c r="E231">
        <f>IF(SUM('Raw Data'!O226:P226)&gt;2, 'Raw Data'!F226, 0)</f>
        <v/>
      </c>
      <c r="F231">
        <f>IF(AND(ISNUMBER('Raw Data'!O226),SUM('Raw Data'!O226:P226)&lt;3),'Raw Data'!F226,)</f>
        <v/>
      </c>
      <c r="G231">
        <f>IF(AND('Raw Data'!O226&gt;0, 'Raw Data'!P226&gt;0), 'Raw Data'!H226, 0)</f>
        <v/>
      </c>
      <c r="H231">
        <f>IF(AND(ISNUMBER('Raw Data'!O226), OR('Raw Data'!O226=0, 'Raw Data'!P226=0)), 'Raw Data'!I226, 0)</f>
        <v/>
      </c>
      <c r="I231">
        <f>IF('Raw Data'!O226='Raw Data'!P226, 0, IF('Raw Data'!O226&gt;'Raw Data'!P226, 'Raw Data'!J226, 0))</f>
        <v/>
      </c>
      <c r="J231">
        <f>IF('Raw Data'!O226='Raw Data'!P226, 0, IF('Raw Data'!O226&lt;'Raw Data'!P226, 'Raw Data'!K226, 0))</f>
        <v/>
      </c>
      <c r="K231">
        <f>IF(AND(ISNUMBER('Raw Data'!O226), OR('Raw Data'!O226&gt;'Raw Data'!P226, 'Raw Data'!O226='Raw Data'!P226)), 'Raw Data'!L226, 0)</f>
        <v/>
      </c>
      <c r="L231">
        <f>IF(AND(ISNUMBER('Raw Data'!O226), OR('Raw Data'!O226&lt;'Raw Data'!P226, 'Raw Data'!O226='Raw Data'!P226)), 'Raw Data'!M226, 0)</f>
        <v/>
      </c>
      <c r="M231">
        <f>IF(AND(ISNUMBER('Raw Data'!O226), OR('Raw Data'!O226&gt;'Raw Data'!P226, 'Raw Data'!O226&lt;'Raw Data'!P226)), 'Raw Data'!N226, 0)</f>
        <v/>
      </c>
      <c r="N231">
        <f>IF(AND('Raw Data'!C226&lt;'Raw Data'!E226, 'Raw Data'!O226&gt;'Raw Data'!P226), 'Raw Data'!C226, 0)</f>
        <v/>
      </c>
      <c r="O231">
        <f>'Raw Data'!C226&lt;'Raw Data'!E226</f>
        <v/>
      </c>
      <c r="P231">
        <f>IF(AND('Raw Data'!C226&gt;'Raw Data'!E226, 'Raw Data'!O226&gt;'Raw Data'!P226), 'Raw Data'!C226, 0)</f>
        <v/>
      </c>
      <c r="Q231">
        <f>IF(AND('Raw Data'!C226&gt;'Raw Data'!E226, 'Raw Data'!O226&lt;'Raw Data'!P226), 'Raw Data'!E226, 0)</f>
        <v/>
      </c>
      <c r="R231">
        <f>IF(AND('Raw Data'!C226&lt;'Raw Data'!E226, 'Raw Data'!O226&lt;'Raw Data'!P226), 'Raw Data'!E226, 0)</f>
        <v/>
      </c>
      <c r="S231">
        <f>IF(ISNUMBER('Raw Data'!C226), IF(_xlfn.XLOOKUP(SMALL('Raw Data'!C226:E226, 1), B231:D231, B231:D231, 0)&gt;0, SMALL('Raw Data'!C226:E226, 1), 0), 0)</f>
        <v/>
      </c>
      <c r="T231">
        <f>IF(ISNUMBER('Raw Data'!C226), IF(_xlfn.XLOOKUP(SMALL('Raw Data'!C226:E226, 2), B231:D231, B231:D231, 0)&gt;0, SMALL('Raw Data'!C226:E226, 2), 0), 0)</f>
        <v/>
      </c>
      <c r="U231">
        <f>IF(ISNUMBER('Raw Data'!C226), IF(_xlfn.XLOOKUP(SMALL('Raw Data'!C226:E226, 3), B231:D231, B231:D231, 0)&gt;0, SMALL('Raw Data'!C226:E226, 3), 0), 0)</f>
        <v/>
      </c>
      <c r="V231">
        <f>IF(AND('Raw Data'!C226&lt;'Raw Data'!E226,'Raw Data'!O226&gt;'Raw Data'!P226),'Raw Data'!C226,IF(AND('Raw Data'!E226&lt;'Raw Data'!C226,'Raw Data'!P226&gt;'Raw Data'!O226),'Raw Data'!E226,0))</f>
        <v/>
      </c>
      <c r="W231">
        <f>IF(AND('Raw Data'!C226&gt;'Raw Data'!E226,'Raw Data'!O226&gt;'Raw Data'!P226),'Raw Data'!C226,IF(AND('Raw Data'!E226&gt;'Raw Data'!C226,'Raw Data'!P226&gt;'Raw Data'!O226),'Raw Data'!E226,0))</f>
        <v/>
      </c>
      <c r="X231">
        <f>IF(AND('Raw Data'!D226&gt;4,'Raw Data'!O226&gt;'Raw Data'!P226, ISNUMBER('Raw Data'!O226)),'Raw Data'!J226,IF(AND('Raw Data'!D226&gt;4,'Raw Data'!O226='Raw Data'!P226, ISNUMBER('Raw Data'!O226)),0,IF(AND(ISNUMBER('Raw Data'!O226), 'Raw Data'!O226='Raw Data'!P226),'Raw Data'!D226,0)))</f>
        <v/>
      </c>
      <c r="Y231">
        <f>IF(AND('Raw Data'!D226&gt;4,'Raw Data'!O226&lt;'Raw Data'!P226),'Raw Data'!K226,IF(AND('Raw Data'!D226&gt;4,'Raw Data'!O226='Raw Data'!P226),0,IF('Raw Data'!O226='Raw Data'!P226,'Raw Data'!D226,0)))</f>
        <v/>
      </c>
      <c r="Z231">
        <f>IF(AND('Raw Data'!D226&lt;4, 'Raw Data'!O226='Raw Data'!P226), 'Raw Data'!D226, 0)</f>
        <v/>
      </c>
      <c r="AA231">
        <f>IF(AND(W231&gt;0, F231&gt;0), F231*W231, 0)</f>
        <v/>
      </c>
      <c r="AB231">
        <f>IF(AND(C231&gt;0, E231&gt;0), E231*C231, 0)</f>
        <v/>
      </c>
      <c r="AC231">
        <f>IF(AND(F231, D231), D231*F231, 0)</f>
        <v/>
      </c>
    </row>
    <row r="232">
      <c r="A232">
        <f>'Raw Data'!Q227</f>
        <v/>
      </c>
      <c r="B232">
        <f>IF('Raw Data'!O227&gt;'Raw Data'!P227, 'Raw Data'!C227, 0)</f>
        <v/>
      </c>
      <c r="C232">
        <f>IF(AND(ISNUMBER('Raw Data'!O227), 'Raw Data'!O227='Raw Data'!P227), 'Raw Data'!D227, 0)</f>
        <v/>
      </c>
      <c r="D232">
        <f>IF('Raw Data'!O227&lt;'Raw Data'!P227, 'Raw Data'!E227, 0)</f>
        <v/>
      </c>
      <c r="E232">
        <f>IF(SUM('Raw Data'!O227:P227)&gt;2, 'Raw Data'!F227, 0)</f>
        <v/>
      </c>
      <c r="F232">
        <f>IF(AND(ISNUMBER('Raw Data'!O227),SUM('Raw Data'!O227:P227)&lt;3),'Raw Data'!F227,)</f>
        <v/>
      </c>
      <c r="G232">
        <f>IF(AND('Raw Data'!O227&gt;0, 'Raw Data'!P227&gt;0), 'Raw Data'!H227, 0)</f>
        <v/>
      </c>
      <c r="H232">
        <f>IF(AND(ISNUMBER('Raw Data'!O227), OR('Raw Data'!O227=0, 'Raw Data'!P227=0)), 'Raw Data'!I227, 0)</f>
        <v/>
      </c>
      <c r="I232">
        <f>IF('Raw Data'!O227='Raw Data'!P227, 0, IF('Raw Data'!O227&gt;'Raw Data'!P227, 'Raw Data'!J227, 0))</f>
        <v/>
      </c>
      <c r="J232">
        <f>IF('Raw Data'!O227='Raw Data'!P227, 0, IF('Raw Data'!O227&lt;'Raw Data'!P227, 'Raw Data'!K227, 0))</f>
        <v/>
      </c>
      <c r="K232">
        <f>IF(AND(ISNUMBER('Raw Data'!O227), OR('Raw Data'!O227&gt;'Raw Data'!P227, 'Raw Data'!O227='Raw Data'!P227)), 'Raw Data'!L227, 0)</f>
        <v/>
      </c>
      <c r="L232">
        <f>IF(AND(ISNUMBER('Raw Data'!O227), OR('Raw Data'!O227&lt;'Raw Data'!P227, 'Raw Data'!O227='Raw Data'!P227)), 'Raw Data'!M227, 0)</f>
        <v/>
      </c>
      <c r="M232">
        <f>IF(AND(ISNUMBER('Raw Data'!O227), OR('Raw Data'!O227&gt;'Raw Data'!P227, 'Raw Data'!O227&lt;'Raw Data'!P227)), 'Raw Data'!N227, 0)</f>
        <v/>
      </c>
      <c r="N232">
        <f>IF(AND('Raw Data'!C227&lt;'Raw Data'!E227, 'Raw Data'!O227&gt;'Raw Data'!P227), 'Raw Data'!C227, 0)</f>
        <v/>
      </c>
      <c r="O232">
        <f>'Raw Data'!C227&lt;'Raw Data'!E227</f>
        <v/>
      </c>
      <c r="P232">
        <f>IF(AND('Raw Data'!C227&gt;'Raw Data'!E227, 'Raw Data'!O227&gt;'Raw Data'!P227), 'Raw Data'!C227, 0)</f>
        <v/>
      </c>
      <c r="Q232">
        <f>IF(AND('Raw Data'!C227&gt;'Raw Data'!E227, 'Raw Data'!O227&lt;'Raw Data'!P227), 'Raw Data'!E227, 0)</f>
        <v/>
      </c>
      <c r="R232">
        <f>IF(AND('Raw Data'!C227&lt;'Raw Data'!E227, 'Raw Data'!O227&lt;'Raw Data'!P227), 'Raw Data'!E227, 0)</f>
        <v/>
      </c>
      <c r="S232">
        <f>IF(ISNUMBER('Raw Data'!C227), IF(_xlfn.XLOOKUP(SMALL('Raw Data'!C227:E227, 1), B232:D232, B232:D232, 0)&gt;0, SMALL('Raw Data'!C227:E227, 1), 0), 0)</f>
        <v/>
      </c>
      <c r="T232">
        <f>IF(ISNUMBER('Raw Data'!C227), IF(_xlfn.XLOOKUP(SMALL('Raw Data'!C227:E227, 2), B232:D232, B232:D232, 0)&gt;0, SMALL('Raw Data'!C227:E227, 2), 0), 0)</f>
        <v/>
      </c>
      <c r="U232">
        <f>IF(ISNUMBER('Raw Data'!C227), IF(_xlfn.XLOOKUP(SMALL('Raw Data'!C227:E227, 3), B232:D232, B232:D232, 0)&gt;0, SMALL('Raw Data'!C227:E227, 3), 0), 0)</f>
        <v/>
      </c>
      <c r="V232">
        <f>IF(AND('Raw Data'!C227&lt;'Raw Data'!E227,'Raw Data'!O227&gt;'Raw Data'!P227),'Raw Data'!C227,IF(AND('Raw Data'!E227&lt;'Raw Data'!C227,'Raw Data'!P227&gt;'Raw Data'!O227),'Raw Data'!E227,0))</f>
        <v/>
      </c>
      <c r="W232">
        <f>IF(AND('Raw Data'!C227&gt;'Raw Data'!E227,'Raw Data'!O227&gt;'Raw Data'!P227),'Raw Data'!C227,IF(AND('Raw Data'!E227&gt;'Raw Data'!C227,'Raw Data'!P227&gt;'Raw Data'!O227),'Raw Data'!E227,0))</f>
        <v/>
      </c>
      <c r="X232">
        <f>IF(AND('Raw Data'!D227&gt;4,'Raw Data'!O227&gt;'Raw Data'!P227, ISNUMBER('Raw Data'!O227)),'Raw Data'!J227,IF(AND('Raw Data'!D227&gt;4,'Raw Data'!O227='Raw Data'!P227, ISNUMBER('Raw Data'!O227)),0,IF(AND(ISNUMBER('Raw Data'!O227), 'Raw Data'!O227='Raw Data'!P227),'Raw Data'!D227,0)))</f>
        <v/>
      </c>
      <c r="Y232">
        <f>IF(AND('Raw Data'!D227&gt;4,'Raw Data'!O227&lt;'Raw Data'!P227),'Raw Data'!K227,IF(AND('Raw Data'!D227&gt;4,'Raw Data'!O227='Raw Data'!P227),0,IF('Raw Data'!O227='Raw Data'!P227,'Raw Data'!D227,0)))</f>
        <v/>
      </c>
      <c r="Z232">
        <f>IF(AND('Raw Data'!D227&lt;4, 'Raw Data'!O227='Raw Data'!P227), 'Raw Data'!D227, 0)</f>
        <v/>
      </c>
      <c r="AA232">
        <f>IF(AND(W232&gt;0, F232&gt;0), F232*W232, 0)</f>
        <v/>
      </c>
      <c r="AB232">
        <f>IF(AND(C232&gt;0, E232&gt;0), E232*C232, 0)</f>
        <v/>
      </c>
      <c r="AC232">
        <f>IF(AND(F232, D232), D232*F232, 0)</f>
        <v/>
      </c>
    </row>
    <row r="233">
      <c r="A233">
        <f>'Raw Data'!Q228</f>
        <v/>
      </c>
      <c r="B233">
        <f>IF('Raw Data'!O228&gt;'Raw Data'!P228, 'Raw Data'!C228, 0)</f>
        <v/>
      </c>
      <c r="C233">
        <f>IF(AND(ISNUMBER('Raw Data'!O228), 'Raw Data'!O228='Raw Data'!P228), 'Raw Data'!D228, 0)</f>
        <v/>
      </c>
      <c r="D233">
        <f>IF('Raw Data'!O228&lt;'Raw Data'!P228, 'Raw Data'!E228, 0)</f>
        <v/>
      </c>
      <c r="E233">
        <f>IF(SUM('Raw Data'!O228:P228)&gt;2, 'Raw Data'!F228, 0)</f>
        <v/>
      </c>
      <c r="F233">
        <f>IF(AND(ISNUMBER('Raw Data'!O228),SUM('Raw Data'!O228:P228)&lt;3),'Raw Data'!F228,)</f>
        <v/>
      </c>
      <c r="G233">
        <f>IF(AND('Raw Data'!O228&gt;0, 'Raw Data'!P228&gt;0), 'Raw Data'!H228, 0)</f>
        <v/>
      </c>
      <c r="H233">
        <f>IF(AND(ISNUMBER('Raw Data'!O228), OR('Raw Data'!O228=0, 'Raw Data'!P228=0)), 'Raw Data'!I228, 0)</f>
        <v/>
      </c>
      <c r="I233">
        <f>IF('Raw Data'!O228='Raw Data'!P228, 0, IF('Raw Data'!O228&gt;'Raw Data'!P228, 'Raw Data'!J228, 0))</f>
        <v/>
      </c>
      <c r="J233">
        <f>IF('Raw Data'!O228='Raw Data'!P228, 0, IF('Raw Data'!O228&lt;'Raw Data'!P228, 'Raw Data'!K228, 0))</f>
        <v/>
      </c>
      <c r="K233">
        <f>IF(AND(ISNUMBER('Raw Data'!O228), OR('Raw Data'!O228&gt;'Raw Data'!P228, 'Raw Data'!O228='Raw Data'!P228)), 'Raw Data'!L228, 0)</f>
        <v/>
      </c>
      <c r="L233">
        <f>IF(AND(ISNUMBER('Raw Data'!O228), OR('Raw Data'!O228&lt;'Raw Data'!P228, 'Raw Data'!O228='Raw Data'!P228)), 'Raw Data'!M228, 0)</f>
        <v/>
      </c>
      <c r="M233">
        <f>IF(AND(ISNUMBER('Raw Data'!O228), OR('Raw Data'!O228&gt;'Raw Data'!P228, 'Raw Data'!O228&lt;'Raw Data'!P228)), 'Raw Data'!N228, 0)</f>
        <v/>
      </c>
      <c r="N233">
        <f>IF(AND('Raw Data'!C228&lt;'Raw Data'!E228, 'Raw Data'!O228&gt;'Raw Data'!P228), 'Raw Data'!C228, 0)</f>
        <v/>
      </c>
      <c r="O233">
        <f>'Raw Data'!C228&lt;'Raw Data'!E228</f>
        <v/>
      </c>
      <c r="P233">
        <f>IF(AND('Raw Data'!C228&gt;'Raw Data'!E228, 'Raw Data'!O228&gt;'Raw Data'!P228), 'Raw Data'!C228, 0)</f>
        <v/>
      </c>
      <c r="Q233">
        <f>IF(AND('Raw Data'!C228&gt;'Raw Data'!E228, 'Raw Data'!O228&lt;'Raw Data'!P228), 'Raw Data'!E228, 0)</f>
        <v/>
      </c>
      <c r="R233">
        <f>IF(AND('Raw Data'!C228&lt;'Raw Data'!E228, 'Raw Data'!O228&lt;'Raw Data'!P228), 'Raw Data'!E228, 0)</f>
        <v/>
      </c>
      <c r="S233">
        <f>IF(ISNUMBER('Raw Data'!C228), IF(_xlfn.XLOOKUP(SMALL('Raw Data'!C228:E228, 1), B233:D233, B233:D233, 0)&gt;0, SMALL('Raw Data'!C228:E228, 1), 0), 0)</f>
        <v/>
      </c>
      <c r="T233">
        <f>IF(ISNUMBER('Raw Data'!C228), IF(_xlfn.XLOOKUP(SMALL('Raw Data'!C228:E228, 2), B233:D233, B233:D233, 0)&gt;0, SMALL('Raw Data'!C228:E228, 2), 0), 0)</f>
        <v/>
      </c>
      <c r="U233">
        <f>IF(ISNUMBER('Raw Data'!C228), IF(_xlfn.XLOOKUP(SMALL('Raw Data'!C228:E228, 3), B233:D233, B233:D233, 0)&gt;0, SMALL('Raw Data'!C228:E228, 3), 0), 0)</f>
        <v/>
      </c>
      <c r="V233">
        <f>IF(AND('Raw Data'!C228&lt;'Raw Data'!E228,'Raw Data'!O228&gt;'Raw Data'!P228),'Raw Data'!C228,IF(AND('Raw Data'!E228&lt;'Raw Data'!C228,'Raw Data'!P228&gt;'Raw Data'!O228),'Raw Data'!E228,0))</f>
        <v/>
      </c>
      <c r="W233">
        <f>IF(AND('Raw Data'!C228&gt;'Raw Data'!E228,'Raw Data'!O228&gt;'Raw Data'!P228),'Raw Data'!C228,IF(AND('Raw Data'!E228&gt;'Raw Data'!C228,'Raw Data'!P228&gt;'Raw Data'!O228),'Raw Data'!E228,0))</f>
        <v/>
      </c>
      <c r="X233">
        <f>IF(AND('Raw Data'!D228&gt;4,'Raw Data'!O228&gt;'Raw Data'!P228, ISNUMBER('Raw Data'!O228)),'Raw Data'!J228,IF(AND('Raw Data'!D228&gt;4,'Raw Data'!O228='Raw Data'!P228, ISNUMBER('Raw Data'!O228)),0,IF(AND(ISNUMBER('Raw Data'!O228), 'Raw Data'!O228='Raw Data'!P228),'Raw Data'!D228,0)))</f>
        <v/>
      </c>
      <c r="Y233">
        <f>IF(AND('Raw Data'!D228&gt;4,'Raw Data'!O228&lt;'Raw Data'!P228),'Raw Data'!K228,IF(AND('Raw Data'!D228&gt;4,'Raw Data'!O228='Raw Data'!P228),0,IF('Raw Data'!O228='Raw Data'!P228,'Raw Data'!D228,0)))</f>
        <v/>
      </c>
      <c r="Z233">
        <f>IF(AND('Raw Data'!D228&lt;4, 'Raw Data'!O228='Raw Data'!P228), 'Raw Data'!D228, 0)</f>
        <v/>
      </c>
      <c r="AA233">
        <f>IF(AND(W233&gt;0, F233&gt;0), F233*W233, 0)</f>
        <v/>
      </c>
      <c r="AB233">
        <f>IF(AND(C233&gt;0, E233&gt;0), E233*C233, 0)</f>
        <v/>
      </c>
      <c r="AC233">
        <f>IF(AND(F233, D233), D233*F233, 0)</f>
        <v/>
      </c>
    </row>
    <row r="234">
      <c r="A234">
        <f>'Raw Data'!Q229</f>
        <v/>
      </c>
      <c r="B234">
        <f>IF('Raw Data'!O229&gt;'Raw Data'!P229, 'Raw Data'!C229, 0)</f>
        <v/>
      </c>
      <c r="C234">
        <f>IF(AND(ISNUMBER('Raw Data'!O229), 'Raw Data'!O229='Raw Data'!P229), 'Raw Data'!D229, 0)</f>
        <v/>
      </c>
      <c r="D234">
        <f>IF('Raw Data'!O229&lt;'Raw Data'!P229, 'Raw Data'!E229, 0)</f>
        <v/>
      </c>
      <c r="E234">
        <f>IF(SUM('Raw Data'!O229:P229)&gt;2, 'Raw Data'!F229, 0)</f>
        <v/>
      </c>
      <c r="F234">
        <f>IF(AND(ISNUMBER('Raw Data'!O229),SUM('Raw Data'!O229:P229)&lt;3),'Raw Data'!F229,)</f>
        <v/>
      </c>
      <c r="G234">
        <f>IF(AND('Raw Data'!O229&gt;0, 'Raw Data'!P229&gt;0), 'Raw Data'!H229, 0)</f>
        <v/>
      </c>
      <c r="H234">
        <f>IF(AND(ISNUMBER('Raw Data'!O229), OR('Raw Data'!O229=0, 'Raw Data'!P229=0)), 'Raw Data'!I229, 0)</f>
        <v/>
      </c>
      <c r="I234">
        <f>IF('Raw Data'!O229='Raw Data'!P229, 0, IF('Raw Data'!O229&gt;'Raw Data'!P229, 'Raw Data'!J229, 0))</f>
        <v/>
      </c>
      <c r="J234">
        <f>IF('Raw Data'!O229='Raw Data'!P229, 0, IF('Raw Data'!O229&lt;'Raw Data'!P229, 'Raw Data'!K229, 0))</f>
        <v/>
      </c>
      <c r="K234">
        <f>IF(AND(ISNUMBER('Raw Data'!O229), OR('Raw Data'!O229&gt;'Raw Data'!P229, 'Raw Data'!O229='Raw Data'!P229)), 'Raw Data'!L229, 0)</f>
        <v/>
      </c>
      <c r="L234">
        <f>IF(AND(ISNUMBER('Raw Data'!O229), OR('Raw Data'!O229&lt;'Raw Data'!P229, 'Raw Data'!O229='Raw Data'!P229)), 'Raw Data'!M229, 0)</f>
        <v/>
      </c>
      <c r="M234">
        <f>IF(AND(ISNUMBER('Raw Data'!O229), OR('Raw Data'!O229&gt;'Raw Data'!P229, 'Raw Data'!O229&lt;'Raw Data'!P229)), 'Raw Data'!N229, 0)</f>
        <v/>
      </c>
      <c r="N234">
        <f>IF(AND('Raw Data'!C229&lt;'Raw Data'!E229, 'Raw Data'!O229&gt;'Raw Data'!P229), 'Raw Data'!C229, 0)</f>
        <v/>
      </c>
      <c r="O234">
        <f>'Raw Data'!C229&lt;'Raw Data'!E229</f>
        <v/>
      </c>
      <c r="P234">
        <f>IF(AND('Raw Data'!C229&gt;'Raw Data'!E229, 'Raw Data'!O229&gt;'Raw Data'!P229), 'Raw Data'!C229, 0)</f>
        <v/>
      </c>
      <c r="Q234">
        <f>IF(AND('Raw Data'!C229&gt;'Raw Data'!E229, 'Raw Data'!O229&lt;'Raw Data'!P229), 'Raw Data'!E229, 0)</f>
        <v/>
      </c>
      <c r="R234">
        <f>IF(AND('Raw Data'!C229&lt;'Raw Data'!E229, 'Raw Data'!O229&lt;'Raw Data'!P229), 'Raw Data'!E229, 0)</f>
        <v/>
      </c>
      <c r="S234">
        <f>IF(ISNUMBER('Raw Data'!C229), IF(_xlfn.XLOOKUP(SMALL('Raw Data'!C229:E229, 1), B234:D234, B234:D234, 0)&gt;0, SMALL('Raw Data'!C229:E229, 1), 0), 0)</f>
        <v/>
      </c>
      <c r="T234">
        <f>IF(ISNUMBER('Raw Data'!C229), IF(_xlfn.XLOOKUP(SMALL('Raw Data'!C229:E229, 2), B234:D234, B234:D234, 0)&gt;0, SMALL('Raw Data'!C229:E229, 2), 0), 0)</f>
        <v/>
      </c>
      <c r="U234">
        <f>IF(ISNUMBER('Raw Data'!C229), IF(_xlfn.XLOOKUP(SMALL('Raw Data'!C229:E229, 3), B234:D234, B234:D234, 0)&gt;0, SMALL('Raw Data'!C229:E229, 3), 0), 0)</f>
        <v/>
      </c>
      <c r="V234">
        <f>IF(AND('Raw Data'!C229&lt;'Raw Data'!E229,'Raw Data'!O229&gt;'Raw Data'!P229),'Raw Data'!C229,IF(AND('Raw Data'!E229&lt;'Raw Data'!C229,'Raw Data'!P229&gt;'Raw Data'!O229),'Raw Data'!E229,0))</f>
        <v/>
      </c>
      <c r="W234">
        <f>IF(AND('Raw Data'!C229&gt;'Raw Data'!E229,'Raw Data'!O229&gt;'Raw Data'!P229),'Raw Data'!C229,IF(AND('Raw Data'!E229&gt;'Raw Data'!C229,'Raw Data'!P229&gt;'Raw Data'!O229),'Raw Data'!E229,0))</f>
        <v/>
      </c>
      <c r="X234">
        <f>IF(AND('Raw Data'!D229&gt;4,'Raw Data'!O229&gt;'Raw Data'!P229, ISNUMBER('Raw Data'!O229)),'Raw Data'!J229,IF(AND('Raw Data'!D229&gt;4,'Raw Data'!O229='Raw Data'!P229, ISNUMBER('Raw Data'!O229)),0,IF(AND(ISNUMBER('Raw Data'!O229), 'Raw Data'!O229='Raw Data'!P229),'Raw Data'!D229,0)))</f>
        <v/>
      </c>
      <c r="Y234">
        <f>IF(AND('Raw Data'!D229&gt;4,'Raw Data'!O229&lt;'Raw Data'!P229),'Raw Data'!K229,IF(AND('Raw Data'!D229&gt;4,'Raw Data'!O229='Raw Data'!P229),0,IF('Raw Data'!O229='Raw Data'!P229,'Raw Data'!D229,0)))</f>
        <v/>
      </c>
      <c r="Z234">
        <f>IF(AND('Raw Data'!D229&lt;4, 'Raw Data'!O229='Raw Data'!P229), 'Raw Data'!D229, 0)</f>
        <v/>
      </c>
      <c r="AA234">
        <f>IF(AND(W234&gt;0, F234&gt;0), F234*W234, 0)</f>
        <v/>
      </c>
      <c r="AB234">
        <f>IF(AND(C234&gt;0, E234&gt;0), E234*C234, 0)</f>
        <v/>
      </c>
      <c r="AC234">
        <f>IF(AND(F234, D234), D234*F234, 0)</f>
        <v/>
      </c>
    </row>
    <row r="235">
      <c r="A235">
        <f>'Raw Data'!Q230</f>
        <v/>
      </c>
      <c r="B235">
        <f>IF('Raw Data'!O230&gt;'Raw Data'!P230, 'Raw Data'!C230, 0)</f>
        <v/>
      </c>
      <c r="C235">
        <f>IF(AND(ISNUMBER('Raw Data'!O230), 'Raw Data'!O230='Raw Data'!P230), 'Raw Data'!D230, 0)</f>
        <v/>
      </c>
      <c r="D235">
        <f>IF('Raw Data'!O230&lt;'Raw Data'!P230, 'Raw Data'!E230, 0)</f>
        <v/>
      </c>
      <c r="E235">
        <f>IF(SUM('Raw Data'!O230:P230)&gt;2, 'Raw Data'!F230, 0)</f>
        <v/>
      </c>
      <c r="F235">
        <f>IF(AND(ISNUMBER('Raw Data'!O230),SUM('Raw Data'!O230:P230)&lt;3),'Raw Data'!F230,)</f>
        <v/>
      </c>
      <c r="G235">
        <f>IF(AND('Raw Data'!O230&gt;0, 'Raw Data'!P230&gt;0), 'Raw Data'!H230, 0)</f>
        <v/>
      </c>
      <c r="H235">
        <f>IF(AND(ISNUMBER('Raw Data'!O230), OR('Raw Data'!O230=0, 'Raw Data'!P230=0)), 'Raw Data'!I230, 0)</f>
        <v/>
      </c>
      <c r="I235">
        <f>IF('Raw Data'!O230='Raw Data'!P230, 0, IF('Raw Data'!O230&gt;'Raw Data'!P230, 'Raw Data'!J230, 0))</f>
        <v/>
      </c>
      <c r="J235">
        <f>IF('Raw Data'!O230='Raw Data'!P230, 0, IF('Raw Data'!O230&lt;'Raw Data'!P230, 'Raw Data'!K230, 0))</f>
        <v/>
      </c>
      <c r="K235">
        <f>IF(AND(ISNUMBER('Raw Data'!O230), OR('Raw Data'!O230&gt;'Raw Data'!P230, 'Raw Data'!O230='Raw Data'!P230)), 'Raw Data'!L230, 0)</f>
        <v/>
      </c>
      <c r="L235">
        <f>IF(AND(ISNUMBER('Raw Data'!O230), OR('Raw Data'!O230&lt;'Raw Data'!P230, 'Raw Data'!O230='Raw Data'!P230)), 'Raw Data'!M230, 0)</f>
        <v/>
      </c>
      <c r="M235">
        <f>IF(AND(ISNUMBER('Raw Data'!O230), OR('Raw Data'!O230&gt;'Raw Data'!P230, 'Raw Data'!O230&lt;'Raw Data'!P230)), 'Raw Data'!N230, 0)</f>
        <v/>
      </c>
      <c r="N235">
        <f>IF(AND('Raw Data'!C230&lt;'Raw Data'!E230, 'Raw Data'!O230&gt;'Raw Data'!P230), 'Raw Data'!C230, 0)</f>
        <v/>
      </c>
      <c r="O235">
        <f>'Raw Data'!C230&lt;'Raw Data'!E230</f>
        <v/>
      </c>
      <c r="P235">
        <f>IF(AND('Raw Data'!C230&gt;'Raw Data'!E230, 'Raw Data'!O230&gt;'Raw Data'!P230), 'Raw Data'!C230, 0)</f>
        <v/>
      </c>
      <c r="Q235">
        <f>IF(AND('Raw Data'!C230&gt;'Raw Data'!E230, 'Raw Data'!O230&lt;'Raw Data'!P230), 'Raw Data'!E230, 0)</f>
        <v/>
      </c>
      <c r="R235">
        <f>IF(AND('Raw Data'!C230&lt;'Raw Data'!E230, 'Raw Data'!O230&lt;'Raw Data'!P230), 'Raw Data'!E230, 0)</f>
        <v/>
      </c>
      <c r="S235">
        <f>IF(ISNUMBER('Raw Data'!C230), IF(_xlfn.XLOOKUP(SMALL('Raw Data'!C230:E230, 1), B235:D235, B235:D235, 0)&gt;0, SMALL('Raw Data'!C230:E230, 1), 0), 0)</f>
        <v/>
      </c>
      <c r="T235">
        <f>IF(ISNUMBER('Raw Data'!C230), IF(_xlfn.XLOOKUP(SMALL('Raw Data'!C230:E230, 2), B235:D235, B235:D235, 0)&gt;0, SMALL('Raw Data'!C230:E230, 2), 0), 0)</f>
        <v/>
      </c>
      <c r="U235">
        <f>IF(ISNUMBER('Raw Data'!C230), IF(_xlfn.XLOOKUP(SMALL('Raw Data'!C230:E230, 3), B235:D235, B235:D235, 0)&gt;0, SMALL('Raw Data'!C230:E230, 3), 0), 0)</f>
        <v/>
      </c>
      <c r="V235">
        <f>IF(AND('Raw Data'!C230&lt;'Raw Data'!E230,'Raw Data'!O230&gt;'Raw Data'!P230),'Raw Data'!C230,IF(AND('Raw Data'!E230&lt;'Raw Data'!C230,'Raw Data'!P230&gt;'Raw Data'!O230),'Raw Data'!E230,0))</f>
        <v/>
      </c>
      <c r="W235">
        <f>IF(AND('Raw Data'!C230&gt;'Raw Data'!E230,'Raw Data'!O230&gt;'Raw Data'!P230),'Raw Data'!C230,IF(AND('Raw Data'!E230&gt;'Raw Data'!C230,'Raw Data'!P230&gt;'Raw Data'!O230),'Raw Data'!E230,0))</f>
        <v/>
      </c>
      <c r="X235">
        <f>IF(AND('Raw Data'!D230&gt;4,'Raw Data'!O230&gt;'Raw Data'!P230, ISNUMBER('Raw Data'!O230)),'Raw Data'!J230,IF(AND('Raw Data'!D230&gt;4,'Raw Data'!O230='Raw Data'!P230, ISNUMBER('Raw Data'!O230)),0,IF(AND(ISNUMBER('Raw Data'!O230), 'Raw Data'!O230='Raw Data'!P230),'Raw Data'!D230,0)))</f>
        <v/>
      </c>
      <c r="Y235">
        <f>IF(AND('Raw Data'!D230&gt;4,'Raw Data'!O230&lt;'Raw Data'!P230),'Raw Data'!K230,IF(AND('Raw Data'!D230&gt;4,'Raw Data'!O230='Raw Data'!P230),0,IF('Raw Data'!O230='Raw Data'!P230,'Raw Data'!D230,0)))</f>
        <v/>
      </c>
      <c r="Z235">
        <f>IF(AND('Raw Data'!D230&lt;4, 'Raw Data'!O230='Raw Data'!P230), 'Raw Data'!D230, 0)</f>
        <v/>
      </c>
      <c r="AA235">
        <f>IF(AND(W235&gt;0, F235&gt;0), F235*W235, 0)</f>
        <v/>
      </c>
      <c r="AB235">
        <f>IF(AND(C235&gt;0, E235&gt;0), E235*C235, 0)</f>
        <v/>
      </c>
      <c r="AC235">
        <f>IF(AND(F235, D235), D235*F235, 0)</f>
        <v/>
      </c>
    </row>
    <row r="236">
      <c r="A236">
        <f>'Raw Data'!Q231</f>
        <v/>
      </c>
      <c r="B236">
        <f>IF('Raw Data'!O231&gt;'Raw Data'!P231, 'Raw Data'!C231, 0)</f>
        <v/>
      </c>
      <c r="C236">
        <f>IF(AND(ISNUMBER('Raw Data'!O231), 'Raw Data'!O231='Raw Data'!P231), 'Raw Data'!D231, 0)</f>
        <v/>
      </c>
      <c r="D236">
        <f>IF('Raw Data'!O231&lt;'Raw Data'!P231, 'Raw Data'!E231, 0)</f>
        <v/>
      </c>
      <c r="E236">
        <f>IF(SUM('Raw Data'!O231:P231)&gt;2, 'Raw Data'!F231, 0)</f>
        <v/>
      </c>
      <c r="F236">
        <f>IF(AND(ISNUMBER('Raw Data'!O231),SUM('Raw Data'!O231:P231)&lt;3),'Raw Data'!F231,)</f>
        <v/>
      </c>
      <c r="G236">
        <f>IF(AND('Raw Data'!O231&gt;0, 'Raw Data'!P231&gt;0), 'Raw Data'!H231, 0)</f>
        <v/>
      </c>
      <c r="H236">
        <f>IF(AND(ISNUMBER('Raw Data'!O231), OR('Raw Data'!O231=0, 'Raw Data'!P231=0)), 'Raw Data'!I231, 0)</f>
        <v/>
      </c>
      <c r="I236">
        <f>IF('Raw Data'!O231='Raw Data'!P231, 0, IF('Raw Data'!O231&gt;'Raw Data'!P231, 'Raw Data'!J231, 0))</f>
        <v/>
      </c>
      <c r="J236">
        <f>IF('Raw Data'!O231='Raw Data'!P231, 0, IF('Raw Data'!O231&lt;'Raw Data'!P231, 'Raw Data'!K231, 0))</f>
        <v/>
      </c>
      <c r="K236">
        <f>IF(AND(ISNUMBER('Raw Data'!O231), OR('Raw Data'!O231&gt;'Raw Data'!P231, 'Raw Data'!O231='Raw Data'!P231)), 'Raw Data'!L231, 0)</f>
        <v/>
      </c>
      <c r="L236">
        <f>IF(AND(ISNUMBER('Raw Data'!O231), OR('Raw Data'!O231&lt;'Raw Data'!P231, 'Raw Data'!O231='Raw Data'!P231)), 'Raw Data'!M231, 0)</f>
        <v/>
      </c>
      <c r="M236">
        <f>IF(AND(ISNUMBER('Raw Data'!O231), OR('Raw Data'!O231&gt;'Raw Data'!P231, 'Raw Data'!O231&lt;'Raw Data'!P231)), 'Raw Data'!N231, 0)</f>
        <v/>
      </c>
      <c r="N236">
        <f>IF(AND('Raw Data'!C231&lt;'Raw Data'!E231, 'Raw Data'!O231&gt;'Raw Data'!P231), 'Raw Data'!C231, 0)</f>
        <v/>
      </c>
      <c r="O236">
        <f>'Raw Data'!C231&lt;'Raw Data'!E231</f>
        <v/>
      </c>
      <c r="P236">
        <f>IF(AND('Raw Data'!C231&gt;'Raw Data'!E231, 'Raw Data'!O231&gt;'Raw Data'!P231), 'Raw Data'!C231, 0)</f>
        <v/>
      </c>
      <c r="Q236">
        <f>IF(AND('Raw Data'!C231&gt;'Raw Data'!E231, 'Raw Data'!O231&lt;'Raw Data'!P231), 'Raw Data'!E231, 0)</f>
        <v/>
      </c>
      <c r="R236">
        <f>IF(AND('Raw Data'!C231&lt;'Raw Data'!E231, 'Raw Data'!O231&lt;'Raw Data'!P231), 'Raw Data'!E231, 0)</f>
        <v/>
      </c>
      <c r="S236">
        <f>IF(ISNUMBER('Raw Data'!C231), IF(_xlfn.XLOOKUP(SMALL('Raw Data'!C231:E231, 1), B236:D236, B236:D236, 0)&gt;0, SMALL('Raw Data'!C231:E231, 1), 0), 0)</f>
        <v/>
      </c>
      <c r="T236">
        <f>IF(ISNUMBER('Raw Data'!C231), IF(_xlfn.XLOOKUP(SMALL('Raw Data'!C231:E231, 2), B236:D236, B236:D236, 0)&gt;0, SMALL('Raw Data'!C231:E231, 2), 0), 0)</f>
        <v/>
      </c>
      <c r="U236">
        <f>IF(ISNUMBER('Raw Data'!C231), IF(_xlfn.XLOOKUP(SMALL('Raw Data'!C231:E231, 3), B236:D236, B236:D236, 0)&gt;0, SMALL('Raw Data'!C231:E231, 3), 0), 0)</f>
        <v/>
      </c>
      <c r="V236">
        <f>IF(AND('Raw Data'!C231&lt;'Raw Data'!E231,'Raw Data'!O231&gt;'Raw Data'!P231),'Raw Data'!C231,IF(AND('Raw Data'!E231&lt;'Raw Data'!C231,'Raw Data'!P231&gt;'Raw Data'!O231),'Raw Data'!E231,0))</f>
        <v/>
      </c>
      <c r="W236">
        <f>IF(AND('Raw Data'!C231&gt;'Raw Data'!E231,'Raw Data'!O231&gt;'Raw Data'!P231),'Raw Data'!C231,IF(AND('Raw Data'!E231&gt;'Raw Data'!C231,'Raw Data'!P231&gt;'Raw Data'!O231),'Raw Data'!E231,0))</f>
        <v/>
      </c>
      <c r="X236">
        <f>IF(AND('Raw Data'!D231&gt;4,'Raw Data'!O231&gt;'Raw Data'!P231, ISNUMBER('Raw Data'!O231)),'Raw Data'!J231,IF(AND('Raw Data'!D231&gt;4,'Raw Data'!O231='Raw Data'!P231, ISNUMBER('Raw Data'!O231)),0,IF(AND(ISNUMBER('Raw Data'!O231), 'Raw Data'!O231='Raw Data'!P231),'Raw Data'!D231,0)))</f>
        <v/>
      </c>
      <c r="Y236">
        <f>IF(AND('Raw Data'!D231&gt;4,'Raw Data'!O231&lt;'Raw Data'!P231),'Raw Data'!K231,IF(AND('Raw Data'!D231&gt;4,'Raw Data'!O231='Raw Data'!P231),0,IF('Raw Data'!O231='Raw Data'!P231,'Raw Data'!D231,0)))</f>
        <v/>
      </c>
      <c r="Z236">
        <f>IF(AND('Raw Data'!D231&lt;4, 'Raw Data'!O231='Raw Data'!P231), 'Raw Data'!D231, 0)</f>
        <v/>
      </c>
      <c r="AA236">
        <f>IF(AND(W236&gt;0, F236&gt;0), F236*W236, 0)</f>
        <v/>
      </c>
      <c r="AB236">
        <f>IF(AND(C236&gt;0, E236&gt;0), E236*C236, 0)</f>
        <v/>
      </c>
      <c r="AC236">
        <f>IF(AND(F236, D236), D236*F236, 0)</f>
        <v/>
      </c>
    </row>
    <row r="237">
      <c r="A237">
        <f>'Raw Data'!Q232</f>
        <v/>
      </c>
      <c r="B237">
        <f>IF('Raw Data'!O232&gt;'Raw Data'!P232, 'Raw Data'!C232, 0)</f>
        <v/>
      </c>
      <c r="C237">
        <f>IF(AND(ISNUMBER('Raw Data'!O232), 'Raw Data'!O232='Raw Data'!P232), 'Raw Data'!D232, 0)</f>
        <v/>
      </c>
      <c r="D237">
        <f>IF('Raw Data'!O232&lt;'Raw Data'!P232, 'Raw Data'!E232, 0)</f>
        <v/>
      </c>
      <c r="E237">
        <f>IF(SUM('Raw Data'!O232:P232)&gt;2, 'Raw Data'!F232, 0)</f>
        <v/>
      </c>
      <c r="F237">
        <f>IF(AND(ISNUMBER('Raw Data'!O232),SUM('Raw Data'!O232:P232)&lt;3),'Raw Data'!F232,)</f>
        <v/>
      </c>
      <c r="G237">
        <f>IF(AND('Raw Data'!O232&gt;0, 'Raw Data'!P232&gt;0), 'Raw Data'!H232, 0)</f>
        <v/>
      </c>
      <c r="H237">
        <f>IF(AND(ISNUMBER('Raw Data'!O232), OR('Raw Data'!O232=0, 'Raw Data'!P232=0)), 'Raw Data'!I232, 0)</f>
        <v/>
      </c>
      <c r="I237">
        <f>IF('Raw Data'!O232='Raw Data'!P232, 0, IF('Raw Data'!O232&gt;'Raw Data'!P232, 'Raw Data'!J232, 0))</f>
        <v/>
      </c>
      <c r="J237">
        <f>IF('Raw Data'!O232='Raw Data'!P232, 0, IF('Raw Data'!O232&lt;'Raw Data'!P232, 'Raw Data'!K232, 0))</f>
        <v/>
      </c>
      <c r="K237">
        <f>IF(AND(ISNUMBER('Raw Data'!O232), OR('Raw Data'!O232&gt;'Raw Data'!P232, 'Raw Data'!O232='Raw Data'!P232)), 'Raw Data'!L232, 0)</f>
        <v/>
      </c>
      <c r="L237">
        <f>IF(AND(ISNUMBER('Raw Data'!O232), OR('Raw Data'!O232&lt;'Raw Data'!P232, 'Raw Data'!O232='Raw Data'!P232)), 'Raw Data'!M232, 0)</f>
        <v/>
      </c>
      <c r="M237">
        <f>IF(AND(ISNUMBER('Raw Data'!O232), OR('Raw Data'!O232&gt;'Raw Data'!P232, 'Raw Data'!O232&lt;'Raw Data'!P232)), 'Raw Data'!N232, 0)</f>
        <v/>
      </c>
      <c r="N237">
        <f>IF(AND('Raw Data'!C232&lt;'Raw Data'!E232, 'Raw Data'!O232&gt;'Raw Data'!P232), 'Raw Data'!C232, 0)</f>
        <v/>
      </c>
      <c r="O237">
        <f>'Raw Data'!C232&lt;'Raw Data'!E232</f>
        <v/>
      </c>
      <c r="P237">
        <f>IF(AND('Raw Data'!C232&gt;'Raw Data'!E232, 'Raw Data'!O232&gt;'Raw Data'!P232), 'Raw Data'!C232, 0)</f>
        <v/>
      </c>
      <c r="Q237">
        <f>IF(AND('Raw Data'!C232&gt;'Raw Data'!E232, 'Raw Data'!O232&lt;'Raw Data'!P232), 'Raw Data'!E232, 0)</f>
        <v/>
      </c>
      <c r="R237">
        <f>IF(AND('Raw Data'!C232&lt;'Raw Data'!E232, 'Raw Data'!O232&lt;'Raw Data'!P232), 'Raw Data'!E232, 0)</f>
        <v/>
      </c>
      <c r="S237">
        <f>IF(ISNUMBER('Raw Data'!C232), IF(_xlfn.XLOOKUP(SMALL('Raw Data'!C232:E232, 1), B237:D237, B237:D237, 0)&gt;0, SMALL('Raw Data'!C232:E232, 1), 0), 0)</f>
        <v/>
      </c>
      <c r="T237">
        <f>IF(ISNUMBER('Raw Data'!C232), IF(_xlfn.XLOOKUP(SMALL('Raw Data'!C232:E232, 2), B237:D237, B237:D237, 0)&gt;0, SMALL('Raw Data'!C232:E232, 2), 0), 0)</f>
        <v/>
      </c>
      <c r="U237">
        <f>IF(ISNUMBER('Raw Data'!C232), IF(_xlfn.XLOOKUP(SMALL('Raw Data'!C232:E232, 3), B237:D237, B237:D237, 0)&gt;0, SMALL('Raw Data'!C232:E232, 3), 0), 0)</f>
        <v/>
      </c>
      <c r="V237">
        <f>IF(AND('Raw Data'!C232&lt;'Raw Data'!E232,'Raw Data'!O232&gt;'Raw Data'!P232),'Raw Data'!C232,IF(AND('Raw Data'!E232&lt;'Raw Data'!C232,'Raw Data'!P232&gt;'Raw Data'!O232),'Raw Data'!E232,0))</f>
        <v/>
      </c>
      <c r="W237">
        <f>IF(AND('Raw Data'!C232&gt;'Raw Data'!E232,'Raw Data'!O232&gt;'Raw Data'!P232),'Raw Data'!C232,IF(AND('Raw Data'!E232&gt;'Raw Data'!C232,'Raw Data'!P232&gt;'Raw Data'!O232),'Raw Data'!E232,0))</f>
        <v/>
      </c>
      <c r="X237">
        <f>IF(AND('Raw Data'!D232&gt;4,'Raw Data'!O232&gt;'Raw Data'!P232, ISNUMBER('Raw Data'!O232)),'Raw Data'!J232,IF(AND('Raw Data'!D232&gt;4,'Raw Data'!O232='Raw Data'!P232, ISNUMBER('Raw Data'!O232)),0,IF(AND(ISNUMBER('Raw Data'!O232), 'Raw Data'!O232='Raw Data'!P232),'Raw Data'!D232,0)))</f>
        <v/>
      </c>
      <c r="Y237">
        <f>IF(AND('Raw Data'!D232&gt;4,'Raw Data'!O232&lt;'Raw Data'!P232),'Raw Data'!K232,IF(AND('Raw Data'!D232&gt;4,'Raw Data'!O232='Raw Data'!P232),0,IF('Raw Data'!O232='Raw Data'!P232,'Raw Data'!D232,0)))</f>
        <v/>
      </c>
      <c r="Z237">
        <f>IF(AND('Raw Data'!D232&lt;4, 'Raw Data'!O232='Raw Data'!P232), 'Raw Data'!D232, 0)</f>
        <v/>
      </c>
      <c r="AA237">
        <f>IF(AND(W237&gt;0, F237&gt;0), F237*W237, 0)</f>
        <v/>
      </c>
      <c r="AB237">
        <f>IF(AND(C237&gt;0, E237&gt;0), E237*C237, 0)</f>
        <v/>
      </c>
      <c r="AC237">
        <f>IF(AND(F237, D237), D237*F237, 0)</f>
        <v/>
      </c>
    </row>
    <row r="238">
      <c r="A238">
        <f>'Raw Data'!Q233</f>
        <v/>
      </c>
      <c r="B238">
        <f>IF('Raw Data'!O233&gt;'Raw Data'!P233, 'Raw Data'!C233, 0)</f>
        <v/>
      </c>
      <c r="C238">
        <f>IF(AND(ISNUMBER('Raw Data'!O233), 'Raw Data'!O233='Raw Data'!P233), 'Raw Data'!D233, 0)</f>
        <v/>
      </c>
      <c r="D238">
        <f>IF('Raw Data'!O233&lt;'Raw Data'!P233, 'Raw Data'!E233, 0)</f>
        <v/>
      </c>
      <c r="E238">
        <f>IF(SUM('Raw Data'!O233:P233)&gt;2, 'Raw Data'!F233, 0)</f>
        <v/>
      </c>
      <c r="F238">
        <f>IF(AND(ISNUMBER('Raw Data'!O233),SUM('Raw Data'!O233:P233)&lt;3),'Raw Data'!F233,)</f>
        <v/>
      </c>
      <c r="G238">
        <f>IF(AND('Raw Data'!O233&gt;0, 'Raw Data'!P233&gt;0), 'Raw Data'!H233, 0)</f>
        <v/>
      </c>
      <c r="H238">
        <f>IF(AND(ISNUMBER('Raw Data'!O233), OR('Raw Data'!O233=0, 'Raw Data'!P233=0)), 'Raw Data'!I233, 0)</f>
        <v/>
      </c>
      <c r="I238">
        <f>IF('Raw Data'!O233='Raw Data'!P233, 0, IF('Raw Data'!O233&gt;'Raw Data'!P233, 'Raw Data'!J233, 0))</f>
        <v/>
      </c>
      <c r="J238">
        <f>IF('Raw Data'!O233='Raw Data'!P233, 0, IF('Raw Data'!O233&lt;'Raw Data'!P233, 'Raw Data'!K233, 0))</f>
        <v/>
      </c>
      <c r="K238">
        <f>IF(AND(ISNUMBER('Raw Data'!O233), OR('Raw Data'!O233&gt;'Raw Data'!P233, 'Raw Data'!O233='Raw Data'!P233)), 'Raw Data'!L233, 0)</f>
        <v/>
      </c>
      <c r="L238">
        <f>IF(AND(ISNUMBER('Raw Data'!O233), OR('Raw Data'!O233&lt;'Raw Data'!P233, 'Raw Data'!O233='Raw Data'!P233)), 'Raw Data'!M233, 0)</f>
        <v/>
      </c>
      <c r="M238">
        <f>IF(AND(ISNUMBER('Raw Data'!O233), OR('Raw Data'!O233&gt;'Raw Data'!P233, 'Raw Data'!O233&lt;'Raw Data'!P233)), 'Raw Data'!N233, 0)</f>
        <v/>
      </c>
      <c r="N238">
        <f>IF(AND('Raw Data'!C233&lt;'Raw Data'!E233, 'Raw Data'!O233&gt;'Raw Data'!P233), 'Raw Data'!C233, 0)</f>
        <v/>
      </c>
      <c r="O238">
        <f>'Raw Data'!C233&lt;'Raw Data'!E233</f>
        <v/>
      </c>
      <c r="P238">
        <f>IF(AND('Raw Data'!C233&gt;'Raw Data'!E233, 'Raw Data'!O233&gt;'Raw Data'!P233), 'Raw Data'!C233, 0)</f>
        <v/>
      </c>
      <c r="Q238">
        <f>IF(AND('Raw Data'!C233&gt;'Raw Data'!E233, 'Raw Data'!O233&lt;'Raw Data'!P233), 'Raw Data'!E233, 0)</f>
        <v/>
      </c>
      <c r="R238">
        <f>IF(AND('Raw Data'!C233&lt;'Raw Data'!E233, 'Raw Data'!O233&lt;'Raw Data'!P233), 'Raw Data'!E233, 0)</f>
        <v/>
      </c>
      <c r="S238">
        <f>IF(ISNUMBER('Raw Data'!C233), IF(_xlfn.XLOOKUP(SMALL('Raw Data'!C233:E233, 1), B238:D238, B238:D238, 0)&gt;0, SMALL('Raw Data'!C233:E233, 1), 0), 0)</f>
        <v/>
      </c>
      <c r="T238">
        <f>IF(ISNUMBER('Raw Data'!C233), IF(_xlfn.XLOOKUP(SMALL('Raw Data'!C233:E233, 2), B238:D238, B238:D238, 0)&gt;0, SMALL('Raw Data'!C233:E233, 2), 0), 0)</f>
        <v/>
      </c>
      <c r="U238">
        <f>IF(ISNUMBER('Raw Data'!C233), IF(_xlfn.XLOOKUP(SMALL('Raw Data'!C233:E233, 3), B238:D238, B238:D238, 0)&gt;0, SMALL('Raw Data'!C233:E233, 3), 0), 0)</f>
        <v/>
      </c>
      <c r="V238">
        <f>IF(AND('Raw Data'!C233&lt;'Raw Data'!E233,'Raw Data'!O233&gt;'Raw Data'!P233),'Raw Data'!C233,IF(AND('Raw Data'!E233&lt;'Raw Data'!C233,'Raw Data'!P233&gt;'Raw Data'!O233),'Raw Data'!E233,0))</f>
        <v/>
      </c>
      <c r="W238">
        <f>IF(AND('Raw Data'!C233&gt;'Raw Data'!E233,'Raw Data'!O233&gt;'Raw Data'!P233),'Raw Data'!C233,IF(AND('Raw Data'!E233&gt;'Raw Data'!C233,'Raw Data'!P233&gt;'Raw Data'!O233),'Raw Data'!E233,0))</f>
        <v/>
      </c>
      <c r="X238">
        <f>IF(AND('Raw Data'!D233&gt;4,'Raw Data'!O233&gt;'Raw Data'!P233, ISNUMBER('Raw Data'!O233)),'Raw Data'!J233,IF(AND('Raw Data'!D233&gt;4,'Raw Data'!O233='Raw Data'!P233, ISNUMBER('Raw Data'!O233)),0,IF(AND(ISNUMBER('Raw Data'!O233), 'Raw Data'!O233='Raw Data'!P233),'Raw Data'!D233,0)))</f>
        <v/>
      </c>
      <c r="Y238">
        <f>IF(AND('Raw Data'!D233&gt;4,'Raw Data'!O233&lt;'Raw Data'!P233),'Raw Data'!K233,IF(AND('Raw Data'!D233&gt;4,'Raw Data'!O233='Raw Data'!P233),0,IF('Raw Data'!O233='Raw Data'!P233,'Raw Data'!D233,0)))</f>
        <v/>
      </c>
      <c r="Z238">
        <f>IF(AND('Raw Data'!D233&lt;4, 'Raw Data'!O233='Raw Data'!P233), 'Raw Data'!D233, 0)</f>
        <v/>
      </c>
      <c r="AA238">
        <f>IF(AND(W238&gt;0, F238&gt;0), F238*W238, 0)</f>
        <v/>
      </c>
      <c r="AB238">
        <f>IF(AND(C238&gt;0, E238&gt;0), E238*C238, 0)</f>
        <v/>
      </c>
      <c r="AC238">
        <f>IF(AND(F238, D238), D238*F238, 0)</f>
        <v/>
      </c>
    </row>
    <row r="239">
      <c r="A239">
        <f>'Raw Data'!Q234</f>
        <v/>
      </c>
      <c r="B239">
        <f>IF('Raw Data'!O234&gt;'Raw Data'!P234, 'Raw Data'!C234, 0)</f>
        <v/>
      </c>
      <c r="C239">
        <f>IF(AND(ISNUMBER('Raw Data'!O234), 'Raw Data'!O234='Raw Data'!P234), 'Raw Data'!D234, 0)</f>
        <v/>
      </c>
      <c r="D239">
        <f>IF('Raw Data'!O234&lt;'Raw Data'!P234, 'Raw Data'!E234, 0)</f>
        <v/>
      </c>
      <c r="E239">
        <f>IF(SUM('Raw Data'!O234:P234)&gt;2, 'Raw Data'!F234, 0)</f>
        <v/>
      </c>
      <c r="F239">
        <f>IF(AND(ISNUMBER('Raw Data'!O234),SUM('Raw Data'!O234:P234)&lt;3),'Raw Data'!F234,)</f>
        <v/>
      </c>
      <c r="G239">
        <f>IF(AND('Raw Data'!O234&gt;0, 'Raw Data'!P234&gt;0), 'Raw Data'!H234, 0)</f>
        <v/>
      </c>
      <c r="H239">
        <f>IF(AND(ISNUMBER('Raw Data'!O234), OR('Raw Data'!O234=0, 'Raw Data'!P234=0)), 'Raw Data'!I234, 0)</f>
        <v/>
      </c>
      <c r="I239">
        <f>IF('Raw Data'!O234='Raw Data'!P234, 0, IF('Raw Data'!O234&gt;'Raw Data'!P234, 'Raw Data'!J234, 0))</f>
        <v/>
      </c>
      <c r="J239">
        <f>IF('Raw Data'!O234='Raw Data'!P234, 0, IF('Raw Data'!O234&lt;'Raw Data'!P234, 'Raw Data'!K234, 0))</f>
        <v/>
      </c>
      <c r="K239">
        <f>IF(AND(ISNUMBER('Raw Data'!O234), OR('Raw Data'!O234&gt;'Raw Data'!P234, 'Raw Data'!O234='Raw Data'!P234)), 'Raw Data'!L234, 0)</f>
        <v/>
      </c>
      <c r="L239">
        <f>IF(AND(ISNUMBER('Raw Data'!O234), OR('Raw Data'!O234&lt;'Raw Data'!P234, 'Raw Data'!O234='Raw Data'!P234)), 'Raw Data'!M234, 0)</f>
        <v/>
      </c>
      <c r="M239">
        <f>IF(AND(ISNUMBER('Raw Data'!O234), OR('Raw Data'!O234&gt;'Raw Data'!P234, 'Raw Data'!O234&lt;'Raw Data'!P234)), 'Raw Data'!N234, 0)</f>
        <v/>
      </c>
      <c r="N239">
        <f>IF(AND('Raw Data'!C234&lt;'Raw Data'!E234, 'Raw Data'!O234&gt;'Raw Data'!P234), 'Raw Data'!C234, 0)</f>
        <v/>
      </c>
      <c r="O239">
        <f>'Raw Data'!C234&lt;'Raw Data'!E234</f>
        <v/>
      </c>
      <c r="P239">
        <f>IF(AND('Raw Data'!C234&gt;'Raw Data'!E234, 'Raw Data'!O234&gt;'Raw Data'!P234), 'Raw Data'!C234, 0)</f>
        <v/>
      </c>
      <c r="Q239">
        <f>IF(AND('Raw Data'!C234&gt;'Raw Data'!E234, 'Raw Data'!O234&lt;'Raw Data'!P234), 'Raw Data'!E234, 0)</f>
        <v/>
      </c>
      <c r="R239">
        <f>IF(AND('Raw Data'!C234&lt;'Raw Data'!E234, 'Raw Data'!O234&lt;'Raw Data'!P234), 'Raw Data'!E234, 0)</f>
        <v/>
      </c>
      <c r="S239">
        <f>IF(ISNUMBER('Raw Data'!C234), IF(_xlfn.XLOOKUP(SMALL('Raw Data'!C234:E234, 1), B239:D239, B239:D239, 0)&gt;0, SMALL('Raw Data'!C234:E234, 1), 0), 0)</f>
        <v/>
      </c>
      <c r="T239">
        <f>IF(ISNUMBER('Raw Data'!C234), IF(_xlfn.XLOOKUP(SMALL('Raw Data'!C234:E234, 2), B239:D239, B239:D239, 0)&gt;0, SMALL('Raw Data'!C234:E234, 2), 0), 0)</f>
        <v/>
      </c>
      <c r="U239">
        <f>IF(ISNUMBER('Raw Data'!C234), IF(_xlfn.XLOOKUP(SMALL('Raw Data'!C234:E234, 3), B239:D239, B239:D239, 0)&gt;0, SMALL('Raw Data'!C234:E234, 3), 0), 0)</f>
        <v/>
      </c>
      <c r="V239">
        <f>IF(AND('Raw Data'!C234&lt;'Raw Data'!E234,'Raw Data'!O234&gt;'Raw Data'!P234),'Raw Data'!C234,IF(AND('Raw Data'!E234&lt;'Raw Data'!C234,'Raw Data'!P234&gt;'Raw Data'!O234),'Raw Data'!E234,0))</f>
        <v/>
      </c>
      <c r="W239">
        <f>IF(AND('Raw Data'!C234&gt;'Raw Data'!E234,'Raw Data'!O234&gt;'Raw Data'!P234),'Raw Data'!C234,IF(AND('Raw Data'!E234&gt;'Raw Data'!C234,'Raw Data'!P234&gt;'Raw Data'!O234),'Raw Data'!E234,0))</f>
        <v/>
      </c>
      <c r="X239">
        <f>IF(AND('Raw Data'!D234&gt;4,'Raw Data'!O234&gt;'Raw Data'!P234, ISNUMBER('Raw Data'!O234)),'Raw Data'!J234,IF(AND('Raw Data'!D234&gt;4,'Raw Data'!O234='Raw Data'!P234, ISNUMBER('Raw Data'!O234)),0,IF(AND(ISNUMBER('Raw Data'!O234), 'Raw Data'!O234='Raw Data'!P234),'Raw Data'!D234,0)))</f>
        <v/>
      </c>
      <c r="Y239">
        <f>IF(AND('Raw Data'!D234&gt;4,'Raw Data'!O234&lt;'Raw Data'!P234),'Raw Data'!K234,IF(AND('Raw Data'!D234&gt;4,'Raw Data'!O234='Raw Data'!P234),0,IF('Raw Data'!O234='Raw Data'!P234,'Raw Data'!D234,0)))</f>
        <v/>
      </c>
      <c r="Z239">
        <f>IF(AND('Raw Data'!D234&lt;4, 'Raw Data'!O234='Raw Data'!P234), 'Raw Data'!D234, 0)</f>
        <v/>
      </c>
      <c r="AA239">
        <f>IF(AND(W239&gt;0, F239&gt;0), F239*W239, 0)</f>
        <v/>
      </c>
      <c r="AB239">
        <f>IF(AND(C239&gt;0, E239&gt;0), E239*C239, 0)</f>
        <v/>
      </c>
      <c r="AC239">
        <f>IF(AND(F239, D239), D239*F239, 0)</f>
        <v/>
      </c>
    </row>
    <row r="240">
      <c r="A240">
        <f>'Raw Data'!Q235</f>
        <v/>
      </c>
      <c r="B240">
        <f>IF('Raw Data'!O235&gt;'Raw Data'!P235, 'Raw Data'!C235, 0)</f>
        <v/>
      </c>
      <c r="C240">
        <f>IF(AND(ISNUMBER('Raw Data'!O235), 'Raw Data'!O235='Raw Data'!P235), 'Raw Data'!D235, 0)</f>
        <v/>
      </c>
      <c r="D240">
        <f>IF('Raw Data'!O235&lt;'Raw Data'!P235, 'Raw Data'!E235, 0)</f>
        <v/>
      </c>
      <c r="E240">
        <f>IF(SUM('Raw Data'!O235:P235)&gt;2, 'Raw Data'!F235, 0)</f>
        <v/>
      </c>
      <c r="F240">
        <f>IF(AND(ISNUMBER('Raw Data'!O235),SUM('Raw Data'!O235:P235)&lt;3),'Raw Data'!F235,)</f>
        <v/>
      </c>
      <c r="G240">
        <f>IF(AND('Raw Data'!O235&gt;0, 'Raw Data'!P235&gt;0), 'Raw Data'!H235, 0)</f>
        <v/>
      </c>
      <c r="H240">
        <f>IF(AND(ISNUMBER('Raw Data'!O235), OR('Raw Data'!O235=0, 'Raw Data'!P235=0)), 'Raw Data'!I235, 0)</f>
        <v/>
      </c>
      <c r="I240">
        <f>IF('Raw Data'!O235='Raw Data'!P235, 0, IF('Raw Data'!O235&gt;'Raw Data'!P235, 'Raw Data'!J235, 0))</f>
        <v/>
      </c>
      <c r="J240">
        <f>IF('Raw Data'!O235='Raw Data'!P235, 0, IF('Raw Data'!O235&lt;'Raw Data'!P235, 'Raw Data'!K235, 0))</f>
        <v/>
      </c>
      <c r="K240">
        <f>IF(AND(ISNUMBER('Raw Data'!O235), OR('Raw Data'!O235&gt;'Raw Data'!P235, 'Raw Data'!O235='Raw Data'!P235)), 'Raw Data'!L235, 0)</f>
        <v/>
      </c>
      <c r="L240">
        <f>IF(AND(ISNUMBER('Raw Data'!O235), OR('Raw Data'!O235&lt;'Raw Data'!P235, 'Raw Data'!O235='Raw Data'!P235)), 'Raw Data'!M235, 0)</f>
        <v/>
      </c>
      <c r="M240">
        <f>IF(AND(ISNUMBER('Raw Data'!O235), OR('Raw Data'!O235&gt;'Raw Data'!P235, 'Raw Data'!O235&lt;'Raw Data'!P235)), 'Raw Data'!N235, 0)</f>
        <v/>
      </c>
      <c r="N240">
        <f>IF(AND('Raw Data'!C235&lt;'Raw Data'!E235, 'Raw Data'!O235&gt;'Raw Data'!P235), 'Raw Data'!C235, 0)</f>
        <v/>
      </c>
      <c r="O240">
        <f>'Raw Data'!C235&lt;'Raw Data'!E235</f>
        <v/>
      </c>
      <c r="P240">
        <f>IF(AND('Raw Data'!C235&gt;'Raw Data'!E235, 'Raw Data'!O235&gt;'Raw Data'!P235), 'Raw Data'!C235, 0)</f>
        <v/>
      </c>
      <c r="Q240">
        <f>IF(AND('Raw Data'!C235&gt;'Raw Data'!E235, 'Raw Data'!O235&lt;'Raw Data'!P235), 'Raw Data'!E235, 0)</f>
        <v/>
      </c>
      <c r="R240">
        <f>IF(AND('Raw Data'!C235&lt;'Raw Data'!E235, 'Raw Data'!O235&lt;'Raw Data'!P235), 'Raw Data'!E235, 0)</f>
        <v/>
      </c>
      <c r="S240">
        <f>IF(ISNUMBER('Raw Data'!C235), IF(_xlfn.XLOOKUP(SMALL('Raw Data'!C235:E235, 1), B240:D240, B240:D240, 0)&gt;0, SMALL('Raw Data'!C235:E235, 1), 0), 0)</f>
        <v/>
      </c>
      <c r="T240">
        <f>IF(ISNUMBER('Raw Data'!C235), IF(_xlfn.XLOOKUP(SMALL('Raw Data'!C235:E235, 2), B240:D240, B240:D240, 0)&gt;0, SMALL('Raw Data'!C235:E235, 2), 0), 0)</f>
        <v/>
      </c>
      <c r="U240">
        <f>IF(ISNUMBER('Raw Data'!C235), IF(_xlfn.XLOOKUP(SMALL('Raw Data'!C235:E235, 3), B240:D240, B240:D240, 0)&gt;0, SMALL('Raw Data'!C235:E235, 3), 0), 0)</f>
        <v/>
      </c>
      <c r="V240">
        <f>IF(AND('Raw Data'!C235&lt;'Raw Data'!E235,'Raw Data'!O235&gt;'Raw Data'!P235),'Raw Data'!C235,IF(AND('Raw Data'!E235&lt;'Raw Data'!C235,'Raw Data'!P235&gt;'Raw Data'!O235),'Raw Data'!E235,0))</f>
        <v/>
      </c>
      <c r="W240">
        <f>IF(AND('Raw Data'!C235&gt;'Raw Data'!E235,'Raw Data'!O235&gt;'Raw Data'!P235),'Raw Data'!C235,IF(AND('Raw Data'!E235&gt;'Raw Data'!C235,'Raw Data'!P235&gt;'Raw Data'!O235),'Raw Data'!E235,0))</f>
        <v/>
      </c>
      <c r="X240">
        <f>IF(AND('Raw Data'!D235&gt;4,'Raw Data'!O235&gt;'Raw Data'!P235, ISNUMBER('Raw Data'!O235)),'Raw Data'!J235,IF(AND('Raw Data'!D235&gt;4,'Raw Data'!O235='Raw Data'!P235, ISNUMBER('Raw Data'!O235)),0,IF(AND(ISNUMBER('Raw Data'!O235), 'Raw Data'!O235='Raw Data'!P235),'Raw Data'!D235,0)))</f>
        <v/>
      </c>
      <c r="Y240">
        <f>IF(AND('Raw Data'!D235&gt;4,'Raw Data'!O235&lt;'Raw Data'!P235),'Raw Data'!K235,IF(AND('Raw Data'!D235&gt;4,'Raw Data'!O235='Raw Data'!P235),0,IF('Raw Data'!O235='Raw Data'!P235,'Raw Data'!D235,0)))</f>
        <v/>
      </c>
      <c r="Z240">
        <f>IF(AND('Raw Data'!D235&lt;4, 'Raw Data'!O235='Raw Data'!P235), 'Raw Data'!D235, 0)</f>
        <v/>
      </c>
      <c r="AA240">
        <f>IF(AND(W240&gt;0, F240&gt;0), F240*W240, 0)</f>
        <v/>
      </c>
      <c r="AB240">
        <f>IF(AND(C240&gt;0, E240&gt;0), E240*C240, 0)</f>
        <v/>
      </c>
      <c r="AC240">
        <f>IF(AND(F240, D240), D240*F240, 0)</f>
        <v/>
      </c>
    </row>
    <row r="241">
      <c r="A241">
        <f>'Raw Data'!Q236</f>
        <v/>
      </c>
      <c r="B241">
        <f>IF('Raw Data'!O236&gt;'Raw Data'!P236, 'Raw Data'!C236, 0)</f>
        <v/>
      </c>
      <c r="C241">
        <f>IF(AND(ISNUMBER('Raw Data'!O236), 'Raw Data'!O236='Raw Data'!P236), 'Raw Data'!D236, 0)</f>
        <v/>
      </c>
      <c r="D241">
        <f>IF('Raw Data'!O236&lt;'Raw Data'!P236, 'Raw Data'!E236, 0)</f>
        <v/>
      </c>
      <c r="E241">
        <f>IF(SUM('Raw Data'!O236:P236)&gt;2, 'Raw Data'!F236, 0)</f>
        <v/>
      </c>
      <c r="F241">
        <f>IF(AND(ISNUMBER('Raw Data'!O236),SUM('Raw Data'!O236:P236)&lt;3),'Raw Data'!F236,)</f>
        <v/>
      </c>
      <c r="G241">
        <f>IF(AND('Raw Data'!O236&gt;0, 'Raw Data'!P236&gt;0), 'Raw Data'!H236, 0)</f>
        <v/>
      </c>
      <c r="H241">
        <f>IF(AND(ISNUMBER('Raw Data'!O236), OR('Raw Data'!O236=0, 'Raw Data'!P236=0)), 'Raw Data'!I236, 0)</f>
        <v/>
      </c>
      <c r="I241">
        <f>IF('Raw Data'!O236='Raw Data'!P236, 0, IF('Raw Data'!O236&gt;'Raw Data'!P236, 'Raw Data'!J236, 0))</f>
        <v/>
      </c>
      <c r="J241">
        <f>IF('Raw Data'!O236='Raw Data'!P236, 0, IF('Raw Data'!O236&lt;'Raw Data'!P236, 'Raw Data'!K236, 0))</f>
        <v/>
      </c>
      <c r="K241">
        <f>IF(AND(ISNUMBER('Raw Data'!O236), OR('Raw Data'!O236&gt;'Raw Data'!P236, 'Raw Data'!O236='Raw Data'!P236)), 'Raw Data'!L236, 0)</f>
        <v/>
      </c>
      <c r="L241">
        <f>IF(AND(ISNUMBER('Raw Data'!O236), OR('Raw Data'!O236&lt;'Raw Data'!P236, 'Raw Data'!O236='Raw Data'!P236)), 'Raw Data'!M236, 0)</f>
        <v/>
      </c>
      <c r="M241">
        <f>IF(AND(ISNUMBER('Raw Data'!O236), OR('Raw Data'!O236&gt;'Raw Data'!P236, 'Raw Data'!O236&lt;'Raw Data'!P236)), 'Raw Data'!N236, 0)</f>
        <v/>
      </c>
      <c r="N241">
        <f>IF(AND('Raw Data'!C236&lt;'Raw Data'!E236, 'Raw Data'!O236&gt;'Raw Data'!P236), 'Raw Data'!C236, 0)</f>
        <v/>
      </c>
      <c r="O241">
        <f>'Raw Data'!C236&lt;'Raw Data'!E236</f>
        <v/>
      </c>
      <c r="P241">
        <f>IF(AND('Raw Data'!C236&gt;'Raw Data'!E236, 'Raw Data'!O236&gt;'Raw Data'!P236), 'Raw Data'!C236, 0)</f>
        <v/>
      </c>
      <c r="Q241">
        <f>IF(AND('Raw Data'!C236&gt;'Raw Data'!E236, 'Raw Data'!O236&lt;'Raw Data'!P236), 'Raw Data'!E236, 0)</f>
        <v/>
      </c>
      <c r="R241">
        <f>IF(AND('Raw Data'!C236&lt;'Raw Data'!E236, 'Raw Data'!O236&lt;'Raw Data'!P236), 'Raw Data'!E236, 0)</f>
        <v/>
      </c>
      <c r="S241">
        <f>IF(ISNUMBER('Raw Data'!C236), IF(_xlfn.XLOOKUP(SMALL('Raw Data'!C236:E236, 1), B241:D241, B241:D241, 0)&gt;0, SMALL('Raw Data'!C236:E236, 1), 0), 0)</f>
        <v/>
      </c>
      <c r="T241">
        <f>IF(ISNUMBER('Raw Data'!C236), IF(_xlfn.XLOOKUP(SMALL('Raw Data'!C236:E236, 2), B241:D241, B241:D241, 0)&gt;0, SMALL('Raw Data'!C236:E236, 2), 0), 0)</f>
        <v/>
      </c>
      <c r="U241">
        <f>IF(ISNUMBER('Raw Data'!C236), IF(_xlfn.XLOOKUP(SMALL('Raw Data'!C236:E236, 3), B241:D241, B241:D241, 0)&gt;0, SMALL('Raw Data'!C236:E236, 3), 0), 0)</f>
        <v/>
      </c>
      <c r="V241">
        <f>IF(AND('Raw Data'!C236&lt;'Raw Data'!E236,'Raw Data'!O236&gt;'Raw Data'!P236),'Raw Data'!C236,IF(AND('Raw Data'!E236&lt;'Raw Data'!C236,'Raw Data'!P236&gt;'Raw Data'!O236),'Raw Data'!E236,0))</f>
        <v/>
      </c>
      <c r="W241">
        <f>IF(AND('Raw Data'!C236&gt;'Raw Data'!E236,'Raw Data'!O236&gt;'Raw Data'!P236),'Raw Data'!C236,IF(AND('Raw Data'!E236&gt;'Raw Data'!C236,'Raw Data'!P236&gt;'Raw Data'!O236),'Raw Data'!E236,0))</f>
        <v/>
      </c>
      <c r="X241">
        <f>IF(AND('Raw Data'!D236&gt;4,'Raw Data'!O236&gt;'Raw Data'!P236, ISNUMBER('Raw Data'!O236)),'Raw Data'!J236,IF(AND('Raw Data'!D236&gt;4,'Raw Data'!O236='Raw Data'!P236, ISNUMBER('Raw Data'!O236)),0,IF(AND(ISNUMBER('Raw Data'!O236), 'Raw Data'!O236='Raw Data'!P236),'Raw Data'!D236,0)))</f>
        <v/>
      </c>
      <c r="Y241">
        <f>IF(AND('Raw Data'!D236&gt;4,'Raw Data'!O236&lt;'Raw Data'!P236),'Raw Data'!K236,IF(AND('Raw Data'!D236&gt;4,'Raw Data'!O236='Raw Data'!P236),0,IF('Raw Data'!O236='Raw Data'!P236,'Raw Data'!D236,0)))</f>
        <v/>
      </c>
      <c r="Z241">
        <f>IF(AND('Raw Data'!D236&lt;4, 'Raw Data'!O236='Raw Data'!P236), 'Raw Data'!D236, 0)</f>
        <v/>
      </c>
      <c r="AA241">
        <f>IF(AND(W241&gt;0, F241&gt;0), F241*W241, 0)</f>
        <v/>
      </c>
      <c r="AB241">
        <f>IF(AND(C241&gt;0, E241&gt;0), E241*C241, 0)</f>
        <v/>
      </c>
      <c r="AC241">
        <f>IF(AND(F241, D241), D241*F241, 0)</f>
        <v/>
      </c>
    </row>
    <row r="242">
      <c r="A242">
        <f>'Raw Data'!Q237</f>
        <v/>
      </c>
      <c r="B242">
        <f>IF('Raw Data'!O237&gt;'Raw Data'!P237, 'Raw Data'!C237, 0)</f>
        <v/>
      </c>
      <c r="C242">
        <f>IF(AND(ISNUMBER('Raw Data'!O237), 'Raw Data'!O237='Raw Data'!P237), 'Raw Data'!D237, 0)</f>
        <v/>
      </c>
      <c r="D242">
        <f>IF('Raw Data'!O237&lt;'Raw Data'!P237, 'Raw Data'!E237, 0)</f>
        <v/>
      </c>
      <c r="E242">
        <f>IF(SUM('Raw Data'!O237:P237)&gt;2, 'Raw Data'!F237, 0)</f>
        <v/>
      </c>
      <c r="F242">
        <f>IF(AND(ISNUMBER('Raw Data'!O237),SUM('Raw Data'!O237:P237)&lt;3),'Raw Data'!F237,)</f>
        <v/>
      </c>
      <c r="G242">
        <f>IF(AND('Raw Data'!O237&gt;0, 'Raw Data'!P237&gt;0), 'Raw Data'!H237, 0)</f>
        <v/>
      </c>
      <c r="H242">
        <f>IF(AND(ISNUMBER('Raw Data'!O237), OR('Raw Data'!O237=0, 'Raw Data'!P237=0)), 'Raw Data'!I237, 0)</f>
        <v/>
      </c>
      <c r="I242">
        <f>IF('Raw Data'!O237='Raw Data'!P237, 0, IF('Raw Data'!O237&gt;'Raw Data'!P237, 'Raw Data'!J237, 0))</f>
        <v/>
      </c>
      <c r="J242">
        <f>IF('Raw Data'!O237='Raw Data'!P237, 0, IF('Raw Data'!O237&lt;'Raw Data'!P237, 'Raw Data'!K237, 0))</f>
        <v/>
      </c>
      <c r="K242">
        <f>IF(AND(ISNUMBER('Raw Data'!O237), OR('Raw Data'!O237&gt;'Raw Data'!P237, 'Raw Data'!O237='Raw Data'!P237)), 'Raw Data'!L237, 0)</f>
        <v/>
      </c>
      <c r="L242">
        <f>IF(AND(ISNUMBER('Raw Data'!O237), OR('Raw Data'!O237&lt;'Raw Data'!P237, 'Raw Data'!O237='Raw Data'!P237)), 'Raw Data'!M237, 0)</f>
        <v/>
      </c>
      <c r="M242">
        <f>IF(AND(ISNUMBER('Raw Data'!O237), OR('Raw Data'!O237&gt;'Raw Data'!P237, 'Raw Data'!O237&lt;'Raw Data'!P237)), 'Raw Data'!N237, 0)</f>
        <v/>
      </c>
      <c r="N242">
        <f>IF(AND('Raw Data'!C237&lt;'Raw Data'!E237, 'Raw Data'!O237&gt;'Raw Data'!P237), 'Raw Data'!C237, 0)</f>
        <v/>
      </c>
      <c r="O242">
        <f>'Raw Data'!C237&lt;'Raw Data'!E237</f>
        <v/>
      </c>
      <c r="P242">
        <f>IF(AND('Raw Data'!C237&gt;'Raw Data'!E237, 'Raw Data'!O237&gt;'Raw Data'!P237), 'Raw Data'!C237, 0)</f>
        <v/>
      </c>
      <c r="Q242">
        <f>IF(AND('Raw Data'!C237&gt;'Raw Data'!E237, 'Raw Data'!O237&lt;'Raw Data'!P237), 'Raw Data'!E237, 0)</f>
        <v/>
      </c>
      <c r="R242">
        <f>IF(AND('Raw Data'!C237&lt;'Raw Data'!E237, 'Raw Data'!O237&lt;'Raw Data'!P237), 'Raw Data'!E237, 0)</f>
        <v/>
      </c>
      <c r="S242">
        <f>IF(ISNUMBER('Raw Data'!C237), IF(_xlfn.XLOOKUP(SMALL('Raw Data'!C237:E237, 1), B242:D242, B242:D242, 0)&gt;0, SMALL('Raw Data'!C237:E237, 1), 0), 0)</f>
        <v/>
      </c>
      <c r="T242">
        <f>IF(ISNUMBER('Raw Data'!C237), IF(_xlfn.XLOOKUP(SMALL('Raw Data'!C237:E237, 2), B242:D242, B242:D242, 0)&gt;0, SMALL('Raw Data'!C237:E237, 2), 0), 0)</f>
        <v/>
      </c>
      <c r="U242">
        <f>IF(ISNUMBER('Raw Data'!C237), IF(_xlfn.XLOOKUP(SMALL('Raw Data'!C237:E237, 3), B242:D242, B242:D242, 0)&gt;0, SMALL('Raw Data'!C237:E237, 3), 0), 0)</f>
        <v/>
      </c>
      <c r="V242">
        <f>IF(AND('Raw Data'!C237&lt;'Raw Data'!E237,'Raw Data'!O237&gt;'Raw Data'!P237),'Raw Data'!C237,IF(AND('Raw Data'!E237&lt;'Raw Data'!C237,'Raw Data'!P237&gt;'Raw Data'!O237),'Raw Data'!E237,0))</f>
        <v/>
      </c>
      <c r="W242">
        <f>IF(AND('Raw Data'!C237&gt;'Raw Data'!E237,'Raw Data'!O237&gt;'Raw Data'!P237),'Raw Data'!C237,IF(AND('Raw Data'!E237&gt;'Raw Data'!C237,'Raw Data'!P237&gt;'Raw Data'!O237),'Raw Data'!E237,0))</f>
        <v/>
      </c>
      <c r="X242">
        <f>IF(AND('Raw Data'!D237&gt;4,'Raw Data'!O237&gt;'Raw Data'!P237, ISNUMBER('Raw Data'!O237)),'Raw Data'!J237,IF(AND('Raw Data'!D237&gt;4,'Raw Data'!O237='Raw Data'!P237, ISNUMBER('Raw Data'!O237)),0,IF(AND(ISNUMBER('Raw Data'!O237), 'Raw Data'!O237='Raw Data'!P237),'Raw Data'!D237,0)))</f>
        <v/>
      </c>
      <c r="Y242">
        <f>IF(AND('Raw Data'!D237&gt;4,'Raw Data'!O237&lt;'Raw Data'!P237),'Raw Data'!K237,IF(AND('Raw Data'!D237&gt;4,'Raw Data'!O237='Raw Data'!P237),0,IF('Raw Data'!O237='Raw Data'!P237,'Raw Data'!D237,0)))</f>
        <v/>
      </c>
      <c r="Z242">
        <f>IF(AND('Raw Data'!D237&lt;4, 'Raw Data'!O237='Raw Data'!P237), 'Raw Data'!D237, 0)</f>
        <v/>
      </c>
      <c r="AA242">
        <f>IF(AND(W242&gt;0, F242&gt;0), F242*W242, 0)</f>
        <v/>
      </c>
      <c r="AB242">
        <f>IF(AND(C242&gt;0, E242&gt;0), E242*C242, 0)</f>
        <v/>
      </c>
      <c r="AC242">
        <f>IF(AND(F242, D242), D242*F242, 0)</f>
        <v/>
      </c>
    </row>
    <row r="243">
      <c r="A243">
        <f>'Raw Data'!Q238</f>
        <v/>
      </c>
      <c r="B243">
        <f>IF('Raw Data'!O238&gt;'Raw Data'!P238, 'Raw Data'!C238, 0)</f>
        <v/>
      </c>
      <c r="C243">
        <f>IF(AND(ISNUMBER('Raw Data'!O238), 'Raw Data'!O238='Raw Data'!P238), 'Raw Data'!D238, 0)</f>
        <v/>
      </c>
      <c r="D243">
        <f>IF('Raw Data'!O238&lt;'Raw Data'!P238, 'Raw Data'!E238, 0)</f>
        <v/>
      </c>
      <c r="E243">
        <f>IF(SUM('Raw Data'!O238:P238)&gt;2, 'Raw Data'!F238, 0)</f>
        <v/>
      </c>
      <c r="F243">
        <f>IF(AND(ISNUMBER('Raw Data'!O238),SUM('Raw Data'!O238:P238)&lt;3),'Raw Data'!F238,)</f>
        <v/>
      </c>
      <c r="G243">
        <f>IF(AND('Raw Data'!O238&gt;0, 'Raw Data'!P238&gt;0), 'Raw Data'!H238, 0)</f>
        <v/>
      </c>
      <c r="H243">
        <f>IF(AND(ISNUMBER('Raw Data'!O238), OR('Raw Data'!O238=0, 'Raw Data'!P238=0)), 'Raw Data'!I238, 0)</f>
        <v/>
      </c>
      <c r="I243">
        <f>IF('Raw Data'!O238='Raw Data'!P238, 0, IF('Raw Data'!O238&gt;'Raw Data'!P238, 'Raw Data'!J238, 0))</f>
        <v/>
      </c>
      <c r="J243">
        <f>IF('Raw Data'!O238='Raw Data'!P238, 0, IF('Raw Data'!O238&lt;'Raw Data'!P238, 'Raw Data'!K238, 0))</f>
        <v/>
      </c>
      <c r="K243">
        <f>IF(AND(ISNUMBER('Raw Data'!O238), OR('Raw Data'!O238&gt;'Raw Data'!P238, 'Raw Data'!O238='Raw Data'!P238)), 'Raw Data'!L238, 0)</f>
        <v/>
      </c>
      <c r="L243">
        <f>IF(AND(ISNUMBER('Raw Data'!O238), OR('Raw Data'!O238&lt;'Raw Data'!P238, 'Raw Data'!O238='Raw Data'!P238)), 'Raw Data'!M238, 0)</f>
        <v/>
      </c>
      <c r="M243">
        <f>IF(AND(ISNUMBER('Raw Data'!O238), OR('Raw Data'!O238&gt;'Raw Data'!P238, 'Raw Data'!O238&lt;'Raw Data'!P238)), 'Raw Data'!N238, 0)</f>
        <v/>
      </c>
      <c r="N243">
        <f>IF(AND('Raw Data'!C238&lt;'Raw Data'!E238, 'Raw Data'!O238&gt;'Raw Data'!P238), 'Raw Data'!C238, 0)</f>
        <v/>
      </c>
      <c r="O243">
        <f>'Raw Data'!C238&lt;'Raw Data'!E238</f>
        <v/>
      </c>
      <c r="P243">
        <f>IF(AND('Raw Data'!C238&gt;'Raw Data'!E238, 'Raw Data'!O238&gt;'Raw Data'!P238), 'Raw Data'!C238, 0)</f>
        <v/>
      </c>
      <c r="Q243">
        <f>IF(AND('Raw Data'!C238&gt;'Raw Data'!E238, 'Raw Data'!O238&lt;'Raw Data'!P238), 'Raw Data'!E238, 0)</f>
        <v/>
      </c>
      <c r="R243">
        <f>IF(AND('Raw Data'!C238&lt;'Raw Data'!E238, 'Raw Data'!O238&lt;'Raw Data'!P238), 'Raw Data'!E238, 0)</f>
        <v/>
      </c>
      <c r="S243">
        <f>IF(ISNUMBER('Raw Data'!C238), IF(_xlfn.XLOOKUP(SMALL('Raw Data'!C238:E238, 1), B243:D243, B243:D243, 0)&gt;0, SMALL('Raw Data'!C238:E238, 1), 0), 0)</f>
        <v/>
      </c>
      <c r="T243">
        <f>IF(ISNUMBER('Raw Data'!C238), IF(_xlfn.XLOOKUP(SMALL('Raw Data'!C238:E238, 2), B243:D243, B243:D243, 0)&gt;0, SMALL('Raw Data'!C238:E238, 2), 0), 0)</f>
        <v/>
      </c>
      <c r="U243">
        <f>IF(ISNUMBER('Raw Data'!C238), IF(_xlfn.XLOOKUP(SMALL('Raw Data'!C238:E238, 3), B243:D243, B243:D243, 0)&gt;0, SMALL('Raw Data'!C238:E238, 3), 0), 0)</f>
        <v/>
      </c>
      <c r="V243">
        <f>IF(AND('Raw Data'!C238&lt;'Raw Data'!E238,'Raw Data'!O238&gt;'Raw Data'!P238),'Raw Data'!C238,IF(AND('Raw Data'!E238&lt;'Raw Data'!C238,'Raw Data'!P238&gt;'Raw Data'!O238),'Raw Data'!E238,0))</f>
        <v/>
      </c>
      <c r="W243">
        <f>IF(AND('Raw Data'!C238&gt;'Raw Data'!E238,'Raw Data'!O238&gt;'Raw Data'!P238),'Raw Data'!C238,IF(AND('Raw Data'!E238&gt;'Raw Data'!C238,'Raw Data'!P238&gt;'Raw Data'!O238),'Raw Data'!E238,0))</f>
        <v/>
      </c>
      <c r="X243">
        <f>IF(AND('Raw Data'!D238&gt;4,'Raw Data'!O238&gt;'Raw Data'!P238, ISNUMBER('Raw Data'!O238)),'Raw Data'!J238,IF(AND('Raw Data'!D238&gt;4,'Raw Data'!O238='Raw Data'!P238, ISNUMBER('Raw Data'!O238)),0,IF(AND(ISNUMBER('Raw Data'!O238), 'Raw Data'!O238='Raw Data'!P238),'Raw Data'!D238,0)))</f>
        <v/>
      </c>
      <c r="Y243">
        <f>IF(AND('Raw Data'!D238&gt;4,'Raw Data'!O238&lt;'Raw Data'!P238),'Raw Data'!K238,IF(AND('Raw Data'!D238&gt;4,'Raw Data'!O238='Raw Data'!P238),0,IF('Raw Data'!O238='Raw Data'!P238,'Raw Data'!D238,0)))</f>
        <v/>
      </c>
      <c r="Z243">
        <f>IF(AND('Raw Data'!D238&lt;4, 'Raw Data'!O238='Raw Data'!P238), 'Raw Data'!D238, 0)</f>
        <v/>
      </c>
      <c r="AA243">
        <f>IF(AND(W243&gt;0, F243&gt;0), F243*W243, 0)</f>
        <v/>
      </c>
      <c r="AB243">
        <f>IF(AND(C243&gt;0, E243&gt;0), E243*C243, 0)</f>
        <v/>
      </c>
      <c r="AC243">
        <f>IF(AND(F243, D243), D243*F243, 0)</f>
        <v/>
      </c>
    </row>
    <row r="244">
      <c r="A244">
        <f>'Raw Data'!Q239</f>
        <v/>
      </c>
      <c r="B244">
        <f>IF('Raw Data'!O239&gt;'Raw Data'!P239, 'Raw Data'!C239, 0)</f>
        <v/>
      </c>
      <c r="C244">
        <f>IF(AND(ISNUMBER('Raw Data'!O239), 'Raw Data'!O239='Raw Data'!P239), 'Raw Data'!D239, 0)</f>
        <v/>
      </c>
      <c r="D244">
        <f>IF('Raw Data'!O239&lt;'Raw Data'!P239, 'Raw Data'!E239, 0)</f>
        <v/>
      </c>
      <c r="E244">
        <f>IF(SUM('Raw Data'!O239:P239)&gt;2, 'Raw Data'!F239, 0)</f>
        <v/>
      </c>
      <c r="F244">
        <f>IF(AND(ISNUMBER('Raw Data'!O239),SUM('Raw Data'!O239:P239)&lt;3),'Raw Data'!F239,)</f>
        <v/>
      </c>
      <c r="G244">
        <f>IF(AND('Raw Data'!O239&gt;0, 'Raw Data'!P239&gt;0), 'Raw Data'!H239, 0)</f>
        <v/>
      </c>
      <c r="H244">
        <f>IF(AND(ISNUMBER('Raw Data'!O239), OR('Raw Data'!O239=0, 'Raw Data'!P239=0)), 'Raw Data'!I239, 0)</f>
        <v/>
      </c>
      <c r="I244">
        <f>IF('Raw Data'!O239='Raw Data'!P239, 0, IF('Raw Data'!O239&gt;'Raw Data'!P239, 'Raw Data'!J239, 0))</f>
        <v/>
      </c>
      <c r="J244">
        <f>IF('Raw Data'!O239='Raw Data'!P239, 0, IF('Raw Data'!O239&lt;'Raw Data'!P239, 'Raw Data'!K239, 0))</f>
        <v/>
      </c>
      <c r="K244">
        <f>IF(AND(ISNUMBER('Raw Data'!O239), OR('Raw Data'!O239&gt;'Raw Data'!P239, 'Raw Data'!O239='Raw Data'!P239)), 'Raw Data'!L239, 0)</f>
        <v/>
      </c>
      <c r="L244">
        <f>IF(AND(ISNUMBER('Raw Data'!O239), OR('Raw Data'!O239&lt;'Raw Data'!P239, 'Raw Data'!O239='Raw Data'!P239)), 'Raw Data'!M239, 0)</f>
        <v/>
      </c>
      <c r="M244">
        <f>IF(AND(ISNUMBER('Raw Data'!O239), OR('Raw Data'!O239&gt;'Raw Data'!P239, 'Raw Data'!O239&lt;'Raw Data'!P239)), 'Raw Data'!N239, 0)</f>
        <v/>
      </c>
      <c r="N244">
        <f>IF(AND('Raw Data'!C239&lt;'Raw Data'!E239, 'Raw Data'!O239&gt;'Raw Data'!P239), 'Raw Data'!C239, 0)</f>
        <v/>
      </c>
      <c r="O244">
        <f>'Raw Data'!C239&lt;'Raw Data'!E239</f>
        <v/>
      </c>
      <c r="P244">
        <f>IF(AND('Raw Data'!C239&gt;'Raw Data'!E239, 'Raw Data'!O239&gt;'Raw Data'!P239), 'Raw Data'!C239, 0)</f>
        <v/>
      </c>
      <c r="Q244">
        <f>IF(AND('Raw Data'!C239&gt;'Raw Data'!E239, 'Raw Data'!O239&lt;'Raw Data'!P239), 'Raw Data'!E239, 0)</f>
        <v/>
      </c>
      <c r="R244">
        <f>IF(AND('Raw Data'!C239&lt;'Raw Data'!E239, 'Raw Data'!O239&lt;'Raw Data'!P239), 'Raw Data'!E239, 0)</f>
        <v/>
      </c>
      <c r="S244">
        <f>IF(ISNUMBER('Raw Data'!C239), IF(_xlfn.XLOOKUP(SMALL('Raw Data'!C239:E239, 1), B244:D244, B244:D244, 0)&gt;0, SMALL('Raw Data'!C239:E239, 1), 0), 0)</f>
        <v/>
      </c>
      <c r="T244">
        <f>IF(ISNUMBER('Raw Data'!C239), IF(_xlfn.XLOOKUP(SMALL('Raw Data'!C239:E239, 2), B244:D244, B244:D244, 0)&gt;0, SMALL('Raw Data'!C239:E239, 2), 0), 0)</f>
        <v/>
      </c>
      <c r="U244">
        <f>IF(ISNUMBER('Raw Data'!C239), IF(_xlfn.XLOOKUP(SMALL('Raw Data'!C239:E239, 3), B244:D244, B244:D244, 0)&gt;0, SMALL('Raw Data'!C239:E239, 3), 0), 0)</f>
        <v/>
      </c>
      <c r="V244">
        <f>IF(AND('Raw Data'!C239&lt;'Raw Data'!E239,'Raw Data'!O239&gt;'Raw Data'!P239),'Raw Data'!C239,IF(AND('Raw Data'!E239&lt;'Raw Data'!C239,'Raw Data'!P239&gt;'Raw Data'!O239),'Raw Data'!E239,0))</f>
        <v/>
      </c>
      <c r="W244">
        <f>IF(AND('Raw Data'!C239&gt;'Raw Data'!E239,'Raw Data'!O239&gt;'Raw Data'!P239),'Raw Data'!C239,IF(AND('Raw Data'!E239&gt;'Raw Data'!C239,'Raw Data'!P239&gt;'Raw Data'!O239),'Raw Data'!E239,0))</f>
        <v/>
      </c>
      <c r="X244">
        <f>IF(AND('Raw Data'!D239&gt;4,'Raw Data'!O239&gt;'Raw Data'!P239, ISNUMBER('Raw Data'!O239)),'Raw Data'!J239,IF(AND('Raw Data'!D239&gt;4,'Raw Data'!O239='Raw Data'!P239, ISNUMBER('Raw Data'!O239)),0,IF(AND(ISNUMBER('Raw Data'!O239), 'Raw Data'!O239='Raw Data'!P239),'Raw Data'!D239,0)))</f>
        <v/>
      </c>
      <c r="Y244">
        <f>IF(AND('Raw Data'!D239&gt;4,'Raw Data'!O239&lt;'Raw Data'!P239),'Raw Data'!K239,IF(AND('Raw Data'!D239&gt;4,'Raw Data'!O239='Raw Data'!P239),0,IF('Raw Data'!O239='Raw Data'!P239,'Raw Data'!D239,0)))</f>
        <v/>
      </c>
      <c r="Z244">
        <f>IF(AND('Raw Data'!D239&lt;4, 'Raw Data'!O239='Raw Data'!P239), 'Raw Data'!D239, 0)</f>
        <v/>
      </c>
      <c r="AA244">
        <f>IF(AND(W244&gt;0, F244&gt;0), F244*W244, 0)</f>
        <v/>
      </c>
      <c r="AB244">
        <f>IF(AND(C244&gt;0, E244&gt;0), E244*C244, 0)</f>
        <v/>
      </c>
      <c r="AC244">
        <f>IF(AND(F244, D244), D244*F244, 0)</f>
        <v/>
      </c>
    </row>
    <row r="245">
      <c r="A245">
        <f>'Raw Data'!Q240</f>
        <v/>
      </c>
      <c r="B245">
        <f>IF('Raw Data'!O240&gt;'Raw Data'!P240, 'Raw Data'!C240, 0)</f>
        <v/>
      </c>
      <c r="C245">
        <f>IF(AND(ISNUMBER('Raw Data'!O240), 'Raw Data'!O240='Raw Data'!P240), 'Raw Data'!D240, 0)</f>
        <v/>
      </c>
      <c r="D245">
        <f>IF('Raw Data'!O240&lt;'Raw Data'!P240, 'Raw Data'!E240, 0)</f>
        <v/>
      </c>
      <c r="E245">
        <f>IF(SUM('Raw Data'!O240:P240)&gt;2, 'Raw Data'!F240, 0)</f>
        <v/>
      </c>
      <c r="F245">
        <f>IF(AND(ISNUMBER('Raw Data'!O240),SUM('Raw Data'!O240:P240)&lt;3),'Raw Data'!F240,)</f>
        <v/>
      </c>
      <c r="G245">
        <f>IF(AND('Raw Data'!O240&gt;0, 'Raw Data'!P240&gt;0), 'Raw Data'!H240, 0)</f>
        <v/>
      </c>
      <c r="H245">
        <f>IF(AND(ISNUMBER('Raw Data'!O240), OR('Raw Data'!O240=0, 'Raw Data'!P240=0)), 'Raw Data'!I240, 0)</f>
        <v/>
      </c>
      <c r="I245">
        <f>IF('Raw Data'!O240='Raw Data'!P240, 0, IF('Raw Data'!O240&gt;'Raw Data'!P240, 'Raw Data'!J240, 0))</f>
        <v/>
      </c>
      <c r="J245">
        <f>IF('Raw Data'!O240='Raw Data'!P240, 0, IF('Raw Data'!O240&lt;'Raw Data'!P240, 'Raw Data'!K240, 0))</f>
        <v/>
      </c>
      <c r="K245">
        <f>IF(AND(ISNUMBER('Raw Data'!O240), OR('Raw Data'!O240&gt;'Raw Data'!P240, 'Raw Data'!O240='Raw Data'!P240)), 'Raw Data'!L240, 0)</f>
        <v/>
      </c>
      <c r="L245">
        <f>IF(AND(ISNUMBER('Raw Data'!O240), OR('Raw Data'!O240&lt;'Raw Data'!P240, 'Raw Data'!O240='Raw Data'!P240)), 'Raw Data'!M240, 0)</f>
        <v/>
      </c>
      <c r="M245">
        <f>IF(AND(ISNUMBER('Raw Data'!O240), OR('Raw Data'!O240&gt;'Raw Data'!P240, 'Raw Data'!O240&lt;'Raw Data'!P240)), 'Raw Data'!N240, 0)</f>
        <v/>
      </c>
      <c r="N245">
        <f>IF(AND('Raw Data'!C240&lt;'Raw Data'!E240, 'Raw Data'!O240&gt;'Raw Data'!P240), 'Raw Data'!C240, 0)</f>
        <v/>
      </c>
      <c r="O245">
        <f>'Raw Data'!C240&lt;'Raw Data'!E240</f>
        <v/>
      </c>
      <c r="P245">
        <f>IF(AND('Raw Data'!C240&gt;'Raw Data'!E240, 'Raw Data'!O240&gt;'Raw Data'!P240), 'Raw Data'!C240, 0)</f>
        <v/>
      </c>
      <c r="Q245">
        <f>IF(AND('Raw Data'!C240&gt;'Raw Data'!E240, 'Raw Data'!O240&lt;'Raw Data'!P240), 'Raw Data'!E240, 0)</f>
        <v/>
      </c>
      <c r="R245">
        <f>IF(AND('Raw Data'!C240&lt;'Raw Data'!E240, 'Raw Data'!O240&lt;'Raw Data'!P240), 'Raw Data'!E240, 0)</f>
        <v/>
      </c>
      <c r="S245">
        <f>IF(ISNUMBER('Raw Data'!C240), IF(_xlfn.XLOOKUP(SMALL('Raw Data'!C240:E240, 1), B245:D245, B245:D245, 0)&gt;0, SMALL('Raw Data'!C240:E240, 1), 0), 0)</f>
        <v/>
      </c>
      <c r="T245">
        <f>IF(ISNUMBER('Raw Data'!C240), IF(_xlfn.XLOOKUP(SMALL('Raw Data'!C240:E240, 2), B245:D245, B245:D245, 0)&gt;0, SMALL('Raw Data'!C240:E240, 2), 0), 0)</f>
        <v/>
      </c>
      <c r="U245">
        <f>IF(ISNUMBER('Raw Data'!C240), IF(_xlfn.XLOOKUP(SMALL('Raw Data'!C240:E240, 3), B245:D245, B245:D245, 0)&gt;0, SMALL('Raw Data'!C240:E240, 3), 0), 0)</f>
        <v/>
      </c>
      <c r="V245">
        <f>IF(AND('Raw Data'!C240&lt;'Raw Data'!E240,'Raw Data'!O240&gt;'Raw Data'!P240),'Raw Data'!C240,IF(AND('Raw Data'!E240&lt;'Raw Data'!C240,'Raw Data'!P240&gt;'Raw Data'!O240),'Raw Data'!E240,0))</f>
        <v/>
      </c>
      <c r="W245">
        <f>IF(AND('Raw Data'!C240&gt;'Raw Data'!E240,'Raw Data'!O240&gt;'Raw Data'!P240),'Raw Data'!C240,IF(AND('Raw Data'!E240&gt;'Raw Data'!C240,'Raw Data'!P240&gt;'Raw Data'!O240),'Raw Data'!E240,0))</f>
        <v/>
      </c>
      <c r="X245">
        <f>IF(AND('Raw Data'!D240&gt;4,'Raw Data'!O240&gt;'Raw Data'!P240, ISNUMBER('Raw Data'!O240)),'Raw Data'!J240,IF(AND('Raw Data'!D240&gt;4,'Raw Data'!O240='Raw Data'!P240, ISNUMBER('Raw Data'!O240)),0,IF(AND(ISNUMBER('Raw Data'!O240), 'Raw Data'!O240='Raw Data'!P240),'Raw Data'!D240,0)))</f>
        <v/>
      </c>
      <c r="Y245">
        <f>IF(AND('Raw Data'!D240&gt;4,'Raw Data'!O240&lt;'Raw Data'!P240),'Raw Data'!K240,IF(AND('Raw Data'!D240&gt;4,'Raw Data'!O240='Raw Data'!P240),0,IF('Raw Data'!O240='Raw Data'!P240,'Raw Data'!D240,0)))</f>
        <v/>
      </c>
      <c r="Z245">
        <f>IF(AND('Raw Data'!D240&lt;4, 'Raw Data'!O240='Raw Data'!P240), 'Raw Data'!D240, 0)</f>
        <v/>
      </c>
      <c r="AA245">
        <f>IF(AND(W245&gt;0, F245&gt;0), F245*W245, 0)</f>
        <v/>
      </c>
      <c r="AB245">
        <f>IF(AND(C245&gt;0, E245&gt;0), E245*C245, 0)</f>
        <v/>
      </c>
      <c r="AC245">
        <f>IF(AND(F245, D245), D245*F245, 0)</f>
        <v/>
      </c>
    </row>
    <row r="246">
      <c r="A246">
        <f>'Raw Data'!Q241</f>
        <v/>
      </c>
      <c r="B246">
        <f>IF('Raw Data'!O241&gt;'Raw Data'!P241, 'Raw Data'!C241, 0)</f>
        <v/>
      </c>
      <c r="C246">
        <f>IF(AND(ISNUMBER('Raw Data'!O241), 'Raw Data'!O241='Raw Data'!P241), 'Raw Data'!D241, 0)</f>
        <v/>
      </c>
      <c r="D246">
        <f>IF('Raw Data'!O241&lt;'Raw Data'!P241, 'Raw Data'!E241, 0)</f>
        <v/>
      </c>
      <c r="E246">
        <f>IF(SUM('Raw Data'!O241:P241)&gt;2, 'Raw Data'!F241, 0)</f>
        <v/>
      </c>
      <c r="F246">
        <f>IF(AND(ISNUMBER('Raw Data'!O241),SUM('Raw Data'!O241:P241)&lt;3),'Raw Data'!F241,)</f>
        <v/>
      </c>
      <c r="G246">
        <f>IF(AND('Raw Data'!O241&gt;0, 'Raw Data'!P241&gt;0), 'Raw Data'!H241, 0)</f>
        <v/>
      </c>
      <c r="H246">
        <f>IF(AND(ISNUMBER('Raw Data'!O241), OR('Raw Data'!O241=0, 'Raw Data'!P241=0)), 'Raw Data'!I241, 0)</f>
        <v/>
      </c>
      <c r="I246">
        <f>IF('Raw Data'!O241='Raw Data'!P241, 0, IF('Raw Data'!O241&gt;'Raw Data'!P241, 'Raw Data'!J241, 0))</f>
        <v/>
      </c>
      <c r="J246">
        <f>IF('Raw Data'!O241='Raw Data'!P241, 0, IF('Raw Data'!O241&lt;'Raw Data'!P241, 'Raw Data'!K241, 0))</f>
        <v/>
      </c>
      <c r="K246">
        <f>IF(AND(ISNUMBER('Raw Data'!O241), OR('Raw Data'!O241&gt;'Raw Data'!P241, 'Raw Data'!O241='Raw Data'!P241)), 'Raw Data'!L241, 0)</f>
        <v/>
      </c>
      <c r="L246">
        <f>IF(AND(ISNUMBER('Raw Data'!O241), OR('Raw Data'!O241&lt;'Raw Data'!P241, 'Raw Data'!O241='Raw Data'!P241)), 'Raw Data'!M241, 0)</f>
        <v/>
      </c>
      <c r="M246">
        <f>IF(AND(ISNUMBER('Raw Data'!O241), OR('Raw Data'!O241&gt;'Raw Data'!P241, 'Raw Data'!O241&lt;'Raw Data'!P241)), 'Raw Data'!N241, 0)</f>
        <v/>
      </c>
      <c r="N246">
        <f>IF(AND('Raw Data'!C241&lt;'Raw Data'!E241, 'Raw Data'!O241&gt;'Raw Data'!P241), 'Raw Data'!C241, 0)</f>
        <v/>
      </c>
      <c r="O246">
        <f>'Raw Data'!C241&lt;'Raw Data'!E241</f>
        <v/>
      </c>
      <c r="P246">
        <f>IF(AND('Raw Data'!C241&gt;'Raw Data'!E241, 'Raw Data'!O241&gt;'Raw Data'!P241), 'Raw Data'!C241, 0)</f>
        <v/>
      </c>
      <c r="Q246">
        <f>IF(AND('Raw Data'!C241&gt;'Raw Data'!E241, 'Raw Data'!O241&lt;'Raw Data'!P241), 'Raw Data'!E241, 0)</f>
        <v/>
      </c>
      <c r="R246">
        <f>IF(AND('Raw Data'!C241&lt;'Raw Data'!E241, 'Raw Data'!O241&lt;'Raw Data'!P241), 'Raw Data'!E241, 0)</f>
        <v/>
      </c>
      <c r="S246">
        <f>IF(ISNUMBER('Raw Data'!C241), IF(_xlfn.XLOOKUP(SMALL('Raw Data'!C241:E241, 1), B246:D246, B246:D246, 0)&gt;0, SMALL('Raw Data'!C241:E241, 1), 0), 0)</f>
        <v/>
      </c>
      <c r="T246">
        <f>IF(ISNUMBER('Raw Data'!C241), IF(_xlfn.XLOOKUP(SMALL('Raw Data'!C241:E241, 2), B246:D246, B246:D246, 0)&gt;0, SMALL('Raw Data'!C241:E241, 2), 0), 0)</f>
        <v/>
      </c>
      <c r="U246">
        <f>IF(ISNUMBER('Raw Data'!C241), IF(_xlfn.XLOOKUP(SMALL('Raw Data'!C241:E241, 3), B246:D246, B246:D246, 0)&gt;0, SMALL('Raw Data'!C241:E241, 3), 0), 0)</f>
        <v/>
      </c>
      <c r="V246">
        <f>IF(AND('Raw Data'!C241&lt;'Raw Data'!E241,'Raw Data'!O241&gt;'Raw Data'!P241),'Raw Data'!C241,IF(AND('Raw Data'!E241&lt;'Raw Data'!C241,'Raw Data'!P241&gt;'Raw Data'!O241),'Raw Data'!E241,0))</f>
        <v/>
      </c>
      <c r="W246">
        <f>IF(AND('Raw Data'!C241&gt;'Raw Data'!E241,'Raw Data'!O241&gt;'Raw Data'!P241),'Raw Data'!C241,IF(AND('Raw Data'!E241&gt;'Raw Data'!C241,'Raw Data'!P241&gt;'Raw Data'!O241),'Raw Data'!E241,0))</f>
        <v/>
      </c>
      <c r="X246">
        <f>IF(AND('Raw Data'!D241&gt;4,'Raw Data'!O241&gt;'Raw Data'!P241, ISNUMBER('Raw Data'!O241)),'Raw Data'!J241,IF(AND('Raw Data'!D241&gt;4,'Raw Data'!O241='Raw Data'!P241, ISNUMBER('Raw Data'!O241)),0,IF(AND(ISNUMBER('Raw Data'!O241), 'Raw Data'!O241='Raw Data'!P241),'Raw Data'!D241,0)))</f>
        <v/>
      </c>
      <c r="Y246">
        <f>IF(AND('Raw Data'!D241&gt;4,'Raw Data'!O241&lt;'Raw Data'!P241),'Raw Data'!K241,IF(AND('Raw Data'!D241&gt;4,'Raw Data'!O241='Raw Data'!P241),0,IF('Raw Data'!O241='Raw Data'!P241,'Raw Data'!D241,0)))</f>
        <v/>
      </c>
      <c r="Z246">
        <f>IF(AND('Raw Data'!D241&lt;4, 'Raw Data'!O241='Raw Data'!P241), 'Raw Data'!D241, 0)</f>
        <v/>
      </c>
      <c r="AA246">
        <f>IF(AND(W246&gt;0, F246&gt;0), F246*W246, 0)</f>
        <v/>
      </c>
      <c r="AB246">
        <f>IF(AND(C246&gt;0, E246&gt;0), E246*C246, 0)</f>
        <v/>
      </c>
      <c r="AC246">
        <f>IF(AND(F246, D246), D246*F246, 0)</f>
        <v/>
      </c>
    </row>
    <row r="247">
      <c r="A247">
        <f>'Raw Data'!Q242</f>
        <v/>
      </c>
      <c r="B247">
        <f>IF('Raw Data'!O242&gt;'Raw Data'!P242, 'Raw Data'!C242, 0)</f>
        <v/>
      </c>
      <c r="C247">
        <f>IF(AND(ISNUMBER('Raw Data'!O242), 'Raw Data'!O242='Raw Data'!P242), 'Raw Data'!D242, 0)</f>
        <v/>
      </c>
      <c r="D247">
        <f>IF('Raw Data'!O242&lt;'Raw Data'!P242, 'Raw Data'!E242, 0)</f>
        <v/>
      </c>
      <c r="E247">
        <f>IF(SUM('Raw Data'!O242:P242)&gt;2, 'Raw Data'!F242, 0)</f>
        <v/>
      </c>
      <c r="F247">
        <f>IF(AND(ISNUMBER('Raw Data'!O242),SUM('Raw Data'!O242:P242)&lt;3),'Raw Data'!F242,)</f>
        <v/>
      </c>
      <c r="G247">
        <f>IF(AND('Raw Data'!O242&gt;0, 'Raw Data'!P242&gt;0), 'Raw Data'!H242, 0)</f>
        <v/>
      </c>
      <c r="H247">
        <f>IF(AND(ISNUMBER('Raw Data'!O242), OR('Raw Data'!O242=0, 'Raw Data'!P242=0)), 'Raw Data'!I242, 0)</f>
        <v/>
      </c>
      <c r="I247">
        <f>IF('Raw Data'!O242='Raw Data'!P242, 0, IF('Raw Data'!O242&gt;'Raw Data'!P242, 'Raw Data'!J242, 0))</f>
        <v/>
      </c>
      <c r="J247">
        <f>IF('Raw Data'!O242='Raw Data'!P242, 0, IF('Raw Data'!O242&lt;'Raw Data'!P242, 'Raw Data'!K242, 0))</f>
        <v/>
      </c>
      <c r="K247">
        <f>IF(AND(ISNUMBER('Raw Data'!O242), OR('Raw Data'!O242&gt;'Raw Data'!P242, 'Raw Data'!O242='Raw Data'!P242)), 'Raw Data'!L242, 0)</f>
        <v/>
      </c>
      <c r="L247">
        <f>IF(AND(ISNUMBER('Raw Data'!O242), OR('Raw Data'!O242&lt;'Raw Data'!P242, 'Raw Data'!O242='Raw Data'!P242)), 'Raw Data'!M242, 0)</f>
        <v/>
      </c>
      <c r="M247">
        <f>IF(AND(ISNUMBER('Raw Data'!O242), OR('Raw Data'!O242&gt;'Raw Data'!P242, 'Raw Data'!O242&lt;'Raw Data'!P242)), 'Raw Data'!N242, 0)</f>
        <v/>
      </c>
      <c r="N247">
        <f>IF(AND('Raw Data'!C242&lt;'Raw Data'!E242, 'Raw Data'!O242&gt;'Raw Data'!P242), 'Raw Data'!C242, 0)</f>
        <v/>
      </c>
      <c r="O247">
        <f>'Raw Data'!C242&lt;'Raw Data'!E242</f>
        <v/>
      </c>
      <c r="P247">
        <f>IF(AND('Raw Data'!C242&gt;'Raw Data'!E242, 'Raw Data'!O242&gt;'Raw Data'!P242), 'Raw Data'!C242, 0)</f>
        <v/>
      </c>
      <c r="Q247">
        <f>IF(AND('Raw Data'!C242&gt;'Raw Data'!E242, 'Raw Data'!O242&lt;'Raw Data'!P242), 'Raw Data'!E242, 0)</f>
        <v/>
      </c>
      <c r="R247">
        <f>IF(AND('Raw Data'!C242&lt;'Raw Data'!E242, 'Raw Data'!O242&lt;'Raw Data'!P242), 'Raw Data'!E242, 0)</f>
        <v/>
      </c>
      <c r="S247">
        <f>IF(ISNUMBER('Raw Data'!C242), IF(_xlfn.XLOOKUP(SMALL('Raw Data'!C242:E242, 1), B247:D247, B247:D247, 0)&gt;0, SMALL('Raw Data'!C242:E242, 1), 0), 0)</f>
        <v/>
      </c>
      <c r="T247">
        <f>IF(ISNUMBER('Raw Data'!C242), IF(_xlfn.XLOOKUP(SMALL('Raw Data'!C242:E242, 2), B247:D247, B247:D247, 0)&gt;0, SMALL('Raw Data'!C242:E242, 2), 0), 0)</f>
        <v/>
      </c>
      <c r="U247">
        <f>IF(ISNUMBER('Raw Data'!C242), IF(_xlfn.XLOOKUP(SMALL('Raw Data'!C242:E242, 3), B247:D247, B247:D247, 0)&gt;0, SMALL('Raw Data'!C242:E242, 3), 0), 0)</f>
        <v/>
      </c>
      <c r="V247">
        <f>IF(AND('Raw Data'!C242&lt;'Raw Data'!E242,'Raw Data'!O242&gt;'Raw Data'!P242),'Raw Data'!C242,IF(AND('Raw Data'!E242&lt;'Raw Data'!C242,'Raw Data'!P242&gt;'Raw Data'!O242),'Raw Data'!E242,0))</f>
        <v/>
      </c>
      <c r="W247">
        <f>IF(AND('Raw Data'!C242&gt;'Raw Data'!E242,'Raw Data'!O242&gt;'Raw Data'!P242),'Raw Data'!C242,IF(AND('Raw Data'!E242&gt;'Raw Data'!C242,'Raw Data'!P242&gt;'Raw Data'!O242),'Raw Data'!E242,0))</f>
        <v/>
      </c>
      <c r="X247">
        <f>IF(AND('Raw Data'!D242&gt;4,'Raw Data'!O242&gt;'Raw Data'!P242, ISNUMBER('Raw Data'!O242)),'Raw Data'!J242,IF(AND('Raw Data'!D242&gt;4,'Raw Data'!O242='Raw Data'!P242, ISNUMBER('Raw Data'!O242)),0,IF(AND(ISNUMBER('Raw Data'!O242), 'Raw Data'!O242='Raw Data'!P242),'Raw Data'!D242,0)))</f>
        <v/>
      </c>
      <c r="Y247">
        <f>IF(AND('Raw Data'!D242&gt;4,'Raw Data'!O242&lt;'Raw Data'!P242),'Raw Data'!K242,IF(AND('Raw Data'!D242&gt;4,'Raw Data'!O242='Raw Data'!P242),0,IF('Raw Data'!O242='Raw Data'!P242,'Raw Data'!D242,0)))</f>
        <v/>
      </c>
      <c r="Z247">
        <f>IF(AND('Raw Data'!D242&lt;4, 'Raw Data'!O242='Raw Data'!P242), 'Raw Data'!D242, 0)</f>
        <v/>
      </c>
      <c r="AA247">
        <f>IF(AND(W247&gt;0, F247&gt;0), F247*W247, 0)</f>
        <v/>
      </c>
      <c r="AB247">
        <f>IF(AND(C247&gt;0, E247&gt;0), E247*C247, 0)</f>
        <v/>
      </c>
      <c r="AC247">
        <f>IF(AND(F247, D247), D247*F247, 0)</f>
        <v/>
      </c>
    </row>
    <row r="248">
      <c r="A248">
        <f>'Raw Data'!Q243</f>
        <v/>
      </c>
      <c r="B248">
        <f>IF('Raw Data'!O243&gt;'Raw Data'!P243, 'Raw Data'!C243, 0)</f>
        <v/>
      </c>
      <c r="C248">
        <f>IF(AND(ISNUMBER('Raw Data'!O243), 'Raw Data'!O243='Raw Data'!P243), 'Raw Data'!D243, 0)</f>
        <v/>
      </c>
      <c r="D248">
        <f>IF('Raw Data'!O243&lt;'Raw Data'!P243, 'Raw Data'!E243, 0)</f>
        <v/>
      </c>
      <c r="E248">
        <f>IF(SUM('Raw Data'!O243:P243)&gt;2, 'Raw Data'!F243, 0)</f>
        <v/>
      </c>
      <c r="F248">
        <f>IF(AND(ISNUMBER('Raw Data'!O243),SUM('Raw Data'!O243:P243)&lt;3),'Raw Data'!F243,)</f>
        <v/>
      </c>
      <c r="G248">
        <f>IF(AND('Raw Data'!O243&gt;0, 'Raw Data'!P243&gt;0), 'Raw Data'!H243, 0)</f>
        <v/>
      </c>
      <c r="H248">
        <f>IF(AND(ISNUMBER('Raw Data'!O243), OR('Raw Data'!O243=0, 'Raw Data'!P243=0)), 'Raw Data'!I243, 0)</f>
        <v/>
      </c>
      <c r="I248">
        <f>IF('Raw Data'!O243='Raw Data'!P243, 0, IF('Raw Data'!O243&gt;'Raw Data'!P243, 'Raw Data'!J243, 0))</f>
        <v/>
      </c>
      <c r="J248">
        <f>IF('Raw Data'!O243='Raw Data'!P243, 0, IF('Raw Data'!O243&lt;'Raw Data'!P243, 'Raw Data'!K243, 0))</f>
        <v/>
      </c>
      <c r="K248">
        <f>IF(AND(ISNUMBER('Raw Data'!O243), OR('Raw Data'!O243&gt;'Raw Data'!P243, 'Raw Data'!O243='Raw Data'!P243)), 'Raw Data'!L243, 0)</f>
        <v/>
      </c>
      <c r="L248">
        <f>IF(AND(ISNUMBER('Raw Data'!O243), OR('Raw Data'!O243&lt;'Raw Data'!P243, 'Raw Data'!O243='Raw Data'!P243)), 'Raw Data'!M243, 0)</f>
        <v/>
      </c>
      <c r="M248">
        <f>IF(AND(ISNUMBER('Raw Data'!O243), OR('Raw Data'!O243&gt;'Raw Data'!P243, 'Raw Data'!O243&lt;'Raw Data'!P243)), 'Raw Data'!N243, 0)</f>
        <v/>
      </c>
      <c r="N248">
        <f>IF(AND('Raw Data'!C243&lt;'Raw Data'!E243, 'Raw Data'!O243&gt;'Raw Data'!P243), 'Raw Data'!C243, 0)</f>
        <v/>
      </c>
      <c r="O248">
        <f>'Raw Data'!C243&lt;'Raw Data'!E243</f>
        <v/>
      </c>
      <c r="P248">
        <f>IF(AND('Raw Data'!C243&gt;'Raw Data'!E243, 'Raw Data'!O243&gt;'Raw Data'!P243), 'Raw Data'!C243, 0)</f>
        <v/>
      </c>
      <c r="Q248">
        <f>IF(AND('Raw Data'!C243&gt;'Raw Data'!E243, 'Raw Data'!O243&lt;'Raw Data'!P243), 'Raw Data'!E243, 0)</f>
        <v/>
      </c>
      <c r="R248">
        <f>IF(AND('Raw Data'!C243&lt;'Raw Data'!E243, 'Raw Data'!O243&lt;'Raw Data'!P243), 'Raw Data'!E243, 0)</f>
        <v/>
      </c>
      <c r="S248">
        <f>IF(ISNUMBER('Raw Data'!C243), IF(_xlfn.XLOOKUP(SMALL('Raw Data'!C243:E243, 1), B248:D248, B248:D248, 0)&gt;0, SMALL('Raw Data'!C243:E243, 1), 0), 0)</f>
        <v/>
      </c>
      <c r="T248">
        <f>IF(ISNUMBER('Raw Data'!C243), IF(_xlfn.XLOOKUP(SMALL('Raw Data'!C243:E243, 2), B248:D248, B248:D248, 0)&gt;0, SMALL('Raw Data'!C243:E243, 2), 0), 0)</f>
        <v/>
      </c>
      <c r="U248">
        <f>IF(ISNUMBER('Raw Data'!C243), IF(_xlfn.XLOOKUP(SMALL('Raw Data'!C243:E243, 3), B248:D248, B248:D248, 0)&gt;0, SMALL('Raw Data'!C243:E243, 3), 0), 0)</f>
        <v/>
      </c>
      <c r="V248">
        <f>IF(AND('Raw Data'!C243&lt;'Raw Data'!E243,'Raw Data'!O243&gt;'Raw Data'!P243),'Raw Data'!C243,IF(AND('Raw Data'!E243&lt;'Raw Data'!C243,'Raw Data'!P243&gt;'Raw Data'!O243),'Raw Data'!E243,0))</f>
        <v/>
      </c>
      <c r="W248">
        <f>IF(AND('Raw Data'!C243&gt;'Raw Data'!E243,'Raw Data'!O243&gt;'Raw Data'!P243),'Raw Data'!C243,IF(AND('Raw Data'!E243&gt;'Raw Data'!C243,'Raw Data'!P243&gt;'Raw Data'!O243),'Raw Data'!E243,0))</f>
        <v/>
      </c>
      <c r="X248">
        <f>IF(AND('Raw Data'!D243&gt;4,'Raw Data'!O243&gt;'Raw Data'!P243, ISNUMBER('Raw Data'!O243)),'Raw Data'!J243,IF(AND('Raw Data'!D243&gt;4,'Raw Data'!O243='Raw Data'!P243, ISNUMBER('Raw Data'!O243)),0,IF(AND(ISNUMBER('Raw Data'!O243), 'Raw Data'!O243='Raw Data'!P243),'Raw Data'!D243,0)))</f>
        <v/>
      </c>
      <c r="Y248">
        <f>IF(AND('Raw Data'!D243&gt;4,'Raw Data'!O243&lt;'Raw Data'!P243),'Raw Data'!K243,IF(AND('Raw Data'!D243&gt;4,'Raw Data'!O243='Raw Data'!P243),0,IF('Raw Data'!O243='Raw Data'!P243,'Raw Data'!D243,0)))</f>
        <v/>
      </c>
      <c r="Z248">
        <f>IF(AND('Raw Data'!D243&lt;4, 'Raw Data'!O243='Raw Data'!P243), 'Raw Data'!D243, 0)</f>
        <v/>
      </c>
      <c r="AA248">
        <f>IF(AND(W248&gt;0, F248&gt;0), F248*W248, 0)</f>
        <v/>
      </c>
      <c r="AB248">
        <f>IF(AND(C248&gt;0, E248&gt;0), E248*C248, 0)</f>
        <v/>
      </c>
      <c r="AC248">
        <f>IF(AND(F248, D248), D248*F248, 0)</f>
        <v/>
      </c>
    </row>
    <row r="249">
      <c r="A249">
        <f>'Raw Data'!Q244</f>
        <v/>
      </c>
      <c r="B249">
        <f>IF('Raw Data'!O244&gt;'Raw Data'!P244, 'Raw Data'!C244, 0)</f>
        <v/>
      </c>
      <c r="C249">
        <f>IF(AND(ISNUMBER('Raw Data'!O244), 'Raw Data'!O244='Raw Data'!P244), 'Raw Data'!D244, 0)</f>
        <v/>
      </c>
      <c r="D249">
        <f>IF('Raw Data'!O244&lt;'Raw Data'!P244, 'Raw Data'!E244, 0)</f>
        <v/>
      </c>
      <c r="E249">
        <f>IF(SUM('Raw Data'!O244:P244)&gt;2, 'Raw Data'!F244, 0)</f>
        <v/>
      </c>
      <c r="F249">
        <f>IF(AND(ISNUMBER('Raw Data'!O244),SUM('Raw Data'!O244:P244)&lt;3),'Raw Data'!F244,)</f>
        <v/>
      </c>
      <c r="G249">
        <f>IF(AND('Raw Data'!O244&gt;0, 'Raw Data'!P244&gt;0), 'Raw Data'!H244, 0)</f>
        <v/>
      </c>
      <c r="H249">
        <f>IF(AND(ISNUMBER('Raw Data'!O244), OR('Raw Data'!O244=0, 'Raw Data'!P244=0)), 'Raw Data'!I244, 0)</f>
        <v/>
      </c>
      <c r="I249">
        <f>IF('Raw Data'!O244='Raw Data'!P244, 0, IF('Raw Data'!O244&gt;'Raw Data'!P244, 'Raw Data'!J244, 0))</f>
        <v/>
      </c>
      <c r="J249">
        <f>IF('Raw Data'!O244='Raw Data'!P244, 0, IF('Raw Data'!O244&lt;'Raw Data'!P244, 'Raw Data'!K244, 0))</f>
        <v/>
      </c>
      <c r="K249">
        <f>IF(AND(ISNUMBER('Raw Data'!O244), OR('Raw Data'!O244&gt;'Raw Data'!P244, 'Raw Data'!O244='Raw Data'!P244)), 'Raw Data'!L244, 0)</f>
        <v/>
      </c>
      <c r="L249">
        <f>IF(AND(ISNUMBER('Raw Data'!O244), OR('Raw Data'!O244&lt;'Raw Data'!P244, 'Raw Data'!O244='Raw Data'!P244)), 'Raw Data'!M244, 0)</f>
        <v/>
      </c>
      <c r="M249">
        <f>IF(AND(ISNUMBER('Raw Data'!O244), OR('Raw Data'!O244&gt;'Raw Data'!P244, 'Raw Data'!O244&lt;'Raw Data'!P244)), 'Raw Data'!N244, 0)</f>
        <v/>
      </c>
      <c r="N249">
        <f>IF(AND('Raw Data'!C244&lt;'Raw Data'!E244, 'Raw Data'!O244&gt;'Raw Data'!P244), 'Raw Data'!C244, 0)</f>
        <v/>
      </c>
      <c r="O249">
        <f>'Raw Data'!C244&lt;'Raw Data'!E244</f>
        <v/>
      </c>
      <c r="P249">
        <f>IF(AND('Raw Data'!C244&gt;'Raw Data'!E244, 'Raw Data'!O244&gt;'Raw Data'!P244), 'Raw Data'!C244, 0)</f>
        <v/>
      </c>
      <c r="Q249">
        <f>IF(AND('Raw Data'!C244&gt;'Raw Data'!E244, 'Raw Data'!O244&lt;'Raw Data'!P244), 'Raw Data'!E244, 0)</f>
        <v/>
      </c>
      <c r="R249">
        <f>IF(AND('Raw Data'!C244&lt;'Raw Data'!E244, 'Raw Data'!O244&lt;'Raw Data'!P244), 'Raw Data'!E244, 0)</f>
        <v/>
      </c>
      <c r="S249">
        <f>IF(ISNUMBER('Raw Data'!C244), IF(_xlfn.XLOOKUP(SMALL('Raw Data'!C244:E244, 1), B249:D249, B249:D249, 0)&gt;0, SMALL('Raw Data'!C244:E244, 1), 0), 0)</f>
        <v/>
      </c>
      <c r="T249">
        <f>IF(ISNUMBER('Raw Data'!C244), IF(_xlfn.XLOOKUP(SMALL('Raw Data'!C244:E244, 2), B249:D249, B249:D249, 0)&gt;0, SMALL('Raw Data'!C244:E244, 2), 0), 0)</f>
        <v/>
      </c>
      <c r="U249">
        <f>IF(ISNUMBER('Raw Data'!C244), IF(_xlfn.XLOOKUP(SMALL('Raw Data'!C244:E244, 3), B249:D249, B249:D249, 0)&gt;0, SMALL('Raw Data'!C244:E244, 3), 0), 0)</f>
        <v/>
      </c>
      <c r="V249">
        <f>IF(AND('Raw Data'!C244&lt;'Raw Data'!E244,'Raw Data'!O244&gt;'Raw Data'!P244),'Raw Data'!C244,IF(AND('Raw Data'!E244&lt;'Raw Data'!C244,'Raw Data'!P244&gt;'Raw Data'!O244),'Raw Data'!E244,0))</f>
        <v/>
      </c>
      <c r="W249">
        <f>IF(AND('Raw Data'!C244&gt;'Raw Data'!E244,'Raw Data'!O244&gt;'Raw Data'!P244),'Raw Data'!C244,IF(AND('Raw Data'!E244&gt;'Raw Data'!C244,'Raw Data'!P244&gt;'Raw Data'!O244),'Raw Data'!E244,0))</f>
        <v/>
      </c>
      <c r="X249">
        <f>IF(AND('Raw Data'!D244&gt;4,'Raw Data'!O244&gt;'Raw Data'!P244, ISNUMBER('Raw Data'!O244)),'Raw Data'!J244,IF(AND('Raw Data'!D244&gt;4,'Raw Data'!O244='Raw Data'!P244, ISNUMBER('Raw Data'!O244)),0,IF(AND(ISNUMBER('Raw Data'!O244), 'Raw Data'!O244='Raw Data'!P244),'Raw Data'!D244,0)))</f>
        <v/>
      </c>
      <c r="Y249">
        <f>IF(AND('Raw Data'!D244&gt;4,'Raw Data'!O244&lt;'Raw Data'!P244),'Raw Data'!K244,IF(AND('Raw Data'!D244&gt;4,'Raw Data'!O244='Raw Data'!P244),0,IF('Raw Data'!O244='Raw Data'!P244,'Raw Data'!D244,0)))</f>
        <v/>
      </c>
      <c r="Z249">
        <f>IF(AND('Raw Data'!D244&lt;4, 'Raw Data'!O244='Raw Data'!P244), 'Raw Data'!D244, 0)</f>
        <v/>
      </c>
      <c r="AA249">
        <f>IF(AND(W249&gt;0, F249&gt;0), F249*W249, 0)</f>
        <v/>
      </c>
      <c r="AB249">
        <f>IF(AND(C249&gt;0, E249&gt;0), E249*C249, 0)</f>
        <v/>
      </c>
      <c r="AC249">
        <f>IF(AND(F249, D249), D249*F249, 0)</f>
        <v/>
      </c>
    </row>
    <row r="250">
      <c r="A250">
        <f>'Raw Data'!Q245</f>
        <v/>
      </c>
      <c r="B250">
        <f>IF('Raw Data'!O245&gt;'Raw Data'!P245, 'Raw Data'!C245, 0)</f>
        <v/>
      </c>
      <c r="C250">
        <f>IF(AND(ISNUMBER('Raw Data'!O245), 'Raw Data'!O245='Raw Data'!P245), 'Raw Data'!D245, 0)</f>
        <v/>
      </c>
      <c r="D250">
        <f>IF('Raw Data'!O245&lt;'Raw Data'!P245, 'Raw Data'!E245, 0)</f>
        <v/>
      </c>
      <c r="E250">
        <f>IF(SUM('Raw Data'!O245:P245)&gt;2, 'Raw Data'!F245, 0)</f>
        <v/>
      </c>
      <c r="F250">
        <f>IF(AND(ISNUMBER('Raw Data'!O245),SUM('Raw Data'!O245:P245)&lt;3),'Raw Data'!F245,)</f>
        <v/>
      </c>
      <c r="G250">
        <f>IF(AND('Raw Data'!O245&gt;0, 'Raw Data'!P245&gt;0), 'Raw Data'!H245, 0)</f>
        <v/>
      </c>
      <c r="H250">
        <f>IF(AND(ISNUMBER('Raw Data'!O245), OR('Raw Data'!O245=0, 'Raw Data'!P245=0)), 'Raw Data'!I245, 0)</f>
        <v/>
      </c>
      <c r="I250">
        <f>IF('Raw Data'!O245='Raw Data'!P245, 0, IF('Raw Data'!O245&gt;'Raw Data'!P245, 'Raw Data'!J245, 0))</f>
        <v/>
      </c>
      <c r="J250">
        <f>IF('Raw Data'!O245='Raw Data'!P245, 0, IF('Raw Data'!O245&lt;'Raw Data'!P245, 'Raw Data'!K245, 0))</f>
        <v/>
      </c>
      <c r="K250">
        <f>IF(AND(ISNUMBER('Raw Data'!O245), OR('Raw Data'!O245&gt;'Raw Data'!P245, 'Raw Data'!O245='Raw Data'!P245)), 'Raw Data'!L245, 0)</f>
        <v/>
      </c>
      <c r="L250">
        <f>IF(AND(ISNUMBER('Raw Data'!O245), OR('Raw Data'!O245&lt;'Raw Data'!P245, 'Raw Data'!O245='Raw Data'!P245)), 'Raw Data'!M245, 0)</f>
        <v/>
      </c>
      <c r="M250">
        <f>IF(AND(ISNUMBER('Raw Data'!O245), OR('Raw Data'!O245&gt;'Raw Data'!P245, 'Raw Data'!O245&lt;'Raw Data'!P245)), 'Raw Data'!N245, 0)</f>
        <v/>
      </c>
      <c r="N250">
        <f>IF(AND('Raw Data'!C245&lt;'Raw Data'!E245, 'Raw Data'!O245&gt;'Raw Data'!P245), 'Raw Data'!C245, 0)</f>
        <v/>
      </c>
      <c r="O250">
        <f>'Raw Data'!C245&lt;'Raw Data'!E245</f>
        <v/>
      </c>
      <c r="P250">
        <f>IF(AND('Raw Data'!C245&gt;'Raw Data'!E245, 'Raw Data'!O245&gt;'Raw Data'!P245), 'Raw Data'!C245, 0)</f>
        <v/>
      </c>
      <c r="Q250">
        <f>IF(AND('Raw Data'!C245&gt;'Raw Data'!E245, 'Raw Data'!O245&lt;'Raw Data'!P245), 'Raw Data'!E245, 0)</f>
        <v/>
      </c>
      <c r="R250">
        <f>IF(AND('Raw Data'!C245&lt;'Raw Data'!E245, 'Raw Data'!O245&lt;'Raw Data'!P245), 'Raw Data'!E245, 0)</f>
        <v/>
      </c>
      <c r="S250">
        <f>IF(ISNUMBER('Raw Data'!C245), IF(_xlfn.XLOOKUP(SMALL('Raw Data'!C245:E245, 1), B250:D250, B250:D250, 0)&gt;0, SMALL('Raw Data'!C245:E245, 1), 0), 0)</f>
        <v/>
      </c>
      <c r="T250">
        <f>IF(ISNUMBER('Raw Data'!C245), IF(_xlfn.XLOOKUP(SMALL('Raw Data'!C245:E245, 2), B250:D250, B250:D250, 0)&gt;0, SMALL('Raw Data'!C245:E245, 2), 0), 0)</f>
        <v/>
      </c>
      <c r="U250">
        <f>IF(ISNUMBER('Raw Data'!C245), IF(_xlfn.XLOOKUP(SMALL('Raw Data'!C245:E245, 3), B250:D250, B250:D250, 0)&gt;0, SMALL('Raw Data'!C245:E245, 3), 0), 0)</f>
        <v/>
      </c>
      <c r="V250">
        <f>IF(AND('Raw Data'!C245&lt;'Raw Data'!E245,'Raw Data'!O245&gt;'Raw Data'!P245),'Raw Data'!C245,IF(AND('Raw Data'!E245&lt;'Raw Data'!C245,'Raw Data'!P245&gt;'Raw Data'!O245),'Raw Data'!E245,0))</f>
        <v/>
      </c>
      <c r="W250">
        <f>IF(AND('Raw Data'!C245&gt;'Raw Data'!E245,'Raw Data'!O245&gt;'Raw Data'!P245),'Raw Data'!C245,IF(AND('Raw Data'!E245&gt;'Raw Data'!C245,'Raw Data'!P245&gt;'Raw Data'!O245),'Raw Data'!E245,0))</f>
        <v/>
      </c>
      <c r="X250">
        <f>IF(AND('Raw Data'!D245&gt;4,'Raw Data'!O245&gt;'Raw Data'!P245, ISNUMBER('Raw Data'!O245)),'Raw Data'!J245,IF(AND('Raw Data'!D245&gt;4,'Raw Data'!O245='Raw Data'!P245, ISNUMBER('Raw Data'!O245)),0,IF(AND(ISNUMBER('Raw Data'!O245), 'Raw Data'!O245='Raw Data'!P245),'Raw Data'!D245,0)))</f>
        <v/>
      </c>
      <c r="Y250">
        <f>IF(AND('Raw Data'!D245&gt;4,'Raw Data'!O245&lt;'Raw Data'!P245),'Raw Data'!K245,IF(AND('Raw Data'!D245&gt;4,'Raw Data'!O245='Raw Data'!P245),0,IF('Raw Data'!O245='Raw Data'!P245,'Raw Data'!D245,0)))</f>
        <v/>
      </c>
      <c r="Z250">
        <f>IF(AND('Raw Data'!D245&lt;4, 'Raw Data'!O245='Raw Data'!P245), 'Raw Data'!D245, 0)</f>
        <v/>
      </c>
      <c r="AA250">
        <f>IF(AND(W250&gt;0, F250&gt;0), F250*W250, 0)</f>
        <v/>
      </c>
      <c r="AB250">
        <f>IF(AND(C250&gt;0, E250&gt;0), E250*C250, 0)</f>
        <v/>
      </c>
      <c r="AC250">
        <f>IF(AND(F250, D250), D250*F250, 0)</f>
        <v/>
      </c>
    </row>
    <row r="251">
      <c r="A251">
        <f>'Raw Data'!Q246</f>
        <v/>
      </c>
      <c r="B251">
        <f>IF('Raw Data'!O246&gt;'Raw Data'!P246, 'Raw Data'!C246, 0)</f>
        <v/>
      </c>
      <c r="C251">
        <f>IF(AND(ISNUMBER('Raw Data'!O246), 'Raw Data'!O246='Raw Data'!P246), 'Raw Data'!D246, 0)</f>
        <v/>
      </c>
      <c r="D251">
        <f>IF('Raw Data'!O246&lt;'Raw Data'!P246, 'Raw Data'!E246, 0)</f>
        <v/>
      </c>
      <c r="E251">
        <f>IF(SUM('Raw Data'!O246:P246)&gt;2, 'Raw Data'!F246, 0)</f>
        <v/>
      </c>
      <c r="F251">
        <f>IF(AND(ISNUMBER('Raw Data'!O246),SUM('Raw Data'!O246:P246)&lt;3),'Raw Data'!F246,)</f>
        <v/>
      </c>
      <c r="G251">
        <f>IF(AND('Raw Data'!O246&gt;0, 'Raw Data'!P246&gt;0), 'Raw Data'!H246, 0)</f>
        <v/>
      </c>
      <c r="H251">
        <f>IF(AND(ISNUMBER('Raw Data'!O246), OR('Raw Data'!O246=0, 'Raw Data'!P246=0)), 'Raw Data'!I246, 0)</f>
        <v/>
      </c>
      <c r="I251">
        <f>IF('Raw Data'!O246='Raw Data'!P246, 0, IF('Raw Data'!O246&gt;'Raw Data'!P246, 'Raw Data'!J246, 0))</f>
        <v/>
      </c>
      <c r="J251">
        <f>IF('Raw Data'!O246='Raw Data'!P246, 0, IF('Raw Data'!O246&lt;'Raw Data'!P246, 'Raw Data'!K246, 0))</f>
        <v/>
      </c>
      <c r="K251">
        <f>IF(AND(ISNUMBER('Raw Data'!O246), OR('Raw Data'!O246&gt;'Raw Data'!P246, 'Raw Data'!O246='Raw Data'!P246)), 'Raw Data'!L246, 0)</f>
        <v/>
      </c>
      <c r="L251">
        <f>IF(AND(ISNUMBER('Raw Data'!O246), OR('Raw Data'!O246&lt;'Raw Data'!P246, 'Raw Data'!O246='Raw Data'!P246)), 'Raw Data'!M246, 0)</f>
        <v/>
      </c>
      <c r="M251">
        <f>IF(AND(ISNUMBER('Raw Data'!O246), OR('Raw Data'!O246&gt;'Raw Data'!P246, 'Raw Data'!O246&lt;'Raw Data'!P246)), 'Raw Data'!N246, 0)</f>
        <v/>
      </c>
      <c r="N251">
        <f>IF(AND('Raw Data'!C246&lt;'Raw Data'!E246, 'Raw Data'!O246&gt;'Raw Data'!P246), 'Raw Data'!C246, 0)</f>
        <v/>
      </c>
      <c r="O251">
        <f>'Raw Data'!C246&lt;'Raw Data'!E246</f>
        <v/>
      </c>
      <c r="P251">
        <f>IF(AND('Raw Data'!C246&gt;'Raw Data'!E246, 'Raw Data'!O246&gt;'Raw Data'!P246), 'Raw Data'!C246, 0)</f>
        <v/>
      </c>
      <c r="Q251">
        <f>IF(AND('Raw Data'!C246&gt;'Raw Data'!E246, 'Raw Data'!O246&lt;'Raw Data'!P246), 'Raw Data'!E246, 0)</f>
        <v/>
      </c>
      <c r="R251">
        <f>IF(AND('Raw Data'!C246&lt;'Raw Data'!E246, 'Raw Data'!O246&lt;'Raw Data'!P246), 'Raw Data'!E246, 0)</f>
        <v/>
      </c>
      <c r="S251">
        <f>IF(ISNUMBER('Raw Data'!C246), IF(_xlfn.XLOOKUP(SMALL('Raw Data'!C246:E246, 1), B251:D251, B251:D251, 0)&gt;0, SMALL('Raw Data'!C246:E246, 1), 0), 0)</f>
        <v/>
      </c>
      <c r="T251">
        <f>IF(ISNUMBER('Raw Data'!C246), IF(_xlfn.XLOOKUP(SMALL('Raw Data'!C246:E246, 2), B251:D251, B251:D251, 0)&gt;0, SMALL('Raw Data'!C246:E246, 2), 0), 0)</f>
        <v/>
      </c>
      <c r="U251">
        <f>IF(ISNUMBER('Raw Data'!C246), IF(_xlfn.XLOOKUP(SMALL('Raw Data'!C246:E246, 3), B251:D251, B251:D251, 0)&gt;0, SMALL('Raw Data'!C246:E246, 3), 0), 0)</f>
        <v/>
      </c>
      <c r="V251">
        <f>IF(AND('Raw Data'!C246&lt;'Raw Data'!E246,'Raw Data'!O246&gt;'Raw Data'!P246),'Raw Data'!C246,IF(AND('Raw Data'!E246&lt;'Raw Data'!C246,'Raw Data'!P246&gt;'Raw Data'!O246),'Raw Data'!E246,0))</f>
        <v/>
      </c>
      <c r="W251">
        <f>IF(AND('Raw Data'!C246&gt;'Raw Data'!E246,'Raw Data'!O246&gt;'Raw Data'!P246),'Raw Data'!C246,IF(AND('Raw Data'!E246&gt;'Raw Data'!C246,'Raw Data'!P246&gt;'Raw Data'!O246),'Raw Data'!E246,0))</f>
        <v/>
      </c>
      <c r="X251">
        <f>IF(AND('Raw Data'!D246&gt;4,'Raw Data'!O246&gt;'Raw Data'!P246, ISNUMBER('Raw Data'!O246)),'Raw Data'!J246,IF(AND('Raw Data'!D246&gt;4,'Raw Data'!O246='Raw Data'!P246, ISNUMBER('Raw Data'!O246)),0,IF(AND(ISNUMBER('Raw Data'!O246), 'Raw Data'!O246='Raw Data'!P246),'Raw Data'!D246,0)))</f>
        <v/>
      </c>
      <c r="Y251">
        <f>IF(AND('Raw Data'!D246&gt;4,'Raw Data'!O246&lt;'Raw Data'!P246),'Raw Data'!K246,IF(AND('Raw Data'!D246&gt;4,'Raw Data'!O246='Raw Data'!P246),0,IF('Raw Data'!O246='Raw Data'!P246,'Raw Data'!D246,0)))</f>
        <v/>
      </c>
      <c r="Z251">
        <f>IF(AND('Raw Data'!D246&lt;4, 'Raw Data'!O246='Raw Data'!P246), 'Raw Data'!D246, 0)</f>
        <v/>
      </c>
      <c r="AA251">
        <f>IF(AND(W251&gt;0, F251&gt;0), F251*W251, 0)</f>
        <v/>
      </c>
      <c r="AB251">
        <f>IF(AND(C251&gt;0, E251&gt;0), E251*C251, 0)</f>
        <v/>
      </c>
      <c r="AC251">
        <f>IF(AND(F251, D251), D251*F251, 0)</f>
        <v/>
      </c>
    </row>
    <row r="252">
      <c r="A252">
        <f>'Raw Data'!Q247</f>
        <v/>
      </c>
      <c r="B252">
        <f>IF('Raw Data'!O247&gt;'Raw Data'!P247, 'Raw Data'!C247, 0)</f>
        <v/>
      </c>
      <c r="C252">
        <f>IF(AND(ISNUMBER('Raw Data'!O247), 'Raw Data'!O247='Raw Data'!P247), 'Raw Data'!D247, 0)</f>
        <v/>
      </c>
      <c r="D252">
        <f>IF('Raw Data'!O247&lt;'Raw Data'!P247, 'Raw Data'!E247, 0)</f>
        <v/>
      </c>
      <c r="E252">
        <f>IF(SUM('Raw Data'!O247:P247)&gt;2, 'Raw Data'!F247, 0)</f>
        <v/>
      </c>
      <c r="F252">
        <f>IF(AND(ISNUMBER('Raw Data'!O247),SUM('Raw Data'!O247:P247)&lt;3),'Raw Data'!F247,)</f>
        <v/>
      </c>
      <c r="G252">
        <f>IF(AND('Raw Data'!O247&gt;0, 'Raw Data'!P247&gt;0), 'Raw Data'!H247, 0)</f>
        <v/>
      </c>
      <c r="H252">
        <f>IF(AND(ISNUMBER('Raw Data'!O247), OR('Raw Data'!O247=0, 'Raw Data'!P247=0)), 'Raw Data'!I247, 0)</f>
        <v/>
      </c>
      <c r="I252">
        <f>IF('Raw Data'!O247='Raw Data'!P247, 0, IF('Raw Data'!O247&gt;'Raw Data'!P247, 'Raw Data'!J247, 0))</f>
        <v/>
      </c>
      <c r="J252">
        <f>IF('Raw Data'!O247='Raw Data'!P247, 0, IF('Raw Data'!O247&lt;'Raw Data'!P247, 'Raw Data'!K247, 0))</f>
        <v/>
      </c>
      <c r="K252">
        <f>IF(AND(ISNUMBER('Raw Data'!O247), OR('Raw Data'!O247&gt;'Raw Data'!P247, 'Raw Data'!O247='Raw Data'!P247)), 'Raw Data'!L247, 0)</f>
        <v/>
      </c>
      <c r="L252">
        <f>IF(AND(ISNUMBER('Raw Data'!O247), OR('Raw Data'!O247&lt;'Raw Data'!P247, 'Raw Data'!O247='Raw Data'!P247)), 'Raw Data'!M247, 0)</f>
        <v/>
      </c>
      <c r="M252">
        <f>IF(AND(ISNUMBER('Raw Data'!O247), OR('Raw Data'!O247&gt;'Raw Data'!P247, 'Raw Data'!O247&lt;'Raw Data'!P247)), 'Raw Data'!N247, 0)</f>
        <v/>
      </c>
      <c r="N252">
        <f>IF(AND('Raw Data'!C247&lt;'Raw Data'!E247, 'Raw Data'!O247&gt;'Raw Data'!P247), 'Raw Data'!C247, 0)</f>
        <v/>
      </c>
      <c r="O252">
        <f>'Raw Data'!C247&lt;'Raw Data'!E247</f>
        <v/>
      </c>
      <c r="P252">
        <f>IF(AND('Raw Data'!C247&gt;'Raw Data'!E247, 'Raw Data'!O247&gt;'Raw Data'!P247), 'Raw Data'!C247, 0)</f>
        <v/>
      </c>
      <c r="Q252">
        <f>IF(AND('Raw Data'!C247&gt;'Raw Data'!E247, 'Raw Data'!O247&lt;'Raw Data'!P247), 'Raw Data'!E247, 0)</f>
        <v/>
      </c>
      <c r="R252">
        <f>IF(AND('Raw Data'!C247&lt;'Raw Data'!E247, 'Raw Data'!O247&lt;'Raw Data'!P247), 'Raw Data'!E247, 0)</f>
        <v/>
      </c>
      <c r="S252">
        <f>IF(ISNUMBER('Raw Data'!C247), IF(_xlfn.XLOOKUP(SMALL('Raw Data'!C247:E247, 1), B252:D252, B252:D252, 0)&gt;0, SMALL('Raw Data'!C247:E247, 1), 0), 0)</f>
        <v/>
      </c>
      <c r="T252">
        <f>IF(ISNUMBER('Raw Data'!C247), IF(_xlfn.XLOOKUP(SMALL('Raw Data'!C247:E247, 2), B252:D252, B252:D252, 0)&gt;0, SMALL('Raw Data'!C247:E247, 2), 0), 0)</f>
        <v/>
      </c>
      <c r="U252">
        <f>IF(ISNUMBER('Raw Data'!C247), IF(_xlfn.XLOOKUP(SMALL('Raw Data'!C247:E247, 3), B252:D252, B252:D252, 0)&gt;0, SMALL('Raw Data'!C247:E247, 3), 0), 0)</f>
        <v/>
      </c>
      <c r="V252">
        <f>IF(AND('Raw Data'!C247&lt;'Raw Data'!E247,'Raw Data'!O247&gt;'Raw Data'!P247),'Raw Data'!C247,IF(AND('Raw Data'!E247&lt;'Raw Data'!C247,'Raw Data'!P247&gt;'Raw Data'!O247),'Raw Data'!E247,0))</f>
        <v/>
      </c>
      <c r="W252">
        <f>IF(AND('Raw Data'!C247&gt;'Raw Data'!E247,'Raw Data'!O247&gt;'Raw Data'!P247),'Raw Data'!C247,IF(AND('Raw Data'!E247&gt;'Raw Data'!C247,'Raw Data'!P247&gt;'Raw Data'!O247),'Raw Data'!E247,0))</f>
        <v/>
      </c>
      <c r="X252">
        <f>IF(AND('Raw Data'!D247&gt;4,'Raw Data'!O247&gt;'Raw Data'!P247, ISNUMBER('Raw Data'!O247)),'Raw Data'!J247,IF(AND('Raw Data'!D247&gt;4,'Raw Data'!O247='Raw Data'!P247, ISNUMBER('Raw Data'!O247)),0,IF(AND(ISNUMBER('Raw Data'!O247), 'Raw Data'!O247='Raw Data'!P247),'Raw Data'!D247,0)))</f>
        <v/>
      </c>
      <c r="Y252">
        <f>IF(AND('Raw Data'!D247&gt;4,'Raw Data'!O247&lt;'Raw Data'!P247),'Raw Data'!K247,IF(AND('Raw Data'!D247&gt;4,'Raw Data'!O247='Raw Data'!P247),0,IF('Raw Data'!O247='Raw Data'!P247,'Raw Data'!D247,0)))</f>
        <v/>
      </c>
      <c r="Z252">
        <f>IF(AND('Raw Data'!D247&lt;4, 'Raw Data'!O247='Raw Data'!P247), 'Raw Data'!D247, 0)</f>
        <v/>
      </c>
      <c r="AA252">
        <f>IF(AND(W252&gt;0, F252&gt;0), F252*W252, 0)</f>
        <v/>
      </c>
      <c r="AB252">
        <f>IF(AND(C252&gt;0, E252&gt;0), E252*C252, 0)</f>
        <v/>
      </c>
      <c r="AC252">
        <f>IF(AND(F252, D252), D252*F252, 0)</f>
        <v/>
      </c>
    </row>
    <row r="253">
      <c r="A253">
        <f>'Raw Data'!Q248</f>
        <v/>
      </c>
      <c r="B253">
        <f>IF('Raw Data'!O248&gt;'Raw Data'!P248, 'Raw Data'!C248, 0)</f>
        <v/>
      </c>
      <c r="C253">
        <f>IF(AND(ISNUMBER('Raw Data'!O248), 'Raw Data'!O248='Raw Data'!P248), 'Raw Data'!D248, 0)</f>
        <v/>
      </c>
      <c r="D253">
        <f>IF('Raw Data'!O248&lt;'Raw Data'!P248, 'Raw Data'!E248, 0)</f>
        <v/>
      </c>
      <c r="E253">
        <f>IF(SUM('Raw Data'!O248:P248)&gt;2, 'Raw Data'!F248, 0)</f>
        <v/>
      </c>
      <c r="F253">
        <f>IF(AND(ISNUMBER('Raw Data'!O248),SUM('Raw Data'!O248:P248)&lt;3),'Raw Data'!F248,)</f>
        <v/>
      </c>
      <c r="G253">
        <f>IF(AND('Raw Data'!O248&gt;0, 'Raw Data'!P248&gt;0), 'Raw Data'!H248, 0)</f>
        <v/>
      </c>
      <c r="H253">
        <f>IF(AND(ISNUMBER('Raw Data'!O248), OR('Raw Data'!O248=0, 'Raw Data'!P248=0)), 'Raw Data'!I248, 0)</f>
        <v/>
      </c>
      <c r="I253">
        <f>IF('Raw Data'!O248='Raw Data'!P248, 0, IF('Raw Data'!O248&gt;'Raw Data'!P248, 'Raw Data'!J248, 0))</f>
        <v/>
      </c>
      <c r="J253">
        <f>IF('Raw Data'!O248='Raw Data'!P248, 0, IF('Raw Data'!O248&lt;'Raw Data'!P248, 'Raw Data'!K248, 0))</f>
        <v/>
      </c>
      <c r="K253">
        <f>IF(AND(ISNUMBER('Raw Data'!O248), OR('Raw Data'!O248&gt;'Raw Data'!P248, 'Raw Data'!O248='Raw Data'!P248)), 'Raw Data'!L248, 0)</f>
        <v/>
      </c>
      <c r="L253">
        <f>IF(AND(ISNUMBER('Raw Data'!O248), OR('Raw Data'!O248&lt;'Raw Data'!P248, 'Raw Data'!O248='Raw Data'!P248)), 'Raw Data'!M248, 0)</f>
        <v/>
      </c>
      <c r="M253">
        <f>IF(AND(ISNUMBER('Raw Data'!O248), OR('Raw Data'!O248&gt;'Raw Data'!P248, 'Raw Data'!O248&lt;'Raw Data'!P248)), 'Raw Data'!N248, 0)</f>
        <v/>
      </c>
      <c r="N253">
        <f>IF(AND('Raw Data'!C248&lt;'Raw Data'!E248, 'Raw Data'!O248&gt;'Raw Data'!P248), 'Raw Data'!C248, 0)</f>
        <v/>
      </c>
      <c r="O253">
        <f>'Raw Data'!C248&lt;'Raw Data'!E248</f>
        <v/>
      </c>
      <c r="P253">
        <f>IF(AND('Raw Data'!C248&gt;'Raw Data'!E248, 'Raw Data'!O248&gt;'Raw Data'!P248), 'Raw Data'!C248, 0)</f>
        <v/>
      </c>
      <c r="Q253">
        <f>IF(AND('Raw Data'!C248&gt;'Raw Data'!E248, 'Raw Data'!O248&lt;'Raw Data'!P248), 'Raw Data'!E248, 0)</f>
        <v/>
      </c>
      <c r="R253">
        <f>IF(AND('Raw Data'!C248&lt;'Raw Data'!E248, 'Raw Data'!O248&lt;'Raw Data'!P248), 'Raw Data'!E248, 0)</f>
        <v/>
      </c>
      <c r="S253">
        <f>IF(ISNUMBER('Raw Data'!C248), IF(_xlfn.XLOOKUP(SMALL('Raw Data'!C248:E248, 1), B253:D253, B253:D253, 0)&gt;0, SMALL('Raw Data'!C248:E248, 1), 0), 0)</f>
        <v/>
      </c>
      <c r="T253">
        <f>IF(ISNUMBER('Raw Data'!C248), IF(_xlfn.XLOOKUP(SMALL('Raw Data'!C248:E248, 2), B253:D253, B253:D253, 0)&gt;0, SMALL('Raw Data'!C248:E248, 2), 0), 0)</f>
        <v/>
      </c>
      <c r="U253">
        <f>IF(ISNUMBER('Raw Data'!C248), IF(_xlfn.XLOOKUP(SMALL('Raw Data'!C248:E248, 3), B253:D253, B253:D253, 0)&gt;0, SMALL('Raw Data'!C248:E248, 3), 0), 0)</f>
        <v/>
      </c>
      <c r="V253">
        <f>IF(AND('Raw Data'!C248&lt;'Raw Data'!E248,'Raw Data'!O248&gt;'Raw Data'!P248),'Raw Data'!C248,IF(AND('Raw Data'!E248&lt;'Raw Data'!C248,'Raw Data'!P248&gt;'Raw Data'!O248),'Raw Data'!E248,0))</f>
        <v/>
      </c>
      <c r="W253">
        <f>IF(AND('Raw Data'!C248&gt;'Raw Data'!E248,'Raw Data'!O248&gt;'Raw Data'!P248),'Raw Data'!C248,IF(AND('Raw Data'!E248&gt;'Raw Data'!C248,'Raw Data'!P248&gt;'Raw Data'!O248),'Raw Data'!E248,0))</f>
        <v/>
      </c>
      <c r="X253">
        <f>IF(AND('Raw Data'!D248&gt;4,'Raw Data'!O248&gt;'Raw Data'!P248, ISNUMBER('Raw Data'!O248)),'Raw Data'!J248,IF(AND('Raw Data'!D248&gt;4,'Raw Data'!O248='Raw Data'!P248, ISNUMBER('Raw Data'!O248)),0,IF(AND(ISNUMBER('Raw Data'!O248), 'Raw Data'!O248='Raw Data'!P248),'Raw Data'!D248,0)))</f>
        <v/>
      </c>
      <c r="Y253">
        <f>IF(AND('Raw Data'!D248&gt;4,'Raw Data'!O248&lt;'Raw Data'!P248),'Raw Data'!K248,IF(AND('Raw Data'!D248&gt;4,'Raw Data'!O248='Raw Data'!P248),0,IF('Raw Data'!O248='Raw Data'!P248,'Raw Data'!D248,0)))</f>
        <v/>
      </c>
      <c r="Z253">
        <f>IF(AND('Raw Data'!D248&lt;4, 'Raw Data'!O248='Raw Data'!P248), 'Raw Data'!D248, 0)</f>
        <v/>
      </c>
      <c r="AA253">
        <f>IF(AND(W253&gt;0, F253&gt;0), F253*W253, 0)</f>
        <v/>
      </c>
      <c r="AB253">
        <f>IF(AND(C253&gt;0, E253&gt;0), E253*C253, 0)</f>
        <v/>
      </c>
      <c r="AC253">
        <f>IF(AND(F253, D253), D253*F253, 0)</f>
        <v/>
      </c>
    </row>
    <row r="254">
      <c r="A254">
        <f>'Raw Data'!Q249</f>
        <v/>
      </c>
      <c r="B254">
        <f>IF('Raw Data'!O249&gt;'Raw Data'!P249, 'Raw Data'!C249, 0)</f>
        <v/>
      </c>
      <c r="C254">
        <f>IF(AND(ISNUMBER('Raw Data'!O249), 'Raw Data'!O249='Raw Data'!P249), 'Raw Data'!D249, 0)</f>
        <v/>
      </c>
      <c r="D254">
        <f>IF('Raw Data'!O249&lt;'Raw Data'!P249, 'Raw Data'!E249, 0)</f>
        <v/>
      </c>
      <c r="E254">
        <f>IF(SUM('Raw Data'!O249:P249)&gt;2, 'Raw Data'!F249, 0)</f>
        <v/>
      </c>
      <c r="F254">
        <f>IF(AND(ISNUMBER('Raw Data'!O249),SUM('Raw Data'!O249:P249)&lt;3),'Raw Data'!F249,)</f>
        <v/>
      </c>
      <c r="G254">
        <f>IF(AND('Raw Data'!O249&gt;0, 'Raw Data'!P249&gt;0), 'Raw Data'!H249, 0)</f>
        <v/>
      </c>
      <c r="H254">
        <f>IF(AND(ISNUMBER('Raw Data'!O249), OR('Raw Data'!O249=0, 'Raw Data'!P249=0)), 'Raw Data'!I249, 0)</f>
        <v/>
      </c>
      <c r="I254">
        <f>IF('Raw Data'!O249='Raw Data'!P249, 0, IF('Raw Data'!O249&gt;'Raw Data'!P249, 'Raw Data'!J249, 0))</f>
        <v/>
      </c>
      <c r="J254">
        <f>IF('Raw Data'!O249='Raw Data'!P249, 0, IF('Raw Data'!O249&lt;'Raw Data'!P249, 'Raw Data'!K249, 0))</f>
        <v/>
      </c>
      <c r="K254">
        <f>IF(AND(ISNUMBER('Raw Data'!O249), OR('Raw Data'!O249&gt;'Raw Data'!P249, 'Raw Data'!O249='Raw Data'!P249)), 'Raw Data'!L249, 0)</f>
        <v/>
      </c>
      <c r="L254">
        <f>IF(AND(ISNUMBER('Raw Data'!O249), OR('Raw Data'!O249&lt;'Raw Data'!P249, 'Raw Data'!O249='Raw Data'!P249)), 'Raw Data'!M249, 0)</f>
        <v/>
      </c>
      <c r="M254">
        <f>IF(AND(ISNUMBER('Raw Data'!O249), OR('Raw Data'!O249&gt;'Raw Data'!P249, 'Raw Data'!O249&lt;'Raw Data'!P249)), 'Raw Data'!N249, 0)</f>
        <v/>
      </c>
      <c r="N254">
        <f>IF(AND('Raw Data'!C249&lt;'Raw Data'!E249, 'Raw Data'!O249&gt;'Raw Data'!P249), 'Raw Data'!C249, 0)</f>
        <v/>
      </c>
      <c r="O254">
        <f>'Raw Data'!C249&lt;'Raw Data'!E249</f>
        <v/>
      </c>
      <c r="P254">
        <f>IF(AND('Raw Data'!C249&gt;'Raw Data'!E249, 'Raw Data'!O249&gt;'Raw Data'!P249), 'Raw Data'!C249, 0)</f>
        <v/>
      </c>
      <c r="Q254">
        <f>IF(AND('Raw Data'!C249&gt;'Raw Data'!E249, 'Raw Data'!O249&lt;'Raw Data'!P249), 'Raw Data'!E249, 0)</f>
        <v/>
      </c>
      <c r="R254">
        <f>IF(AND('Raw Data'!C249&lt;'Raw Data'!E249, 'Raw Data'!O249&lt;'Raw Data'!P249), 'Raw Data'!E249, 0)</f>
        <v/>
      </c>
      <c r="S254">
        <f>IF(ISNUMBER('Raw Data'!C249), IF(_xlfn.XLOOKUP(SMALL('Raw Data'!C249:E249, 1), B254:D254, B254:D254, 0)&gt;0, SMALL('Raw Data'!C249:E249, 1), 0), 0)</f>
        <v/>
      </c>
      <c r="T254">
        <f>IF(ISNUMBER('Raw Data'!C249), IF(_xlfn.XLOOKUP(SMALL('Raw Data'!C249:E249, 2), B254:D254, B254:D254, 0)&gt;0, SMALL('Raw Data'!C249:E249, 2), 0), 0)</f>
        <v/>
      </c>
      <c r="U254">
        <f>IF(ISNUMBER('Raw Data'!C249), IF(_xlfn.XLOOKUP(SMALL('Raw Data'!C249:E249, 3), B254:D254, B254:D254, 0)&gt;0, SMALL('Raw Data'!C249:E249, 3), 0), 0)</f>
        <v/>
      </c>
      <c r="V254">
        <f>IF(AND('Raw Data'!C249&lt;'Raw Data'!E249,'Raw Data'!O249&gt;'Raw Data'!P249),'Raw Data'!C249,IF(AND('Raw Data'!E249&lt;'Raw Data'!C249,'Raw Data'!P249&gt;'Raw Data'!O249),'Raw Data'!E249,0))</f>
        <v/>
      </c>
      <c r="W254">
        <f>IF(AND('Raw Data'!C249&gt;'Raw Data'!E249,'Raw Data'!O249&gt;'Raw Data'!P249),'Raw Data'!C249,IF(AND('Raw Data'!E249&gt;'Raw Data'!C249,'Raw Data'!P249&gt;'Raw Data'!O249),'Raw Data'!E249,0))</f>
        <v/>
      </c>
      <c r="X254">
        <f>IF(AND('Raw Data'!D249&gt;4,'Raw Data'!O249&gt;'Raw Data'!P249, ISNUMBER('Raw Data'!O249)),'Raw Data'!J249,IF(AND('Raw Data'!D249&gt;4,'Raw Data'!O249='Raw Data'!P249, ISNUMBER('Raw Data'!O249)),0,IF(AND(ISNUMBER('Raw Data'!O249), 'Raw Data'!O249='Raw Data'!P249),'Raw Data'!D249,0)))</f>
        <v/>
      </c>
      <c r="Y254">
        <f>IF(AND('Raw Data'!D249&gt;4,'Raw Data'!O249&lt;'Raw Data'!P249),'Raw Data'!K249,IF(AND('Raw Data'!D249&gt;4,'Raw Data'!O249='Raw Data'!P249),0,IF('Raw Data'!O249='Raw Data'!P249,'Raw Data'!D249,0)))</f>
        <v/>
      </c>
      <c r="Z254">
        <f>IF(AND('Raw Data'!D249&lt;4, 'Raw Data'!O249='Raw Data'!P249), 'Raw Data'!D249, 0)</f>
        <v/>
      </c>
      <c r="AA254">
        <f>IF(AND(W254&gt;0, F254&gt;0), F254*W254, 0)</f>
        <v/>
      </c>
      <c r="AB254">
        <f>IF(AND(C254&gt;0, E254&gt;0), E254*C254, 0)</f>
        <v/>
      </c>
      <c r="AC254">
        <f>IF(AND(F254, D254), D254*F254, 0)</f>
        <v/>
      </c>
    </row>
    <row r="255">
      <c r="A255">
        <f>'Raw Data'!Q250</f>
        <v/>
      </c>
      <c r="B255">
        <f>IF('Raw Data'!O250&gt;'Raw Data'!P250, 'Raw Data'!C250, 0)</f>
        <v/>
      </c>
      <c r="C255">
        <f>IF(AND(ISNUMBER('Raw Data'!O250), 'Raw Data'!O250='Raw Data'!P250), 'Raw Data'!D250, 0)</f>
        <v/>
      </c>
      <c r="D255">
        <f>IF('Raw Data'!O250&lt;'Raw Data'!P250, 'Raw Data'!E250, 0)</f>
        <v/>
      </c>
      <c r="E255">
        <f>IF(SUM('Raw Data'!O250:P250)&gt;2, 'Raw Data'!F250, 0)</f>
        <v/>
      </c>
      <c r="F255">
        <f>IF(AND(ISNUMBER('Raw Data'!O250),SUM('Raw Data'!O250:P250)&lt;3),'Raw Data'!F250,)</f>
        <v/>
      </c>
      <c r="G255">
        <f>IF(AND('Raw Data'!O250&gt;0, 'Raw Data'!P250&gt;0), 'Raw Data'!H250, 0)</f>
        <v/>
      </c>
      <c r="H255">
        <f>IF(AND(ISNUMBER('Raw Data'!O250), OR('Raw Data'!O250=0, 'Raw Data'!P250=0)), 'Raw Data'!I250, 0)</f>
        <v/>
      </c>
      <c r="I255">
        <f>IF('Raw Data'!O250='Raw Data'!P250, 0, IF('Raw Data'!O250&gt;'Raw Data'!P250, 'Raw Data'!J250, 0))</f>
        <v/>
      </c>
      <c r="J255">
        <f>IF('Raw Data'!O250='Raw Data'!P250, 0, IF('Raw Data'!O250&lt;'Raw Data'!P250, 'Raw Data'!K250, 0))</f>
        <v/>
      </c>
      <c r="K255">
        <f>IF(AND(ISNUMBER('Raw Data'!O250), OR('Raw Data'!O250&gt;'Raw Data'!P250, 'Raw Data'!O250='Raw Data'!P250)), 'Raw Data'!L250, 0)</f>
        <v/>
      </c>
      <c r="L255">
        <f>IF(AND(ISNUMBER('Raw Data'!O250), OR('Raw Data'!O250&lt;'Raw Data'!P250, 'Raw Data'!O250='Raw Data'!P250)), 'Raw Data'!M250, 0)</f>
        <v/>
      </c>
      <c r="M255">
        <f>IF(AND(ISNUMBER('Raw Data'!O250), OR('Raw Data'!O250&gt;'Raw Data'!P250, 'Raw Data'!O250&lt;'Raw Data'!P250)), 'Raw Data'!N250, 0)</f>
        <v/>
      </c>
      <c r="N255">
        <f>IF(AND('Raw Data'!C250&lt;'Raw Data'!E250, 'Raw Data'!O250&gt;'Raw Data'!P250), 'Raw Data'!C250, 0)</f>
        <v/>
      </c>
      <c r="O255">
        <f>'Raw Data'!C250&lt;'Raw Data'!E250</f>
        <v/>
      </c>
      <c r="P255">
        <f>IF(AND('Raw Data'!C250&gt;'Raw Data'!E250, 'Raw Data'!O250&gt;'Raw Data'!P250), 'Raw Data'!C250, 0)</f>
        <v/>
      </c>
      <c r="Q255">
        <f>IF(AND('Raw Data'!C250&gt;'Raw Data'!E250, 'Raw Data'!O250&lt;'Raw Data'!P250), 'Raw Data'!E250, 0)</f>
        <v/>
      </c>
      <c r="R255">
        <f>IF(AND('Raw Data'!C250&lt;'Raw Data'!E250, 'Raw Data'!O250&lt;'Raw Data'!P250), 'Raw Data'!E250, 0)</f>
        <v/>
      </c>
      <c r="S255">
        <f>IF(ISNUMBER('Raw Data'!C250), IF(_xlfn.XLOOKUP(SMALL('Raw Data'!C250:E250, 1), B255:D255, B255:D255, 0)&gt;0, SMALL('Raw Data'!C250:E250, 1), 0), 0)</f>
        <v/>
      </c>
      <c r="T255">
        <f>IF(ISNUMBER('Raw Data'!C250), IF(_xlfn.XLOOKUP(SMALL('Raw Data'!C250:E250, 2), B255:D255, B255:D255, 0)&gt;0, SMALL('Raw Data'!C250:E250, 2), 0), 0)</f>
        <v/>
      </c>
      <c r="U255">
        <f>IF(ISNUMBER('Raw Data'!C250), IF(_xlfn.XLOOKUP(SMALL('Raw Data'!C250:E250, 3), B255:D255, B255:D255, 0)&gt;0, SMALL('Raw Data'!C250:E250, 3), 0), 0)</f>
        <v/>
      </c>
      <c r="V255">
        <f>IF(AND('Raw Data'!C250&lt;'Raw Data'!E250,'Raw Data'!O250&gt;'Raw Data'!P250),'Raw Data'!C250,IF(AND('Raw Data'!E250&lt;'Raw Data'!C250,'Raw Data'!P250&gt;'Raw Data'!O250),'Raw Data'!E250,0))</f>
        <v/>
      </c>
      <c r="W255">
        <f>IF(AND('Raw Data'!C250&gt;'Raw Data'!E250,'Raw Data'!O250&gt;'Raw Data'!P250),'Raw Data'!C250,IF(AND('Raw Data'!E250&gt;'Raw Data'!C250,'Raw Data'!P250&gt;'Raw Data'!O250),'Raw Data'!E250,0))</f>
        <v/>
      </c>
      <c r="X255">
        <f>IF(AND('Raw Data'!D250&gt;4,'Raw Data'!O250&gt;'Raw Data'!P250, ISNUMBER('Raw Data'!O250)),'Raw Data'!J250,IF(AND('Raw Data'!D250&gt;4,'Raw Data'!O250='Raw Data'!P250, ISNUMBER('Raw Data'!O250)),0,IF(AND(ISNUMBER('Raw Data'!O250), 'Raw Data'!O250='Raw Data'!P250),'Raw Data'!D250,0)))</f>
        <v/>
      </c>
      <c r="Y255">
        <f>IF(AND('Raw Data'!D250&gt;4,'Raw Data'!O250&lt;'Raw Data'!P250),'Raw Data'!K250,IF(AND('Raw Data'!D250&gt;4,'Raw Data'!O250='Raw Data'!P250),0,IF('Raw Data'!O250='Raw Data'!P250,'Raw Data'!D250,0)))</f>
        <v/>
      </c>
      <c r="Z255">
        <f>IF(AND('Raw Data'!D250&lt;4, 'Raw Data'!O250='Raw Data'!P250), 'Raw Data'!D250, 0)</f>
        <v/>
      </c>
      <c r="AA255">
        <f>IF(AND(W255&gt;0, F255&gt;0), F255*W255, 0)</f>
        <v/>
      </c>
      <c r="AB255">
        <f>IF(AND(C255&gt;0, E255&gt;0), E255*C255, 0)</f>
        <v/>
      </c>
      <c r="AC255">
        <f>IF(AND(F255, D255), D255*F255, 0)</f>
        <v/>
      </c>
    </row>
    <row r="256">
      <c r="A256">
        <f>'Raw Data'!Q251</f>
        <v/>
      </c>
      <c r="B256">
        <f>IF('Raw Data'!O251&gt;'Raw Data'!P251, 'Raw Data'!C251, 0)</f>
        <v/>
      </c>
      <c r="C256">
        <f>IF(AND(ISNUMBER('Raw Data'!O251), 'Raw Data'!O251='Raw Data'!P251), 'Raw Data'!D251, 0)</f>
        <v/>
      </c>
      <c r="D256">
        <f>IF('Raw Data'!O251&lt;'Raw Data'!P251, 'Raw Data'!E251, 0)</f>
        <v/>
      </c>
      <c r="E256">
        <f>IF(SUM('Raw Data'!O251:P251)&gt;2, 'Raw Data'!F251, 0)</f>
        <v/>
      </c>
      <c r="F256">
        <f>IF(AND(ISNUMBER('Raw Data'!O251),SUM('Raw Data'!O251:P251)&lt;3),'Raw Data'!F251,)</f>
        <v/>
      </c>
      <c r="G256">
        <f>IF(AND('Raw Data'!O251&gt;0, 'Raw Data'!P251&gt;0), 'Raw Data'!H251, 0)</f>
        <v/>
      </c>
      <c r="H256">
        <f>IF(AND(ISNUMBER('Raw Data'!O251), OR('Raw Data'!O251=0, 'Raw Data'!P251=0)), 'Raw Data'!I251, 0)</f>
        <v/>
      </c>
      <c r="I256">
        <f>IF('Raw Data'!O251='Raw Data'!P251, 0, IF('Raw Data'!O251&gt;'Raw Data'!P251, 'Raw Data'!J251, 0))</f>
        <v/>
      </c>
      <c r="J256">
        <f>IF('Raw Data'!O251='Raw Data'!P251, 0, IF('Raw Data'!O251&lt;'Raw Data'!P251, 'Raw Data'!K251, 0))</f>
        <v/>
      </c>
      <c r="K256">
        <f>IF(AND(ISNUMBER('Raw Data'!O251), OR('Raw Data'!O251&gt;'Raw Data'!P251, 'Raw Data'!O251='Raw Data'!P251)), 'Raw Data'!L251, 0)</f>
        <v/>
      </c>
      <c r="L256">
        <f>IF(AND(ISNUMBER('Raw Data'!O251), OR('Raw Data'!O251&lt;'Raw Data'!P251, 'Raw Data'!O251='Raw Data'!P251)), 'Raw Data'!M251, 0)</f>
        <v/>
      </c>
      <c r="M256">
        <f>IF(AND(ISNUMBER('Raw Data'!O251), OR('Raw Data'!O251&gt;'Raw Data'!P251, 'Raw Data'!O251&lt;'Raw Data'!P251)), 'Raw Data'!N251, 0)</f>
        <v/>
      </c>
      <c r="N256">
        <f>IF(AND('Raw Data'!C251&lt;'Raw Data'!E251, 'Raw Data'!O251&gt;'Raw Data'!P251), 'Raw Data'!C251, 0)</f>
        <v/>
      </c>
      <c r="O256">
        <f>'Raw Data'!C251&lt;'Raw Data'!E251</f>
        <v/>
      </c>
      <c r="P256">
        <f>IF(AND('Raw Data'!C251&gt;'Raw Data'!E251, 'Raw Data'!O251&gt;'Raw Data'!P251), 'Raw Data'!C251, 0)</f>
        <v/>
      </c>
      <c r="Q256">
        <f>IF(AND('Raw Data'!C251&gt;'Raw Data'!E251, 'Raw Data'!O251&lt;'Raw Data'!P251), 'Raw Data'!E251, 0)</f>
        <v/>
      </c>
      <c r="R256">
        <f>IF(AND('Raw Data'!C251&lt;'Raw Data'!E251, 'Raw Data'!O251&lt;'Raw Data'!P251), 'Raw Data'!E251, 0)</f>
        <v/>
      </c>
      <c r="S256">
        <f>IF(ISNUMBER('Raw Data'!C251), IF(_xlfn.XLOOKUP(SMALL('Raw Data'!C251:E251, 1), B256:D256, B256:D256, 0)&gt;0, SMALL('Raw Data'!C251:E251, 1), 0), 0)</f>
        <v/>
      </c>
      <c r="T256">
        <f>IF(ISNUMBER('Raw Data'!C251), IF(_xlfn.XLOOKUP(SMALL('Raw Data'!C251:E251, 2), B256:D256, B256:D256, 0)&gt;0, SMALL('Raw Data'!C251:E251, 2), 0), 0)</f>
        <v/>
      </c>
      <c r="U256">
        <f>IF(ISNUMBER('Raw Data'!C251), IF(_xlfn.XLOOKUP(SMALL('Raw Data'!C251:E251, 3), B256:D256, B256:D256, 0)&gt;0, SMALL('Raw Data'!C251:E251, 3), 0), 0)</f>
        <v/>
      </c>
      <c r="V256">
        <f>IF(AND('Raw Data'!C251&lt;'Raw Data'!E251,'Raw Data'!O251&gt;'Raw Data'!P251),'Raw Data'!C251,IF(AND('Raw Data'!E251&lt;'Raw Data'!C251,'Raw Data'!P251&gt;'Raw Data'!O251),'Raw Data'!E251,0))</f>
        <v/>
      </c>
      <c r="W256">
        <f>IF(AND('Raw Data'!C251&gt;'Raw Data'!E251,'Raw Data'!O251&gt;'Raw Data'!P251),'Raw Data'!C251,IF(AND('Raw Data'!E251&gt;'Raw Data'!C251,'Raw Data'!P251&gt;'Raw Data'!O251),'Raw Data'!E251,0))</f>
        <v/>
      </c>
      <c r="X256">
        <f>IF(AND('Raw Data'!D251&gt;4,'Raw Data'!O251&gt;'Raw Data'!P251, ISNUMBER('Raw Data'!O251)),'Raw Data'!J251,IF(AND('Raw Data'!D251&gt;4,'Raw Data'!O251='Raw Data'!P251, ISNUMBER('Raw Data'!O251)),0,IF(AND(ISNUMBER('Raw Data'!O251), 'Raw Data'!O251='Raw Data'!P251),'Raw Data'!D251,0)))</f>
        <v/>
      </c>
      <c r="Y256">
        <f>IF(AND('Raw Data'!D251&gt;4,'Raw Data'!O251&lt;'Raw Data'!P251),'Raw Data'!K251,IF(AND('Raw Data'!D251&gt;4,'Raw Data'!O251='Raw Data'!P251),0,IF('Raw Data'!O251='Raw Data'!P251,'Raw Data'!D251,0)))</f>
        <v/>
      </c>
      <c r="Z256">
        <f>IF(AND('Raw Data'!D251&lt;4, 'Raw Data'!O251='Raw Data'!P251), 'Raw Data'!D251, 0)</f>
        <v/>
      </c>
      <c r="AA256">
        <f>IF(AND(W256&gt;0, F256&gt;0), F256*W256, 0)</f>
        <v/>
      </c>
      <c r="AB256">
        <f>IF(AND(C256&gt;0, E256&gt;0), E256*C256, 0)</f>
        <v/>
      </c>
      <c r="AC256">
        <f>IF(AND(F256, D256), D256*F256, 0)</f>
        <v/>
      </c>
    </row>
    <row r="257">
      <c r="A257">
        <f>'Raw Data'!Q252</f>
        <v/>
      </c>
      <c r="B257">
        <f>IF('Raw Data'!O252&gt;'Raw Data'!P252, 'Raw Data'!C252, 0)</f>
        <v/>
      </c>
      <c r="C257">
        <f>IF(AND(ISNUMBER('Raw Data'!O252), 'Raw Data'!O252='Raw Data'!P252), 'Raw Data'!D252, 0)</f>
        <v/>
      </c>
      <c r="D257">
        <f>IF('Raw Data'!O252&lt;'Raw Data'!P252, 'Raw Data'!E252, 0)</f>
        <v/>
      </c>
      <c r="E257">
        <f>IF(SUM('Raw Data'!O252:P252)&gt;2, 'Raw Data'!F252, 0)</f>
        <v/>
      </c>
      <c r="F257">
        <f>IF(AND(ISNUMBER('Raw Data'!O252),SUM('Raw Data'!O252:P252)&lt;3),'Raw Data'!F252,)</f>
        <v/>
      </c>
      <c r="G257">
        <f>IF(AND('Raw Data'!O252&gt;0, 'Raw Data'!P252&gt;0), 'Raw Data'!H252, 0)</f>
        <v/>
      </c>
      <c r="H257">
        <f>IF(AND(ISNUMBER('Raw Data'!O252), OR('Raw Data'!O252=0, 'Raw Data'!P252=0)), 'Raw Data'!I252, 0)</f>
        <v/>
      </c>
      <c r="I257">
        <f>IF('Raw Data'!O252='Raw Data'!P252, 0, IF('Raw Data'!O252&gt;'Raw Data'!P252, 'Raw Data'!J252, 0))</f>
        <v/>
      </c>
      <c r="J257">
        <f>IF('Raw Data'!O252='Raw Data'!P252, 0, IF('Raw Data'!O252&lt;'Raw Data'!P252, 'Raw Data'!K252, 0))</f>
        <v/>
      </c>
      <c r="K257">
        <f>IF(AND(ISNUMBER('Raw Data'!O252), OR('Raw Data'!O252&gt;'Raw Data'!P252, 'Raw Data'!O252='Raw Data'!P252)), 'Raw Data'!L252, 0)</f>
        <v/>
      </c>
      <c r="L257">
        <f>IF(AND(ISNUMBER('Raw Data'!O252), OR('Raw Data'!O252&lt;'Raw Data'!P252, 'Raw Data'!O252='Raw Data'!P252)), 'Raw Data'!M252, 0)</f>
        <v/>
      </c>
      <c r="M257">
        <f>IF(AND(ISNUMBER('Raw Data'!O252), OR('Raw Data'!O252&gt;'Raw Data'!P252, 'Raw Data'!O252&lt;'Raw Data'!P252)), 'Raw Data'!N252, 0)</f>
        <v/>
      </c>
      <c r="N257">
        <f>IF(AND('Raw Data'!C252&lt;'Raw Data'!E252, 'Raw Data'!O252&gt;'Raw Data'!P252), 'Raw Data'!C252, 0)</f>
        <v/>
      </c>
      <c r="O257">
        <f>'Raw Data'!C252&lt;'Raw Data'!E252</f>
        <v/>
      </c>
      <c r="P257">
        <f>IF(AND('Raw Data'!C252&gt;'Raw Data'!E252, 'Raw Data'!O252&gt;'Raw Data'!P252), 'Raw Data'!C252, 0)</f>
        <v/>
      </c>
      <c r="Q257">
        <f>IF(AND('Raw Data'!C252&gt;'Raw Data'!E252, 'Raw Data'!O252&lt;'Raw Data'!P252), 'Raw Data'!E252, 0)</f>
        <v/>
      </c>
      <c r="R257">
        <f>IF(AND('Raw Data'!C252&lt;'Raw Data'!E252, 'Raw Data'!O252&lt;'Raw Data'!P252), 'Raw Data'!E252, 0)</f>
        <v/>
      </c>
      <c r="S257">
        <f>IF(ISNUMBER('Raw Data'!C252), IF(_xlfn.XLOOKUP(SMALL('Raw Data'!C252:E252, 1), B257:D257, B257:D257, 0)&gt;0, SMALL('Raw Data'!C252:E252, 1), 0), 0)</f>
        <v/>
      </c>
      <c r="T257">
        <f>IF(ISNUMBER('Raw Data'!C252), IF(_xlfn.XLOOKUP(SMALL('Raw Data'!C252:E252, 2), B257:D257, B257:D257, 0)&gt;0, SMALL('Raw Data'!C252:E252, 2), 0), 0)</f>
        <v/>
      </c>
      <c r="U257">
        <f>IF(ISNUMBER('Raw Data'!C252), IF(_xlfn.XLOOKUP(SMALL('Raw Data'!C252:E252, 3), B257:D257, B257:D257, 0)&gt;0, SMALL('Raw Data'!C252:E252, 3), 0), 0)</f>
        <v/>
      </c>
      <c r="V257">
        <f>IF(AND('Raw Data'!C252&lt;'Raw Data'!E252,'Raw Data'!O252&gt;'Raw Data'!P252),'Raw Data'!C252,IF(AND('Raw Data'!E252&lt;'Raw Data'!C252,'Raw Data'!P252&gt;'Raw Data'!O252),'Raw Data'!E252,0))</f>
        <v/>
      </c>
      <c r="W257">
        <f>IF(AND('Raw Data'!C252&gt;'Raw Data'!E252,'Raw Data'!O252&gt;'Raw Data'!P252),'Raw Data'!C252,IF(AND('Raw Data'!E252&gt;'Raw Data'!C252,'Raw Data'!P252&gt;'Raw Data'!O252),'Raw Data'!E252,0))</f>
        <v/>
      </c>
      <c r="X257">
        <f>IF(AND('Raw Data'!D252&gt;4,'Raw Data'!O252&gt;'Raw Data'!P252, ISNUMBER('Raw Data'!O252)),'Raw Data'!J252,IF(AND('Raw Data'!D252&gt;4,'Raw Data'!O252='Raw Data'!P252, ISNUMBER('Raw Data'!O252)),0,IF(AND(ISNUMBER('Raw Data'!O252), 'Raw Data'!O252='Raw Data'!P252),'Raw Data'!D252,0)))</f>
        <v/>
      </c>
      <c r="Y257">
        <f>IF(AND('Raw Data'!D252&gt;4,'Raw Data'!O252&lt;'Raw Data'!P252),'Raw Data'!K252,IF(AND('Raw Data'!D252&gt;4,'Raw Data'!O252='Raw Data'!P252),0,IF('Raw Data'!O252='Raw Data'!P252,'Raw Data'!D252,0)))</f>
        <v/>
      </c>
      <c r="Z257">
        <f>IF(AND('Raw Data'!D252&lt;4, 'Raw Data'!O252='Raw Data'!P252), 'Raw Data'!D252, 0)</f>
        <v/>
      </c>
      <c r="AA257">
        <f>IF(AND(W257&gt;0, F257&gt;0), F257*W257, 0)</f>
        <v/>
      </c>
      <c r="AB257">
        <f>IF(AND(C257&gt;0, E257&gt;0), E257*C257, 0)</f>
        <v/>
      </c>
      <c r="AC257">
        <f>IF(AND(F257, D257), D257*F257, 0)</f>
        <v/>
      </c>
    </row>
    <row r="258">
      <c r="A258">
        <f>'Raw Data'!Q253</f>
        <v/>
      </c>
      <c r="B258">
        <f>IF('Raw Data'!O253&gt;'Raw Data'!P253, 'Raw Data'!C253, 0)</f>
        <v/>
      </c>
      <c r="C258">
        <f>IF(AND(ISNUMBER('Raw Data'!O253), 'Raw Data'!O253='Raw Data'!P253), 'Raw Data'!D253, 0)</f>
        <v/>
      </c>
      <c r="D258">
        <f>IF('Raw Data'!O253&lt;'Raw Data'!P253, 'Raw Data'!E253, 0)</f>
        <v/>
      </c>
      <c r="E258">
        <f>IF(SUM('Raw Data'!O253:P253)&gt;2, 'Raw Data'!F253, 0)</f>
        <v/>
      </c>
      <c r="F258">
        <f>IF(AND(ISNUMBER('Raw Data'!O253),SUM('Raw Data'!O253:P253)&lt;3),'Raw Data'!F253,)</f>
        <v/>
      </c>
      <c r="G258">
        <f>IF(AND('Raw Data'!O253&gt;0, 'Raw Data'!P253&gt;0), 'Raw Data'!H253, 0)</f>
        <v/>
      </c>
      <c r="H258">
        <f>IF(AND(ISNUMBER('Raw Data'!O253), OR('Raw Data'!O253=0, 'Raw Data'!P253=0)), 'Raw Data'!I253, 0)</f>
        <v/>
      </c>
      <c r="I258">
        <f>IF('Raw Data'!O253='Raw Data'!P253, 0, IF('Raw Data'!O253&gt;'Raw Data'!P253, 'Raw Data'!J253, 0))</f>
        <v/>
      </c>
      <c r="J258">
        <f>IF('Raw Data'!O253='Raw Data'!P253, 0, IF('Raw Data'!O253&lt;'Raw Data'!P253, 'Raw Data'!K253, 0))</f>
        <v/>
      </c>
      <c r="K258">
        <f>IF(AND(ISNUMBER('Raw Data'!O253), OR('Raw Data'!O253&gt;'Raw Data'!P253, 'Raw Data'!O253='Raw Data'!P253)), 'Raw Data'!L253, 0)</f>
        <v/>
      </c>
      <c r="L258">
        <f>IF(AND(ISNUMBER('Raw Data'!O253), OR('Raw Data'!O253&lt;'Raw Data'!P253, 'Raw Data'!O253='Raw Data'!P253)), 'Raw Data'!M253, 0)</f>
        <v/>
      </c>
      <c r="M258">
        <f>IF(AND(ISNUMBER('Raw Data'!O253), OR('Raw Data'!O253&gt;'Raw Data'!P253, 'Raw Data'!O253&lt;'Raw Data'!P253)), 'Raw Data'!N253, 0)</f>
        <v/>
      </c>
      <c r="N258">
        <f>IF(AND('Raw Data'!C253&lt;'Raw Data'!E253, 'Raw Data'!O253&gt;'Raw Data'!P253), 'Raw Data'!C253, 0)</f>
        <v/>
      </c>
      <c r="O258">
        <f>'Raw Data'!C253&lt;'Raw Data'!E253</f>
        <v/>
      </c>
      <c r="P258">
        <f>IF(AND('Raw Data'!C253&gt;'Raw Data'!E253, 'Raw Data'!O253&gt;'Raw Data'!P253), 'Raw Data'!C253, 0)</f>
        <v/>
      </c>
      <c r="Q258">
        <f>IF(AND('Raw Data'!C253&gt;'Raw Data'!E253, 'Raw Data'!O253&lt;'Raw Data'!P253), 'Raw Data'!E253, 0)</f>
        <v/>
      </c>
      <c r="R258">
        <f>IF(AND('Raw Data'!C253&lt;'Raw Data'!E253, 'Raw Data'!O253&lt;'Raw Data'!P253), 'Raw Data'!E253, 0)</f>
        <v/>
      </c>
      <c r="S258">
        <f>IF(ISNUMBER('Raw Data'!C253), IF(_xlfn.XLOOKUP(SMALL('Raw Data'!C253:E253, 1), B258:D258, B258:D258, 0)&gt;0, SMALL('Raw Data'!C253:E253, 1), 0), 0)</f>
        <v/>
      </c>
      <c r="T258">
        <f>IF(ISNUMBER('Raw Data'!C253), IF(_xlfn.XLOOKUP(SMALL('Raw Data'!C253:E253, 2), B258:D258, B258:D258, 0)&gt;0, SMALL('Raw Data'!C253:E253, 2), 0), 0)</f>
        <v/>
      </c>
      <c r="U258">
        <f>IF(ISNUMBER('Raw Data'!C253), IF(_xlfn.XLOOKUP(SMALL('Raw Data'!C253:E253, 3), B258:D258, B258:D258, 0)&gt;0, SMALL('Raw Data'!C253:E253, 3), 0), 0)</f>
        <v/>
      </c>
      <c r="V258">
        <f>IF(AND('Raw Data'!C253&lt;'Raw Data'!E253,'Raw Data'!O253&gt;'Raw Data'!P253),'Raw Data'!C253,IF(AND('Raw Data'!E253&lt;'Raw Data'!C253,'Raw Data'!P253&gt;'Raw Data'!O253),'Raw Data'!E253,0))</f>
        <v/>
      </c>
      <c r="W258">
        <f>IF(AND('Raw Data'!C253&gt;'Raw Data'!E253,'Raw Data'!O253&gt;'Raw Data'!P253),'Raw Data'!C253,IF(AND('Raw Data'!E253&gt;'Raw Data'!C253,'Raw Data'!P253&gt;'Raw Data'!O253),'Raw Data'!E253,0))</f>
        <v/>
      </c>
      <c r="X258">
        <f>IF(AND('Raw Data'!D253&gt;4,'Raw Data'!O253&gt;'Raw Data'!P253, ISNUMBER('Raw Data'!O253)),'Raw Data'!J253,IF(AND('Raw Data'!D253&gt;4,'Raw Data'!O253='Raw Data'!P253, ISNUMBER('Raw Data'!O253)),0,IF(AND(ISNUMBER('Raw Data'!O253), 'Raw Data'!O253='Raw Data'!P253),'Raw Data'!D253,0)))</f>
        <v/>
      </c>
      <c r="Y258">
        <f>IF(AND('Raw Data'!D253&gt;4,'Raw Data'!O253&lt;'Raw Data'!P253),'Raw Data'!K253,IF(AND('Raw Data'!D253&gt;4,'Raw Data'!O253='Raw Data'!P253),0,IF('Raw Data'!O253='Raw Data'!P253,'Raw Data'!D253,0)))</f>
        <v/>
      </c>
      <c r="Z258">
        <f>IF(AND('Raw Data'!D253&lt;4, 'Raw Data'!O253='Raw Data'!P253), 'Raw Data'!D253, 0)</f>
        <v/>
      </c>
      <c r="AA258">
        <f>IF(AND(W258&gt;0, F258&gt;0), F258*W258, 0)</f>
        <v/>
      </c>
      <c r="AB258">
        <f>IF(AND(C258&gt;0, E258&gt;0), E258*C258, 0)</f>
        <v/>
      </c>
      <c r="AC258">
        <f>IF(AND(F258, D258), D258*F258, 0)</f>
        <v/>
      </c>
    </row>
    <row r="259">
      <c r="A259">
        <f>'Raw Data'!Q254</f>
        <v/>
      </c>
      <c r="B259">
        <f>IF('Raw Data'!O254&gt;'Raw Data'!P254, 'Raw Data'!C254, 0)</f>
        <v/>
      </c>
      <c r="C259">
        <f>IF(AND(ISNUMBER('Raw Data'!O254), 'Raw Data'!O254='Raw Data'!P254), 'Raw Data'!D254, 0)</f>
        <v/>
      </c>
      <c r="D259">
        <f>IF('Raw Data'!O254&lt;'Raw Data'!P254, 'Raw Data'!E254, 0)</f>
        <v/>
      </c>
      <c r="E259">
        <f>IF(SUM('Raw Data'!O254:P254)&gt;2, 'Raw Data'!F254, 0)</f>
        <v/>
      </c>
      <c r="F259">
        <f>IF(AND(ISNUMBER('Raw Data'!O254),SUM('Raw Data'!O254:P254)&lt;3),'Raw Data'!F254,)</f>
        <v/>
      </c>
      <c r="G259">
        <f>IF(AND('Raw Data'!O254&gt;0, 'Raw Data'!P254&gt;0), 'Raw Data'!H254, 0)</f>
        <v/>
      </c>
      <c r="H259">
        <f>IF(AND(ISNUMBER('Raw Data'!O254), OR('Raw Data'!O254=0, 'Raw Data'!P254=0)), 'Raw Data'!I254, 0)</f>
        <v/>
      </c>
      <c r="I259">
        <f>IF('Raw Data'!O254='Raw Data'!P254, 0, IF('Raw Data'!O254&gt;'Raw Data'!P254, 'Raw Data'!J254, 0))</f>
        <v/>
      </c>
      <c r="J259">
        <f>IF('Raw Data'!O254='Raw Data'!P254, 0, IF('Raw Data'!O254&lt;'Raw Data'!P254, 'Raw Data'!K254, 0))</f>
        <v/>
      </c>
      <c r="K259">
        <f>IF(AND(ISNUMBER('Raw Data'!O254), OR('Raw Data'!O254&gt;'Raw Data'!P254, 'Raw Data'!O254='Raw Data'!P254)), 'Raw Data'!L254, 0)</f>
        <v/>
      </c>
      <c r="L259">
        <f>IF(AND(ISNUMBER('Raw Data'!O254), OR('Raw Data'!O254&lt;'Raw Data'!P254, 'Raw Data'!O254='Raw Data'!P254)), 'Raw Data'!M254, 0)</f>
        <v/>
      </c>
      <c r="M259">
        <f>IF(AND(ISNUMBER('Raw Data'!O254), OR('Raw Data'!O254&gt;'Raw Data'!P254, 'Raw Data'!O254&lt;'Raw Data'!P254)), 'Raw Data'!N254, 0)</f>
        <v/>
      </c>
      <c r="N259">
        <f>IF(AND('Raw Data'!C254&lt;'Raw Data'!E254, 'Raw Data'!O254&gt;'Raw Data'!P254), 'Raw Data'!C254, 0)</f>
        <v/>
      </c>
      <c r="O259">
        <f>'Raw Data'!C254&lt;'Raw Data'!E254</f>
        <v/>
      </c>
      <c r="P259">
        <f>IF(AND('Raw Data'!C254&gt;'Raw Data'!E254, 'Raw Data'!O254&gt;'Raw Data'!P254), 'Raw Data'!C254, 0)</f>
        <v/>
      </c>
      <c r="Q259">
        <f>IF(AND('Raw Data'!C254&gt;'Raw Data'!E254, 'Raw Data'!O254&lt;'Raw Data'!P254), 'Raw Data'!E254, 0)</f>
        <v/>
      </c>
      <c r="R259">
        <f>IF(AND('Raw Data'!C254&lt;'Raw Data'!E254, 'Raw Data'!O254&lt;'Raw Data'!P254), 'Raw Data'!E254, 0)</f>
        <v/>
      </c>
      <c r="S259">
        <f>IF(ISNUMBER('Raw Data'!C254), IF(_xlfn.XLOOKUP(SMALL('Raw Data'!C254:E254, 1), B259:D259, B259:D259, 0)&gt;0, SMALL('Raw Data'!C254:E254, 1), 0), 0)</f>
        <v/>
      </c>
      <c r="T259">
        <f>IF(ISNUMBER('Raw Data'!C254), IF(_xlfn.XLOOKUP(SMALL('Raw Data'!C254:E254, 2), B259:D259, B259:D259, 0)&gt;0, SMALL('Raw Data'!C254:E254, 2), 0), 0)</f>
        <v/>
      </c>
      <c r="U259">
        <f>IF(ISNUMBER('Raw Data'!C254), IF(_xlfn.XLOOKUP(SMALL('Raw Data'!C254:E254, 3), B259:D259, B259:D259, 0)&gt;0, SMALL('Raw Data'!C254:E254, 3), 0), 0)</f>
        <v/>
      </c>
      <c r="V259">
        <f>IF(AND('Raw Data'!C254&lt;'Raw Data'!E254,'Raw Data'!O254&gt;'Raw Data'!P254),'Raw Data'!C254,IF(AND('Raw Data'!E254&lt;'Raw Data'!C254,'Raw Data'!P254&gt;'Raw Data'!O254),'Raw Data'!E254,0))</f>
        <v/>
      </c>
      <c r="W259">
        <f>IF(AND('Raw Data'!C254&gt;'Raw Data'!E254,'Raw Data'!O254&gt;'Raw Data'!P254),'Raw Data'!C254,IF(AND('Raw Data'!E254&gt;'Raw Data'!C254,'Raw Data'!P254&gt;'Raw Data'!O254),'Raw Data'!E254,0))</f>
        <v/>
      </c>
      <c r="X259">
        <f>IF(AND('Raw Data'!D254&gt;4,'Raw Data'!O254&gt;'Raw Data'!P254, ISNUMBER('Raw Data'!O254)),'Raw Data'!J254,IF(AND('Raw Data'!D254&gt;4,'Raw Data'!O254='Raw Data'!P254, ISNUMBER('Raw Data'!O254)),0,IF(AND(ISNUMBER('Raw Data'!O254), 'Raw Data'!O254='Raw Data'!P254),'Raw Data'!D254,0)))</f>
        <v/>
      </c>
      <c r="Y259">
        <f>IF(AND('Raw Data'!D254&gt;4,'Raw Data'!O254&lt;'Raw Data'!P254),'Raw Data'!K254,IF(AND('Raw Data'!D254&gt;4,'Raw Data'!O254='Raw Data'!P254),0,IF('Raw Data'!O254='Raw Data'!P254,'Raw Data'!D254,0)))</f>
        <v/>
      </c>
      <c r="Z259">
        <f>IF(AND('Raw Data'!D254&lt;4, 'Raw Data'!O254='Raw Data'!P254), 'Raw Data'!D254, 0)</f>
        <v/>
      </c>
      <c r="AA259">
        <f>IF(AND(W259&gt;0, F259&gt;0), F259*W259, 0)</f>
        <v/>
      </c>
      <c r="AB259">
        <f>IF(AND(C259&gt;0, E259&gt;0), E259*C259, 0)</f>
        <v/>
      </c>
      <c r="AC259">
        <f>IF(AND(F259, D259), D259*F259, 0)</f>
        <v/>
      </c>
    </row>
    <row r="260">
      <c r="A260">
        <f>'Raw Data'!Q255</f>
        <v/>
      </c>
      <c r="B260">
        <f>IF('Raw Data'!O255&gt;'Raw Data'!P255, 'Raw Data'!C255, 0)</f>
        <v/>
      </c>
      <c r="C260">
        <f>IF(AND(ISNUMBER('Raw Data'!O255), 'Raw Data'!O255='Raw Data'!P255), 'Raw Data'!D255, 0)</f>
        <v/>
      </c>
      <c r="D260">
        <f>IF('Raw Data'!O255&lt;'Raw Data'!P255, 'Raw Data'!E255, 0)</f>
        <v/>
      </c>
      <c r="E260">
        <f>IF(SUM('Raw Data'!O255:P255)&gt;2, 'Raw Data'!F255, 0)</f>
        <v/>
      </c>
      <c r="F260">
        <f>IF(AND(ISNUMBER('Raw Data'!O255),SUM('Raw Data'!O255:P255)&lt;3),'Raw Data'!F255,)</f>
        <v/>
      </c>
      <c r="G260">
        <f>IF(AND('Raw Data'!O255&gt;0, 'Raw Data'!P255&gt;0), 'Raw Data'!H255, 0)</f>
        <v/>
      </c>
      <c r="H260">
        <f>IF(AND(ISNUMBER('Raw Data'!O255), OR('Raw Data'!O255=0, 'Raw Data'!P255=0)), 'Raw Data'!I255, 0)</f>
        <v/>
      </c>
      <c r="I260">
        <f>IF('Raw Data'!O255='Raw Data'!P255, 0, IF('Raw Data'!O255&gt;'Raw Data'!P255, 'Raw Data'!J255, 0))</f>
        <v/>
      </c>
      <c r="J260">
        <f>IF('Raw Data'!O255='Raw Data'!P255, 0, IF('Raw Data'!O255&lt;'Raw Data'!P255, 'Raw Data'!K255, 0))</f>
        <v/>
      </c>
      <c r="K260">
        <f>IF(AND(ISNUMBER('Raw Data'!O255), OR('Raw Data'!O255&gt;'Raw Data'!P255, 'Raw Data'!O255='Raw Data'!P255)), 'Raw Data'!L255, 0)</f>
        <v/>
      </c>
      <c r="L260">
        <f>IF(AND(ISNUMBER('Raw Data'!O255), OR('Raw Data'!O255&lt;'Raw Data'!P255, 'Raw Data'!O255='Raw Data'!P255)), 'Raw Data'!M255, 0)</f>
        <v/>
      </c>
      <c r="M260">
        <f>IF(AND(ISNUMBER('Raw Data'!O255), OR('Raw Data'!O255&gt;'Raw Data'!P255, 'Raw Data'!O255&lt;'Raw Data'!P255)), 'Raw Data'!N255, 0)</f>
        <v/>
      </c>
      <c r="N260">
        <f>IF(AND('Raw Data'!C255&lt;'Raw Data'!E255, 'Raw Data'!O255&gt;'Raw Data'!P255), 'Raw Data'!C255, 0)</f>
        <v/>
      </c>
      <c r="O260">
        <f>'Raw Data'!C255&lt;'Raw Data'!E255</f>
        <v/>
      </c>
      <c r="P260">
        <f>IF(AND('Raw Data'!C255&gt;'Raw Data'!E255, 'Raw Data'!O255&gt;'Raw Data'!P255), 'Raw Data'!C255, 0)</f>
        <v/>
      </c>
      <c r="Q260">
        <f>IF(AND('Raw Data'!C255&gt;'Raw Data'!E255, 'Raw Data'!O255&lt;'Raw Data'!P255), 'Raw Data'!E255, 0)</f>
        <v/>
      </c>
      <c r="R260">
        <f>IF(AND('Raw Data'!C255&lt;'Raw Data'!E255, 'Raw Data'!O255&lt;'Raw Data'!P255), 'Raw Data'!E255, 0)</f>
        <v/>
      </c>
      <c r="S260">
        <f>IF(ISNUMBER('Raw Data'!C255), IF(_xlfn.XLOOKUP(SMALL('Raw Data'!C255:E255, 1), B260:D260, B260:D260, 0)&gt;0, SMALL('Raw Data'!C255:E255, 1), 0), 0)</f>
        <v/>
      </c>
      <c r="T260">
        <f>IF(ISNUMBER('Raw Data'!C255), IF(_xlfn.XLOOKUP(SMALL('Raw Data'!C255:E255, 2), B260:D260, B260:D260, 0)&gt;0, SMALL('Raw Data'!C255:E255, 2), 0), 0)</f>
        <v/>
      </c>
      <c r="U260">
        <f>IF(ISNUMBER('Raw Data'!C255), IF(_xlfn.XLOOKUP(SMALL('Raw Data'!C255:E255, 3), B260:D260, B260:D260, 0)&gt;0, SMALL('Raw Data'!C255:E255, 3), 0), 0)</f>
        <v/>
      </c>
      <c r="V260">
        <f>IF(AND('Raw Data'!C255&lt;'Raw Data'!E255,'Raw Data'!O255&gt;'Raw Data'!P255),'Raw Data'!C255,IF(AND('Raw Data'!E255&lt;'Raw Data'!C255,'Raw Data'!P255&gt;'Raw Data'!O255),'Raw Data'!E255,0))</f>
        <v/>
      </c>
      <c r="W260">
        <f>IF(AND('Raw Data'!C255&gt;'Raw Data'!E255,'Raw Data'!O255&gt;'Raw Data'!P255),'Raw Data'!C255,IF(AND('Raw Data'!E255&gt;'Raw Data'!C255,'Raw Data'!P255&gt;'Raw Data'!O255),'Raw Data'!E255,0))</f>
        <v/>
      </c>
      <c r="X260">
        <f>IF(AND('Raw Data'!D255&gt;4,'Raw Data'!O255&gt;'Raw Data'!P255, ISNUMBER('Raw Data'!O255)),'Raw Data'!J255,IF(AND('Raw Data'!D255&gt;4,'Raw Data'!O255='Raw Data'!P255, ISNUMBER('Raw Data'!O255)),0,IF(AND(ISNUMBER('Raw Data'!O255), 'Raw Data'!O255='Raw Data'!P255),'Raw Data'!D255,0)))</f>
        <v/>
      </c>
      <c r="Y260">
        <f>IF(AND('Raw Data'!D255&gt;4,'Raw Data'!O255&lt;'Raw Data'!P255),'Raw Data'!K255,IF(AND('Raw Data'!D255&gt;4,'Raw Data'!O255='Raw Data'!P255),0,IF('Raw Data'!O255='Raw Data'!P255,'Raw Data'!D255,0)))</f>
        <v/>
      </c>
      <c r="Z260">
        <f>IF(AND('Raw Data'!D255&lt;4, 'Raw Data'!O255='Raw Data'!P255), 'Raw Data'!D255, 0)</f>
        <v/>
      </c>
      <c r="AA260">
        <f>IF(AND(W260&gt;0, F260&gt;0), F260*W260, 0)</f>
        <v/>
      </c>
      <c r="AB260">
        <f>IF(AND(C260&gt;0, E260&gt;0), E260*C260, 0)</f>
        <v/>
      </c>
      <c r="AC260">
        <f>IF(AND(F260, D260), D260*F260, 0)</f>
        <v/>
      </c>
    </row>
    <row r="261">
      <c r="A261">
        <f>'Raw Data'!Q256</f>
        <v/>
      </c>
      <c r="B261">
        <f>IF('Raw Data'!O256&gt;'Raw Data'!P256, 'Raw Data'!C256, 0)</f>
        <v/>
      </c>
      <c r="C261">
        <f>IF(AND(ISNUMBER('Raw Data'!O256), 'Raw Data'!O256='Raw Data'!P256), 'Raw Data'!D256, 0)</f>
        <v/>
      </c>
      <c r="D261">
        <f>IF('Raw Data'!O256&lt;'Raw Data'!P256, 'Raw Data'!E256, 0)</f>
        <v/>
      </c>
      <c r="E261">
        <f>IF(SUM('Raw Data'!O256:P256)&gt;2, 'Raw Data'!F256, 0)</f>
        <v/>
      </c>
      <c r="F261">
        <f>IF(AND(ISNUMBER('Raw Data'!O256),SUM('Raw Data'!O256:P256)&lt;3),'Raw Data'!F256,)</f>
        <v/>
      </c>
      <c r="G261">
        <f>IF(AND('Raw Data'!O256&gt;0, 'Raw Data'!P256&gt;0), 'Raw Data'!H256, 0)</f>
        <v/>
      </c>
      <c r="H261">
        <f>IF(AND(ISNUMBER('Raw Data'!O256), OR('Raw Data'!O256=0, 'Raw Data'!P256=0)), 'Raw Data'!I256, 0)</f>
        <v/>
      </c>
      <c r="I261">
        <f>IF('Raw Data'!O256='Raw Data'!P256, 0, IF('Raw Data'!O256&gt;'Raw Data'!P256, 'Raw Data'!J256, 0))</f>
        <v/>
      </c>
      <c r="J261">
        <f>IF('Raw Data'!O256='Raw Data'!P256, 0, IF('Raw Data'!O256&lt;'Raw Data'!P256, 'Raw Data'!K256, 0))</f>
        <v/>
      </c>
      <c r="K261">
        <f>IF(AND(ISNUMBER('Raw Data'!O256), OR('Raw Data'!O256&gt;'Raw Data'!P256, 'Raw Data'!O256='Raw Data'!P256)), 'Raw Data'!L256, 0)</f>
        <v/>
      </c>
      <c r="L261">
        <f>IF(AND(ISNUMBER('Raw Data'!O256), OR('Raw Data'!O256&lt;'Raw Data'!P256, 'Raw Data'!O256='Raw Data'!P256)), 'Raw Data'!M256, 0)</f>
        <v/>
      </c>
      <c r="M261">
        <f>IF(AND(ISNUMBER('Raw Data'!O256), OR('Raw Data'!O256&gt;'Raw Data'!P256, 'Raw Data'!O256&lt;'Raw Data'!P256)), 'Raw Data'!N256, 0)</f>
        <v/>
      </c>
      <c r="N261">
        <f>IF(AND('Raw Data'!C256&lt;'Raw Data'!E256, 'Raw Data'!O256&gt;'Raw Data'!P256), 'Raw Data'!C256, 0)</f>
        <v/>
      </c>
      <c r="O261">
        <f>'Raw Data'!C256&lt;'Raw Data'!E256</f>
        <v/>
      </c>
      <c r="P261">
        <f>IF(AND('Raw Data'!C256&gt;'Raw Data'!E256, 'Raw Data'!O256&gt;'Raw Data'!P256), 'Raw Data'!C256, 0)</f>
        <v/>
      </c>
      <c r="Q261">
        <f>IF(AND('Raw Data'!C256&gt;'Raw Data'!E256, 'Raw Data'!O256&lt;'Raw Data'!P256), 'Raw Data'!E256, 0)</f>
        <v/>
      </c>
      <c r="R261">
        <f>IF(AND('Raw Data'!C256&lt;'Raw Data'!E256, 'Raw Data'!O256&lt;'Raw Data'!P256), 'Raw Data'!E256, 0)</f>
        <v/>
      </c>
      <c r="S261">
        <f>IF(ISNUMBER('Raw Data'!C256), IF(_xlfn.XLOOKUP(SMALL('Raw Data'!C256:E256, 1), B261:D261, B261:D261, 0)&gt;0, SMALL('Raw Data'!C256:E256, 1), 0), 0)</f>
        <v/>
      </c>
      <c r="T261">
        <f>IF(ISNUMBER('Raw Data'!C256), IF(_xlfn.XLOOKUP(SMALL('Raw Data'!C256:E256, 2), B261:D261, B261:D261, 0)&gt;0, SMALL('Raw Data'!C256:E256, 2), 0), 0)</f>
        <v/>
      </c>
      <c r="U261">
        <f>IF(ISNUMBER('Raw Data'!C256), IF(_xlfn.XLOOKUP(SMALL('Raw Data'!C256:E256, 3), B261:D261, B261:D261, 0)&gt;0, SMALL('Raw Data'!C256:E256, 3), 0), 0)</f>
        <v/>
      </c>
      <c r="V261">
        <f>IF(AND('Raw Data'!C256&lt;'Raw Data'!E256,'Raw Data'!O256&gt;'Raw Data'!P256),'Raw Data'!C256,IF(AND('Raw Data'!E256&lt;'Raw Data'!C256,'Raw Data'!P256&gt;'Raw Data'!O256),'Raw Data'!E256,0))</f>
        <v/>
      </c>
      <c r="W261">
        <f>IF(AND('Raw Data'!C256&gt;'Raw Data'!E256,'Raw Data'!O256&gt;'Raw Data'!P256),'Raw Data'!C256,IF(AND('Raw Data'!E256&gt;'Raw Data'!C256,'Raw Data'!P256&gt;'Raw Data'!O256),'Raw Data'!E256,0))</f>
        <v/>
      </c>
      <c r="X261">
        <f>IF(AND('Raw Data'!D256&gt;4,'Raw Data'!O256&gt;'Raw Data'!P256, ISNUMBER('Raw Data'!O256)),'Raw Data'!J256,IF(AND('Raw Data'!D256&gt;4,'Raw Data'!O256='Raw Data'!P256, ISNUMBER('Raw Data'!O256)),0,IF(AND(ISNUMBER('Raw Data'!O256), 'Raw Data'!O256='Raw Data'!P256),'Raw Data'!D256,0)))</f>
        <v/>
      </c>
      <c r="Y261">
        <f>IF(AND('Raw Data'!D256&gt;4,'Raw Data'!O256&lt;'Raw Data'!P256),'Raw Data'!K256,IF(AND('Raw Data'!D256&gt;4,'Raw Data'!O256='Raw Data'!P256),0,IF('Raw Data'!O256='Raw Data'!P256,'Raw Data'!D256,0)))</f>
        <v/>
      </c>
      <c r="Z261">
        <f>IF(AND('Raw Data'!D256&lt;4, 'Raw Data'!O256='Raw Data'!P256), 'Raw Data'!D256, 0)</f>
        <v/>
      </c>
      <c r="AA261">
        <f>IF(AND(W261&gt;0, F261&gt;0), F261*W261, 0)</f>
        <v/>
      </c>
      <c r="AB261">
        <f>IF(AND(C261&gt;0, E261&gt;0), E261*C261, 0)</f>
        <v/>
      </c>
      <c r="AC261">
        <f>IF(AND(F261, D261), D261*F261, 0)</f>
        <v/>
      </c>
    </row>
    <row r="262">
      <c r="A262">
        <f>'Raw Data'!Q257</f>
        <v/>
      </c>
      <c r="B262">
        <f>IF('Raw Data'!O257&gt;'Raw Data'!P257, 'Raw Data'!C257, 0)</f>
        <v/>
      </c>
      <c r="C262">
        <f>IF(AND(ISNUMBER('Raw Data'!O257), 'Raw Data'!O257='Raw Data'!P257), 'Raw Data'!D257, 0)</f>
        <v/>
      </c>
      <c r="D262">
        <f>IF('Raw Data'!O257&lt;'Raw Data'!P257, 'Raw Data'!E257, 0)</f>
        <v/>
      </c>
      <c r="E262">
        <f>IF(SUM('Raw Data'!O257:P257)&gt;2, 'Raw Data'!F257, 0)</f>
        <v/>
      </c>
      <c r="F262">
        <f>IF(AND(ISNUMBER('Raw Data'!O257),SUM('Raw Data'!O257:P257)&lt;3),'Raw Data'!F257,)</f>
        <v/>
      </c>
      <c r="G262">
        <f>IF(AND('Raw Data'!O257&gt;0, 'Raw Data'!P257&gt;0), 'Raw Data'!H257, 0)</f>
        <v/>
      </c>
      <c r="H262">
        <f>IF(AND(ISNUMBER('Raw Data'!O257), OR('Raw Data'!O257=0, 'Raw Data'!P257=0)), 'Raw Data'!I257, 0)</f>
        <v/>
      </c>
      <c r="I262">
        <f>IF('Raw Data'!O257='Raw Data'!P257, 0, IF('Raw Data'!O257&gt;'Raw Data'!P257, 'Raw Data'!J257, 0))</f>
        <v/>
      </c>
      <c r="J262">
        <f>IF('Raw Data'!O257='Raw Data'!P257, 0, IF('Raw Data'!O257&lt;'Raw Data'!P257, 'Raw Data'!K257, 0))</f>
        <v/>
      </c>
      <c r="K262">
        <f>IF(AND(ISNUMBER('Raw Data'!O257), OR('Raw Data'!O257&gt;'Raw Data'!P257, 'Raw Data'!O257='Raw Data'!P257)), 'Raw Data'!L257, 0)</f>
        <v/>
      </c>
      <c r="L262">
        <f>IF(AND(ISNUMBER('Raw Data'!O257), OR('Raw Data'!O257&lt;'Raw Data'!P257, 'Raw Data'!O257='Raw Data'!P257)), 'Raw Data'!M257, 0)</f>
        <v/>
      </c>
      <c r="M262">
        <f>IF(AND(ISNUMBER('Raw Data'!O257), OR('Raw Data'!O257&gt;'Raw Data'!P257, 'Raw Data'!O257&lt;'Raw Data'!P257)), 'Raw Data'!N257, 0)</f>
        <v/>
      </c>
      <c r="N262">
        <f>IF(AND('Raw Data'!C257&lt;'Raw Data'!E257, 'Raw Data'!O257&gt;'Raw Data'!P257), 'Raw Data'!C257, 0)</f>
        <v/>
      </c>
      <c r="O262">
        <f>'Raw Data'!C257&lt;'Raw Data'!E257</f>
        <v/>
      </c>
      <c r="P262">
        <f>IF(AND('Raw Data'!C257&gt;'Raw Data'!E257, 'Raw Data'!O257&gt;'Raw Data'!P257), 'Raw Data'!C257, 0)</f>
        <v/>
      </c>
      <c r="Q262">
        <f>IF(AND('Raw Data'!C257&gt;'Raw Data'!E257, 'Raw Data'!O257&lt;'Raw Data'!P257), 'Raw Data'!E257, 0)</f>
        <v/>
      </c>
      <c r="R262">
        <f>IF(AND('Raw Data'!C257&lt;'Raw Data'!E257, 'Raw Data'!O257&lt;'Raw Data'!P257), 'Raw Data'!E257, 0)</f>
        <v/>
      </c>
      <c r="S262">
        <f>IF(ISNUMBER('Raw Data'!C257), IF(_xlfn.XLOOKUP(SMALL('Raw Data'!C257:E257, 1), B262:D262, B262:D262, 0)&gt;0, SMALL('Raw Data'!C257:E257, 1), 0), 0)</f>
        <v/>
      </c>
      <c r="T262">
        <f>IF(ISNUMBER('Raw Data'!C257), IF(_xlfn.XLOOKUP(SMALL('Raw Data'!C257:E257, 2), B262:D262, B262:D262, 0)&gt;0, SMALL('Raw Data'!C257:E257, 2), 0), 0)</f>
        <v/>
      </c>
      <c r="U262">
        <f>IF(ISNUMBER('Raw Data'!C257), IF(_xlfn.XLOOKUP(SMALL('Raw Data'!C257:E257, 3), B262:D262, B262:D262, 0)&gt;0, SMALL('Raw Data'!C257:E257, 3), 0), 0)</f>
        <v/>
      </c>
      <c r="V262">
        <f>IF(AND('Raw Data'!C257&lt;'Raw Data'!E257,'Raw Data'!O257&gt;'Raw Data'!P257),'Raw Data'!C257,IF(AND('Raw Data'!E257&lt;'Raw Data'!C257,'Raw Data'!P257&gt;'Raw Data'!O257),'Raw Data'!E257,0))</f>
        <v/>
      </c>
      <c r="W262">
        <f>IF(AND('Raw Data'!C257&gt;'Raw Data'!E257,'Raw Data'!O257&gt;'Raw Data'!P257),'Raw Data'!C257,IF(AND('Raw Data'!E257&gt;'Raw Data'!C257,'Raw Data'!P257&gt;'Raw Data'!O257),'Raw Data'!E257,0))</f>
        <v/>
      </c>
      <c r="X262">
        <f>IF(AND('Raw Data'!D257&gt;4,'Raw Data'!O257&gt;'Raw Data'!P257, ISNUMBER('Raw Data'!O257)),'Raw Data'!J257,IF(AND('Raw Data'!D257&gt;4,'Raw Data'!O257='Raw Data'!P257, ISNUMBER('Raw Data'!O257)),0,IF(AND(ISNUMBER('Raw Data'!O257), 'Raw Data'!O257='Raw Data'!P257),'Raw Data'!D257,0)))</f>
        <v/>
      </c>
      <c r="Y262">
        <f>IF(AND('Raw Data'!D257&gt;4,'Raw Data'!O257&lt;'Raw Data'!P257),'Raw Data'!K257,IF(AND('Raw Data'!D257&gt;4,'Raw Data'!O257='Raw Data'!P257),0,IF('Raw Data'!O257='Raw Data'!P257,'Raw Data'!D257,0)))</f>
        <v/>
      </c>
      <c r="Z262">
        <f>IF(AND('Raw Data'!D257&lt;4, 'Raw Data'!O257='Raw Data'!P257), 'Raw Data'!D257, 0)</f>
        <v/>
      </c>
      <c r="AA262">
        <f>IF(AND(W262&gt;0, F262&gt;0), F262*W262, 0)</f>
        <v/>
      </c>
      <c r="AB262">
        <f>IF(AND(C262&gt;0, E262&gt;0), E262*C262, 0)</f>
        <v/>
      </c>
      <c r="AC262">
        <f>IF(AND(F262, D262), D262*F262, 0)</f>
        <v/>
      </c>
    </row>
    <row r="263">
      <c r="A263">
        <f>'Raw Data'!Q258</f>
        <v/>
      </c>
      <c r="B263">
        <f>IF('Raw Data'!O258&gt;'Raw Data'!P258, 'Raw Data'!C258, 0)</f>
        <v/>
      </c>
      <c r="C263">
        <f>IF(AND(ISNUMBER('Raw Data'!O258), 'Raw Data'!O258='Raw Data'!P258), 'Raw Data'!D258, 0)</f>
        <v/>
      </c>
      <c r="D263">
        <f>IF('Raw Data'!O258&lt;'Raw Data'!P258, 'Raw Data'!E258, 0)</f>
        <v/>
      </c>
      <c r="E263">
        <f>IF(SUM('Raw Data'!O258:P258)&gt;2, 'Raw Data'!F258, 0)</f>
        <v/>
      </c>
      <c r="F263">
        <f>IF(AND(ISNUMBER('Raw Data'!O258),SUM('Raw Data'!O258:P258)&lt;3),'Raw Data'!F258,)</f>
        <v/>
      </c>
      <c r="G263">
        <f>IF(AND('Raw Data'!O258&gt;0, 'Raw Data'!P258&gt;0), 'Raw Data'!H258, 0)</f>
        <v/>
      </c>
      <c r="H263">
        <f>IF(AND(ISNUMBER('Raw Data'!O258), OR('Raw Data'!O258=0, 'Raw Data'!P258=0)), 'Raw Data'!I258, 0)</f>
        <v/>
      </c>
      <c r="I263">
        <f>IF('Raw Data'!O258='Raw Data'!P258, 0, IF('Raw Data'!O258&gt;'Raw Data'!P258, 'Raw Data'!J258, 0))</f>
        <v/>
      </c>
      <c r="J263">
        <f>IF('Raw Data'!O258='Raw Data'!P258, 0, IF('Raw Data'!O258&lt;'Raw Data'!P258, 'Raw Data'!K258, 0))</f>
        <v/>
      </c>
      <c r="K263">
        <f>IF(AND(ISNUMBER('Raw Data'!O258), OR('Raw Data'!O258&gt;'Raw Data'!P258, 'Raw Data'!O258='Raw Data'!P258)), 'Raw Data'!L258, 0)</f>
        <v/>
      </c>
      <c r="L263">
        <f>IF(AND(ISNUMBER('Raw Data'!O258), OR('Raw Data'!O258&lt;'Raw Data'!P258, 'Raw Data'!O258='Raw Data'!P258)), 'Raw Data'!M258, 0)</f>
        <v/>
      </c>
      <c r="M263">
        <f>IF(AND(ISNUMBER('Raw Data'!O258), OR('Raw Data'!O258&gt;'Raw Data'!P258, 'Raw Data'!O258&lt;'Raw Data'!P258)), 'Raw Data'!N258, 0)</f>
        <v/>
      </c>
      <c r="N263">
        <f>IF(AND('Raw Data'!C258&lt;'Raw Data'!E258, 'Raw Data'!O258&gt;'Raw Data'!P258), 'Raw Data'!C258, 0)</f>
        <v/>
      </c>
      <c r="O263">
        <f>'Raw Data'!C258&lt;'Raw Data'!E258</f>
        <v/>
      </c>
      <c r="P263">
        <f>IF(AND('Raw Data'!C258&gt;'Raw Data'!E258, 'Raw Data'!O258&gt;'Raw Data'!P258), 'Raw Data'!C258, 0)</f>
        <v/>
      </c>
      <c r="Q263">
        <f>IF(AND('Raw Data'!C258&gt;'Raw Data'!E258, 'Raw Data'!O258&lt;'Raw Data'!P258), 'Raw Data'!E258, 0)</f>
        <v/>
      </c>
      <c r="R263">
        <f>IF(AND('Raw Data'!C258&lt;'Raw Data'!E258, 'Raw Data'!O258&lt;'Raw Data'!P258), 'Raw Data'!E258, 0)</f>
        <v/>
      </c>
      <c r="S263">
        <f>IF(ISNUMBER('Raw Data'!C258), IF(_xlfn.XLOOKUP(SMALL('Raw Data'!C258:E258, 1), B263:D263, B263:D263, 0)&gt;0, SMALL('Raw Data'!C258:E258, 1), 0), 0)</f>
        <v/>
      </c>
      <c r="T263">
        <f>IF(ISNUMBER('Raw Data'!C258), IF(_xlfn.XLOOKUP(SMALL('Raw Data'!C258:E258, 2), B263:D263, B263:D263, 0)&gt;0, SMALL('Raw Data'!C258:E258, 2), 0), 0)</f>
        <v/>
      </c>
      <c r="U263">
        <f>IF(ISNUMBER('Raw Data'!C258), IF(_xlfn.XLOOKUP(SMALL('Raw Data'!C258:E258, 3), B263:D263, B263:D263, 0)&gt;0, SMALL('Raw Data'!C258:E258, 3), 0), 0)</f>
        <v/>
      </c>
      <c r="V263">
        <f>IF(AND('Raw Data'!C258&lt;'Raw Data'!E258,'Raw Data'!O258&gt;'Raw Data'!P258),'Raw Data'!C258,IF(AND('Raw Data'!E258&lt;'Raw Data'!C258,'Raw Data'!P258&gt;'Raw Data'!O258),'Raw Data'!E258,0))</f>
        <v/>
      </c>
      <c r="W263">
        <f>IF(AND('Raw Data'!C258&gt;'Raw Data'!E258,'Raw Data'!O258&gt;'Raw Data'!P258),'Raw Data'!C258,IF(AND('Raw Data'!E258&gt;'Raw Data'!C258,'Raw Data'!P258&gt;'Raw Data'!O258),'Raw Data'!E258,0))</f>
        <v/>
      </c>
      <c r="X263">
        <f>IF(AND('Raw Data'!D258&gt;4,'Raw Data'!O258&gt;'Raw Data'!P258, ISNUMBER('Raw Data'!O258)),'Raw Data'!J258,IF(AND('Raw Data'!D258&gt;4,'Raw Data'!O258='Raw Data'!P258, ISNUMBER('Raw Data'!O258)),0,IF(AND(ISNUMBER('Raw Data'!O258), 'Raw Data'!O258='Raw Data'!P258),'Raw Data'!D258,0)))</f>
        <v/>
      </c>
      <c r="Y263">
        <f>IF(AND('Raw Data'!D258&gt;4,'Raw Data'!O258&lt;'Raw Data'!P258),'Raw Data'!K258,IF(AND('Raw Data'!D258&gt;4,'Raw Data'!O258='Raw Data'!P258),0,IF('Raw Data'!O258='Raw Data'!P258,'Raw Data'!D258,0)))</f>
        <v/>
      </c>
      <c r="Z263">
        <f>IF(AND('Raw Data'!D258&lt;4, 'Raw Data'!O258='Raw Data'!P258), 'Raw Data'!D258, 0)</f>
        <v/>
      </c>
      <c r="AA263">
        <f>IF(AND(W263&gt;0, F263&gt;0), F263*W263, 0)</f>
        <v/>
      </c>
      <c r="AB263">
        <f>IF(AND(C263&gt;0, E263&gt;0), E263*C263, 0)</f>
        <v/>
      </c>
      <c r="AC263">
        <f>IF(AND(F263, D263), D263*F263, 0)</f>
        <v/>
      </c>
    </row>
    <row r="264">
      <c r="A264">
        <f>'Raw Data'!Q259</f>
        <v/>
      </c>
      <c r="B264">
        <f>IF('Raw Data'!O259&gt;'Raw Data'!P259, 'Raw Data'!C259, 0)</f>
        <v/>
      </c>
      <c r="C264">
        <f>IF(AND(ISNUMBER('Raw Data'!O259), 'Raw Data'!O259='Raw Data'!P259), 'Raw Data'!D259, 0)</f>
        <v/>
      </c>
      <c r="D264">
        <f>IF('Raw Data'!O259&lt;'Raw Data'!P259, 'Raw Data'!E259, 0)</f>
        <v/>
      </c>
      <c r="E264">
        <f>IF(SUM('Raw Data'!O259:P259)&gt;2, 'Raw Data'!F259, 0)</f>
        <v/>
      </c>
      <c r="F264">
        <f>IF(AND(ISNUMBER('Raw Data'!O259),SUM('Raw Data'!O259:P259)&lt;3),'Raw Data'!F259,)</f>
        <v/>
      </c>
      <c r="G264">
        <f>IF(AND('Raw Data'!O259&gt;0, 'Raw Data'!P259&gt;0), 'Raw Data'!H259, 0)</f>
        <v/>
      </c>
      <c r="H264">
        <f>IF(AND(ISNUMBER('Raw Data'!O259), OR('Raw Data'!O259=0, 'Raw Data'!P259=0)), 'Raw Data'!I259, 0)</f>
        <v/>
      </c>
      <c r="I264">
        <f>IF('Raw Data'!O259='Raw Data'!P259, 0, IF('Raw Data'!O259&gt;'Raw Data'!P259, 'Raw Data'!J259, 0))</f>
        <v/>
      </c>
      <c r="J264">
        <f>IF('Raw Data'!O259='Raw Data'!P259, 0, IF('Raw Data'!O259&lt;'Raw Data'!P259, 'Raw Data'!K259, 0))</f>
        <v/>
      </c>
      <c r="K264">
        <f>IF(AND(ISNUMBER('Raw Data'!O259), OR('Raw Data'!O259&gt;'Raw Data'!P259, 'Raw Data'!O259='Raw Data'!P259)), 'Raw Data'!L259, 0)</f>
        <v/>
      </c>
      <c r="L264">
        <f>IF(AND(ISNUMBER('Raw Data'!O259), OR('Raw Data'!O259&lt;'Raw Data'!P259, 'Raw Data'!O259='Raw Data'!P259)), 'Raw Data'!M259, 0)</f>
        <v/>
      </c>
      <c r="M264">
        <f>IF(AND(ISNUMBER('Raw Data'!O259), OR('Raw Data'!O259&gt;'Raw Data'!P259, 'Raw Data'!O259&lt;'Raw Data'!P259)), 'Raw Data'!N259, 0)</f>
        <v/>
      </c>
      <c r="N264">
        <f>IF(AND('Raw Data'!C259&lt;'Raw Data'!E259, 'Raw Data'!O259&gt;'Raw Data'!P259), 'Raw Data'!C259, 0)</f>
        <v/>
      </c>
      <c r="O264">
        <f>'Raw Data'!C259&lt;'Raw Data'!E259</f>
        <v/>
      </c>
      <c r="P264">
        <f>IF(AND('Raw Data'!C259&gt;'Raw Data'!E259, 'Raw Data'!O259&gt;'Raw Data'!P259), 'Raw Data'!C259, 0)</f>
        <v/>
      </c>
      <c r="Q264">
        <f>IF(AND('Raw Data'!C259&gt;'Raw Data'!E259, 'Raw Data'!O259&lt;'Raw Data'!P259), 'Raw Data'!E259, 0)</f>
        <v/>
      </c>
      <c r="R264">
        <f>IF(AND('Raw Data'!C259&lt;'Raw Data'!E259, 'Raw Data'!O259&lt;'Raw Data'!P259), 'Raw Data'!E259, 0)</f>
        <v/>
      </c>
      <c r="S264">
        <f>IF(ISNUMBER('Raw Data'!C259), IF(_xlfn.XLOOKUP(SMALL('Raw Data'!C259:E259, 1), B264:D264, B264:D264, 0)&gt;0, SMALL('Raw Data'!C259:E259, 1), 0), 0)</f>
        <v/>
      </c>
      <c r="T264">
        <f>IF(ISNUMBER('Raw Data'!C259), IF(_xlfn.XLOOKUP(SMALL('Raw Data'!C259:E259, 2), B264:D264, B264:D264, 0)&gt;0, SMALL('Raw Data'!C259:E259, 2), 0), 0)</f>
        <v/>
      </c>
      <c r="U264">
        <f>IF(ISNUMBER('Raw Data'!C259), IF(_xlfn.XLOOKUP(SMALL('Raw Data'!C259:E259, 3), B264:D264, B264:D264, 0)&gt;0, SMALL('Raw Data'!C259:E259, 3), 0), 0)</f>
        <v/>
      </c>
      <c r="V264">
        <f>IF(AND('Raw Data'!C259&lt;'Raw Data'!E259,'Raw Data'!O259&gt;'Raw Data'!P259),'Raw Data'!C259,IF(AND('Raw Data'!E259&lt;'Raw Data'!C259,'Raw Data'!P259&gt;'Raw Data'!O259),'Raw Data'!E259,0))</f>
        <v/>
      </c>
      <c r="W264">
        <f>IF(AND('Raw Data'!C259&gt;'Raw Data'!E259,'Raw Data'!O259&gt;'Raw Data'!P259),'Raw Data'!C259,IF(AND('Raw Data'!E259&gt;'Raw Data'!C259,'Raw Data'!P259&gt;'Raw Data'!O259),'Raw Data'!E259,0))</f>
        <v/>
      </c>
      <c r="X264">
        <f>IF(AND('Raw Data'!D259&gt;4,'Raw Data'!O259&gt;'Raw Data'!P259, ISNUMBER('Raw Data'!O259)),'Raw Data'!J259,IF(AND('Raw Data'!D259&gt;4,'Raw Data'!O259='Raw Data'!P259, ISNUMBER('Raw Data'!O259)),0,IF(AND(ISNUMBER('Raw Data'!O259), 'Raw Data'!O259='Raw Data'!P259),'Raw Data'!D259,0)))</f>
        <v/>
      </c>
      <c r="Y264">
        <f>IF(AND('Raw Data'!D259&gt;4,'Raw Data'!O259&lt;'Raw Data'!P259),'Raw Data'!K259,IF(AND('Raw Data'!D259&gt;4,'Raw Data'!O259='Raw Data'!P259),0,IF('Raw Data'!O259='Raw Data'!P259,'Raw Data'!D259,0)))</f>
        <v/>
      </c>
      <c r="Z264">
        <f>IF(AND('Raw Data'!D259&lt;4, 'Raw Data'!O259='Raw Data'!P259), 'Raw Data'!D259, 0)</f>
        <v/>
      </c>
      <c r="AA264">
        <f>IF(AND(W264&gt;0, F264&gt;0), F264*W264, 0)</f>
        <v/>
      </c>
      <c r="AB264">
        <f>IF(AND(C264&gt;0, E264&gt;0), E264*C264, 0)</f>
        <v/>
      </c>
      <c r="AC264">
        <f>IF(AND(F264, D264), D264*F264, 0)</f>
        <v/>
      </c>
    </row>
    <row r="265">
      <c r="A265">
        <f>'Raw Data'!Q260</f>
        <v/>
      </c>
      <c r="B265">
        <f>IF('Raw Data'!O260&gt;'Raw Data'!P260, 'Raw Data'!C260, 0)</f>
        <v/>
      </c>
      <c r="C265">
        <f>IF(AND(ISNUMBER('Raw Data'!O260), 'Raw Data'!O260='Raw Data'!P260), 'Raw Data'!D260, 0)</f>
        <v/>
      </c>
      <c r="D265">
        <f>IF('Raw Data'!O260&lt;'Raw Data'!P260, 'Raw Data'!E260, 0)</f>
        <v/>
      </c>
      <c r="E265">
        <f>IF(SUM('Raw Data'!O260:P260)&gt;2, 'Raw Data'!F260, 0)</f>
        <v/>
      </c>
      <c r="F265">
        <f>IF(AND(ISNUMBER('Raw Data'!O260),SUM('Raw Data'!O260:P260)&lt;3),'Raw Data'!F260,)</f>
        <v/>
      </c>
      <c r="G265">
        <f>IF(AND('Raw Data'!O260&gt;0, 'Raw Data'!P260&gt;0), 'Raw Data'!H260, 0)</f>
        <v/>
      </c>
      <c r="H265">
        <f>IF(AND(ISNUMBER('Raw Data'!O260), OR('Raw Data'!O260=0, 'Raw Data'!P260=0)), 'Raw Data'!I260, 0)</f>
        <v/>
      </c>
      <c r="I265">
        <f>IF('Raw Data'!O260='Raw Data'!P260, 0, IF('Raw Data'!O260&gt;'Raw Data'!P260, 'Raw Data'!J260, 0))</f>
        <v/>
      </c>
      <c r="J265">
        <f>IF('Raw Data'!O260='Raw Data'!P260, 0, IF('Raw Data'!O260&lt;'Raw Data'!P260, 'Raw Data'!K260, 0))</f>
        <v/>
      </c>
      <c r="K265">
        <f>IF(AND(ISNUMBER('Raw Data'!O260), OR('Raw Data'!O260&gt;'Raw Data'!P260, 'Raw Data'!O260='Raw Data'!P260)), 'Raw Data'!L260, 0)</f>
        <v/>
      </c>
      <c r="L265">
        <f>IF(AND(ISNUMBER('Raw Data'!O260), OR('Raw Data'!O260&lt;'Raw Data'!P260, 'Raw Data'!O260='Raw Data'!P260)), 'Raw Data'!M260, 0)</f>
        <v/>
      </c>
      <c r="M265">
        <f>IF(AND(ISNUMBER('Raw Data'!O260), OR('Raw Data'!O260&gt;'Raw Data'!P260, 'Raw Data'!O260&lt;'Raw Data'!P260)), 'Raw Data'!N260, 0)</f>
        <v/>
      </c>
      <c r="N265">
        <f>IF(AND('Raw Data'!C260&lt;'Raw Data'!E260, 'Raw Data'!O260&gt;'Raw Data'!P260), 'Raw Data'!C260, 0)</f>
        <v/>
      </c>
      <c r="O265">
        <f>'Raw Data'!C260&lt;'Raw Data'!E260</f>
        <v/>
      </c>
      <c r="P265">
        <f>IF(AND('Raw Data'!C260&gt;'Raw Data'!E260, 'Raw Data'!O260&gt;'Raw Data'!P260), 'Raw Data'!C260, 0)</f>
        <v/>
      </c>
      <c r="Q265">
        <f>IF(AND('Raw Data'!C260&gt;'Raw Data'!E260, 'Raw Data'!O260&lt;'Raw Data'!P260), 'Raw Data'!E260, 0)</f>
        <v/>
      </c>
      <c r="R265">
        <f>IF(AND('Raw Data'!C260&lt;'Raw Data'!E260, 'Raw Data'!O260&lt;'Raw Data'!P260), 'Raw Data'!E260, 0)</f>
        <v/>
      </c>
      <c r="S265">
        <f>IF(ISNUMBER('Raw Data'!C260), IF(_xlfn.XLOOKUP(SMALL('Raw Data'!C260:E260, 1), B265:D265, B265:D265, 0)&gt;0, SMALL('Raw Data'!C260:E260, 1), 0), 0)</f>
        <v/>
      </c>
      <c r="T265">
        <f>IF(ISNUMBER('Raw Data'!C260), IF(_xlfn.XLOOKUP(SMALL('Raw Data'!C260:E260, 2), B265:D265, B265:D265, 0)&gt;0, SMALL('Raw Data'!C260:E260, 2), 0), 0)</f>
        <v/>
      </c>
      <c r="U265">
        <f>IF(ISNUMBER('Raw Data'!C260), IF(_xlfn.XLOOKUP(SMALL('Raw Data'!C260:E260, 3), B265:D265, B265:D265, 0)&gt;0, SMALL('Raw Data'!C260:E260, 3), 0), 0)</f>
        <v/>
      </c>
      <c r="V265">
        <f>IF(AND('Raw Data'!C260&lt;'Raw Data'!E260,'Raw Data'!O260&gt;'Raw Data'!P260),'Raw Data'!C260,IF(AND('Raw Data'!E260&lt;'Raw Data'!C260,'Raw Data'!P260&gt;'Raw Data'!O260),'Raw Data'!E260,0))</f>
        <v/>
      </c>
      <c r="W265">
        <f>IF(AND('Raw Data'!C260&gt;'Raw Data'!E260,'Raw Data'!O260&gt;'Raw Data'!P260),'Raw Data'!C260,IF(AND('Raw Data'!E260&gt;'Raw Data'!C260,'Raw Data'!P260&gt;'Raw Data'!O260),'Raw Data'!E260,0))</f>
        <v/>
      </c>
      <c r="X265">
        <f>IF(AND('Raw Data'!D260&gt;4,'Raw Data'!O260&gt;'Raw Data'!P260, ISNUMBER('Raw Data'!O260)),'Raw Data'!J260,IF(AND('Raw Data'!D260&gt;4,'Raw Data'!O260='Raw Data'!P260, ISNUMBER('Raw Data'!O260)),0,IF(AND(ISNUMBER('Raw Data'!O260), 'Raw Data'!O260='Raw Data'!P260),'Raw Data'!D260,0)))</f>
        <v/>
      </c>
      <c r="Y265">
        <f>IF(AND('Raw Data'!D260&gt;4,'Raw Data'!O260&lt;'Raw Data'!P260),'Raw Data'!K260,IF(AND('Raw Data'!D260&gt;4,'Raw Data'!O260='Raw Data'!P260),0,IF('Raw Data'!O260='Raw Data'!P260,'Raw Data'!D260,0)))</f>
        <v/>
      </c>
      <c r="Z265">
        <f>IF(AND('Raw Data'!D260&lt;4, 'Raw Data'!O260='Raw Data'!P260), 'Raw Data'!D260, 0)</f>
        <v/>
      </c>
      <c r="AA265">
        <f>IF(AND(W265&gt;0, F265&gt;0), F265*W265, 0)</f>
        <v/>
      </c>
      <c r="AB265">
        <f>IF(AND(C265&gt;0, E265&gt;0), E265*C265, 0)</f>
        <v/>
      </c>
      <c r="AC265">
        <f>IF(AND(F265, D265), D265*F265, 0)</f>
        <v/>
      </c>
    </row>
    <row r="266">
      <c r="A266">
        <f>'Raw Data'!Q261</f>
        <v/>
      </c>
      <c r="B266">
        <f>IF('Raw Data'!O261&gt;'Raw Data'!P261, 'Raw Data'!C261, 0)</f>
        <v/>
      </c>
      <c r="C266">
        <f>IF(AND(ISNUMBER('Raw Data'!O261), 'Raw Data'!O261='Raw Data'!P261), 'Raw Data'!D261, 0)</f>
        <v/>
      </c>
      <c r="D266">
        <f>IF('Raw Data'!O261&lt;'Raw Data'!P261, 'Raw Data'!E261, 0)</f>
        <v/>
      </c>
      <c r="E266">
        <f>IF(SUM('Raw Data'!O261:P261)&gt;2, 'Raw Data'!F261, 0)</f>
        <v/>
      </c>
      <c r="F266">
        <f>IF(AND(ISNUMBER('Raw Data'!O261),SUM('Raw Data'!O261:P261)&lt;3),'Raw Data'!F261,)</f>
        <v/>
      </c>
      <c r="G266">
        <f>IF(AND('Raw Data'!O261&gt;0, 'Raw Data'!P261&gt;0), 'Raw Data'!H261, 0)</f>
        <v/>
      </c>
      <c r="H266">
        <f>IF(AND(ISNUMBER('Raw Data'!O261), OR('Raw Data'!O261=0, 'Raw Data'!P261=0)), 'Raw Data'!I261, 0)</f>
        <v/>
      </c>
      <c r="I266">
        <f>IF('Raw Data'!O261='Raw Data'!P261, 0, IF('Raw Data'!O261&gt;'Raw Data'!P261, 'Raw Data'!J261, 0))</f>
        <v/>
      </c>
      <c r="J266">
        <f>IF('Raw Data'!O261='Raw Data'!P261, 0, IF('Raw Data'!O261&lt;'Raw Data'!P261, 'Raw Data'!K261, 0))</f>
        <v/>
      </c>
      <c r="K266">
        <f>IF(AND(ISNUMBER('Raw Data'!O261), OR('Raw Data'!O261&gt;'Raw Data'!P261, 'Raw Data'!O261='Raw Data'!P261)), 'Raw Data'!L261, 0)</f>
        <v/>
      </c>
      <c r="L266">
        <f>IF(AND(ISNUMBER('Raw Data'!O261), OR('Raw Data'!O261&lt;'Raw Data'!P261, 'Raw Data'!O261='Raw Data'!P261)), 'Raw Data'!M261, 0)</f>
        <v/>
      </c>
      <c r="M266">
        <f>IF(AND(ISNUMBER('Raw Data'!O261), OR('Raw Data'!O261&gt;'Raw Data'!P261, 'Raw Data'!O261&lt;'Raw Data'!P261)), 'Raw Data'!N261, 0)</f>
        <v/>
      </c>
      <c r="N266">
        <f>IF(AND('Raw Data'!C261&lt;'Raw Data'!E261, 'Raw Data'!O261&gt;'Raw Data'!P261), 'Raw Data'!C261, 0)</f>
        <v/>
      </c>
      <c r="O266">
        <f>'Raw Data'!C261&lt;'Raw Data'!E261</f>
        <v/>
      </c>
      <c r="P266">
        <f>IF(AND('Raw Data'!C261&gt;'Raw Data'!E261, 'Raw Data'!O261&gt;'Raw Data'!P261), 'Raw Data'!C261, 0)</f>
        <v/>
      </c>
      <c r="Q266">
        <f>IF(AND('Raw Data'!C261&gt;'Raw Data'!E261, 'Raw Data'!O261&lt;'Raw Data'!P261), 'Raw Data'!E261, 0)</f>
        <v/>
      </c>
      <c r="R266">
        <f>IF(AND('Raw Data'!C261&lt;'Raw Data'!E261, 'Raw Data'!O261&lt;'Raw Data'!P261), 'Raw Data'!E261, 0)</f>
        <v/>
      </c>
      <c r="S266">
        <f>IF(ISNUMBER('Raw Data'!C261), IF(_xlfn.XLOOKUP(SMALL('Raw Data'!C261:E261, 1), B266:D266, B266:D266, 0)&gt;0, SMALL('Raw Data'!C261:E261, 1), 0), 0)</f>
        <v/>
      </c>
      <c r="T266">
        <f>IF(ISNUMBER('Raw Data'!C261), IF(_xlfn.XLOOKUP(SMALL('Raw Data'!C261:E261, 2), B266:D266, B266:D266, 0)&gt;0, SMALL('Raw Data'!C261:E261, 2), 0), 0)</f>
        <v/>
      </c>
      <c r="U266">
        <f>IF(ISNUMBER('Raw Data'!C261), IF(_xlfn.XLOOKUP(SMALL('Raw Data'!C261:E261, 3), B266:D266, B266:D266, 0)&gt;0, SMALL('Raw Data'!C261:E261, 3), 0), 0)</f>
        <v/>
      </c>
      <c r="V266">
        <f>IF(AND('Raw Data'!C261&lt;'Raw Data'!E261,'Raw Data'!O261&gt;'Raw Data'!P261),'Raw Data'!C261,IF(AND('Raw Data'!E261&lt;'Raw Data'!C261,'Raw Data'!P261&gt;'Raw Data'!O261),'Raw Data'!E261,0))</f>
        <v/>
      </c>
      <c r="W266">
        <f>IF(AND('Raw Data'!C261&gt;'Raw Data'!E261,'Raw Data'!O261&gt;'Raw Data'!P261),'Raw Data'!C261,IF(AND('Raw Data'!E261&gt;'Raw Data'!C261,'Raw Data'!P261&gt;'Raw Data'!O261),'Raw Data'!E261,0))</f>
        <v/>
      </c>
      <c r="X266">
        <f>IF(AND('Raw Data'!D261&gt;4,'Raw Data'!O261&gt;'Raw Data'!P261, ISNUMBER('Raw Data'!O261)),'Raw Data'!J261,IF(AND('Raw Data'!D261&gt;4,'Raw Data'!O261='Raw Data'!P261, ISNUMBER('Raw Data'!O261)),0,IF(AND(ISNUMBER('Raw Data'!O261), 'Raw Data'!O261='Raw Data'!P261),'Raw Data'!D261,0)))</f>
        <v/>
      </c>
      <c r="Y266">
        <f>IF(AND('Raw Data'!D261&gt;4,'Raw Data'!O261&lt;'Raw Data'!P261),'Raw Data'!K261,IF(AND('Raw Data'!D261&gt;4,'Raw Data'!O261='Raw Data'!P261),0,IF('Raw Data'!O261='Raw Data'!P261,'Raw Data'!D261,0)))</f>
        <v/>
      </c>
      <c r="Z266">
        <f>IF(AND('Raw Data'!D261&lt;4, 'Raw Data'!O261='Raw Data'!P261), 'Raw Data'!D261, 0)</f>
        <v/>
      </c>
      <c r="AA266">
        <f>IF(AND(W266&gt;0, F266&gt;0), F266*W266, 0)</f>
        <v/>
      </c>
      <c r="AB266">
        <f>IF(AND(C266&gt;0, E266&gt;0), E266*C266, 0)</f>
        <v/>
      </c>
      <c r="AC266">
        <f>IF(AND(F266, D266), D266*F266, 0)</f>
        <v/>
      </c>
    </row>
    <row r="267">
      <c r="A267">
        <f>'Raw Data'!Q262</f>
        <v/>
      </c>
      <c r="B267">
        <f>IF('Raw Data'!O262&gt;'Raw Data'!P262, 'Raw Data'!C262, 0)</f>
        <v/>
      </c>
      <c r="C267">
        <f>IF(AND(ISNUMBER('Raw Data'!O262), 'Raw Data'!O262='Raw Data'!P262), 'Raw Data'!D262, 0)</f>
        <v/>
      </c>
      <c r="D267">
        <f>IF('Raw Data'!O262&lt;'Raw Data'!P262, 'Raw Data'!E262, 0)</f>
        <v/>
      </c>
      <c r="E267">
        <f>IF(SUM('Raw Data'!O262:P262)&gt;2, 'Raw Data'!F262, 0)</f>
        <v/>
      </c>
      <c r="F267">
        <f>IF(AND(ISNUMBER('Raw Data'!O262),SUM('Raw Data'!O262:P262)&lt;3),'Raw Data'!F262,)</f>
        <v/>
      </c>
      <c r="G267">
        <f>IF(AND('Raw Data'!O262&gt;0, 'Raw Data'!P262&gt;0), 'Raw Data'!H262, 0)</f>
        <v/>
      </c>
      <c r="H267">
        <f>IF(AND(ISNUMBER('Raw Data'!O262), OR('Raw Data'!O262=0, 'Raw Data'!P262=0)), 'Raw Data'!I262, 0)</f>
        <v/>
      </c>
      <c r="I267">
        <f>IF('Raw Data'!O262='Raw Data'!P262, 0, IF('Raw Data'!O262&gt;'Raw Data'!P262, 'Raw Data'!J262, 0))</f>
        <v/>
      </c>
      <c r="J267">
        <f>IF('Raw Data'!O262='Raw Data'!P262, 0, IF('Raw Data'!O262&lt;'Raw Data'!P262, 'Raw Data'!K262, 0))</f>
        <v/>
      </c>
      <c r="K267">
        <f>IF(AND(ISNUMBER('Raw Data'!O262), OR('Raw Data'!O262&gt;'Raw Data'!P262, 'Raw Data'!O262='Raw Data'!P262)), 'Raw Data'!L262, 0)</f>
        <v/>
      </c>
      <c r="L267">
        <f>IF(AND(ISNUMBER('Raw Data'!O262), OR('Raw Data'!O262&lt;'Raw Data'!P262, 'Raw Data'!O262='Raw Data'!P262)), 'Raw Data'!M262, 0)</f>
        <v/>
      </c>
      <c r="M267">
        <f>IF(AND(ISNUMBER('Raw Data'!O262), OR('Raw Data'!O262&gt;'Raw Data'!P262, 'Raw Data'!O262&lt;'Raw Data'!P262)), 'Raw Data'!N262, 0)</f>
        <v/>
      </c>
      <c r="N267">
        <f>IF(AND('Raw Data'!C262&lt;'Raw Data'!E262, 'Raw Data'!O262&gt;'Raw Data'!P262), 'Raw Data'!C262, 0)</f>
        <v/>
      </c>
      <c r="O267">
        <f>'Raw Data'!C262&lt;'Raw Data'!E262</f>
        <v/>
      </c>
      <c r="P267">
        <f>IF(AND('Raw Data'!C262&gt;'Raw Data'!E262, 'Raw Data'!O262&gt;'Raw Data'!P262), 'Raw Data'!C262, 0)</f>
        <v/>
      </c>
      <c r="Q267">
        <f>IF(AND('Raw Data'!C262&gt;'Raw Data'!E262, 'Raw Data'!O262&lt;'Raw Data'!P262), 'Raw Data'!E262, 0)</f>
        <v/>
      </c>
      <c r="R267">
        <f>IF(AND('Raw Data'!C262&lt;'Raw Data'!E262, 'Raw Data'!O262&lt;'Raw Data'!P262), 'Raw Data'!E262, 0)</f>
        <v/>
      </c>
      <c r="S267">
        <f>IF(ISNUMBER('Raw Data'!C262), IF(_xlfn.XLOOKUP(SMALL('Raw Data'!C262:E262, 1), B267:D267, B267:D267, 0)&gt;0, SMALL('Raw Data'!C262:E262, 1), 0), 0)</f>
        <v/>
      </c>
      <c r="T267">
        <f>IF(ISNUMBER('Raw Data'!C262), IF(_xlfn.XLOOKUP(SMALL('Raw Data'!C262:E262, 2), B267:D267, B267:D267, 0)&gt;0, SMALL('Raw Data'!C262:E262, 2), 0), 0)</f>
        <v/>
      </c>
      <c r="U267">
        <f>IF(ISNUMBER('Raw Data'!C262), IF(_xlfn.XLOOKUP(SMALL('Raw Data'!C262:E262, 3), B267:D267, B267:D267, 0)&gt;0, SMALL('Raw Data'!C262:E262, 3), 0), 0)</f>
        <v/>
      </c>
      <c r="V267">
        <f>IF(AND('Raw Data'!C262&lt;'Raw Data'!E262,'Raw Data'!O262&gt;'Raw Data'!P262),'Raw Data'!C262,IF(AND('Raw Data'!E262&lt;'Raw Data'!C262,'Raw Data'!P262&gt;'Raw Data'!O262),'Raw Data'!E262,0))</f>
        <v/>
      </c>
      <c r="W267">
        <f>IF(AND('Raw Data'!C262&gt;'Raw Data'!E262,'Raw Data'!O262&gt;'Raw Data'!P262),'Raw Data'!C262,IF(AND('Raw Data'!E262&gt;'Raw Data'!C262,'Raw Data'!P262&gt;'Raw Data'!O262),'Raw Data'!E262,0))</f>
        <v/>
      </c>
      <c r="X267">
        <f>IF(AND('Raw Data'!D262&gt;4,'Raw Data'!O262&gt;'Raw Data'!P262, ISNUMBER('Raw Data'!O262)),'Raw Data'!J262,IF(AND('Raw Data'!D262&gt;4,'Raw Data'!O262='Raw Data'!P262, ISNUMBER('Raw Data'!O262)),0,IF(AND(ISNUMBER('Raw Data'!O262), 'Raw Data'!O262='Raw Data'!P262),'Raw Data'!D262,0)))</f>
        <v/>
      </c>
      <c r="Y267">
        <f>IF(AND('Raw Data'!D262&gt;4,'Raw Data'!O262&lt;'Raw Data'!P262),'Raw Data'!K262,IF(AND('Raw Data'!D262&gt;4,'Raw Data'!O262='Raw Data'!P262),0,IF('Raw Data'!O262='Raw Data'!P262,'Raw Data'!D262,0)))</f>
        <v/>
      </c>
      <c r="Z267">
        <f>IF(AND('Raw Data'!D262&lt;4, 'Raw Data'!O262='Raw Data'!P262), 'Raw Data'!D262, 0)</f>
        <v/>
      </c>
      <c r="AA267">
        <f>IF(AND(W267&gt;0, F267&gt;0), F267*W267, 0)</f>
        <v/>
      </c>
      <c r="AB267">
        <f>IF(AND(C267&gt;0, E267&gt;0), E267*C267, 0)</f>
        <v/>
      </c>
      <c r="AC267">
        <f>IF(AND(F267, D267), D267*F267, 0)</f>
        <v/>
      </c>
    </row>
    <row r="268">
      <c r="A268">
        <f>'Raw Data'!Q263</f>
        <v/>
      </c>
      <c r="B268">
        <f>IF('Raw Data'!O263&gt;'Raw Data'!P263, 'Raw Data'!C263, 0)</f>
        <v/>
      </c>
      <c r="C268">
        <f>IF(AND(ISNUMBER('Raw Data'!O263), 'Raw Data'!O263='Raw Data'!P263), 'Raw Data'!D263, 0)</f>
        <v/>
      </c>
      <c r="D268">
        <f>IF('Raw Data'!O263&lt;'Raw Data'!P263, 'Raw Data'!E263, 0)</f>
        <v/>
      </c>
      <c r="E268">
        <f>IF(SUM('Raw Data'!O263:P263)&gt;2, 'Raw Data'!F263, 0)</f>
        <v/>
      </c>
      <c r="F268">
        <f>IF(AND(ISNUMBER('Raw Data'!O263),SUM('Raw Data'!O263:P263)&lt;3),'Raw Data'!F263,)</f>
        <v/>
      </c>
      <c r="G268">
        <f>IF(AND('Raw Data'!O263&gt;0, 'Raw Data'!P263&gt;0), 'Raw Data'!H263, 0)</f>
        <v/>
      </c>
      <c r="H268">
        <f>IF(AND(ISNUMBER('Raw Data'!O263), OR('Raw Data'!O263=0, 'Raw Data'!P263=0)), 'Raw Data'!I263, 0)</f>
        <v/>
      </c>
      <c r="I268">
        <f>IF('Raw Data'!O263='Raw Data'!P263, 0, IF('Raw Data'!O263&gt;'Raw Data'!P263, 'Raw Data'!J263, 0))</f>
        <v/>
      </c>
      <c r="J268">
        <f>IF('Raw Data'!O263='Raw Data'!P263, 0, IF('Raw Data'!O263&lt;'Raw Data'!P263, 'Raw Data'!K263, 0))</f>
        <v/>
      </c>
      <c r="K268">
        <f>IF(AND(ISNUMBER('Raw Data'!O263), OR('Raw Data'!O263&gt;'Raw Data'!P263, 'Raw Data'!O263='Raw Data'!P263)), 'Raw Data'!L263, 0)</f>
        <v/>
      </c>
      <c r="L268">
        <f>IF(AND(ISNUMBER('Raw Data'!O263), OR('Raw Data'!O263&lt;'Raw Data'!P263, 'Raw Data'!O263='Raw Data'!P263)), 'Raw Data'!M263, 0)</f>
        <v/>
      </c>
      <c r="M268">
        <f>IF(AND(ISNUMBER('Raw Data'!O263), OR('Raw Data'!O263&gt;'Raw Data'!P263, 'Raw Data'!O263&lt;'Raw Data'!P263)), 'Raw Data'!N263, 0)</f>
        <v/>
      </c>
      <c r="N268">
        <f>IF(AND('Raw Data'!C263&lt;'Raw Data'!E263, 'Raw Data'!O263&gt;'Raw Data'!P263), 'Raw Data'!C263, 0)</f>
        <v/>
      </c>
      <c r="O268">
        <f>'Raw Data'!C263&lt;'Raw Data'!E263</f>
        <v/>
      </c>
      <c r="P268">
        <f>IF(AND('Raw Data'!C263&gt;'Raw Data'!E263, 'Raw Data'!O263&gt;'Raw Data'!P263), 'Raw Data'!C263, 0)</f>
        <v/>
      </c>
      <c r="Q268">
        <f>IF(AND('Raw Data'!C263&gt;'Raw Data'!E263, 'Raw Data'!O263&lt;'Raw Data'!P263), 'Raw Data'!E263, 0)</f>
        <v/>
      </c>
      <c r="R268">
        <f>IF(AND('Raw Data'!C263&lt;'Raw Data'!E263, 'Raw Data'!O263&lt;'Raw Data'!P263), 'Raw Data'!E263, 0)</f>
        <v/>
      </c>
      <c r="S268">
        <f>IF(ISNUMBER('Raw Data'!C263), IF(_xlfn.XLOOKUP(SMALL('Raw Data'!C263:E263, 1), B268:D268, B268:D268, 0)&gt;0, SMALL('Raw Data'!C263:E263, 1), 0), 0)</f>
        <v/>
      </c>
      <c r="T268">
        <f>IF(ISNUMBER('Raw Data'!C263), IF(_xlfn.XLOOKUP(SMALL('Raw Data'!C263:E263, 2), B268:D268, B268:D268, 0)&gt;0, SMALL('Raw Data'!C263:E263, 2), 0), 0)</f>
        <v/>
      </c>
      <c r="U268">
        <f>IF(ISNUMBER('Raw Data'!C263), IF(_xlfn.XLOOKUP(SMALL('Raw Data'!C263:E263, 3), B268:D268, B268:D268, 0)&gt;0, SMALL('Raw Data'!C263:E263, 3), 0), 0)</f>
        <v/>
      </c>
      <c r="V268">
        <f>IF(AND('Raw Data'!C263&lt;'Raw Data'!E263,'Raw Data'!O263&gt;'Raw Data'!P263),'Raw Data'!C263,IF(AND('Raw Data'!E263&lt;'Raw Data'!C263,'Raw Data'!P263&gt;'Raw Data'!O263),'Raw Data'!E263,0))</f>
        <v/>
      </c>
      <c r="W268">
        <f>IF(AND('Raw Data'!C263&gt;'Raw Data'!E263,'Raw Data'!O263&gt;'Raw Data'!P263),'Raw Data'!C263,IF(AND('Raw Data'!E263&gt;'Raw Data'!C263,'Raw Data'!P263&gt;'Raw Data'!O263),'Raw Data'!E263,0))</f>
        <v/>
      </c>
      <c r="X268">
        <f>IF(AND('Raw Data'!D263&gt;4,'Raw Data'!O263&gt;'Raw Data'!P263, ISNUMBER('Raw Data'!O263)),'Raw Data'!J263,IF(AND('Raw Data'!D263&gt;4,'Raw Data'!O263='Raw Data'!P263, ISNUMBER('Raw Data'!O263)),0,IF(AND(ISNUMBER('Raw Data'!O263), 'Raw Data'!O263='Raw Data'!P263),'Raw Data'!D263,0)))</f>
        <v/>
      </c>
      <c r="Y268">
        <f>IF(AND('Raw Data'!D263&gt;4,'Raw Data'!O263&lt;'Raw Data'!P263),'Raw Data'!K263,IF(AND('Raw Data'!D263&gt;4,'Raw Data'!O263='Raw Data'!P263),0,IF('Raw Data'!O263='Raw Data'!P263,'Raw Data'!D263,0)))</f>
        <v/>
      </c>
      <c r="Z268">
        <f>IF(AND('Raw Data'!D263&lt;4, 'Raw Data'!O263='Raw Data'!P263), 'Raw Data'!D263, 0)</f>
        <v/>
      </c>
      <c r="AA268">
        <f>IF(AND(W268&gt;0, F268&gt;0), F268*W268, 0)</f>
        <v/>
      </c>
      <c r="AB268">
        <f>IF(AND(C268&gt;0, E268&gt;0), E268*C268, 0)</f>
        <v/>
      </c>
      <c r="AC268">
        <f>IF(AND(F268, D268), D268*F268, 0)</f>
        <v/>
      </c>
    </row>
    <row r="269">
      <c r="A269">
        <f>'Raw Data'!Q264</f>
        <v/>
      </c>
      <c r="B269">
        <f>IF('Raw Data'!O264&gt;'Raw Data'!P264, 'Raw Data'!C264, 0)</f>
        <v/>
      </c>
      <c r="C269">
        <f>IF(AND(ISNUMBER('Raw Data'!O264), 'Raw Data'!O264='Raw Data'!P264), 'Raw Data'!D264, 0)</f>
        <v/>
      </c>
      <c r="D269">
        <f>IF('Raw Data'!O264&lt;'Raw Data'!P264, 'Raw Data'!E264, 0)</f>
        <v/>
      </c>
      <c r="E269">
        <f>IF(SUM('Raw Data'!O264:P264)&gt;2, 'Raw Data'!F264, 0)</f>
        <v/>
      </c>
      <c r="F269">
        <f>IF(AND(ISNUMBER('Raw Data'!O264),SUM('Raw Data'!O264:P264)&lt;3),'Raw Data'!F264,)</f>
        <v/>
      </c>
      <c r="G269">
        <f>IF(AND('Raw Data'!O264&gt;0, 'Raw Data'!P264&gt;0), 'Raw Data'!H264, 0)</f>
        <v/>
      </c>
      <c r="H269">
        <f>IF(AND(ISNUMBER('Raw Data'!O264), OR('Raw Data'!O264=0, 'Raw Data'!P264=0)), 'Raw Data'!I264, 0)</f>
        <v/>
      </c>
      <c r="I269">
        <f>IF('Raw Data'!O264='Raw Data'!P264, 0, IF('Raw Data'!O264&gt;'Raw Data'!P264, 'Raw Data'!J264, 0))</f>
        <v/>
      </c>
      <c r="J269">
        <f>IF('Raw Data'!O264='Raw Data'!P264, 0, IF('Raw Data'!O264&lt;'Raw Data'!P264, 'Raw Data'!K264, 0))</f>
        <v/>
      </c>
      <c r="K269">
        <f>IF(AND(ISNUMBER('Raw Data'!O264), OR('Raw Data'!O264&gt;'Raw Data'!P264, 'Raw Data'!O264='Raw Data'!P264)), 'Raw Data'!L264, 0)</f>
        <v/>
      </c>
      <c r="L269">
        <f>IF(AND(ISNUMBER('Raw Data'!O264), OR('Raw Data'!O264&lt;'Raw Data'!P264, 'Raw Data'!O264='Raw Data'!P264)), 'Raw Data'!M264, 0)</f>
        <v/>
      </c>
      <c r="M269">
        <f>IF(AND(ISNUMBER('Raw Data'!O264), OR('Raw Data'!O264&gt;'Raw Data'!P264, 'Raw Data'!O264&lt;'Raw Data'!P264)), 'Raw Data'!N264, 0)</f>
        <v/>
      </c>
      <c r="N269">
        <f>IF(AND('Raw Data'!C264&lt;'Raw Data'!E264, 'Raw Data'!O264&gt;'Raw Data'!P264), 'Raw Data'!C264, 0)</f>
        <v/>
      </c>
      <c r="O269">
        <f>'Raw Data'!C264&lt;'Raw Data'!E264</f>
        <v/>
      </c>
      <c r="P269">
        <f>IF(AND('Raw Data'!C264&gt;'Raw Data'!E264, 'Raw Data'!O264&gt;'Raw Data'!P264), 'Raw Data'!C264, 0)</f>
        <v/>
      </c>
      <c r="Q269">
        <f>IF(AND('Raw Data'!C264&gt;'Raw Data'!E264, 'Raw Data'!O264&lt;'Raw Data'!P264), 'Raw Data'!E264, 0)</f>
        <v/>
      </c>
      <c r="R269">
        <f>IF(AND('Raw Data'!C264&lt;'Raw Data'!E264, 'Raw Data'!O264&lt;'Raw Data'!P264), 'Raw Data'!E264, 0)</f>
        <v/>
      </c>
      <c r="S269">
        <f>IF(ISNUMBER('Raw Data'!C264), IF(_xlfn.XLOOKUP(SMALL('Raw Data'!C264:E264, 1), B269:D269, B269:D269, 0)&gt;0, SMALL('Raw Data'!C264:E264, 1), 0), 0)</f>
        <v/>
      </c>
      <c r="T269">
        <f>IF(ISNUMBER('Raw Data'!C264), IF(_xlfn.XLOOKUP(SMALL('Raw Data'!C264:E264, 2), B269:D269, B269:D269, 0)&gt;0, SMALL('Raw Data'!C264:E264, 2), 0), 0)</f>
        <v/>
      </c>
      <c r="U269">
        <f>IF(ISNUMBER('Raw Data'!C264), IF(_xlfn.XLOOKUP(SMALL('Raw Data'!C264:E264, 3), B269:D269, B269:D269, 0)&gt;0, SMALL('Raw Data'!C264:E264, 3), 0), 0)</f>
        <v/>
      </c>
      <c r="V269">
        <f>IF(AND('Raw Data'!C264&lt;'Raw Data'!E264,'Raw Data'!O264&gt;'Raw Data'!P264),'Raw Data'!C264,IF(AND('Raw Data'!E264&lt;'Raw Data'!C264,'Raw Data'!P264&gt;'Raw Data'!O264),'Raw Data'!E264,0))</f>
        <v/>
      </c>
      <c r="W269">
        <f>IF(AND('Raw Data'!C264&gt;'Raw Data'!E264,'Raw Data'!O264&gt;'Raw Data'!P264),'Raw Data'!C264,IF(AND('Raw Data'!E264&gt;'Raw Data'!C264,'Raw Data'!P264&gt;'Raw Data'!O264),'Raw Data'!E264,0))</f>
        <v/>
      </c>
      <c r="X269">
        <f>IF(AND('Raw Data'!D264&gt;4,'Raw Data'!O264&gt;'Raw Data'!P264, ISNUMBER('Raw Data'!O264)),'Raw Data'!J264,IF(AND('Raw Data'!D264&gt;4,'Raw Data'!O264='Raw Data'!P264, ISNUMBER('Raw Data'!O264)),0,IF(AND(ISNUMBER('Raw Data'!O264), 'Raw Data'!O264='Raw Data'!P264),'Raw Data'!D264,0)))</f>
        <v/>
      </c>
      <c r="Y269">
        <f>IF(AND('Raw Data'!D264&gt;4,'Raw Data'!O264&lt;'Raw Data'!P264),'Raw Data'!K264,IF(AND('Raw Data'!D264&gt;4,'Raw Data'!O264='Raw Data'!P264),0,IF('Raw Data'!O264='Raw Data'!P264,'Raw Data'!D264,0)))</f>
        <v/>
      </c>
      <c r="Z269">
        <f>IF(AND('Raw Data'!D264&lt;4, 'Raw Data'!O264='Raw Data'!P264), 'Raw Data'!D264, 0)</f>
        <v/>
      </c>
      <c r="AA269">
        <f>IF(AND(W269&gt;0, F269&gt;0), F269*W269, 0)</f>
        <v/>
      </c>
      <c r="AB269">
        <f>IF(AND(C269&gt;0, E269&gt;0), E269*C269, 0)</f>
        <v/>
      </c>
      <c r="AC269">
        <f>IF(AND(F269, D269), D269*F269, 0)</f>
        <v/>
      </c>
    </row>
    <row r="270">
      <c r="A270">
        <f>'Raw Data'!Q265</f>
        <v/>
      </c>
      <c r="B270">
        <f>IF('Raw Data'!O265&gt;'Raw Data'!P265, 'Raw Data'!C265, 0)</f>
        <v/>
      </c>
      <c r="C270">
        <f>IF(AND(ISNUMBER('Raw Data'!O265), 'Raw Data'!O265='Raw Data'!P265), 'Raw Data'!D265, 0)</f>
        <v/>
      </c>
      <c r="D270">
        <f>IF('Raw Data'!O265&lt;'Raw Data'!P265, 'Raw Data'!E265, 0)</f>
        <v/>
      </c>
      <c r="E270">
        <f>IF(SUM('Raw Data'!O265:P265)&gt;2, 'Raw Data'!F265, 0)</f>
        <v/>
      </c>
      <c r="F270">
        <f>IF(AND(ISNUMBER('Raw Data'!O265),SUM('Raw Data'!O265:P265)&lt;3),'Raw Data'!F265,)</f>
        <v/>
      </c>
      <c r="G270">
        <f>IF(AND('Raw Data'!O265&gt;0, 'Raw Data'!P265&gt;0), 'Raw Data'!H265, 0)</f>
        <v/>
      </c>
      <c r="H270">
        <f>IF(AND(ISNUMBER('Raw Data'!O265), OR('Raw Data'!O265=0, 'Raw Data'!P265=0)), 'Raw Data'!I265, 0)</f>
        <v/>
      </c>
      <c r="I270">
        <f>IF('Raw Data'!O265='Raw Data'!P265, 0, IF('Raw Data'!O265&gt;'Raw Data'!P265, 'Raw Data'!J265, 0))</f>
        <v/>
      </c>
      <c r="J270">
        <f>IF('Raw Data'!O265='Raw Data'!P265, 0, IF('Raw Data'!O265&lt;'Raw Data'!P265, 'Raw Data'!K265, 0))</f>
        <v/>
      </c>
      <c r="K270">
        <f>IF(AND(ISNUMBER('Raw Data'!O265), OR('Raw Data'!O265&gt;'Raw Data'!P265, 'Raw Data'!O265='Raw Data'!P265)), 'Raw Data'!L265, 0)</f>
        <v/>
      </c>
      <c r="L270">
        <f>IF(AND(ISNUMBER('Raw Data'!O265), OR('Raw Data'!O265&lt;'Raw Data'!P265, 'Raw Data'!O265='Raw Data'!P265)), 'Raw Data'!M265, 0)</f>
        <v/>
      </c>
      <c r="M270">
        <f>IF(AND(ISNUMBER('Raw Data'!O265), OR('Raw Data'!O265&gt;'Raw Data'!P265, 'Raw Data'!O265&lt;'Raw Data'!P265)), 'Raw Data'!N265, 0)</f>
        <v/>
      </c>
      <c r="N270">
        <f>IF(AND('Raw Data'!C265&lt;'Raw Data'!E265, 'Raw Data'!O265&gt;'Raw Data'!P265), 'Raw Data'!C265, 0)</f>
        <v/>
      </c>
      <c r="O270">
        <f>'Raw Data'!C265&lt;'Raw Data'!E265</f>
        <v/>
      </c>
      <c r="P270">
        <f>IF(AND('Raw Data'!C265&gt;'Raw Data'!E265, 'Raw Data'!O265&gt;'Raw Data'!P265), 'Raw Data'!C265, 0)</f>
        <v/>
      </c>
      <c r="Q270">
        <f>IF(AND('Raw Data'!C265&gt;'Raw Data'!E265, 'Raw Data'!O265&lt;'Raw Data'!P265), 'Raw Data'!E265, 0)</f>
        <v/>
      </c>
      <c r="R270">
        <f>IF(AND('Raw Data'!C265&lt;'Raw Data'!E265, 'Raw Data'!O265&lt;'Raw Data'!P265), 'Raw Data'!E265, 0)</f>
        <v/>
      </c>
      <c r="S270">
        <f>IF(ISNUMBER('Raw Data'!C265), IF(_xlfn.XLOOKUP(SMALL('Raw Data'!C265:E265, 1), B270:D270, B270:D270, 0)&gt;0, SMALL('Raw Data'!C265:E265, 1), 0), 0)</f>
        <v/>
      </c>
      <c r="T270">
        <f>IF(ISNUMBER('Raw Data'!C265), IF(_xlfn.XLOOKUP(SMALL('Raw Data'!C265:E265, 2), B270:D270, B270:D270, 0)&gt;0, SMALL('Raw Data'!C265:E265, 2), 0), 0)</f>
        <v/>
      </c>
      <c r="U270">
        <f>IF(ISNUMBER('Raw Data'!C265), IF(_xlfn.XLOOKUP(SMALL('Raw Data'!C265:E265, 3), B270:D270, B270:D270, 0)&gt;0, SMALL('Raw Data'!C265:E265, 3), 0), 0)</f>
        <v/>
      </c>
      <c r="V270">
        <f>IF(AND('Raw Data'!C265&lt;'Raw Data'!E265,'Raw Data'!O265&gt;'Raw Data'!P265),'Raw Data'!C265,IF(AND('Raw Data'!E265&lt;'Raw Data'!C265,'Raw Data'!P265&gt;'Raw Data'!O265),'Raw Data'!E265,0))</f>
        <v/>
      </c>
      <c r="W270">
        <f>IF(AND('Raw Data'!C265&gt;'Raw Data'!E265,'Raw Data'!O265&gt;'Raw Data'!P265),'Raw Data'!C265,IF(AND('Raw Data'!E265&gt;'Raw Data'!C265,'Raw Data'!P265&gt;'Raw Data'!O265),'Raw Data'!E265,0))</f>
        <v/>
      </c>
      <c r="X270">
        <f>IF(AND('Raw Data'!D265&gt;4,'Raw Data'!O265&gt;'Raw Data'!P265, ISNUMBER('Raw Data'!O265)),'Raw Data'!J265,IF(AND('Raw Data'!D265&gt;4,'Raw Data'!O265='Raw Data'!P265, ISNUMBER('Raw Data'!O265)),0,IF(AND(ISNUMBER('Raw Data'!O265), 'Raw Data'!O265='Raw Data'!P265),'Raw Data'!D265,0)))</f>
        <v/>
      </c>
      <c r="Y270">
        <f>IF(AND('Raw Data'!D265&gt;4,'Raw Data'!O265&lt;'Raw Data'!P265),'Raw Data'!K265,IF(AND('Raw Data'!D265&gt;4,'Raw Data'!O265='Raw Data'!P265),0,IF('Raw Data'!O265='Raw Data'!P265,'Raw Data'!D265,0)))</f>
        <v/>
      </c>
      <c r="Z270">
        <f>IF(AND('Raw Data'!D265&lt;4, 'Raw Data'!O265='Raw Data'!P265), 'Raw Data'!D265, 0)</f>
        <v/>
      </c>
      <c r="AA270">
        <f>IF(AND(W270&gt;0, F270&gt;0), F270*W270, 0)</f>
        <v/>
      </c>
      <c r="AB270">
        <f>IF(AND(C270&gt;0, E270&gt;0), E270*C270, 0)</f>
        <v/>
      </c>
      <c r="AC270">
        <f>IF(AND(F270, D270), D270*F270, 0)</f>
        <v/>
      </c>
    </row>
    <row r="271">
      <c r="A271">
        <f>'Raw Data'!Q266</f>
        <v/>
      </c>
      <c r="B271">
        <f>IF('Raw Data'!O266&gt;'Raw Data'!P266, 'Raw Data'!C266, 0)</f>
        <v/>
      </c>
      <c r="C271">
        <f>IF(AND(ISNUMBER('Raw Data'!O266), 'Raw Data'!O266='Raw Data'!P266), 'Raw Data'!D266, 0)</f>
        <v/>
      </c>
      <c r="D271">
        <f>IF('Raw Data'!O266&lt;'Raw Data'!P266, 'Raw Data'!E266, 0)</f>
        <v/>
      </c>
      <c r="E271">
        <f>IF(SUM('Raw Data'!O266:P266)&gt;2, 'Raw Data'!F266, 0)</f>
        <v/>
      </c>
      <c r="F271">
        <f>IF(AND(ISNUMBER('Raw Data'!O266),SUM('Raw Data'!O266:P266)&lt;3),'Raw Data'!F266,)</f>
        <v/>
      </c>
      <c r="G271">
        <f>IF(AND('Raw Data'!O266&gt;0, 'Raw Data'!P266&gt;0), 'Raw Data'!H266, 0)</f>
        <v/>
      </c>
      <c r="H271">
        <f>IF(AND(ISNUMBER('Raw Data'!O266), OR('Raw Data'!O266=0, 'Raw Data'!P266=0)), 'Raw Data'!I266, 0)</f>
        <v/>
      </c>
      <c r="I271">
        <f>IF('Raw Data'!O266='Raw Data'!P266, 0, IF('Raw Data'!O266&gt;'Raw Data'!P266, 'Raw Data'!J266, 0))</f>
        <v/>
      </c>
      <c r="J271">
        <f>IF('Raw Data'!O266='Raw Data'!P266, 0, IF('Raw Data'!O266&lt;'Raw Data'!P266, 'Raw Data'!K266, 0))</f>
        <v/>
      </c>
      <c r="K271">
        <f>IF(AND(ISNUMBER('Raw Data'!O266), OR('Raw Data'!O266&gt;'Raw Data'!P266, 'Raw Data'!O266='Raw Data'!P266)), 'Raw Data'!L266, 0)</f>
        <v/>
      </c>
      <c r="L271">
        <f>IF(AND(ISNUMBER('Raw Data'!O266), OR('Raw Data'!O266&lt;'Raw Data'!P266, 'Raw Data'!O266='Raw Data'!P266)), 'Raw Data'!M266, 0)</f>
        <v/>
      </c>
      <c r="M271">
        <f>IF(AND(ISNUMBER('Raw Data'!O266), OR('Raw Data'!O266&gt;'Raw Data'!P266, 'Raw Data'!O266&lt;'Raw Data'!P266)), 'Raw Data'!N266, 0)</f>
        <v/>
      </c>
      <c r="N271">
        <f>IF(AND('Raw Data'!C266&lt;'Raw Data'!E266, 'Raw Data'!O266&gt;'Raw Data'!P266), 'Raw Data'!C266, 0)</f>
        <v/>
      </c>
      <c r="O271">
        <f>'Raw Data'!C266&lt;'Raw Data'!E266</f>
        <v/>
      </c>
      <c r="P271">
        <f>IF(AND('Raw Data'!C266&gt;'Raw Data'!E266, 'Raw Data'!O266&gt;'Raw Data'!P266), 'Raw Data'!C266, 0)</f>
        <v/>
      </c>
      <c r="Q271">
        <f>IF(AND('Raw Data'!C266&gt;'Raw Data'!E266, 'Raw Data'!O266&lt;'Raw Data'!P266), 'Raw Data'!E266, 0)</f>
        <v/>
      </c>
      <c r="R271">
        <f>IF(AND('Raw Data'!C266&lt;'Raw Data'!E266, 'Raw Data'!O266&lt;'Raw Data'!P266), 'Raw Data'!E266, 0)</f>
        <v/>
      </c>
      <c r="S271">
        <f>IF(ISNUMBER('Raw Data'!C266), IF(_xlfn.XLOOKUP(SMALL('Raw Data'!C266:E266, 1), B271:D271, B271:D271, 0)&gt;0, SMALL('Raw Data'!C266:E266, 1), 0), 0)</f>
        <v/>
      </c>
      <c r="T271">
        <f>IF(ISNUMBER('Raw Data'!C266), IF(_xlfn.XLOOKUP(SMALL('Raw Data'!C266:E266, 2), B271:D271, B271:D271, 0)&gt;0, SMALL('Raw Data'!C266:E266, 2), 0), 0)</f>
        <v/>
      </c>
      <c r="U271">
        <f>IF(ISNUMBER('Raw Data'!C266), IF(_xlfn.XLOOKUP(SMALL('Raw Data'!C266:E266, 3), B271:D271, B271:D271, 0)&gt;0, SMALL('Raw Data'!C266:E266, 3), 0), 0)</f>
        <v/>
      </c>
      <c r="V271">
        <f>IF(AND('Raw Data'!C266&lt;'Raw Data'!E266,'Raw Data'!O266&gt;'Raw Data'!P266),'Raw Data'!C266,IF(AND('Raw Data'!E266&lt;'Raw Data'!C266,'Raw Data'!P266&gt;'Raw Data'!O266),'Raw Data'!E266,0))</f>
        <v/>
      </c>
      <c r="W271">
        <f>IF(AND('Raw Data'!C266&gt;'Raw Data'!E266,'Raw Data'!O266&gt;'Raw Data'!P266),'Raw Data'!C266,IF(AND('Raw Data'!E266&gt;'Raw Data'!C266,'Raw Data'!P266&gt;'Raw Data'!O266),'Raw Data'!E266,0))</f>
        <v/>
      </c>
      <c r="X271">
        <f>IF(AND('Raw Data'!D266&gt;4,'Raw Data'!O266&gt;'Raw Data'!P266, ISNUMBER('Raw Data'!O266)),'Raw Data'!J266,IF(AND('Raw Data'!D266&gt;4,'Raw Data'!O266='Raw Data'!P266, ISNUMBER('Raw Data'!O266)),0,IF(AND(ISNUMBER('Raw Data'!O266), 'Raw Data'!O266='Raw Data'!P266),'Raw Data'!D266,0)))</f>
        <v/>
      </c>
      <c r="Y271">
        <f>IF(AND('Raw Data'!D266&gt;4,'Raw Data'!O266&lt;'Raw Data'!P266),'Raw Data'!K266,IF(AND('Raw Data'!D266&gt;4,'Raw Data'!O266='Raw Data'!P266),0,IF('Raw Data'!O266='Raw Data'!P266,'Raw Data'!D266,0)))</f>
        <v/>
      </c>
      <c r="Z271">
        <f>IF(AND('Raw Data'!D266&lt;4, 'Raw Data'!O266='Raw Data'!P266), 'Raw Data'!D266, 0)</f>
        <v/>
      </c>
      <c r="AA271">
        <f>IF(AND(W271&gt;0, F271&gt;0), F271*W271, 0)</f>
        <v/>
      </c>
      <c r="AB271">
        <f>IF(AND(C271&gt;0, E271&gt;0), E271*C271, 0)</f>
        <v/>
      </c>
      <c r="AC271">
        <f>IF(AND(F271, D271), D271*F271, 0)</f>
        <v/>
      </c>
    </row>
    <row r="272">
      <c r="A272">
        <f>'Raw Data'!Q267</f>
        <v/>
      </c>
      <c r="B272">
        <f>IF('Raw Data'!O267&gt;'Raw Data'!P267, 'Raw Data'!C267, 0)</f>
        <v/>
      </c>
      <c r="C272">
        <f>IF(AND(ISNUMBER('Raw Data'!O267), 'Raw Data'!O267='Raw Data'!P267), 'Raw Data'!D267, 0)</f>
        <v/>
      </c>
      <c r="D272">
        <f>IF('Raw Data'!O267&lt;'Raw Data'!P267, 'Raw Data'!E267, 0)</f>
        <v/>
      </c>
      <c r="E272">
        <f>IF(SUM('Raw Data'!O267:P267)&gt;2, 'Raw Data'!F267, 0)</f>
        <v/>
      </c>
      <c r="F272">
        <f>IF(AND(ISNUMBER('Raw Data'!O267),SUM('Raw Data'!O267:P267)&lt;3),'Raw Data'!F267,)</f>
        <v/>
      </c>
      <c r="G272">
        <f>IF(AND('Raw Data'!O267&gt;0, 'Raw Data'!P267&gt;0), 'Raw Data'!H267, 0)</f>
        <v/>
      </c>
      <c r="H272">
        <f>IF(AND(ISNUMBER('Raw Data'!O267), OR('Raw Data'!O267=0, 'Raw Data'!P267=0)), 'Raw Data'!I267, 0)</f>
        <v/>
      </c>
      <c r="I272">
        <f>IF('Raw Data'!O267='Raw Data'!P267, 0, IF('Raw Data'!O267&gt;'Raw Data'!P267, 'Raw Data'!J267, 0))</f>
        <v/>
      </c>
      <c r="J272">
        <f>IF('Raw Data'!O267='Raw Data'!P267, 0, IF('Raw Data'!O267&lt;'Raw Data'!P267, 'Raw Data'!K267, 0))</f>
        <v/>
      </c>
      <c r="K272">
        <f>IF(AND(ISNUMBER('Raw Data'!O267), OR('Raw Data'!O267&gt;'Raw Data'!P267, 'Raw Data'!O267='Raw Data'!P267)), 'Raw Data'!L267, 0)</f>
        <v/>
      </c>
      <c r="L272">
        <f>IF(AND(ISNUMBER('Raw Data'!O267), OR('Raw Data'!O267&lt;'Raw Data'!P267, 'Raw Data'!O267='Raw Data'!P267)), 'Raw Data'!M267, 0)</f>
        <v/>
      </c>
      <c r="M272">
        <f>IF(AND(ISNUMBER('Raw Data'!O267), OR('Raw Data'!O267&gt;'Raw Data'!P267, 'Raw Data'!O267&lt;'Raw Data'!P267)), 'Raw Data'!N267, 0)</f>
        <v/>
      </c>
      <c r="N272">
        <f>IF(AND('Raw Data'!C267&lt;'Raw Data'!E267, 'Raw Data'!O267&gt;'Raw Data'!P267), 'Raw Data'!C267, 0)</f>
        <v/>
      </c>
      <c r="O272">
        <f>'Raw Data'!C267&lt;'Raw Data'!E267</f>
        <v/>
      </c>
      <c r="P272">
        <f>IF(AND('Raw Data'!C267&gt;'Raw Data'!E267, 'Raw Data'!O267&gt;'Raw Data'!P267), 'Raw Data'!C267, 0)</f>
        <v/>
      </c>
      <c r="Q272">
        <f>IF(AND('Raw Data'!C267&gt;'Raw Data'!E267, 'Raw Data'!O267&lt;'Raw Data'!P267), 'Raw Data'!E267, 0)</f>
        <v/>
      </c>
      <c r="R272">
        <f>IF(AND('Raw Data'!C267&lt;'Raw Data'!E267, 'Raw Data'!O267&lt;'Raw Data'!P267), 'Raw Data'!E267, 0)</f>
        <v/>
      </c>
      <c r="S272">
        <f>IF(ISNUMBER('Raw Data'!C267), IF(_xlfn.XLOOKUP(SMALL('Raw Data'!C267:E267, 1), B272:D272, B272:D272, 0)&gt;0, SMALL('Raw Data'!C267:E267, 1), 0), 0)</f>
        <v/>
      </c>
      <c r="T272">
        <f>IF(ISNUMBER('Raw Data'!C267), IF(_xlfn.XLOOKUP(SMALL('Raw Data'!C267:E267, 2), B272:D272, B272:D272, 0)&gt;0, SMALL('Raw Data'!C267:E267, 2), 0), 0)</f>
        <v/>
      </c>
      <c r="U272">
        <f>IF(ISNUMBER('Raw Data'!C267), IF(_xlfn.XLOOKUP(SMALL('Raw Data'!C267:E267, 3), B272:D272, B272:D272, 0)&gt;0, SMALL('Raw Data'!C267:E267, 3), 0), 0)</f>
        <v/>
      </c>
      <c r="V272">
        <f>IF(AND('Raw Data'!C267&lt;'Raw Data'!E267,'Raw Data'!O267&gt;'Raw Data'!P267),'Raw Data'!C267,IF(AND('Raw Data'!E267&lt;'Raw Data'!C267,'Raw Data'!P267&gt;'Raw Data'!O267),'Raw Data'!E267,0))</f>
        <v/>
      </c>
      <c r="W272">
        <f>IF(AND('Raw Data'!C267&gt;'Raw Data'!E267,'Raw Data'!O267&gt;'Raw Data'!P267),'Raw Data'!C267,IF(AND('Raw Data'!E267&gt;'Raw Data'!C267,'Raw Data'!P267&gt;'Raw Data'!O267),'Raw Data'!E267,0))</f>
        <v/>
      </c>
      <c r="X272">
        <f>IF(AND('Raw Data'!D267&gt;4,'Raw Data'!O267&gt;'Raw Data'!P267, ISNUMBER('Raw Data'!O267)),'Raw Data'!J267,IF(AND('Raw Data'!D267&gt;4,'Raw Data'!O267='Raw Data'!P267, ISNUMBER('Raw Data'!O267)),0,IF(AND(ISNUMBER('Raw Data'!O267), 'Raw Data'!O267='Raw Data'!P267),'Raw Data'!D267,0)))</f>
        <v/>
      </c>
      <c r="Y272">
        <f>IF(AND('Raw Data'!D267&gt;4,'Raw Data'!O267&lt;'Raw Data'!P267),'Raw Data'!K267,IF(AND('Raw Data'!D267&gt;4,'Raw Data'!O267='Raw Data'!P267),0,IF('Raw Data'!O267='Raw Data'!P267,'Raw Data'!D267,0)))</f>
        <v/>
      </c>
      <c r="Z272">
        <f>IF(AND('Raw Data'!D267&lt;4, 'Raw Data'!O267='Raw Data'!P267), 'Raw Data'!D267, 0)</f>
        <v/>
      </c>
      <c r="AA272">
        <f>IF(AND(W272&gt;0, F272&gt;0), F272*W272, 0)</f>
        <v/>
      </c>
      <c r="AB272">
        <f>IF(AND(C272&gt;0, E272&gt;0), E272*C272, 0)</f>
        <v/>
      </c>
      <c r="AC272">
        <f>IF(AND(F272, D272), D272*F272, 0)</f>
        <v/>
      </c>
    </row>
    <row r="273">
      <c r="A273">
        <f>'Raw Data'!Q268</f>
        <v/>
      </c>
      <c r="B273">
        <f>IF('Raw Data'!O268&gt;'Raw Data'!P268, 'Raw Data'!C268, 0)</f>
        <v/>
      </c>
      <c r="C273">
        <f>IF(AND(ISNUMBER('Raw Data'!O268), 'Raw Data'!O268='Raw Data'!P268), 'Raw Data'!D268, 0)</f>
        <v/>
      </c>
      <c r="D273">
        <f>IF('Raw Data'!O268&lt;'Raw Data'!P268, 'Raw Data'!E268, 0)</f>
        <v/>
      </c>
      <c r="E273">
        <f>IF(SUM('Raw Data'!O268:P268)&gt;2, 'Raw Data'!F268, 0)</f>
        <v/>
      </c>
      <c r="F273">
        <f>IF(AND(ISNUMBER('Raw Data'!O268),SUM('Raw Data'!O268:P268)&lt;3),'Raw Data'!F268,)</f>
        <v/>
      </c>
      <c r="G273">
        <f>IF(AND('Raw Data'!O268&gt;0, 'Raw Data'!P268&gt;0), 'Raw Data'!H268, 0)</f>
        <v/>
      </c>
      <c r="H273">
        <f>IF(AND(ISNUMBER('Raw Data'!O268), OR('Raw Data'!O268=0, 'Raw Data'!P268=0)), 'Raw Data'!I268, 0)</f>
        <v/>
      </c>
      <c r="I273">
        <f>IF('Raw Data'!O268='Raw Data'!P268, 0, IF('Raw Data'!O268&gt;'Raw Data'!P268, 'Raw Data'!J268, 0))</f>
        <v/>
      </c>
      <c r="J273">
        <f>IF('Raw Data'!O268='Raw Data'!P268, 0, IF('Raw Data'!O268&lt;'Raw Data'!P268, 'Raw Data'!K268, 0))</f>
        <v/>
      </c>
      <c r="K273">
        <f>IF(AND(ISNUMBER('Raw Data'!O268), OR('Raw Data'!O268&gt;'Raw Data'!P268, 'Raw Data'!O268='Raw Data'!P268)), 'Raw Data'!L268, 0)</f>
        <v/>
      </c>
      <c r="L273">
        <f>IF(AND(ISNUMBER('Raw Data'!O268), OR('Raw Data'!O268&lt;'Raw Data'!P268, 'Raw Data'!O268='Raw Data'!P268)), 'Raw Data'!M268, 0)</f>
        <v/>
      </c>
      <c r="M273">
        <f>IF(AND(ISNUMBER('Raw Data'!O268), OR('Raw Data'!O268&gt;'Raw Data'!P268, 'Raw Data'!O268&lt;'Raw Data'!P268)), 'Raw Data'!N268, 0)</f>
        <v/>
      </c>
      <c r="N273">
        <f>IF(AND('Raw Data'!C268&lt;'Raw Data'!E268, 'Raw Data'!O268&gt;'Raw Data'!P268), 'Raw Data'!C268, 0)</f>
        <v/>
      </c>
      <c r="O273">
        <f>'Raw Data'!C268&lt;'Raw Data'!E268</f>
        <v/>
      </c>
      <c r="P273">
        <f>IF(AND('Raw Data'!C268&gt;'Raw Data'!E268, 'Raw Data'!O268&gt;'Raw Data'!P268), 'Raw Data'!C268, 0)</f>
        <v/>
      </c>
      <c r="Q273">
        <f>IF(AND('Raw Data'!C268&gt;'Raw Data'!E268, 'Raw Data'!O268&lt;'Raw Data'!P268), 'Raw Data'!E268, 0)</f>
        <v/>
      </c>
      <c r="R273">
        <f>IF(AND('Raw Data'!C268&lt;'Raw Data'!E268, 'Raw Data'!O268&lt;'Raw Data'!P268), 'Raw Data'!E268, 0)</f>
        <v/>
      </c>
      <c r="S273">
        <f>IF(ISNUMBER('Raw Data'!C268), IF(_xlfn.XLOOKUP(SMALL('Raw Data'!C268:E268, 1), B273:D273, B273:D273, 0)&gt;0, SMALL('Raw Data'!C268:E268, 1), 0), 0)</f>
        <v/>
      </c>
      <c r="T273">
        <f>IF(ISNUMBER('Raw Data'!C268), IF(_xlfn.XLOOKUP(SMALL('Raw Data'!C268:E268, 2), B273:D273, B273:D273, 0)&gt;0, SMALL('Raw Data'!C268:E268, 2), 0), 0)</f>
        <v/>
      </c>
      <c r="U273">
        <f>IF(ISNUMBER('Raw Data'!C268), IF(_xlfn.XLOOKUP(SMALL('Raw Data'!C268:E268, 3), B273:D273, B273:D273, 0)&gt;0, SMALL('Raw Data'!C268:E268, 3), 0), 0)</f>
        <v/>
      </c>
      <c r="V273">
        <f>IF(AND('Raw Data'!C268&lt;'Raw Data'!E268,'Raw Data'!O268&gt;'Raw Data'!P268),'Raw Data'!C268,IF(AND('Raw Data'!E268&lt;'Raw Data'!C268,'Raw Data'!P268&gt;'Raw Data'!O268),'Raw Data'!E268,0))</f>
        <v/>
      </c>
      <c r="W273">
        <f>IF(AND('Raw Data'!C268&gt;'Raw Data'!E268,'Raw Data'!O268&gt;'Raw Data'!P268),'Raw Data'!C268,IF(AND('Raw Data'!E268&gt;'Raw Data'!C268,'Raw Data'!P268&gt;'Raw Data'!O268),'Raw Data'!E268,0))</f>
        <v/>
      </c>
      <c r="X273">
        <f>IF(AND('Raw Data'!D268&gt;4,'Raw Data'!O268&gt;'Raw Data'!P268, ISNUMBER('Raw Data'!O268)),'Raw Data'!J268,IF(AND('Raw Data'!D268&gt;4,'Raw Data'!O268='Raw Data'!P268, ISNUMBER('Raw Data'!O268)),0,IF(AND(ISNUMBER('Raw Data'!O268), 'Raw Data'!O268='Raw Data'!P268),'Raw Data'!D268,0)))</f>
        <v/>
      </c>
      <c r="Y273">
        <f>IF(AND('Raw Data'!D268&gt;4,'Raw Data'!O268&lt;'Raw Data'!P268),'Raw Data'!K268,IF(AND('Raw Data'!D268&gt;4,'Raw Data'!O268='Raw Data'!P268),0,IF('Raw Data'!O268='Raw Data'!P268,'Raw Data'!D268,0)))</f>
        <v/>
      </c>
      <c r="Z273">
        <f>IF(AND('Raw Data'!D268&lt;4, 'Raw Data'!O268='Raw Data'!P268), 'Raw Data'!D268, 0)</f>
        <v/>
      </c>
      <c r="AA273">
        <f>IF(AND(W273&gt;0, F273&gt;0), F273*W273, 0)</f>
        <v/>
      </c>
      <c r="AB273">
        <f>IF(AND(C273&gt;0, E273&gt;0), E273*C273, 0)</f>
        <v/>
      </c>
      <c r="AC273">
        <f>IF(AND(F273, D273), D273*F273, 0)</f>
        <v/>
      </c>
    </row>
    <row r="274">
      <c r="A274">
        <f>'Raw Data'!Q269</f>
        <v/>
      </c>
      <c r="B274">
        <f>IF('Raw Data'!O269&gt;'Raw Data'!P269, 'Raw Data'!C269, 0)</f>
        <v/>
      </c>
      <c r="C274">
        <f>IF(AND(ISNUMBER('Raw Data'!O269), 'Raw Data'!O269='Raw Data'!P269), 'Raw Data'!D269, 0)</f>
        <v/>
      </c>
      <c r="D274">
        <f>IF('Raw Data'!O269&lt;'Raw Data'!P269, 'Raw Data'!E269, 0)</f>
        <v/>
      </c>
      <c r="E274">
        <f>IF(SUM('Raw Data'!O269:P269)&gt;2, 'Raw Data'!F269, 0)</f>
        <v/>
      </c>
      <c r="F274">
        <f>IF(AND(ISNUMBER('Raw Data'!O269),SUM('Raw Data'!O269:P269)&lt;3),'Raw Data'!F269,)</f>
        <v/>
      </c>
      <c r="G274">
        <f>IF(AND('Raw Data'!O269&gt;0, 'Raw Data'!P269&gt;0), 'Raw Data'!H269, 0)</f>
        <v/>
      </c>
      <c r="H274">
        <f>IF(AND(ISNUMBER('Raw Data'!O269), OR('Raw Data'!O269=0, 'Raw Data'!P269=0)), 'Raw Data'!I269, 0)</f>
        <v/>
      </c>
      <c r="I274">
        <f>IF('Raw Data'!O269='Raw Data'!P269, 0, IF('Raw Data'!O269&gt;'Raw Data'!P269, 'Raw Data'!J269, 0))</f>
        <v/>
      </c>
      <c r="J274">
        <f>IF('Raw Data'!O269='Raw Data'!P269, 0, IF('Raw Data'!O269&lt;'Raw Data'!P269, 'Raw Data'!K269, 0))</f>
        <v/>
      </c>
      <c r="K274">
        <f>IF(AND(ISNUMBER('Raw Data'!O269), OR('Raw Data'!O269&gt;'Raw Data'!P269, 'Raw Data'!O269='Raw Data'!P269)), 'Raw Data'!L269, 0)</f>
        <v/>
      </c>
      <c r="L274">
        <f>IF(AND(ISNUMBER('Raw Data'!O269), OR('Raw Data'!O269&lt;'Raw Data'!P269, 'Raw Data'!O269='Raw Data'!P269)), 'Raw Data'!M269, 0)</f>
        <v/>
      </c>
      <c r="M274">
        <f>IF(AND(ISNUMBER('Raw Data'!O269), OR('Raw Data'!O269&gt;'Raw Data'!P269, 'Raw Data'!O269&lt;'Raw Data'!P269)), 'Raw Data'!N269, 0)</f>
        <v/>
      </c>
      <c r="N274">
        <f>IF(AND('Raw Data'!C269&lt;'Raw Data'!E269, 'Raw Data'!O269&gt;'Raw Data'!P269), 'Raw Data'!C269, 0)</f>
        <v/>
      </c>
      <c r="O274">
        <f>'Raw Data'!C269&lt;'Raw Data'!E269</f>
        <v/>
      </c>
      <c r="P274">
        <f>IF(AND('Raw Data'!C269&gt;'Raw Data'!E269, 'Raw Data'!O269&gt;'Raw Data'!P269), 'Raw Data'!C269, 0)</f>
        <v/>
      </c>
      <c r="Q274">
        <f>IF(AND('Raw Data'!C269&gt;'Raw Data'!E269, 'Raw Data'!O269&lt;'Raw Data'!P269), 'Raw Data'!E269, 0)</f>
        <v/>
      </c>
      <c r="R274">
        <f>IF(AND('Raw Data'!C269&lt;'Raw Data'!E269, 'Raw Data'!O269&lt;'Raw Data'!P269), 'Raw Data'!E269, 0)</f>
        <v/>
      </c>
      <c r="S274">
        <f>IF(ISNUMBER('Raw Data'!C269), IF(_xlfn.XLOOKUP(SMALL('Raw Data'!C269:E269, 1), B274:D274, B274:D274, 0)&gt;0, SMALL('Raw Data'!C269:E269, 1), 0), 0)</f>
        <v/>
      </c>
      <c r="T274">
        <f>IF(ISNUMBER('Raw Data'!C269), IF(_xlfn.XLOOKUP(SMALL('Raw Data'!C269:E269, 2), B274:D274, B274:D274, 0)&gt;0, SMALL('Raw Data'!C269:E269, 2), 0), 0)</f>
        <v/>
      </c>
      <c r="U274">
        <f>IF(ISNUMBER('Raw Data'!C269), IF(_xlfn.XLOOKUP(SMALL('Raw Data'!C269:E269, 3), B274:D274, B274:D274, 0)&gt;0, SMALL('Raw Data'!C269:E269, 3), 0), 0)</f>
        <v/>
      </c>
      <c r="V274">
        <f>IF(AND('Raw Data'!C269&lt;'Raw Data'!E269,'Raw Data'!O269&gt;'Raw Data'!P269),'Raw Data'!C269,IF(AND('Raw Data'!E269&lt;'Raw Data'!C269,'Raw Data'!P269&gt;'Raw Data'!O269),'Raw Data'!E269,0))</f>
        <v/>
      </c>
      <c r="W274">
        <f>IF(AND('Raw Data'!C269&gt;'Raw Data'!E269,'Raw Data'!O269&gt;'Raw Data'!P269),'Raw Data'!C269,IF(AND('Raw Data'!E269&gt;'Raw Data'!C269,'Raw Data'!P269&gt;'Raw Data'!O269),'Raw Data'!E269,0))</f>
        <v/>
      </c>
      <c r="X274">
        <f>IF(AND('Raw Data'!D269&gt;4,'Raw Data'!O269&gt;'Raw Data'!P269, ISNUMBER('Raw Data'!O269)),'Raw Data'!J269,IF(AND('Raw Data'!D269&gt;4,'Raw Data'!O269='Raw Data'!P269, ISNUMBER('Raw Data'!O269)),0,IF(AND(ISNUMBER('Raw Data'!O269), 'Raw Data'!O269='Raw Data'!P269),'Raw Data'!D269,0)))</f>
        <v/>
      </c>
      <c r="Y274">
        <f>IF(AND('Raw Data'!D269&gt;4,'Raw Data'!O269&lt;'Raw Data'!P269),'Raw Data'!K269,IF(AND('Raw Data'!D269&gt;4,'Raw Data'!O269='Raw Data'!P269),0,IF('Raw Data'!O269='Raw Data'!P269,'Raw Data'!D269,0)))</f>
        <v/>
      </c>
      <c r="Z274">
        <f>IF(AND('Raw Data'!D269&lt;4, 'Raw Data'!O269='Raw Data'!P269), 'Raw Data'!D269, 0)</f>
        <v/>
      </c>
      <c r="AA274">
        <f>IF(AND(W274&gt;0, F274&gt;0), F274*W274, 0)</f>
        <v/>
      </c>
      <c r="AB274">
        <f>IF(AND(C274&gt;0, E274&gt;0), E274*C274, 0)</f>
        <v/>
      </c>
      <c r="AC274">
        <f>IF(AND(F274, D274), D274*F274, 0)</f>
        <v/>
      </c>
    </row>
    <row r="275">
      <c r="A275">
        <f>'Raw Data'!Q270</f>
        <v/>
      </c>
      <c r="B275">
        <f>IF('Raw Data'!O270&gt;'Raw Data'!P270, 'Raw Data'!C270, 0)</f>
        <v/>
      </c>
      <c r="C275">
        <f>IF(AND(ISNUMBER('Raw Data'!O270), 'Raw Data'!O270='Raw Data'!P270), 'Raw Data'!D270, 0)</f>
        <v/>
      </c>
      <c r="D275">
        <f>IF('Raw Data'!O270&lt;'Raw Data'!P270, 'Raw Data'!E270, 0)</f>
        <v/>
      </c>
      <c r="E275">
        <f>IF(SUM('Raw Data'!O270:P270)&gt;2, 'Raw Data'!F270, 0)</f>
        <v/>
      </c>
      <c r="F275">
        <f>IF(AND(ISNUMBER('Raw Data'!O270),SUM('Raw Data'!O270:P270)&lt;3),'Raw Data'!F270,)</f>
        <v/>
      </c>
      <c r="G275">
        <f>IF(AND('Raw Data'!O270&gt;0, 'Raw Data'!P270&gt;0), 'Raw Data'!H270, 0)</f>
        <v/>
      </c>
      <c r="H275">
        <f>IF(AND(ISNUMBER('Raw Data'!O270), OR('Raw Data'!O270=0, 'Raw Data'!P270=0)), 'Raw Data'!I270, 0)</f>
        <v/>
      </c>
      <c r="I275">
        <f>IF('Raw Data'!O270='Raw Data'!P270, 0, IF('Raw Data'!O270&gt;'Raw Data'!P270, 'Raw Data'!J270, 0))</f>
        <v/>
      </c>
      <c r="J275">
        <f>IF('Raw Data'!O270='Raw Data'!P270, 0, IF('Raw Data'!O270&lt;'Raw Data'!P270, 'Raw Data'!K270, 0))</f>
        <v/>
      </c>
      <c r="K275">
        <f>IF(AND(ISNUMBER('Raw Data'!O270), OR('Raw Data'!O270&gt;'Raw Data'!P270, 'Raw Data'!O270='Raw Data'!P270)), 'Raw Data'!L270, 0)</f>
        <v/>
      </c>
      <c r="L275">
        <f>IF(AND(ISNUMBER('Raw Data'!O270), OR('Raw Data'!O270&lt;'Raw Data'!P270, 'Raw Data'!O270='Raw Data'!P270)), 'Raw Data'!M270, 0)</f>
        <v/>
      </c>
      <c r="M275">
        <f>IF(AND(ISNUMBER('Raw Data'!O270), OR('Raw Data'!O270&gt;'Raw Data'!P270, 'Raw Data'!O270&lt;'Raw Data'!P270)), 'Raw Data'!N270, 0)</f>
        <v/>
      </c>
      <c r="N275">
        <f>IF(AND('Raw Data'!C270&lt;'Raw Data'!E270, 'Raw Data'!O270&gt;'Raw Data'!P270), 'Raw Data'!C270, 0)</f>
        <v/>
      </c>
      <c r="O275">
        <f>'Raw Data'!C270&lt;'Raw Data'!E270</f>
        <v/>
      </c>
      <c r="P275">
        <f>IF(AND('Raw Data'!C270&gt;'Raw Data'!E270, 'Raw Data'!O270&gt;'Raw Data'!P270), 'Raw Data'!C270, 0)</f>
        <v/>
      </c>
      <c r="Q275">
        <f>IF(AND('Raw Data'!C270&gt;'Raw Data'!E270, 'Raw Data'!O270&lt;'Raw Data'!P270), 'Raw Data'!E270, 0)</f>
        <v/>
      </c>
      <c r="R275">
        <f>IF(AND('Raw Data'!C270&lt;'Raw Data'!E270, 'Raw Data'!O270&lt;'Raw Data'!P270), 'Raw Data'!E270, 0)</f>
        <v/>
      </c>
      <c r="S275">
        <f>IF(ISNUMBER('Raw Data'!C270), IF(_xlfn.XLOOKUP(SMALL('Raw Data'!C270:E270, 1), B275:D275, B275:D275, 0)&gt;0, SMALL('Raw Data'!C270:E270, 1), 0), 0)</f>
        <v/>
      </c>
      <c r="T275">
        <f>IF(ISNUMBER('Raw Data'!C270), IF(_xlfn.XLOOKUP(SMALL('Raw Data'!C270:E270, 2), B275:D275, B275:D275, 0)&gt;0, SMALL('Raw Data'!C270:E270, 2), 0), 0)</f>
        <v/>
      </c>
      <c r="U275">
        <f>IF(ISNUMBER('Raw Data'!C270), IF(_xlfn.XLOOKUP(SMALL('Raw Data'!C270:E270, 3), B275:D275, B275:D275, 0)&gt;0, SMALL('Raw Data'!C270:E270, 3), 0), 0)</f>
        <v/>
      </c>
      <c r="V275">
        <f>IF(AND('Raw Data'!C270&lt;'Raw Data'!E270,'Raw Data'!O270&gt;'Raw Data'!P270),'Raw Data'!C270,IF(AND('Raw Data'!E270&lt;'Raw Data'!C270,'Raw Data'!P270&gt;'Raw Data'!O270),'Raw Data'!E270,0))</f>
        <v/>
      </c>
      <c r="W275">
        <f>IF(AND('Raw Data'!C270&gt;'Raw Data'!E270,'Raw Data'!O270&gt;'Raw Data'!P270),'Raw Data'!C270,IF(AND('Raw Data'!E270&gt;'Raw Data'!C270,'Raw Data'!P270&gt;'Raw Data'!O270),'Raw Data'!E270,0))</f>
        <v/>
      </c>
      <c r="X275">
        <f>IF(AND('Raw Data'!D270&gt;4,'Raw Data'!O270&gt;'Raw Data'!P270, ISNUMBER('Raw Data'!O270)),'Raw Data'!J270,IF(AND('Raw Data'!D270&gt;4,'Raw Data'!O270='Raw Data'!P270, ISNUMBER('Raw Data'!O270)),0,IF(AND(ISNUMBER('Raw Data'!O270), 'Raw Data'!O270='Raw Data'!P270),'Raw Data'!D270,0)))</f>
        <v/>
      </c>
      <c r="Y275">
        <f>IF(AND('Raw Data'!D270&gt;4,'Raw Data'!O270&lt;'Raw Data'!P270),'Raw Data'!K270,IF(AND('Raw Data'!D270&gt;4,'Raw Data'!O270='Raw Data'!P270),0,IF('Raw Data'!O270='Raw Data'!P270,'Raw Data'!D270,0)))</f>
        <v/>
      </c>
      <c r="Z275">
        <f>IF(AND('Raw Data'!D270&lt;4, 'Raw Data'!O270='Raw Data'!P270), 'Raw Data'!D270, 0)</f>
        <v/>
      </c>
      <c r="AA275">
        <f>IF(AND(W275&gt;0, F275&gt;0), F275*W275, 0)</f>
        <v/>
      </c>
      <c r="AB275">
        <f>IF(AND(C275&gt;0, E275&gt;0), E275*C275, 0)</f>
        <v/>
      </c>
      <c r="AC275">
        <f>IF(AND(F275, D275), D275*F275, 0)</f>
        <v/>
      </c>
    </row>
    <row r="276">
      <c r="A276">
        <f>'Raw Data'!Q271</f>
        <v/>
      </c>
      <c r="B276">
        <f>IF('Raw Data'!O271&gt;'Raw Data'!P271, 'Raw Data'!C271, 0)</f>
        <v/>
      </c>
      <c r="C276">
        <f>IF(AND(ISNUMBER('Raw Data'!O271), 'Raw Data'!O271='Raw Data'!P271), 'Raw Data'!D271, 0)</f>
        <v/>
      </c>
      <c r="D276">
        <f>IF('Raw Data'!O271&lt;'Raw Data'!P271, 'Raw Data'!E271, 0)</f>
        <v/>
      </c>
      <c r="E276">
        <f>IF(SUM('Raw Data'!O271:P271)&gt;2, 'Raw Data'!F271, 0)</f>
        <v/>
      </c>
      <c r="F276">
        <f>IF(AND(ISNUMBER('Raw Data'!O271),SUM('Raw Data'!O271:P271)&lt;3),'Raw Data'!F271,)</f>
        <v/>
      </c>
      <c r="G276">
        <f>IF(AND('Raw Data'!O271&gt;0, 'Raw Data'!P271&gt;0), 'Raw Data'!H271, 0)</f>
        <v/>
      </c>
      <c r="H276">
        <f>IF(AND(ISNUMBER('Raw Data'!O271), OR('Raw Data'!O271=0, 'Raw Data'!P271=0)), 'Raw Data'!I271, 0)</f>
        <v/>
      </c>
      <c r="I276">
        <f>IF('Raw Data'!O271='Raw Data'!P271, 0, IF('Raw Data'!O271&gt;'Raw Data'!P271, 'Raw Data'!J271, 0))</f>
        <v/>
      </c>
      <c r="J276">
        <f>IF('Raw Data'!O271='Raw Data'!P271, 0, IF('Raw Data'!O271&lt;'Raw Data'!P271, 'Raw Data'!K271, 0))</f>
        <v/>
      </c>
      <c r="K276">
        <f>IF(AND(ISNUMBER('Raw Data'!O271), OR('Raw Data'!O271&gt;'Raw Data'!P271, 'Raw Data'!O271='Raw Data'!P271)), 'Raw Data'!L271, 0)</f>
        <v/>
      </c>
      <c r="L276">
        <f>IF(AND(ISNUMBER('Raw Data'!O271), OR('Raw Data'!O271&lt;'Raw Data'!P271, 'Raw Data'!O271='Raw Data'!P271)), 'Raw Data'!M271, 0)</f>
        <v/>
      </c>
      <c r="M276">
        <f>IF(AND(ISNUMBER('Raw Data'!O271), OR('Raw Data'!O271&gt;'Raw Data'!P271, 'Raw Data'!O271&lt;'Raw Data'!P271)), 'Raw Data'!N271, 0)</f>
        <v/>
      </c>
      <c r="N276">
        <f>IF(AND('Raw Data'!C271&lt;'Raw Data'!E271, 'Raw Data'!O271&gt;'Raw Data'!P271), 'Raw Data'!C271, 0)</f>
        <v/>
      </c>
      <c r="O276">
        <f>'Raw Data'!C271&lt;'Raw Data'!E271</f>
        <v/>
      </c>
      <c r="P276">
        <f>IF(AND('Raw Data'!C271&gt;'Raw Data'!E271, 'Raw Data'!O271&gt;'Raw Data'!P271), 'Raw Data'!C271, 0)</f>
        <v/>
      </c>
      <c r="Q276">
        <f>IF(AND('Raw Data'!C271&gt;'Raw Data'!E271, 'Raw Data'!O271&lt;'Raw Data'!P271), 'Raw Data'!E271, 0)</f>
        <v/>
      </c>
      <c r="R276">
        <f>IF(AND('Raw Data'!C271&lt;'Raw Data'!E271, 'Raw Data'!O271&lt;'Raw Data'!P271), 'Raw Data'!E271, 0)</f>
        <v/>
      </c>
      <c r="S276">
        <f>IF(ISNUMBER('Raw Data'!C271), IF(_xlfn.XLOOKUP(SMALL('Raw Data'!C271:E271, 1), B276:D276, B276:D276, 0)&gt;0, SMALL('Raw Data'!C271:E271, 1), 0), 0)</f>
        <v/>
      </c>
      <c r="T276">
        <f>IF(ISNUMBER('Raw Data'!C271), IF(_xlfn.XLOOKUP(SMALL('Raw Data'!C271:E271, 2), B276:D276, B276:D276, 0)&gt;0, SMALL('Raw Data'!C271:E271, 2), 0), 0)</f>
        <v/>
      </c>
      <c r="U276">
        <f>IF(ISNUMBER('Raw Data'!C271), IF(_xlfn.XLOOKUP(SMALL('Raw Data'!C271:E271, 3), B276:D276, B276:D276, 0)&gt;0, SMALL('Raw Data'!C271:E271, 3), 0), 0)</f>
        <v/>
      </c>
      <c r="V276">
        <f>IF(AND('Raw Data'!C271&lt;'Raw Data'!E271,'Raw Data'!O271&gt;'Raw Data'!P271),'Raw Data'!C271,IF(AND('Raw Data'!E271&lt;'Raw Data'!C271,'Raw Data'!P271&gt;'Raw Data'!O271),'Raw Data'!E271,0))</f>
        <v/>
      </c>
      <c r="W276">
        <f>IF(AND('Raw Data'!C271&gt;'Raw Data'!E271,'Raw Data'!O271&gt;'Raw Data'!P271),'Raw Data'!C271,IF(AND('Raw Data'!E271&gt;'Raw Data'!C271,'Raw Data'!P271&gt;'Raw Data'!O271),'Raw Data'!E271,0))</f>
        <v/>
      </c>
      <c r="X276">
        <f>IF(AND('Raw Data'!D271&gt;4,'Raw Data'!O271&gt;'Raw Data'!P271, ISNUMBER('Raw Data'!O271)),'Raw Data'!J271,IF(AND('Raw Data'!D271&gt;4,'Raw Data'!O271='Raw Data'!P271, ISNUMBER('Raw Data'!O271)),0,IF(AND(ISNUMBER('Raw Data'!O271), 'Raw Data'!O271='Raw Data'!P271),'Raw Data'!D271,0)))</f>
        <v/>
      </c>
      <c r="Y276">
        <f>IF(AND('Raw Data'!D271&gt;4,'Raw Data'!O271&lt;'Raw Data'!P271),'Raw Data'!K271,IF(AND('Raw Data'!D271&gt;4,'Raw Data'!O271='Raw Data'!P271),0,IF('Raw Data'!O271='Raw Data'!P271,'Raw Data'!D271,0)))</f>
        <v/>
      </c>
      <c r="Z276">
        <f>IF(AND('Raw Data'!D271&lt;4, 'Raw Data'!O271='Raw Data'!P271), 'Raw Data'!D271, 0)</f>
        <v/>
      </c>
      <c r="AA276">
        <f>IF(AND(W276&gt;0, F276&gt;0), F276*W276, 0)</f>
        <v/>
      </c>
      <c r="AB276">
        <f>IF(AND(C276&gt;0, E276&gt;0), E276*C276, 0)</f>
        <v/>
      </c>
      <c r="AC276">
        <f>IF(AND(F276, D276), D276*F276, 0)</f>
        <v/>
      </c>
    </row>
    <row r="277">
      <c r="A277">
        <f>'Raw Data'!Q272</f>
        <v/>
      </c>
      <c r="B277">
        <f>IF('Raw Data'!O272&gt;'Raw Data'!P272, 'Raw Data'!C272, 0)</f>
        <v/>
      </c>
      <c r="C277">
        <f>IF(AND(ISNUMBER('Raw Data'!O272), 'Raw Data'!O272='Raw Data'!P272), 'Raw Data'!D272, 0)</f>
        <v/>
      </c>
      <c r="D277">
        <f>IF('Raw Data'!O272&lt;'Raw Data'!P272, 'Raw Data'!E272, 0)</f>
        <v/>
      </c>
      <c r="E277">
        <f>IF(SUM('Raw Data'!O272:P272)&gt;2, 'Raw Data'!F272, 0)</f>
        <v/>
      </c>
      <c r="F277">
        <f>IF(AND(ISNUMBER('Raw Data'!O272),SUM('Raw Data'!O272:P272)&lt;3),'Raw Data'!F272,)</f>
        <v/>
      </c>
      <c r="G277">
        <f>IF(AND('Raw Data'!O272&gt;0, 'Raw Data'!P272&gt;0), 'Raw Data'!H272, 0)</f>
        <v/>
      </c>
      <c r="H277">
        <f>IF(AND(ISNUMBER('Raw Data'!O272), OR('Raw Data'!O272=0, 'Raw Data'!P272=0)), 'Raw Data'!I272, 0)</f>
        <v/>
      </c>
      <c r="I277">
        <f>IF('Raw Data'!O272='Raw Data'!P272, 0, IF('Raw Data'!O272&gt;'Raw Data'!P272, 'Raw Data'!J272, 0))</f>
        <v/>
      </c>
      <c r="J277">
        <f>IF('Raw Data'!O272='Raw Data'!P272, 0, IF('Raw Data'!O272&lt;'Raw Data'!P272, 'Raw Data'!K272, 0))</f>
        <v/>
      </c>
      <c r="K277">
        <f>IF(AND(ISNUMBER('Raw Data'!O272), OR('Raw Data'!O272&gt;'Raw Data'!P272, 'Raw Data'!O272='Raw Data'!P272)), 'Raw Data'!L272, 0)</f>
        <v/>
      </c>
      <c r="L277">
        <f>IF(AND(ISNUMBER('Raw Data'!O272), OR('Raw Data'!O272&lt;'Raw Data'!P272, 'Raw Data'!O272='Raw Data'!P272)), 'Raw Data'!M272, 0)</f>
        <v/>
      </c>
      <c r="M277">
        <f>IF(AND(ISNUMBER('Raw Data'!O272), OR('Raw Data'!O272&gt;'Raw Data'!P272, 'Raw Data'!O272&lt;'Raw Data'!P272)), 'Raw Data'!N272, 0)</f>
        <v/>
      </c>
      <c r="N277">
        <f>IF(AND('Raw Data'!C272&lt;'Raw Data'!E272, 'Raw Data'!O272&gt;'Raw Data'!P272), 'Raw Data'!C272, 0)</f>
        <v/>
      </c>
      <c r="O277">
        <f>'Raw Data'!C272&lt;'Raw Data'!E272</f>
        <v/>
      </c>
      <c r="P277">
        <f>IF(AND('Raw Data'!C272&gt;'Raw Data'!E272, 'Raw Data'!O272&gt;'Raw Data'!P272), 'Raw Data'!C272, 0)</f>
        <v/>
      </c>
      <c r="Q277">
        <f>IF(AND('Raw Data'!C272&gt;'Raw Data'!E272, 'Raw Data'!O272&lt;'Raw Data'!P272), 'Raw Data'!E272, 0)</f>
        <v/>
      </c>
      <c r="R277">
        <f>IF(AND('Raw Data'!C272&lt;'Raw Data'!E272, 'Raw Data'!O272&lt;'Raw Data'!P272), 'Raw Data'!E272, 0)</f>
        <v/>
      </c>
      <c r="S277">
        <f>IF(ISNUMBER('Raw Data'!C272), IF(_xlfn.XLOOKUP(SMALL('Raw Data'!C272:E272, 1), B277:D277, B277:D277, 0)&gt;0, SMALL('Raw Data'!C272:E272, 1), 0), 0)</f>
        <v/>
      </c>
      <c r="T277">
        <f>IF(ISNUMBER('Raw Data'!C272), IF(_xlfn.XLOOKUP(SMALL('Raw Data'!C272:E272, 2), B277:D277, B277:D277, 0)&gt;0, SMALL('Raw Data'!C272:E272, 2), 0), 0)</f>
        <v/>
      </c>
      <c r="U277">
        <f>IF(ISNUMBER('Raw Data'!C272), IF(_xlfn.XLOOKUP(SMALL('Raw Data'!C272:E272, 3), B277:D277, B277:D277, 0)&gt;0, SMALL('Raw Data'!C272:E272, 3), 0), 0)</f>
        <v/>
      </c>
      <c r="V277">
        <f>IF(AND('Raw Data'!C272&lt;'Raw Data'!E272,'Raw Data'!O272&gt;'Raw Data'!P272),'Raw Data'!C272,IF(AND('Raw Data'!E272&lt;'Raw Data'!C272,'Raw Data'!P272&gt;'Raw Data'!O272),'Raw Data'!E272,0))</f>
        <v/>
      </c>
      <c r="W277">
        <f>IF(AND('Raw Data'!C272&gt;'Raw Data'!E272,'Raw Data'!O272&gt;'Raw Data'!P272),'Raw Data'!C272,IF(AND('Raw Data'!E272&gt;'Raw Data'!C272,'Raw Data'!P272&gt;'Raw Data'!O272),'Raw Data'!E272,0))</f>
        <v/>
      </c>
      <c r="X277">
        <f>IF(AND('Raw Data'!D272&gt;4,'Raw Data'!O272&gt;'Raw Data'!P272, ISNUMBER('Raw Data'!O272)),'Raw Data'!J272,IF(AND('Raw Data'!D272&gt;4,'Raw Data'!O272='Raw Data'!P272, ISNUMBER('Raw Data'!O272)),0,IF(AND(ISNUMBER('Raw Data'!O272), 'Raw Data'!O272='Raw Data'!P272),'Raw Data'!D272,0)))</f>
        <v/>
      </c>
      <c r="Y277">
        <f>IF(AND('Raw Data'!D272&gt;4,'Raw Data'!O272&lt;'Raw Data'!P272),'Raw Data'!K272,IF(AND('Raw Data'!D272&gt;4,'Raw Data'!O272='Raw Data'!P272),0,IF('Raw Data'!O272='Raw Data'!P272,'Raw Data'!D272,0)))</f>
        <v/>
      </c>
      <c r="Z277">
        <f>IF(AND('Raw Data'!D272&lt;4, 'Raw Data'!O272='Raw Data'!P272), 'Raw Data'!D272, 0)</f>
        <v/>
      </c>
      <c r="AA277">
        <f>IF(AND(W277&gt;0, F277&gt;0), F277*W277, 0)</f>
        <v/>
      </c>
      <c r="AB277">
        <f>IF(AND(C277&gt;0, E277&gt;0), E277*C277, 0)</f>
        <v/>
      </c>
      <c r="AC277">
        <f>IF(AND(F277, D277), D277*F277, 0)</f>
        <v/>
      </c>
    </row>
    <row r="278">
      <c r="A278">
        <f>'Raw Data'!Q273</f>
        <v/>
      </c>
      <c r="B278">
        <f>IF('Raw Data'!O273&gt;'Raw Data'!P273, 'Raw Data'!C273, 0)</f>
        <v/>
      </c>
      <c r="C278">
        <f>IF(AND(ISNUMBER('Raw Data'!O273), 'Raw Data'!O273='Raw Data'!P273), 'Raw Data'!D273, 0)</f>
        <v/>
      </c>
      <c r="D278">
        <f>IF('Raw Data'!O273&lt;'Raw Data'!P273, 'Raw Data'!E273, 0)</f>
        <v/>
      </c>
      <c r="E278">
        <f>IF(SUM('Raw Data'!O273:P273)&gt;2, 'Raw Data'!F273, 0)</f>
        <v/>
      </c>
      <c r="F278">
        <f>IF(AND(ISNUMBER('Raw Data'!O273),SUM('Raw Data'!O273:P273)&lt;3),'Raw Data'!F273,)</f>
        <v/>
      </c>
      <c r="G278">
        <f>IF(AND('Raw Data'!O273&gt;0, 'Raw Data'!P273&gt;0), 'Raw Data'!H273, 0)</f>
        <v/>
      </c>
      <c r="H278">
        <f>IF(AND(ISNUMBER('Raw Data'!O273), OR('Raw Data'!O273=0, 'Raw Data'!P273=0)), 'Raw Data'!I273, 0)</f>
        <v/>
      </c>
      <c r="I278">
        <f>IF('Raw Data'!O273='Raw Data'!P273, 0, IF('Raw Data'!O273&gt;'Raw Data'!P273, 'Raw Data'!J273, 0))</f>
        <v/>
      </c>
      <c r="J278">
        <f>IF('Raw Data'!O273='Raw Data'!P273, 0, IF('Raw Data'!O273&lt;'Raw Data'!P273, 'Raw Data'!K273, 0))</f>
        <v/>
      </c>
      <c r="K278">
        <f>IF(AND(ISNUMBER('Raw Data'!O273), OR('Raw Data'!O273&gt;'Raw Data'!P273, 'Raw Data'!O273='Raw Data'!P273)), 'Raw Data'!L273, 0)</f>
        <v/>
      </c>
      <c r="L278">
        <f>IF(AND(ISNUMBER('Raw Data'!O273), OR('Raw Data'!O273&lt;'Raw Data'!P273, 'Raw Data'!O273='Raw Data'!P273)), 'Raw Data'!M273, 0)</f>
        <v/>
      </c>
      <c r="M278">
        <f>IF(AND(ISNUMBER('Raw Data'!O273), OR('Raw Data'!O273&gt;'Raw Data'!P273, 'Raw Data'!O273&lt;'Raw Data'!P273)), 'Raw Data'!N273, 0)</f>
        <v/>
      </c>
      <c r="N278">
        <f>IF(AND('Raw Data'!C273&lt;'Raw Data'!E273, 'Raw Data'!O273&gt;'Raw Data'!P273), 'Raw Data'!C273, 0)</f>
        <v/>
      </c>
      <c r="O278">
        <f>'Raw Data'!C273&lt;'Raw Data'!E273</f>
        <v/>
      </c>
      <c r="P278">
        <f>IF(AND('Raw Data'!C273&gt;'Raw Data'!E273, 'Raw Data'!O273&gt;'Raw Data'!P273), 'Raw Data'!C273, 0)</f>
        <v/>
      </c>
      <c r="Q278">
        <f>IF(AND('Raw Data'!C273&gt;'Raw Data'!E273, 'Raw Data'!O273&lt;'Raw Data'!P273), 'Raw Data'!E273, 0)</f>
        <v/>
      </c>
      <c r="R278">
        <f>IF(AND('Raw Data'!C273&lt;'Raw Data'!E273, 'Raw Data'!O273&lt;'Raw Data'!P273), 'Raw Data'!E273, 0)</f>
        <v/>
      </c>
      <c r="S278">
        <f>IF(ISNUMBER('Raw Data'!C273), IF(_xlfn.XLOOKUP(SMALL('Raw Data'!C273:E273, 1), B278:D278, B278:D278, 0)&gt;0, SMALL('Raw Data'!C273:E273, 1), 0), 0)</f>
        <v/>
      </c>
      <c r="T278">
        <f>IF(ISNUMBER('Raw Data'!C273), IF(_xlfn.XLOOKUP(SMALL('Raw Data'!C273:E273, 2), B278:D278, B278:D278, 0)&gt;0, SMALL('Raw Data'!C273:E273, 2), 0), 0)</f>
        <v/>
      </c>
      <c r="U278">
        <f>IF(ISNUMBER('Raw Data'!C273), IF(_xlfn.XLOOKUP(SMALL('Raw Data'!C273:E273, 3), B278:D278, B278:D278, 0)&gt;0, SMALL('Raw Data'!C273:E273, 3), 0), 0)</f>
        <v/>
      </c>
      <c r="V278">
        <f>IF(AND('Raw Data'!C273&lt;'Raw Data'!E273,'Raw Data'!O273&gt;'Raw Data'!P273),'Raw Data'!C273,IF(AND('Raw Data'!E273&lt;'Raw Data'!C273,'Raw Data'!P273&gt;'Raw Data'!O273),'Raw Data'!E273,0))</f>
        <v/>
      </c>
      <c r="W278">
        <f>IF(AND('Raw Data'!C273&gt;'Raw Data'!E273,'Raw Data'!O273&gt;'Raw Data'!P273),'Raw Data'!C273,IF(AND('Raw Data'!E273&gt;'Raw Data'!C273,'Raw Data'!P273&gt;'Raw Data'!O273),'Raw Data'!E273,0))</f>
        <v/>
      </c>
      <c r="X278">
        <f>IF(AND('Raw Data'!D273&gt;4,'Raw Data'!O273&gt;'Raw Data'!P273, ISNUMBER('Raw Data'!O273)),'Raw Data'!J273,IF(AND('Raw Data'!D273&gt;4,'Raw Data'!O273='Raw Data'!P273, ISNUMBER('Raw Data'!O273)),0,IF(AND(ISNUMBER('Raw Data'!O273), 'Raw Data'!O273='Raw Data'!P273),'Raw Data'!D273,0)))</f>
        <v/>
      </c>
      <c r="Y278">
        <f>IF(AND('Raw Data'!D273&gt;4,'Raw Data'!O273&lt;'Raw Data'!P273),'Raw Data'!K273,IF(AND('Raw Data'!D273&gt;4,'Raw Data'!O273='Raw Data'!P273),0,IF('Raw Data'!O273='Raw Data'!P273,'Raw Data'!D273,0)))</f>
        <v/>
      </c>
      <c r="Z278">
        <f>IF(AND('Raw Data'!D273&lt;4, 'Raw Data'!O273='Raw Data'!P273), 'Raw Data'!D273, 0)</f>
        <v/>
      </c>
      <c r="AA278">
        <f>IF(AND(W278&gt;0, F278&gt;0), F278*W278, 0)</f>
        <v/>
      </c>
      <c r="AB278">
        <f>IF(AND(C278&gt;0, E278&gt;0), E278*C278, 0)</f>
        <v/>
      </c>
      <c r="AC278">
        <f>IF(AND(F278, D278), D278*F278, 0)</f>
        <v/>
      </c>
    </row>
    <row r="279">
      <c r="A279">
        <f>'Raw Data'!Q274</f>
        <v/>
      </c>
      <c r="B279">
        <f>IF('Raw Data'!O274&gt;'Raw Data'!P274, 'Raw Data'!C274, 0)</f>
        <v/>
      </c>
      <c r="C279">
        <f>IF(AND(ISNUMBER('Raw Data'!O274), 'Raw Data'!O274='Raw Data'!P274), 'Raw Data'!D274, 0)</f>
        <v/>
      </c>
      <c r="D279">
        <f>IF('Raw Data'!O274&lt;'Raw Data'!P274, 'Raw Data'!E274, 0)</f>
        <v/>
      </c>
      <c r="E279">
        <f>IF(SUM('Raw Data'!O274:P274)&gt;2, 'Raw Data'!F274, 0)</f>
        <v/>
      </c>
      <c r="F279">
        <f>IF(AND(ISNUMBER('Raw Data'!O274),SUM('Raw Data'!O274:P274)&lt;3),'Raw Data'!F274,)</f>
        <v/>
      </c>
      <c r="G279">
        <f>IF(AND('Raw Data'!O274&gt;0, 'Raw Data'!P274&gt;0), 'Raw Data'!H274, 0)</f>
        <v/>
      </c>
      <c r="H279">
        <f>IF(AND(ISNUMBER('Raw Data'!O274), OR('Raw Data'!O274=0, 'Raw Data'!P274=0)), 'Raw Data'!I274, 0)</f>
        <v/>
      </c>
      <c r="I279">
        <f>IF('Raw Data'!O274='Raw Data'!P274, 0, IF('Raw Data'!O274&gt;'Raw Data'!P274, 'Raw Data'!J274, 0))</f>
        <v/>
      </c>
      <c r="J279">
        <f>IF('Raw Data'!O274='Raw Data'!P274, 0, IF('Raw Data'!O274&lt;'Raw Data'!P274, 'Raw Data'!K274, 0))</f>
        <v/>
      </c>
      <c r="K279">
        <f>IF(AND(ISNUMBER('Raw Data'!O274), OR('Raw Data'!O274&gt;'Raw Data'!P274, 'Raw Data'!O274='Raw Data'!P274)), 'Raw Data'!L274, 0)</f>
        <v/>
      </c>
      <c r="L279">
        <f>IF(AND(ISNUMBER('Raw Data'!O274), OR('Raw Data'!O274&lt;'Raw Data'!P274, 'Raw Data'!O274='Raw Data'!P274)), 'Raw Data'!M274, 0)</f>
        <v/>
      </c>
      <c r="M279">
        <f>IF(AND(ISNUMBER('Raw Data'!O274), OR('Raw Data'!O274&gt;'Raw Data'!P274, 'Raw Data'!O274&lt;'Raw Data'!P274)), 'Raw Data'!N274, 0)</f>
        <v/>
      </c>
      <c r="N279">
        <f>IF(AND('Raw Data'!C274&lt;'Raw Data'!E274, 'Raw Data'!O274&gt;'Raw Data'!P274), 'Raw Data'!C274, 0)</f>
        <v/>
      </c>
      <c r="O279">
        <f>'Raw Data'!C274&lt;'Raw Data'!E274</f>
        <v/>
      </c>
      <c r="P279">
        <f>IF(AND('Raw Data'!C274&gt;'Raw Data'!E274, 'Raw Data'!O274&gt;'Raw Data'!P274), 'Raw Data'!C274, 0)</f>
        <v/>
      </c>
      <c r="Q279">
        <f>IF(AND('Raw Data'!C274&gt;'Raw Data'!E274, 'Raw Data'!O274&lt;'Raw Data'!P274), 'Raw Data'!E274, 0)</f>
        <v/>
      </c>
      <c r="R279">
        <f>IF(AND('Raw Data'!C274&lt;'Raw Data'!E274, 'Raw Data'!O274&lt;'Raw Data'!P274), 'Raw Data'!E274, 0)</f>
        <v/>
      </c>
      <c r="S279">
        <f>IF(ISNUMBER('Raw Data'!C274), IF(_xlfn.XLOOKUP(SMALL('Raw Data'!C274:E274, 1), B279:D279, B279:D279, 0)&gt;0, SMALL('Raw Data'!C274:E274, 1), 0), 0)</f>
        <v/>
      </c>
      <c r="T279">
        <f>IF(ISNUMBER('Raw Data'!C274), IF(_xlfn.XLOOKUP(SMALL('Raw Data'!C274:E274, 2), B279:D279, B279:D279, 0)&gt;0, SMALL('Raw Data'!C274:E274, 2), 0), 0)</f>
        <v/>
      </c>
      <c r="U279">
        <f>IF(ISNUMBER('Raw Data'!C274), IF(_xlfn.XLOOKUP(SMALL('Raw Data'!C274:E274, 3), B279:D279, B279:D279, 0)&gt;0, SMALL('Raw Data'!C274:E274, 3), 0), 0)</f>
        <v/>
      </c>
      <c r="V279">
        <f>IF(AND('Raw Data'!C274&lt;'Raw Data'!E274,'Raw Data'!O274&gt;'Raw Data'!P274),'Raw Data'!C274,IF(AND('Raw Data'!E274&lt;'Raw Data'!C274,'Raw Data'!P274&gt;'Raw Data'!O274),'Raw Data'!E274,0))</f>
        <v/>
      </c>
      <c r="W279">
        <f>IF(AND('Raw Data'!C274&gt;'Raw Data'!E274,'Raw Data'!O274&gt;'Raw Data'!P274),'Raw Data'!C274,IF(AND('Raw Data'!E274&gt;'Raw Data'!C274,'Raw Data'!P274&gt;'Raw Data'!O274),'Raw Data'!E274,0))</f>
        <v/>
      </c>
      <c r="X279">
        <f>IF(AND('Raw Data'!D274&gt;4,'Raw Data'!O274&gt;'Raw Data'!P274, ISNUMBER('Raw Data'!O274)),'Raw Data'!J274,IF(AND('Raw Data'!D274&gt;4,'Raw Data'!O274='Raw Data'!P274, ISNUMBER('Raw Data'!O274)),0,IF(AND(ISNUMBER('Raw Data'!O274), 'Raw Data'!O274='Raw Data'!P274),'Raw Data'!D274,0)))</f>
        <v/>
      </c>
      <c r="Y279">
        <f>IF(AND('Raw Data'!D274&gt;4,'Raw Data'!O274&lt;'Raw Data'!P274),'Raw Data'!K274,IF(AND('Raw Data'!D274&gt;4,'Raw Data'!O274='Raw Data'!P274),0,IF('Raw Data'!O274='Raw Data'!P274,'Raw Data'!D274,0)))</f>
        <v/>
      </c>
      <c r="Z279">
        <f>IF(AND('Raw Data'!D274&lt;4, 'Raw Data'!O274='Raw Data'!P274), 'Raw Data'!D274, 0)</f>
        <v/>
      </c>
      <c r="AA279">
        <f>IF(AND(W279&gt;0, F279&gt;0), F279*W279, 0)</f>
        <v/>
      </c>
      <c r="AB279">
        <f>IF(AND(C279&gt;0, E279&gt;0), E279*C279, 0)</f>
        <v/>
      </c>
      <c r="AC279">
        <f>IF(AND(F279, D279), D279*F279, 0)</f>
        <v/>
      </c>
    </row>
    <row r="280">
      <c r="A280">
        <f>'Raw Data'!Q275</f>
        <v/>
      </c>
      <c r="B280">
        <f>IF('Raw Data'!O275&gt;'Raw Data'!P275, 'Raw Data'!C275, 0)</f>
        <v/>
      </c>
      <c r="C280">
        <f>IF(AND(ISNUMBER('Raw Data'!O275), 'Raw Data'!O275='Raw Data'!P275), 'Raw Data'!D275, 0)</f>
        <v/>
      </c>
      <c r="D280">
        <f>IF('Raw Data'!O275&lt;'Raw Data'!P275, 'Raw Data'!E275, 0)</f>
        <v/>
      </c>
      <c r="E280">
        <f>IF(SUM('Raw Data'!O275:P275)&gt;2, 'Raw Data'!F275, 0)</f>
        <v/>
      </c>
      <c r="F280">
        <f>IF(AND(ISNUMBER('Raw Data'!O275),SUM('Raw Data'!O275:P275)&lt;3),'Raw Data'!F275,)</f>
        <v/>
      </c>
      <c r="G280">
        <f>IF(AND('Raw Data'!O275&gt;0, 'Raw Data'!P275&gt;0), 'Raw Data'!H275, 0)</f>
        <v/>
      </c>
      <c r="H280">
        <f>IF(AND(ISNUMBER('Raw Data'!O275), OR('Raw Data'!O275=0, 'Raw Data'!P275=0)), 'Raw Data'!I275, 0)</f>
        <v/>
      </c>
      <c r="I280">
        <f>IF('Raw Data'!O275='Raw Data'!P275, 0, IF('Raw Data'!O275&gt;'Raw Data'!P275, 'Raw Data'!J275, 0))</f>
        <v/>
      </c>
      <c r="J280">
        <f>IF('Raw Data'!O275='Raw Data'!P275, 0, IF('Raw Data'!O275&lt;'Raw Data'!P275, 'Raw Data'!K275, 0))</f>
        <v/>
      </c>
      <c r="K280">
        <f>IF(AND(ISNUMBER('Raw Data'!O275), OR('Raw Data'!O275&gt;'Raw Data'!P275, 'Raw Data'!O275='Raw Data'!P275)), 'Raw Data'!L275, 0)</f>
        <v/>
      </c>
      <c r="L280">
        <f>IF(AND(ISNUMBER('Raw Data'!O275), OR('Raw Data'!O275&lt;'Raw Data'!P275, 'Raw Data'!O275='Raw Data'!P275)), 'Raw Data'!M275, 0)</f>
        <v/>
      </c>
      <c r="M280">
        <f>IF(AND(ISNUMBER('Raw Data'!O275), OR('Raw Data'!O275&gt;'Raw Data'!P275, 'Raw Data'!O275&lt;'Raw Data'!P275)), 'Raw Data'!N275, 0)</f>
        <v/>
      </c>
      <c r="N280">
        <f>IF(AND('Raw Data'!C275&lt;'Raw Data'!E275, 'Raw Data'!O275&gt;'Raw Data'!P275), 'Raw Data'!C275, 0)</f>
        <v/>
      </c>
      <c r="O280">
        <f>'Raw Data'!C275&lt;'Raw Data'!E275</f>
        <v/>
      </c>
      <c r="P280">
        <f>IF(AND('Raw Data'!C275&gt;'Raw Data'!E275, 'Raw Data'!O275&gt;'Raw Data'!P275), 'Raw Data'!C275, 0)</f>
        <v/>
      </c>
      <c r="Q280">
        <f>IF(AND('Raw Data'!C275&gt;'Raw Data'!E275, 'Raw Data'!O275&lt;'Raw Data'!P275), 'Raw Data'!E275, 0)</f>
        <v/>
      </c>
      <c r="R280">
        <f>IF(AND('Raw Data'!C275&lt;'Raw Data'!E275, 'Raw Data'!O275&lt;'Raw Data'!P275), 'Raw Data'!E275, 0)</f>
        <v/>
      </c>
      <c r="S280">
        <f>IF(ISNUMBER('Raw Data'!C275), IF(_xlfn.XLOOKUP(SMALL('Raw Data'!C275:E275, 1), B280:D280, B280:D280, 0)&gt;0, SMALL('Raw Data'!C275:E275, 1), 0), 0)</f>
        <v/>
      </c>
      <c r="T280">
        <f>IF(ISNUMBER('Raw Data'!C275), IF(_xlfn.XLOOKUP(SMALL('Raw Data'!C275:E275, 2), B280:D280, B280:D280, 0)&gt;0, SMALL('Raw Data'!C275:E275, 2), 0), 0)</f>
        <v/>
      </c>
      <c r="U280">
        <f>IF(ISNUMBER('Raw Data'!C275), IF(_xlfn.XLOOKUP(SMALL('Raw Data'!C275:E275, 3), B280:D280, B280:D280, 0)&gt;0, SMALL('Raw Data'!C275:E275, 3), 0), 0)</f>
        <v/>
      </c>
      <c r="V280">
        <f>IF(AND('Raw Data'!C275&lt;'Raw Data'!E275,'Raw Data'!O275&gt;'Raw Data'!P275),'Raw Data'!C275,IF(AND('Raw Data'!E275&lt;'Raw Data'!C275,'Raw Data'!P275&gt;'Raw Data'!O275),'Raw Data'!E275,0))</f>
        <v/>
      </c>
      <c r="W280">
        <f>IF(AND('Raw Data'!C275&gt;'Raw Data'!E275,'Raw Data'!O275&gt;'Raw Data'!P275),'Raw Data'!C275,IF(AND('Raw Data'!E275&gt;'Raw Data'!C275,'Raw Data'!P275&gt;'Raw Data'!O275),'Raw Data'!E275,0))</f>
        <v/>
      </c>
      <c r="X280">
        <f>IF(AND('Raw Data'!D275&gt;4,'Raw Data'!O275&gt;'Raw Data'!P275, ISNUMBER('Raw Data'!O275)),'Raw Data'!J275,IF(AND('Raw Data'!D275&gt;4,'Raw Data'!O275='Raw Data'!P275, ISNUMBER('Raw Data'!O275)),0,IF(AND(ISNUMBER('Raw Data'!O275), 'Raw Data'!O275='Raw Data'!P275),'Raw Data'!D275,0)))</f>
        <v/>
      </c>
      <c r="Y280">
        <f>IF(AND('Raw Data'!D275&gt;4,'Raw Data'!O275&lt;'Raw Data'!P275),'Raw Data'!K275,IF(AND('Raw Data'!D275&gt;4,'Raw Data'!O275='Raw Data'!P275),0,IF('Raw Data'!O275='Raw Data'!P275,'Raw Data'!D275,0)))</f>
        <v/>
      </c>
      <c r="Z280">
        <f>IF(AND('Raw Data'!D275&lt;4, 'Raw Data'!O275='Raw Data'!P275), 'Raw Data'!D275, 0)</f>
        <v/>
      </c>
      <c r="AA280">
        <f>IF(AND(W280&gt;0, F280&gt;0), F280*W280, 0)</f>
        <v/>
      </c>
      <c r="AB280">
        <f>IF(AND(C280&gt;0, E280&gt;0), E280*C280, 0)</f>
        <v/>
      </c>
      <c r="AC280">
        <f>IF(AND(F280, D280), D280*F280, 0)</f>
        <v/>
      </c>
    </row>
    <row r="281">
      <c r="A281">
        <f>'Raw Data'!Q276</f>
        <v/>
      </c>
      <c r="B281">
        <f>IF('Raw Data'!O276&gt;'Raw Data'!P276, 'Raw Data'!C276, 0)</f>
        <v/>
      </c>
      <c r="C281">
        <f>IF(AND(ISNUMBER('Raw Data'!O276), 'Raw Data'!O276='Raw Data'!P276), 'Raw Data'!D276, 0)</f>
        <v/>
      </c>
      <c r="D281">
        <f>IF('Raw Data'!O276&lt;'Raw Data'!P276, 'Raw Data'!E276, 0)</f>
        <v/>
      </c>
      <c r="E281">
        <f>IF(SUM('Raw Data'!O276:P276)&gt;2, 'Raw Data'!F276, 0)</f>
        <v/>
      </c>
      <c r="F281">
        <f>IF(AND(ISNUMBER('Raw Data'!O276),SUM('Raw Data'!O276:P276)&lt;3),'Raw Data'!F276,)</f>
        <v/>
      </c>
      <c r="G281">
        <f>IF(AND('Raw Data'!O276&gt;0, 'Raw Data'!P276&gt;0), 'Raw Data'!H276, 0)</f>
        <v/>
      </c>
      <c r="H281">
        <f>IF(AND(ISNUMBER('Raw Data'!O276), OR('Raw Data'!O276=0, 'Raw Data'!P276=0)), 'Raw Data'!I276, 0)</f>
        <v/>
      </c>
      <c r="I281">
        <f>IF('Raw Data'!O276='Raw Data'!P276, 0, IF('Raw Data'!O276&gt;'Raw Data'!P276, 'Raw Data'!J276, 0))</f>
        <v/>
      </c>
      <c r="J281">
        <f>IF('Raw Data'!O276='Raw Data'!P276, 0, IF('Raw Data'!O276&lt;'Raw Data'!P276, 'Raw Data'!K276, 0))</f>
        <v/>
      </c>
      <c r="K281">
        <f>IF(AND(ISNUMBER('Raw Data'!O276), OR('Raw Data'!O276&gt;'Raw Data'!P276, 'Raw Data'!O276='Raw Data'!P276)), 'Raw Data'!L276, 0)</f>
        <v/>
      </c>
      <c r="L281">
        <f>IF(AND(ISNUMBER('Raw Data'!O276), OR('Raw Data'!O276&lt;'Raw Data'!P276, 'Raw Data'!O276='Raw Data'!P276)), 'Raw Data'!M276, 0)</f>
        <v/>
      </c>
      <c r="M281">
        <f>IF(AND(ISNUMBER('Raw Data'!O276), OR('Raw Data'!O276&gt;'Raw Data'!P276, 'Raw Data'!O276&lt;'Raw Data'!P276)), 'Raw Data'!N276, 0)</f>
        <v/>
      </c>
      <c r="N281">
        <f>IF(AND('Raw Data'!C276&lt;'Raw Data'!E276, 'Raw Data'!O276&gt;'Raw Data'!P276), 'Raw Data'!C276, 0)</f>
        <v/>
      </c>
      <c r="O281">
        <f>'Raw Data'!C276&lt;'Raw Data'!E276</f>
        <v/>
      </c>
      <c r="P281">
        <f>IF(AND('Raw Data'!C276&gt;'Raw Data'!E276, 'Raw Data'!O276&gt;'Raw Data'!P276), 'Raw Data'!C276, 0)</f>
        <v/>
      </c>
      <c r="Q281">
        <f>IF(AND('Raw Data'!C276&gt;'Raw Data'!E276, 'Raw Data'!O276&lt;'Raw Data'!P276), 'Raw Data'!E276, 0)</f>
        <v/>
      </c>
      <c r="R281">
        <f>IF(AND('Raw Data'!C276&lt;'Raw Data'!E276, 'Raw Data'!O276&lt;'Raw Data'!P276), 'Raw Data'!E276, 0)</f>
        <v/>
      </c>
      <c r="S281">
        <f>IF(ISNUMBER('Raw Data'!C276), IF(_xlfn.XLOOKUP(SMALL('Raw Data'!C276:E276, 1), B281:D281, B281:D281, 0)&gt;0, SMALL('Raw Data'!C276:E276, 1), 0), 0)</f>
        <v/>
      </c>
      <c r="T281">
        <f>IF(ISNUMBER('Raw Data'!C276), IF(_xlfn.XLOOKUP(SMALL('Raw Data'!C276:E276, 2), B281:D281, B281:D281, 0)&gt;0, SMALL('Raw Data'!C276:E276, 2), 0), 0)</f>
        <v/>
      </c>
      <c r="U281">
        <f>IF(ISNUMBER('Raw Data'!C276), IF(_xlfn.XLOOKUP(SMALL('Raw Data'!C276:E276, 3), B281:D281, B281:D281, 0)&gt;0, SMALL('Raw Data'!C276:E276, 3), 0), 0)</f>
        <v/>
      </c>
      <c r="V281">
        <f>IF(AND('Raw Data'!C276&lt;'Raw Data'!E276,'Raw Data'!O276&gt;'Raw Data'!P276),'Raw Data'!C276,IF(AND('Raw Data'!E276&lt;'Raw Data'!C276,'Raw Data'!P276&gt;'Raw Data'!O276),'Raw Data'!E276,0))</f>
        <v/>
      </c>
      <c r="W281">
        <f>IF(AND('Raw Data'!C276&gt;'Raw Data'!E276,'Raw Data'!O276&gt;'Raw Data'!P276),'Raw Data'!C276,IF(AND('Raw Data'!E276&gt;'Raw Data'!C276,'Raw Data'!P276&gt;'Raw Data'!O276),'Raw Data'!E276,0))</f>
        <v/>
      </c>
      <c r="X281">
        <f>IF(AND('Raw Data'!D276&gt;4,'Raw Data'!O276&gt;'Raw Data'!P276, ISNUMBER('Raw Data'!O276)),'Raw Data'!J276,IF(AND('Raw Data'!D276&gt;4,'Raw Data'!O276='Raw Data'!P276, ISNUMBER('Raw Data'!O276)),0,IF(AND(ISNUMBER('Raw Data'!O276), 'Raw Data'!O276='Raw Data'!P276),'Raw Data'!D276,0)))</f>
        <v/>
      </c>
      <c r="Y281">
        <f>IF(AND('Raw Data'!D276&gt;4,'Raw Data'!O276&lt;'Raw Data'!P276),'Raw Data'!K276,IF(AND('Raw Data'!D276&gt;4,'Raw Data'!O276='Raw Data'!P276),0,IF('Raw Data'!O276='Raw Data'!P276,'Raw Data'!D276,0)))</f>
        <v/>
      </c>
      <c r="Z281">
        <f>IF(AND('Raw Data'!D276&lt;4, 'Raw Data'!O276='Raw Data'!P276), 'Raw Data'!D276, 0)</f>
        <v/>
      </c>
      <c r="AA281">
        <f>IF(AND(W281&gt;0, F281&gt;0), F281*W281, 0)</f>
        <v/>
      </c>
      <c r="AB281">
        <f>IF(AND(C281&gt;0, E281&gt;0), E281*C281, 0)</f>
        <v/>
      </c>
      <c r="AC281">
        <f>IF(AND(F281, D281), D281*F281, 0)</f>
        <v/>
      </c>
    </row>
    <row r="282">
      <c r="A282">
        <f>'Raw Data'!Q277</f>
        <v/>
      </c>
      <c r="B282">
        <f>IF('Raw Data'!O277&gt;'Raw Data'!P277, 'Raw Data'!C277, 0)</f>
        <v/>
      </c>
      <c r="C282">
        <f>IF(AND(ISNUMBER('Raw Data'!O277), 'Raw Data'!O277='Raw Data'!P277), 'Raw Data'!D277, 0)</f>
        <v/>
      </c>
      <c r="D282">
        <f>IF('Raw Data'!O277&lt;'Raw Data'!P277, 'Raw Data'!E277, 0)</f>
        <v/>
      </c>
      <c r="E282">
        <f>IF(SUM('Raw Data'!O277:P277)&gt;2, 'Raw Data'!F277, 0)</f>
        <v/>
      </c>
      <c r="F282">
        <f>IF(AND(ISNUMBER('Raw Data'!O277),SUM('Raw Data'!O277:P277)&lt;3),'Raw Data'!F277,)</f>
        <v/>
      </c>
      <c r="G282">
        <f>IF(AND('Raw Data'!O277&gt;0, 'Raw Data'!P277&gt;0), 'Raw Data'!H277, 0)</f>
        <v/>
      </c>
      <c r="H282">
        <f>IF(AND(ISNUMBER('Raw Data'!O277), OR('Raw Data'!O277=0, 'Raw Data'!P277=0)), 'Raw Data'!I277, 0)</f>
        <v/>
      </c>
      <c r="I282">
        <f>IF('Raw Data'!O277='Raw Data'!P277, 0, IF('Raw Data'!O277&gt;'Raw Data'!P277, 'Raw Data'!J277, 0))</f>
        <v/>
      </c>
      <c r="J282">
        <f>IF('Raw Data'!O277='Raw Data'!P277, 0, IF('Raw Data'!O277&lt;'Raw Data'!P277, 'Raw Data'!K277, 0))</f>
        <v/>
      </c>
      <c r="K282">
        <f>IF(AND(ISNUMBER('Raw Data'!O277), OR('Raw Data'!O277&gt;'Raw Data'!P277, 'Raw Data'!O277='Raw Data'!P277)), 'Raw Data'!L277, 0)</f>
        <v/>
      </c>
      <c r="L282">
        <f>IF(AND(ISNUMBER('Raw Data'!O277), OR('Raw Data'!O277&lt;'Raw Data'!P277, 'Raw Data'!O277='Raw Data'!P277)), 'Raw Data'!M277, 0)</f>
        <v/>
      </c>
      <c r="M282">
        <f>IF(AND(ISNUMBER('Raw Data'!O277), OR('Raw Data'!O277&gt;'Raw Data'!P277, 'Raw Data'!O277&lt;'Raw Data'!P277)), 'Raw Data'!N277, 0)</f>
        <v/>
      </c>
      <c r="N282">
        <f>IF(AND('Raw Data'!C277&lt;'Raw Data'!E277, 'Raw Data'!O277&gt;'Raw Data'!P277), 'Raw Data'!C277, 0)</f>
        <v/>
      </c>
      <c r="O282">
        <f>'Raw Data'!C277&lt;'Raw Data'!E277</f>
        <v/>
      </c>
      <c r="P282">
        <f>IF(AND('Raw Data'!C277&gt;'Raw Data'!E277, 'Raw Data'!O277&gt;'Raw Data'!P277), 'Raw Data'!C277, 0)</f>
        <v/>
      </c>
      <c r="Q282">
        <f>IF(AND('Raw Data'!C277&gt;'Raw Data'!E277, 'Raw Data'!O277&lt;'Raw Data'!P277), 'Raw Data'!E277, 0)</f>
        <v/>
      </c>
      <c r="R282">
        <f>IF(AND('Raw Data'!C277&lt;'Raw Data'!E277, 'Raw Data'!O277&lt;'Raw Data'!P277), 'Raw Data'!E277, 0)</f>
        <v/>
      </c>
      <c r="S282">
        <f>IF(ISNUMBER('Raw Data'!C277), IF(_xlfn.XLOOKUP(SMALL('Raw Data'!C277:E277, 1), B282:D282, B282:D282, 0)&gt;0, SMALL('Raw Data'!C277:E277, 1), 0), 0)</f>
        <v/>
      </c>
      <c r="T282">
        <f>IF(ISNUMBER('Raw Data'!C277), IF(_xlfn.XLOOKUP(SMALL('Raw Data'!C277:E277, 2), B282:D282, B282:D282, 0)&gt;0, SMALL('Raw Data'!C277:E277, 2), 0), 0)</f>
        <v/>
      </c>
      <c r="U282">
        <f>IF(ISNUMBER('Raw Data'!C277), IF(_xlfn.XLOOKUP(SMALL('Raw Data'!C277:E277, 3), B282:D282, B282:D282, 0)&gt;0, SMALL('Raw Data'!C277:E277, 3), 0), 0)</f>
        <v/>
      </c>
      <c r="V282">
        <f>IF(AND('Raw Data'!C277&lt;'Raw Data'!E277,'Raw Data'!O277&gt;'Raw Data'!P277),'Raw Data'!C277,IF(AND('Raw Data'!E277&lt;'Raw Data'!C277,'Raw Data'!P277&gt;'Raw Data'!O277),'Raw Data'!E277,0))</f>
        <v/>
      </c>
      <c r="W282">
        <f>IF(AND('Raw Data'!C277&gt;'Raw Data'!E277,'Raw Data'!O277&gt;'Raw Data'!P277),'Raw Data'!C277,IF(AND('Raw Data'!E277&gt;'Raw Data'!C277,'Raw Data'!P277&gt;'Raw Data'!O277),'Raw Data'!E277,0))</f>
        <v/>
      </c>
      <c r="X282">
        <f>IF(AND('Raw Data'!D277&gt;4,'Raw Data'!O277&gt;'Raw Data'!P277, ISNUMBER('Raw Data'!O277)),'Raw Data'!J277,IF(AND('Raw Data'!D277&gt;4,'Raw Data'!O277='Raw Data'!P277, ISNUMBER('Raw Data'!O277)),0,IF(AND(ISNUMBER('Raw Data'!O277), 'Raw Data'!O277='Raw Data'!P277),'Raw Data'!D277,0)))</f>
        <v/>
      </c>
      <c r="Y282">
        <f>IF(AND('Raw Data'!D277&gt;4,'Raw Data'!O277&lt;'Raw Data'!P277),'Raw Data'!K277,IF(AND('Raw Data'!D277&gt;4,'Raw Data'!O277='Raw Data'!P277),0,IF('Raw Data'!O277='Raw Data'!P277,'Raw Data'!D277,0)))</f>
        <v/>
      </c>
      <c r="Z282">
        <f>IF(AND('Raw Data'!D277&lt;4, 'Raw Data'!O277='Raw Data'!P277), 'Raw Data'!D277, 0)</f>
        <v/>
      </c>
      <c r="AA282">
        <f>IF(AND(W282&gt;0, F282&gt;0), F282*W282, 0)</f>
        <v/>
      </c>
      <c r="AB282">
        <f>IF(AND(C282&gt;0, E282&gt;0), E282*C282, 0)</f>
        <v/>
      </c>
      <c r="AC282">
        <f>IF(AND(F282, D282), D282*F282, 0)</f>
        <v/>
      </c>
    </row>
    <row r="283">
      <c r="A283">
        <f>'Raw Data'!Q278</f>
        <v/>
      </c>
      <c r="B283">
        <f>IF('Raw Data'!O278&gt;'Raw Data'!P278, 'Raw Data'!C278, 0)</f>
        <v/>
      </c>
      <c r="C283">
        <f>IF(AND(ISNUMBER('Raw Data'!O278), 'Raw Data'!O278='Raw Data'!P278), 'Raw Data'!D278, 0)</f>
        <v/>
      </c>
      <c r="D283">
        <f>IF('Raw Data'!O278&lt;'Raw Data'!P278, 'Raw Data'!E278, 0)</f>
        <v/>
      </c>
      <c r="E283">
        <f>IF(SUM('Raw Data'!O278:P278)&gt;2, 'Raw Data'!F278, 0)</f>
        <v/>
      </c>
      <c r="F283">
        <f>IF(AND(ISNUMBER('Raw Data'!O278),SUM('Raw Data'!O278:P278)&lt;3),'Raw Data'!F278,)</f>
        <v/>
      </c>
      <c r="G283">
        <f>IF(AND('Raw Data'!O278&gt;0, 'Raw Data'!P278&gt;0), 'Raw Data'!H278, 0)</f>
        <v/>
      </c>
      <c r="H283">
        <f>IF(AND(ISNUMBER('Raw Data'!O278), OR('Raw Data'!O278=0, 'Raw Data'!P278=0)), 'Raw Data'!I278, 0)</f>
        <v/>
      </c>
      <c r="I283">
        <f>IF('Raw Data'!O278='Raw Data'!P278, 0, IF('Raw Data'!O278&gt;'Raw Data'!P278, 'Raw Data'!J278, 0))</f>
        <v/>
      </c>
      <c r="J283">
        <f>IF('Raw Data'!O278='Raw Data'!P278, 0, IF('Raw Data'!O278&lt;'Raw Data'!P278, 'Raw Data'!K278, 0))</f>
        <v/>
      </c>
      <c r="K283">
        <f>IF(AND(ISNUMBER('Raw Data'!O278), OR('Raw Data'!O278&gt;'Raw Data'!P278, 'Raw Data'!O278='Raw Data'!P278)), 'Raw Data'!L278, 0)</f>
        <v/>
      </c>
      <c r="L283">
        <f>IF(AND(ISNUMBER('Raw Data'!O278), OR('Raw Data'!O278&lt;'Raw Data'!P278, 'Raw Data'!O278='Raw Data'!P278)), 'Raw Data'!M278, 0)</f>
        <v/>
      </c>
      <c r="M283">
        <f>IF(AND(ISNUMBER('Raw Data'!O278), OR('Raw Data'!O278&gt;'Raw Data'!P278, 'Raw Data'!O278&lt;'Raw Data'!P278)), 'Raw Data'!N278, 0)</f>
        <v/>
      </c>
      <c r="N283">
        <f>IF(AND('Raw Data'!C278&lt;'Raw Data'!E278, 'Raw Data'!O278&gt;'Raw Data'!P278), 'Raw Data'!C278, 0)</f>
        <v/>
      </c>
      <c r="O283">
        <f>'Raw Data'!C278&lt;'Raw Data'!E278</f>
        <v/>
      </c>
      <c r="P283">
        <f>IF(AND('Raw Data'!C278&gt;'Raw Data'!E278, 'Raw Data'!O278&gt;'Raw Data'!P278), 'Raw Data'!C278, 0)</f>
        <v/>
      </c>
      <c r="Q283">
        <f>IF(AND('Raw Data'!C278&gt;'Raw Data'!E278, 'Raw Data'!O278&lt;'Raw Data'!P278), 'Raw Data'!E278, 0)</f>
        <v/>
      </c>
      <c r="R283">
        <f>IF(AND('Raw Data'!C278&lt;'Raw Data'!E278, 'Raw Data'!O278&lt;'Raw Data'!P278), 'Raw Data'!E278, 0)</f>
        <v/>
      </c>
      <c r="S283">
        <f>IF(ISNUMBER('Raw Data'!C278), IF(_xlfn.XLOOKUP(SMALL('Raw Data'!C278:E278, 1), B283:D283, B283:D283, 0)&gt;0, SMALL('Raw Data'!C278:E278, 1), 0), 0)</f>
        <v/>
      </c>
      <c r="T283">
        <f>IF(ISNUMBER('Raw Data'!C278), IF(_xlfn.XLOOKUP(SMALL('Raw Data'!C278:E278, 2), B283:D283, B283:D283, 0)&gt;0, SMALL('Raw Data'!C278:E278, 2), 0), 0)</f>
        <v/>
      </c>
      <c r="U283">
        <f>IF(ISNUMBER('Raw Data'!C278), IF(_xlfn.XLOOKUP(SMALL('Raw Data'!C278:E278, 3), B283:D283, B283:D283, 0)&gt;0, SMALL('Raw Data'!C278:E278, 3), 0), 0)</f>
        <v/>
      </c>
      <c r="V283">
        <f>IF(AND('Raw Data'!C278&lt;'Raw Data'!E278,'Raw Data'!O278&gt;'Raw Data'!P278),'Raw Data'!C278,IF(AND('Raw Data'!E278&lt;'Raw Data'!C278,'Raw Data'!P278&gt;'Raw Data'!O278),'Raw Data'!E278,0))</f>
        <v/>
      </c>
      <c r="W283">
        <f>IF(AND('Raw Data'!C278&gt;'Raw Data'!E278,'Raw Data'!O278&gt;'Raw Data'!P278),'Raw Data'!C278,IF(AND('Raw Data'!E278&gt;'Raw Data'!C278,'Raw Data'!P278&gt;'Raw Data'!O278),'Raw Data'!E278,0))</f>
        <v/>
      </c>
      <c r="X283">
        <f>IF(AND('Raw Data'!D278&gt;4,'Raw Data'!O278&gt;'Raw Data'!P278, ISNUMBER('Raw Data'!O278)),'Raw Data'!J278,IF(AND('Raw Data'!D278&gt;4,'Raw Data'!O278='Raw Data'!P278, ISNUMBER('Raw Data'!O278)),0,IF(AND(ISNUMBER('Raw Data'!O278), 'Raw Data'!O278='Raw Data'!P278),'Raw Data'!D278,0)))</f>
        <v/>
      </c>
      <c r="Y283">
        <f>IF(AND('Raw Data'!D278&gt;4,'Raw Data'!O278&lt;'Raw Data'!P278),'Raw Data'!K278,IF(AND('Raw Data'!D278&gt;4,'Raw Data'!O278='Raw Data'!P278),0,IF('Raw Data'!O278='Raw Data'!P278,'Raw Data'!D278,0)))</f>
        <v/>
      </c>
      <c r="Z283">
        <f>IF(AND('Raw Data'!D278&lt;4, 'Raw Data'!O278='Raw Data'!P278), 'Raw Data'!D278, 0)</f>
        <v/>
      </c>
      <c r="AA283">
        <f>IF(AND(W283&gt;0, F283&gt;0), F283*W283, 0)</f>
        <v/>
      </c>
      <c r="AB283">
        <f>IF(AND(C283&gt;0, E283&gt;0), E283*C283, 0)</f>
        <v/>
      </c>
      <c r="AC283">
        <f>IF(AND(F283, D283), D283*F283, 0)</f>
        <v/>
      </c>
    </row>
    <row r="284">
      <c r="A284">
        <f>'Raw Data'!Q279</f>
        <v/>
      </c>
      <c r="B284">
        <f>IF('Raw Data'!O279&gt;'Raw Data'!P279, 'Raw Data'!C279, 0)</f>
        <v/>
      </c>
      <c r="C284">
        <f>IF(AND(ISNUMBER('Raw Data'!O279), 'Raw Data'!O279='Raw Data'!P279), 'Raw Data'!D279, 0)</f>
        <v/>
      </c>
      <c r="D284">
        <f>IF('Raw Data'!O279&lt;'Raw Data'!P279, 'Raw Data'!E279, 0)</f>
        <v/>
      </c>
      <c r="E284">
        <f>IF(SUM('Raw Data'!O279:P279)&gt;2, 'Raw Data'!F279, 0)</f>
        <v/>
      </c>
      <c r="F284">
        <f>IF(AND(ISNUMBER('Raw Data'!O279),SUM('Raw Data'!O279:P279)&lt;3),'Raw Data'!F279,)</f>
        <v/>
      </c>
      <c r="G284">
        <f>IF(AND('Raw Data'!O279&gt;0, 'Raw Data'!P279&gt;0), 'Raw Data'!H279, 0)</f>
        <v/>
      </c>
      <c r="H284">
        <f>IF(AND(ISNUMBER('Raw Data'!O279), OR('Raw Data'!O279=0, 'Raw Data'!P279=0)), 'Raw Data'!I279, 0)</f>
        <v/>
      </c>
      <c r="I284">
        <f>IF('Raw Data'!O279='Raw Data'!P279, 0, IF('Raw Data'!O279&gt;'Raw Data'!P279, 'Raw Data'!J279, 0))</f>
        <v/>
      </c>
      <c r="J284">
        <f>IF('Raw Data'!O279='Raw Data'!P279, 0, IF('Raw Data'!O279&lt;'Raw Data'!P279, 'Raw Data'!K279, 0))</f>
        <v/>
      </c>
      <c r="K284">
        <f>IF(AND(ISNUMBER('Raw Data'!O279), OR('Raw Data'!O279&gt;'Raw Data'!P279, 'Raw Data'!O279='Raw Data'!P279)), 'Raw Data'!L279, 0)</f>
        <v/>
      </c>
      <c r="L284">
        <f>IF(AND(ISNUMBER('Raw Data'!O279), OR('Raw Data'!O279&lt;'Raw Data'!P279, 'Raw Data'!O279='Raw Data'!P279)), 'Raw Data'!M279, 0)</f>
        <v/>
      </c>
      <c r="M284">
        <f>IF(AND(ISNUMBER('Raw Data'!O279), OR('Raw Data'!O279&gt;'Raw Data'!P279, 'Raw Data'!O279&lt;'Raw Data'!P279)), 'Raw Data'!N279, 0)</f>
        <v/>
      </c>
      <c r="N284">
        <f>IF(AND('Raw Data'!C279&lt;'Raw Data'!E279, 'Raw Data'!O279&gt;'Raw Data'!P279), 'Raw Data'!C279, 0)</f>
        <v/>
      </c>
      <c r="O284">
        <f>'Raw Data'!C279&lt;'Raw Data'!E279</f>
        <v/>
      </c>
      <c r="P284">
        <f>IF(AND('Raw Data'!C279&gt;'Raw Data'!E279, 'Raw Data'!O279&gt;'Raw Data'!P279), 'Raw Data'!C279, 0)</f>
        <v/>
      </c>
      <c r="Q284">
        <f>IF(AND('Raw Data'!C279&gt;'Raw Data'!E279, 'Raw Data'!O279&lt;'Raw Data'!P279), 'Raw Data'!E279, 0)</f>
        <v/>
      </c>
      <c r="R284">
        <f>IF(AND('Raw Data'!C279&lt;'Raw Data'!E279, 'Raw Data'!O279&lt;'Raw Data'!P279), 'Raw Data'!E279, 0)</f>
        <v/>
      </c>
      <c r="S284">
        <f>IF(ISNUMBER('Raw Data'!C279), IF(_xlfn.XLOOKUP(SMALL('Raw Data'!C279:E279, 1), B284:D284, B284:D284, 0)&gt;0, SMALL('Raw Data'!C279:E279, 1), 0), 0)</f>
        <v/>
      </c>
      <c r="T284">
        <f>IF(ISNUMBER('Raw Data'!C279), IF(_xlfn.XLOOKUP(SMALL('Raw Data'!C279:E279, 2), B284:D284, B284:D284, 0)&gt;0, SMALL('Raw Data'!C279:E279, 2), 0), 0)</f>
        <v/>
      </c>
      <c r="U284">
        <f>IF(ISNUMBER('Raw Data'!C279), IF(_xlfn.XLOOKUP(SMALL('Raw Data'!C279:E279, 3), B284:D284, B284:D284, 0)&gt;0, SMALL('Raw Data'!C279:E279, 3), 0), 0)</f>
        <v/>
      </c>
      <c r="V284">
        <f>IF(AND('Raw Data'!C279&lt;'Raw Data'!E279,'Raw Data'!O279&gt;'Raw Data'!P279),'Raw Data'!C279,IF(AND('Raw Data'!E279&lt;'Raw Data'!C279,'Raw Data'!P279&gt;'Raw Data'!O279),'Raw Data'!E279,0))</f>
        <v/>
      </c>
      <c r="W284">
        <f>IF(AND('Raw Data'!C279&gt;'Raw Data'!E279,'Raw Data'!O279&gt;'Raw Data'!P279),'Raw Data'!C279,IF(AND('Raw Data'!E279&gt;'Raw Data'!C279,'Raw Data'!P279&gt;'Raw Data'!O279),'Raw Data'!E279,0))</f>
        <v/>
      </c>
      <c r="X284">
        <f>IF(AND('Raw Data'!D279&gt;4,'Raw Data'!O279&gt;'Raw Data'!P279, ISNUMBER('Raw Data'!O279)),'Raw Data'!J279,IF(AND('Raw Data'!D279&gt;4,'Raw Data'!O279='Raw Data'!P279, ISNUMBER('Raw Data'!O279)),0,IF(AND(ISNUMBER('Raw Data'!O279), 'Raw Data'!O279='Raw Data'!P279),'Raw Data'!D279,0)))</f>
        <v/>
      </c>
      <c r="Y284">
        <f>IF(AND('Raw Data'!D279&gt;4,'Raw Data'!O279&lt;'Raw Data'!P279),'Raw Data'!K279,IF(AND('Raw Data'!D279&gt;4,'Raw Data'!O279='Raw Data'!P279),0,IF('Raw Data'!O279='Raw Data'!P279,'Raw Data'!D279,0)))</f>
        <v/>
      </c>
      <c r="Z284">
        <f>IF(AND('Raw Data'!D279&lt;4, 'Raw Data'!O279='Raw Data'!P279), 'Raw Data'!D279, 0)</f>
        <v/>
      </c>
      <c r="AA284">
        <f>IF(AND(W284&gt;0, F284&gt;0), F284*W284, 0)</f>
        <v/>
      </c>
      <c r="AB284">
        <f>IF(AND(C284&gt;0, E284&gt;0), E284*C284, 0)</f>
        <v/>
      </c>
      <c r="AC284">
        <f>IF(AND(F284, D284), D284*F284, 0)</f>
        <v/>
      </c>
    </row>
    <row r="285">
      <c r="A285">
        <f>'Raw Data'!Q280</f>
        <v/>
      </c>
      <c r="B285">
        <f>IF('Raw Data'!O280&gt;'Raw Data'!P280, 'Raw Data'!C280, 0)</f>
        <v/>
      </c>
      <c r="C285">
        <f>IF(AND(ISNUMBER('Raw Data'!O280), 'Raw Data'!O280='Raw Data'!P280), 'Raw Data'!D280, 0)</f>
        <v/>
      </c>
      <c r="D285">
        <f>IF('Raw Data'!O280&lt;'Raw Data'!P280, 'Raw Data'!E280, 0)</f>
        <v/>
      </c>
      <c r="E285">
        <f>IF(SUM('Raw Data'!O280:P280)&gt;2, 'Raw Data'!F280, 0)</f>
        <v/>
      </c>
      <c r="F285">
        <f>IF(AND(ISNUMBER('Raw Data'!O280),SUM('Raw Data'!O280:P280)&lt;3),'Raw Data'!F280,)</f>
        <v/>
      </c>
      <c r="G285">
        <f>IF(AND('Raw Data'!O280&gt;0, 'Raw Data'!P280&gt;0), 'Raw Data'!H280, 0)</f>
        <v/>
      </c>
      <c r="H285">
        <f>IF(AND(ISNUMBER('Raw Data'!O280), OR('Raw Data'!O280=0, 'Raw Data'!P280=0)), 'Raw Data'!I280, 0)</f>
        <v/>
      </c>
      <c r="I285">
        <f>IF('Raw Data'!O280='Raw Data'!P280, 0, IF('Raw Data'!O280&gt;'Raw Data'!P280, 'Raw Data'!J280, 0))</f>
        <v/>
      </c>
      <c r="J285">
        <f>IF('Raw Data'!O280='Raw Data'!P280, 0, IF('Raw Data'!O280&lt;'Raw Data'!P280, 'Raw Data'!K280, 0))</f>
        <v/>
      </c>
      <c r="K285">
        <f>IF(AND(ISNUMBER('Raw Data'!O280), OR('Raw Data'!O280&gt;'Raw Data'!P280, 'Raw Data'!O280='Raw Data'!P280)), 'Raw Data'!L280, 0)</f>
        <v/>
      </c>
      <c r="L285">
        <f>IF(AND(ISNUMBER('Raw Data'!O280), OR('Raw Data'!O280&lt;'Raw Data'!P280, 'Raw Data'!O280='Raw Data'!P280)), 'Raw Data'!M280, 0)</f>
        <v/>
      </c>
      <c r="M285">
        <f>IF(AND(ISNUMBER('Raw Data'!O280), OR('Raw Data'!O280&gt;'Raw Data'!P280, 'Raw Data'!O280&lt;'Raw Data'!P280)), 'Raw Data'!N280, 0)</f>
        <v/>
      </c>
      <c r="N285">
        <f>IF(AND('Raw Data'!C280&lt;'Raw Data'!E280, 'Raw Data'!O280&gt;'Raw Data'!P280), 'Raw Data'!C280, 0)</f>
        <v/>
      </c>
      <c r="O285">
        <f>'Raw Data'!C280&lt;'Raw Data'!E280</f>
        <v/>
      </c>
      <c r="P285">
        <f>IF(AND('Raw Data'!C280&gt;'Raw Data'!E280, 'Raw Data'!O280&gt;'Raw Data'!P280), 'Raw Data'!C280, 0)</f>
        <v/>
      </c>
      <c r="Q285">
        <f>IF(AND('Raw Data'!C280&gt;'Raw Data'!E280, 'Raw Data'!O280&lt;'Raw Data'!P280), 'Raw Data'!E280, 0)</f>
        <v/>
      </c>
      <c r="R285">
        <f>IF(AND('Raw Data'!C280&lt;'Raw Data'!E280, 'Raw Data'!O280&lt;'Raw Data'!P280), 'Raw Data'!E280, 0)</f>
        <v/>
      </c>
      <c r="S285">
        <f>IF(ISNUMBER('Raw Data'!C280), IF(_xlfn.XLOOKUP(SMALL('Raw Data'!C280:E280, 1), B285:D285, B285:D285, 0)&gt;0, SMALL('Raw Data'!C280:E280, 1), 0), 0)</f>
        <v/>
      </c>
      <c r="T285">
        <f>IF(ISNUMBER('Raw Data'!C280), IF(_xlfn.XLOOKUP(SMALL('Raw Data'!C280:E280, 2), B285:D285, B285:D285, 0)&gt;0, SMALL('Raw Data'!C280:E280, 2), 0), 0)</f>
        <v/>
      </c>
      <c r="U285">
        <f>IF(ISNUMBER('Raw Data'!C280), IF(_xlfn.XLOOKUP(SMALL('Raw Data'!C280:E280, 3), B285:D285, B285:D285, 0)&gt;0, SMALL('Raw Data'!C280:E280, 3), 0), 0)</f>
        <v/>
      </c>
      <c r="V285">
        <f>IF(AND('Raw Data'!C280&lt;'Raw Data'!E280,'Raw Data'!O280&gt;'Raw Data'!P280),'Raw Data'!C280,IF(AND('Raw Data'!E280&lt;'Raw Data'!C280,'Raw Data'!P280&gt;'Raw Data'!O280),'Raw Data'!E280,0))</f>
        <v/>
      </c>
      <c r="W285">
        <f>IF(AND('Raw Data'!C280&gt;'Raw Data'!E280,'Raw Data'!O280&gt;'Raw Data'!P280),'Raw Data'!C280,IF(AND('Raw Data'!E280&gt;'Raw Data'!C280,'Raw Data'!P280&gt;'Raw Data'!O280),'Raw Data'!E280,0))</f>
        <v/>
      </c>
      <c r="X285">
        <f>IF(AND('Raw Data'!D280&gt;4,'Raw Data'!O280&gt;'Raw Data'!P280, ISNUMBER('Raw Data'!O280)),'Raw Data'!J280,IF(AND('Raw Data'!D280&gt;4,'Raw Data'!O280='Raw Data'!P280, ISNUMBER('Raw Data'!O280)),0,IF(AND(ISNUMBER('Raw Data'!O280), 'Raw Data'!O280='Raw Data'!P280),'Raw Data'!D280,0)))</f>
        <v/>
      </c>
      <c r="Y285">
        <f>IF(AND('Raw Data'!D280&gt;4,'Raw Data'!O280&lt;'Raw Data'!P280),'Raw Data'!K280,IF(AND('Raw Data'!D280&gt;4,'Raw Data'!O280='Raw Data'!P280),0,IF('Raw Data'!O280='Raw Data'!P280,'Raw Data'!D280,0)))</f>
        <v/>
      </c>
      <c r="Z285">
        <f>IF(AND('Raw Data'!D280&lt;4, 'Raw Data'!O280='Raw Data'!P280), 'Raw Data'!D280, 0)</f>
        <v/>
      </c>
      <c r="AA285">
        <f>IF(AND(W285&gt;0, F285&gt;0), F285*W285, 0)</f>
        <v/>
      </c>
      <c r="AB285">
        <f>IF(AND(C285&gt;0, E285&gt;0), E285*C285, 0)</f>
        <v/>
      </c>
      <c r="AC285">
        <f>IF(AND(F285, D285), D285*F285, 0)</f>
        <v/>
      </c>
    </row>
    <row r="286">
      <c r="A286">
        <f>'Raw Data'!Q281</f>
        <v/>
      </c>
      <c r="B286">
        <f>IF('Raw Data'!O281&gt;'Raw Data'!P281, 'Raw Data'!C281, 0)</f>
        <v/>
      </c>
      <c r="C286">
        <f>IF(AND(ISNUMBER('Raw Data'!O281), 'Raw Data'!O281='Raw Data'!P281), 'Raw Data'!D281, 0)</f>
        <v/>
      </c>
      <c r="D286">
        <f>IF('Raw Data'!O281&lt;'Raw Data'!P281, 'Raw Data'!E281, 0)</f>
        <v/>
      </c>
      <c r="E286">
        <f>IF(SUM('Raw Data'!O281:P281)&gt;2, 'Raw Data'!F281, 0)</f>
        <v/>
      </c>
      <c r="F286">
        <f>IF(AND(ISNUMBER('Raw Data'!O281),SUM('Raw Data'!O281:P281)&lt;3),'Raw Data'!F281,)</f>
        <v/>
      </c>
      <c r="G286">
        <f>IF(AND('Raw Data'!O281&gt;0, 'Raw Data'!P281&gt;0), 'Raw Data'!H281, 0)</f>
        <v/>
      </c>
      <c r="H286">
        <f>IF(AND(ISNUMBER('Raw Data'!O281), OR('Raw Data'!O281=0, 'Raw Data'!P281=0)), 'Raw Data'!I281, 0)</f>
        <v/>
      </c>
      <c r="I286">
        <f>IF('Raw Data'!O281='Raw Data'!P281, 0, IF('Raw Data'!O281&gt;'Raw Data'!P281, 'Raw Data'!J281, 0))</f>
        <v/>
      </c>
      <c r="J286">
        <f>IF('Raw Data'!O281='Raw Data'!P281, 0, IF('Raw Data'!O281&lt;'Raw Data'!P281, 'Raw Data'!K281, 0))</f>
        <v/>
      </c>
      <c r="K286">
        <f>IF(AND(ISNUMBER('Raw Data'!O281), OR('Raw Data'!O281&gt;'Raw Data'!P281, 'Raw Data'!O281='Raw Data'!P281)), 'Raw Data'!L281, 0)</f>
        <v/>
      </c>
      <c r="L286">
        <f>IF(AND(ISNUMBER('Raw Data'!O281), OR('Raw Data'!O281&lt;'Raw Data'!P281, 'Raw Data'!O281='Raw Data'!P281)), 'Raw Data'!M281, 0)</f>
        <v/>
      </c>
      <c r="M286">
        <f>IF(AND(ISNUMBER('Raw Data'!O281), OR('Raw Data'!O281&gt;'Raw Data'!P281, 'Raw Data'!O281&lt;'Raw Data'!P281)), 'Raw Data'!N281, 0)</f>
        <v/>
      </c>
      <c r="N286">
        <f>IF(AND('Raw Data'!C281&lt;'Raw Data'!E281, 'Raw Data'!O281&gt;'Raw Data'!P281), 'Raw Data'!C281, 0)</f>
        <v/>
      </c>
      <c r="O286">
        <f>'Raw Data'!C281&lt;'Raw Data'!E281</f>
        <v/>
      </c>
      <c r="P286">
        <f>IF(AND('Raw Data'!C281&gt;'Raw Data'!E281, 'Raw Data'!O281&gt;'Raw Data'!P281), 'Raw Data'!C281, 0)</f>
        <v/>
      </c>
      <c r="Q286">
        <f>IF(AND('Raw Data'!C281&gt;'Raw Data'!E281, 'Raw Data'!O281&lt;'Raw Data'!P281), 'Raw Data'!E281, 0)</f>
        <v/>
      </c>
      <c r="R286">
        <f>IF(AND('Raw Data'!C281&lt;'Raw Data'!E281, 'Raw Data'!O281&lt;'Raw Data'!P281), 'Raw Data'!E281, 0)</f>
        <v/>
      </c>
      <c r="S286">
        <f>IF(ISNUMBER('Raw Data'!C281), IF(_xlfn.XLOOKUP(SMALL('Raw Data'!C281:E281, 1), B286:D286, B286:D286, 0)&gt;0, SMALL('Raw Data'!C281:E281, 1), 0), 0)</f>
        <v/>
      </c>
      <c r="T286">
        <f>IF(ISNUMBER('Raw Data'!C281), IF(_xlfn.XLOOKUP(SMALL('Raw Data'!C281:E281, 2), B286:D286, B286:D286, 0)&gt;0, SMALL('Raw Data'!C281:E281, 2), 0), 0)</f>
        <v/>
      </c>
      <c r="U286">
        <f>IF(ISNUMBER('Raw Data'!C281), IF(_xlfn.XLOOKUP(SMALL('Raw Data'!C281:E281, 3), B286:D286, B286:D286, 0)&gt;0, SMALL('Raw Data'!C281:E281, 3), 0), 0)</f>
        <v/>
      </c>
      <c r="V286">
        <f>IF(AND('Raw Data'!C281&lt;'Raw Data'!E281,'Raw Data'!O281&gt;'Raw Data'!P281),'Raw Data'!C281,IF(AND('Raw Data'!E281&lt;'Raw Data'!C281,'Raw Data'!P281&gt;'Raw Data'!O281),'Raw Data'!E281,0))</f>
        <v/>
      </c>
      <c r="W286">
        <f>IF(AND('Raw Data'!C281&gt;'Raw Data'!E281,'Raw Data'!O281&gt;'Raw Data'!P281),'Raw Data'!C281,IF(AND('Raw Data'!E281&gt;'Raw Data'!C281,'Raw Data'!P281&gt;'Raw Data'!O281),'Raw Data'!E281,0))</f>
        <v/>
      </c>
      <c r="X286">
        <f>IF(AND('Raw Data'!D281&gt;4,'Raw Data'!O281&gt;'Raw Data'!P281, ISNUMBER('Raw Data'!O281)),'Raw Data'!J281,IF(AND('Raw Data'!D281&gt;4,'Raw Data'!O281='Raw Data'!P281, ISNUMBER('Raw Data'!O281)),0,IF(AND(ISNUMBER('Raw Data'!O281), 'Raw Data'!O281='Raw Data'!P281),'Raw Data'!D281,0)))</f>
        <v/>
      </c>
      <c r="Y286">
        <f>IF(AND('Raw Data'!D281&gt;4,'Raw Data'!O281&lt;'Raw Data'!P281),'Raw Data'!K281,IF(AND('Raw Data'!D281&gt;4,'Raw Data'!O281='Raw Data'!P281),0,IF('Raw Data'!O281='Raw Data'!P281,'Raw Data'!D281,0)))</f>
        <v/>
      </c>
      <c r="Z286">
        <f>IF(AND('Raw Data'!D281&lt;4, 'Raw Data'!O281='Raw Data'!P281), 'Raw Data'!D281, 0)</f>
        <v/>
      </c>
      <c r="AA286">
        <f>IF(AND(W286&gt;0, F286&gt;0), F286*W286, 0)</f>
        <v/>
      </c>
      <c r="AB286">
        <f>IF(AND(C286&gt;0, E286&gt;0), E286*C286, 0)</f>
        <v/>
      </c>
      <c r="AC286">
        <f>IF(AND(F286, D286), D286*F286, 0)</f>
        <v/>
      </c>
    </row>
    <row r="287">
      <c r="A287">
        <f>'Raw Data'!Q282</f>
        <v/>
      </c>
      <c r="B287">
        <f>IF('Raw Data'!O282&gt;'Raw Data'!P282, 'Raw Data'!C282, 0)</f>
        <v/>
      </c>
      <c r="C287">
        <f>IF(AND(ISNUMBER('Raw Data'!O282), 'Raw Data'!O282='Raw Data'!P282), 'Raw Data'!D282, 0)</f>
        <v/>
      </c>
      <c r="D287">
        <f>IF('Raw Data'!O282&lt;'Raw Data'!P282, 'Raw Data'!E282, 0)</f>
        <v/>
      </c>
      <c r="E287">
        <f>IF(SUM('Raw Data'!O282:P282)&gt;2, 'Raw Data'!F282, 0)</f>
        <v/>
      </c>
      <c r="F287">
        <f>IF(AND(ISNUMBER('Raw Data'!O282),SUM('Raw Data'!O282:P282)&lt;3),'Raw Data'!F282,)</f>
        <v/>
      </c>
      <c r="G287">
        <f>IF(AND('Raw Data'!O282&gt;0, 'Raw Data'!P282&gt;0), 'Raw Data'!H282, 0)</f>
        <v/>
      </c>
      <c r="H287">
        <f>IF(AND(ISNUMBER('Raw Data'!O282), OR('Raw Data'!O282=0, 'Raw Data'!P282=0)), 'Raw Data'!I282, 0)</f>
        <v/>
      </c>
      <c r="I287">
        <f>IF('Raw Data'!O282='Raw Data'!P282, 0, IF('Raw Data'!O282&gt;'Raw Data'!P282, 'Raw Data'!J282, 0))</f>
        <v/>
      </c>
      <c r="J287">
        <f>IF('Raw Data'!O282='Raw Data'!P282, 0, IF('Raw Data'!O282&lt;'Raw Data'!P282, 'Raw Data'!K282, 0))</f>
        <v/>
      </c>
      <c r="K287">
        <f>IF(AND(ISNUMBER('Raw Data'!O282), OR('Raw Data'!O282&gt;'Raw Data'!P282, 'Raw Data'!O282='Raw Data'!P282)), 'Raw Data'!L282, 0)</f>
        <v/>
      </c>
      <c r="L287">
        <f>IF(AND(ISNUMBER('Raw Data'!O282), OR('Raw Data'!O282&lt;'Raw Data'!P282, 'Raw Data'!O282='Raw Data'!P282)), 'Raw Data'!M282, 0)</f>
        <v/>
      </c>
      <c r="M287">
        <f>IF(AND(ISNUMBER('Raw Data'!O282), OR('Raw Data'!O282&gt;'Raw Data'!P282, 'Raw Data'!O282&lt;'Raw Data'!P282)), 'Raw Data'!N282, 0)</f>
        <v/>
      </c>
      <c r="N287">
        <f>IF(AND('Raw Data'!C282&lt;'Raw Data'!E282, 'Raw Data'!O282&gt;'Raw Data'!P282), 'Raw Data'!C282, 0)</f>
        <v/>
      </c>
      <c r="O287">
        <f>'Raw Data'!C282&lt;'Raw Data'!E282</f>
        <v/>
      </c>
      <c r="P287">
        <f>IF(AND('Raw Data'!C282&gt;'Raw Data'!E282, 'Raw Data'!O282&gt;'Raw Data'!P282), 'Raw Data'!C282, 0)</f>
        <v/>
      </c>
      <c r="Q287">
        <f>IF(AND('Raw Data'!C282&gt;'Raw Data'!E282, 'Raw Data'!O282&lt;'Raw Data'!P282), 'Raw Data'!E282, 0)</f>
        <v/>
      </c>
      <c r="R287">
        <f>IF(AND('Raw Data'!C282&lt;'Raw Data'!E282, 'Raw Data'!O282&lt;'Raw Data'!P282), 'Raw Data'!E282, 0)</f>
        <v/>
      </c>
      <c r="S287">
        <f>IF(ISNUMBER('Raw Data'!C282), IF(_xlfn.XLOOKUP(SMALL('Raw Data'!C282:E282, 1), B287:D287, B287:D287, 0)&gt;0, SMALL('Raw Data'!C282:E282, 1), 0), 0)</f>
        <v/>
      </c>
      <c r="T287">
        <f>IF(ISNUMBER('Raw Data'!C282), IF(_xlfn.XLOOKUP(SMALL('Raw Data'!C282:E282, 2), B287:D287, B287:D287, 0)&gt;0, SMALL('Raw Data'!C282:E282, 2), 0), 0)</f>
        <v/>
      </c>
      <c r="U287">
        <f>IF(ISNUMBER('Raw Data'!C282), IF(_xlfn.XLOOKUP(SMALL('Raw Data'!C282:E282, 3), B287:D287, B287:D287, 0)&gt;0, SMALL('Raw Data'!C282:E282, 3), 0), 0)</f>
        <v/>
      </c>
      <c r="V287">
        <f>IF(AND('Raw Data'!C282&lt;'Raw Data'!E282,'Raw Data'!O282&gt;'Raw Data'!P282),'Raw Data'!C282,IF(AND('Raw Data'!E282&lt;'Raw Data'!C282,'Raw Data'!P282&gt;'Raw Data'!O282),'Raw Data'!E282,0))</f>
        <v/>
      </c>
      <c r="W287">
        <f>IF(AND('Raw Data'!C282&gt;'Raw Data'!E282,'Raw Data'!O282&gt;'Raw Data'!P282),'Raw Data'!C282,IF(AND('Raw Data'!E282&gt;'Raw Data'!C282,'Raw Data'!P282&gt;'Raw Data'!O282),'Raw Data'!E282,0))</f>
        <v/>
      </c>
      <c r="X287">
        <f>IF(AND('Raw Data'!D282&gt;4,'Raw Data'!O282&gt;'Raw Data'!P282, ISNUMBER('Raw Data'!O282)),'Raw Data'!J282,IF(AND('Raw Data'!D282&gt;4,'Raw Data'!O282='Raw Data'!P282, ISNUMBER('Raw Data'!O282)),0,IF(AND(ISNUMBER('Raw Data'!O282), 'Raw Data'!O282='Raw Data'!P282),'Raw Data'!D282,0)))</f>
        <v/>
      </c>
      <c r="Y287">
        <f>IF(AND('Raw Data'!D282&gt;4,'Raw Data'!O282&lt;'Raw Data'!P282),'Raw Data'!K282,IF(AND('Raw Data'!D282&gt;4,'Raw Data'!O282='Raw Data'!P282),0,IF('Raw Data'!O282='Raw Data'!P282,'Raw Data'!D282,0)))</f>
        <v/>
      </c>
      <c r="Z287">
        <f>IF(AND('Raw Data'!D282&lt;4, 'Raw Data'!O282='Raw Data'!P282), 'Raw Data'!D282, 0)</f>
        <v/>
      </c>
      <c r="AA287">
        <f>IF(AND(W287&gt;0, F287&gt;0), F287*W287, 0)</f>
        <v/>
      </c>
      <c r="AB287">
        <f>IF(AND(C287&gt;0, E287&gt;0), E287*C287, 0)</f>
        <v/>
      </c>
      <c r="AC287">
        <f>IF(AND(F287, D287), D287*F287, 0)</f>
        <v/>
      </c>
    </row>
    <row r="288">
      <c r="A288">
        <f>'Raw Data'!Q283</f>
        <v/>
      </c>
      <c r="B288">
        <f>IF('Raw Data'!O283&gt;'Raw Data'!P283, 'Raw Data'!C283, 0)</f>
        <v/>
      </c>
      <c r="C288">
        <f>IF(AND(ISNUMBER('Raw Data'!O283), 'Raw Data'!O283='Raw Data'!P283), 'Raw Data'!D283, 0)</f>
        <v/>
      </c>
      <c r="D288">
        <f>IF('Raw Data'!O283&lt;'Raw Data'!P283, 'Raw Data'!E283, 0)</f>
        <v/>
      </c>
      <c r="E288">
        <f>IF(SUM('Raw Data'!O283:P283)&gt;2, 'Raw Data'!F283, 0)</f>
        <v/>
      </c>
      <c r="F288">
        <f>IF(AND(ISNUMBER('Raw Data'!O283),SUM('Raw Data'!O283:P283)&lt;3),'Raw Data'!F283,)</f>
        <v/>
      </c>
      <c r="G288">
        <f>IF(AND('Raw Data'!O283&gt;0, 'Raw Data'!P283&gt;0), 'Raw Data'!H283, 0)</f>
        <v/>
      </c>
      <c r="H288">
        <f>IF(AND(ISNUMBER('Raw Data'!O283), OR('Raw Data'!O283=0, 'Raw Data'!P283=0)), 'Raw Data'!I283, 0)</f>
        <v/>
      </c>
      <c r="I288">
        <f>IF('Raw Data'!O283='Raw Data'!P283, 0, IF('Raw Data'!O283&gt;'Raw Data'!P283, 'Raw Data'!J283, 0))</f>
        <v/>
      </c>
      <c r="J288">
        <f>IF('Raw Data'!O283='Raw Data'!P283, 0, IF('Raw Data'!O283&lt;'Raw Data'!P283, 'Raw Data'!K283, 0))</f>
        <v/>
      </c>
      <c r="K288">
        <f>IF(AND(ISNUMBER('Raw Data'!O283), OR('Raw Data'!O283&gt;'Raw Data'!P283, 'Raw Data'!O283='Raw Data'!P283)), 'Raw Data'!L283, 0)</f>
        <v/>
      </c>
      <c r="L288">
        <f>IF(AND(ISNUMBER('Raw Data'!O283), OR('Raw Data'!O283&lt;'Raw Data'!P283, 'Raw Data'!O283='Raw Data'!P283)), 'Raw Data'!M283, 0)</f>
        <v/>
      </c>
      <c r="M288">
        <f>IF(AND(ISNUMBER('Raw Data'!O283), OR('Raw Data'!O283&gt;'Raw Data'!P283, 'Raw Data'!O283&lt;'Raw Data'!P283)), 'Raw Data'!N283, 0)</f>
        <v/>
      </c>
      <c r="N288">
        <f>IF(AND('Raw Data'!C283&lt;'Raw Data'!E283, 'Raw Data'!O283&gt;'Raw Data'!P283), 'Raw Data'!C283, 0)</f>
        <v/>
      </c>
      <c r="O288">
        <f>'Raw Data'!C283&lt;'Raw Data'!E283</f>
        <v/>
      </c>
      <c r="P288">
        <f>IF(AND('Raw Data'!C283&gt;'Raw Data'!E283, 'Raw Data'!O283&gt;'Raw Data'!P283), 'Raw Data'!C283, 0)</f>
        <v/>
      </c>
      <c r="Q288">
        <f>IF(AND('Raw Data'!C283&gt;'Raw Data'!E283, 'Raw Data'!O283&lt;'Raw Data'!P283), 'Raw Data'!E283, 0)</f>
        <v/>
      </c>
      <c r="R288">
        <f>IF(AND('Raw Data'!C283&lt;'Raw Data'!E283, 'Raw Data'!O283&lt;'Raw Data'!P283), 'Raw Data'!E283, 0)</f>
        <v/>
      </c>
      <c r="S288">
        <f>IF(ISNUMBER('Raw Data'!C283), IF(_xlfn.XLOOKUP(SMALL('Raw Data'!C283:E283, 1), B288:D288, B288:D288, 0)&gt;0, SMALL('Raw Data'!C283:E283, 1), 0), 0)</f>
        <v/>
      </c>
      <c r="T288">
        <f>IF(ISNUMBER('Raw Data'!C283), IF(_xlfn.XLOOKUP(SMALL('Raw Data'!C283:E283, 2), B288:D288, B288:D288, 0)&gt;0, SMALL('Raw Data'!C283:E283, 2), 0), 0)</f>
        <v/>
      </c>
      <c r="U288">
        <f>IF(ISNUMBER('Raw Data'!C283), IF(_xlfn.XLOOKUP(SMALL('Raw Data'!C283:E283, 3), B288:D288, B288:D288, 0)&gt;0, SMALL('Raw Data'!C283:E283, 3), 0), 0)</f>
        <v/>
      </c>
      <c r="V288">
        <f>IF(AND('Raw Data'!C283&lt;'Raw Data'!E283,'Raw Data'!O283&gt;'Raw Data'!P283),'Raw Data'!C283,IF(AND('Raw Data'!E283&lt;'Raw Data'!C283,'Raw Data'!P283&gt;'Raw Data'!O283),'Raw Data'!E283,0))</f>
        <v/>
      </c>
      <c r="W288">
        <f>IF(AND('Raw Data'!C283&gt;'Raw Data'!E283,'Raw Data'!O283&gt;'Raw Data'!P283),'Raw Data'!C283,IF(AND('Raw Data'!E283&gt;'Raw Data'!C283,'Raw Data'!P283&gt;'Raw Data'!O283),'Raw Data'!E283,0))</f>
        <v/>
      </c>
      <c r="X288">
        <f>IF(AND('Raw Data'!D283&gt;4,'Raw Data'!O283&gt;'Raw Data'!P283, ISNUMBER('Raw Data'!O283)),'Raw Data'!J283,IF(AND('Raw Data'!D283&gt;4,'Raw Data'!O283='Raw Data'!P283, ISNUMBER('Raw Data'!O283)),0,IF(AND(ISNUMBER('Raw Data'!O283), 'Raw Data'!O283='Raw Data'!P283),'Raw Data'!D283,0)))</f>
        <v/>
      </c>
      <c r="Y288">
        <f>IF(AND('Raw Data'!D283&gt;4,'Raw Data'!O283&lt;'Raw Data'!P283),'Raw Data'!K283,IF(AND('Raw Data'!D283&gt;4,'Raw Data'!O283='Raw Data'!P283),0,IF('Raw Data'!O283='Raw Data'!P283,'Raw Data'!D283,0)))</f>
        <v/>
      </c>
      <c r="Z288">
        <f>IF(AND('Raw Data'!D283&lt;4, 'Raw Data'!O283='Raw Data'!P283), 'Raw Data'!D283, 0)</f>
        <v/>
      </c>
      <c r="AA288">
        <f>IF(AND(W288&gt;0, F288&gt;0), F288*W288, 0)</f>
        <v/>
      </c>
      <c r="AB288">
        <f>IF(AND(C288&gt;0, E288&gt;0), E288*C288, 0)</f>
        <v/>
      </c>
      <c r="AC288">
        <f>IF(AND(F288, D288), D288*F288, 0)</f>
        <v/>
      </c>
    </row>
    <row r="289">
      <c r="A289">
        <f>'Raw Data'!Q284</f>
        <v/>
      </c>
      <c r="B289">
        <f>IF('Raw Data'!O284&gt;'Raw Data'!P284, 'Raw Data'!C284, 0)</f>
        <v/>
      </c>
      <c r="C289">
        <f>IF(AND(ISNUMBER('Raw Data'!O284), 'Raw Data'!O284='Raw Data'!P284), 'Raw Data'!D284, 0)</f>
        <v/>
      </c>
      <c r="D289">
        <f>IF('Raw Data'!O284&lt;'Raw Data'!P284, 'Raw Data'!E284, 0)</f>
        <v/>
      </c>
      <c r="E289">
        <f>IF(SUM('Raw Data'!O284:P284)&gt;2, 'Raw Data'!F284, 0)</f>
        <v/>
      </c>
      <c r="F289">
        <f>IF(AND(ISNUMBER('Raw Data'!O284),SUM('Raw Data'!O284:P284)&lt;3),'Raw Data'!F284,)</f>
        <v/>
      </c>
      <c r="G289">
        <f>IF(AND('Raw Data'!O284&gt;0, 'Raw Data'!P284&gt;0), 'Raw Data'!H284, 0)</f>
        <v/>
      </c>
      <c r="H289">
        <f>IF(AND(ISNUMBER('Raw Data'!O284), OR('Raw Data'!O284=0, 'Raw Data'!P284=0)), 'Raw Data'!I284, 0)</f>
        <v/>
      </c>
      <c r="I289">
        <f>IF('Raw Data'!O284='Raw Data'!P284, 0, IF('Raw Data'!O284&gt;'Raw Data'!P284, 'Raw Data'!J284, 0))</f>
        <v/>
      </c>
      <c r="J289">
        <f>IF('Raw Data'!O284='Raw Data'!P284, 0, IF('Raw Data'!O284&lt;'Raw Data'!P284, 'Raw Data'!K284, 0))</f>
        <v/>
      </c>
      <c r="K289">
        <f>IF(AND(ISNUMBER('Raw Data'!O284), OR('Raw Data'!O284&gt;'Raw Data'!P284, 'Raw Data'!O284='Raw Data'!P284)), 'Raw Data'!L284, 0)</f>
        <v/>
      </c>
      <c r="L289">
        <f>IF(AND(ISNUMBER('Raw Data'!O284), OR('Raw Data'!O284&lt;'Raw Data'!P284, 'Raw Data'!O284='Raw Data'!P284)), 'Raw Data'!M284, 0)</f>
        <v/>
      </c>
      <c r="M289">
        <f>IF(AND(ISNUMBER('Raw Data'!O284), OR('Raw Data'!O284&gt;'Raw Data'!P284, 'Raw Data'!O284&lt;'Raw Data'!P284)), 'Raw Data'!N284, 0)</f>
        <v/>
      </c>
      <c r="N289">
        <f>IF(AND('Raw Data'!C284&lt;'Raw Data'!E284, 'Raw Data'!O284&gt;'Raw Data'!P284), 'Raw Data'!C284, 0)</f>
        <v/>
      </c>
      <c r="O289">
        <f>'Raw Data'!C284&lt;'Raw Data'!E284</f>
        <v/>
      </c>
      <c r="P289">
        <f>IF(AND('Raw Data'!C284&gt;'Raw Data'!E284, 'Raw Data'!O284&gt;'Raw Data'!P284), 'Raw Data'!C284, 0)</f>
        <v/>
      </c>
      <c r="Q289">
        <f>IF(AND('Raw Data'!C284&gt;'Raw Data'!E284, 'Raw Data'!O284&lt;'Raw Data'!P284), 'Raw Data'!E284, 0)</f>
        <v/>
      </c>
      <c r="R289">
        <f>IF(AND('Raw Data'!C284&lt;'Raw Data'!E284, 'Raw Data'!O284&lt;'Raw Data'!P284), 'Raw Data'!E284, 0)</f>
        <v/>
      </c>
      <c r="S289">
        <f>IF(ISNUMBER('Raw Data'!C284), IF(_xlfn.XLOOKUP(SMALL('Raw Data'!C284:E284, 1), B289:D289, B289:D289, 0)&gt;0, SMALL('Raw Data'!C284:E284, 1), 0), 0)</f>
        <v/>
      </c>
      <c r="T289">
        <f>IF(ISNUMBER('Raw Data'!C284), IF(_xlfn.XLOOKUP(SMALL('Raw Data'!C284:E284, 2), B289:D289, B289:D289, 0)&gt;0, SMALL('Raw Data'!C284:E284, 2), 0), 0)</f>
        <v/>
      </c>
      <c r="U289">
        <f>IF(ISNUMBER('Raw Data'!C284), IF(_xlfn.XLOOKUP(SMALL('Raw Data'!C284:E284, 3), B289:D289, B289:D289, 0)&gt;0, SMALL('Raw Data'!C284:E284, 3), 0), 0)</f>
        <v/>
      </c>
      <c r="V289">
        <f>IF(AND('Raw Data'!C284&lt;'Raw Data'!E284,'Raw Data'!O284&gt;'Raw Data'!P284),'Raw Data'!C284,IF(AND('Raw Data'!E284&lt;'Raw Data'!C284,'Raw Data'!P284&gt;'Raw Data'!O284),'Raw Data'!E284,0))</f>
        <v/>
      </c>
      <c r="W289">
        <f>IF(AND('Raw Data'!C284&gt;'Raw Data'!E284,'Raw Data'!O284&gt;'Raw Data'!P284),'Raw Data'!C284,IF(AND('Raw Data'!E284&gt;'Raw Data'!C284,'Raw Data'!P284&gt;'Raw Data'!O284),'Raw Data'!E284,0))</f>
        <v/>
      </c>
      <c r="X289">
        <f>IF(AND('Raw Data'!D284&gt;4,'Raw Data'!O284&gt;'Raw Data'!P284, ISNUMBER('Raw Data'!O284)),'Raw Data'!J284,IF(AND('Raw Data'!D284&gt;4,'Raw Data'!O284='Raw Data'!P284, ISNUMBER('Raw Data'!O284)),0,IF(AND(ISNUMBER('Raw Data'!O284), 'Raw Data'!O284='Raw Data'!P284),'Raw Data'!D284,0)))</f>
        <v/>
      </c>
      <c r="Y289">
        <f>IF(AND('Raw Data'!D284&gt;4,'Raw Data'!O284&lt;'Raw Data'!P284),'Raw Data'!K284,IF(AND('Raw Data'!D284&gt;4,'Raw Data'!O284='Raw Data'!P284),0,IF('Raw Data'!O284='Raw Data'!P284,'Raw Data'!D284,0)))</f>
        <v/>
      </c>
      <c r="Z289">
        <f>IF(AND('Raw Data'!D284&lt;4, 'Raw Data'!O284='Raw Data'!P284), 'Raw Data'!D284, 0)</f>
        <v/>
      </c>
      <c r="AA289">
        <f>IF(AND(W289&gt;0, F289&gt;0), F289*W289, 0)</f>
        <v/>
      </c>
      <c r="AB289">
        <f>IF(AND(C289&gt;0, E289&gt;0), E289*C289, 0)</f>
        <v/>
      </c>
      <c r="AC289">
        <f>IF(AND(F289, D289), D289*F289, 0)</f>
        <v/>
      </c>
    </row>
    <row r="290">
      <c r="A290">
        <f>'Raw Data'!Q285</f>
        <v/>
      </c>
      <c r="B290">
        <f>IF('Raw Data'!O285&gt;'Raw Data'!P285, 'Raw Data'!C285, 0)</f>
        <v/>
      </c>
      <c r="C290">
        <f>IF(AND(ISNUMBER('Raw Data'!O285), 'Raw Data'!O285='Raw Data'!P285), 'Raw Data'!D285, 0)</f>
        <v/>
      </c>
      <c r="D290">
        <f>IF('Raw Data'!O285&lt;'Raw Data'!P285, 'Raw Data'!E285, 0)</f>
        <v/>
      </c>
      <c r="E290">
        <f>IF(SUM('Raw Data'!O285:P285)&gt;2, 'Raw Data'!F285, 0)</f>
        <v/>
      </c>
      <c r="F290">
        <f>IF(AND(ISNUMBER('Raw Data'!O285),SUM('Raw Data'!O285:P285)&lt;3),'Raw Data'!F285,)</f>
        <v/>
      </c>
      <c r="G290">
        <f>IF(AND('Raw Data'!O285&gt;0, 'Raw Data'!P285&gt;0), 'Raw Data'!H285, 0)</f>
        <v/>
      </c>
      <c r="H290">
        <f>IF(AND(ISNUMBER('Raw Data'!O285), OR('Raw Data'!O285=0, 'Raw Data'!P285=0)), 'Raw Data'!I285, 0)</f>
        <v/>
      </c>
      <c r="I290">
        <f>IF('Raw Data'!O285='Raw Data'!P285, 0, IF('Raw Data'!O285&gt;'Raw Data'!P285, 'Raw Data'!J285, 0))</f>
        <v/>
      </c>
      <c r="J290">
        <f>IF('Raw Data'!O285='Raw Data'!P285, 0, IF('Raw Data'!O285&lt;'Raw Data'!P285, 'Raw Data'!K285, 0))</f>
        <v/>
      </c>
      <c r="K290">
        <f>IF(AND(ISNUMBER('Raw Data'!O285), OR('Raw Data'!O285&gt;'Raw Data'!P285, 'Raw Data'!O285='Raw Data'!P285)), 'Raw Data'!L285, 0)</f>
        <v/>
      </c>
      <c r="L290">
        <f>IF(AND(ISNUMBER('Raw Data'!O285), OR('Raw Data'!O285&lt;'Raw Data'!P285, 'Raw Data'!O285='Raw Data'!P285)), 'Raw Data'!M285, 0)</f>
        <v/>
      </c>
      <c r="M290">
        <f>IF(AND(ISNUMBER('Raw Data'!O285), OR('Raw Data'!O285&gt;'Raw Data'!P285, 'Raw Data'!O285&lt;'Raw Data'!P285)), 'Raw Data'!N285, 0)</f>
        <v/>
      </c>
      <c r="N290">
        <f>IF(AND('Raw Data'!C285&lt;'Raw Data'!E285, 'Raw Data'!O285&gt;'Raw Data'!P285), 'Raw Data'!C285, 0)</f>
        <v/>
      </c>
      <c r="O290">
        <f>'Raw Data'!C285&lt;'Raw Data'!E285</f>
        <v/>
      </c>
      <c r="P290">
        <f>IF(AND('Raw Data'!C285&gt;'Raw Data'!E285, 'Raw Data'!O285&gt;'Raw Data'!P285), 'Raw Data'!C285, 0)</f>
        <v/>
      </c>
      <c r="Q290">
        <f>IF(AND('Raw Data'!C285&gt;'Raw Data'!E285, 'Raw Data'!O285&lt;'Raw Data'!P285), 'Raw Data'!E285, 0)</f>
        <v/>
      </c>
      <c r="R290">
        <f>IF(AND('Raw Data'!C285&lt;'Raw Data'!E285, 'Raw Data'!O285&lt;'Raw Data'!P285), 'Raw Data'!E285, 0)</f>
        <v/>
      </c>
      <c r="S290">
        <f>IF(ISNUMBER('Raw Data'!C285), IF(_xlfn.XLOOKUP(SMALL('Raw Data'!C285:E285, 1), B290:D290, B290:D290, 0)&gt;0, SMALL('Raw Data'!C285:E285, 1), 0), 0)</f>
        <v/>
      </c>
      <c r="T290">
        <f>IF(ISNUMBER('Raw Data'!C285), IF(_xlfn.XLOOKUP(SMALL('Raw Data'!C285:E285, 2), B290:D290, B290:D290, 0)&gt;0, SMALL('Raw Data'!C285:E285, 2), 0), 0)</f>
        <v/>
      </c>
      <c r="U290">
        <f>IF(ISNUMBER('Raw Data'!C285), IF(_xlfn.XLOOKUP(SMALL('Raw Data'!C285:E285, 3), B290:D290, B290:D290, 0)&gt;0, SMALL('Raw Data'!C285:E285, 3), 0), 0)</f>
        <v/>
      </c>
      <c r="V290">
        <f>IF(AND('Raw Data'!C285&lt;'Raw Data'!E285,'Raw Data'!O285&gt;'Raw Data'!P285),'Raw Data'!C285,IF(AND('Raw Data'!E285&lt;'Raw Data'!C285,'Raw Data'!P285&gt;'Raw Data'!O285),'Raw Data'!E285,0))</f>
        <v/>
      </c>
      <c r="W290">
        <f>IF(AND('Raw Data'!C285&gt;'Raw Data'!E285,'Raw Data'!O285&gt;'Raw Data'!P285),'Raw Data'!C285,IF(AND('Raw Data'!E285&gt;'Raw Data'!C285,'Raw Data'!P285&gt;'Raw Data'!O285),'Raw Data'!E285,0))</f>
        <v/>
      </c>
      <c r="X290">
        <f>IF(AND('Raw Data'!D285&gt;4,'Raw Data'!O285&gt;'Raw Data'!P285, ISNUMBER('Raw Data'!O285)),'Raw Data'!J285,IF(AND('Raw Data'!D285&gt;4,'Raw Data'!O285='Raw Data'!P285, ISNUMBER('Raw Data'!O285)),0,IF(AND(ISNUMBER('Raw Data'!O285), 'Raw Data'!O285='Raw Data'!P285),'Raw Data'!D285,0)))</f>
        <v/>
      </c>
      <c r="Y290">
        <f>IF(AND('Raw Data'!D285&gt;4,'Raw Data'!O285&lt;'Raw Data'!P285),'Raw Data'!K285,IF(AND('Raw Data'!D285&gt;4,'Raw Data'!O285='Raw Data'!P285),0,IF('Raw Data'!O285='Raw Data'!P285,'Raw Data'!D285,0)))</f>
        <v/>
      </c>
      <c r="Z290">
        <f>IF(AND('Raw Data'!D285&lt;4, 'Raw Data'!O285='Raw Data'!P285), 'Raw Data'!D285, 0)</f>
        <v/>
      </c>
      <c r="AA290">
        <f>IF(AND(W290&gt;0, F290&gt;0), F290*W290, 0)</f>
        <v/>
      </c>
      <c r="AB290">
        <f>IF(AND(C290&gt;0, E290&gt;0), E290*C290, 0)</f>
        <v/>
      </c>
      <c r="AC290">
        <f>IF(AND(F290, D290), D290*F290, 0)</f>
        <v/>
      </c>
    </row>
    <row r="291">
      <c r="A291">
        <f>'Raw Data'!Q286</f>
        <v/>
      </c>
      <c r="B291">
        <f>IF('Raw Data'!O286&gt;'Raw Data'!P286, 'Raw Data'!C286, 0)</f>
        <v/>
      </c>
      <c r="C291">
        <f>IF(AND(ISNUMBER('Raw Data'!O286), 'Raw Data'!O286='Raw Data'!P286), 'Raw Data'!D286, 0)</f>
        <v/>
      </c>
      <c r="D291">
        <f>IF('Raw Data'!O286&lt;'Raw Data'!P286, 'Raw Data'!E286, 0)</f>
        <v/>
      </c>
      <c r="E291">
        <f>IF(SUM('Raw Data'!O286:P286)&gt;2, 'Raw Data'!F286, 0)</f>
        <v/>
      </c>
      <c r="F291">
        <f>IF(AND(ISNUMBER('Raw Data'!O286),SUM('Raw Data'!O286:P286)&lt;3),'Raw Data'!F286,)</f>
        <v/>
      </c>
      <c r="G291">
        <f>IF(AND('Raw Data'!O286&gt;0, 'Raw Data'!P286&gt;0), 'Raw Data'!H286, 0)</f>
        <v/>
      </c>
      <c r="H291">
        <f>IF(AND(ISNUMBER('Raw Data'!O286), OR('Raw Data'!O286=0, 'Raw Data'!P286=0)), 'Raw Data'!I286, 0)</f>
        <v/>
      </c>
      <c r="I291">
        <f>IF('Raw Data'!O286='Raw Data'!P286, 0, IF('Raw Data'!O286&gt;'Raw Data'!P286, 'Raw Data'!J286, 0))</f>
        <v/>
      </c>
      <c r="J291">
        <f>IF('Raw Data'!O286='Raw Data'!P286, 0, IF('Raw Data'!O286&lt;'Raw Data'!P286, 'Raw Data'!K286, 0))</f>
        <v/>
      </c>
      <c r="K291">
        <f>IF(AND(ISNUMBER('Raw Data'!O286), OR('Raw Data'!O286&gt;'Raw Data'!P286, 'Raw Data'!O286='Raw Data'!P286)), 'Raw Data'!L286, 0)</f>
        <v/>
      </c>
      <c r="L291">
        <f>IF(AND(ISNUMBER('Raw Data'!O286), OR('Raw Data'!O286&lt;'Raw Data'!P286, 'Raw Data'!O286='Raw Data'!P286)), 'Raw Data'!M286, 0)</f>
        <v/>
      </c>
      <c r="M291">
        <f>IF(AND(ISNUMBER('Raw Data'!O286), OR('Raw Data'!O286&gt;'Raw Data'!P286, 'Raw Data'!O286&lt;'Raw Data'!P286)), 'Raw Data'!N286, 0)</f>
        <v/>
      </c>
      <c r="N291">
        <f>IF(AND('Raw Data'!C286&lt;'Raw Data'!E286, 'Raw Data'!O286&gt;'Raw Data'!P286), 'Raw Data'!C286, 0)</f>
        <v/>
      </c>
      <c r="O291">
        <f>'Raw Data'!C286&lt;'Raw Data'!E286</f>
        <v/>
      </c>
      <c r="P291">
        <f>IF(AND('Raw Data'!C286&gt;'Raw Data'!E286, 'Raw Data'!O286&gt;'Raw Data'!P286), 'Raw Data'!C286, 0)</f>
        <v/>
      </c>
      <c r="Q291">
        <f>IF(AND('Raw Data'!C286&gt;'Raw Data'!E286, 'Raw Data'!O286&lt;'Raw Data'!P286), 'Raw Data'!E286, 0)</f>
        <v/>
      </c>
      <c r="R291">
        <f>IF(AND('Raw Data'!C286&lt;'Raw Data'!E286, 'Raw Data'!O286&lt;'Raw Data'!P286), 'Raw Data'!E286, 0)</f>
        <v/>
      </c>
      <c r="S291">
        <f>IF(ISNUMBER('Raw Data'!C286), IF(_xlfn.XLOOKUP(SMALL('Raw Data'!C286:E286, 1), B291:D291, B291:D291, 0)&gt;0, SMALL('Raw Data'!C286:E286, 1), 0), 0)</f>
        <v/>
      </c>
      <c r="T291">
        <f>IF(ISNUMBER('Raw Data'!C286), IF(_xlfn.XLOOKUP(SMALL('Raw Data'!C286:E286, 2), B291:D291, B291:D291, 0)&gt;0, SMALL('Raw Data'!C286:E286, 2), 0), 0)</f>
        <v/>
      </c>
      <c r="U291">
        <f>IF(ISNUMBER('Raw Data'!C286), IF(_xlfn.XLOOKUP(SMALL('Raw Data'!C286:E286, 3), B291:D291, B291:D291, 0)&gt;0, SMALL('Raw Data'!C286:E286, 3), 0), 0)</f>
        <v/>
      </c>
      <c r="V291">
        <f>IF(AND('Raw Data'!C286&lt;'Raw Data'!E286,'Raw Data'!O286&gt;'Raw Data'!P286),'Raw Data'!C286,IF(AND('Raw Data'!E286&lt;'Raw Data'!C286,'Raw Data'!P286&gt;'Raw Data'!O286),'Raw Data'!E286,0))</f>
        <v/>
      </c>
      <c r="W291">
        <f>IF(AND('Raw Data'!C286&gt;'Raw Data'!E286,'Raw Data'!O286&gt;'Raw Data'!P286),'Raw Data'!C286,IF(AND('Raw Data'!E286&gt;'Raw Data'!C286,'Raw Data'!P286&gt;'Raw Data'!O286),'Raw Data'!E286,0))</f>
        <v/>
      </c>
      <c r="X291">
        <f>IF(AND('Raw Data'!D286&gt;4,'Raw Data'!O286&gt;'Raw Data'!P286, ISNUMBER('Raw Data'!O286)),'Raw Data'!J286,IF(AND('Raw Data'!D286&gt;4,'Raw Data'!O286='Raw Data'!P286, ISNUMBER('Raw Data'!O286)),0,IF(AND(ISNUMBER('Raw Data'!O286), 'Raw Data'!O286='Raw Data'!P286),'Raw Data'!D286,0)))</f>
        <v/>
      </c>
      <c r="Y291">
        <f>IF(AND('Raw Data'!D286&gt;4,'Raw Data'!O286&lt;'Raw Data'!P286),'Raw Data'!K286,IF(AND('Raw Data'!D286&gt;4,'Raw Data'!O286='Raw Data'!P286),0,IF('Raw Data'!O286='Raw Data'!P286,'Raw Data'!D286,0)))</f>
        <v/>
      </c>
      <c r="Z291">
        <f>IF(AND('Raw Data'!D286&lt;4, 'Raw Data'!O286='Raw Data'!P286), 'Raw Data'!D286, 0)</f>
        <v/>
      </c>
      <c r="AA291">
        <f>IF(AND(W291&gt;0, F291&gt;0), F291*W291, 0)</f>
        <v/>
      </c>
      <c r="AB291">
        <f>IF(AND(C291&gt;0, E291&gt;0), E291*C291, 0)</f>
        <v/>
      </c>
      <c r="AC291">
        <f>IF(AND(F291, D291), D291*F291, 0)</f>
        <v/>
      </c>
    </row>
    <row r="292">
      <c r="A292">
        <f>'Raw Data'!Q287</f>
        <v/>
      </c>
      <c r="B292">
        <f>IF('Raw Data'!O287&gt;'Raw Data'!P287, 'Raw Data'!C287, 0)</f>
        <v/>
      </c>
      <c r="C292">
        <f>IF(AND(ISNUMBER('Raw Data'!O287), 'Raw Data'!O287='Raw Data'!P287), 'Raw Data'!D287, 0)</f>
        <v/>
      </c>
      <c r="D292">
        <f>IF('Raw Data'!O287&lt;'Raw Data'!P287, 'Raw Data'!E287, 0)</f>
        <v/>
      </c>
      <c r="E292">
        <f>IF(SUM('Raw Data'!O287:P287)&gt;2, 'Raw Data'!F287, 0)</f>
        <v/>
      </c>
      <c r="F292">
        <f>IF(AND(ISNUMBER('Raw Data'!O287),SUM('Raw Data'!O287:P287)&lt;3),'Raw Data'!F287,)</f>
        <v/>
      </c>
      <c r="G292">
        <f>IF(AND('Raw Data'!O287&gt;0, 'Raw Data'!P287&gt;0), 'Raw Data'!H287, 0)</f>
        <v/>
      </c>
      <c r="H292">
        <f>IF(AND(ISNUMBER('Raw Data'!O287), OR('Raw Data'!O287=0, 'Raw Data'!P287=0)), 'Raw Data'!I287, 0)</f>
        <v/>
      </c>
      <c r="I292">
        <f>IF('Raw Data'!O287='Raw Data'!P287, 0, IF('Raw Data'!O287&gt;'Raw Data'!P287, 'Raw Data'!J287, 0))</f>
        <v/>
      </c>
      <c r="J292">
        <f>IF('Raw Data'!O287='Raw Data'!P287, 0, IF('Raw Data'!O287&lt;'Raw Data'!P287, 'Raw Data'!K287, 0))</f>
        <v/>
      </c>
      <c r="K292">
        <f>IF(AND(ISNUMBER('Raw Data'!O287), OR('Raw Data'!O287&gt;'Raw Data'!P287, 'Raw Data'!O287='Raw Data'!P287)), 'Raw Data'!L287, 0)</f>
        <v/>
      </c>
      <c r="L292">
        <f>IF(AND(ISNUMBER('Raw Data'!O287), OR('Raw Data'!O287&lt;'Raw Data'!P287, 'Raw Data'!O287='Raw Data'!P287)), 'Raw Data'!M287, 0)</f>
        <v/>
      </c>
      <c r="M292">
        <f>IF(AND(ISNUMBER('Raw Data'!O287), OR('Raw Data'!O287&gt;'Raw Data'!P287, 'Raw Data'!O287&lt;'Raw Data'!P287)), 'Raw Data'!N287, 0)</f>
        <v/>
      </c>
      <c r="N292">
        <f>IF(AND('Raw Data'!C287&lt;'Raw Data'!E287, 'Raw Data'!O287&gt;'Raw Data'!P287), 'Raw Data'!C287, 0)</f>
        <v/>
      </c>
      <c r="O292">
        <f>'Raw Data'!C287&lt;'Raw Data'!E287</f>
        <v/>
      </c>
      <c r="P292">
        <f>IF(AND('Raw Data'!C287&gt;'Raw Data'!E287, 'Raw Data'!O287&gt;'Raw Data'!P287), 'Raw Data'!C287, 0)</f>
        <v/>
      </c>
      <c r="Q292">
        <f>IF(AND('Raw Data'!C287&gt;'Raw Data'!E287, 'Raw Data'!O287&lt;'Raw Data'!P287), 'Raw Data'!E287, 0)</f>
        <v/>
      </c>
      <c r="R292">
        <f>IF(AND('Raw Data'!C287&lt;'Raw Data'!E287, 'Raw Data'!O287&lt;'Raw Data'!P287), 'Raw Data'!E287, 0)</f>
        <v/>
      </c>
      <c r="S292">
        <f>IF(ISNUMBER('Raw Data'!C287), IF(_xlfn.XLOOKUP(SMALL('Raw Data'!C287:E287, 1), B292:D292, B292:D292, 0)&gt;0, SMALL('Raw Data'!C287:E287, 1), 0), 0)</f>
        <v/>
      </c>
      <c r="T292">
        <f>IF(ISNUMBER('Raw Data'!C287), IF(_xlfn.XLOOKUP(SMALL('Raw Data'!C287:E287, 2), B292:D292, B292:D292, 0)&gt;0, SMALL('Raw Data'!C287:E287, 2), 0), 0)</f>
        <v/>
      </c>
      <c r="U292">
        <f>IF(ISNUMBER('Raw Data'!C287), IF(_xlfn.XLOOKUP(SMALL('Raw Data'!C287:E287, 3), B292:D292, B292:D292, 0)&gt;0, SMALL('Raw Data'!C287:E287, 3), 0), 0)</f>
        <v/>
      </c>
      <c r="V292">
        <f>IF(AND('Raw Data'!C287&lt;'Raw Data'!E287,'Raw Data'!O287&gt;'Raw Data'!P287),'Raw Data'!C287,IF(AND('Raw Data'!E287&lt;'Raw Data'!C287,'Raw Data'!P287&gt;'Raw Data'!O287),'Raw Data'!E287,0))</f>
        <v/>
      </c>
      <c r="W292">
        <f>IF(AND('Raw Data'!C287&gt;'Raw Data'!E287,'Raw Data'!O287&gt;'Raw Data'!P287),'Raw Data'!C287,IF(AND('Raw Data'!E287&gt;'Raw Data'!C287,'Raw Data'!P287&gt;'Raw Data'!O287),'Raw Data'!E287,0))</f>
        <v/>
      </c>
      <c r="X292">
        <f>IF(AND('Raw Data'!D287&gt;4,'Raw Data'!O287&gt;'Raw Data'!P287, ISNUMBER('Raw Data'!O287)),'Raw Data'!J287,IF(AND('Raw Data'!D287&gt;4,'Raw Data'!O287='Raw Data'!P287, ISNUMBER('Raw Data'!O287)),0,IF(AND(ISNUMBER('Raw Data'!O287), 'Raw Data'!O287='Raw Data'!P287),'Raw Data'!D287,0)))</f>
        <v/>
      </c>
      <c r="Y292">
        <f>IF(AND('Raw Data'!D287&gt;4,'Raw Data'!O287&lt;'Raw Data'!P287),'Raw Data'!K287,IF(AND('Raw Data'!D287&gt;4,'Raw Data'!O287='Raw Data'!P287),0,IF('Raw Data'!O287='Raw Data'!P287,'Raw Data'!D287,0)))</f>
        <v/>
      </c>
      <c r="Z292">
        <f>IF(AND('Raw Data'!D287&lt;4, 'Raw Data'!O287='Raw Data'!P287), 'Raw Data'!D287, 0)</f>
        <v/>
      </c>
      <c r="AA292">
        <f>IF(AND(W292&gt;0, F292&gt;0), F292*W292, 0)</f>
        <v/>
      </c>
      <c r="AB292">
        <f>IF(AND(C292&gt;0, E292&gt;0), E292*C292, 0)</f>
        <v/>
      </c>
      <c r="AC292">
        <f>IF(AND(F292, D292), D292*F292, 0)</f>
        <v/>
      </c>
    </row>
    <row r="293">
      <c r="A293">
        <f>'Raw Data'!Q288</f>
        <v/>
      </c>
      <c r="B293">
        <f>IF('Raw Data'!O288&gt;'Raw Data'!P288, 'Raw Data'!C288, 0)</f>
        <v/>
      </c>
      <c r="C293">
        <f>IF(AND(ISNUMBER('Raw Data'!O288), 'Raw Data'!O288='Raw Data'!P288), 'Raw Data'!D288, 0)</f>
        <v/>
      </c>
      <c r="D293">
        <f>IF('Raw Data'!O288&lt;'Raw Data'!P288, 'Raw Data'!E288, 0)</f>
        <v/>
      </c>
      <c r="E293">
        <f>IF(SUM('Raw Data'!O288:P288)&gt;2, 'Raw Data'!F288, 0)</f>
        <v/>
      </c>
      <c r="F293">
        <f>IF(AND(ISNUMBER('Raw Data'!O288),SUM('Raw Data'!O288:P288)&lt;3),'Raw Data'!F288,)</f>
        <v/>
      </c>
      <c r="G293">
        <f>IF(AND('Raw Data'!O288&gt;0, 'Raw Data'!P288&gt;0), 'Raw Data'!H288, 0)</f>
        <v/>
      </c>
      <c r="H293">
        <f>IF(AND(ISNUMBER('Raw Data'!O288), OR('Raw Data'!O288=0, 'Raw Data'!P288=0)), 'Raw Data'!I288, 0)</f>
        <v/>
      </c>
      <c r="I293">
        <f>IF('Raw Data'!O288='Raw Data'!P288, 0, IF('Raw Data'!O288&gt;'Raw Data'!P288, 'Raw Data'!J288, 0))</f>
        <v/>
      </c>
      <c r="J293">
        <f>IF('Raw Data'!O288='Raw Data'!P288, 0, IF('Raw Data'!O288&lt;'Raw Data'!P288, 'Raw Data'!K288, 0))</f>
        <v/>
      </c>
      <c r="K293">
        <f>IF(AND(ISNUMBER('Raw Data'!O288), OR('Raw Data'!O288&gt;'Raw Data'!P288, 'Raw Data'!O288='Raw Data'!P288)), 'Raw Data'!L288, 0)</f>
        <v/>
      </c>
      <c r="L293">
        <f>IF(AND(ISNUMBER('Raw Data'!O288), OR('Raw Data'!O288&lt;'Raw Data'!P288, 'Raw Data'!O288='Raw Data'!P288)), 'Raw Data'!M288, 0)</f>
        <v/>
      </c>
      <c r="M293">
        <f>IF(AND(ISNUMBER('Raw Data'!O288), OR('Raw Data'!O288&gt;'Raw Data'!P288, 'Raw Data'!O288&lt;'Raw Data'!P288)), 'Raw Data'!N288, 0)</f>
        <v/>
      </c>
      <c r="N293">
        <f>IF(AND('Raw Data'!C288&lt;'Raw Data'!E288, 'Raw Data'!O288&gt;'Raw Data'!P288), 'Raw Data'!C288, 0)</f>
        <v/>
      </c>
      <c r="O293">
        <f>'Raw Data'!C288&lt;'Raw Data'!E288</f>
        <v/>
      </c>
      <c r="P293">
        <f>IF(AND('Raw Data'!C288&gt;'Raw Data'!E288, 'Raw Data'!O288&gt;'Raw Data'!P288), 'Raw Data'!C288, 0)</f>
        <v/>
      </c>
      <c r="Q293">
        <f>IF(AND('Raw Data'!C288&gt;'Raw Data'!E288, 'Raw Data'!O288&lt;'Raw Data'!P288), 'Raw Data'!E288, 0)</f>
        <v/>
      </c>
      <c r="R293">
        <f>IF(AND('Raw Data'!C288&lt;'Raw Data'!E288, 'Raw Data'!O288&lt;'Raw Data'!P288), 'Raw Data'!E288, 0)</f>
        <v/>
      </c>
      <c r="S293">
        <f>IF(ISNUMBER('Raw Data'!C288), IF(_xlfn.XLOOKUP(SMALL('Raw Data'!C288:E288, 1), B293:D293, B293:D293, 0)&gt;0, SMALL('Raw Data'!C288:E288, 1), 0), 0)</f>
        <v/>
      </c>
      <c r="T293">
        <f>IF(ISNUMBER('Raw Data'!C288), IF(_xlfn.XLOOKUP(SMALL('Raw Data'!C288:E288, 2), B293:D293, B293:D293, 0)&gt;0, SMALL('Raw Data'!C288:E288, 2), 0), 0)</f>
        <v/>
      </c>
      <c r="U293">
        <f>IF(ISNUMBER('Raw Data'!C288), IF(_xlfn.XLOOKUP(SMALL('Raw Data'!C288:E288, 3), B293:D293, B293:D293, 0)&gt;0, SMALL('Raw Data'!C288:E288, 3), 0), 0)</f>
        <v/>
      </c>
      <c r="V293">
        <f>IF(AND('Raw Data'!C288&lt;'Raw Data'!E288,'Raw Data'!O288&gt;'Raw Data'!P288),'Raw Data'!C288,IF(AND('Raw Data'!E288&lt;'Raw Data'!C288,'Raw Data'!P288&gt;'Raw Data'!O288),'Raw Data'!E288,0))</f>
        <v/>
      </c>
      <c r="W293">
        <f>IF(AND('Raw Data'!C288&gt;'Raw Data'!E288,'Raw Data'!O288&gt;'Raw Data'!P288),'Raw Data'!C288,IF(AND('Raw Data'!E288&gt;'Raw Data'!C288,'Raw Data'!P288&gt;'Raw Data'!O288),'Raw Data'!E288,0))</f>
        <v/>
      </c>
      <c r="X293">
        <f>IF(AND('Raw Data'!D288&gt;4,'Raw Data'!O288&gt;'Raw Data'!P288, ISNUMBER('Raw Data'!O288)),'Raw Data'!J288,IF(AND('Raw Data'!D288&gt;4,'Raw Data'!O288='Raw Data'!P288, ISNUMBER('Raw Data'!O288)),0,IF(AND(ISNUMBER('Raw Data'!O288), 'Raw Data'!O288='Raw Data'!P288),'Raw Data'!D288,0)))</f>
        <v/>
      </c>
      <c r="Y293">
        <f>IF(AND('Raw Data'!D288&gt;4,'Raw Data'!O288&lt;'Raw Data'!P288),'Raw Data'!K288,IF(AND('Raw Data'!D288&gt;4,'Raw Data'!O288='Raw Data'!P288),0,IF('Raw Data'!O288='Raw Data'!P288,'Raw Data'!D288,0)))</f>
        <v/>
      </c>
      <c r="Z293">
        <f>IF(AND('Raw Data'!D288&lt;4, 'Raw Data'!O288='Raw Data'!P288), 'Raw Data'!D288, 0)</f>
        <v/>
      </c>
      <c r="AA293">
        <f>IF(AND(W293&gt;0, F293&gt;0), F293*W293, 0)</f>
        <v/>
      </c>
      <c r="AB293">
        <f>IF(AND(C293&gt;0, E293&gt;0), E293*C293, 0)</f>
        <v/>
      </c>
      <c r="AC293">
        <f>IF(AND(F293, D293), D293*F293, 0)</f>
        <v/>
      </c>
    </row>
    <row r="294">
      <c r="A294">
        <f>'Raw Data'!Q289</f>
        <v/>
      </c>
      <c r="B294">
        <f>IF('Raw Data'!O289&gt;'Raw Data'!P289, 'Raw Data'!C289, 0)</f>
        <v/>
      </c>
      <c r="C294">
        <f>IF(AND(ISNUMBER('Raw Data'!O289), 'Raw Data'!O289='Raw Data'!P289), 'Raw Data'!D289, 0)</f>
        <v/>
      </c>
      <c r="D294">
        <f>IF('Raw Data'!O289&lt;'Raw Data'!P289, 'Raw Data'!E289, 0)</f>
        <v/>
      </c>
      <c r="E294">
        <f>IF(SUM('Raw Data'!O289:P289)&gt;2, 'Raw Data'!F289, 0)</f>
        <v/>
      </c>
      <c r="F294">
        <f>IF(AND(ISNUMBER('Raw Data'!O289),SUM('Raw Data'!O289:P289)&lt;3),'Raw Data'!F289,)</f>
        <v/>
      </c>
      <c r="G294">
        <f>IF(AND('Raw Data'!O289&gt;0, 'Raw Data'!P289&gt;0), 'Raw Data'!H289, 0)</f>
        <v/>
      </c>
      <c r="H294">
        <f>IF(AND(ISNUMBER('Raw Data'!O289), OR('Raw Data'!O289=0, 'Raw Data'!P289=0)), 'Raw Data'!I289, 0)</f>
        <v/>
      </c>
      <c r="I294">
        <f>IF('Raw Data'!O289='Raw Data'!P289, 0, IF('Raw Data'!O289&gt;'Raw Data'!P289, 'Raw Data'!J289, 0))</f>
        <v/>
      </c>
      <c r="J294">
        <f>IF('Raw Data'!O289='Raw Data'!P289, 0, IF('Raw Data'!O289&lt;'Raw Data'!P289, 'Raw Data'!K289, 0))</f>
        <v/>
      </c>
      <c r="K294">
        <f>IF(AND(ISNUMBER('Raw Data'!O289), OR('Raw Data'!O289&gt;'Raw Data'!P289, 'Raw Data'!O289='Raw Data'!P289)), 'Raw Data'!L289, 0)</f>
        <v/>
      </c>
      <c r="L294">
        <f>IF(AND(ISNUMBER('Raw Data'!O289), OR('Raw Data'!O289&lt;'Raw Data'!P289, 'Raw Data'!O289='Raw Data'!P289)), 'Raw Data'!M289, 0)</f>
        <v/>
      </c>
      <c r="M294">
        <f>IF(AND(ISNUMBER('Raw Data'!O289), OR('Raw Data'!O289&gt;'Raw Data'!P289, 'Raw Data'!O289&lt;'Raw Data'!P289)), 'Raw Data'!N289, 0)</f>
        <v/>
      </c>
      <c r="N294">
        <f>IF(AND('Raw Data'!C289&lt;'Raw Data'!E289, 'Raw Data'!O289&gt;'Raw Data'!P289), 'Raw Data'!C289, 0)</f>
        <v/>
      </c>
      <c r="O294">
        <f>'Raw Data'!C289&lt;'Raw Data'!E289</f>
        <v/>
      </c>
      <c r="P294">
        <f>IF(AND('Raw Data'!C289&gt;'Raw Data'!E289, 'Raw Data'!O289&gt;'Raw Data'!P289), 'Raw Data'!C289, 0)</f>
        <v/>
      </c>
      <c r="Q294">
        <f>IF(AND('Raw Data'!C289&gt;'Raw Data'!E289, 'Raw Data'!O289&lt;'Raw Data'!P289), 'Raw Data'!E289, 0)</f>
        <v/>
      </c>
      <c r="R294">
        <f>IF(AND('Raw Data'!C289&lt;'Raw Data'!E289, 'Raw Data'!O289&lt;'Raw Data'!P289), 'Raw Data'!E289, 0)</f>
        <v/>
      </c>
      <c r="S294">
        <f>IF(ISNUMBER('Raw Data'!C289), IF(_xlfn.XLOOKUP(SMALL('Raw Data'!C289:E289, 1), B294:D294, B294:D294, 0)&gt;0, SMALL('Raw Data'!C289:E289, 1), 0), 0)</f>
        <v/>
      </c>
      <c r="T294">
        <f>IF(ISNUMBER('Raw Data'!C289), IF(_xlfn.XLOOKUP(SMALL('Raw Data'!C289:E289, 2), B294:D294, B294:D294, 0)&gt;0, SMALL('Raw Data'!C289:E289, 2), 0), 0)</f>
        <v/>
      </c>
      <c r="U294">
        <f>IF(ISNUMBER('Raw Data'!C289), IF(_xlfn.XLOOKUP(SMALL('Raw Data'!C289:E289, 3), B294:D294, B294:D294, 0)&gt;0, SMALL('Raw Data'!C289:E289, 3), 0), 0)</f>
        <v/>
      </c>
      <c r="V294">
        <f>IF(AND('Raw Data'!C289&lt;'Raw Data'!E289,'Raw Data'!O289&gt;'Raw Data'!P289),'Raw Data'!C289,IF(AND('Raw Data'!E289&lt;'Raw Data'!C289,'Raw Data'!P289&gt;'Raw Data'!O289),'Raw Data'!E289,0))</f>
        <v/>
      </c>
      <c r="W294">
        <f>IF(AND('Raw Data'!C289&gt;'Raw Data'!E289,'Raw Data'!O289&gt;'Raw Data'!P289),'Raw Data'!C289,IF(AND('Raw Data'!E289&gt;'Raw Data'!C289,'Raw Data'!P289&gt;'Raw Data'!O289),'Raw Data'!E289,0))</f>
        <v/>
      </c>
      <c r="X294">
        <f>IF(AND('Raw Data'!D289&gt;4,'Raw Data'!O289&gt;'Raw Data'!P289, ISNUMBER('Raw Data'!O289)),'Raw Data'!J289,IF(AND('Raw Data'!D289&gt;4,'Raw Data'!O289='Raw Data'!P289, ISNUMBER('Raw Data'!O289)),0,IF(AND(ISNUMBER('Raw Data'!O289), 'Raw Data'!O289='Raw Data'!P289),'Raw Data'!D289,0)))</f>
        <v/>
      </c>
      <c r="Y294">
        <f>IF(AND('Raw Data'!D289&gt;4,'Raw Data'!O289&lt;'Raw Data'!P289),'Raw Data'!K289,IF(AND('Raw Data'!D289&gt;4,'Raw Data'!O289='Raw Data'!P289),0,IF('Raw Data'!O289='Raw Data'!P289,'Raw Data'!D289,0)))</f>
        <v/>
      </c>
      <c r="Z294">
        <f>IF(AND('Raw Data'!D289&lt;4, 'Raw Data'!O289='Raw Data'!P289), 'Raw Data'!D289, 0)</f>
        <v/>
      </c>
      <c r="AA294">
        <f>IF(AND(W294&gt;0, F294&gt;0), F294*W294, 0)</f>
        <v/>
      </c>
      <c r="AB294">
        <f>IF(AND(C294&gt;0, E294&gt;0), E294*C294, 0)</f>
        <v/>
      </c>
      <c r="AC294">
        <f>IF(AND(F294, D294), D294*F294, 0)</f>
        <v/>
      </c>
    </row>
    <row r="295">
      <c r="A295">
        <f>'Raw Data'!Q290</f>
        <v/>
      </c>
      <c r="B295">
        <f>IF('Raw Data'!O290&gt;'Raw Data'!P290, 'Raw Data'!C290, 0)</f>
        <v/>
      </c>
      <c r="C295">
        <f>IF(AND(ISNUMBER('Raw Data'!O290), 'Raw Data'!O290='Raw Data'!P290), 'Raw Data'!D290, 0)</f>
        <v/>
      </c>
      <c r="D295">
        <f>IF('Raw Data'!O290&lt;'Raw Data'!P290, 'Raw Data'!E290, 0)</f>
        <v/>
      </c>
      <c r="E295">
        <f>IF(SUM('Raw Data'!O290:P290)&gt;2, 'Raw Data'!F290, 0)</f>
        <v/>
      </c>
      <c r="F295">
        <f>IF(AND(ISNUMBER('Raw Data'!O290),SUM('Raw Data'!O290:P290)&lt;3),'Raw Data'!F290,)</f>
        <v/>
      </c>
      <c r="G295">
        <f>IF(AND('Raw Data'!O290&gt;0, 'Raw Data'!P290&gt;0), 'Raw Data'!H290, 0)</f>
        <v/>
      </c>
      <c r="H295">
        <f>IF(AND(ISNUMBER('Raw Data'!O290), OR('Raw Data'!O290=0, 'Raw Data'!P290=0)), 'Raw Data'!I290, 0)</f>
        <v/>
      </c>
      <c r="I295">
        <f>IF('Raw Data'!O290='Raw Data'!P290, 0, IF('Raw Data'!O290&gt;'Raw Data'!P290, 'Raw Data'!J290, 0))</f>
        <v/>
      </c>
      <c r="J295">
        <f>IF('Raw Data'!O290='Raw Data'!P290, 0, IF('Raw Data'!O290&lt;'Raw Data'!P290, 'Raw Data'!K290, 0))</f>
        <v/>
      </c>
      <c r="K295">
        <f>IF(AND(ISNUMBER('Raw Data'!O290), OR('Raw Data'!O290&gt;'Raw Data'!P290, 'Raw Data'!O290='Raw Data'!P290)), 'Raw Data'!L290, 0)</f>
        <v/>
      </c>
      <c r="L295">
        <f>IF(AND(ISNUMBER('Raw Data'!O290), OR('Raw Data'!O290&lt;'Raw Data'!P290, 'Raw Data'!O290='Raw Data'!P290)), 'Raw Data'!M290, 0)</f>
        <v/>
      </c>
      <c r="M295">
        <f>IF(AND(ISNUMBER('Raw Data'!O290), OR('Raw Data'!O290&gt;'Raw Data'!P290, 'Raw Data'!O290&lt;'Raw Data'!P290)), 'Raw Data'!N290, 0)</f>
        <v/>
      </c>
      <c r="N295">
        <f>IF(AND('Raw Data'!C290&lt;'Raw Data'!E290, 'Raw Data'!O290&gt;'Raw Data'!P290), 'Raw Data'!C290, 0)</f>
        <v/>
      </c>
      <c r="O295">
        <f>'Raw Data'!C290&lt;'Raw Data'!E290</f>
        <v/>
      </c>
      <c r="P295">
        <f>IF(AND('Raw Data'!C290&gt;'Raw Data'!E290, 'Raw Data'!O290&gt;'Raw Data'!P290), 'Raw Data'!C290, 0)</f>
        <v/>
      </c>
      <c r="Q295">
        <f>IF(AND('Raw Data'!C290&gt;'Raw Data'!E290, 'Raw Data'!O290&lt;'Raw Data'!P290), 'Raw Data'!E290, 0)</f>
        <v/>
      </c>
      <c r="R295">
        <f>IF(AND('Raw Data'!C290&lt;'Raw Data'!E290, 'Raw Data'!O290&lt;'Raw Data'!P290), 'Raw Data'!E290, 0)</f>
        <v/>
      </c>
      <c r="S295">
        <f>IF(ISNUMBER('Raw Data'!C290), IF(_xlfn.XLOOKUP(SMALL('Raw Data'!C290:E290, 1), B295:D295, B295:D295, 0)&gt;0, SMALL('Raw Data'!C290:E290, 1), 0), 0)</f>
        <v/>
      </c>
      <c r="T295">
        <f>IF(ISNUMBER('Raw Data'!C290), IF(_xlfn.XLOOKUP(SMALL('Raw Data'!C290:E290, 2), B295:D295, B295:D295, 0)&gt;0, SMALL('Raw Data'!C290:E290, 2), 0), 0)</f>
        <v/>
      </c>
      <c r="U295">
        <f>IF(ISNUMBER('Raw Data'!C290), IF(_xlfn.XLOOKUP(SMALL('Raw Data'!C290:E290, 3), B295:D295, B295:D295, 0)&gt;0, SMALL('Raw Data'!C290:E290, 3), 0), 0)</f>
        <v/>
      </c>
      <c r="V295">
        <f>IF(AND('Raw Data'!C290&lt;'Raw Data'!E290,'Raw Data'!O290&gt;'Raw Data'!P290),'Raw Data'!C290,IF(AND('Raw Data'!E290&lt;'Raw Data'!C290,'Raw Data'!P290&gt;'Raw Data'!O290),'Raw Data'!E290,0))</f>
        <v/>
      </c>
      <c r="W295">
        <f>IF(AND('Raw Data'!C290&gt;'Raw Data'!E290,'Raw Data'!O290&gt;'Raw Data'!P290),'Raw Data'!C290,IF(AND('Raw Data'!E290&gt;'Raw Data'!C290,'Raw Data'!P290&gt;'Raw Data'!O290),'Raw Data'!E290,0))</f>
        <v/>
      </c>
      <c r="X295">
        <f>IF(AND('Raw Data'!D290&gt;4,'Raw Data'!O290&gt;'Raw Data'!P290, ISNUMBER('Raw Data'!O290)),'Raw Data'!J290,IF(AND('Raw Data'!D290&gt;4,'Raw Data'!O290='Raw Data'!P290, ISNUMBER('Raw Data'!O290)),0,IF(AND(ISNUMBER('Raw Data'!O290), 'Raw Data'!O290='Raw Data'!P290),'Raw Data'!D290,0)))</f>
        <v/>
      </c>
      <c r="Y295">
        <f>IF(AND('Raw Data'!D290&gt;4,'Raw Data'!O290&lt;'Raw Data'!P290),'Raw Data'!K290,IF(AND('Raw Data'!D290&gt;4,'Raw Data'!O290='Raw Data'!P290),0,IF('Raw Data'!O290='Raw Data'!P290,'Raw Data'!D290,0)))</f>
        <v/>
      </c>
      <c r="Z295">
        <f>IF(AND('Raw Data'!D290&lt;4, 'Raw Data'!O290='Raw Data'!P290), 'Raw Data'!D290, 0)</f>
        <v/>
      </c>
      <c r="AA295">
        <f>IF(AND(W295&gt;0, F295&gt;0), F295*W295, 0)</f>
        <v/>
      </c>
      <c r="AB295">
        <f>IF(AND(C295&gt;0, E295&gt;0), E295*C295, 0)</f>
        <v/>
      </c>
      <c r="AC295">
        <f>IF(AND(F295, D295), D295*F295, 0)</f>
        <v/>
      </c>
    </row>
    <row r="296">
      <c r="A296">
        <f>'Raw Data'!Q291</f>
        <v/>
      </c>
      <c r="B296">
        <f>IF('Raw Data'!O291&gt;'Raw Data'!P291, 'Raw Data'!C291, 0)</f>
        <v/>
      </c>
      <c r="C296">
        <f>IF(AND(ISNUMBER('Raw Data'!O291), 'Raw Data'!O291='Raw Data'!P291), 'Raw Data'!D291, 0)</f>
        <v/>
      </c>
      <c r="D296">
        <f>IF('Raw Data'!O291&lt;'Raw Data'!P291, 'Raw Data'!E291, 0)</f>
        <v/>
      </c>
      <c r="E296">
        <f>IF(SUM('Raw Data'!O291:P291)&gt;2, 'Raw Data'!F291, 0)</f>
        <v/>
      </c>
      <c r="F296">
        <f>IF(AND(ISNUMBER('Raw Data'!O291),SUM('Raw Data'!O291:P291)&lt;3),'Raw Data'!F291,)</f>
        <v/>
      </c>
      <c r="G296">
        <f>IF(AND('Raw Data'!O291&gt;0, 'Raw Data'!P291&gt;0), 'Raw Data'!H291, 0)</f>
        <v/>
      </c>
      <c r="H296">
        <f>IF(AND(ISNUMBER('Raw Data'!O291), OR('Raw Data'!O291=0, 'Raw Data'!P291=0)), 'Raw Data'!I291, 0)</f>
        <v/>
      </c>
      <c r="I296">
        <f>IF('Raw Data'!O291='Raw Data'!P291, 0, IF('Raw Data'!O291&gt;'Raw Data'!P291, 'Raw Data'!J291, 0))</f>
        <v/>
      </c>
      <c r="J296">
        <f>IF('Raw Data'!O291='Raw Data'!P291, 0, IF('Raw Data'!O291&lt;'Raw Data'!P291, 'Raw Data'!K291, 0))</f>
        <v/>
      </c>
      <c r="K296">
        <f>IF(AND(ISNUMBER('Raw Data'!O291), OR('Raw Data'!O291&gt;'Raw Data'!P291, 'Raw Data'!O291='Raw Data'!P291)), 'Raw Data'!L291, 0)</f>
        <v/>
      </c>
      <c r="L296">
        <f>IF(AND(ISNUMBER('Raw Data'!O291), OR('Raw Data'!O291&lt;'Raw Data'!P291, 'Raw Data'!O291='Raw Data'!P291)), 'Raw Data'!M291, 0)</f>
        <v/>
      </c>
      <c r="M296">
        <f>IF(AND(ISNUMBER('Raw Data'!O291), OR('Raw Data'!O291&gt;'Raw Data'!P291, 'Raw Data'!O291&lt;'Raw Data'!P291)), 'Raw Data'!N291, 0)</f>
        <v/>
      </c>
      <c r="N296">
        <f>IF(AND('Raw Data'!C291&lt;'Raw Data'!E291, 'Raw Data'!O291&gt;'Raw Data'!P291), 'Raw Data'!C291, 0)</f>
        <v/>
      </c>
      <c r="O296">
        <f>'Raw Data'!C291&lt;'Raw Data'!E291</f>
        <v/>
      </c>
      <c r="P296">
        <f>IF(AND('Raw Data'!C291&gt;'Raw Data'!E291, 'Raw Data'!O291&gt;'Raw Data'!P291), 'Raw Data'!C291, 0)</f>
        <v/>
      </c>
      <c r="Q296">
        <f>IF(AND('Raw Data'!C291&gt;'Raw Data'!E291, 'Raw Data'!O291&lt;'Raw Data'!P291), 'Raw Data'!E291, 0)</f>
        <v/>
      </c>
      <c r="R296">
        <f>IF(AND('Raw Data'!C291&lt;'Raw Data'!E291, 'Raw Data'!O291&lt;'Raw Data'!P291), 'Raw Data'!E291, 0)</f>
        <v/>
      </c>
      <c r="S296">
        <f>IF(ISNUMBER('Raw Data'!C291), IF(_xlfn.XLOOKUP(SMALL('Raw Data'!C291:E291, 1), B296:D296, B296:D296, 0)&gt;0, SMALL('Raw Data'!C291:E291, 1), 0), 0)</f>
        <v/>
      </c>
      <c r="T296">
        <f>IF(ISNUMBER('Raw Data'!C291), IF(_xlfn.XLOOKUP(SMALL('Raw Data'!C291:E291, 2), B296:D296, B296:D296, 0)&gt;0, SMALL('Raw Data'!C291:E291, 2), 0), 0)</f>
        <v/>
      </c>
      <c r="U296">
        <f>IF(ISNUMBER('Raw Data'!C291), IF(_xlfn.XLOOKUP(SMALL('Raw Data'!C291:E291, 3), B296:D296, B296:D296, 0)&gt;0, SMALL('Raw Data'!C291:E291, 3), 0), 0)</f>
        <v/>
      </c>
      <c r="V296">
        <f>IF(AND('Raw Data'!C291&lt;'Raw Data'!E291,'Raw Data'!O291&gt;'Raw Data'!P291),'Raw Data'!C291,IF(AND('Raw Data'!E291&lt;'Raw Data'!C291,'Raw Data'!P291&gt;'Raw Data'!O291),'Raw Data'!E291,0))</f>
        <v/>
      </c>
      <c r="W296">
        <f>IF(AND('Raw Data'!C291&gt;'Raw Data'!E291,'Raw Data'!O291&gt;'Raw Data'!P291),'Raw Data'!C291,IF(AND('Raw Data'!E291&gt;'Raw Data'!C291,'Raw Data'!P291&gt;'Raw Data'!O291),'Raw Data'!E291,0))</f>
        <v/>
      </c>
      <c r="X296">
        <f>IF(AND('Raw Data'!D291&gt;4,'Raw Data'!O291&gt;'Raw Data'!P291, ISNUMBER('Raw Data'!O291)),'Raw Data'!J291,IF(AND('Raw Data'!D291&gt;4,'Raw Data'!O291='Raw Data'!P291, ISNUMBER('Raw Data'!O291)),0,IF(AND(ISNUMBER('Raw Data'!O291), 'Raw Data'!O291='Raw Data'!P291),'Raw Data'!D291,0)))</f>
        <v/>
      </c>
      <c r="Y296">
        <f>IF(AND('Raw Data'!D291&gt;4,'Raw Data'!O291&lt;'Raw Data'!P291),'Raw Data'!K291,IF(AND('Raw Data'!D291&gt;4,'Raw Data'!O291='Raw Data'!P291),0,IF('Raw Data'!O291='Raw Data'!P291,'Raw Data'!D291,0)))</f>
        <v/>
      </c>
      <c r="Z296">
        <f>IF(AND('Raw Data'!D291&lt;4, 'Raw Data'!O291='Raw Data'!P291), 'Raw Data'!D291, 0)</f>
        <v/>
      </c>
      <c r="AA296">
        <f>IF(AND(W296&gt;0, F296&gt;0), F296*W296, 0)</f>
        <v/>
      </c>
      <c r="AB296">
        <f>IF(AND(C296&gt;0, E296&gt;0), E296*C296, 0)</f>
        <v/>
      </c>
      <c r="AC296">
        <f>IF(AND(F296, D296), D296*F296, 0)</f>
        <v/>
      </c>
    </row>
    <row r="297">
      <c r="A297">
        <f>'Raw Data'!Q292</f>
        <v/>
      </c>
      <c r="B297">
        <f>IF('Raw Data'!O292&gt;'Raw Data'!P292, 'Raw Data'!C292, 0)</f>
        <v/>
      </c>
      <c r="C297">
        <f>IF(AND(ISNUMBER('Raw Data'!O292), 'Raw Data'!O292='Raw Data'!P292), 'Raw Data'!D292, 0)</f>
        <v/>
      </c>
      <c r="D297">
        <f>IF('Raw Data'!O292&lt;'Raw Data'!P292, 'Raw Data'!E292, 0)</f>
        <v/>
      </c>
      <c r="E297">
        <f>IF(SUM('Raw Data'!O292:P292)&gt;2, 'Raw Data'!F292, 0)</f>
        <v/>
      </c>
      <c r="F297">
        <f>IF(AND(ISNUMBER('Raw Data'!O292),SUM('Raw Data'!O292:P292)&lt;3),'Raw Data'!F292,)</f>
        <v/>
      </c>
      <c r="G297">
        <f>IF(AND('Raw Data'!O292&gt;0, 'Raw Data'!P292&gt;0), 'Raw Data'!H292, 0)</f>
        <v/>
      </c>
      <c r="H297">
        <f>IF(AND(ISNUMBER('Raw Data'!O292), OR('Raw Data'!O292=0, 'Raw Data'!P292=0)), 'Raw Data'!I292, 0)</f>
        <v/>
      </c>
      <c r="I297">
        <f>IF('Raw Data'!O292='Raw Data'!P292, 0, IF('Raw Data'!O292&gt;'Raw Data'!P292, 'Raw Data'!J292, 0))</f>
        <v/>
      </c>
      <c r="J297">
        <f>IF('Raw Data'!O292='Raw Data'!P292, 0, IF('Raw Data'!O292&lt;'Raw Data'!P292, 'Raw Data'!K292, 0))</f>
        <v/>
      </c>
      <c r="K297">
        <f>IF(AND(ISNUMBER('Raw Data'!O292), OR('Raw Data'!O292&gt;'Raw Data'!P292, 'Raw Data'!O292='Raw Data'!P292)), 'Raw Data'!L292, 0)</f>
        <v/>
      </c>
      <c r="L297">
        <f>IF(AND(ISNUMBER('Raw Data'!O292), OR('Raw Data'!O292&lt;'Raw Data'!P292, 'Raw Data'!O292='Raw Data'!P292)), 'Raw Data'!M292, 0)</f>
        <v/>
      </c>
      <c r="M297">
        <f>IF(AND(ISNUMBER('Raw Data'!O292), OR('Raw Data'!O292&gt;'Raw Data'!P292, 'Raw Data'!O292&lt;'Raw Data'!P292)), 'Raw Data'!N292, 0)</f>
        <v/>
      </c>
      <c r="N297">
        <f>IF(AND('Raw Data'!C292&lt;'Raw Data'!E292, 'Raw Data'!O292&gt;'Raw Data'!P292), 'Raw Data'!C292, 0)</f>
        <v/>
      </c>
      <c r="O297">
        <f>'Raw Data'!C292&lt;'Raw Data'!E292</f>
        <v/>
      </c>
      <c r="P297">
        <f>IF(AND('Raw Data'!C292&gt;'Raw Data'!E292, 'Raw Data'!O292&gt;'Raw Data'!P292), 'Raw Data'!C292, 0)</f>
        <v/>
      </c>
      <c r="Q297">
        <f>IF(AND('Raw Data'!C292&gt;'Raw Data'!E292, 'Raw Data'!O292&lt;'Raw Data'!P292), 'Raw Data'!E292, 0)</f>
        <v/>
      </c>
      <c r="R297">
        <f>IF(AND('Raw Data'!C292&lt;'Raw Data'!E292, 'Raw Data'!O292&lt;'Raw Data'!P292), 'Raw Data'!E292, 0)</f>
        <v/>
      </c>
      <c r="S297">
        <f>IF(ISNUMBER('Raw Data'!C292), IF(_xlfn.XLOOKUP(SMALL('Raw Data'!C292:E292, 1), B297:D297, B297:D297, 0)&gt;0, SMALL('Raw Data'!C292:E292, 1), 0), 0)</f>
        <v/>
      </c>
      <c r="T297">
        <f>IF(ISNUMBER('Raw Data'!C292), IF(_xlfn.XLOOKUP(SMALL('Raw Data'!C292:E292, 2), B297:D297, B297:D297, 0)&gt;0, SMALL('Raw Data'!C292:E292, 2), 0), 0)</f>
        <v/>
      </c>
      <c r="U297">
        <f>IF(ISNUMBER('Raw Data'!C292), IF(_xlfn.XLOOKUP(SMALL('Raw Data'!C292:E292, 3), B297:D297, B297:D297, 0)&gt;0, SMALL('Raw Data'!C292:E292, 3), 0), 0)</f>
        <v/>
      </c>
      <c r="V297">
        <f>IF(AND('Raw Data'!C292&lt;'Raw Data'!E292,'Raw Data'!O292&gt;'Raw Data'!P292),'Raw Data'!C292,IF(AND('Raw Data'!E292&lt;'Raw Data'!C292,'Raw Data'!P292&gt;'Raw Data'!O292),'Raw Data'!E292,0))</f>
        <v/>
      </c>
      <c r="W297">
        <f>IF(AND('Raw Data'!C292&gt;'Raw Data'!E292,'Raw Data'!O292&gt;'Raw Data'!P292),'Raw Data'!C292,IF(AND('Raw Data'!E292&gt;'Raw Data'!C292,'Raw Data'!P292&gt;'Raw Data'!O292),'Raw Data'!E292,0))</f>
        <v/>
      </c>
      <c r="X297">
        <f>IF(AND('Raw Data'!D292&gt;4,'Raw Data'!O292&gt;'Raw Data'!P292, ISNUMBER('Raw Data'!O292)),'Raw Data'!J292,IF(AND('Raw Data'!D292&gt;4,'Raw Data'!O292='Raw Data'!P292, ISNUMBER('Raw Data'!O292)),0,IF(AND(ISNUMBER('Raw Data'!O292), 'Raw Data'!O292='Raw Data'!P292),'Raw Data'!D292,0)))</f>
        <v/>
      </c>
      <c r="Y297">
        <f>IF(AND('Raw Data'!D292&gt;4,'Raw Data'!O292&lt;'Raw Data'!P292),'Raw Data'!K292,IF(AND('Raw Data'!D292&gt;4,'Raw Data'!O292='Raw Data'!P292),0,IF('Raw Data'!O292='Raw Data'!P292,'Raw Data'!D292,0)))</f>
        <v/>
      </c>
      <c r="Z297">
        <f>IF(AND('Raw Data'!D292&lt;4, 'Raw Data'!O292='Raw Data'!P292), 'Raw Data'!D292, 0)</f>
        <v/>
      </c>
      <c r="AA297">
        <f>IF(AND(W297&gt;0, F297&gt;0), F297*W297, 0)</f>
        <v/>
      </c>
      <c r="AB297">
        <f>IF(AND(C297&gt;0, E297&gt;0), E297*C297, 0)</f>
        <v/>
      </c>
      <c r="AC297">
        <f>IF(AND(F297, D297), D297*F297, 0)</f>
        <v/>
      </c>
    </row>
    <row r="298">
      <c r="A298">
        <f>'Raw Data'!Q293</f>
        <v/>
      </c>
      <c r="B298">
        <f>IF('Raw Data'!O293&gt;'Raw Data'!P293, 'Raw Data'!C293, 0)</f>
        <v/>
      </c>
      <c r="C298">
        <f>IF(AND(ISNUMBER('Raw Data'!O293), 'Raw Data'!O293='Raw Data'!P293), 'Raw Data'!D293, 0)</f>
        <v/>
      </c>
      <c r="D298">
        <f>IF('Raw Data'!O293&lt;'Raw Data'!P293, 'Raw Data'!E293, 0)</f>
        <v/>
      </c>
      <c r="E298">
        <f>IF(SUM('Raw Data'!O293:P293)&gt;2, 'Raw Data'!F293, 0)</f>
        <v/>
      </c>
      <c r="F298">
        <f>IF(AND(ISNUMBER('Raw Data'!O293),SUM('Raw Data'!O293:P293)&lt;3),'Raw Data'!F293,)</f>
        <v/>
      </c>
      <c r="G298">
        <f>IF(AND('Raw Data'!O293&gt;0, 'Raw Data'!P293&gt;0), 'Raw Data'!H293, 0)</f>
        <v/>
      </c>
      <c r="H298">
        <f>IF(AND(ISNUMBER('Raw Data'!O293), OR('Raw Data'!O293=0, 'Raw Data'!P293=0)), 'Raw Data'!I293, 0)</f>
        <v/>
      </c>
      <c r="I298">
        <f>IF('Raw Data'!O293='Raw Data'!P293, 0, IF('Raw Data'!O293&gt;'Raw Data'!P293, 'Raw Data'!J293, 0))</f>
        <v/>
      </c>
      <c r="J298">
        <f>IF('Raw Data'!O293='Raw Data'!P293, 0, IF('Raw Data'!O293&lt;'Raw Data'!P293, 'Raw Data'!K293, 0))</f>
        <v/>
      </c>
      <c r="K298">
        <f>IF(AND(ISNUMBER('Raw Data'!O293), OR('Raw Data'!O293&gt;'Raw Data'!P293, 'Raw Data'!O293='Raw Data'!P293)), 'Raw Data'!L293, 0)</f>
        <v/>
      </c>
      <c r="L298">
        <f>IF(AND(ISNUMBER('Raw Data'!O293), OR('Raw Data'!O293&lt;'Raw Data'!P293, 'Raw Data'!O293='Raw Data'!P293)), 'Raw Data'!M293, 0)</f>
        <v/>
      </c>
      <c r="M298">
        <f>IF(AND(ISNUMBER('Raw Data'!O293), OR('Raw Data'!O293&gt;'Raw Data'!P293, 'Raw Data'!O293&lt;'Raw Data'!P293)), 'Raw Data'!N293, 0)</f>
        <v/>
      </c>
      <c r="N298">
        <f>IF(AND('Raw Data'!C293&lt;'Raw Data'!E293, 'Raw Data'!O293&gt;'Raw Data'!P293), 'Raw Data'!C293, 0)</f>
        <v/>
      </c>
      <c r="O298">
        <f>'Raw Data'!C293&lt;'Raw Data'!E293</f>
        <v/>
      </c>
      <c r="P298">
        <f>IF(AND('Raw Data'!C293&gt;'Raw Data'!E293, 'Raw Data'!O293&gt;'Raw Data'!P293), 'Raw Data'!C293, 0)</f>
        <v/>
      </c>
      <c r="Q298">
        <f>IF(AND('Raw Data'!C293&gt;'Raw Data'!E293, 'Raw Data'!O293&lt;'Raw Data'!P293), 'Raw Data'!E293, 0)</f>
        <v/>
      </c>
      <c r="R298">
        <f>IF(AND('Raw Data'!C293&lt;'Raw Data'!E293, 'Raw Data'!O293&lt;'Raw Data'!P293), 'Raw Data'!E293, 0)</f>
        <v/>
      </c>
      <c r="S298">
        <f>IF(ISNUMBER('Raw Data'!C293), IF(_xlfn.XLOOKUP(SMALL('Raw Data'!C293:E293, 1), B298:D298, B298:D298, 0)&gt;0, SMALL('Raw Data'!C293:E293, 1), 0), 0)</f>
        <v/>
      </c>
      <c r="T298">
        <f>IF(ISNUMBER('Raw Data'!C293), IF(_xlfn.XLOOKUP(SMALL('Raw Data'!C293:E293, 2), B298:D298, B298:D298, 0)&gt;0, SMALL('Raw Data'!C293:E293, 2), 0), 0)</f>
        <v/>
      </c>
      <c r="U298">
        <f>IF(ISNUMBER('Raw Data'!C293), IF(_xlfn.XLOOKUP(SMALL('Raw Data'!C293:E293, 3), B298:D298, B298:D298, 0)&gt;0, SMALL('Raw Data'!C293:E293, 3), 0), 0)</f>
        <v/>
      </c>
      <c r="V298">
        <f>IF(AND('Raw Data'!C293&lt;'Raw Data'!E293,'Raw Data'!O293&gt;'Raw Data'!P293),'Raw Data'!C293,IF(AND('Raw Data'!E293&lt;'Raw Data'!C293,'Raw Data'!P293&gt;'Raw Data'!O293),'Raw Data'!E293,0))</f>
        <v/>
      </c>
      <c r="W298">
        <f>IF(AND('Raw Data'!C293&gt;'Raw Data'!E293,'Raw Data'!O293&gt;'Raw Data'!P293),'Raw Data'!C293,IF(AND('Raw Data'!E293&gt;'Raw Data'!C293,'Raw Data'!P293&gt;'Raw Data'!O293),'Raw Data'!E293,0))</f>
        <v/>
      </c>
      <c r="X298">
        <f>IF(AND('Raw Data'!D293&gt;4,'Raw Data'!O293&gt;'Raw Data'!P293, ISNUMBER('Raw Data'!O293)),'Raw Data'!J293,IF(AND('Raw Data'!D293&gt;4,'Raw Data'!O293='Raw Data'!P293, ISNUMBER('Raw Data'!O293)),0,IF(AND(ISNUMBER('Raw Data'!O293), 'Raw Data'!O293='Raw Data'!P293),'Raw Data'!D293,0)))</f>
        <v/>
      </c>
      <c r="Y298">
        <f>IF(AND('Raw Data'!D293&gt;4,'Raw Data'!O293&lt;'Raw Data'!P293),'Raw Data'!K293,IF(AND('Raw Data'!D293&gt;4,'Raw Data'!O293='Raw Data'!P293),0,IF('Raw Data'!O293='Raw Data'!P293,'Raw Data'!D293,0)))</f>
        <v/>
      </c>
      <c r="Z298">
        <f>IF(AND('Raw Data'!D293&lt;4, 'Raw Data'!O293='Raw Data'!P293), 'Raw Data'!D293, 0)</f>
        <v/>
      </c>
      <c r="AA298">
        <f>IF(AND(W298&gt;0, F298&gt;0), F298*W298, 0)</f>
        <v/>
      </c>
      <c r="AB298">
        <f>IF(AND(C298&gt;0, E298&gt;0), E298*C298, 0)</f>
        <v/>
      </c>
      <c r="AC298">
        <f>IF(AND(F298, D298), D298*F298, 0)</f>
        <v/>
      </c>
    </row>
    <row r="299">
      <c r="A299">
        <f>'Raw Data'!Q294</f>
        <v/>
      </c>
      <c r="B299">
        <f>IF('Raw Data'!O294&gt;'Raw Data'!P294, 'Raw Data'!C294, 0)</f>
        <v/>
      </c>
      <c r="C299">
        <f>IF(AND(ISNUMBER('Raw Data'!O294), 'Raw Data'!O294='Raw Data'!P294), 'Raw Data'!D294, 0)</f>
        <v/>
      </c>
      <c r="D299">
        <f>IF('Raw Data'!O294&lt;'Raw Data'!P294, 'Raw Data'!E294, 0)</f>
        <v/>
      </c>
      <c r="E299">
        <f>IF(SUM('Raw Data'!O294:P294)&gt;2, 'Raw Data'!F294, 0)</f>
        <v/>
      </c>
      <c r="F299">
        <f>IF(AND(ISNUMBER('Raw Data'!O294),SUM('Raw Data'!O294:P294)&lt;3),'Raw Data'!F294,)</f>
        <v/>
      </c>
      <c r="G299">
        <f>IF(AND('Raw Data'!O294&gt;0, 'Raw Data'!P294&gt;0), 'Raw Data'!H294, 0)</f>
        <v/>
      </c>
      <c r="H299">
        <f>IF(AND(ISNUMBER('Raw Data'!O294), OR('Raw Data'!O294=0, 'Raw Data'!P294=0)), 'Raw Data'!I294, 0)</f>
        <v/>
      </c>
      <c r="I299">
        <f>IF('Raw Data'!O294='Raw Data'!P294, 0, IF('Raw Data'!O294&gt;'Raw Data'!P294, 'Raw Data'!J294, 0))</f>
        <v/>
      </c>
      <c r="J299">
        <f>IF('Raw Data'!O294='Raw Data'!P294, 0, IF('Raw Data'!O294&lt;'Raw Data'!P294, 'Raw Data'!K294, 0))</f>
        <v/>
      </c>
      <c r="K299">
        <f>IF(AND(ISNUMBER('Raw Data'!O294), OR('Raw Data'!O294&gt;'Raw Data'!P294, 'Raw Data'!O294='Raw Data'!P294)), 'Raw Data'!L294, 0)</f>
        <v/>
      </c>
      <c r="L299">
        <f>IF(AND(ISNUMBER('Raw Data'!O294), OR('Raw Data'!O294&lt;'Raw Data'!P294, 'Raw Data'!O294='Raw Data'!P294)), 'Raw Data'!M294, 0)</f>
        <v/>
      </c>
      <c r="M299">
        <f>IF(AND(ISNUMBER('Raw Data'!O294), OR('Raw Data'!O294&gt;'Raw Data'!P294, 'Raw Data'!O294&lt;'Raw Data'!P294)), 'Raw Data'!N294, 0)</f>
        <v/>
      </c>
      <c r="N299">
        <f>IF(AND('Raw Data'!C294&lt;'Raw Data'!E294, 'Raw Data'!O294&gt;'Raw Data'!P294), 'Raw Data'!C294, 0)</f>
        <v/>
      </c>
      <c r="O299">
        <f>'Raw Data'!C294&lt;'Raw Data'!E294</f>
        <v/>
      </c>
      <c r="P299">
        <f>IF(AND('Raw Data'!C294&gt;'Raw Data'!E294, 'Raw Data'!O294&gt;'Raw Data'!P294), 'Raw Data'!C294, 0)</f>
        <v/>
      </c>
      <c r="Q299">
        <f>IF(AND('Raw Data'!C294&gt;'Raw Data'!E294, 'Raw Data'!O294&lt;'Raw Data'!P294), 'Raw Data'!E294, 0)</f>
        <v/>
      </c>
      <c r="R299">
        <f>IF(AND('Raw Data'!C294&lt;'Raw Data'!E294, 'Raw Data'!O294&lt;'Raw Data'!P294), 'Raw Data'!E294, 0)</f>
        <v/>
      </c>
      <c r="S299">
        <f>IF(ISNUMBER('Raw Data'!C294), IF(_xlfn.XLOOKUP(SMALL('Raw Data'!C294:E294, 1), B299:D299, B299:D299, 0)&gt;0, SMALL('Raw Data'!C294:E294, 1), 0), 0)</f>
        <v/>
      </c>
      <c r="T299">
        <f>IF(ISNUMBER('Raw Data'!C294), IF(_xlfn.XLOOKUP(SMALL('Raw Data'!C294:E294, 2), B299:D299, B299:D299, 0)&gt;0, SMALL('Raw Data'!C294:E294, 2), 0), 0)</f>
        <v/>
      </c>
      <c r="U299">
        <f>IF(ISNUMBER('Raw Data'!C294), IF(_xlfn.XLOOKUP(SMALL('Raw Data'!C294:E294, 3), B299:D299, B299:D299, 0)&gt;0, SMALL('Raw Data'!C294:E294, 3), 0), 0)</f>
        <v/>
      </c>
      <c r="V299">
        <f>IF(AND('Raw Data'!C294&lt;'Raw Data'!E294,'Raw Data'!O294&gt;'Raw Data'!P294),'Raw Data'!C294,IF(AND('Raw Data'!E294&lt;'Raw Data'!C294,'Raw Data'!P294&gt;'Raw Data'!O294),'Raw Data'!E294,0))</f>
        <v/>
      </c>
      <c r="W299">
        <f>IF(AND('Raw Data'!C294&gt;'Raw Data'!E294,'Raw Data'!O294&gt;'Raw Data'!P294),'Raw Data'!C294,IF(AND('Raw Data'!E294&gt;'Raw Data'!C294,'Raw Data'!P294&gt;'Raw Data'!O294),'Raw Data'!E294,0))</f>
        <v/>
      </c>
      <c r="X299">
        <f>IF(AND('Raw Data'!D294&gt;4,'Raw Data'!O294&gt;'Raw Data'!P294, ISNUMBER('Raw Data'!O294)),'Raw Data'!J294,IF(AND('Raw Data'!D294&gt;4,'Raw Data'!O294='Raw Data'!P294, ISNUMBER('Raw Data'!O294)),0,IF(AND(ISNUMBER('Raw Data'!O294), 'Raw Data'!O294='Raw Data'!P294),'Raw Data'!D294,0)))</f>
        <v/>
      </c>
      <c r="Y299">
        <f>IF(AND('Raw Data'!D294&gt;4,'Raw Data'!O294&lt;'Raw Data'!P294),'Raw Data'!K294,IF(AND('Raw Data'!D294&gt;4,'Raw Data'!O294='Raw Data'!P294),0,IF('Raw Data'!O294='Raw Data'!P294,'Raw Data'!D294,0)))</f>
        <v/>
      </c>
      <c r="Z299">
        <f>IF(AND('Raw Data'!D294&lt;4, 'Raw Data'!O294='Raw Data'!P294), 'Raw Data'!D294, 0)</f>
        <v/>
      </c>
      <c r="AA299">
        <f>IF(AND(W299&gt;0, F299&gt;0), F299*W299, 0)</f>
        <v/>
      </c>
      <c r="AB299">
        <f>IF(AND(C299&gt;0, E299&gt;0), E299*C299, 0)</f>
        <v/>
      </c>
      <c r="AC299">
        <f>IF(AND(F299, D299), D299*F299, 0)</f>
        <v/>
      </c>
    </row>
    <row r="300">
      <c r="A300">
        <f>'Raw Data'!Q295</f>
        <v/>
      </c>
      <c r="B300">
        <f>IF('Raw Data'!O295&gt;'Raw Data'!P295, 'Raw Data'!C295, 0)</f>
        <v/>
      </c>
      <c r="C300">
        <f>IF(AND(ISNUMBER('Raw Data'!O295), 'Raw Data'!O295='Raw Data'!P295), 'Raw Data'!D295, 0)</f>
        <v/>
      </c>
      <c r="D300">
        <f>IF('Raw Data'!O295&lt;'Raw Data'!P295, 'Raw Data'!E295, 0)</f>
        <v/>
      </c>
      <c r="E300">
        <f>IF(SUM('Raw Data'!O295:P295)&gt;2, 'Raw Data'!F295, 0)</f>
        <v/>
      </c>
      <c r="F300">
        <f>IF(AND(ISNUMBER('Raw Data'!O295),SUM('Raw Data'!O295:P295)&lt;3),'Raw Data'!F295,)</f>
        <v/>
      </c>
      <c r="G300">
        <f>IF(AND('Raw Data'!O295&gt;0, 'Raw Data'!P295&gt;0), 'Raw Data'!H295, 0)</f>
        <v/>
      </c>
      <c r="H300">
        <f>IF(AND(ISNUMBER('Raw Data'!O295), OR('Raw Data'!O295=0, 'Raw Data'!P295=0)), 'Raw Data'!I295, 0)</f>
        <v/>
      </c>
      <c r="I300">
        <f>IF('Raw Data'!O295='Raw Data'!P295, 0, IF('Raw Data'!O295&gt;'Raw Data'!P295, 'Raw Data'!J295, 0))</f>
        <v/>
      </c>
      <c r="J300">
        <f>IF('Raw Data'!O295='Raw Data'!P295, 0, IF('Raw Data'!O295&lt;'Raw Data'!P295, 'Raw Data'!K295, 0))</f>
        <v/>
      </c>
      <c r="K300">
        <f>IF(AND(ISNUMBER('Raw Data'!O295), OR('Raw Data'!O295&gt;'Raw Data'!P295, 'Raw Data'!O295='Raw Data'!P295)), 'Raw Data'!L295, 0)</f>
        <v/>
      </c>
      <c r="L300">
        <f>IF(AND(ISNUMBER('Raw Data'!O295), OR('Raw Data'!O295&lt;'Raw Data'!P295, 'Raw Data'!O295='Raw Data'!P295)), 'Raw Data'!M295, 0)</f>
        <v/>
      </c>
      <c r="M300">
        <f>IF(AND(ISNUMBER('Raw Data'!O295), OR('Raw Data'!O295&gt;'Raw Data'!P295, 'Raw Data'!O295&lt;'Raw Data'!P295)), 'Raw Data'!N295, 0)</f>
        <v/>
      </c>
      <c r="N300">
        <f>IF(AND('Raw Data'!C295&lt;'Raw Data'!E295, 'Raw Data'!O295&gt;'Raw Data'!P295), 'Raw Data'!C295, 0)</f>
        <v/>
      </c>
      <c r="O300">
        <f>'Raw Data'!C295&lt;'Raw Data'!E295</f>
        <v/>
      </c>
      <c r="P300">
        <f>IF(AND('Raw Data'!C295&gt;'Raw Data'!E295, 'Raw Data'!O295&gt;'Raw Data'!P295), 'Raw Data'!C295, 0)</f>
        <v/>
      </c>
      <c r="Q300">
        <f>IF(AND('Raw Data'!C295&gt;'Raw Data'!E295, 'Raw Data'!O295&lt;'Raw Data'!P295), 'Raw Data'!E295, 0)</f>
        <v/>
      </c>
      <c r="R300">
        <f>IF(AND('Raw Data'!C295&lt;'Raw Data'!E295, 'Raw Data'!O295&lt;'Raw Data'!P295), 'Raw Data'!E295, 0)</f>
        <v/>
      </c>
      <c r="S300">
        <f>IF(ISNUMBER('Raw Data'!C295), IF(_xlfn.XLOOKUP(SMALL('Raw Data'!C295:E295, 1), B300:D300, B300:D300, 0)&gt;0, SMALL('Raw Data'!C295:E295, 1), 0), 0)</f>
        <v/>
      </c>
      <c r="T300">
        <f>IF(ISNUMBER('Raw Data'!C295), IF(_xlfn.XLOOKUP(SMALL('Raw Data'!C295:E295, 2), B300:D300, B300:D300, 0)&gt;0, SMALL('Raw Data'!C295:E295, 2), 0), 0)</f>
        <v/>
      </c>
      <c r="U300">
        <f>IF(ISNUMBER('Raw Data'!C295), IF(_xlfn.XLOOKUP(SMALL('Raw Data'!C295:E295, 3), B300:D300, B300:D300, 0)&gt;0, SMALL('Raw Data'!C295:E295, 3), 0), 0)</f>
        <v/>
      </c>
      <c r="V300">
        <f>IF(AND('Raw Data'!C295&lt;'Raw Data'!E295,'Raw Data'!O295&gt;'Raw Data'!P295),'Raw Data'!C295,IF(AND('Raw Data'!E295&lt;'Raw Data'!C295,'Raw Data'!P295&gt;'Raw Data'!O295),'Raw Data'!E295,0))</f>
        <v/>
      </c>
      <c r="W300">
        <f>IF(AND('Raw Data'!C295&gt;'Raw Data'!E295,'Raw Data'!O295&gt;'Raw Data'!P295),'Raw Data'!C295,IF(AND('Raw Data'!E295&gt;'Raw Data'!C295,'Raw Data'!P295&gt;'Raw Data'!O295),'Raw Data'!E295,0))</f>
        <v/>
      </c>
      <c r="X300">
        <f>IF(AND('Raw Data'!D295&gt;4,'Raw Data'!O295&gt;'Raw Data'!P295, ISNUMBER('Raw Data'!O295)),'Raw Data'!J295,IF(AND('Raw Data'!D295&gt;4,'Raw Data'!O295='Raw Data'!P295, ISNUMBER('Raw Data'!O295)),0,IF(AND(ISNUMBER('Raw Data'!O295), 'Raw Data'!O295='Raw Data'!P295),'Raw Data'!D295,0)))</f>
        <v/>
      </c>
      <c r="Y300">
        <f>IF(AND('Raw Data'!D295&gt;4,'Raw Data'!O295&lt;'Raw Data'!P295),'Raw Data'!K295,IF(AND('Raw Data'!D295&gt;4,'Raw Data'!O295='Raw Data'!P295),0,IF('Raw Data'!O295='Raw Data'!P295,'Raw Data'!D295,0)))</f>
        <v/>
      </c>
      <c r="Z300">
        <f>IF(AND('Raw Data'!D295&lt;4, 'Raw Data'!O295='Raw Data'!P295), 'Raw Data'!D295, 0)</f>
        <v/>
      </c>
      <c r="AA300">
        <f>IF(AND(W300&gt;0, F300&gt;0), F300*W300, 0)</f>
        <v/>
      </c>
      <c r="AB300">
        <f>IF(AND(C300&gt;0, E300&gt;0), E300*C300, 0)</f>
        <v/>
      </c>
      <c r="AC300">
        <f>IF(AND(F300, D300), D300*F300, 0)</f>
        <v/>
      </c>
    </row>
    <row r="301">
      <c r="A301">
        <f>'Raw Data'!Q296</f>
        <v/>
      </c>
      <c r="B301">
        <f>IF('Raw Data'!O296&gt;'Raw Data'!P296, 'Raw Data'!C296, 0)</f>
        <v/>
      </c>
      <c r="C301">
        <f>IF(AND(ISNUMBER('Raw Data'!O296), 'Raw Data'!O296='Raw Data'!P296), 'Raw Data'!D296, 0)</f>
        <v/>
      </c>
      <c r="D301">
        <f>IF('Raw Data'!O296&lt;'Raw Data'!P296, 'Raw Data'!E296, 0)</f>
        <v/>
      </c>
      <c r="E301">
        <f>IF(SUM('Raw Data'!O296:P296)&gt;2, 'Raw Data'!F296, 0)</f>
        <v/>
      </c>
      <c r="F301">
        <f>IF(AND(ISNUMBER('Raw Data'!O296),SUM('Raw Data'!O296:P296)&lt;3),'Raw Data'!F296,)</f>
        <v/>
      </c>
      <c r="G301">
        <f>IF(AND('Raw Data'!O296&gt;0, 'Raw Data'!P296&gt;0), 'Raw Data'!H296, 0)</f>
        <v/>
      </c>
      <c r="H301">
        <f>IF(AND(ISNUMBER('Raw Data'!O296), OR('Raw Data'!O296=0, 'Raw Data'!P296=0)), 'Raw Data'!I296, 0)</f>
        <v/>
      </c>
      <c r="I301">
        <f>IF('Raw Data'!O296='Raw Data'!P296, 0, IF('Raw Data'!O296&gt;'Raw Data'!P296, 'Raw Data'!J296, 0))</f>
        <v/>
      </c>
      <c r="J301">
        <f>IF('Raw Data'!O296='Raw Data'!P296, 0, IF('Raw Data'!O296&lt;'Raw Data'!P296, 'Raw Data'!K296, 0))</f>
        <v/>
      </c>
      <c r="K301">
        <f>IF(AND(ISNUMBER('Raw Data'!O296), OR('Raw Data'!O296&gt;'Raw Data'!P296, 'Raw Data'!O296='Raw Data'!P296)), 'Raw Data'!L296, 0)</f>
        <v/>
      </c>
      <c r="L301">
        <f>IF(AND(ISNUMBER('Raw Data'!O296), OR('Raw Data'!O296&lt;'Raw Data'!P296, 'Raw Data'!O296='Raw Data'!P296)), 'Raw Data'!M296, 0)</f>
        <v/>
      </c>
      <c r="M301">
        <f>IF(AND(ISNUMBER('Raw Data'!O296), OR('Raw Data'!O296&gt;'Raw Data'!P296, 'Raw Data'!O296&lt;'Raw Data'!P296)), 'Raw Data'!N296, 0)</f>
        <v/>
      </c>
      <c r="N301">
        <f>IF(AND('Raw Data'!C296&lt;'Raw Data'!E296, 'Raw Data'!O296&gt;'Raw Data'!P296), 'Raw Data'!C296, 0)</f>
        <v/>
      </c>
      <c r="O301">
        <f>'Raw Data'!C296&lt;'Raw Data'!E296</f>
        <v/>
      </c>
      <c r="P301">
        <f>IF(AND('Raw Data'!C296&gt;'Raw Data'!E296, 'Raw Data'!O296&gt;'Raw Data'!P296), 'Raw Data'!C296, 0)</f>
        <v/>
      </c>
      <c r="Q301">
        <f>IF(AND('Raw Data'!C296&gt;'Raw Data'!E296, 'Raw Data'!O296&lt;'Raw Data'!P296), 'Raw Data'!E296, 0)</f>
        <v/>
      </c>
      <c r="R301">
        <f>IF(AND('Raw Data'!C296&lt;'Raw Data'!E296, 'Raw Data'!O296&lt;'Raw Data'!P296), 'Raw Data'!E296, 0)</f>
        <v/>
      </c>
      <c r="S301">
        <f>IF(ISNUMBER('Raw Data'!C296), IF(_xlfn.XLOOKUP(SMALL('Raw Data'!C296:E296, 1), B301:D301, B301:D301, 0)&gt;0, SMALL('Raw Data'!C296:E296, 1), 0), 0)</f>
        <v/>
      </c>
      <c r="T301">
        <f>IF(ISNUMBER('Raw Data'!C296), IF(_xlfn.XLOOKUP(SMALL('Raw Data'!C296:E296, 2), B301:D301, B301:D301, 0)&gt;0, SMALL('Raw Data'!C296:E296, 2), 0), 0)</f>
        <v/>
      </c>
      <c r="U301">
        <f>IF(ISNUMBER('Raw Data'!C296), IF(_xlfn.XLOOKUP(SMALL('Raw Data'!C296:E296, 3), B301:D301, B301:D301, 0)&gt;0, SMALL('Raw Data'!C296:E296, 3), 0), 0)</f>
        <v/>
      </c>
      <c r="V301">
        <f>IF(AND('Raw Data'!C296&lt;'Raw Data'!E296,'Raw Data'!O296&gt;'Raw Data'!P296),'Raw Data'!C296,IF(AND('Raw Data'!E296&lt;'Raw Data'!C296,'Raw Data'!P296&gt;'Raw Data'!O296),'Raw Data'!E296,0))</f>
        <v/>
      </c>
      <c r="W301">
        <f>IF(AND('Raw Data'!C296&gt;'Raw Data'!E296,'Raw Data'!O296&gt;'Raw Data'!P296),'Raw Data'!C296,IF(AND('Raw Data'!E296&gt;'Raw Data'!C296,'Raw Data'!P296&gt;'Raw Data'!O296),'Raw Data'!E296,0))</f>
        <v/>
      </c>
      <c r="X301">
        <f>IF(AND('Raw Data'!D296&gt;4,'Raw Data'!O296&gt;'Raw Data'!P296, ISNUMBER('Raw Data'!O296)),'Raw Data'!J296,IF(AND('Raw Data'!D296&gt;4,'Raw Data'!O296='Raw Data'!P296, ISNUMBER('Raw Data'!O296)),0,IF(AND(ISNUMBER('Raw Data'!O296), 'Raw Data'!O296='Raw Data'!P296),'Raw Data'!D296,0)))</f>
        <v/>
      </c>
      <c r="Y301">
        <f>IF(AND('Raw Data'!D296&gt;4,'Raw Data'!O296&lt;'Raw Data'!P296),'Raw Data'!K296,IF(AND('Raw Data'!D296&gt;4,'Raw Data'!O296='Raw Data'!P296),0,IF('Raw Data'!O296='Raw Data'!P296,'Raw Data'!D296,0)))</f>
        <v/>
      </c>
      <c r="Z301">
        <f>IF(AND('Raw Data'!D296&lt;4, 'Raw Data'!O296='Raw Data'!P296), 'Raw Data'!D296, 0)</f>
        <v/>
      </c>
      <c r="AA301">
        <f>IF(AND(W301&gt;0, F301&gt;0), F301*W301, 0)</f>
        <v/>
      </c>
      <c r="AB301">
        <f>IF(AND(C301&gt;0, E301&gt;0), E301*C301, 0)</f>
        <v/>
      </c>
      <c r="AC301">
        <f>IF(AND(F301, D301), D301*F301, 0)</f>
        <v/>
      </c>
    </row>
    <row r="302">
      <c r="A302">
        <f>'Raw Data'!Q297</f>
        <v/>
      </c>
      <c r="B302">
        <f>IF('Raw Data'!O297&gt;'Raw Data'!P297, 'Raw Data'!C297, 0)</f>
        <v/>
      </c>
      <c r="C302">
        <f>IF(AND(ISNUMBER('Raw Data'!O297), 'Raw Data'!O297='Raw Data'!P297), 'Raw Data'!D297, 0)</f>
        <v/>
      </c>
      <c r="D302">
        <f>IF('Raw Data'!O297&lt;'Raw Data'!P297, 'Raw Data'!E297, 0)</f>
        <v/>
      </c>
      <c r="E302">
        <f>IF(SUM('Raw Data'!O297:P297)&gt;2, 'Raw Data'!F297, 0)</f>
        <v/>
      </c>
      <c r="F302">
        <f>IF(AND(ISNUMBER('Raw Data'!O297),SUM('Raw Data'!O297:P297)&lt;3),'Raw Data'!F297,)</f>
        <v/>
      </c>
      <c r="G302">
        <f>IF(AND('Raw Data'!O297&gt;0, 'Raw Data'!P297&gt;0), 'Raw Data'!H297, 0)</f>
        <v/>
      </c>
      <c r="H302">
        <f>IF(AND(ISNUMBER('Raw Data'!O297), OR('Raw Data'!O297=0, 'Raw Data'!P297=0)), 'Raw Data'!I297, 0)</f>
        <v/>
      </c>
      <c r="I302">
        <f>IF('Raw Data'!O297='Raw Data'!P297, 0, IF('Raw Data'!O297&gt;'Raw Data'!P297, 'Raw Data'!J297, 0))</f>
        <v/>
      </c>
      <c r="J302">
        <f>IF('Raw Data'!O297='Raw Data'!P297, 0, IF('Raw Data'!O297&lt;'Raw Data'!P297, 'Raw Data'!K297, 0))</f>
        <v/>
      </c>
      <c r="K302">
        <f>IF(AND(ISNUMBER('Raw Data'!O297), OR('Raw Data'!O297&gt;'Raw Data'!P297, 'Raw Data'!O297='Raw Data'!P297)), 'Raw Data'!L297, 0)</f>
        <v/>
      </c>
      <c r="L302">
        <f>IF(AND(ISNUMBER('Raw Data'!O297), OR('Raw Data'!O297&lt;'Raw Data'!P297, 'Raw Data'!O297='Raw Data'!P297)), 'Raw Data'!M297, 0)</f>
        <v/>
      </c>
      <c r="M302">
        <f>IF(AND(ISNUMBER('Raw Data'!O297), OR('Raw Data'!O297&gt;'Raw Data'!P297, 'Raw Data'!O297&lt;'Raw Data'!P297)), 'Raw Data'!N297, 0)</f>
        <v/>
      </c>
      <c r="N302">
        <f>IF(AND('Raw Data'!C297&lt;'Raw Data'!E297, 'Raw Data'!O297&gt;'Raw Data'!P297), 'Raw Data'!C297, 0)</f>
        <v/>
      </c>
      <c r="O302">
        <f>'Raw Data'!C297&lt;'Raw Data'!E297</f>
        <v/>
      </c>
      <c r="P302">
        <f>IF(AND('Raw Data'!C297&gt;'Raw Data'!E297, 'Raw Data'!O297&gt;'Raw Data'!P297), 'Raw Data'!C297, 0)</f>
        <v/>
      </c>
      <c r="Q302">
        <f>IF(AND('Raw Data'!C297&gt;'Raw Data'!E297, 'Raw Data'!O297&lt;'Raw Data'!P297), 'Raw Data'!E297, 0)</f>
        <v/>
      </c>
      <c r="R302">
        <f>IF(AND('Raw Data'!C297&lt;'Raw Data'!E297, 'Raw Data'!O297&lt;'Raw Data'!P297), 'Raw Data'!E297, 0)</f>
        <v/>
      </c>
      <c r="S302">
        <f>IF(ISNUMBER('Raw Data'!C297), IF(_xlfn.XLOOKUP(SMALL('Raw Data'!C297:E297, 1), B302:D302, B302:D302, 0)&gt;0, SMALL('Raw Data'!C297:E297, 1), 0), 0)</f>
        <v/>
      </c>
      <c r="T302">
        <f>IF(ISNUMBER('Raw Data'!C297), IF(_xlfn.XLOOKUP(SMALL('Raw Data'!C297:E297, 2), B302:D302, B302:D302, 0)&gt;0, SMALL('Raw Data'!C297:E297, 2), 0), 0)</f>
        <v/>
      </c>
      <c r="U302">
        <f>IF(ISNUMBER('Raw Data'!C297), IF(_xlfn.XLOOKUP(SMALL('Raw Data'!C297:E297, 3), B302:D302, B302:D302, 0)&gt;0, SMALL('Raw Data'!C297:E297, 3), 0), 0)</f>
        <v/>
      </c>
      <c r="V302">
        <f>IF(AND('Raw Data'!C297&lt;'Raw Data'!E297,'Raw Data'!O297&gt;'Raw Data'!P297),'Raw Data'!C297,IF(AND('Raw Data'!E297&lt;'Raw Data'!C297,'Raw Data'!P297&gt;'Raw Data'!O297),'Raw Data'!E297,0))</f>
        <v/>
      </c>
      <c r="W302">
        <f>IF(AND('Raw Data'!C297&gt;'Raw Data'!E297,'Raw Data'!O297&gt;'Raw Data'!P297),'Raw Data'!C297,IF(AND('Raw Data'!E297&gt;'Raw Data'!C297,'Raw Data'!P297&gt;'Raw Data'!O297),'Raw Data'!E297,0))</f>
        <v/>
      </c>
      <c r="X302">
        <f>IF(AND('Raw Data'!D297&gt;4,'Raw Data'!O297&gt;'Raw Data'!P297, ISNUMBER('Raw Data'!O297)),'Raw Data'!J297,IF(AND('Raw Data'!D297&gt;4,'Raw Data'!O297='Raw Data'!P297, ISNUMBER('Raw Data'!O297)),0,IF(AND(ISNUMBER('Raw Data'!O297), 'Raw Data'!O297='Raw Data'!P297),'Raw Data'!D297,0)))</f>
        <v/>
      </c>
      <c r="Y302">
        <f>IF(AND('Raw Data'!D297&gt;4,'Raw Data'!O297&lt;'Raw Data'!P297),'Raw Data'!K297,IF(AND('Raw Data'!D297&gt;4,'Raw Data'!O297='Raw Data'!P297),0,IF('Raw Data'!O297='Raw Data'!P297,'Raw Data'!D297,0)))</f>
        <v/>
      </c>
      <c r="Z302">
        <f>IF(AND('Raw Data'!D297&lt;4, 'Raw Data'!O297='Raw Data'!P297), 'Raw Data'!D297, 0)</f>
        <v/>
      </c>
      <c r="AA302">
        <f>IF(AND(W302&gt;0, F302&gt;0), F302*W302, 0)</f>
        <v/>
      </c>
      <c r="AB302">
        <f>IF(AND(C302&gt;0, E302&gt;0), E302*C302, 0)</f>
        <v/>
      </c>
      <c r="AC302">
        <f>IF(AND(F302, D302), D302*F302, 0)</f>
        <v/>
      </c>
    </row>
    <row r="303">
      <c r="A303">
        <f>'Raw Data'!Q298</f>
        <v/>
      </c>
      <c r="B303">
        <f>IF('Raw Data'!O298&gt;'Raw Data'!P298, 'Raw Data'!C298, 0)</f>
        <v/>
      </c>
      <c r="C303">
        <f>IF(AND(ISNUMBER('Raw Data'!O298), 'Raw Data'!O298='Raw Data'!P298), 'Raw Data'!D298, 0)</f>
        <v/>
      </c>
      <c r="D303">
        <f>IF('Raw Data'!O298&lt;'Raw Data'!P298, 'Raw Data'!E298, 0)</f>
        <v/>
      </c>
      <c r="E303">
        <f>IF(SUM('Raw Data'!O298:P298)&gt;2, 'Raw Data'!F298, 0)</f>
        <v/>
      </c>
      <c r="F303">
        <f>IF(AND(ISNUMBER('Raw Data'!O298),SUM('Raw Data'!O298:P298)&lt;3),'Raw Data'!F298,)</f>
        <v/>
      </c>
      <c r="G303">
        <f>IF(AND('Raw Data'!O298&gt;0, 'Raw Data'!P298&gt;0), 'Raw Data'!H298, 0)</f>
        <v/>
      </c>
      <c r="H303">
        <f>IF(AND(ISNUMBER('Raw Data'!O298), OR('Raw Data'!O298=0, 'Raw Data'!P298=0)), 'Raw Data'!I298, 0)</f>
        <v/>
      </c>
      <c r="I303">
        <f>IF('Raw Data'!O298='Raw Data'!P298, 0, IF('Raw Data'!O298&gt;'Raw Data'!P298, 'Raw Data'!J298, 0))</f>
        <v/>
      </c>
      <c r="J303">
        <f>IF('Raw Data'!O298='Raw Data'!P298, 0, IF('Raw Data'!O298&lt;'Raw Data'!P298, 'Raw Data'!K298, 0))</f>
        <v/>
      </c>
      <c r="K303">
        <f>IF(AND(ISNUMBER('Raw Data'!O298), OR('Raw Data'!O298&gt;'Raw Data'!P298, 'Raw Data'!O298='Raw Data'!P298)), 'Raw Data'!L298, 0)</f>
        <v/>
      </c>
      <c r="L303">
        <f>IF(AND(ISNUMBER('Raw Data'!O298), OR('Raw Data'!O298&lt;'Raw Data'!P298, 'Raw Data'!O298='Raw Data'!P298)), 'Raw Data'!M298, 0)</f>
        <v/>
      </c>
      <c r="M303">
        <f>IF(AND(ISNUMBER('Raw Data'!O298), OR('Raw Data'!O298&gt;'Raw Data'!P298, 'Raw Data'!O298&lt;'Raw Data'!P298)), 'Raw Data'!N298, 0)</f>
        <v/>
      </c>
      <c r="N303">
        <f>IF(AND('Raw Data'!C298&lt;'Raw Data'!E298, 'Raw Data'!O298&gt;'Raw Data'!P298), 'Raw Data'!C298, 0)</f>
        <v/>
      </c>
      <c r="O303">
        <f>'Raw Data'!C298&lt;'Raw Data'!E298</f>
        <v/>
      </c>
      <c r="P303">
        <f>IF(AND('Raw Data'!C298&gt;'Raw Data'!E298, 'Raw Data'!O298&gt;'Raw Data'!P298), 'Raw Data'!C298, 0)</f>
        <v/>
      </c>
      <c r="Q303">
        <f>IF(AND('Raw Data'!C298&gt;'Raw Data'!E298, 'Raw Data'!O298&lt;'Raw Data'!P298), 'Raw Data'!E298, 0)</f>
        <v/>
      </c>
      <c r="R303">
        <f>IF(AND('Raw Data'!C298&lt;'Raw Data'!E298, 'Raw Data'!O298&lt;'Raw Data'!P298), 'Raw Data'!E298, 0)</f>
        <v/>
      </c>
      <c r="S303">
        <f>IF(ISNUMBER('Raw Data'!C298), IF(_xlfn.XLOOKUP(SMALL('Raw Data'!C298:E298, 1), B303:D303, B303:D303, 0)&gt;0, SMALL('Raw Data'!C298:E298, 1), 0), 0)</f>
        <v/>
      </c>
      <c r="T303">
        <f>IF(ISNUMBER('Raw Data'!C298), IF(_xlfn.XLOOKUP(SMALL('Raw Data'!C298:E298, 2), B303:D303, B303:D303, 0)&gt;0, SMALL('Raw Data'!C298:E298, 2), 0), 0)</f>
        <v/>
      </c>
      <c r="U303">
        <f>IF(ISNUMBER('Raw Data'!C298), IF(_xlfn.XLOOKUP(SMALL('Raw Data'!C298:E298, 3), B303:D303, B303:D303, 0)&gt;0, SMALL('Raw Data'!C298:E298, 3), 0), 0)</f>
        <v/>
      </c>
      <c r="V303">
        <f>IF(AND('Raw Data'!C298&lt;'Raw Data'!E298,'Raw Data'!O298&gt;'Raw Data'!P298),'Raw Data'!C298,IF(AND('Raw Data'!E298&lt;'Raw Data'!C298,'Raw Data'!P298&gt;'Raw Data'!O298),'Raw Data'!E298,0))</f>
        <v/>
      </c>
      <c r="W303">
        <f>IF(AND('Raw Data'!C298&gt;'Raw Data'!E298,'Raw Data'!O298&gt;'Raw Data'!P298),'Raw Data'!C298,IF(AND('Raw Data'!E298&gt;'Raw Data'!C298,'Raw Data'!P298&gt;'Raw Data'!O298),'Raw Data'!E298,0))</f>
        <v/>
      </c>
      <c r="X303">
        <f>IF(AND('Raw Data'!D298&gt;4,'Raw Data'!O298&gt;'Raw Data'!P298, ISNUMBER('Raw Data'!O298)),'Raw Data'!J298,IF(AND('Raw Data'!D298&gt;4,'Raw Data'!O298='Raw Data'!P298, ISNUMBER('Raw Data'!O298)),0,IF(AND(ISNUMBER('Raw Data'!O298), 'Raw Data'!O298='Raw Data'!P298),'Raw Data'!D298,0)))</f>
        <v/>
      </c>
      <c r="Y303">
        <f>IF(AND('Raw Data'!D298&gt;4,'Raw Data'!O298&lt;'Raw Data'!P298),'Raw Data'!K298,IF(AND('Raw Data'!D298&gt;4,'Raw Data'!O298='Raw Data'!P298),0,IF('Raw Data'!O298='Raw Data'!P298,'Raw Data'!D298,0)))</f>
        <v/>
      </c>
      <c r="Z303">
        <f>IF(AND('Raw Data'!D298&lt;4, 'Raw Data'!O298='Raw Data'!P298), 'Raw Data'!D298, 0)</f>
        <v/>
      </c>
      <c r="AA303">
        <f>IF(AND(W303&gt;0, F303&gt;0), F303*W303, 0)</f>
        <v/>
      </c>
      <c r="AB303">
        <f>IF(AND(C303&gt;0, E303&gt;0), E303*C303, 0)</f>
        <v/>
      </c>
      <c r="AC303">
        <f>IF(AND(F303, D303), D303*F303, 0)</f>
        <v/>
      </c>
    </row>
    <row r="304">
      <c r="A304">
        <f>'Raw Data'!Q299</f>
        <v/>
      </c>
      <c r="B304">
        <f>IF('Raw Data'!O299&gt;'Raw Data'!P299, 'Raw Data'!C299, 0)</f>
        <v/>
      </c>
      <c r="C304">
        <f>IF(AND(ISNUMBER('Raw Data'!O299), 'Raw Data'!O299='Raw Data'!P299), 'Raw Data'!D299, 0)</f>
        <v/>
      </c>
      <c r="D304">
        <f>IF('Raw Data'!O299&lt;'Raw Data'!P299, 'Raw Data'!E299, 0)</f>
        <v/>
      </c>
      <c r="E304">
        <f>IF(SUM('Raw Data'!O299:P299)&gt;2, 'Raw Data'!F299, 0)</f>
        <v/>
      </c>
      <c r="F304">
        <f>IF(AND(ISNUMBER('Raw Data'!O299),SUM('Raw Data'!O299:P299)&lt;3),'Raw Data'!F299,)</f>
        <v/>
      </c>
      <c r="G304">
        <f>IF(AND('Raw Data'!O299&gt;0, 'Raw Data'!P299&gt;0), 'Raw Data'!H299, 0)</f>
        <v/>
      </c>
      <c r="H304">
        <f>IF(AND(ISNUMBER('Raw Data'!O299), OR('Raw Data'!O299=0, 'Raw Data'!P299=0)), 'Raw Data'!I299, 0)</f>
        <v/>
      </c>
      <c r="I304">
        <f>IF('Raw Data'!O299='Raw Data'!P299, 0, IF('Raw Data'!O299&gt;'Raw Data'!P299, 'Raw Data'!J299, 0))</f>
        <v/>
      </c>
      <c r="J304">
        <f>IF('Raw Data'!O299='Raw Data'!P299, 0, IF('Raw Data'!O299&lt;'Raw Data'!P299, 'Raw Data'!K299, 0))</f>
        <v/>
      </c>
      <c r="K304">
        <f>IF(AND(ISNUMBER('Raw Data'!O299), OR('Raw Data'!O299&gt;'Raw Data'!P299, 'Raw Data'!O299='Raw Data'!P299)), 'Raw Data'!L299, 0)</f>
        <v/>
      </c>
      <c r="L304">
        <f>IF(AND(ISNUMBER('Raw Data'!O299), OR('Raw Data'!O299&lt;'Raw Data'!P299, 'Raw Data'!O299='Raw Data'!P299)), 'Raw Data'!M299, 0)</f>
        <v/>
      </c>
      <c r="M304">
        <f>IF(AND(ISNUMBER('Raw Data'!O299), OR('Raw Data'!O299&gt;'Raw Data'!P299, 'Raw Data'!O299&lt;'Raw Data'!P299)), 'Raw Data'!N299, 0)</f>
        <v/>
      </c>
      <c r="N304">
        <f>IF(AND('Raw Data'!C299&lt;'Raw Data'!E299, 'Raw Data'!O299&gt;'Raw Data'!P299), 'Raw Data'!C299, 0)</f>
        <v/>
      </c>
      <c r="O304">
        <f>'Raw Data'!C299&lt;'Raw Data'!E299</f>
        <v/>
      </c>
      <c r="P304">
        <f>IF(AND('Raw Data'!C299&gt;'Raw Data'!E299, 'Raw Data'!O299&gt;'Raw Data'!P299), 'Raw Data'!C299, 0)</f>
        <v/>
      </c>
      <c r="Q304">
        <f>IF(AND('Raw Data'!C299&gt;'Raw Data'!E299, 'Raw Data'!O299&lt;'Raw Data'!P299), 'Raw Data'!E299, 0)</f>
        <v/>
      </c>
      <c r="R304">
        <f>IF(AND('Raw Data'!C299&lt;'Raw Data'!E299, 'Raw Data'!O299&lt;'Raw Data'!P299), 'Raw Data'!E299, 0)</f>
        <v/>
      </c>
      <c r="S304">
        <f>IF(ISNUMBER('Raw Data'!C299), IF(_xlfn.XLOOKUP(SMALL('Raw Data'!C299:E299, 1), B304:D304, B304:D304, 0)&gt;0, SMALL('Raw Data'!C299:E299, 1), 0), 0)</f>
        <v/>
      </c>
      <c r="T304">
        <f>IF(ISNUMBER('Raw Data'!C299), IF(_xlfn.XLOOKUP(SMALL('Raw Data'!C299:E299, 2), B304:D304, B304:D304, 0)&gt;0, SMALL('Raw Data'!C299:E299, 2), 0), 0)</f>
        <v/>
      </c>
      <c r="U304">
        <f>IF(ISNUMBER('Raw Data'!C299), IF(_xlfn.XLOOKUP(SMALL('Raw Data'!C299:E299, 3), B304:D304, B304:D304, 0)&gt;0, SMALL('Raw Data'!C299:E299, 3), 0), 0)</f>
        <v/>
      </c>
      <c r="V304">
        <f>IF(AND('Raw Data'!C299&lt;'Raw Data'!E299,'Raw Data'!O299&gt;'Raw Data'!P299),'Raw Data'!C299,IF(AND('Raw Data'!E299&lt;'Raw Data'!C299,'Raw Data'!P299&gt;'Raw Data'!O299),'Raw Data'!E299,0))</f>
        <v/>
      </c>
      <c r="W304">
        <f>IF(AND('Raw Data'!C299&gt;'Raw Data'!E299,'Raw Data'!O299&gt;'Raw Data'!P299),'Raw Data'!C299,IF(AND('Raw Data'!E299&gt;'Raw Data'!C299,'Raw Data'!P299&gt;'Raw Data'!O299),'Raw Data'!E299,0))</f>
        <v/>
      </c>
      <c r="X304">
        <f>IF(AND('Raw Data'!D299&gt;4,'Raw Data'!O299&gt;'Raw Data'!P299, ISNUMBER('Raw Data'!O299)),'Raw Data'!J299,IF(AND('Raw Data'!D299&gt;4,'Raw Data'!O299='Raw Data'!P299, ISNUMBER('Raw Data'!O299)),0,IF(AND(ISNUMBER('Raw Data'!O299), 'Raw Data'!O299='Raw Data'!P299),'Raw Data'!D299,0)))</f>
        <v/>
      </c>
      <c r="Y304">
        <f>IF(AND('Raw Data'!D299&gt;4,'Raw Data'!O299&lt;'Raw Data'!P299),'Raw Data'!K299,IF(AND('Raw Data'!D299&gt;4,'Raw Data'!O299='Raw Data'!P299),0,IF('Raw Data'!O299='Raw Data'!P299,'Raw Data'!D299,0)))</f>
        <v/>
      </c>
      <c r="Z304">
        <f>IF(AND('Raw Data'!D299&lt;4, 'Raw Data'!O299='Raw Data'!P299), 'Raw Data'!D299, 0)</f>
        <v/>
      </c>
      <c r="AA304">
        <f>IF(AND(W304&gt;0, F304&gt;0), F304*W304, 0)</f>
        <v/>
      </c>
      <c r="AB304">
        <f>IF(AND(C304&gt;0, E304&gt;0), E304*C304, 0)</f>
        <v/>
      </c>
      <c r="AC304">
        <f>IF(AND(F304, D304), D304*F304, 0)</f>
        <v/>
      </c>
    </row>
    <row r="305">
      <c r="A305">
        <f>'Raw Data'!Q300</f>
        <v/>
      </c>
      <c r="B305">
        <f>IF('Raw Data'!O300&gt;'Raw Data'!P300, 'Raw Data'!C300, 0)</f>
        <v/>
      </c>
      <c r="C305">
        <f>IF(AND(ISNUMBER('Raw Data'!O300), 'Raw Data'!O300='Raw Data'!P300), 'Raw Data'!D300, 0)</f>
        <v/>
      </c>
      <c r="D305">
        <f>IF('Raw Data'!O300&lt;'Raw Data'!P300, 'Raw Data'!E300, 0)</f>
        <v/>
      </c>
      <c r="E305">
        <f>IF(SUM('Raw Data'!O300:P300)&gt;2, 'Raw Data'!F300, 0)</f>
        <v/>
      </c>
      <c r="F305">
        <f>IF(AND(ISNUMBER('Raw Data'!O300),SUM('Raw Data'!O300:P300)&lt;3),'Raw Data'!F300,)</f>
        <v/>
      </c>
      <c r="G305">
        <f>IF(AND('Raw Data'!O300&gt;0, 'Raw Data'!P300&gt;0), 'Raw Data'!H300, 0)</f>
        <v/>
      </c>
      <c r="H305">
        <f>IF(AND(ISNUMBER('Raw Data'!O300), OR('Raw Data'!O300=0, 'Raw Data'!P300=0)), 'Raw Data'!I300, 0)</f>
        <v/>
      </c>
      <c r="I305">
        <f>IF('Raw Data'!O300='Raw Data'!P300, 0, IF('Raw Data'!O300&gt;'Raw Data'!P300, 'Raw Data'!J300, 0))</f>
        <v/>
      </c>
      <c r="J305">
        <f>IF('Raw Data'!O300='Raw Data'!P300, 0, IF('Raw Data'!O300&lt;'Raw Data'!P300, 'Raw Data'!K300, 0))</f>
        <v/>
      </c>
      <c r="K305">
        <f>IF(AND(ISNUMBER('Raw Data'!O300), OR('Raw Data'!O300&gt;'Raw Data'!P300, 'Raw Data'!O300='Raw Data'!P300)), 'Raw Data'!L300, 0)</f>
        <v/>
      </c>
      <c r="L305">
        <f>IF(AND(ISNUMBER('Raw Data'!O300), OR('Raw Data'!O300&lt;'Raw Data'!P300, 'Raw Data'!O300='Raw Data'!P300)), 'Raw Data'!M300, 0)</f>
        <v/>
      </c>
      <c r="M305">
        <f>IF(AND(ISNUMBER('Raw Data'!O300), OR('Raw Data'!O300&gt;'Raw Data'!P300, 'Raw Data'!O300&lt;'Raw Data'!P300)), 'Raw Data'!N300, 0)</f>
        <v/>
      </c>
      <c r="N305">
        <f>IF(AND('Raw Data'!C300&lt;'Raw Data'!E300, 'Raw Data'!O300&gt;'Raw Data'!P300), 'Raw Data'!C300, 0)</f>
        <v/>
      </c>
      <c r="O305">
        <f>'Raw Data'!C300&lt;'Raw Data'!E300</f>
        <v/>
      </c>
      <c r="P305">
        <f>IF(AND('Raw Data'!C300&gt;'Raw Data'!E300, 'Raw Data'!O300&gt;'Raw Data'!P300), 'Raw Data'!C300, 0)</f>
        <v/>
      </c>
      <c r="Q305">
        <f>IF(AND('Raw Data'!C300&gt;'Raw Data'!E300, 'Raw Data'!O300&lt;'Raw Data'!P300), 'Raw Data'!E300, 0)</f>
        <v/>
      </c>
      <c r="R305">
        <f>IF(AND('Raw Data'!C300&lt;'Raw Data'!E300, 'Raw Data'!O300&lt;'Raw Data'!P300), 'Raw Data'!E300, 0)</f>
        <v/>
      </c>
      <c r="S305">
        <f>IF(ISNUMBER('Raw Data'!C300), IF(_xlfn.XLOOKUP(SMALL('Raw Data'!C300:E300, 1), B305:D305, B305:D305, 0)&gt;0, SMALL('Raw Data'!C300:E300, 1), 0), 0)</f>
        <v/>
      </c>
      <c r="T305">
        <f>IF(ISNUMBER('Raw Data'!C300), IF(_xlfn.XLOOKUP(SMALL('Raw Data'!C300:E300, 2), B305:D305, B305:D305, 0)&gt;0, SMALL('Raw Data'!C300:E300, 2), 0), 0)</f>
        <v/>
      </c>
      <c r="U305">
        <f>IF(ISNUMBER('Raw Data'!C300), IF(_xlfn.XLOOKUP(SMALL('Raw Data'!C300:E300, 3), B305:D305, B305:D305, 0)&gt;0, SMALL('Raw Data'!C300:E300, 3), 0), 0)</f>
        <v/>
      </c>
      <c r="V305">
        <f>IF(AND('Raw Data'!C300&lt;'Raw Data'!E300,'Raw Data'!O300&gt;'Raw Data'!P300),'Raw Data'!C300,IF(AND('Raw Data'!E300&lt;'Raw Data'!C300,'Raw Data'!P300&gt;'Raw Data'!O300),'Raw Data'!E300,0))</f>
        <v/>
      </c>
      <c r="W305">
        <f>IF(AND('Raw Data'!C300&gt;'Raw Data'!E300,'Raw Data'!O300&gt;'Raw Data'!P300),'Raw Data'!C300,IF(AND('Raw Data'!E300&gt;'Raw Data'!C300,'Raw Data'!P300&gt;'Raw Data'!O300),'Raw Data'!E300,0))</f>
        <v/>
      </c>
      <c r="X305">
        <f>IF(AND('Raw Data'!D300&gt;4,'Raw Data'!O300&gt;'Raw Data'!P300, ISNUMBER('Raw Data'!O300)),'Raw Data'!J300,IF(AND('Raw Data'!D300&gt;4,'Raw Data'!O300='Raw Data'!P300, ISNUMBER('Raw Data'!O300)),0,IF(AND(ISNUMBER('Raw Data'!O300), 'Raw Data'!O300='Raw Data'!P300),'Raw Data'!D300,0)))</f>
        <v/>
      </c>
      <c r="Y305">
        <f>IF(AND('Raw Data'!D300&gt;4,'Raw Data'!O300&lt;'Raw Data'!P300),'Raw Data'!K300,IF(AND('Raw Data'!D300&gt;4,'Raw Data'!O300='Raw Data'!P300),0,IF('Raw Data'!O300='Raw Data'!P300,'Raw Data'!D300,0)))</f>
        <v/>
      </c>
      <c r="Z305">
        <f>IF(AND('Raw Data'!D300&lt;4, 'Raw Data'!O300='Raw Data'!P300), 'Raw Data'!D300, 0)</f>
        <v/>
      </c>
      <c r="AA305">
        <f>IF(AND(W305&gt;0, F305&gt;0), F305*W305, 0)</f>
        <v/>
      </c>
      <c r="AB305">
        <f>IF(AND(C305&gt;0, E305&gt;0), E305*C305, 0)</f>
        <v/>
      </c>
      <c r="AC305">
        <f>IF(AND(F305, D305), D305*F305, 0)</f>
        <v/>
      </c>
    </row>
    <row r="306">
      <c r="A306">
        <f>'Raw Data'!Q301</f>
        <v/>
      </c>
      <c r="B306">
        <f>IF('Raw Data'!O301&gt;'Raw Data'!P301, 'Raw Data'!C301, 0)</f>
        <v/>
      </c>
      <c r="C306">
        <f>IF(AND(ISNUMBER('Raw Data'!O301), 'Raw Data'!O301='Raw Data'!P301), 'Raw Data'!D301, 0)</f>
        <v/>
      </c>
      <c r="D306">
        <f>IF('Raw Data'!O301&lt;'Raw Data'!P301, 'Raw Data'!E301, 0)</f>
        <v/>
      </c>
      <c r="E306">
        <f>IF(SUM('Raw Data'!O301:P301)&gt;2, 'Raw Data'!F301, 0)</f>
        <v/>
      </c>
      <c r="F306">
        <f>IF(AND(ISNUMBER('Raw Data'!O301),SUM('Raw Data'!O301:P301)&lt;3),'Raw Data'!F301,)</f>
        <v/>
      </c>
      <c r="G306">
        <f>IF(AND('Raw Data'!O301&gt;0, 'Raw Data'!P301&gt;0), 'Raw Data'!H301, 0)</f>
        <v/>
      </c>
      <c r="H306">
        <f>IF(AND(ISNUMBER('Raw Data'!O301), OR('Raw Data'!O301=0, 'Raw Data'!P301=0)), 'Raw Data'!I301, 0)</f>
        <v/>
      </c>
      <c r="I306">
        <f>IF('Raw Data'!O301='Raw Data'!P301, 0, IF('Raw Data'!O301&gt;'Raw Data'!P301, 'Raw Data'!J301, 0))</f>
        <v/>
      </c>
      <c r="J306">
        <f>IF('Raw Data'!O301='Raw Data'!P301, 0, IF('Raw Data'!O301&lt;'Raw Data'!P301, 'Raw Data'!K301, 0))</f>
        <v/>
      </c>
      <c r="K306">
        <f>IF(AND(ISNUMBER('Raw Data'!O301), OR('Raw Data'!O301&gt;'Raw Data'!P301, 'Raw Data'!O301='Raw Data'!P301)), 'Raw Data'!L301, 0)</f>
        <v/>
      </c>
      <c r="L306">
        <f>IF(AND(ISNUMBER('Raw Data'!O301), OR('Raw Data'!O301&lt;'Raw Data'!P301, 'Raw Data'!O301='Raw Data'!P301)), 'Raw Data'!M301, 0)</f>
        <v/>
      </c>
      <c r="M306">
        <f>IF(AND(ISNUMBER('Raw Data'!O301), OR('Raw Data'!O301&gt;'Raw Data'!P301, 'Raw Data'!O301&lt;'Raw Data'!P301)), 'Raw Data'!N301, 0)</f>
        <v/>
      </c>
      <c r="N306">
        <f>IF(AND('Raw Data'!C301&lt;'Raw Data'!E301, 'Raw Data'!O301&gt;'Raw Data'!P301), 'Raw Data'!C301, 0)</f>
        <v/>
      </c>
      <c r="O306">
        <f>'Raw Data'!C301&lt;'Raw Data'!E301</f>
        <v/>
      </c>
      <c r="P306">
        <f>IF(AND('Raw Data'!C301&gt;'Raw Data'!E301, 'Raw Data'!O301&gt;'Raw Data'!P301), 'Raw Data'!C301, 0)</f>
        <v/>
      </c>
      <c r="Q306">
        <f>IF(AND('Raw Data'!C301&gt;'Raw Data'!E301, 'Raw Data'!O301&lt;'Raw Data'!P301), 'Raw Data'!E301, 0)</f>
        <v/>
      </c>
      <c r="R306">
        <f>IF(AND('Raw Data'!C301&lt;'Raw Data'!E301, 'Raw Data'!O301&lt;'Raw Data'!P301), 'Raw Data'!E301, 0)</f>
        <v/>
      </c>
      <c r="S306">
        <f>IF(ISNUMBER('Raw Data'!C301), IF(_xlfn.XLOOKUP(SMALL('Raw Data'!C301:E301, 1), B306:D306, B306:D306, 0)&gt;0, SMALL('Raw Data'!C301:E301, 1), 0), 0)</f>
        <v/>
      </c>
      <c r="T306">
        <f>IF(ISNUMBER('Raw Data'!C301), IF(_xlfn.XLOOKUP(SMALL('Raw Data'!C301:E301, 2), B306:D306, B306:D306, 0)&gt;0, SMALL('Raw Data'!C301:E301, 2), 0), 0)</f>
        <v/>
      </c>
      <c r="U306">
        <f>IF(ISNUMBER('Raw Data'!C301), IF(_xlfn.XLOOKUP(SMALL('Raw Data'!C301:E301, 3), B306:D306, B306:D306, 0)&gt;0, SMALL('Raw Data'!C301:E301, 3), 0), 0)</f>
        <v/>
      </c>
      <c r="V306">
        <f>IF(AND('Raw Data'!C301&lt;'Raw Data'!E301,'Raw Data'!O301&gt;'Raw Data'!P301),'Raw Data'!C301,IF(AND('Raw Data'!E301&lt;'Raw Data'!C301,'Raw Data'!P301&gt;'Raw Data'!O301),'Raw Data'!E301,0))</f>
        <v/>
      </c>
      <c r="W306">
        <f>IF(AND('Raw Data'!C301&gt;'Raw Data'!E301,'Raw Data'!O301&gt;'Raw Data'!P301),'Raw Data'!C301,IF(AND('Raw Data'!E301&gt;'Raw Data'!C301,'Raw Data'!P301&gt;'Raw Data'!O301),'Raw Data'!E301,0))</f>
        <v/>
      </c>
      <c r="X306">
        <f>IF(AND('Raw Data'!D301&gt;4,'Raw Data'!O301&gt;'Raw Data'!P301, ISNUMBER('Raw Data'!O301)),'Raw Data'!J301,IF(AND('Raw Data'!D301&gt;4,'Raw Data'!O301='Raw Data'!P301, ISNUMBER('Raw Data'!O301)),0,IF(AND(ISNUMBER('Raw Data'!O301), 'Raw Data'!O301='Raw Data'!P301),'Raw Data'!D301,0)))</f>
        <v/>
      </c>
      <c r="Y306">
        <f>IF(AND('Raw Data'!D301&gt;4,'Raw Data'!O301&lt;'Raw Data'!P301),'Raw Data'!K301,IF(AND('Raw Data'!D301&gt;4,'Raw Data'!O301='Raw Data'!P301),0,IF('Raw Data'!O301='Raw Data'!P301,'Raw Data'!D301,0)))</f>
        <v/>
      </c>
      <c r="Z306">
        <f>IF(AND('Raw Data'!D301&lt;4, 'Raw Data'!O301='Raw Data'!P301), 'Raw Data'!D301, 0)</f>
        <v/>
      </c>
      <c r="AA306">
        <f>IF(AND(W306&gt;0, F306&gt;0), F306*W306, 0)</f>
        <v/>
      </c>
      <c r="AB306">
        <f>IF(AND(C306&gt;0, E306&gt;0), E306*C306, 0)</f>
        <v/>
      </c>
      <c r="AC306">
        <f>IF(AND(F306, D306), D306*F306, 0)</f>
        <v/>
      </c>
    </row>
    <row r="307">
      <c r="A307">
        <f>'Raw Data'!Q302</f>
        <v/>
      </c>
      <c r="B307">
        <f>IF('Raw Data'!O302&gt;'Raw Data'!P302, 'Raw Data'!C302, 0)</f>
        <v/>
      </c>
      <c r="C307">
        <f>IF(AND(ISNUMBER('Raw Data'!O302), 'Raw Data'!O302='Raw Data'!P302), 'Raw Data'!D302, 0)</f>
        <v/>
      </c>
      <c r="D307">
        <f>IF('Raw Data'!O302&lt;'Raw Data'!P302, 'Raw Data'!E302, 0)</f>
        <v/>
      </c>
      <c r="E307">
        <f>IF(SUM('Raw Data'!O302:P302)&gt;2, 'Raw Data'!F302, 0)</f>
        <v/>
      </c>
      <c r="F307">
        <f>IF(AND(ISNUMBER('Raw Data'!O302),SUM('Raw Data'!O302:P302)&lt;3),'Raw Data'!F302,)</f>
        <v/>
      </c>
      <c r="G307">
        <f>IF(AND('Raw Data'!O302&gt;0, 'Raw Data'!P302&gt;0), 'Raw Data'!H302, 0)</f>
        <v/>
      </c>
      <c r="H307">
        <f>IF(AND(ISNUMBER('Raw Data'!O302), OR('Raw Data'!O302=0, 'Raw Data'!P302=0)), 'Raw Data'!I302, 0)</f>
        <v/>
      </c>
      <c r="I307">
        <f>IF('Raw Data'!O302='Raw Data'!P302, 0, IF('Raw Data'!O302&gt;'Raw Data'!P302, 'Raw Data'!J302, 0))</f>
        <v/>
      </c>
      <c r="J307">
        <f>IF('Raw Data'!O302='Raw Data'!P302, 0, IF('Raw Data'!O302&lt;'Raw Data'!P302, 'Raw Data'!K302, 0))</f>
        <v/>
      </c>
      <c r="K307">
        <f>IF(AND(ISNUMBER('Raw Data'!O302), OR('Raw Data'!O302&gt;'Raw Data'!P302, 'Raw Data'!O302='Raw Data'!P302)), 'Raw Data'!L302, 0)</f>
        <v/>
      </c>
      <c r="L307">
        <f>IF(AND(ISNUMBER('Raw Data'!O302), OR('Raw Data'!O302&lt;'Raw Data'!P302, 'Raw Data'!O302='Raw Data'!P302)), 'Raw Data'!M302, 0)</f>
        <v/>
      </c>
      <c r="M307">
        <f>IF(AND(ISNUMBER('Raw Data'!O302), OR('Raw Data'!O302&gt;'Raw Data'!P302, 'Raw Data'!O302&lt;'Raw Data'!P302)), 'Raw Data'!N302, 0)</f>
        <v/>
      </c>
      <c r="N307">
        <f>IF(AND('Raw Data'!C302&lt;'Raw Data'!E302, 'Raw Data'!O302&gt;'Raw Data'!P302), 'Raw Data'!C302, 0)</f>
        <v/>
      </c>
      <c r="O307">
        <f>'Raw Data'!C302&lt;'Raw Data'!E302</f>
        <v/>
      </c>
      <c r="P307">
        <f>IF(AND('Raw Data'!C302&gt;'Raw Data'!E302, 'Raw Data'!O302&gt;'Raw Data'!P302), 'Raw Data'!C302, 0)</f>
        <v/>
      </c>
      <c r="Q307">
        <f>IF(AND('Raw Data'!C302&gt;'Raw Data'!E302, 'Raw Data'!O302&lt;'Raw Data'!P302), 'Raw Data'!E302, 0)</f>
        <v/>
      </c>
      <c r="R307">
        <f>IF(AND('Raw Data'!C302&lt;'Raw Data'!E302, 'Raw Data'!O302&lt;'Raw Data'!P302), 'Raw Data'!E302, 0)</f>
        <v/>
      </c>
      <c r="S307">
        <f>IF(ISNUMBER('Raw Data'!C302), IF(_xlfn.XLOOKUP(SMALL('Raw Data'!C302:E302, 1), B307:D307, B307:D307, 0)&gt;0, SMALL('Raw Data'!C302:E302, 1), 0), 0)</f>
        <v/>
      </c>
      <c r="T307">
        <f>IF(ISNUMBER('Raw Data'!C302), IF(_xlfn.XLOOKUP(SMALL('Raw Data'!C302:E302, 2), B307:D307, B307:D307, 0)&gt;0, SMALL('Raw Data'!C302:E302, 2), 0), 0)</f>
        <v/>
      </c>
      <c r="U307">
        <f>IF(ISNUMBER('Raw Data'!C302), IF(_xlfn.XLOOKUP(SMALL('Raw Data'!C302:E302, 3), B307:D307, B307:D307, 0)&gt;0, SMALL('Raw Data'!C302:E302, 3), 0), 0)</f>
        <v/>
      </c>
      <c r="V307">
        <f>IF(AND('Raw Data'!C302&lt;'Raw Data'!E302,'Raw Data'!O302&gt;'Raw Data'!P302),'Raw Data'!C302,IF(AND('Raw Data'!E302&lt;'Raw Data'!C302,'Raw Data'!P302&gt;'Raw Data'!O302),'Raw Data'!E302,0))</f>
        <v/>
      </c>
      <c r="W307">
        <f>IF(AND('Raw Data'!C302&gt;'Raw Data'!E302,'Raw Data'!O302&gt;'Raw Data'!P302),'Raw Data'!C302,IF(AND('Raw Data'!E302&gt;'Raw Data'!C302,'Raw Data'!P302&gt;'Raw Data'!O302),'Raw Data'!E302,0))</f>
        <v/>
      </c>
      <c r="X307">
        <f>IF(AND('Raw Data'!D302&gt;4,'Raw Data'!O302&gt;'Raw Data'!P302, ISNUMBER('Raw Data'!O302)),'Raw Data'!J302,IF(AND('Raw Data'!D302&gt;4,'Raw Data'!O302='Raw Data'!P302, ISNUMBER('Raw Data'!O302)),0,IF(AND(ISNUMBER('Raw Data'!O302), 'Raw Data'!O302='Raw Data'!P302),'Raw Data'!D302,0)))</f>
        <v/>
      </c>
      <c r="Y307">
        <f>IF(AND('Raw Data'!D302&gt;4,'Raw Data'!O302&lt;'Raw Data'!P302),'Raw Data'!K302,IF(AND('Raw Data'!D302&gt;4,'Raw Data'!O302='Raw Data'!P302),0,IF('Raw Data'!O302='Raw Data'!P302,'Raw Data'!D302,0)))</f>
        <v/>
      </c>
      <c r="Z307">
        <f>IF(AND('Raw Data'!D302&lt;4, 'Raw Data'!O302='Raw Data'!P302), 'Raw Data'!D302, 0)</f>
        <v/>
      </c>
      <c r="AA307">
        <f>IF(AND(W307&gt;0, F307&gt;0), F307*W307, 0)</f>
        <v/>
      </c>
      <c r="AB307">
        <f>IF(AND(C307&gt;0, E307&gt;0), E307*C307, 0)</f>
        <v/>
      </c>
      <c r="AC307">
        <f>IF(AND(F307, D307), D307*F307, 0)</f>
        <v/>
      </c>
    </row>
    <row r="308">
      <c r="A308">
        <f>'Raw Data'!Q303</f>
        <v/>
      </c>
      <c r="B308">
        <f>IF('Raw Data'!O303&gt;'Raw Data'!P303, 'Raw Data'!C303, 0)</f>
        <v/>
      </c>
      <c r="C308">
        <f>IF(AND(ISNUMBER('Raw Data'!O303), 'Raw Data'!O303='Raw Data'!P303), 'Raw Data'!D303, 0)</f>
        <v/>
      </c>
      <c r="D308">
        <f>IF('Raw Data'!O303&lt;'Raw Data'!P303, 'Raw Data'!E303, 0)</f>
        <v/>
      </c>
      <c r="E308">
        <f>IF(SUM('Raw Data'!O303:P303)&gt;2, 'Raw Data'!F303, 0)</f>
        <v/>
      </c>
      <c r="F308">
        <f>IF(AND(ISNUMBER('Raw Data'!O303),SUM('Raw Data'!O303:P303)&lt;3),'Raw Data'!F303,)</f>
        <v/>
      </c>
      <c r="G308">
        <f>IF(AND('Raw Data'!O303&gt;0, 'Raw Data'!P303&gt;0), 'Raw Data'!H303, 0)</f>
        <v/>
      </c>
      <c r="H308">
        <f>IF(AND(ISNUMBER('Raw Data'!O303), OR('Raw Data'!O303=0, 'Raw Data'!P303=0)), 'Raw Data'!I303, 0)</f>
        <v/>
      </c>
      <c r="I308">
        <f>IF('Raw Data'!O303='Raw Data'!P303, 0, IF('Raw Data'!O303&gt;'Raw Data'!P303, 'Raw Data'!J303, 0))</f>
        <v/>
      </c>
      <c r="J308">
        <f>IF('Raw Data'!O303='Raw Data'!P303, 0, IF('Raw Data'!O303&lt;'Raw Data'!P303, 'Raw Data'!K303, 0))</f>
        <v/>
      </c>
      <c r="K308">
        <f>IF(AND(ISNUMBER('Raw Data'!O303), OR('Raw Data'!O303&gt;'Raw Data'!P303, 'Raw Data'!O303='Raw Data'!P303)), 'Raw Data'!L303, 0)</f>
        <v/>
      </c>
      <c r="L308">
        <f>IF(AND(ISNUMBER('Raw Data'!O303), OR('Raw Data'!O303&lt;'Raw Data'!P303, 'Raw Data'!O303='Raw Data'!P303)), 'Raw Data'!M303, 0)</f>
        <v/>
      </c>
      <c r="M308">
        <f>IF(AND(ISNUMBER('Raw Data'!O303), OR('Raw Data'!O303&gt;'Raw Data'!P303, 'Raw Data'!O303&lt;'Raw Data'!P303)), 'Raw Data'!N303, 0)</f>
        <v/>
      </c>
      <c r="N308">
        <f>IF(AND('Raw Data'!C303&lt;'Raw Data'!E303, 'Raw Data'!O303&gt;'Raw Data'!P303), 'Raw Data'!C303, 0)</f>
        <v/>
      </c>
      <c r="O308">
        <f>'Raw Data'!C303&lt;'Raw Data'!E303</f>
        <v/>
      </c>
      <c r="P308">
        <f>IF(AND('Raw Data'!C303&gt;'Raw Data'!E303, 'Raw Data'!O303&gt;'Raw Data'!P303), 'Raw Data'!C303, 0)</f>
        <v/>
      </c>
      <c r="Q308">
        <f>IF(AND('Raw Data'!C303&gt;'Raw Data'!E303, 'Raw Data'!O303&lt;'Raw Data'!P303), 'Raw Data'!E303, 0)</f>
        <v/>
      </c>
      <c r="R308">
        <f>IF(AND('Raw Data'!C303&lt;'Raw Data'!E303, 'Raw Data'!O303&lt;'Raw Data'!P303), 'Raw Data'!E303, 0)</f>
        <v/>
      </c>
      <c r="S308">
        <f>IF(ISNUMBER('Raw Data'!C303), IF(_xlfn.XLOOKUP(SMALL('Raw Data'!C303:E303, 1), B308:D308, B308:D308, 0)&gt;0, SMALL('Raw Data'!C303:E303, 1), 0), 0)</f>
        <v/>
      </c>
      <c r="T308">
        <f>IF(ISNUMBER('Raw Data'!C303), IF(_xlfn.XLOOKUP(SMALL('Raw Data'!C303:E303, 2), B308:D308, B308:D308, 0)&gt;0, SMALL('Raw Data'!C303:E303, 2), 0), 0)</f>
        <v/>
      </c>
      <c r="U308">
        <f>IF(ISNUMBER('Raw Data'!C303), IF(_xlfn.XLOOKUP(SMALL('Raw Data'!C303:E303, 3), B308:D308, B308:D308, 0)&gt;0, SMALL('Raw Data'!C303:E303, 3), 0), 0)</f>
        <v/>
      </c>
      <c r="V308">
        <f>IF(AND('Raw Data'!C303&lt;'Raw Data'!E303,'Raw Data'!O303&gt;'Raw Data'!P303),'Raw Data'!C303,IF(AND('Raw Data'!E303&lt;'Raw Data'!C303,'Raw Data'!P303&gt;'Raw Data'!O303),'Raw Data'!E303,0))</f>
        <v/>
      </c>
      <c r="W308">
        <f>IF(AND('Raw Data'!C303&gt;'Raw Data'!E303,'Raw Data'!O303&gt;'Raw Data'!P303),'Raw Data'!C303,IF(AND('Raw Data'!E303&gt;'Raw Data'!C303,'Raw Data'!P303&gt;'Raw Data'!O303),'Raw Data'!E303,0))</f>
        <v/>
      </c>
      <c r="X308">
        <f>IF(AND('Raw Data'!D303&gt;4,'Raw Data'!O303&gt;'Raw Data'!P303, ISNUMBER('Raw Data'!O303)),'Raw Data'!J303,IF(AND('Raw Data'!D303&gt;4,'Raw Data'!O303='Raw Data'!P303, ISNUMBER('Raw Data'!O303)),0,IF(AND(ISNUMBER('Raw Data'!O303), 'Raw Data'!O303='Raw Data'!P303),'Raw Data'!D303,0)))</f>
        <v/>
      </c>
      <c r="Y308">
        <f>IF(AND('Raw Data'!D303&gt;4,'Raw Data'!O303&lt;'Raw Data'!P303),'Raw Data'!K303,IF(AND('Raw Data'!D303&gt;4,'Raw Data'!O303='Raw Data'!P303),0,IF('Raw Data'!O303='Raw Data'!P303,'Raw Data'!D303,0)))</f>
        <v/>
      </c>
      <c r="Z308">
        <f>IF(AND('Raw Data'!D303&lt;4, 'Raw Data'!O303='Raw Data'!P303), 'Raw Data'!D303, 0)</f>
        <v/>
      </c>
      <c r="AA308">
        <f>IF(AND(W308&gt;0, F308&gt;0), F308*W308, 0)</f>
        <v/>
      </c>
      <c r="AB308">
        <f>IF(AND(C308&gt;0, E308&gt;0), E308*C308, 0)</f>
        <v/>
      </c>
      <c r="AC308">
        <f>IF(AND(F308, D308), D308*F308, 0)</f>
        <v/>
      </c>
    </row>
    <row r="309">
      <c r="A309">
        <f>'Raw Data'!Q304</f>
        <v/>
      </c>
      <c r="B309">
        <f>IF('Raw Data'!O304&gt;'Raw Data'!P304, 'Raw Data'!C304, 0)</f>
        <v/>
      </c>
      <c r="C309">
        <f>IF(AND(ISNUMBER('Raw Data'!O304), 'Raw Data'!O304='Raw Data'!P304), 'Raw Data'!D304, 0)</f>
        <v/>
      </c>
      <c r="D309">
        <f>IF('Raw Data'!O304&lt;'Raw Data'!P304, 'Raw Data'!E304, 0)</f>
        <v/>
      </c>
      <c r="E309">
        <f>IF(SUM('Raw Data'!O304:P304)&gt;2, 'Raw Data'!F304, 0)</f>
        <v/>
      </c>
      <c r="F309">
        <f>IF(AND(ISNUMBER('Raw Data'!O304),SUM('Raw Data'!O304:P304)&lt;3),'Raw Data'!F304,)</f>
        <v/>
      </c>
      <c r="G309">
        <f>IF(AND('Raw Data'!O304&gt;0, 'Raw Data'!P304&gt;0), 'Raw Data'!H304, 0)</f>
        <v/>
      </c>
      <c r="H309">
        <f>IF(AND(ISNUMBER('Raw Data'!O304), OR('Raw Data'!O304=0, 'Raw Data'!P304=0)), 'Raw Data'!I304, 0)</f>
        <v/>
      </c>
      <c r="I309">
        <f>IF('Raw Data'!O304='Raw Data'!P304, 0, IF('Raw Data'!O304&gt;'Raw Data'!P304, 'Raw Data'!J304, 0))</f>
        <v/>
      </c>
      <c r="J309">
        <f>IF('Raw Data'!O304='Raw Data'!P304, 0, IF('Raw Data'!O304&lt;'Raw Data'!P304, 'Raw Data'!K304, 0))</f>
        <v/>
      </c>
      <c r="K309">
        <f>IF(AND(ISNUMBER('Raw Data'!O304), OR('Raw Data'!O304&gt;'Raw Data'!P304, 'Raw Data'!O304='Raw Data'!P304)), 'Raw Data'!L304, 0)</f>
        <v/>
      </c>
      <c r="L309">
        <f>IF(AND(ISNUMBER('Raw Data'!O304), OR('Raw Data'!O304&lt;'Raw Data'!P304, 'Raw Data'!O304='Raw Data'!P304)), 'Raw Data'!M304, 0)</f>
        <v/>
      </c>
      <c r="M309">
        <f>IF(AND(ISNUMBER('Raw Data'!O304), OR('Raw Data'!O304&gt;'Raw Data'!P304, 'Raw Data'!O304&lt;'Raw Data'!P304)), 'Raw Data'!N304, 0)</f>
        <v/>
      </c>
      <c r="N309">
        <f>IF(AND('Raw Data'!C304&lt;'Raw Data'!E304, 'Raw Data'!O304&gt;'Raw Data'!P304), 'Raw Data'!C304, 0)</f>
        <v/>
      </c>
      <c r="O309">
        <f>'Raw Data'!C304&lt;'Raw Data'!E304</f>
        <v/>
      </c>
      <c r="P309">
        <f>IF(AND('Raw Data'!C304&gt;'Raw Data'!E304, 'Raw Data'!O304&gt;'Raw Data'!P304), 'Raw Data'!C304, 0)</f>
        <v/>
      </c>
      <c r="Q309">
        <f>IF(AND('Raw Data'!C304&gt;'Raw Data'!E304, 'Raw Data'!O304&lt;'Raw Data'!P304), 'Raw Data'!E304, 0)</f>
        <v/>
      </c>
      <c r="R309">
        <f>IF(AND('Raw Data'!C304&lt;'Raw Data'!E304, 'Raw Data'!O304&lt;'Raw Data'!P304), 'Raw Data'!E304, 0)</f>
        <v/>
      </c>
      <c r="S309">
        <f>IF(ISNUMBER('Raw Data'!C304), IF(_xlfn.XLOOKUP(SMALL('Raw Data'!C304:E304, 1), B309:D309, B309:D309, 0)&gt;0, SMALL('Raw Data'!C304:E304, 1), 0), 0)</f>
        <v/>
      </c>
      <c r="T309">
        <f>IF(ISNUMBER('Raw Data'!C304), IF(_xlfn.XLOOKUP(SMALL('Raw Data'!C304:E304, 2), B309:D309, B309:D309, 0)&gt;0, SMALL('Raw Data'!C304:E304, 2), 0), 0)</f>
        <v/>
      </c>
      <c r="U309">
        <f>IF(ISNUMBER('Raw Data'!C304), IF(_xlfn.XLOOKUP(SMALL('Raw Data'!C304:E304, 3), B309:D309, B309:D309, 0)&gt;0, SMALL('Raw Data'!C304:E304, 3), 0), 0)</f>
        <v/>
      </c>
      <c r="V309">
        <f>IF(AND('Raw Data'!C304&lt;'Raw Data'!E304,'Raw Data'!O304&gt;'Raw Data'!P304),'Raw Data'!C304,IF(AND('Raw Data'!E304&lt;'Raw Data'!C304,'Raw Data'!P304&gt;'Raw Data'!O304),'Raw Data'!E304,0))</f>
        <v/>
      </c>
      <c r="W309">
        <f>IF(AND('Raw Data'!C304&gt;'Raw Data'!E304,'Raw Data'!O304&gt;'Raw Data'!P304),'Raw Data'!C304,IF(AND('Raw Data'!E304&gt;'Raw Data'!C304,'Raw Data'!P304&gt;'Raw Data'!O304),'Raw Data'!E304,0))</f>
        <v/>
      </c>
      <c r="X309">
        <f>IF(AND('Raw Data'!D304&gt;4,'Raw Data'!O304&gt;'Raw Data'!P304, ISNUMBER('Raw Data'!O304)),'Raw Data'!J304,IF(AND('Raw Data'!D304&gt;4,'Raw Data'!O304='Raw Data'!P304, ISNUMBER('Raw Data'!O304)),0,IF(AND(ISNUMBER('Raw Data'!O304), 'Raw Data'!O304='Raw Data'!P304),'Raw Data'!D304,0)))</f>
        <v/>
      </c>
      <c r="Y309">
        <f>IF(AND('Raw Data'!D304&gt;4,'Raw Data'!O304&lt;'Raw Data'!P304),'Raw Data'!K304,IF(AND('Raw Data'!D304&gt;4,'Raw Data'!O304='Raw Data'!P304),0,IF('Raw Data'!O304='Raw Data'!P304,'Raw Data'!D304,0)))</f>
        <v/>
      </c>
      <c r="Z309">
        <f>IF(AND('Raw Data'!D304&lt;4, 'Raw Data'!O304='Raw Data'!P304), 'Raw Data'!D304, 0)</f>
        <v/>
      </c>
      <c r="AA309">
        <f>IF(AND(W309&gt;0, F309&gt;0), F309*W309, 0)</f>
        <v/>
      </c>
      <c r="AB309">
        <f>IF(AND(C309&gt;0, E309&gt;0), E309*C309, 0)</f>
        <v/>
      </c>
      <c r="AC309">
        <f>IF(AND(F309, D309), D309*F309, 0)</f>
        <v/>
      </c>
    </row>
    <row r="310">
      <c r="A310">
        <f>'Raw Data'!Q305</f>
        <v/>
      </c>
      <c r="B310">
        <f>IF('Raw Data'!O305&gt;'Raw Data'!P305, 'Raw Data'!C305, 0)</f>
        <v/>
      </c>
      <c r="C310">
        <f>IF(AND(ISNUMBER('Raw Data'!O305), 'Raw Data'!O305='Raw Data'!P305), 'Raw Data'!D305, 0)</f>
        <v/>
      </c>
      <c r="D310">
        <f>IF('Raw Data'!O305&lt;'Raw Data'!P305, 'Raw Data'!E305, 0)</f>
        <v/>
      </c>
      <c r="E310">
        <f>IF(SUM('Raw Data'!O305:P305)&gt;2, 'Raw Data'!F305, 0)</f>
        <v/>
      </c>
      <c r="F310">
        <f>IF(AND(ISNUMBER('Raw Data'!O305),SUM('Raw Data'!O305:P305)&lt;3),'Raw Data'!F305,)</f>
        <v/>
      </c>
      <c r="G310">
        <f>IF(AND('Raw Data'!O305&gt;0, 'Raw Data'!P305&gt;0), 'Raw Data'!H305, 0)</f>
        <v/>
      </c>
      <c r="H310">
        <f>IF(AND(ISNUMBER('Raw Data'!O305), OR('Raw Data'!O305=0, 'Raw Data'!P305=0)), 'Raw Data'!I305, 0)</f>
        <v/>
      </c>
      <c r="I310">
        <f>IF('Raw Data'!O305='Raw Data'!P305, 0, IF('Raw Data'!O305&gt;'Raw Data'!P305, 'Raw Data'!J305, 0))</f>
        <v/>
      </c>
      <c r="J310">
        <f>IF('Raw Data'!O305='Raw Data'!P305, 0, IF('Raw Data'!O305&lt;'Raw Data'!P305, 'Raw Data'!K305, 0))</f>
        <v/>
      </c>
      <c r="K310">
        <f>IF(AND(ISNUMBER('Raw Data'!O305), OR('Raw Data'!O305&gt;'Raw Data'!P305, 'Raw Data'!O305='Raw Data'!P305)), 'Raw Data'!L305, 0)</f>
        <v/>
      </c>
      <c r="L310">
        <f>IF(AND(ISNUMBER('Raw Data'!O305), OR('Raw Data'!O305&lt;'Raw Data'!P305, 'Raw Data'!O305='Raw Data'!P305)), 'Raw Data'!M305, 0)</f>
        <v/>
      </c>
      <c r="M310">
        <f>IF(AND(ISNUMBER('Raw Data'!O305), OR('Raw Data'!O305&gt;'Raw Data'!P305, 'Raw Data'!O305&lt;'Raw Data'!P305)), 'Raw Data'!N305, 0)</f>
        <v/>
      </c>
      <c r="N310">
        <f>IF(AND('Raw Data'!C305&lt;'Raw Data'!E305, 'Raw Data'!O305&gt;'Raw Data'!P305), 'Raw Data'!C305, 0)</f>
        <v/>
      </c>
      <c r="O310">
        <f>'Raw Data'!C305&lt;'Raw Data'!E305</f>
        <v/>
      </c>
      <c r="P310">
        <f>IF(AND('Raw Data'!C305&gt;'Raw Data'!E305, 'Raw Data'!O305&gt;'Raw Data'!P305), 'Raw Data'!C305, 0)</f>
        <v/>
      </c>
      <c r="Q310">
        <f>IF(AND('Raw Data'!C305&gt;'Raw Data'!E305, 'Raw Data'!O305&lt;'Raw Data'!P305), 'Raw Data'!E305, 0)</f>
        <v/>
      </c>
      <c r="R310">
        <f>IF(AND('Raw Data'!C305&lt;'Raw Data'!E305, 'Raw Data'!O305&lt;'Raw Data'!P305), 'Raw Data'!E305, 0)</f>
        <v/>
      </c>
      <c r="S310">
        <f>IF(ISNUMBER('Raw Data'!C305), IF(_xlfn.XLOOKUP(SMALL('Raw Data'!C305:E305, 1), B310:D310, B310:D310, 0)&gt;0, SMALL('Raw Data'!C305:E305, 1), 0), 0)</f>
        <v/>
      </c>
      <c r="T310">
        <f>IF(ISNUMBER('Raw Data'!C305), IF(_xlfn.XLOOKUP(SMALL('Raw Data'!C305:E305, 2), B310:D310, B310:D310, 0)&gt;0, SMALL('Raw Data'!C305:E305, 2), 0), 0)</f>
        <v/>
      </c>
      <c r="U310">
        <f>IF(ISNUMBER('Raw Data'!C305), IF(_xlfn.XLOOKUP(SMALL('Raw Data'!C305:E305, 3), B310:D310, B310:D310, 0)&gt;0, SMALL('Raw Data'!C305:E305, 3), 0), 0)</f>
        <v/>
      </c>
      <c r="V310">
        <f>IF(AND('Raw Data'!C305&lt;'Raw Data'!E305,'Raw Data'!O305&gt;'Raw Data'!P305),'Raw Data'!C305,IF(AND('Raw Data'!E305&lt;'Raw Data'!C305,'Raw Data'!P305&gt;'Raw Data'!O305),'Raw Data'!E305,0))</f>
        <v/>
      </c>
      <c r="W310">
        <f>IF(AND('Raw Data'!C305&gt;'Raw Data'!E305,'Raw Data'!O305&gt;'Raw Data'!P305),'Raw Data'!C305,IF(AND('Raw Data'!E305&gt;'Raw Data'!C305,'Raw Data'!P305&gt;'Raw Data'!O305),'Raw Data'!E305,0))</f>
        <v/>
      </c>
      <c r="X310">
        <f>IF(AND('Raw Data'!D305&gt;4,'Raw Data'!O305&gt;'Raw Data'!P305, ISNUMBER('Raw Data'!O305)),'Raw Data'!J305,IF(AND('Raw Data'!D305&gt;4,'Raw Data'!O305='Raw Data'!P305, ISNUMBER('Raw Data'!O305)),0,IF(AND(ISNUMBER('Raw Data'!O305), 'Raw Data'!O305='Raw Data'!P305),'Raw Data'!D305,0)))</f>
        <v/>
      </c>
      <c r="Y310">
        <f>IF(AND('Raw Data'!D305&gt;4,'Raw Data'!O305&lt;'Raw Data'!P305),'Raw Data'!K305,IF(AND('Raw Data'!D305&gt;4,'Raw Data'!O305='Raw Data'!P305),0,IF('Raw Data'!O305='Raw Data'!P305,'Raw Data'!D305,0)))</f>
        <v/>
      </c>
      <c r="Z310">
        <f>IF(AND('Raw Data'!D305&lt;4, 'Raw Data'!O305='Raw Data'!P305), 'Raw Data'!D305, 0)</f>
        <v/>
      </c>
      <c r="AA310">
        <f>IF(AND(W310&gt;0, F310&gt;0), F310*W310, 0)</f>
        <v/>
      </c>
      <c r="AB310">
        <f>IF(AND(C310&gt;0, E310&gt;0), E310*C310, 0)</f>
        <v/>
      </c>
      <c r="AC310">
        <f>IF(AND(F310, D310), D310*F310, 0)</f>
        <v/>
      </c>
    </row>
    <row r="311">
      <c r="A311">
        <f>'Raw Data'!Q306</f>
        <v/>
      </c>
      <c r="B311">
        <f>IF('Raw Data'!O306&gt;'Raw Data'!P306, 'Raw Data'!C306, 0)</f>
        <v/>
      </c>
      <c r="C311">
        <f>IF(AND(ISNUMBER('Raw Data'!O306), 'Raw Data'!O306='Raw Data'!P306), 'Raw Data'!D306, 0)</f>
        <v/>
      </c>
      <c r="D311">
        <f>IF('Raw Data'!O306&lt;'Raw Data'!P306, 'Raw Data'!E306, 0)</f>
        <v/>
      </c>
      <c r="E311">
        <f>IF(SUM('Raw Data'!O306:P306)&gt;2, 'Raw Data'!F306, 0)</f>
        <v/>
      </c>
      <c r="F311">
        <f>IF(AND(ISNUMBER('Raw Data'!O306),SUM('Raw Data'!O306:P306)&lt;3),'Raw Data'!F306,)</f>
        <v/>
      </c>
      <c r="G311">
        <f>IF(AND('Raw Data'!O306&gt;0, 'Raw Data'!P306&gt;0), 'Raw Data'!H306, 0)</f>
        <v/>
      </c>
      <c r="H311">
        <f>IF(AND(ISNUMBER('Raw Data'!O306), OR('Raw Data'!O306=0, 'Raw Data'!P306=0)), 'Raw Data'!I306, 0)</f>
        <v/>
      </c>
      <c r="I311">
        <f>IF('Raw Data'!O306='Raw Data'!P306, 0, IF('Raw Data'!O306&gt;'Raw Data'!P306, 'Raw Data'!J306, 0))</f>
        <v/>
      </c>
      <c r="J311">
        <f>IF('Raw Data'!O306='Raw Data'!P306, 0, IF('Raw Data'!O306&lt;'Raw Data'!P306, 'Raw Data'!K306, 0))</f>
        <v/>
      </c>
      <c r="K311">
        <f>IF(AND(ISNUMBER('Raw Data'!O306), OR('Raw Data'!O306&gt;'Raw Data'!P306, 'Raw Data'!O306='Raw Data'!P306)), 'Raw Data'!L306, 0)</f>
        <v/>
      </c>
      <c r="L311">
        <f>IF(AND(ISNUMBER('Raw Data'!O306), OR('Raw Data'!O306&lt;'Raw Data'!P306, 'Raw Data'!O306='Raw Data'!P306)), 'Raw Data'!M306, 0)</f>
        <v/>
      </c>
      <c r="M311">
        <f>IF(AND(ISNUMBER('Raw Data'!O306), OR('Raw Data'!O306&gt;'Raw Data'!P306, 'Raw Data'!O306&lt;'Raw Data'!P306)), 'Raw Data'!N306, 0)</f>
        <v/>
      </c>
      <c r="N311">
        <f>IF(AND('Raw Data'!C306&lt;'Raw Data'!E306, 'Raw Data'!O306&gt;'Raw Data'!P306), 'Raw Data'!C306, 0)</f>
        <v/>
      </c>
      <c r="O311">
        <f>'Raw Data'!C306&lt;'Raw Data'!E306</f>
        <v/>
      </c>
      <c r="P311">
        <f>IF(AND('Raw Data'!C306&gt;'Raw Data'!E306, 'Raw Data'!O306&gt;'Raw Data'!P306), 'Raw Data'!C306, 0)</f>
        <v/>
      </c>
      <c r="Q311">
        <f>IF(AND('Raw Data'!C306&gt;'Raw Data'!E306, 'Raw Data'!O306&lt;'Raw Data'!P306), 'Raw Data'!E306, 0)</f>
        <v/>
      </c>
      <c r="R311">
        <f>IF(AND('Raw Data'!C306&lt;'Raw Data'!E306, 'Raw Data'!O306&lt;'Raw Data'!P306), 'Raw Data'!E306, 0)</f>
        <v/>
      </c>
      <c r="S311">
        <f>IF(ISNUMBER('Raw Data'!C306), IF(_xlfn.XLOOKUP(SMALL('Raw Data'!C306:E306, 1), B311:D311, B311:D311, 0)&gt;0, SMALL('Raw Data'!C306:E306, 1), 0), 0)</f>
        <v/>
      </c>
      <c r="T311">
        <f>IF(ISNUMBER('Raw Data'!C306), IF(_xlfn.XLOOKUP(SMALL('Raw Data'!C306:E306, 2), B311:D311, B311:D311, 0)&gt;0, SMALL('Raw Data'!C306:E306, 2), 0), 0)</f>
        <v/>
      </c>
      <c r="U311">
        <f>IF(ISNUMBER('Raw Data'!C306), IF(_xlfn.XLOOKUP(SMALL('Raw Data'!C306:E306, 3), B311:D311, B311:D311, 0)&gt;0, SMALL('Raw Data'!C306:E306, 3), 0), 0)</f>
        <v/>
      </c>
      <c r="V311">
        <f>IF(AND('Raw Data'!C306&lt;'Raw Data'!E306,'Raw Data'!O306&gt;'Raw Data'!P306),'Raw Data'!C306,IF(AND('Raw Data'!E306&lt;'Raw Data'!C306,'Raw Data'!P306&gt;'Raw Data'!O306),'Raw Data'!E306,0))</f>
        <v/>
      </c>
      <c r="W311">
        <f>IF(AND('Raw Data'!C306&gt;'Raw Data'!E306,'Raw Data'!O306&gt;'Raw Data'!P306),'Raw Data'!C306,IF(AND('Raw Data'!E306&gt;'Raw Data'!C306,'Raw Data'!P306&gt;'Raw Data'!O306),'Raw Data'!E306,0))</f>
        <v/>
      </c>
      <c r="X311">
        <f>IF(AND('Raw Data'!D306&gt;4,'Raw Data'!O306&gt;'Raw Data'!P306, ISNUMBER('Raw Data'!O306)),'Raw Data'!J306,IF(AND('Raw Data'!D306&gt;4,'Raw Data'!O306='Raw Data'!P306, ISNUMBER('Raw Data'!O306)),0,IF(AND(ISNUMBER('Raw Data'!O306), 'Raw Data'!O306='Raw Data'!P306),'Raw Data'!D306,0)))</f>
        <v/>
      </c>
      <c r="Y311">
        <f>IF(AND('Raw Data'!D306&gt;4,'Raw Data'!O306&lt;'Raw Data'!P306),'Raw Data'!K306,IF(AND('Raw Data'!D306&gt;4,'Raw Data'!O306='Raw Data'!P306),0,IF('Raw Data'!O306='Raw Data'!P306,'Raw Data'!D306,0)))</f>
        <v/>
      </c>
      <c r="Z311">
        <f>IF(AND('Raw Data'!D306&lt;4, 'Raw Data'!O306='Raw Data'!P306), 'Raw Data'!D306, 0)</f>
        <v/>
      </c>
      <c r="AA311">
        <f>IF(AND(W311&gt;0, F311&gt;0), F311*W311, 0)</f>
        <v/>
      </c>
      <c r="AB311">
        <f>IF(AND(C311&gt;0, E311&gt;0), E311*C311, 0)</f>
        <v/>
      </c>
      <c r="AC311">
        <f>IF(AND(F311, D311), D311*F311, 0)</f>
        <v/>
      </c>
    </row>
    <row r="312">
      <c r="A312">
        <f>'Raw Data'!Q307</f>
        <v/>
      </c>
      <c r="B312">
        <f>IF('Raw Data'!O307&gt;'Raw Data'!P307, 'Raw Data'!C307, 0)</f>
        <v/>
      </c>
      <c r="C312">
        <f>IF(AND(ISNUMBER('Raw Data'!O307), 'Raw Data'!O307='Raw Data'!P307), 'Raw Data'!D307, 0)</f>
        <v/>
      </c>
      <c r="D312">
        <f>IF('Raw Data'!O307&lt;'Raw Data'!P307, 'Raw Data'!E307, 0)</f>
        <v/>
      </c>
      <c r="E312">
        <f>IF(SUM('Raw Data'!O307:P307)&gt;2, 'Raw Data'!F307, 0)</f>
        <v/>
      </c>
      <c r="F312">
        <f>IF(AND(ISNUMBER('Raw Data'!O307),SUM('Raw Data'!O307:P307)&lt;3),'Raw Data'!F307,)</f>
        <v/>
      </c>
      <c r="G312">
        <f>IF(AND('Raw Data'!O307&gt;0, 'Raw Data'!P307&gt;0), 'Raw Data'!H307, 0)</f>
        <v/>
      </c>
      <c r="H312">
        <f>IF(AND(ISNUMBER('Raw Data'!O307), OR('Raw Data'!O307=0, 'Raw Data'!P307=0)), 'Raw Data'!I307, 0)</f>
        <v/>
      </c>
      <c r="I312">
        <f>IF('Raw Data'!O307='Raw Data'!P307, 0, IF('Raw Data'!O307&gt;'Raw Data'!P307, 'Raw Data'!J307, 0))</f>
        <v/>
      </c>
      <c r="J312">
        <f>IF('Raw Data'!O307='Raw Data'!P307, 0, IF('Raw Data'!O307&lt;'Raw Data'!P307, 'Raw Data'!K307, 0))</f>
        <v/>
      </c>
      <c r="K312">
        <f>IF(AND(ISNUMBER('Raw Data'!O307), OR('Raw Data'!O307&gt;'Raw Data'!P307, 'Raw Data'!O307='Raw Data'!P307)), 'Raw Data'!L307, 0)</f>
        <v/>
      </c>
      <c r="L312">
        <f>IF(AND(ISNUMBER('Raw Data'!O307), OR('Raw Data'!O307&lt;'Raw Data'!P307, 'Raw Data'!O307='Raw Data'!P307)), 'Raw Data'!M307, 0)</f>
        <v/>
      </c>
      <c r="M312">
        <f>IF(AND(ISNUMBER('Raw Data'!O307), OR('Raw Data'!O307&gt;'Raw Data'!P307, 'Raw Data'!O307&lt;'Raw Data'!P307)), 'Raw Data'!N307, 0)</f>
        <v/>
      </c>
      <c r="N312">
        <f>IF(AND('Raw Data'!C307&lt;'Raw Data'!E307, 'Raw Data'!O307&gt;'Raw Data'!P307), 'Raw Data'!C307, 0)</f>
        <v/>
      </c>
      <c r="O312">
        <f>'Raw Data'!C307&lt;'Raw Data'!E307</f>
        <v/>
      </c>
      <c r="P312">
        <f>IF(AND('Raw Data'!C307&gt;'Raw Data'!E307, 'Raw Data'!O307&gt;'Raw Data'!P307), 'Raw Data'!C307, 0)</f>
        <v/>
      </c>
      <c r="Q312">
        <f>IF(AND('Raw Data'!C307&gt;'Raw Data'!E307, 'Raw Data'!O307&lt;'Raw Data'!P307), 'Raw Data'!E307, 0)</f>
        <v/>
      </c>
      <c r="R312">
        <f>IF(AND('Raw Data'!C307&lt;'Raw Data'!E307, 'Raw Data'!O307&lt;'Raw Data'!P307), 'Raw Data'!E307, 0)</f>
        <v/>
      </c>
      <c r="S312">
        <f>IF(ISNUMBER('Raw Data'!C307), IF(_xlfn.XLOOKUP(SMALL('Raw Data'!C307:E307, 1), B312:D312, B312:D312, 0)&gt;0, SMALL('Raw Data'!C307:E307, 1), 0), 0)</f>
        <v/>
      </c>
      <c r="T312">
        <f>IF(ISNUMBER('Raw Data'!C307), IF(_xlfn.XLOOKUP(SMALL('Raw Data'!C307:E307, 2), B312:D312, B312:D312, 0)&gt;0, SMALL('Raw Data'!C307:E307, 2), 0), 0)</f>
        <v/>
      </c>
      <c r="U312">
        <f>IF(ISNUMBER('Raw Data'!C307), IF(_xlfn.XLOOKUP(SMALL('Raw Data'!C307:E307, 3), B312:D312, B312:D312, 0)&gt;0, SMALL('Raw Data'!C307:E307, 3), 0), 0)</f>
        <v/>
      </c>
      <c r="V312">
        <f>IF(AND('Raw Data'!C307&lt;'Raw Data'!E307,'Raw Data'!O307&gt;'Raw Data'!P307),'Raw Data'!C307,IF(AND('Raw Data'!E307&lt;'Raw Data'!C307,'Raw Data'!P307&gt;'Raw Data'!O307),'Raw Data'!E307,0))</f>
        <v/>
      </c>
      <c r="W312">
        <f>IF(AND('Raw Data'!C307&gt;'Raw Data'!E307,'Raw Data'!O307&gt;'Raw Data'!P307),'Raw Data'!C307,IF(AND('Raw Data'!E307&gt;'Raw Data'!C307,'Raw Data'!P307&gt;'Raw Data'!O307),'Raw Data'!E307,0))</f>
        <v/>
      </c>
      <c r="X312">
        <f>IF(AND('Raw Data'!D307&gt;4,'Raw Data'!O307&gt;'Raw Data'!P307, ISNUMBER('Raw Data'!O307)),'Raw Data'!J307,IF(AND('Raw Data'!D307&gt;4,'Raw Data'!O307='Raw Data'!P307, ISNUMBER('Raw Data'!O307)),0,IF(AND(ISNUMBER('Raw Data'!O307), 'Raw Data'!O307='Raw Data'!P307),'Raw Data'!D307,0)))</f>
        <v/>
      </c>
      <c r="Y312">
        <f>IF(AND('Raw Data'!D307&gt;4,'Raw Data'!O307&lt;'Raw Data'!P307),'Raw Data'!K307,IF(AND('Raw Data'!D307&gt;4,'Raw Data'!O307='Raw Data'!P307),0,IF('Raw Data'!O307='Raw Data'!P307,'Raw Data'!D307,0)))</f>
        <v/>
      </c>
      <c r="Z312">
        <f>IF(AND('Raw Data'!D307&lt;4, 'Raw Data'!O307='Raw Data'!P307), 'Raw Data'!D307, 0)</f>
        <v/>
      </c>
      <c r="AA312">
        <f>IF(AND(W312&gt;0, F312&gt;0), F312*W312, 0)</f>
        <v/>
      </c>
      <c r="AB312">
        <f>IF(AND(C312&gt;0, E312&gt;0), E312*C312, 0)</f>
        <v/>
      </c>
      <c r="AC312">
        <f>IF(AND(F312, D312), D312*F312, 0)</f>
        <v/>
      </c>
    </row>
    <row r="313">
      <c r="A313">
        <f>'Raw Data'!Q308</f>
        <v/>
      </c>
      <c r="B313">
        <f>IF('Raw Data'!O308&gt;'Raw Data'!P308, 'Raw Data'!C308, 0)</f>
        <v/>
      </c>
      <c r="C313">
        <f>IF(AND(ISNUMBER('Raw Data'!O308), 'Raw Data'!O308='Raw Data'!P308), 'Raw Data'!D308, 0)</f>
        <v/>
      </c>
      <c r="D313">
        <f>IF('Raw Data'!O308&lt;'Raw Data'!P308, 'Raw Data'!E308, 0)</f>
        <v/>
      </c>
      <c r="E313">
        <f>IF(SUM('Raw Data'!O308:P308)&gt;2, 'Raw Data'!F308, 0)</f>
        <v/>
      </c>
      <c r="F313">
        <f>IF(AND(ISNUMBER('Raw Data'!O308),SUM('Raw Data'!O308:P308)&lt;3),'Raw Data'!F308,)</f>
        <v/>
      </c>
      <c r="G313">
        <f>IF(AND('Raw Data'!O308&gt;0, 'Raw Data'!P308&gt;0), 'Raw Data'!H308, 0)</f>
        <v/>
      </c>
      <c r="H313">
        <f>IF(AND(ISNUMBER('Raw Data'!O308), OR('Raw Data'!O308=0, 'Raw Data'!P308=0)), 'Raw Data'!I308, 0)</f>
        <v/>
      </c>
      <c r="I313">
        <f>IF('Raw Data'!O308='Raw Data'!P308, 0, IF('Raw Data'!O308&gt;'Raw Data'!P308, 'Raw Data'!J308, 0))</f>
        <v/>
      </c>
      <c r="J313">
        <f>IF('Raw Data'!O308='Raw Data'!P308, 0, IF('Raw Data'!O308&lt;'Raw Data'!P308, 'Raw Data'!K308, 0))</f>
        <v/>
      </c>
      <c r="K313">
        <f>IF(AND(ISNUMBER('Raw Data'!O308), OR('Raw Data'!O308&gt;'Raw Data'!P308, 'Raw Data'!O308='Raw Data'!P308)), 'Raw Data'!L308, 0)</f>
        <v/>
      </c>
      <c r="L313">
        <f>IF(AND(ISNUMBER('Raw Data'!O308), OR('Raw Data'!O308&lt;'Raw Data'!P308, 'Raw Data'!O308='Raw Data'!P308)), 'Raw Data'!M308, 0)</f>
        <v/>
      </c>
      <c r="M313">
        <f>IF(AND(ISNUMBER('Raw Data'!O308), OR('Raw Data'!O308&gt;'Raw Data'!P308, 'Raw Data'!O308&lt;'Raw Data'!P308)), 'Raw Data'!N308, 0)</f>
        <v/>
      </c>
      <c r="N313">
        <f>IF(AND('Raw Data'!C308&lt;'Raw Data'!E308, 'Raw Data'!O308&gt;'Raw Data'!P308), 'Raw Data'!C308, 0)</f>
        <v/>
      </c>
      <c r="O313">
        <f>'Raw Data'!C308&lt;'Raw Data'!E308</f>
        <v/>
      </c>
      <c r="P313">
        <f>IF(AND('Raw Data'!C308&gt;'Raw Data'!E308, 'Raw Data'!O308&gt;'Raw Data'!P308), 'Raw Data'!C308, 0)</f>
        <v/>
      </c>
      <c r="Q313">
        <f>IF(AND('Raw Data'!C308&gt;'Raw Data'!E308, 'Raw Data'!O308&lt;'Raw Data'!P308), 'Raw Data'!E308, 0)</f>
        <v/>
      </c>
      <c r="R313">
        <f>IF(AND('Raw Data'!C308&lt;'Raw Data'!E308, 'Raw Data'!O308&lt;'Raw Data'!P308), 'Raw Data'!E308, 0)</f>
        <v/>
      </c>
      <c r="S313">
        <f>IF(ISNUMBER('Raw Data'!C308), IF(_xlfn.XLOOKUP(SMALL('Raw Data'!C308:E308, 1), B313:D313, B313:D313, 0)&gt;0, SMALL('Raw Data'!C308:E308, 1), 0), 0)</f>
        <v/>
      </c>
      <c r="T313">
        <f>IF(ISNUMBER('Raw Data'!C308), IF(_xlfn.XLOOKUP(SMALL('Raw Data'!C308:E308, 2), B313:D313, B313:D313, 0)&gt;0, SMALL('Raw Data'!C308:E308, 2), 0), 0)</f>
        <v/>
      </c>
      <c r="U313">
        <f>IF(ISNUMBER('Raw Data'!C308), IF(_xlfn.XLOOKUP(SMALL('Raw Data'!C308:E308, 3), B313:D313, B313:D313, 0)&gt;0, SMALL('Raw Data'!C308:E308, 3), 0), 0)</f>
        <v/>
      </c>
      <c r="V313">
        <f>IF(AND('Raw Data'!C308&lt;'Raw Data'!E308,'Raw Data'!O308&gt;'Raw Data'!P308),'Raw Data'!C308,IF(AND('Raw Data'!E308&lt;'Raw Data'!C308,'Raw Data'!P308&gt;'Raw Data'!O308),'Raw Data'!E308,0))</f>
        <v/>
      </c>
      <c r="W313">
        <f>IF(AND('Raw Data'!C308&gt;'Raw Data'!E308,'Raw Data'!O308&gt;'Raw Data'!P308),'Raw Data'!C308,IF(AND('Raw Data'!E308&gt;'Raw Data'!C308,'Raw Data'!P308&gt;'Raw Data'!O308),'Raw Data'!E308,0))</f>
        <v/>
      </c>
      <c r="X313">
        <f>IF(AND('Raw Data'!D308&gt;4,'Raw Data'!O308&gt;'Raw Data'!P308, ISNUMBER('Raw Data'!O308)),'Raw Data'!J308,IF(AND('Raw Data'!D308&gt;4,'Raw Data'!O308='Raw Data'!P308, ISNUMBER('Raw Data'!O308)),0,IF(AND(ISNUMBER('Raw Data'!O308), 'Raw Data'!O308='Raw Data'!P308),'Raw Data'!D308,0)))</f>
        <v/>
      </c>
      <c r="Y313">
        <f>IF(AND('Raw Data'!D308&gt;4,'Raw Data'!O308&lt;'Raw Data'!P308),'Raw Data'!K308,IF(AND('Raw Data'!D308&gt;4,'Raw Data'!O308='Raw Data'!P308),0,IF('Raw Data'!O308='Raw Data'!P308,'Raw Data'!D308,0)))</f>
        <v/>
      </c>
      <c r="Z313">
        <f>IF(AND('Raw Data'!D308&lt;4, 'Raw Data'!O308='Raw Data'!P308), 'Raw Data'!D308, 0)</f>
        <v/>
      </c>
      <c r="AA313">
        <f>IF(AND(W313&gt;0, F313&gt;0), F313*W313, 0)</f>
        <v/>
      </c>
      <c r="AB313">
        <f>IF(AND(C313&gt;0, E313&gt;0), E313*C313, 0)</f>
        <v/>
      </c>
      <c r="AC313">
        <f>IF(AND(F313, D313), D313*F313, 0)</f>
        <v/>
      </c>
    </row>
    <row r="314">
      <c r="A314">
        <f>'Raw Data'!Q309</f>
        <v/>
      </c>
      <c r="B314">
        <f>IF('Raw Data'!O309&gt;'Raw Data'!P309, 'Raw Data'!C309, 0)</f>
        <v/>
      </c>
      <c r="C314">
        <f>IF(AND(ISNUMBER('Raw Data'!O309), 'Raw Data'!O309='Raw Data'!P309), 'Raw Data'!D309, 0)</f>
        <v/>
      </c>
      <c r="D314">
        <f>IF('Raw Data'!O309&lt;'Raw Data'!P309, 'Raw Data'!E309, 0)</f>
        <v/>
      </c>
      <c r="E314">
        <f>IF(SUM('Raw Data'!O309:P309)&gt;2, 'Raw Data'!F309, 0)</f>
        <v/>
      </c>
      <c r="F314">
        <f>IF(AND(ISNUMBER('Raw Data'!O309),SUM('Raw Data'!O309:P309)&lt;3),'Raw Data'!F309,)</f>
        <v/>
      </c>
      <c r="G314">
        <f>IF(AND('Raw Data'!O309&gt;0, 'Raw Data'!P309&gt;0), 'Raw Data'!H309, 0)</f>
        <v/>
      </c>
      <c r="H314">
        <f>IF(AND(ISNUMBER('Raw Data'!O309), OR('Raw Data'!O309=0, 'Raw Data'!P309=0)), 'Raw Data'!I309, 0)</f>
        <v/>
      </c>
      <c r="I314">
        <f>IF('Raw Data'!O309='Raw Data'!P309, 0, IF('Raw Data'!O309&gt;'Raw Data'!P309, 'Raw Data'!J309, 0))</f>
        <v/>
      </c>
      <c r="J314">
        <f>IF('Raw Data'!O309='Raw Data'!P309, 0, IF('Raw Data'!O309&lt;'Raw Data'!P309, 'Raw Data'!K309, 0))</f>
        <v/>
      </c>
      <c r="K314">
        <f>IF(AND(ISNUMBER('Raw Data'!O309), OR('Raw Data'!O309&gt;'Raw Data'!P309, 'Raw Data'!O309='Raw Data'!P309)), 'Raw Data'!L309, 0)</f>
        <v/>
      </c>
      <c r="L314">
        <f>IF(AND(ISNUMBER('Raw Data'!O309), OR('Raw Data'!O309&lt;'Raw Data'!P309, 'Raw Data'!O309='Raw Data'!P309)), 'Raw Data'!M309, 0)</f>
        <v/>
      </c>
      <c r="M314">
        <f>IF(AND(ISNUMBER('Raw Data'!O309), OR('Raw Data'!O309&gt;'Raw Data'!P309, 'Raw Data'!O309&lt;'Raw Data'!P309)), 'Raw Data'!N309, 0)</f>
        <v/>
      </c>
      <c r="N314">
        <f>IF(AND('Raw Data'!C309&lt;'Raw Data'!E309, 'Raw Data'!O309&gt;'Raw Data'!P309), 'Raw Data'!C309, 0)</f>
        <v/>
      </c>
      <c r="O314">
        <f>'Raw Data'!C309&lt;'Raw Data'!E309</f>
        <v/>
      </c>
      <c r="P314">
        <f>IF(AND('Raw Data'!C309&gt;'Raw Data'!E309, 'Raw Data'!O309&gt;'Raw Data'!P309), 'Raw Data'!C309, 0)</f>
        <v/>
      </c>
      <c r="Q314">
        <f>IF(AND('Raw Data'!C309&gt;'Raw Data'!E309, 'Raw Data'!O309&lt;'Raw Data'!P309), 'Raw Data'!E309, 0)</f>
        <v/>
      </c>
      <c r="R314">
        <f>IF(AND('Raw Data'!C309&lt;'Raw Data'!E309, 'Raw Data'!O309&lt;'Raw Data'!P309), 'Raw Data'!E309, 0)</f>
        <v/>
      </c>
      <c r="S314">
        <f>IF(ISNUMBER('Raw Data'!C309), IF(_xlfn.XLOOKUP(SMALL('Raw Data'!C309:E309, 1), B314:D314, B314:D314, 0)&gt;0, SMALL('Raw Data'!C309:E309, 1), 0), 0)</f>
        <v/>
      </c>
      <c r="T314">
        <f>IF(ISNUMBER('Raw Data'!C309), IF(_xlfn.XLOOKUP(SMALL('Raw Data'!C309:E309, 2), B314:D314, B314:D314, 0)&gt;0, SMALL('Raw Data'!C309:E309, 2), 0), 0)</f>
        <v/>
      </c>
      <c r="U314">
        <f>IF(ISNUMBER('Raw Data'!C309), IF(_xlfn.XLOOKUP(SMALL('Raw Data'!C309:E309, 3), B314:D314, B314:D314, 0)&gt;0, SMALL('Raw Data'!C309:E309, 3), 0), 0)</f>
        <v/>
      </c>
      <c r="V314">
        <f>IF(AND('Raw Data'!C309&lt;'Raw Data'!E309,'Raw Data'!O309&gt;'Raw Data'!P309),'Raw Data'!C309,IF(AND('Raw Data'!E309&lt;'Raw Data'!C309,'Raw Data'!P309&gt;'Raw Data'!O309),'Raw Data'!E309,0))</f>
        <v/>
      </c>
      <c r="W314">
        <f>IF(AND('Raw Data'!C309&gt;'Raw Data'!E309,'Raw Data'!O309&gt;'Raw Data'!P309),'Raw Data'!C309,IF(AND('Raw Data'!E309&gt;'Raw Data'!C309,'Raw Data'!P309&gt;'Raw Data'!O309),'Raw Data'!E309,0))</f>
        <v/>
      </c>
      <c r="X314">
        <f>IF(AND('Raw Data'!D309&gt;4,'Raw Data'!O309&gt;'Raw Data'!P309, ISNUMBER('Raw Data'!O309)),'Raw Data'!J309,IF(AND('Raw Data'!D309&gt;4,'Raw Data'!O309='Raw Data'!P309, ISNUMBER('Raw Data'!O309)),0,IF(AND(ISNUMBER('Raw Data'!O309), 'Raw Data'!O309='Raw Data'!P309),'Raw Data'!D309,0)))</f>
        <v/>
      </c>
      <c r="Y314">
        <f>IF(AND('Raw Data'!D309&gt;4,'Raw Data'!O309&lt;'Raw Data'!P309),'Raw Data'!K309,IF(AND('Raw Data'!D309&gt;4,'Raw Data'!O309='Raw Data'!P309),0,IF('Raw Data'!O309='Raw Data'!P309,'Raw Data'!D309,0)))</f>
        <v/>
      </c>
      <c r="Z314">
        <f>IF(AND('Raw Data'!D309&lt;4, 'Raw Data'!O309='Raw Data'!P309), 'Raw Data'!D309, 0)</f>
        <v/>
      </c>
      <c r="AA314">
        <f>IF(AND(W314&gt;0, F314&gt;0), F314*W314, 0)</f>
        <v/>
      </c>
      <c r="AB314">
        <f>IF(AND(C314&gt;0, E314&gt;0), E314*C314, 0)</f>
        <v/>
      </c>
      <c r="AC314">
        <f>IF(AND(F314, D314), D314*F314, 0)</f>
        <v/>
      </c>
    </row>
    <row r="315">
      <c r="A315">
        <f>'Raw Data'!Q310</f>
        <v/>
      </c>
      <c r="B315">
        <f>IF('Raw Data'!O310&gt;'Raw Data'!P310, 'Raw Data'!C310, 0)</f>
        <v/>
      </c>
      <c r="C315">
        <f>IF(AND(ISNUMBER('Raw Data'!O310), 'Raw Data'!O310='Raw Data'!P310), 'Raw Data'!D310, 0)</f>
        <v/>
      </c>
      <c r="D315">
        <f>IF('Raw Data'!O310&lt;'Raw Data'!P310, 'Raw Data'!E310, 0)</f>
        <v/>
      </c>
      <c r="E315">
        <f>IF(SUM('Raw Data'!O310:P310)&gt;2, 'Raw Data'!F310, 0)</f>
        <v/>
      </c>
      <c r="F315">
        <f>IF(AND(ISNUMBER('Raw Data'!O310),SUM('Raw Data'!O310:P310)&lt;3),'Raw Data'!F310,)</f>
        <v/>
      </c>
      <c r="G315">
        <f>IF(AND('Raw Data'!O310&gt;0, 'Raw Data'!P310&gt;0), 'Raw Data'!H310, 0)</f>
        <v/>
      </c>
      <c r="H315">
        <f>IF(AND(ISNUMBER('Raw Data'!O310), OR('Raw Data'!O310=0, 'Raw Data'!P310=0)), 'Raw Data'!I310, 0)</f>
        <v/>
      </c>
      <c r="I315">
        <f>IF('Raw Data'!O310='Raw Data'!P310, 0, IF('Raw Data'!O310&gt;'Raw Data'!P310, 'Raw Data'!J310, 0))</f>
        <v/>
      </c>
      <c r="J315">
        <f>IF('Raw Data'!O310='Raw Data'!P310, 0, IF('Raw Data'!O310&lt;'Raw Data'!P310, 'Raw Data'!K310, 0))</f>
        <v/>
      </c>
      <c r="K315">
        <f>IF(AND(ISNUMBER('Raw Data'!O310), OR('Raw Data'!O310&gt;'Raw Data'!P310, 'Raw Data'!O310='Raw Data'!P310)), 'Raw Data'!L310, 0)</f>
        <v/>
      </c>
      <c r="L315">
        <f>IF(AND(ISNUMBER('Raw Data'!O310), OR('Raw Data'!O310&lt;'Raw Data'!P310, 'Raw Data'!O310='Raw Data'!P310)), 'Raw Data'!M310, 0)</f>
        <v/>
      </c>
      <c r="M315">
        <f>IF(AND(ISNUMBER('Raw Data'!O310), OR('Raw Data'!O310&gt;'Raw Data'!P310, 'Raw Data'!O310&lt;'Raw Data'!P310)), 'Raw Data'!N310, 0)</f>
        <v/>
      </c>
      <c r="N315">
        <f>IF(AND('Raw Data'!C310&lt;'Raw Data'!E310, 'Raw Data'!O310&gt;'Raw Data'!P310), 'Raw Data'!C310, 0)</f>
        <v/>
      </c>
      <c r="O315">
        <f>'Raw Data'!C310&lt;'Raw Data'!E310</f>
        <v/>
      </c>
      <c r="P315">
        <f>IF(AND('Raw Data'!C310&gt;'Raw Data'!E310, 'Raw Data'!O310&gt;'Raw Data'!P310), 'Raw Data'!C310, 0)</f>
        <v/>
      </c>
      <c r="Q315">
        <f>IF(AND('Raw Data'!C310&gt;'Raw Data'!E310, 'Raw Data'!O310&lt;'Raw Data'!P310), 'Raw Data'!E310, 0)</f>
        <v/>
      </c>
      <c r="R315">
        <f>IF(AND('Raw Data'!C310&lt;'Raw Data'!E310, 'Raw Data'!O310&lt;'Raw Data'!P310), 'Raw Data'!E310, 0)</f>
        <v/>
      </c>
      <c r="S315">
        <f>IF(ISNUMBER('Raw Data'!C310), IF(_xlfn.XLOOKUP(SMALL('Raw Data'!C310:E310, 1), B315:D315, B315:D315, 0)&gt;0, SMALL('Raw Data'!C310:E310, 1), 0), 0)</f>
        <v/>
      </c>
      <c r="T315">
        <f>IF(ISNUMBER('Raw Data'!C310), IF(_xlfn.XLOOKUP(SMALL('Raw Data'!C310:E310, 2), B315:D315, B315:D315, 0)&gt;0, SMALL('Raw Data'!C310:E310, 2), 0), 0)</f>
        <v/>
      </c>
      <c r="U315">
        <f>IF(ISNUMBER('Raw Data'!C310), IF(_xlfn.XLOOKUP(SMALL('Raw Data'!C310:E310, 3), B315:D315, B315:D315, 0)&gt;0, SMALL('Raw Data'!C310:E310, 3), 0), 0)</f>
        <v/>
      </c>
      <c r="V315">
        <f>IF(AND('Raw Data'!C310&lt;'Raw Data'!E310,'Raw Data'!O310&gt;'Raw Data'!P310),'Raw Data'!C310,IF(AND('Raw Data'!E310&lt;'Raw Data'!C310,'Raw Data'!P310&gt;'Raw Data'!O310),'Raw Data'!E310,0))</f>
        <v/>
      </c>
      <c r="W315">
        <f>IF(AND('Raw Data'!C310&gt;'Raw Data'!E310,'Raw Data'!O310&gt;'Raw Data'!P310),'Raw Data'!C310,IF(AND('Raw Data'!E310&gt;'Raw Data'!C310,'Raw Data'!P310&gt;'Raw Data'!O310),'Raw Data'!E310,0))</f>
        <v/>
      </c>
      <c r="X315">
        <f>IF(AND('Raw Data'!D310&gt;4,'Raw Data'!O310&gt;'Raw Data'!P310, ISNUMBER('Raw Data'!O310)),'Raw Data'!J310,IF(AND('Raw Data'!D310&gt;4,'Raw Data'!O310='Raw Data'!P310, ISNUMBER('Raw Data'!O310)),0,IF(AND(ISNUMBER('Raw Data'!O310), 'Raw Data'!O310='Raw Data'!P310),'Raw Data'!D310,0)))</f>
        <v/>
      </c>
      <c r="Y315">
        <f>IF(AND('Raw Data'!D310&gt;4,'Raw Data'!O310&lt;'Raw Data'!P310),'Raw Data'!K310,IF(AND('Raw Data'!D310&gt;4,'Raw Data'!O310='Raw Data'!P310),0,IF('Raw Data'!O310='Raw Data'!P310,'Raw Data'!D310,0)))</f>
        <v/>
      </c>
      <c r="Z315">
        <f>IF(AND('Raw Data'!D310&lt;4, 'Raw Data'!O310='Raw Data'!P310), 'Raw Data'!D310, 0)</f>
        <v/>
      </c>
      <c r="AA315">
        <f>IF(AND(W315&gt;0, F315&gt;0), F315*W315, 0)</f>
        <v/>
      </c>
      <c r="AB315">
        <f>IF(AND(C315&gt;0, E315&gt;0), E315*C315, 0)</f>
        <v/>
      </c>
      <c r="AC315">
        <f>IF(AND(F315, D315), D315*F315, 0)</f>
        <v/>
      </c>
    </row>
    <row r="316">
      <c r="A316">
        <f>'Raw Data'!Q311</f>
        <v/>
      </c>
      <c r="B316">
        <f>IF('Raw Data'!O311&gt;'Raw Data'!P311, 'Raw Data'!C311, 0)</f>
        <v/>
      </c>
      <c r="C316">
        <f>IF(AND(ISNUMBER('Raw Data'!O311), 'Raw Data'!O311='Raw Data'!P311), 'Raw Data'!D311, 0)</f>
        <v/>
      </c>
      <c r="D316">
        <f>IF('Raw Data'!O311&lt;'Raw Data'!P311, 'Raw Data'!E311, 0)</f>
        <v/>
      </c>
      <c r="E316">
        <f>IF(SUM('Raw Data'!O311:P311)&gt;2, 'Raw Data'!F311, 0)</f>
        <v/>
      </c>
      <c r="F316">
        <f>IF(AND(ISNUMBER('Raw Data'!O311),SUM('Raw Data'!O311:P311)&lt;3),'Raw Data'!F311,)</f>
        <v/>
      </c>
      <c r="G316">
        <f>IF(AND('Raw Data'!O311&gt;0, 'Raw Data'!P311&gt;0), 'Raw Data'!H311, 0)</f>
        <v/>
      </c>
      <c r="H316">
        <f>IF(AND(ISNUMBER('Raw Data'!O311), OR('Raw Data'!O311=0, 'Raw Data'!P311=0)), 'Raw Data'!I311, 0)</f>
        <v/>
      </c>
      <c r="I316">
        <f>IF('Raw Data'!O311='Raw Data'!P311, 0, IF('Raw Data'!O311&gt;'Raw Data'!P311, 'Raw Data'!J311, 0))</f>
        <v/>
      </c>
      <c r="J316">
        <f>IF('Raw Data'!O311='Raw Data'!P311, 0, IF('Raw Data'!O311&lt;'Raw Data'!P311, 'Raw Data'!K311, 0))</f>
        <v/>
      </c>
      <c r="K316">
        <f>IF(AND(ISNUMBER('Raw Data'!O311), OR('Raw Data'!O311&gt;'Raw Data'!P311, 'Raw Data'!O311='Raw Data'!P311)), 'Raw Data'!L311, 0)</f>
        <v/>
      </c>
      <c r="L316">
        <f>IF(AND(ISNUMBER('Raw Data'!O311), OR('Raw Data'!O311&lt;'Raw Data'!P311, 'Raw Data'!O311='Raw Data'!P311)), 'Raw Data'!M311, 0)</f>
        <v/>
      </c>
      <c r="M316">
        <f>IF(AND(ISNUMBER('Raw Data'!O311), OR('Raw Data'!O311&gt;'Raw Data'!P311, 'Raw Data'!O311&lt;'Raw Data'!P311)), 'Raw Data'!N311, 0)</f>
        <v/>
      </c>
      <c r="N316">
        <f>IF(AND('Raw Data'!C311&lt;'Raw Data'!E311, 'Raw Data'!O311&gt;'Raw Data'!P311), 'Raw Data'!C311, 0)</f>
        <v/>
      </c>
      <c r="O316">
        <f>'Raw Data'!C311&lt;'Raw Data'!E311</f>
        <v/>
      </c>
      <c r="P316">
        <f>IF(AND('Raw Data'!C311&gt;'Raw Data'!E311, 'Raw Data'!O311&gt;'Raw Data'!P311), 'Raw Data'!C311, 0)</f>
        <v/>
      </c>
      <c r="Q316">
        <f>IF(AND('Raw Data'!C311&gt;'Raw Data'!E311, 'Raw Data'!O311&lt;'Raw Data'!P311), 'Raw Data'!E311, 0)</f>
        <v/>
      </c>
      <c r="R316">
        <f>IF(AND('Raw Data'!C311&lt;'Raw Data'!E311, 'Raw Data'!O311&lt;'Raw Data'!P311), 'Raw Data'!E311, 0)</f>
        <v/>
      </c>
      <c r="S316">
        <f>IF(ISNUMBER('Raw Data'!C311), IF(_xlfn.XLOOKUP(SMALL('Raw Data'!C311:E311, 1), B316:D316, B316:D316, 0)&gt;0, SMALL('Raw Data'!C311:E311, 1), 0), 0)</f>
        <v/>
      </c>
      <c r="T316">
        <f>IF(ISNUMBER('Raw Data'!C311), IF(_xlfn.XLOOKUP(SMALL('Raw Data'!C311:E311, 2), B316:D316, B316:D316, 0)&gt;0, SMALL('Raw Data'!C311:E311, 2), 0), 0)</f>
        <v/>
      </c>
      <c r="U316">
        <f>IF(ISNUMBER('Raw Data'!C311), IF(_xlfn.XLOOKUP(SMALL('Raw Data'!C311:E311, 3), B316:D316, B316:D316, 0)&gt;0, SMALL('Raw Data'!C311:E311, 3), 0), 0)</f>
        <v/>
      </c>
      <c r="V316">
        <f>IF(AND('Raw Data'!C311&lt;'Raw Data'!E311,'Raw Data'!O311&gt;'Raw Data'!P311),'Raw Data'!C311,IF(AND('Raw Data'!E311&lt;'Raw Data'!C311,'Raw Data'!P311&gt;'Raw Data'!O311),'Raw Data'!E311,0))</f>
        <v/>
      </c>
      <c r="W316">
        <f>IF(AND('Raw Data'!C311&gt;'Raw Data'!E311,'Raw Data'!O311&gt;'Raw Data'!P311),'Raw Data'!C311,IF(AND('Raw Data'!E311&gt;'Raw Data'!C311,'Raw Data'!P311&gt;'Raw Data'!O311),'Raw Data'!E311,0))</f>
        <v/>
      </c>
      <c r="X316">
        <f>IF(AND('Raw Data'!D311&gt;4,'Raw Data'!O311&gt;'Raw Data'!P311, ISNUMBER('Raw Data'!O311)),'Raw Data'!J311,IF(AND('Raw Data'!D311&gt;4,'Raw Data'!O311='Raw Data'!P311, ISNUMBER('Raw Data'!O311)),0,IF(AND(ISNUMBER('Raw Data'!O311), 'Raw Data'!O311='Raw Data'!P311),'Raw Data'!D311,0)))</f>
        <v/>
      </c>
      <c r="Y316">
        <f>IF(AND('Raw Data'!D311&gt;4,'Raw Data'!O311&lt;'Raw Data'!P311),'Raw Data'!K311,IF(AND('Raw Data'!D311&gt;4,'Raw Data'!O311='Raw Data'!P311),0,IF('Raw Data'!O311='Raw Data'!P311,'Raw Data'!D311,0)))</f>
        <v/>
      </c>
      <c r="Z316">
        <f>IF(AND('Raw Data'!D311&lt;4, 'Raw Data'!O311='Raw Data'!P311), 'Raw Data'!D311, 0)</f>
        <v/>
      </c>
      <c r="AA316">
        <f>IF(AND(W316&gt;0, F316&gt;0), F316*W316, 0)</f>
        <v/>
      </c>
      <c r="AB316">
        <f>IF(AND(C316&gt;0, E316&gt;0), E316*C316, 0)</f>
        <v/>
      </c>
      <c r="AC316">
        <f>IF(AND(F316, D316), D316*F316, 0)</f>
        <v/>
      </c>
    </row>
    <row r="317">
      <c r="A317">
        <f>'Raw Data'!Q312</f>
        <v/>
      </c>
      <c r="B317">
        <f>IF('Raw Data'!O312&gt;'Raw Data'!P312, 'Raw Data'!C312, 0)</f>
        <v/>
      </c>
      <c r="C317">
        <f>IF(AND(ISNUMBER('Raw Data'!O312), 'Raw Data'!O312='Raw Data'!P312), 'Raw Data'!D312, 0)</f>
        <v/>
      </c>
      <c r="D317">
        <f>IF('Raw Data'!O312&lt;'Raw Data'!P312, 'Raw Data'!E312, 0)</f>
        <v/>
      </c>
      <c r="E317">
        <f>IF(SUM('Raw Data'!O312:P312)&gt;2, 'Raw Data'!F312, 0)</f>
        <v/>
      </c>
      <c r="F317">
        <f>IF(AND(ISNUMBER('Raw Data'!O312),SUM('Raw Data'!O312:P312)&lt;3),'Raw Data'!F312,)</f>
        <v/>
      </c>
      <c r="G317">
        <f>IF(AND('Raw Data'!O312&gt;0, 'Raw Data'!P312&gt;0), 'Raw Data'!H312, 0)</f>
        <v/>
      </c>
      <c r="H317">
        <f>IF(AND(ISNUMBER('Raw Data'!O312), OR('Raw Data'!O312=0, 'Raw Data'!P312=0)), 'Raw Data'!I312, 0)</f>
        <v/>
      </c>
      <c r="I317">
        <f>IF('Raw Data'!O312='Raw Data'!P312, 0, IF('Raw Data'!O312&gt;'Raw Data'!P312, 'Raw Data'!J312, 0))</f>
        <v/>
      </c>
      <c r="J317">
        <f>IF('Raw Data'!O312='Raw Data'!P312, 0, IF('Raw Data'!O312&lt;'Raw Data'!P312, 'Raw Data'!K312, 0))</f>
        <v/>
      </c>
      <c r="K317">
        <f>IF(AND(ISNUMBER('Raw Data'!O312), OR('Raw Data'!O312&gt;'Raw Data'!P312, 'Raw Data'!O312='Raw Data'!P312)), 'Raw Data'!L312, 0)</f>
        <v/>
      </c>
      <c r="L317">
        <f>IF(AND(ISNUMBER('Raw Data'!O312), OR('Raw Data'!O312&lt;'Raw Data'!P312, 'Raw Data'!O312='Raw Data'!P312)), 'Raw Data'!M312, 0)</f>
        <v/>
      </c>
      <c r="M317">
        <f>IF(AND(ISNUMBER('Raw Data'!O312), OR('Raw Data'!O312&gt;'Raw Data'!P312, 'Raw Data'!O312&lt;'Raw Data'!P312)), 'Raw Data'!N312, 0)</f>
        <v/>
      </c>
      <c r="N317">
        <f>IF(AND('Raw Data'!C312&lt;'Raw Data'!E312, 'Raw Data'!O312&gt;'Raw Data'!P312), 'Raw Data'!C312, 0)</f>
        <v/>
      </c>
      <c r="O317">
        <f>'Raw Data'!C312&lt;'Raw Data'!E312</f>
        <v/>
      </c>
      <c r="P317">
        <f>IF(AND('Raw Data'!C312&gt;'Raw Data'!E312, 'Raw Data'!O312&gt;'Raw Data'!P312), 'Raw Data'!C312, 0)</f>
        <v/>
      </c>
      <c r="Q317">
        <f>IF(AND('Raw Data'!C312&gt;'Raw Data'!E312, 'Raw Data'!O312&lt;'Raw Data'!P312), 'Raw Data'!E312, 0)</f>
        <v/>
      </c>
      <c r="R317">
        <f>IF(AND('Raw Data'!C312&lt;'Raw Data'!E312, 'Raw Data'!O312&lt;'Raw Data'!P312), 'Raw Data'!E312, 0)</f>
        <v/>
      </c>
      <c r="S317">
        <f>IF(ISNUMBER('Raw Data'!C312), IF(_xlfn.XLOOKUP(SMALL('Raw Data'!C312:E312, 1), B317:D317, B317:D317, 0)&gt;0, SMALL('Raw Data'!C312:E312, 1), 0), 0)</f>
        <v/>
      </c>
      <c r="T317">
        <f>IF(ISNUMBER('Raw Data'!C312), IF(_xlfn.XLOOKUP(SMALL('Raw Data'!C312:E312, 2), B317:D317, B317:D317, 0)&gt;0, SMALL('Raw Data'!C312:E312, 2), 0), 0)</f>
        <v/>
      </c>
      <c r="U317">
        <f>IF(ISNUMBER('Raw Data'!C312), IF(_xlfn.XLOOKUP(SMALL('Raw Data'!C312:E312, 3), B317:D317, B317:D317, 0)&gt;0, SMALL('Raw Data'!C312:E312, 3), 0), 0)</f>
        <v/>
      </c>
      <c r="V317">
        <f>IF(AND('Raw Data'!C312&lt;'Raw Data'!E312,'Raw Data'!O312&gt;'Raw Data'!P312),'Raw Data'!C312,IF(AND('Raw Data'!E312&lt;'Raw Data'!C312,'Raw Data'!P312&gt;'Raw Data'!O312),'Raw Data'!E312,0))</f>
        <v/>
      </c>
      <c r="W317">
        <f>IF(AND('Raw Data'!C312&gt;'Raw Data'!E312,'Raw Data'!O312&gt;'Raw Data'!P312),'Raw Data'!C312,IF(AND('Raw Data'!E312&gt;'Raw Data'!C312,'Raw Data'!P312&gt;'Raw Data'!O312),'Raw Data'!E312,0))</f>
        <v/>
      </c>
      <c r="X317">
        <f>IF(AND('Raw Data'!D312&gt;4,'Raw Data'!O312&gt;'Raw Data'!P312, ISNUMBER('Raw Data'!O312)),'Raw Data'!J312,IF(AND('Raw Data'!D312&gt;4,'Raw Data'!O312='Raw Data'!P312, ISNUMBER('Raw Data'!O312)),0,IF(AND(ISNUMBER('Raw Data'!O312), 'Raw Data'!O312='Raw Data'!P312),'Raw Data'!D312,0)))</f>
        <v/>
      </c>
      <c r="Y317">
        <f>IF(AND('Raw Data'!D312&gt;4,'Raw Data'!O312&lt;'Raw Data'!P312),'Raw Data'!K312,IF(AND('Raw Data'!D312&gt;4,'Raw Data'!O312='Raw Data'!P312),0,IF('Raw Data'!O312='Raw Data'!P312,'Raw Data'!D312,0)))</f>
        <v/>
      </c>
      <c r="Z317">
        <f>IF(AND('Raw Data'!D312&lt;4, 'Raw Data'!O312='Raw Data'!P312), 'Raw Data'!D312, 0)</f>
        <v/>
      </c>
      <c r="AA317">
        <f>IF(AND(W317&gt;0, F317&gt;0), F317*W317, 0)</f>
        <v/>
      </c>
      <c r="AB317">
        <f>IF(AND(C317&gt;0, E317&gt;0), E317*C317, 0)</f>
        <v/>
      </c>
      <c r="AC317">
        <f>IF(AND(F317, D317), D317*F317, 0)</f>
        <v/>
      </c>
    </row>
    <row r="318">
      <c r="A318">
        <f>'Raw Data'!Q313</f>
        <v/>
      </c>
      <c r="B318">
        <f>IF('Raw Data'!O313&gt;'Raw Data'!P313, 'Raw Data'!C313, 0)</f>
        <v/>
      </c>
      <c r="C318">
        <f>IF(AND(ISNUMBER('Raw Data'!O313), 'Raw Data'!O313='Raw Data'!P313), 'Raw Data'!D313, 0)</f>
        <v/>
      </c>
      <c r="D318">
        <f>IF('Raw Data'!O313&lt;'Raw Data'!P313, 'Raw Data'!E313, 0)</f>
        <v/>
      </c>
      <c r="E318">
        <f>IF(SUM('Raw Data'!O313:P313)&gt;2, 'Raw Data'!F313, 0)</f>
        <v/>
      </c>
      <c r="F318">
        <f>IF(AND(ISNUMBER('Raw Data'!O313),SUM('Raw Data'!O313:P313)&lt;3),'Raw Data'!F313,)</f>
        <v/>
      </c>
      <c r="G318">
        <f>IF(AND('Raw Data'!O313&gt;0, 'Raw Data'!P313&gt;0), 'Raw Data'!H313, 0)</f>
        <v/>
      </c>
      <c r="H318">
        <f>IF(AND(ISNUMBER('Raw Data'!O313), OR('Raw Data'!O313=0, 'Raw Data'!P313=0)), 'Raw Data'!I313, 0)</f>
        <v/>
      </c>
      <c r="I318">
        <f>IF('Raw Data'!O313='Raw Data'!P313, 0, IF('Raw Data'!O313&gt;'Raw Data'!P313, 'Raw Data'!J313, 0))</f>
        <v/>
      </c>
      <c r="J318">
        <f>IF('Raw Data'!O313='Raw Data'!P313, 0, IF('Raw Data'!O313&lt;'Raw Data'!P313, 'Raw Data'!K313, 0))</f>
        <v/>
      </c>
      <c r="K318">
        <f>IF(AND(ISNUMBER('Raw Data'!O313), OR('Raw Data'!O313&gt;'Raw Data'!P313, 'Raw Data'!O313='Raw Data'!P313)), 'Raw Data'!L313, 0)</f>
        <v/>
      </c>
      <c r="L318">
        <f>IF(AND(ISNUMBER('Raw Data'!O313), OR('Raw Data'!O313&lt;'Raw Data'!P313, 'Raw Data'!O313='Raw Data'!P313)), 'Raw Data'!M313, 0)</f>
        <v/>
      </c>
      <c r="M318">
        <f>IF(AND(ISNUMBER('Raw Data'!O313), OR('Raw Data'!O313&gt;'Raw Data'!P313, 'Raw Data'!O313&lt;'Raw Data'!P313)), 'Raw Data'!N313, 0)</f>
        <v/>
      </c>
      <c r="N318">
        <f>IF(AND('Raw Data'!C313&lt;'Raw Data'!E313, 'Raw Data'!O313&gt;'Raw Data'!P313), 'Raw Data'!C313, 0)</f>
        <v/>
      </c>
      <c r="O318">
        <f>'Raw Data'!C313&lt;'Raw Data'!E313</f>
        <v/>
      </c>
      <c r="P318">
        <f>IF(AND('Raw Data'!C313&gt;'Raw Data'!E313, 'Raw Data'!O313&gt;'Raw Data'!P313), 'Raw Data'!C313, 0)</f>
        <v/>
      </c>
      <c r="Q318">
        <f>IF(AND('Raw Data'!C313&gt;'Raw Data'!E313, 'Raw Data'!O313&lt;'Raw Data'!P313), 'Raw Data'!E313, 0)</f>
        <v/>
      </c>
      <c r="R318">
        <f>IF(AND('Raw Data'!C313&lt;'Raw Data'!E313, 'Raw Data'!O313&lt;'Raw Data'!P313), 'Raw Data'!E313, 0)</f>
        <v/>
      </c>
      <c r="S318">
        <f>IF(ISNUMBER('Raw Data'!C313), IF(_xlfn.XLOOKUP(SMALL('Raw Data'!C313:E313, 1), B318:D318, B318:D318, 0)&gt;0, SMALL('Raw Data'!C313:E313, 1), 0), 0)</f>
        <v/>
      </c>
      <c r="T318">
        <f>IF(ISNUMBER('Raw Data'!C313), IF(_xlfn.XLOOKUP(SMALL('Raw Data'!C313:E313, 2), B318:D318, B318:D318, 0)&gt;0, SMALL('Raw Data'!C313:E313, 2), 0), 0)</f>
        <v/>
      </c>
      <c r="U318">
        <f>IF(ISNUMBER('Raw Data'!C313), IF(_xlfn.XLOOKUP(SMALL('Raw Data'!C313:E313, 3), B318:D318, B318:D318, 0)&gt;0, SMALL('Raw Data'!C313:E313, 3), 0), 0)</f>
        <v/>
      </c>
      <c r="V318">
        <f>IF(AND('Raw Data'!C313&lt;'Raw Data'!E313,'Raw Data'!O313&gt;'Raw Data'!P313),'Raw Data'!C313,IF(AND('Raw Data'!E313&lt;'Raw Data'!C313,'Raw Data'!P313&gt;'Raw Data'!O313),'Raw Data'!E313,0))</f>
        <v/>
      </c>
      <c r="W318">
        <f>IF(AND('Raw Data'!C313&gt;'Raw Data'!E313,'Raw Data'!O313&gt;'Raw Data'!P313),'Raw Data'!C313,IF(AND('Raw Data'!E313&gt;'Raw Data'!C313,'Raw Data'!P313&gt;'Raw Data'!O313),'Raw Data'!E313,0))</f>
        <v/>
      </c>
      <c r="X318">
        <f>IF(AND('Raw Data'!D313&gt;4,'Raw Data'!O313&gt;'Raw Data'!P313, ISNUMBER('Raw Data'!O313)),'Raw Data'!J313,IF(AND('Raw Data'!D313&gt;4,'Raw Data'!O313='Raw Data'!P313, ISNUMBER('Raw Data'!O313)),0,IF(AND(ISNUMBER('Raw Data'!O313), 'Raw Data'!O313='Raw Data'!P313),'Raw Data'!D313,0)))</f>
        <v/>
      </c>
      <c r="Y318">
        <f>IF(AND('Raw Data'!D313&gt;4,'Raw Data'!O313&lt;'Raw Data'!P313),'Raw Data'!K313,IF(AND('Raw Data'!D313&gt;4,'Raw Data'!O313='Raw Data'!P313),0,IF('Raw Data'!O313='Raw Data'!P313,'Raw Data'!D313,0)))</f>
        <v/>
      </c>
      <c r="Z318">
        <f>IF(AND('Raw Data'!D313&lt;4, 'Raw Data'!O313='Raw Data'!P313), 'Raw Data'!D313, 0)</f>
        <v/>
      </c>
      <c r="AA318">
        <f>IF(AND(W318&gt;0, F318&gt;0), F318*W318, 0)</f>
        <v/>
      </c>
      <c r="AB318">
        <f>IF(AND(C318&gt;0, E318&gt;0), E318*C318, 0)</f>
        <v/>
      </c>
      <c r="AC318">
        <f>IF(AND(F318, D318), D318*F318, 0)</f>
        <v/>
      </c>
    </row>
    <row r="319">
      <c r="A319">
        <f>'Raw Data'!Q314</f>
        <v/>
      </c>
      <c r="B319">
        <f>IF('Raw Data'!O314&gt;'Raw Data'!P314, 'Raw Data'!C314, 0)</f>
        <v/>
      </c>
      <c r="C319">
        <f>IF(AND(ISNUMBER('Raw Data'!O314), 'Raw Data'!O314='Raw Data'!P314), 'Raw Data'!D314, 0)</f>
        <v/>
      </c>
      <c r="D319">
        <f>IF('Raw Data'!O314&lt;'Raw Data'!P314, 'Raw Data'!E314, 0)</f>
        <v/>
      </c>
      <c r="E319">
        <f>IF(SUM('Raw Data'!O314:P314)&gt;2, 'Raw Data'!F314, 0)</f>
        <v/>
      </c>
      <c r="F319">
        <f>IF(AND(ISNUMBER('Raw Data'!O314),SUM('Raw Data'!O314:P314)&lt;3),'Raw Data'!F314,)</f>
        <v/>
      </c>
      <c r="G319">
        <f>IF(AND('Raw Data'!O314&gt;0, 'Raw Data'!P314&gt;0), 'Raw Data'!H314, 0)</f>
        <v/>
      </c>
      <c r="H319">
        <f>IF(AND(ISNUMBER('Raw Data'!O314), OR('Raw Data'!O314=0, 'Raw Data'!P314=0)), 'Raw Data'!I314, 0)</f>
        <v/>
      </c>
      <c r="I319">
        <f>IF('Raw Data'!O314='Raw Data'!P314, 0, IF('Raw Data'!O314&gt;'Raw Data'!P314, 'Raw Data'!J314, 0))</f>
        <v/>
      </c>
      <c r="J319">
        <f>IF('Raw Data'!O314='Raw Data'!P314, 0, IF('Raw Data'!O314&lt;'Raw Data'!P314, 'Raw Data'!K314, 0))</f>
        <v/>
      </c>
      <c r="K319">
        <f>IF(AND(ISNUMBER('Raw Data'!O314), OR('Raw Data'!O314&gt;'Raw Data'!P314, 'Raw Data'!O314='Raw Data'!P314)), 'Raw Data'!L314, 0)</f>
        <v/>
      </c>
      <c r="L319">
        <f>IF(AND(ISNUMBER('Raw Data'!O314), OR('Raw Data'!O314&lt;'Raw Data'!P314, 'Raw Data'!O314='Raw Data'!P314)), 'Raw Data'!M314, 0)</f>
        <v/>
      </c>
      <c r="M319">
        <f>IF(AND(ISNUMBER('Raw Data'!O314), OR('Raw Data'!O314&gt;'Raw Data'!P314, 'Raw Data'!O314&lt;'Raw Data'!P314)), 'Raw Data'!N314, 0)</f>
        <v/>
      </c>
      <c r="N319">
        <f>IF(AND('Raw Data'!C314&lt;'Raw Data'!E314, 'Raw Data'!O314&gt;'Raw Data'!P314), 'Raw Data'!C314, 0)</f>
        <v/>
      </c>
      <c r="O319">
        <f>'Raw Data'!C314&lt;'Raw Data'!E314</f>
        <v/>
      </c>
      <c r="P319">
        <f>IF(AND('Raw Data'!C314&gt;'Raw Data'!E314, 'Raw Data'!O314&gt;'Raw Data'!P314), 'Raw Data'!C314, 0)</f>
        <v/>
      </c>
      <c r="Q319">
        <f>IF(AND('Raw Data'!C314&gt;'Raw Data'!E314, 'Raw Data'!O314&lt;'Raw Data'!P314), 'Raw Data'!E314, 0)</f>
        <v/>
      </c>
      <c r="R319">
        <f>IF(AND('Raw Data'!C314&lt;'Raw Data'!E314, 'Raw Data'!O314&lt;'Raw Data'!P314), 'Raw Data'!E314, 0)</f>
        <v/>
      </c>
      <c r="S319">
        <f>IF(ISNUMBER('Raw Data'!C314), IF(_xlfn.XLOOKUP(SMALL('Raw Data'!C314:E314, 1), B319:D319, B319:D319, 0)&gt;0, SMALL('Raw Data'!C314:E314, 1), 0), 0)</f>
        <v/>
      </c>
      <c r="T319">
        <f>IF(ISNUMBER('Raw Data'!C314), IF(_xlfn.XLOOKUP(SMALL('Raw Data'!C314:E314, 2), B319:D319, B319:D319, 0)&gt;0, SMALL('Raw Data'!C314:E314, 2), 0), 0)</f>
        <v/>
      </c>
      <c r="U319">
        <f>IF(ISNUMBER('Raw Data'!C314), IF(_xlfn.XLOOKUP(SMALL('Raw Data'!C314:E314, 3), B319:D319, B319:D319, 0)&gt;0, SMALL('Raw Data'!C314:E314, 3), 0), 0)</f>
        <v/>
      </c>
      <c r="V319">
        <f>IF(AND('Raw Data'!C314&lt;'Raw Data'!E314,'Raw Data'!O314&gt;'Raw Data'!P314),'Raw Data'!C314,IF(AND('Raw Data'!E314&lt;'Raw Data'!C314,'Raw Data'!P314&gt;'Raw Data'!O314),'Raw Data'!E314,0))</f>
        <v/>
      </c>
      <c r="W319">
        <f>IF(AND('Raw Data'!C314&gt;'Raw Data'!E314,'Raw Data'!O314&gt;'Raw Data'!P314),'Raw Data'!C314,IF(AND('Raw Data'!E314&gt;'Raw Data'!C314,'Raw Data'!P314&gt;'Raw Data'!O314),'Raw Data'!E314,0))</f>
        <v/>
      </c>
      <c r="X319">
        <f>IF(AND('Raw Data'!D314&gt;4,'Raw Data'!O314&gt;'Raw Data'!P314, ISNUMBER('Raw Data'!O314)),'Raw Data'!J314,IF(AND('Raw Data'!D314&gt;4,'Raw Data'!O314='Raw Data'!P314, ISNUMBER('Raw Data'!O314)),0,IF(AND(ISNUMBER('Raw Data'!O314), 'Raw Data'!O314='Raw Data'!P314),'Raw Data'!D314,0)))</f>
        <v/>
      </c>
      <c r="Y319">
        <f>IF(AND('Raw Data'!D314&gt;4,'Raw Data'!O314&lt;'Raw Data'!P314),'Raw Data'!K314,IF(AND('Raw Data'!D314&gt;4,'Raw Data'!O314='Raw Data'!P314),0,IF('Raw Data'!O314='Raw Data'!P314,'Raw Data'!D314,0)))</f>
        <v/>
      </c>
      <c r="Z319">
        <f>IF(AND('Raw Data'!D314&lt;4, 'Raw Data'!O314='Raw Data'!P314), 'Raw Data'!D314, 0)</f>
        <v/>
      </c>
      <c r="AA319">
        <f>IF(AND(W319&gt;0, F319&gt;0), F319*W319, 0)</f>
        <v/>
      </c>
      <c r="AB319">
        <f>IF(AND(C319&gt;0, E319&gt;0), E319*C319, 0)</f>
        <v/>
      </c>
      <c r="AC319">
        <f>IF(AND(F319, D319), D319*F319, 0)</f>
        <v/>
      </c>
    </row>
    <row r="320">
      <c r="A320">
        <f>'Raw Data'!Q315</f>
        <v/>
      </c>
      <c r="B320">
        <f>IF('Raw Data'!O315&gt;'Raw Data'!P315, 'Raw Data'!C315, 0)</f>
        <v/>
      </c>
      <c r="C320">
        <f>IF(AND(ISNUMBER('Raw Data'!O315), 'Raw Data'!O315='Raw Data'!P315), 'Raw Data'!D315, 0)</f>
        <v/>
      </c>
      <c r="D320">
        <f>IF('Raw Data'!O315&lt;'Raw Data'!P315, 'Raw Data'!E315, 0)</f>
        <v/>
      </c>
      <c r="E320">
        <f>IF(SUM('Raw Data'!O315:P315)&gt;2, 'Raw Data'!F315, 0)</f>
        <v/>
      </c>
      <c r="F320">
        <f>IF(AND(ISNUMBER('Raw Data'!O315),SUM('Raw Data'!O315:P315)&lt;3),'Raw Data'!F315,)</f>
        <v/>
      </c>
      <c r="G320">
        <f>IF(AND('Raw Data'!O315&gt;0, 'Raw Data'!P315&gt;0), 'Raw Data'!H315, 0)</f>
        <v/>
      </c>
      <c r="H320">
        <f>IF(AND(ISNUMBER('Raw Data'!O315), OR('Raw Data'!O315=0, 'Raw Data'!P315=0)), 'Raw Data'!I315, 0)</f>
        <v/>
      </c>
      <c r="I320">
        <f>IF('Raw Data'!O315='Raw Data'!P315, 0, IF('Raw Data'!O315&gt;'Raw Data'!P315, 'Raw Data'!J315, 0))</f>
        <v/>
      </c>
      <c r="J320">
        <f>IF('Raw Data'!O315='Raw Data'!P315, 0, IF('Raw Data'!O315&lt;'Raw Data'!P315, 'Raw Data'!K315, 0))</f>
        <v/>
      </c>
      <c r="K320">
        <f>IF(AND(ISNUMBER('Raw Data'!O315), OR('Raw Data'!O315&gt;'Raw Data'!P315, 'Raw Data'!O315='Raw Data'!P315)), 'Raw Data'!L315, 0)</f>
        <v/>
      </c>
      <c r="L320">
        <f>IF(AND(ISNUMBER('Raw Data'!O315), OR('Raw Data'!O315&lt;'Raw Data'!P315, 'Raw Data'!O315='Raw Data'!P315)), 'Raw Data'!M315, 0)</f>
        <v/>
      </c>
      <c r="M320">
        <f>IF(AND(ISNUMBER('Raw Data'!O315), OR('Raw Data'!O315&gt;'Raw Data'!P315, 'Raw Data'!O315&lt;'Raw Data'!P315)), 'Raw Data'!N315, 0)</f>
        <v/>
      </c>
      <c r="N320">
        <f>IF(AND('Raw Data'!C315&lt;'Raw Data'!E315, 'Raw Data'!O315&gt;'Raw Data'!P315), 'Raw Data'!C315, 0)</f>
        <v/>
      </c>
      <c r="O320">
        <f>'Raw Data'!C315&lt;'Raw Data'!E315</f>
        <v/>
      </c>
      <c r="P320">
        <f>IF(AND('Raw Data'!C315&gt;'Raw Data'!E315, 'Raw Data'!O315&gt;'Raw Data'!P315), 'Raw Data'!C315, 0)</f>
        <v/>
      </c>
      <c r="Q320">
        <f>IF(AND('Raw Data'!C315&gt;'Raw Data'!E315, 'Raw Data'!O315&lt;'Raw Data'!P315), 'Raw Data'!E315, 0)</f>
        <v/>
      </c>
      <c r="R320">
        <f>IF(AND('Raw Data'!C315&lt;'Raw Data'!E315, 'Raw Data'!O315&lt;'Raw Data'!P315), 'Raw Data'!E315, 0)</f>
        <v/>
      </c>
      <c r="S320">
        <f>IF(ISNUMBER('Raw Data'!C315), IF(_xlfn.XLOOKUP(SMALL('Raw Data'!C315:E315, 1), B320:D320, B320:D320, 0)&gt;0, SMALL('Raw Data'!C315:E315, 1), 0), 0)</f>
        <v/>
      </c>
      <c r="T320">
        <f>IF(ISNUMBER('Raw Data'!C315), IF(_xlfn.XLOOKUP(SMALL('Raw Data'!C315:E315, 2), B320:D320, B320:D320, 0)&gt;0, SMALL('Raw Data'!C315:E315, 2), 0), 0)</f>
        <v/>
      </c>
      <c r="U320">
        <f>IF(ISNUMBER('Raw Data'!C315), IF(_xlfn.XLOOKUP(SMALL('Raw Data'!C315:E315, 3), B320:D320, B320:D320, 0)&gt;0, SMALL('Raw Data'!C315:E315, 3), 0), 0)</f>
        <v/>
      </c>
      <c r="V320">
        <f>IF(AND('Raw Data'!C315&lt;'Raw Data'!E315,'Raw Data'!O315&gt;'Raw Data'!P315),'Raw Data'!C315,IF(AND('Raw Data'!E315&lt;'Raw Data'!C315,'Raw Data'!P315&gt;'Raw Data'!O315),'Raw Data'!E315,0))</f>
        <v/>
      </c>
      <c r="W320">
        <f>IF(AND('Raw Data'!C315&gt;'Raw Data'!E315,'Raw Data'!O315&gt;'Raw Data'!P315),'Raw Data'!C315,IF(AND('Raw Data'!E315&gt;'Raw Data'!C315,'Raw Data'!P315&gt;'Raw Data'!O315),'Raw Data'!E315,0))</f>
        <v/>
      </c>
      <c r="X320">
        <f>IF(AND('Raw Data'!D315&gt;4,'Raw Data'!O315&gt;'Raw Data'!P315, ISNUMBER('Raw Data'!O315)),'Raw Data'!J315,IF(AND('Raw Data'!D315&gt;4,'Raw Data'!O315='Raw Data'!P315, ISNUMBER('Raw Data'!O315)),0,IF(AND(ISNUMBER('Raw Data'!O315), 'Raw Data'!O315='Raw Data'!P315),'Raw Data'!D315,0)))</f>
        <v/>
      </c>
      <c r="Y320">
        <f>IF(AND('Raw Data'!D315&gt;4,'Raw Data'!O315&lt;'Raw Data'!P315),'Raw Data'!K315,IF(AND('Raw Data'!D315&gt;4,'Raw Data'!O315='Raw Data'!P315),0,IF('Raw Data'!O315='Raw Data'!P315,'Raw Data'!D315,0)))</f>
        <v/>
      </c>
      <c r="Z320">
        <f>IF(AND('Raw Data'!D315&lt;4, 'Raw Data'!O315='Raw Data'!P315), 'Raw Data'!D315, 0)</f>
        <v/>
      </c>
      <c r="AA320">
        <f>IF(AND(W320&gt;0, F320&gt;0), F320*W320, 0)</f>
        <v/>
      </c>
      <c r="AB320">
        <f>IF(AND(C320&gt;0, E320&gt;0), E320*C320, 0)</f>
        <v/>
      </c>
      <c r="AC320">
        <f>IF(AND(F320, D320), D320*F320, 0)</f>
        <v/>
      </c>
    </row>
    <row r="321">
      <c r="A321">
        <f>'Raw Data'!Q316</f>
        <v/>
      </c>
      <c r="B321">
        <f>IF('Raw Data'!O316&gt;'Raw Data'!P316, 'Raw Data'!C316, 0)</f>
        <v/>
      </c>
      <c r="C321">
        <f>IF(AND(ISNUMBER('Raw Data'!O316), 'Raw Data'!O316='Raw Data'!P316), 'Raw Data'!D316, 0)</f>
        <v/>
      </c>
      <c r="D321">
        <f>IF('Raw Data'!O316&lt;'Raw Data'!P316, 'Raw Data'!E316, 0)</f>
        <v/>
      </c>
      <c r="E321">
        <f>IF(SUM('Raw Data'!O316:P316)&gt;2, 'Raw Data'!F316, 0)</f>
        <v/>
      </c>
      <c r="F321">
        <f>IF(AND(ISNUMBER('Raw Data'!O316),SUM('Raw Data'!O316:P316)&lt;3),'Raw Data'!F316,)</f>
        <v/>
      </c>
      <c r="G321">
        <f>IF(AND('Raw Data'!O316&gt;0, 'Raw Data'!P316&gt;0), 'Raw Data'!H316, 0)</f>
        <v/>
      </c>
      <c r="H321">
        <f>IF(AND(ISNUMBER('Raw Data'!O316), OR('Raw Data'!O316=0, 'Raw Data'!P316=0)), 'Raw Data'!I316, 0)</f>
        <v/>
      </c>
      <c r="I321">
        <f>IF('Raw Data'!O316='Raw Data'!P316, 0, IF('Raw Data'!O316&gt;'Raw Data'!P316, 'Raw Data'!J316, 0))</f>
        <v/>
      </c>
      <c r="J321">
        <f>IF('Raw Data'!O316='Raw Data'!P316, 0, IF('Raw Data'!O316&lt;'Raw Data'!P316, 'Raw Data'!K316, 0))</f>
        <v/>
      </c>
      <c r="K321">
        <f>IF(AND(ISNUMBER('Raw Data'!O316), OR('Raw Data'!O316&gt;'Raw Data'!P316, 'Raw Data'!O316='Raw Data'!P316)), 'Raw Data'!L316, 0)</f>
        <v/>
      </c>
      <c r="L321">
        <f>IF(AND(ISNUMBER('Raw Data'!O316), OR('Raw Data'!O316&lt;'Raw Data'!P316, 'Raw Data'!O316='Raw Data'!P316)), 'Raw Data'!M316, 0)</f>
        <v/>
      </c>
      <c r="M321">
        <f>IF(AND(ISNUMBER('Raw Data'!O316), OR('Raw Data'!O316&gt;'Raw Data'!P316, 'Raw Data'!O316&lt;'Raw Data'!P316)), 'Raw Data'!N316, 0)</f>
        <v/>
      </c>
      <c r="N321">
        <f>IF(AND('Raw Data'!C316&lt;'Raw Data'!E316, 'Raw Data'!O316&gt;'Raw Data'!P316), 'Raw Data'!C316, 0)</f>
        <v/>
      </c>
      <c r="O321">
        <f>'Raw Data'!C316&lt;'Raw Data'!E316</f>
        <v/>
      </c>
      <c r="P321">
        <f>IF(AND('Raw Data'!C316&gt;'Raw Data'!E316, 'Raw Data'!O316&gt;'Raw Data'!P316), 'Raw Data'!C316, 0)</f>
        <v/>
      </c>
      <c r="Q321">
        <f>IF(AND('Raw Data'!C316&gt;'Raw Data'!E316, 'Raw Data'!O316&lt;'Raw Data'!P316), 'Raw Data'!E316, 0)</f>
        <v/>
      </c>
      <c r="R321">
        <f>IF(AND('Raw Data'!C316&lt;'Raw Data'!E316, 'Raw Data'!O316&lt;'Raw Data'!P316), 'Raw Data'!E316, 0)</f>
        <v/>
      </c>
      <c r="S321">
        <f>IF(ISNUMBER('Raw Data'!C316), IF(_xlfn.XLOOKUP(SMALL('Raw Data'!C316:E316, 1), B321:D321, B321:D321, 0)&gt;0, SMALL('Raw Data'!C316:E316, 1), 0), 0)</f>
        <v/>
      </c>
      <c r="T321">
        <f>IF(ISNUMBER('Raw Data'!C316), IF(_xlfn.XLOOKUP(SMALL('Raw Data'!C316:E316, 2), B321:D321, B321:D321, 0)&gt;0, SMALL('Raw Data'!C316:E316, 2), 0), 0)</f>
        <v/>
      </c>
      <c r="U321">
        <f>IF(ISNUMBER('Raw Data'!C316), IF(_xlfn.XLOOKUP(SMALL('Raw Data'!C316:E316, 3), B321:D321, B321:D321, 0)&gt;0, SMALL('Raw Data'!C316:E316, 3), 0), 0)</f>
        <v/>
      </c>
      <c r="V321">
        <f>IF(AND('Raw Data'!C316&lt;'Raw Data'!E316,'Raw Data'!O316&gt;'Raw Data'!P316),'Raw Data'!C316,IF(AND('Raw Data'!E316&lt;'Raw Data'!C316,'Raw Data'!P316&gt;'Raw Data'!O316),'Raw Data'!E316,0))</f>
        <v/>
      </c>
      <c r="W321">
        <f>IF(AND('Raw Data'!C316&gt;'Raw Data'!E316,'Raw Data'!O316&gt;'Raw Data'!P316),'Raw Data'!C316,IF(AND('Raw Data'!E316&gt;'Raw Data'!C316,'Raw Data'!P316&gt;'Raw Data'!O316),'Raw Data'!E316,0))</f>
        <v/>
      </c>
      <c r="X321">
        <f>IF(AND('Raw Data'!D316&gt;4,'Raw Data'!O316&gt;'Raw Data'!P316, ISNUMBER('Raw Data'!O316)),'Raw Data'!J316,IF(AND('Raw Data'!D316&gt;4,'Raw Data'!O316='Raw Data'!P316, ISNUMBER('Raw Data'!O316)),0,IF(AND(ISNUMBER('Raw Data'!O316), 'Raw Data'!O316='Raw Data'!P316),'Raw Data'!D316,0)))</f>
        <v/>
      </c>
      <c r="Y321">
        <f>IF(AND('Raw Data'!D316&gt;4,'Raw Data'!O316&lt;'Raw Data'!P316),'Raw Data'!K316,IF(AND('Raw Data'!D316&gt;4,'Raw Data'!O316='Raw Data'!P316),0,IF('Raw Data'!O316='Raw Data'!P316,'Raw Data'!D316,0)))</f>
        <v/>
      </c>
      <c r="Z321">
        <f>IF(AND('Raw Data'!D316&lt;4, 'Raw Data'!O316='Raw Data'!P316), 'Raw Data'!D316, 0)</f>
        <v/>
      </c>
      <c r="AA321">
        <f>IF(AND(W321&gt;0, F321&gt;0), F321*W321, 0)</f>
        <v/>
      </c>
      <c r="AB321">
        <f>IF(AND(C321&gt;0, E321&gt;0), E321*C321, 0)</f>
        <v/>
      </c>
      <c r="AC321">
        <f>IF(AND(F321, D321), D321*F321, 0)</f>
        <v/>
      </c>
    </row>
    <row r="322">
      <c r="A322">
        <f>'Raw Data'!Q317</f>
        <v/>
      </c>
      <c r="B322">
        <f>IF('Raw Data'!O317&gt;'Raw Data'!P317, 'Raw Data'!C317, 0)</f>
        <v/>
      </c>
      <c r="C322">
        <f>IF(AND(ISNUMBER('Raw Data'!O317), 'Raw Data'!O317='Raw Data'!P317), 'Raw Data'!D317, 0)</f>
        <v/>
      </c>
      <c r="D322">
        <f>IF('Raw Data'!O317&lt;'Raw Data'!P317, 'Raw Data'!E317, 0)</f>
        <v/>
      </c>
      <c r="E322">
        <f>IF(SUM('Raw Data'!O317:P317)&gt;2, 'Raw Data'!F317, 0)</f>
        <v/>
      </c>
      <c r="F322">
        <f>IF(AND(ISNUMBER('Raw Data'!O317),SUM('Raw Data'!O317:P317)&lt;3),'Raw Data'!F317,)</f>
        <v/>
      </c>
      <c r="G322">
        <f>IF(AND('Raw Data'!O317&gt;0, 'Raw Data'!P317&gt;0), 'Raw Data'!H317, 0)</f>
        <v/>
      </c>
      <c r="H322">
        <f>IF(AND(ISNUMBER('Raw Data'!O317), OR('Raw Data'!O317=0, 'Raw Data'!P317=0)), 'Raw Data'!I317, 0)</f>
        <v/>
      </c>
      <c r="I322">
        <f>IF('Raw Data'!O317='Raw Data'!P317, 0, IF('Raw Data'!O317&gt;'Raw Data'!P317, 'Raw Data'!J317, 0))</f>
        <v/>
      </c>
      <c r="J322">
        <f>IF('Raw Data'!O317='Raw Data'!P317, 0, IF('Raw Data'!O317&lt;'Raw Data'!P317, 'Raw Data'!K317, 0))</f>
        <v/>
      </c>
      <c r="K322">
        <f>IF(AND(ISNUMBER('Raw Data'!O317), OR('Raw Data'!O317&gt;'Raw Data'!P317, 'Raw Data'!O317='Raw Data'!P317)), 'Raw Data'!L317, 0)</f>
        <v/>
      </c>
      <c r="L322">
        <f>IF(AND(ISNUMBER('Raw Data'!O317), OR('Raw Data'!O317&lt;'Raw Data'!P317, 'Raw Data'!O317='Raw Data'!P317)), 'Raw Data'!M317, 0)</f>
        <v/>
      </c>
      <c r="M322">
        <f>IF(AND(ISNUMBER('Raw Data'!O317), OR('Raw Data'!O317&gt;'Raw Data'!P317, 'Raw Data'!O317&lt;'Raw Data'!P317)), 'Raw Data'!N317, 0)</f>
        <v/>
      </c>
      <c r="N322">
        <f>IF(AND('Raw Data'!C317&lt;'Raw Data'!E317, 'Raw Data'!O317&gt;'Raw Data'!P317), 'Raw Data'!C317, 0)</f>
        <v/>
      </c>
      <c r="O322">
        <f>'Raw Data'!C317&lt;'Raw Data'!E317</f>
        <v/>
      </c>
      <c r="P322">
        <f>IF(AND('Raw Data'!C317&gt;'Raw Data'!E317, 'Raw Data'!O317&gt;'Raw Data'!P317), 'Raw Data'!C317, 0)</f>
        <v/>
      </c>
      <c r="Q322">
        <f>IF(AND('Raw Data'!C317&gt;'Raw Data'!E317, 'Raw Data'!O317&lt;'Raw Data'!P317), 'Raw Data'!E317, 0)</f>
        <v/>
      </c>
      <c r="R322">
        <f>IF(AND('Raw Data'!C317&lt;'Raw Data'!E317, 'Raw Data'!O317&lt;'Raw Data'!P317), 'Raw Data'!E317, 0)</f>
        <v/>
      </c>
      <c r="S322">
        <f>IF(ISNUMBER('Raw Data'!C317), IF(_xlfn.XLOOKUP(SMALL('Raw Data'!C317:E317, 1), B322:D322, B322:D322, 0)&gt;0, SMALL('Raw Data'!C317:E317, 1), 0), 0)</f>
        <v/>
      </c>
      <c r="T322">
        <f>IF(ISNUMBER('Raw Data'!C317), IF(_xlfn.XLOOKUP(SMALL('Raw Data'!C317:E317, 2), B322:D322, B322:D322, 0)&gt;0, SMALL('Raw Data'!C317:E317, 2), 0), 0)</f>
        <v/>
      </c>
      <c r="U322">
        <f>IF(ISNUMBER('Raw Data'!C317), IF(_xlfn.XLOOKUP(SMALL('Raw Data'!C317:E317, 3), B322:D322, B322:D322, 0)&gt;0, SMALL('Raw Data'!C317:E317, 3), 0), 0)</f>
        <v/>
      </c>
      <c r="V322">
        <f>IF(AND('Raw Data'!C317&lt;'Raw Data'!E317,'Raw Data'!O317&gt;'Raw Data'!P317),'Raw Data'!C317,IF(AND('Raw Data'!E317&lt;'Raw Data'!C317,'Raw Data'!P317&gt;'Raw Data'!O317),'Raw Data'!E317,0))</f>
        <v/>
      </c>
      <c r="W322">
        <f>IF(AND('Raw Data'!C317&gt;'Raw Data'!E317,'Raw Data'!O317&gt;'Raw Data'!P317),'Raw Data'!C317,IF(AND('Raw Data'!E317&gt;'Raw Data'!C317,'Raw Data'!P317&gt;'Raw Data'!O317),'Raw Data'!E317,0))</f>
        <v/>
      </c>
      <c r="X322">
        <f>IF(AND('Raw Data'!D317&gt;4,'Raw Data'!O317&gt;'Raw Data'!P317, ISNUMBER('Raw Data'!O317)),'Raw Data'!J317,IF(AND('Raw Data'!D317&gt;4,'Raw Data'!O317='Raw Data'!P317, ISNUMBER('Raw Data'!O317)),0,IF(AND(ISNUMBER('Raw Data'!O317), 'Raw Data'!O317='Raw Data'!P317),'Raw Data'!D317,0)))</f>
        <v/>
      </c>
      <c r="Y322">
        <f>IF(AND('Raw Data'!D317&gt;4,'Raw Data'!O317&lt;'Raw Data'!P317),'Raw Data'!K317,IF(AND('Raw Data'!D317&gt;4,'Raw Data'!O317='Raw Data'!P317),0,IF('Raw Data'!O317='Raw Data'!P317,'Raw Data'!D317,0)))</f>
        <v/>
      </c>
      <c r="Z322">
        <f>IF(AND('Raw Data'!D317&lt;4, 'Raw Data'!O317='Raw Data'!P317), 'Raw Data'!D317, 0)</f>
        <v/>
      </c>
      <c r="AA322">
        <f>IF(AND(W322&gt;0, F322&gt;0), F322*W322, 0)</f>
        <v/>
      </c>
      <c r="AB322">
        <f>IF(AND(C322&gt;0, E322&gt;0), E322*C322, 0)</f>
        <v/>
      </c>
      <c r="AC322">
        <f>IF(AND(F322, D322), D322*F322, 0)</f>
        <v/>
      </c>
    </row>
    <row r="323">
      <c r="A323">
        <f>'Raw Data'!Q318</f>
        <v/>
      </c>
      <c r="B323">
        <f>IF('Raw Data'!O318&gt;'Raw Data'!P318, 'Raw Data'!C318, 0)</f>
        <v/>
      </c>
      <c r="C323">
        <f>IF(AND(ISNUMBER('Raw Data'!O318), 'Raw Data'!O318='Raw Data'!P318), 'Raw Data'!D318, 0)</f>
        <v/>
      </c>
      <c r="D323">
        <f>IF('Raw Data'!O318&lt;'Raw Data'!P318, 'Raw Data'!E318, 0)</f>
        <v/>
      </c>
      <c r="E323">
        <f>IF(SUM('Raw Data'!O318:P318)&gt;2, 'Raw Data'!F318, 0)</f>
        <v/>
      </c>
      <c r="F323">
        <f>IF(AND(ISNUMBER('Raw Data'!O318),SUM('Raw Data'!O318:P318)&lt;3),'Raw Data'!F318,)</f>
        <v/>
      </c>
      <c r="G323">
        <f>IF(AND('Raw Data'!O318&gt;0, 'Raw Data'!P318&gt;0), 'Raw Data'!H318, 0)</f>
        <v/>
      </c>
      <c r="H323">
        <f>IF(AND(ISNUMBER('Raw Data'!O318), OR('Raw Data'!O318=0, 'Raw Data'!P318=0)), 'Raw Data'!I318, 0)</f>
        <v/>
      </c>
      <c r="I323">
        <f>IF('Raw Data'!O318='Raw Data'!P318, 0, IF('Raw Data'!O318&gt;'Raw Data'!P318, 'Raw Data'!J318, 0))</f>
        <v/>
      </c>
      <c r="J323">
        <f>IF('Raw Data'!O318='Raw Data'!P318, 0, IF('Raw Data'!O318&lt;'Raw Data'!P318, 'Raw Data'!K318, 0))</f>
        <v/>
      </c>
      <c r="K323">
        <f>IF(AND(ISNUMBER('Raw Data'!O318), OR('Raw Data'!O318&gt;'Raw Data'!P318, 'Raw Data'!O318='Raw Data'!P318)), 'Raw Data'!L318, 0)</f>
        <v/>
      </c>
      <c r="L323">
        <f>IF(AND(ISNUMBER('Raw Data'!O318), OR('Raw Data'!O318&lt;'Raw Data'!P318, 'Raw Data'!O318='Raw Data'!P318)), 'Raw Data'!M318, 0)</f>
        <v/>
      </c>
      <c r="M323">
        <f>IF(AND(ISNUMBER('Raw Data'!O318), OR('Raw Data'!O318&gt;'Raw Data'!P318, 'Raw Data'!O318&lt;'Raw Data'!P318)), 'Raw Data'!N318, 0)</f>
        <v/>
      </c>
      <c r="N323">
        <f>IF(AND('Raw Data'!C318&lt;'Raw Data'!E318, 'Raw Data'!O318&gt;'Raw Data'!P318), 'Raw Data'!C318, 0)</f>
        <v/>
      </c>
      <c r="O323">
        <f>'Raw Data'!C318&lt;'Raw Data'!E318</f>
        <v/>
      </c>
      <c r="P323">
        <f>IF(AND('Raw Data'!C318&gt;'Raw Data'!E318, 'Raw Data'!O318&gt;'Raw Data'!P318), 'Raw Data'!C318, 0)</f>
        <v/>
      </c>
      <c r="Q323">
        <f>IF(AND('Raw Data'!C318&gt;'Raw Data'!E318, 'Raw Data'!O318&lt;'Raw Data'!P318), 'Raw Data'!E318, 0)</f>
        <v/>
      </c>
      <c r="R323">
        <f>IF(AND('Raw Data'!C318&lt;'Raw Data'!E318, 'Raw Data'!O318&lt;'Raw Data'!P318), 'Raw Data'!E318, 0)</f>
        <v/>
      </c>
      <c r="S323">
        <f>IF(ISNUMBER('Raw Data'!C318), IF(_xlfn.XLOOKUP(SMALL('Raw Data'!C318:E318, 1), B323:D323, B323:D323, 0)&gt;0, SMALL('Raw Data'!C318:E318, 1), 0), 0)</f>
        <v/>
      </c>
      <c r="T323">
        <f>IF(ISNUMBER('Raw Data'!C318), IF(_xlfn.XLOOKUP(SMALL('Raw Data'!C318:E318, 2), B323:D323, B323:D323, 0)&gt;0, SMALL('Raw Data'!C318:E318, 2), 0), 0)</f>
        <v/>
      </c>
      <c r="U323">
        <f>IF(ISNUMBER('Raw Data'!C318), IF(_xlfn.XLOOKUP(SMALL('Raw Data'!C318:E318, 3), B323:D323, B323:D323, 0)&gt;0, SMALL('Raw Data'!C318:E318, 3), 0), 0)</f>
        <v/>
      </c>
      <c r="V323">
        <f>IF(AND('Raw Data'!C318&lt;'Raw Data'!E318,'Raw Data'!O318&gt;'Raw Data'!P318),'Raw Data'!C318,IF(AND('Raw Data'!E318&lt;'Raw Data'!C318,'Raw Data'!P318&gt;'Raw Data'!O318),'Raw Data'!E318,0))</f>
        <v/>
      </c>
      <c r="W323">
        <f>IF(AND('Raw Data'!C318&gt;'Raw Data'!E318,'Raw Data'!O318&gt;'Raw Data'!P318),'Raw Data'!C318,IF(AND('Raw Data'!E318&gt;'Raw Data'!C318,'Raw Data'!P318&gt;'Raw Data'!O318),'Raw Data'!E318,0))</f>
        <v/>
      </c>
      <c r="X323">
        <f>IF(AND('Raw Data'!D318&gt;4,'Raw Data'!O318&gt;'Raw Data'!P318, ISNUMBER('Raw Data'!O318)),'Raw Data'!J318,IF(AND('Raw Data'!D318&gt;4,'Raw Data'!O318='Raw Data'!P318, ISNUMBER('Raw Data'!O318)),0,IF(AND(ISNUMBER('Raw Data'!O318), 'Raw Data'!O318='Raw Data'!P318),'Raw Data'!D318,0)))</f>
        <v/>
      </c>
      <c r="Y323">
        <f>IF(AND('Raw Data'!D318&gt;4,'Raw Data'!O318&lt;'Raw Data'!P318),'Raw Data'!K318,IF(AND('Raw Data'!D318&gt;4,'Raw Data'!O318='Raw Data'!P318),0,IF('Raw Data'!O318='Raw Data'!P318,'Raw Data'!D318,0)))</f>
        <v/>
      </c>
      <c r="Z323">
        <f>IF(AND('Raw Data'!D318&lt;4, 'Raw Data'!O318='Raw Data'!P318), 'Raw Data'!D318, 0)</f>
        <v/>
      </c>
      <c r="AA323">
        <f>IF(AND(W323&gt;0, F323&gt;0), F323*W323, 0)</f>
        <v/>
      </c>
      <c r="AB323">
        <f>IF(AND(C323&gt;0, E323&gt;0), E323*C323, 0)</f>
        <v/>
      </c>
      <c r="AC323">
        <f>IF(AND(F323, D323), D323*F323, 0)</f>
        <v/>
      </c>
    </row>
    <row r="324">
      <c r="A324">
        <f>'Raw Data'!Q319</f>
        <v/>
      </c>
      <c r="B324">
        <f>IF('Raw Data'!O319&gt;'Raw Data'!P319, 'Raw Data'!C319, 0)</f>
        <v/>
      </c>
      <c r="C324">
        <f>IF(AND(ISNUMBER('Raw Data'!O319), 'Raw Data'!O319='Raw Data'!P319), 'Raw Data'!D319, 0)</f>
        <v/>
      </c>
      <c r="D324">
        <f>IF('Raw Data'!O319&lt;'Raw Data'!P319, 'Raw Data'!E319, 0)</f>
        <v/>
      </c>
      <c r="E324">
        <f>IF(SUM('Raw Data'!O319:P319)&gt;2, 'Raw Data'!F319, 0)</f>
        <v/>
      </c>
      <c r="F324">
        <f>IF(AND(ISNUMBER('Raw Data'!O319),SUM('Raw Data'!O319:P319)&lt;3),'Raw Data'!F319,)</f>
        <v/>
      </c>
      <c r="G324">
        <f>IF(AND('Raw Data'!O319&gt;0, 'Raw Data'!P319&gt;0), 'Raw Data'!H319, 0)</f>
        <v/>
      </c>
      <c r="H324">
        <f>IF(AND(ISNUMBER('Raw Data'!O319), OR('Raw Data'!O319=0, 'Raw Data'!P319=0)), 'Raw Data'!I319, 0)</f>
        <v/>
      </c>
      <c r="I324">
        <f>IF('Raw Data'!O319='Raw Data'!P319, 0, IF('Raw Data'!O319&gt;'Raw Data'!P319, 'Raw Data'!J319, 0))</f>
        <v/>
      </c>
      <c r="J324">
        <f>IF('Raw Data'!O319='Raw Data'!P319, 0, IF('Raw Data'!O319&lt;'Raw Data'!P319, 'Raw Data'!K319, 0))</f>
        <v/>
      </c>
      <c r="K324">
        <f>IF(AND(ISNUMBER('Raw Data'!O319), OR('Raw Data'!O319&gt;'Raw Data'!P319, 'Raw Data'!O319='Raw Data'!P319)), 'Raw Data'!L319, 0)</f>
        <v/>
      </c>
      <c r="L324">
        <f>IF(AND(ISNUMBER('Raw Data'!O319), OR('Raw Data'!O319&lt;'Raw Data'!P319, 'Raw Data'!O319='Raw Data'!P319)), 'Raw Data'!M319, 0)</f>
        <v/>
      </c>
      <c r="M324">
        <f>IF(AND(ISNUMBER('Raw Data'!O319), OR('Raw Data'!O319&gt;'Raw Data'!P319, 'Raw Data'!O319&lt;'Raw Data'!P319)), 'Raw Data'!N319, 0)</f>
        <v/>
      </c>
      <c r="N324">
        <f>IF(AND('Raw Data'!C319&lt;'Raw Data'!E319, 'Raw Data'!O319&gt;'Raw Data'!P319), 'Raw Data'!C319, 0)</f>
        <v/>
      </c>
      <c r="O324">
        <f>'Raw Data'!C319&lt;'Raw Data'!E319</f>
        <v/>
      </c>
      <c r="P324">
        <f>IF(AND('Raw Data'!C319&gt;'Raw Data'!E319, 'Raw Data'!O319&gt;'Raw Data'!P319), 'Raw Data'!C319, 0)</f>
        <v/>
      </c>
      <c r="Q324">
        <f>IF(AND('Raw Data'!C319&gt;'Raw Data'!E319, 'Raw Data'!O319&lt;'Raw Data'!P319), 'Raw Data'!E319, 0)</f>
        <v/>
      </c>
      <c r="R324">
        <f>IF(AND('Raw Data'!C319&lt;'Raw Data'!E319, 'Raw Data'!O319&lt;'Raw Data'!P319), 'Raw Data'!E319, 0)</f>
        <v/>
      </c>
      <c r="S324">
        <f>IF(ISNUMBER('Raw Data'!C319), IF(_xlfn.XLOOKUP(SMALL('Raw Data'!C319:E319, 1), B324:D324, B324:D324, 0)&gt;0, SMALL('Raw Data'!C319:E319, 1), 0), 0)</f>
        <v/>
      </c>
      <c r="T324">
        <f>IF(ISNUMBER('Raw Data'!C319), IF(_xlfn.XLOOKUP(SMALL('Raw Data'!C319:E319, 2), B324:D324, B324:D324, 0)&gt;0, SMALL('Raw Data'!C319:E319, 2), 0), 0)</f>
        <v/>
      </c>
      <c r="U324">
        <f>IF(ISNUMBER('Raw Data'!C319), IF(_xlfn.XLOOKUP(SMALL('Raw Data'!C319:E319, 3), B324:D324, B324:D324, 0)&gt;0, SMALL('Raw Data'!C319:E319, 3), 0), 0)</f>
        <v/>
      </c>
      <c r="V324">
        <f>IF(AND('Raw Data'!C319&lt;'Raw Data'!E319,'Raw Data'!O319&gt;'Raw Data'!P319),'Raw Data'!C319,IF(AND('Raw Data'!E319&lt;'Raw Data'!C319,'Raw Data'!P319&gt;'Raw Data'!O319),'Raw Data'!E319,0))</f>
        <v/>
      </c>
      <c r="W324">
        <f>IF(AND('Raw Data'!C319&gt;'Raw Data'!E319,'Raw Data'!O319&gt;'Raw Data'!P319),'Raw Data'!C319,IF(AND('Raw Data'!E319&gt;'Raw Data'!C319,'Raw Data'!P319&gt;'Raw Data'!O319),'Raw Data'!E319,0))</f>
        <v/>
      </c>
      <c r="X324">
        <f>IF(AND('Raw Data'!D319&gt;4,'Raw Data'!O319&gt;'Raw Data'!P319, ISNUMBER('Raw Data'!O319)),'Raw Data'!J319,IF(AND('Raw Data'!D319&gt;4,'Raw Data'!O319='Raw Data'!P319, ISNUMBER('Raw Data'!O319)),0,IF(AND(ISNUMBER('Raw Data'!O319), 'Raw Data'!O319='Raw Data'!P319),'Raw Data'!D319,0)))</f>
        <v/>
      </c>
      <c r="Y324">
        <f>IF(AND('Raw Data'!D319&gt;4,'Raw Data'!O319&lt;'Raw Data'!P319),'Raw Data'!K319,IF(AND('Raw Data'!D319&gt;4,'Raw Data'!O319='Raw Data'!P319),0,IF('Raw Data'!O319='Raw Data'!P319,'Raw Data'!D319,0)))</f>
        <v/>
      </c>
      <c r="Z324">
        <f>IF(AND('Raw Data'!D319&lt;4, 'Raw Data'!O319='Raw Data'!P319), 'Raw Data'!D319, 0)</f>
        <v/>
      </c>
      <c r="AA324">
        <f>IF(AND(W324&gt;0, F324&gt;0), F324*W324, 0)</f>
        <v/>
      </c>
      <c r="AB324">
        <f>IF(AND(C324&gt;0, E324&gt;0), E324*C324, 0)</f>
        <v/>
      </c>
      <c r="AC324">
        <f>IF(AND(F324, D324), D324*F324, 0)</f>
        <v/>
      </c>
    </row>
    <row r="325">
      <c r="A325">
        <f>'Raw Data'!Q320</f>
        <v/>
      </c>
      <c r="B325">
        <f>IF('Raw Data'!O320&gt;'Raw Data'!P320, 'Raw Data'!C320, 0)</f>
        <v/>
      </c>
      <c r="C325">
        <f>IF(AND(ISNUMBER('Raw Data'!O320), 'Raw Data'!O320='Raw Data'!P320), 'Raw Data'!D320, 0)</f>
        <v/>
      </c>
      <c r="D325">
        <f>IF('Raw Data'!O320&lt;'Raw Data'!P320, 'Raw Data'!E320, 0)</f>
        <v/>
      </c>
      <c r="E325">
        <f>IF(SUM('Raw Data'!O320:P320)&gt;2, 'Raw Data'!F320, 0)</f>
        <v/>
      </c>
      <c r="F325">
        <f>IF(AND(ISNUMBER('Raw Data'!O320),SUM('Raw Data'!O320:P320)&lt;3),'Raw Data'!F320,)</f>
        <v/>
      </c>
      <c r="G325">
        <f>IF(AND('Raw Data'!O320&gt;0, 'Raw Data'!P320&gt;0), 'Raw Data'!H320, 0)</f>
        <v/>
      </c>
      <c r="H325">
        <f>IF(AND(ISNUMBER('Raw Data'!O320), OR('Raw Data'!O320=0, 'Raw Data'!P320=0)), 'Raw Data'!I320, 0)</f>
        <v/>
      </c>
      <c r="I325">
        <f>IF('Raw Data'!O320='Raw Data'!P320, 0, IF('Raw Data'!O320&gt;'Raw Data'!P320, 'Raw Data'!J320, 0))</f>
        <v/>
      </c>
      <c r="J325">
        <f>IF('Raw Data'!O320='Raw Data'!P320, 0, IF('Raw Data'!O320&lt;'Raw Data'!P320, 'Raw Data'!K320, 0))</f>
        <v/>
      </c>
      <c r="K325">
        <f>IF(AND(ISNUMBER('Raw Data'!O320), OR('Raw Data'!O320&gt;'Raw Data'!P320, 'Raw Data'!O320='Raw Data'!P320)), 'Raw Data'!L320, 0)</f>
        <v/>
      </c>
      <c r="L325">
        <f>IF(AND(ISNUMBER('Raw Data'!O320), OR('Raw Data'!O320&lt;'Raw Data'!P320, 'Raw Data'!O320='Raw Data'!P320)), 'Raw Data'!M320, 0)</f>
        <v/>
      </c>
      <c r="M325">
        <f>IF(AND(ISNUMBER('Raw Data'!O320), OR('Raw Data'!O320&gt;'Raw Data'!P320, 'Raw Data'!O320&lt;'Raw Data'!P320)), 'Raw Data'!N320, 0)</f>
        <v/>
      </c>
      <c r="N325">
        <f>IF(AND('Raw Data'!C320&lt;'Raw Data'!E320, 'Raw Data'!O320&gt;'Raw Data'!P320), 'Raw Data'!C320, 0)</f>
        <v/>
      </c>
      <c r="O325">
        <f>'Raw Data'!C320&lt;'Raw Data'!E320</f>
        <v/>
      </c>
      <c r="P325">
        <f>IF(AND('Raw Data'!C320&gt;'Raw Data'!E320, 'Raw Data'!O320&gt;'Raw Data'!P320), 'Raw Data'!C320, 0)</f>
        <v/>
      </c>
      <c r="Q325">
        <f>IF(AND('Raw Data'!C320&gt;'Raw Data'!E320, 'Raw Data'!O320&lt;'Raw Data'!P320), 'Raw Data'!E320, 0)</f>
        <v/>
      </c>
      <c r="R325">
        <f>IF(AND('Raw Data'!C320&lt;'Raw Data'!E320, 'Raw Data'!O320&lt;'Raw Data'!P320), 'Raw Data'!E320, 0)</f>
        <v/>
      </c>
      <c r="S325">
        <f>IF(ISNUMBER('Raw Data'!C320), IF(_xlfn.XLOOKUP(SMALL('Raw Data'!C320:E320, 1), B325:D325, B325:D325, 0)&gt;0, SMALL('Raw Data'!C320:E320, 1), 0), 0)</f>
        <v/>
      </c>
      <c r="T325">
        <f>IF(ISNUMBER('Raw Data'!C320), IF(_xlfn.XLOOKUP(SMALL('Raw Data'!C320:E320, 2), B325:D325, B325:D325, 0)&gt;0, SMALL('Raw Data'!C320:E320, 2), 0), 0)</f>
        <v/>
      </c>
      <c r="U325">
        <f>IF(ISNUMBER('Raw Data'!C320), IF(_xlfn.XLOOKUP(SMALL('Raw Data'!C320:E320, 3), B325:D325, B325:D325, 0)&gt;0, SMALL('Raw Data'!C320:E320, 3), 0), 0)</f>
        <v/>
      </c>
      <c r="V325">
        <f>IF(AND('Raw Data'!C320&lt;'Raw Data'!E320,'Raw Data'!O320&gt;'Raw Data'!P320),'Raw Data'!C320,IF(AND('Raw Data'!E320&lt;'Raw Data'!C320,'Raw Data'!P320&gt;'Raw Data'!O320),'Raw Data'!E320,0))</f>
        <v/>
      </c>
      <c r="W325">
        <f>IF(AND('Raw Data'!C320&gt;'Raw Data'!E320,'Raw Data'!O320&gt;'Raw Data'!P320),'Raw Data'!C320,IF(AND('Raw Data'!E320&gt;'Raw Data'!C320,'Raw Data'!P320&gt;'Raw Data'!O320),'Raw Data'!E320,0))</f>
        <v/>
      </c>
      <c r="X325">
        <f>IF(AND('Raw Data'!D320&gt;4,'Raw Data'!O320&gt;'Raw Data'!P320, ISNUMBER('Raw Data'!O320)),'Raw Data'!J320,IF(AND('Raw Data'!D320&gt;4,'Raw Data'!O320='Raw Data'!P320, ISNUMBER('Raw Data'!O320)),0,IF(AND(ISNUMBER('Raw Data'!O320), 'Raw Data'!O320='Raw Data'!P320),'Raw Data'!D320,0)))</f>
        <v/>
      </c>
      <c r="Y325">
        <f>IF(AND('Raw Data'!D320&gt;4,'Raw Data'!O320&lt;'Raw Data'!P320),'Raw Data'!K320,IF(AND('Raw Data'!D320&gt;4,'Raw Data'!O320='Raw Data'!P320),0,IF('Raw Data'!O320='Raw Data'!P320,'Raw Data'!D320,0)))</f>
        <v/>
      </c>
      <c r="Z325">
        <f>IF(AND('Raw Data'!D320&lt;4, 'Raw Data'!O320='Raw Data'!P320), 'Raw Data'!D320, 0)</f>
        <v/>
      </c>
      <c r="AA325">
        <f>IF(AND(W325&gt;0, F325&gt;0), F325*W325, 0)</f>
        <v/>
      </c>
      <c r="AB325">
        <f>IF(AND(C325&gt;0, E325&gt;0), E325*C325, 0)</f>
        <v/>
      </c>
      <c r="AC325">
        <f>IF(AND(F325, D325), D325*F325, 0)</f>
        <v/>
      </c>
    </row>
    <row r="326">
      <c r="A326">
        <f>'Raw Data'!Q321</f>
        <v/>
      </c>
      <c r="B326">
        <f>IF('Raw Data'!O321&gt;'Raw Data'!P321, 'Raw Data'!C321, 0)</f>
        <v/>
      </c>
      <c r="C326">
        <f>IF(AND(ISNUMBER('Raw Data'!O321), 'Raw Data'!O321='Raw Data'!P321), 'Raw Data'!D321, 0)</f>
        <v/>
      </c>
      <c r="D326">
        <f>IF('Raw Data'!O321&lt;'Raw Data'!P321, 'Raw Data'!E321, 0)</f>
        <v/>
      </c>
      <c r="E326">
        <f>IF(SUM('Raw Data'!O321:P321)&gt;2, 'Raw Data'!F321, 0)</f>
        <v/>
      </c>
      <c r="F326">
        <f>IF(AND(ISNUMBER('Raw Data'!O321),SUM('Raw Data'!O321:P321)&lt;3),'Raw Data'!F321,)</f>
        <v/>
      </c>
      <c r="G326">
        <f>IF(AND('Raw Data'!O321&gt;0, 'Raw Data'!P321&gt;0), 'Raw Data'!H321, 0)</f>
        <v/>
      </c>
      <c r="H326">
        <f>IF(AND(ISNUMBER('Raw Data'!O321), OR('Raw Data'!O321=0, 'Raw Data'!P321=0)), 'Raw Data'!I321, 0)</f>
        <v/>
      </c>
      <c r="I326">
        <f>IF('Raw Data'!O321='Raw Data'!P321, 0, IF('Raw Data'!O321&gt;'Raw Data'!P321, 'Raw Data'!J321, 0))</f>
        <v/>
      </c>
      <c r="J326">
        <f>IF('Raw Data'!O321='Raw Data'!P321, 0, IF('Raw Data'!O321&lt;'Raw Data'!P321, 'Raw Data'!K321, 0))</f>
        <v/>
      </c>
      <c r="K326">
        <f>IF(AND(ISNUMBER('Raw Data'!O321), OR('Raw Data'!O321&gt;'Raw Data'!P321, 'Raw Data'!O321='Raw Data'!P321)), 'Raw Data'!L321, 0)</f>
        <v/>
      </c>
      <c r="L326">
        <f>IF(AND(ISNUMBER('Raw Data'!O321), OR('Raw Data'!O321&lt;'Raw Data'!P321, 'Raw Data'!O321='Raw Data'!P321)), 'Raw Data'!M321, 0)</f>
        <v/>
      </c>
      <c r="M326">
        <f>IF(AND(ISNUMBER('Raw Data'!O321), OR('Raw Data'!O321&gt;'Raw Data'!P321, 'Raw Data'!O321&lt;'Raw Data'!P321)), 'Raw Data'!N321, 0)</f>
        <v/>
      </c>
      <c r="N326">
        <f>IF(AND('Raw Data'!C321&lt;'Raw Data'!E321, 'Raw Data'!O321&gt;'Raw Data'!P321), 'Raw Data'!C321, 0)</f>
        <v/>
      </c>
      <c r="O326">
        <f>'Raw Data'!C321&lt;'Raw Data'!E321</f>
        <v/>
      </c>
      <c r="P326">
        <f>IF(AND('Raw Data'!C321&gt;'Raw Data'!E321, 'Raw Data'!O321&gt;'Raw Data'!P321), 'Raw Data'!C321, 0)</f>
        <v/>
      </c>
      <c r="Q326">
        <f>IF(AND('Raw Data'!C321&gt;'Raw Data'!E321, 'Raw Data'!O321&lt;'Raw Data'!P321), 'Raw Data'!E321, 0)</f>
        <v/>
      </c>
      <c r="R326">
        <f>IF(AND('Raw Data'!C321&lt;'Raw Data'!E321, 'Raw Data'!O321&lt;'Raw Data'!P321), 'Raw Data'!E321, 0)</f>
        <v/>
      </c>
      <c r="S326">
        <f>IF(ISNUMBER('Raw Data'!C321), IF(_xlfn.XLOOKUP(SMALL('Raw Data'!C321:E321, 1), B326:D326, B326:D326, 0)&gt;0, SMALL('Raw Data'!C321:E321, 1), 0), 0)</f>
        <v/>
      </c>
      <c r="T326">
        <f>IF(ISNUMBER('Raw Data'!C321), IF(_xlfn.XLOOKUP(SMALL('Raw Data'!C321:E321, 2), B326:D326, B326:D326, 0)&gt;0, SMALL('Raw Data'!C321:E321, 2), 0), 0)</f>
        <v/>
      </c>
      <c r="U326">
        <f>IF(ISNUMBER('Raw Data'!C321), IF(_xlfn.XLOOKUP(SMALL('Raw Data'!C321:E321, 3), B326:D326, B326:D326, 0)&gt;0, SMALL('Raw Data'!C321:E321, 3), 0), 0)</f>
        <v/>
      </c>
      <c r="V326">
        <f>IF(AND('Raw Data'!C321&lt;'Raw Data'!E321,'Raw Data'!O321&gt;'Raw Data'!P321),'Raw Data'!C321,IF(AND('Raw Data'!E321&lt;'Raw Data'!C321,'Raw Data'!P321&gt;'Raw Data'!O321),'Raw Data'!E321,0))</f>
        <v/>
      </c>
      <c r="W326">
        <f>IF(AND('Raw Data'!C321&gt;'Raw Data'!E321,'Raw Data'!O321&gt;'Raw Data'!P321),'Raw Data'!C321,IF(AND('Raw Data'!E321&gt;'Raw Data'!C321,'Raw Data'!P321&gt;'Raw Data'!O321),'Raw Data'!E321,0))</f>
        <v/>
      </c>
      <c r="X326">
        <f>IF(AND('Raw Data'!D321&gt;4,'Raw Data'!O321&gt;'Raw Data'!P321, ISNUMBER('Raw Data'!O321)),'Raw Data'!J321,IF(AND('Raw Data'!D321&gt;4,'Raw Data'!O321='Raw Data'!P321, ISNUMBER('Raw Data'!O321)),0,IF(AND(ISNUMBER('Raw Data'!O321), 'Raw Data'!O321='Raw Data'!P321),'Raw Data'!D321,0)))</f>
        <v/>
      </c>
      <c r="Y326">
        <f>IF(AND('Raw Data'!D321&gt;4,'Raw Data'!O321&lt;'Raw Data'!P321),'Raw Data'!K321,IF(AND('Raw Data'!D321&gt;4,'Raw Data'!O321='Raw Data'!P321),0,IF('Raw Data'!O321='Raw Data'!P321,'Raw Data'!D321,0)))</f>
        <v/>
      </c>
      <c r="Z326">
        <f>IF(AND('Raw Data'!D321&lt;4, 'Raw Data'!O321='Raw Data'!P321), 'Raw Data'!D321, 0)</f>
        <v/>
      </c>
      <c r="AA326">
        <f>IF(AND(W326&gt;0, F326&gt;0), F326*W326, 0)</f>
        <v/>
      </c>
      <c r="AB326">
        <f>IF(AND(C326&gt;0, E326&gt;0), E326*C326, 0)</f>
        <v/>
      </c>
      <c r="AC326">
        <f>IF(AND(F326, D326), D326*F326, 0)</f>
        <v/>
      </c>
    </row>
    <row r="327">
      <c r="A327">
        <f>'Raw Data'!Q322</f>
        <v/>
      </c>
      <c r="B327">
        <f>IF('Raw Data'!O322&gt;'Raw Data'!P322, 'Raw Data'!C322, 0)</f>
        <v/>
      </c>
      <c r="C327">
        <f>IF(AND(ISNUMBER('Raw Data'!O322), 'Raw Data'!O322='Raw Data'!P322), 'Raw Data'!D322, 0)</f>
        <v/>
      </c>
      <c r="D327">
        <f>IF('Raw Data'!O322&lt;'Raw Data'!P322, 'Raw Data'!E322, 0)</f>
        <v/>
      </c>
      <c r="E327">
        <f>IF(SUM('Raw Data'!O322:P322)&gt;2, 'Raw Data'!F322, 0)</f>
        <v/>
      </c>
      <c r="F327">
        <f>IF(AND(ISNUMBER('Raw Data'!O322),SUM('Raw Data'!O322:P322)&lt;3),'Raw Data'!F322,)</f>
        <v/>
      </c>
      <c r="G327">
        <f>IF(AND('Raw Data'!O322&gt;0, 'Raw Data'!P322&gt;0), 'Raw Data'!H322, 0)</f>
        <v/>
      </c>
      <c r="H327">
        <f>IF(AND(ISNUMBER('Raw Data'!O322), OR('Raw Data'!O322=0, 'Raw Data'!P322=0)), 'Raw Data'!I322, 0)</f>
        <v/>
      </c>
      <c r="I327">
        <f>IF('Raw Data'!O322='Raw Data'!P322, 0, IF('Raw Data'!O322&gt;'Raw Data'!P322, 'Raw Data'!J322, 0))</f>
        <v/>
      </c>
      <c r="J327">
        <f>IF('Raw Data'!O322='Raw Data'!P322, 0, IF('Raw Data'!O322&lt;'Raw Data'!P322, 'Raw Data'!K322, 0))</f>
        <v/>
      </c>
      <c r="K327">
        <f>IF(AND(ISNUMBER('Raw Data'!O322), OR('Raw Data'!O322&gt;'Raw Data'!P322, 'Raw Data'!O322='Raw Data'!P322)), 'Raw Data'!L322, 0)</f>
        <v/>
      </c>
      <c r="L327">
        <f>IF(AND(ISNUMBER('Raw Data'!O322), OR('Raw Data'!O322&lt;'Raw Data'!P322, 'Raw Data'!O322='Raw Data'!P322)), 'Raw Data'!M322, 0)</f>
        <v/>
      </c>
      <c r="M327">
        <f>IF(AND(ISNUMBER('Raw Data'!O322), OR('Raw Data'!O322&gt;'Raw Data'!P322, 'Raw Data'!O322&lt;'Raw Data'!P322)), 'Raw Data'!N322, 0)</f>
        <v/>
      </c>
      <c r="N327">
        <f>IF(AND('Raw Data'!C322&lt;'Raw Data'!E322, 'Raw Data'!O322&gt;'Raw Data'!P322), 'Raw Data'!C322, 0)</f>
        <v/>
      </c>
      <c r="O327">
        <f>'Raw Data'!C322&lt;'Raw Data'!E322</f>
        <v/>
      </c>
      <c r="P327">
        <f>IF(AND('Raw Data'!C322&gt;'Raw Data'!E322, 'Raw Data'!O322&gt;'Raw Data'!P322), 'Raw Data'!C322, 0)</f>
        <v/>
      </c>
      <c r="Q327">
        <f>IF(AND('Raw Data'!C322&gt;'Raw Data'!E322, 'Raw Data'!O322&lt;'Raw Data'!P322), 'Raw Data'!E322, 0)</f>
        <v/>
      </c>
      <c r="R327">
        <f>IF(AND('Raw Data'!C322&lt;'Raw Data'!E322, 'Raw Data'!O322&lt;'Raw Data'!P322), 'Raw Data'!E322, 0)</f>
        <v/>
      </c>
      <c r="S327">
        <f>IF(ISNUMBER('Raw Data'!C322), IF(_xlfn.XLOOKUP(SMALL('Raw Data'!C322:E322, 1), B327:D327, B327:D327, 0)&gt;0, SMALL('Raw Data'!C322:E322, 1), 0), 0)</f>
        <v/>
      </c>
      <c r="T327">
        <f>IF(ISNUMBER('Raw Data'!C322), IF(_xlfn.XLOOKUP(SMALL('Raw Data'!C322:E322, 2), B327:D327, B327:D327, 0)&gt;0, SMALL('Raw Data'!C322:E322, 2), 0), 0)</f>
        <v/>
      </c>
      <c r="U327">
        <f>IF(ISNUMBER('Raw Data'!C322), IF(_xlfn.XLOOKUP(SMALL('Raw Data'!C322:E322, 3), B327:D327, B327:D327, 0)&gt;0, SMALL('Raw Data'!C322:E322, 3), 0), 0)</f>
        <v/>
      </c>
      <c r="V327">
        <f>IF(AND('Raw Data'!C322&lt;'Raw Data'!E322,'Raw Data'!O322&gt;'Raw Data'!P322),'Raw Data'!C322,IF(AND('Raw Data'!E322&lt;'Raw Data'!C322,'Raw Data'!P322&gt;'Raw Data'!O322),'Raw Data'!E322,0))</f>
        <v/>
      </c>
      <c r="W327">
        <f>IF(AND('Raw Data'!C322&gt;'Raw Data'!E322,'Raw Data'!O322&gt;'Raw Data'!P322),'Raw Data'!C322,IF(AND('Raw Data'!E322&gt;'Raw Data'!C322,'Raw Data'!P322&gt;'Raw Data'!O322),'Raw Data'!E322,0))</f>
        <v/>
      </c>
      <c r="X327">
        <f>IF(AND('Raw Data'!D322&gt;4,'Raw Data'!O322&gt;'Raw Data'!P322, ISNUMBER('Raw Data'!O322)),'Raw Data'!J322,IF(AND('Raw Data'!D322&gt;4,'Raw Data'!O322='Raw Data'!P322, ISNUMBER('Raw Data'!O322)),0,IF(AND(ISNUMBER('Raw Data'!O322), 'Raw Data'!O322='Raw Data'!P322),'Raw Data'!D322,0)))</f>
        <v/>
      </c>
      <c r="Y327">
        <f>IF(AND('Raw Data'!D322&gt;4,'Raw Data'!O322&lt;'Raw Data'!P322),'Raw Data'!K322,IF(AND('Raw Data'!D322&gt;4,'Raw Data'!O322='Raw Data'!P322),0,IF('Raw Data'!O322='Raw Data'!P322,'Raw Data'!D322,0)))</f>
        <v/>
      </c>
      <c r="Z327">
        <f>IF(AND('Raw Data'!D322&lt;4, 'Raw Data'!O322='Raw Data'!P322), 'Raw Data'!D322, 0)</f>
        <v/>
      </c>
      <c r="AA327">
        <f>IF(AND(W327&gt;0, F327&gt;0), F327*W327, 0)</f>
        <v/>
      </c>
      <c r="AB327">
        <f>IF(AND(C327&gt;0, E327&gt;0), E327*C327, 0)</f>
        <v/>
      </c>
      <c r="AC327">
        <f>IF(AND(F327, D327), D327*F327, 0)</f>
        <v/>
      </c>
    </row>
    <row r="328">
      <c r="A328">
        <f>'Raw Data'!Q323</f>
        <v/>
      </c>
      <c r="B328">
        <f>IF('Raw Data'!O323&gt;'Raw Data'!P323, 'Raw Data'!C323, 0)</f>
        <v/>
      </c>
      <c r="C328">
        <f>IF(AND(ISNUMBER('Raw Data'!O323), 'Raw Data'!O323='Raw Data'!P323), 'Raw Data'!D323, 0)</f>
        <v/>
      </c>
      <c r="D328">
        <f>IF('Raw Data'!O323&lt;'Raw Data'!P323, 'Raw Data'!E323, 0)</f>
        <v/>
      </c>
      <c r="E328">
        <f>IF(SUM('Raw Data'!O323:P323)&gt;2, 'Raw Data'!F323, 0)</f>
        <v/>
      </c>
      <c r="F328">
        <f>IF(AND(ISNUMBER('Raw Data'!O323),SUM('Raw Data'!O323:P323)&lt;3),'Raw Data'!F323,)</f>
        <v/>
      </c>
      <c r="G328">
        <f>IF(AND('Raw Data'!O323&gt;0, 'Raw Data'!P323&gt;0), 'Raw Data'!H323, 0)</f>
        <v/>
      </c>
      <c r="H328">
        <f>IF(AND(ISNUMBER('Raw Data'!O323), OR('Raw Data'!O323=0, 'Raw Data'!P323=0)), 'Raw Data'!I323, 0)</f>
        <v/>
      </c>
      <c r="I328">
        <f>IF('Raw Data'!O323='Raw Data'!P323, 0, IF('Raw Data'!O323&gt;'Raw Data'!P323, 'Raw Data'!J323, 0))</f>
        <v/>
      </c>
      <c r="J328">
        <f>IF('Raw Data'!O323='Raw Data'!P323, 0, IF('Raw Data'!O323&lt;'Raw Data'!P323, 'Raw Data'!K323, 0))</f>
        <v/>
      </c>
      <c r="K328">
        <f>IF(AND(ISNUMBER('Raw Data'!O323), OR('Raw Data'!O323&gt;'Raw Data'!P323, 'Raw Data'!O323='Raw Data'!P323)), 'Raw Data'!L323, 0)</f>
        <v/>
      </c>
      <c r="L328">
        <f>IF(AND(ISNUMBER('Raw Data'!O323), OR('Raw Data'!O323&lt;'Raw Data'!P323, 'Raw Data'!O323='Raw Data'!P323)), 'Raw Data'!M323, 0)</f>
        <v/>
      </c>
      <c r="M328">
        <f>IF(AND(ISNUMBER('Raw Data'!O323), OR('Raw Data'!O323&gt;'Raw Data'!P323, 'Raw Data'!O323&lt;'Raw Data'!P323)), 'Raw Data'!N323, 0)</f>
        <v/>
      </c>
      <c r="N328">
        <f>IF(AND('Raw Data'!C323&lt;'Raw Data'!E323, 'Raw Data'!O323&gt;'Raw Data'!P323), 'Raw Data'!C323, 0)</f>
        <v/>
      </c>
      <c r="O328">
        <f>'Raw Data'!C323&lt;'Raw Data'!E323</f>
        <v/>
      </c>
      <c r="P328">
        <f>IF(AND('Raw Data'!C323&gt;'Raw Data'!E323, 'Raw Data'!O323&gt;'Raw Data'!P323), 'Raw Data'!C323, 0)</f>
        <v/>
      </c>
      <c r="Q328">
        <f>IF(AND('Raw Data'!C323&gt;'Raw Data'!E323, 'Raw Data'!O323&lt;'Raw Data'!P323), 'Raw Data'!E323, 0)</f>
        <v/>
      </c>
      <c r="R328">
        <f>IF(AND('Raw Data'!C323&lt;'Raw Data'!E323, 'Raw Data'!O323&lt;'Raw Data'!P323), 'Raw Data'!E323, 0)</f>
        <v/>
      </c>
      <c r="S328">
        <f>IF(ISNUMBER('Raw Data'!C323), IF(_xlfn.XLOOKUP(SMALL('Raw Data'!C323:E323, 1), B328:D328, B328:D328, 0)&gt;0, SMALL('Raw Data'!C323:E323, 1), 0), 0)</f>
        <v/>
      </c>
      <c r="T328">
        <f>IF(ISNUMBER('Raw Data'!C323), IF(_xlfn.XLOOKUP(SMALL('Raw Data'!C323:E323, 2), B328:D328, B328:D328, 0)&gt;0, SMALL('Raw Data'!C323:E323, 2), 0), 0)</f>
        <v/>
      </c>
      <c r="U328">
        <f>IF(ISNUMBER('Raw Data'!C323), IF(_xlfn.XLOOKUP(SMALL('Raw Data'!C323:E323, 3), B328:D328, B328:D328, 0)&gt;0, SMALL('Raw Data'!C323:E323, 3), 0), 0)</f>
        <v/>
      </c>
      <c r="V328">
        <f>IF(AND('Raw Data'!C323&lt;'Raw Data'!E323,'Raw Data'!O323&gt;'Raw Data'!P323),'Raw Data'!C323,IF(AND('Raw Data'!E323&lt;'Raw Data'!C323,'Raw Data'!P323&gt;'Raw Data'!O323),'Raw Data'!E323,0))</f>
        <v/>
      </c>
      <c r="W328">
        <f>IF(AND('Raw Data'!C323&gt;'Raw Data'!E323,'Raw Data'!O323&gt;'Raw Data'!P323),'Raw Data'!C323,IF(AND('Raw Data'!E323&gt;'Raw Data'!C323,'Raw Data'!P323&gt;'Raw Data'!O323),'Raw Data'!E323,0))</f>
        <v/>
      </c>
      <c r="X328">
        <f>IF(AND('Raw Data'!D323&gt;4,'Raw Data'!O323&gt;'Raw Data'!P323, ISNUMBER('Raw Data'!O323)),'Raw Data'!J323,IF(AND('Raw Data'!D323&gt;4,'Raw Data'!O323='Raw Data'!P323, ISNUMBER('Raw Data'!O323)),0,IF(AND(ISNUMBER('Raw Data'!O323), 'Raw Data'!O323='Raw Data'!P323),'Raw Data'!D323,0)))</f>
        <v/>
      </c>
      <c r="Y328">
        <f>IF(AND('Raw Data'!D323&gt;4,'Raw Data'!O323&lt;'Raw Data'!P323),'Raw Data'!K323,IF(AND('Raw Data'!D323&gt;4,'Raw Data'!O323='Raw Data'!P323),0,IF('Raw Data'!O323='Raw Data'!P323,'Raw Data'!D323,0)))</f>
        <v/>
      </c>
      <c r="Z328">
        <f>IF(AND('Raw Data'!D323&lt;4, 'Raw Data'!O323='Raw Data'!P323), 'Raw Data'!D323, 0)</f>
        <v/>
      </c>
      <c r="AA328">
        <f>IF(AND(W328&gt;0, F328&gt;0), F328*W328, 0)</f>
        <v/>
      </c>
      <c r="AB328">
        <f>IF(AND(C328&gt;0, E328&gt;0), E328*C328, 0)</f>
        <v/>
      </c>
      <c r="AC328">
        <f>IF(AND(F328, D328), D328*F328, 0)</f>
        <v/>
      </c>
    </row>
    <row r="329">
      <c r="A329">
        <f>'Raw Data'!Q324</f>
        <v/>
      </c>
      <c r="B329">
        <f>IF('Raw Data'!O324&gt;'Raw Data'!P324, 'Raw Data'!C324, 0)</f>
        <v/>
      </c>
      <c r="C329">
        <f>IF(AND(ISNUMBER('Raw Data'!O324), 'Raw Data'!O324='Raw Data'!P324), 'Raw Data'!D324, 0)</f>
        <v/>
      </c>
      <c r="D329">
        <f>IF('Raw Data'!O324&lt;'Raw Data'!P324, 'Raw Data'!E324, 0)</f>
        <v/>
      </c>
      <c r="E329">
        <f>IF(SUM('Raw Data'!O324:P324)&gt;2, 'Raw Data'!F324, 0)</f>
        <v/>
      </c>
      <c r="F329">
        <f>IF(AND(ISNUMBER('Raw Data'!O324),SUM('Raw Data'!O324:P324)&lt;3),'Raw Data'!F324,)</f>
        <v/>
      </c>
      <c r="G329">
        <f>IF(AND('Raw Data'!O324&gt;0, 'Raw Data'!P324&gt;0), 'Raw Data'!H324, 0)</f>
        <v/>
      </c>
      <c r="H329">
        <f>IF(AND(ISNUMBER('Raw Data'!O324), OR('Raw Data'!O324=0, 'Raw Data'!P324=0)), 'Raw Data'!I324, 0)</f>
        <v/>
      </c>
      <c r="I329">
        <f>IF('Raw Data'!O324='Raw Data'!P324, 0, IF('Raw Data'!O324&gt;'Raw Data'!P324, 'Raw Data'!J324, 0))</f>
        <v/>
      </c>
      <c r="J329">
        <f>IF('Raw Data'!O324='Raw Data'!P324, 0, IF('Raw Data'!O324&lt;'Raw Data'!P324, 'Raw Data'!K324, 0))</f>
        <v/>
      </c>
      <c r="K329">
        <f>IF(AND(ISNUMBER('Raw Data'!O324), OR('Raw Data'!O324&gt;'Raw Data'!P324, 'Raw Data'!O324='Raw Data'!P324)), 'Raw Data'!L324, 0)</f>
        <v/>
      </c>
      <c r="L329">
        <f>IF(AND(ISNUMBER('Raw Data'!O324), OR('Raw Data'!O324&lt;'Raw Data'!P324, 'Raw Data'!O324='Raw Data'!P324)), 'Raw Data'!M324, 0)</f>
        <v/>
      </c>
      <c r="M329">
        <f>IF(AND(ISNUMBER('Raw Data'!O324), OR('Raw Data'!O324&gt;'Raw Data'!P324, 'Raw Data'!O324&lt;'Raw Data'!P324)), 'Raw Data'!N324, 0)</f>
        <v/>
      </c>
      <c r="N329">
        <f>IF(AND('Raw Data'!C324&lt;'Raw Data'!E324, 'Raw Data'!O324&gt;'Raw Data'!P324), 'Raw Data'!C324, 0)</f>
        <v/>
      </c>
      <c r="O329">
        <f>'Raw Data'!C324&lt;'Raw Data'!E324</f>
        <v/>
      </c>
      <c r="P329">
        <f>IF(AND('Raw Data'!C324&gt;'Raw Data'!E324, 'Raw Data'!O324&gt;'Raw Data'!P324), 'Raw Data'!C324, 0)</f>
        <v/>
      </c>
      <c r="Q329">
        <f>IF(AND('Raw Data'!C324&gt;'Raw Data'!E324, 'Raw Data'!O324&lt;'Raw Data'!P324), 'Raw Data'!E324, 0)</f>
        <v/>
      </c>
      <c r="R329">
        <f>IF(AND('Raw Data'!C324&lt;'Raw Data'!E324, 'Raw Data'!O324&lt;'Raw Data'!P324), 'Raw Data'!E324, 0)</f>
        <v/>
      </c>
      <c r="S329">
        <f>IF(ISNUMBER('Raw Data'!C324), IF(_xlfn.XLOOKUP(SMALL('Raw Data'!C324:E324, 1), B329:D329, B329:D329, 0)&gt;0, SMALL('Raw Data'!C324:E324, 1), 0), 0)</f>
        <v/>
      </c>
      <c r="T329">
        <f>IF(ISNUMBER('Raw Data'!C324), IF(_xlfn.XLOOKUP(SMALL('Raw Data'!C324:E324, 2), B329:D329, B329:D329, 0)&gt;0, SMALL('Raw Data'!C324:E324, 2), 0), 0)</f>
        <v/>
      </c>
      <c r="U329">
        <f>IF(ISNUMBER('Raw Data'!C324), IF(_xlfn.XLOOKUP(SMALL('Raw Data'!C324:E324, 3), B329:D329, B329:D329, 0)&gt;0, SMALL('Raw Data'!C324:E324, 3), 0), 0)</f>
        <v/>
      </c>
      <c r="V329">
        <f>IF(AND('Raw Data'!C324&lt;'Raw Data'!E324,'Raw Data'!O324&gt;'Raw Data'!P324),'Raw Data'!C324,IF(AND('Raw Data'!E324&lt;'Raw Data'!C324,'Raw Data'!P324&gt;'Raw Data'!O324),'Raw Data'!E324,0))</f>
        <v/>
      </c>
      <c r="W329">
        <f>IF(AND('Raw Data'!C324&gt;'Raw Data'!E324,'Raw Data'!O324&gt;'Raw Data'!P324),'Raw Data'!C324,IF(AND('Raw Data'!E324&gt;'Raw Data'!C324,'Raw Data'!P324&gt;'Raw Data'!O324),'Raw Data'!E324,0))</f>
        <v/>
      </c>
      <c r="X329">
        <f>IF(AND('Raw Data'!D324&gt;4,'Raw Data'!O324&gt;'Raw Data'!P324, ISNUMBER('Raw Data'!O324)),'Raw Data'!J324,IF(AND('Raw Data'!D324&gt;4,'Raw Data'!O324='Raw Data'!P324, ISNUMBER('Raw Data'!O324)),0,IF(AND(ISNUMBER('Raw Data'!O324), 'Raw Data'!O324='Raw Data'!P324),'Raw Data'!D324,0)))</f>
        <v/>
      </c>
      <c r="Y329">
        <f>IF(AND('Raw Data'!D324&gt;4,'Raw Data'!O324&lt;'Raw Data'!P324),'Raw Data'!K324,IF(AND('Raw Data'!D324&gt;4,'Raw Data'!O324='Raw Data'!P324),0,IF('Raw Data'!O324='Raw Data'!P324,'Raw Data'!D324,0)))</f>
        <v/>
      </c>
      <c r="Z329">
        <f>IF(AND('Raw Data'!D324&lt;4, 'Raw Data'!O324='Raw Data'!P324), 'Raw Data'!D324, 0)</f>
        <v/>
      </c>
      <c r="AA329">
        <f>IF(AND(W329&gt;0, F329&gt;0), F329*W329, 0)</f>
        <v/>
      </c>
      <c r="AB329">
        <f>IF(AND(C329&gt;0, E329&gt;0), E329*C329, 0)</f>
        <v/>
      </c>
      <c r="AC329">
        <f>IF(AND(F329, D329), D329*F329, 0)</f>
        <v/>
      </c>
    </row>
    <row r="330">
      <c r="A330">
        <f>'Raw Data'!Q325</f>
        <v/>
      </c>
      <c r="B330">
        <f>IF('Raw Data'!O325&gt;'Raw Data'!P325, 'Raw Data'!C325, 0)</f>
        <v/>
      </c>
      <c r="C330">
        <f>IF(AND(ISNUMBER('Raw Data'!O325), 'Raw Data'!O325='Raw Data'!P325), 'Raw Data'!D325, 0)</f>
        <v/>
      </c>
      <c r="D330">
        <f>IF('Raw Data'!O325&lt;'Raw Data'!P325, 'Raw Data'!E325, 0)</f>
        <v/>
      </c>
      <c r="E330">
        <f>IF(SUM('Raw Data'!O325:P325)&gt;2, 'Raw Data'!F325, 0)</f>
        <v/>
      </c>
      <c r="F330">
        <f>IF(AND(ISNUMBER('Raw Data'!O325),SUM('Raw Data'!O325:P325)&lt;3),'Raw Data'!F325,)</f>
        <v/>
      </c>
      <c r="G330">
        <f>IF(AND('Raw Data'!O325&gt;0, 'Raw Data'!P325&gt;0), 'Raw Data'!H325, 0)</f>
        <v/>
      </c>
      <c r="H330">
        <f>IF(AND(ISNUMBER('Raw Data'!O325), OR('Raw Data'!O325=0, 'Raw Data'!P325=0)), 'Raw Data'!I325, 0)</f>
        <v/>
      </c>
      <c r="I330">
        <f>IF('Raw Data'!O325='Raw Data'!P325, 0, IF('Raw Data'!O325&gt;'Raw Data'!P325, 'Raw Data'!J325, 0))</f>
        <v/>
      </c>
      <c r="J330">
        <f>IF('Raw Data'!O325='Raw Data'!P325, 0, IF('Raw Data'!O325&lt;'Raw Data'!P325, 'Raw Data'!K325, 0))</f>
        <v/>
      </c>
      <c r="K330">
        <f>IF(AND(ISNUMBER('Raw Data'!O325), OR('Raw Data'!O325&gt;'Raw Data'!P325, 'Raw Data'!O325='Raw Data'!P325)), 'Raw Data'!L325, 0)</f>
        <v/>
      </c>
      <c r="L330">
        <f>IF(AND(ISNUMBER('Raw Data'!O325), OR('Raw Data'!O325&lt;'Raw Data'!P325, 'Raw Data'!O325='Raw Data'!P325)), 'Raw Data'!M325, 0)</f>
        <v/>
      </c>
      <c r="M330">
        <f>IF(AND(ISNUMBER('Raw Data'!O325), OR('Raw Data'!O325&gt;'Raw Data'!P325, 'Raw Data'!O325&lt;'Raw Data'!P325)), 'Raw Data'!N325, 0)</f>
        <v/>
      </c>
      <c r="N330">
        <f>IF(AND('Raw Data'!C325&lt;'Raw Data'!E325, 'Raw Data'!O325&gt;'Raw Data'!P325), 'Raw Data'!C325, 0)</f>
        <v/>
      </c>
      <c r="O330">
        <f>'Raw Data'!C325&lt;'Raw Data'!E325</f>
        <v/>
      </c>
      <c r="P330">
        <f>IF(AND('Raw Data'!C325&gt;'Raw Data'!E325, 'Raw Data'!O325&gt;'Raw Data'!P325), 'Raw Data'!C325, 0)</f>
        <v/>
      </c>
      <c r="Q330">
        <f>IF(AND('Raw Data'!C325&gt;'Raw Data'!E325, 'Raw Data'!O325&lt;'Raw Data'!P325), 'Raw Data'!E325, 0)</f>
        <v/>
      </c>
      <c r="R330">
        <f>IF(AND('Raw Data'!C325&lt;'Raw Data'!E325, 'Raw Data'!O325&lt;'Raw Data'!P325), 'Raw Data'!E325, 0)</f>
        <v/>
      </c>
      <c r="S330">
        <f>IF(ISNUMBER('Raw Data'!C325), IF(_xlfn.XLOOKUP(SMALL('Raw Data'!C325:E325, 1), B330:D330, B330:D330, 0)&gt;0, SMALL('Raw Data'!C325:E325, 1), 0), 0)</f>
        <v/>
      </c>
      <c r="T330">
        <f>IF(ISNUMBER('Raw Data'!C325), IF(_xlfn.XLOOKUP(SMALL('Raw Data'!C325:E325, 2), B330:D330, B330:D330, 0)&gt;0, SMALL('Raw Data'!C325:E325, 2), 0), 0)</f>
        <v/>
      </c>
      <c r="U330">
        <f>IF(ISNUMBER('Raw Data'!C325), IF(_xlfn.XLOOKUP(SMALL('Raw Data'!C325:E325, 3), B330:D330, B330:D330, 0)&gt;0, SMALL('Raw Data'!C325:E325, 3), 0), 0)</f>
        <v/>
      </c>
      <c r="V330">
        <f>IF(AND('Raw Data'!C325&lt;'Raw Data'!E325,'Raw Data'!O325&gt;'Raw Data'!P325),'Raw Data'!C325,IF(AND('Raw Data'!E325&lt;'Raw Data'!C325,'Raw Data'!P325&gt;'Raw Data'!O325),'Raw Data'!E325,0))</f>
        <v/>
      </c>
      <c r="W330">
        <f>IF(AND('Raw Data'!C325&gt;'Raw Data'!E325,'Raw Data'!O325&gt;'Raw Data'!P325),'Raw Data'!C325,IF(AND('Raw Data'!E325&gt;'Raw Data'!C325,'Raw Data'!P325&gt;'Raw Data'!O325),'Raw Data'!E325,0))</f>
        <v/>
      </c>
      <c r="X330">
        <f>IF(AND('Raw Data'!D325&gt;4,'Raw Data'!O325&gt;'Raw Data'!P325, ISNUMBER('Raw Data'!O325)),'Raw Data'!J325,IF(AND('Raw Data'!D325&gt;4,'Raw Data'!O325='Raw Data'!P325, ISNUMBER('Raw Data'!O325)),0,IF(AND(ISNUMBER('Raw Data'!O325), 'Raw Data'!O325='Raw Data'!P325),'Raw Data'!D325,0)))</f>
        <v/>
      </c>
      <c r="Y330">
        <f>IF(AND('Raw Data'!D325&gt;4,'Raw Data'!O325&lt;'Raw Data'!P325),'Raw Data'!K325,IF(AND('Raw Data'!D325&gt;4,'Raw Data'!O325='Raw Data'!P325),0,IF('Raw Data'!O325='Raw Data'!P325,'Raw Data'!D325,0)))</f>
        <v/>
      </c>
      <c r="Z330">
        <f>IF(AND('Raw Data'!D325&lt;4, 'Raw Data'!O325='Raw Data'!P325), 'Raw Data'!D325, 0)</f>
        <v/>
      </c>
      <c r="AA330">
        <f>IF(AND(W330&gt;0, F330&gt;0), F330*W330, 0)</f>
        <v/>
      </c>
      <c r="AB330">
        <f>IF(AND(C330&gt;0, E330&gt;0), E330*C330, 0)</f>
        <v/>
      </c>
      <c r="AC330">
        <f>IF(AND(F330, D330), D330*F330, 0)</f>
        <v/>
      </c>
    </row>
    <row r="331">
      <c r="A331">
        <f>'Raw Data'!Q326</f>
        <v/>
      </c>
      <c r="B331">
        <f>IF('Raw Data'!O326&gt;'Raw Data'!P326, 'Raw Data'!C326, 0)</f>
        <v/>
      </c>
      <c r="C331">
        <f>IF(AND(ISNUMBER('Raw Data'!O326), 'Raw Data'!O326='Raw Data'!P326), 'Raw Data'!D326, 0)</f>
        <v/>
      </c>
      <c r="D331">
        <f>IF('Raw Data'!O326&lt;'Raw Data'!P326, 'Raw Data'!E326, 0)</f>
        <v/>
      </c>
      <c r="E331">
        <f>IF(SUM('Raw Data'!O326:P326)&gt;2, 'Raw Data'!F326, 0)</f>
        <v/>
      </c>
      <c r="F331">
        <f>IF(AND(ISNUMBER('Raw Data'!O326),SUM('Raw Data'!O326:P326)&lt;3),'Raw Data'!F326,)</f>
        <v/>
      </c>
      <c r="G331">
        <f>IF(AND('Raw Data'!O326&gt;0, 'Raw Data'!P326&gt;0), 'Raw Data'!H326, 0)</f>
        <v/>
      </c>
      <c r="H331">
        <f>IF(AND(ISNUMBER('Raw Data'!O326), OR('Raw Data'!O326=0, 'Raw Data'!P326=0)), 'Raw Data'!I326, 0)</f>
        <v/>
      </c>
      <c r="I331">
        <f>IF('Raw Data'!O326='Raw Data'!P326, 0, IF('Raw Data'!O326&gt;'Raw Data'!P326, 'Raw Data'!J326, 0))</f>
        <v/>
      </c>
      <c r="J331">
        <f>IF('Raw Data'!O326='Raw Data'!P326, 0, IF('Raw Data'!O326&lt;'Raw Data'!P326, 'Raw Data'!K326, 0))</f>
        <v/>
      </c>
      <c r="K331">
        <f>IF(AND(ISNUMBER('Raw Data'!O326), OR('Raw Data'!O326&gt;'Raw Data'!P326, 'Raw Data'!O326='Raw Data'!P326)), 'Raw Data'!L326, 0)</f>
        <v/>
      </c>
      <c r="L331">
        <f>IF(AND(ISNUMBER('Raw Data'!O326), OR('Raw Data'!O326&lt;'Raw Data'!P326, 'Raw Data'!O326='Raw Data'!P326)), 'Raw Data'!M326, 0)</f>
        <v/>
      </c>
      <c r="M331">
        <f>IF(AND(ISNUMBER('Raw Data'!O326), OR('Raw Data'!O326&gt;'Raw Data'!P326, 'Raw Data'!O326&lt;'Raw Data'!P326)), 'Raw Data'!N326, 0)</f>
        <v/>
      </c>
      <c r="N331">
        <f>IF(AND('Raw Data'!C326&lt;'Raw Data'!E326, 'Raw Data'!O326&gt;'Raw Data'!P326), 'Raw Data'!C326, 0)</f>
        <v/>
      </c>
      <c r="O331">
        <f>'Raw Data'!C326&lt;'Raw Data'!E326</f>
        <v/>
      </c>
      <c r="P331">
        <f>IF(AND('Raw Data'!C326&gt;'Raw Data'!E326, 'Raw Data'!O326&gt;'Raw Data'!P326), 'Raw Data'!C326, 0)</f>
        <v/>
      </c>
      <c r="Q331">
        <f>IF(AND('Raw Data'!C326&gt;'Raw Data'!E326, 'Raw Data'!O326&lt;'Raw Data'!P326), 'Raw Data'!E326, 0)</f>
        <v/>
      </c>
      <c r="R331">
        <f>IF(AND('Raw Data'!C326&lt;'Raw Data'!E326, 'Raw Data'!O326&lt;'Raw Data'!P326), 'Raw Data'!E326, 0)</f>
        <v/>
      </c>
      <c r="S331">
        <f>IF(ISNUMBER('Raw Data'!C326), IF(_xlfn.XLOOKUP(SMALL('Raw Data'!C326:E326, 1), B331:D331, B331:D331, 0)&gt;0, SMALL('Raw Data'!C326:E326, 1), 0), 0)</f>
        <v/>
      </c>
      <c r="T331">
        <f>IF(ISNUMBER('Raw Data'!C326), IF(_xlfn.XLOOKUP(SMALL('Raw Data'!C326:E326, 2), B331:D331, B331:D331, 0)&gt;0, SMALL('Raw Data'!C326:E326, 2), 0), 0)</f>
        <v/>
      </c>
      <c r="U331">
        <f>IF(ISNUMBER('Raw Data'!C326), IF(_xlfn.XLOOKUP(SMALL('Raw Data'!C326:E326, 3), B331:D331, B331:D331, 0)&gt;0, SMALL('Raw Data'!C326:E326, 3), 0), 0)</f>
        <v/>
      </c>
      <c r="V331">
        <f>IF(AND('Raw Data'!C326&lt;'Raw Data'!E326,'Raw Data'!O326&gt;'Raw Data'!P326),'Raw Data'!C326,IF(AND('Raw Data'!E326&lt;'Raw Data'!C326,'Raw Data'!P326&gt;'Raw Data'!O326),'Raw Data'!E326,0))</f>
        <v/>
      </c>
      <c r="W331">
        <f>IF(AND('Raw Data'!C326&gt;'Raw Data'!E326,'Raw Data'!O326&gt;'Raw Data'!P326),'Raw Data'!C326,IF(AND('Raw Data'!E326&gt;'Raw Data'!C326,'Raw Data'!P326&gt;'Raw Data'!O326),'Raw Data'!E326,0))</f>
        <v/>
      </c>
      <c r="X331">
        <f>IF(AND('Raw Data'!D326&gt;4,'Raw Data'!O326&gt;'Raw Data'!P326, ISNUMBER('Raw Data'!O326)),'Raw Data'!J326,IF(AND('Raw Data'!D326&gt;4,'Raw Data'!O326='Raw Data'!P326, ISNUMBER('Raw Data'!O326)),0,IF(AND(ISNUMBER('Raw Data'!O326), 'Raw Data'!O326='Raw Data'!P326),'Raw Data'!D326,0)))</f>
        <v/>
      </c>
      <c r="Y331">
        <f>IF(AND('Raw Data'!D326&gt;4,'Raw Data'!O326&lt;'Raw Data'!P326),'Raw Data'!K326,IF(AND('Raw Data'!D326&gt;4,'Raw Data'!O326='Raw Data'!P326),0,IF('Raw Data'!O326='Raw Data'!P326,'Raw Data'!D326,0)))</f>
        <v/>
      </c>
      <c r="Z331">
        <f>IF(AND('Raw Data'!D326&lt;4, 'Raw Data'!O326='Raw Data'!P326), 'Raw Data'!D326, 0)</f>
        <v/>
      </c>
      <c r="AA331">
        <f>IF(AND(W331&gt;0, F331&gt;0), F331*W331, 0)</f>
        <v/>
      </c>
      <c r="AB331">
        <f>IF(AND(C331&gt;0, E331&gt;0), E331*C331, 0)</f>
        <v/>
      </c>
      <c r="AC331">
        <f>IF(AND(F331, D331), D331*F331, 0)</f>
        <v/>
      </c>
    </row>
    <row r="332">
      <c r="A332">
        <f>'Raw Data'!Q327</f>
        <v/>
      </c>
      <c r="B332">
        <f>IF('Raw Data'!O327&gt;'Raw Data'!P327, 'Raw Data'!C327, 0)</f>
        <v/>
      </c>
      <c r="C332">
        <f>IF(AND(ISNUMBER('Raw Data'!O327), 'Raw Data'!O327='Raw Data'!P327), 'Raw Data'!D327, 0)</f>
        <v/>
      </c>
      <c r="D332">
        <f>IF('Raw Data'!O327&lt;'Raw Data'!P327, 'Raw Data'!E327, 0)</f>
        <v/>
      </c>
      <c r="E332">
        <f>IF(SUM('Raw Data'!O327:P327)&gt;2, 'Raw Data'!F327, 0)</f>
        <v/>
      </c>
      <c r="F332">
        <f>IF(AND(ISNUMBER('Raw Data'!O327),SUM('Raw Data'!O327:P327)&lt;3),'Raw Data'!F327,)</f>
        <v/>
      </c>
      <c r="G332">
        <f>IF(AND('Raw Data'!O327&gt;0, 'Raw Data'!P327&gt;0), 'Raw Data'!H327, 0)</f>
        <v/>
      </c>
      <c r="H332">
        <f>IF(AND(ISNUMBER('Raw Data'!O327), OR('Raw Data'!O327=0, 'Raw Data'!P327=0)), 'Raw Data'!I327, 0)</f>
        <v/>
      </c>
      <c r="I332">
        <f>IF('Raw Data'!O327='Raw Data'!P327, 0, IF('Raw Data'!O327&gt;'Raw Data'!P327, 'Raw Data'!J327, 0))</f>
        <v/>
      </c>
      <c r="J332">
        <f>IF('Raw Data'!O327='Raw Data'!P327, 0, IF('Raw Data'!O327&lt;'Raw Data'!P327, 'Raw Data'!K327, 0))</f>
        <v/>
      </c>
      <c r="K332">
        <f>IF(AND(ISNUMBER('Raw Data'!O327), OR('Raw Data'!O327&gt;'Raw Data'!P327, 'Raw Data'!O327='Raw Data'!P327)), 'Raw Data'!L327, 0)</f>
        <v/>
      </c>
      <c r="L332">
        <f>IF(AND(ISNUMBER('Raw Data'!O327), OR('Raw Data'!O327&lt;'Raw Data'!P327, 'Raw Data'!O327='Raw Data'!P327)), 'Raw Data'!M327, 0)</f>
        <v/>
      </c>
      <c r="M332">
        <f>IF(AND(ISNUMBER('Raw Data'!O327), OR('Raw Data'!O327&gt;'Raw Data'!P327, 'Raw Data'!O327&lt;'Raw Data'!P327)), 'Raw Data'!N327, 0)</f>
        <v/>
      </c>
      <c r="N332">
        <f>IF(AND('Raw Data'!C327&lt;'Raw Data'!E327, 'Raw Data'!O327&gt;'Raw Data'!P327), 'Raw Data'!C327, 0)</f>
        <v/>
      </c>
      <c r="O332">
        <f>'Raw Data'!C327&lt;'Raw Data'!E327</f>
        <v/>
      </c>
      <c r="P332">
        <f>IF(AND('Raw Data'!C327&gt;'Raw Data'!E327, 'Raw Data'!O327&gt;'Raw Data'!P327), 'Raw Data'!C327, 0)</f>
        <v/>
      </c>
      <c r="Q332">
        <f>IF(AND('Raw Data'!C327&gt;'Raw Data'!E327, 'Raw Data'!O327&lt;'Raw Data'!P327), 'Raw Data'!E327, 0)</f>
        <v/>
      </c>
      <c r="R332">
        <f>IF(AND('Raw Data'!C327&lt;'Raw Data'!E327, 'Raw Data'!O327&lt;'Raw Data'!P327), 'Raw Data'!E327, 0)</f>
        <v/>
      </c>
      <c r="S332">
        <f>IF(ISNUMBER('Raw Data'!C327), IF(_xlfn.XLOOKUP(SMALL('Raw Data'!C327:E327, 1), B332:D332, B332:D332, 0)&gt;0, SMALL('Raw Data'!C327:E327, 1), 0), 0)</f>
        <v/>
      </c>
      <c r="T332">
        <f>IF(ISNUMBER('Raw Data'!C327), IF(_xlfn.XLOOKUP(SMALL('Raw Data'!C327:E327, 2), B332:D332, B332:D332, 0)&gt;0, SMALL('Raw Data'!C327:E327, 2), 0), 0)</f>
        <v/>
      </c>
      <c r="U332">
        <f>IF(ISNUMBER('Raw Data'!C327), IF(_xlfn.XLOOKUP(SMALL('Raw Data'!C327:E327, 3), B332:D332, B332:D332, 0)&gt;0, SMALL('Raw Data'!C327:E327, 3), 0), 0)</f>
        <v/>
      </c>
      <c r="V332">
        <f>IF(AND('Raw Data'!C327&lt;'Raw Data'!E327,'Raw Data'!O327&gt;'Raw Data'!P327),'Raw Data'!C327,IF(AND('Raw Data'!E327&lt;'Raw Data'!C327,'Raw Data'!P327&gt;'Raw Data'!O327),'Raw Data'!E327,0))</f>
        <v/>
      </c>
      <c r="W332">
        <f>IF(AND('Raw Data'!C327&gt;'Raw Data'!E327,'Raw Data'!O327&gt;'Raw Data'!P327),'Raw Data'!C327,IF(AND('Raw Data'!E327&gt;'Raw Data'!C327,'Raw Data'!P327&gt;'Raw Data'!O327),'Raw Data'!E327,0))</f>
        <v/>
      </c>
      <c r="X332">
        <f>IF(AND('Raw Data'!D327&gt;4,'Raw Data'!O327&gt;'Raw Data'!P327, ISNUMBER('Raw Data'!O327)),'Raw Data'!J327,IF(AND('Raw Data'!D327&gt;4,'Raw Data'!O327='Raw Data'!P327, ISNUMBER('Raw Data'!O327)),0,IF(AND(ISNUMBER('Raw Data'!O327), 'Raw Data'!O327='Raw Data'!P327),'Raw Data'!D327,0)))</f>
        <v/>
      </c>
      <c r="Y332">
        <f>IF(AND('Raw Data'!D327&gt;4,'Raw Data'!O327&lt;'Raw Data'!P327),'Raw Data'!K327,IF(AND('Raw Data'!D327&gt;4,'Raw Data'!O327='Raw Data'!P327),0,IF('Raw Data'!O327='Raw Data'!P327,'Raw Data'!D327,0)))</f>
        <v/>
      </c>
      <c r="Z332">
        <f>IF(AND('Raw Data'!D327&lt;4, 'Raw Data'!O327='Raw Data'!P327), 'Raw Data'!D327, 0)</f>
        <v/>
      </c>
      <c r="AA332">
        <f>IF(AND(W332&gt;0, F332&gt;0), F332*W332, 0)</f>
        <v/>
      </c>
      <c r="AB332">
        <f>IF(AND(C332&gt;0, E332&gt;0), E332*C332, 0)</f>
        <v/>
      </c>
      <c r="AC332">
        <f>IF(AND(F332, D332), D332*F332, 0)</f>
        <v/>
      </c>
    </row>
    <row r="333">
      <c r="A333">
        <f>'Raw Data'!Q328</f>
        <v/>
      </c>
      <c r="B333">
        <f>IF('Raw Data'!O328&gt;'Raw Data'!P328, 'Raw Data'!C328, 0)</f>
        <v/>
      </c>
      <c r="C333">
        <f>IF(AND(ISNUMBER('Raw Data'!O328), 'Raw Data'!O328='Raw Data'!P328), 'Raw Data'!D328, 0)</f>
        <v/>
      </c>
      <c r="D333">
        <f>IF('Raw Data'!O328&lt;'Raw Data'!P328, 'Raw Data'!E328, 0)</f>
        <v/>
      </c>
      <c r="E333">
        <f>IF(SUM('Raw Data'!O328:P328)&gt;2, 'Raw Data'!F328, 0)</f>
        <v/>
      </c>
      <c r="F333">
        <f>IF(AND(ISNUMBER('Raw Data'!O328),SUM('Raw Data'!O328:P328)&lt;3),'Raw Data'!F328,)</f>
        <v/>
      </c>
      <c r="G333">
        <f>IF(AND('Raw Data'!O328&gt;0, 'Raw Data'!P328&gt;0), 'Raw Data'!H328, 0)</f>
        <v/>
      </c>
      <c r="H333">
        <f>IF(AND(ISNUMBER('Raw Data'!O328), OR('Raw Data'!O328=0, 'Raw Data'!P328=0)), 'Raw Data'!I328, 0)</f>
        <v/>
      </c>
      <c r="I333">
        <f>IF('Raw Data'!O328='Raw Data'!P328, 0, IF('Raw Data'!O328&gt;'Raw Data'!P328, 'Raw Data'!J328, 0))</f>
        <v/>
      </c>
      <c r="J333">
        <f>IF('Raw Data'!O328='Raw Data'!P328, 0, IF('Raw Data'!O328&lt;'Raw Data'!P328, 'Raw Data'!K328, 0))</f>
        <v/>
      </c>
      <c r="K333">
        <f>IF(AND(ISNUMBER('Raw Data'!O328), OR('Raw Data'!O328&gt;'Raw Data'!P328, 'Raw Data'!O328='Raw Data'!P328)), 'Raw Data'!L328, 0)</f>
        <v/>
      </c>
      <c r="L333">
        <f>IF(AND(ISNUMBER('Raw Data'!O328), OR('Raw Data'!O328&lt;'Raw Data'!P328, 'Raw Data'!O328='Raw Data'!P328)), 'Raw Data'!M328, 0)</f>
        <v/>
      </c>
      <c r="M333">
        <f>IF(AND(ISNUMBER('Raw Data'!O328), OR('Raw Data'!O328&gt;'Raw Data'!P328, 'Raw Data'!O328&lt;'Raw Data'!P328)), 'Raw Data'!N328, 0)</f>
        <v/>
      </c>
      <c r="N333">
        <f>IF(AND('Raw Data'!C328&lt;'Raw Data'!E328, 'Raw Data'!O328&gt;'Raw Data'!P328), 'Raw Data'!C328, 0)</f>
        <v/>
      </c>
      <c r="O333">
        <f>'Raw Data'!C328&lt;'Raw Data'!E328</f>
        <v/>
      </c>
      <c r="P333">
        <f>IF(AND('Raw Data'!C328&gt;'Raw Data'!E328, 'Raw Data'!O328&gt;'Raw Data'!P328), 'Raw Data'!C328, 0)</f>
        <v/>
      </c>
      <c r="Q333">
        <f>IF(AND('Raw Data'!C328&gt;'Raw Data'!E328, 'Raw Data'!O328&lt;'Raw Data'!P328), 'Raw Data'!E328, 0)</f>
        <v/>
      </c>
      <c r="R333">
        <f>IF(AND('Raw Data'!C328&lt;'Raw Data'!E328, 'Raw Data'!O328&lt;'Raw Data'!P328), 'Raw Data'!E328, 0)</f>
        <v/>
      </c>
      <c r="S333">
        <f>IF(ISNUMBER('Raw Data'!C328), IF(_xlfn.XLOOKUP(SMALL('Raw Data'!C328:E328, 1), B333:D333, B333:D333, 0)&gt;0, SMALL('Raw Data'!C328:E328, 1), 0), 0)</f>
        <v/>
      </c>
      <c r="T333">
        <f>IF(ISNUMBER('Raw Data'!C328), IF(_xlfn.XLOOKUP(SMALL('Raw Data'!C328:E328, 2), B333:D333, B333:D333, 0)&gt;0, SMALL('Raw Data'!C328:E328, 2), 0), 0)</f>
        <v/>
      </c>
      <c r="U333">
        <f>IF(ISNUMBER('Raw Data'!C328), IF(_xlfn.XLOOKUP(SMALL('Raw Data'!C328:E328, 3), B333:D333, B333:D333, 0)&gt;0, SMALL('Raw Data'!C328:E328, 3), 0), 0)</f>
        <v/>
      </c>
      <c r="V333">
        <f>IF(AND('Raw Data'!C328&lt;'Raw Data'!E328,'Raw Data'!O328&gt;'Raw Data'!P328),'Raw Data'!C328,IF(AND('Raw Data'!E328&lt;'Raw Data'!C328,'Raw Data'!P328&gt;'Raw Data'!O328),'Raw Data'!E328,0))</f>
        <v/>
      </c>
      <c r="W333">
        <f>IF(AND('Raw Data'!C328&gt;'Raw Data'!E328,'Raw Data'!O328&gt;'Raw Data'!P328),'Raw Data'!C328,IF(AND('Raw Data'!E328&gt;'Raw Data'!C328,'Raw Data'!P328&gt;'Raw Data'!O328),'Raw Data'!E328,0))</f>
        <v/>
      </c>
      <c r="X333">
        <f>IF(AND('Raw Data'!D328&gt;4,'Raw Data'!O328&gt;'Raw Data'!P328, ISNUMBER('Raw Data'!O328)),'Raw Data'!J328,IF(AND('Raw Data'!D328&gt;4,'Raw Data'!O328='Raw Data'!P328, ISNUMBER('Raw Data'!O328)),0,IF(AND(ISNUMBER('Raw Data'!O328), 'Raw Data'!O328='Raw Data'!P328),'Raw Data'!D328,0)))</f>
        <v/>
      </c>
      <c r="Y333">
        <f>IF(AND('Raw Data'!D328&gt;4,'Raw Data'!O328&lt;'Raw Data'!P328),'Raw Data'!K328,IF(AND('Raw Data'!D328&gt;4,'Raw Data'!O328='Raw Data'!P328),0,IF('Raw Data'!O328='Raw Data'!P328,'Raw Data'!D328,0)))</f>
        <v/>
      </c>
      <c r="Z333">
        <f>IF(AND('Raw Data'!D328&lt;4, 'Raw Data'!O328='Raw Data'!P328), 'Raw Data'!D328, 0)</f>
        <v/>
      </c>
      <c r="AA333">
        <f>IF(AND(W333&gt;0, F333&gt;0), F333*W333, 0)</f>
        <v/>
      </c>
      <c r="AB333">
        <f>IF(AND(C333&gt;0, E333&gt;0), E333*C333, 0)</f>
        <v/>
      </c>
      <c r="AC333">
        <f>IF(AND(F333, D333), D333*F333, 0)</f>
        <v/>
      </c>
    </row>
    <row r="334">
      <c r="A334">
        <f>'Raw Data'!Q329</f>
        <v/>
      </c>
      <c r="B334">
        <f>IF('Raw Data'!O329&gt;'Raw Data'!P329, 'Raw Data'!C329, 0)</f>
        <v/>
      </c>
      <c r="C334">
        <f>IF(AND(ISNUMBER('Raw Data'!O329), 'Raw Data'!O329='Raw Data'!P329), 'Raw Data'!D329, 0)</f>
        <v/>
      </c>
      <c r="D334">
        <f>IF('Raw Data'!O329&lt;'Raw Data'!P329, 'Raw Data'!E329, 0)</f>
        <v/>
      </c>
      <c r="E334">
        <f>IF(SUM('Raw Data'!O329:P329)&gt;2, 'Raw Data'!F329, 0)</f>
        <v/>
      </c>
      <c r="F334">
        <f>IF(AND(ISNUMBER('Raw Data'!O329),SUM('Raw Data'!O329:P329)&lt;3),'Raw Data'!F329,)</f>
        <v/>
      </c>
      <c r="G334">
        <f>IF(AND('Raw Data'!O329&gt;0, 'Raw Data'!P329&gt;0), 'Raw Data'!H329, 0)</f>
        <v/>
      </c>
      <c r="H334">
        <f>IF(AND(ISNUMBER('Raw Data'!O329), OR('Raw Data'!O329=0, 'Raw Data'!P329=0)), 'Raw Data'!I329, 0)</f>
        <v/>
      </c>
      <c r="I334">
        <f>IF('Raw Data'!O329='Raw Data'!P329, 0, IF('Raw Data'!O329&gt;'Raw Data'!P329, 'Raw Data'!J329, 0))</f>
        <v/>
      </c>
      <c r="J334">
        <f>IF('Raw Data'!O329='Raw Data'!P329, 0, IF('Raw Data'!O329&lt;'Raw Data'!P329, 'Raw Data'!K329, 0))</f>
        <v/>
      </c>
      <c r="K334">
        <f>IF(AND(ISNUMBER('Raw Data'!O329), OR('Raw Data'!O329&gt;'Raw Data'!P329, 'Raw Data'!O329='Raw Data'!P329)), 'Raw Data'!L329, 0)</f>
        <v/>
      </c>
      <c r="L334">
        <f>IF(AND(ISNUMBER('Raw Data'!O329), OR('Raw Data'!O329&lt;'Raw Data'!P329, 'Raw Data'!O329='Raw Data'!P329)), 'Raw Data'!M329, 0)</f>
        <v/>
      </c>
      <c r="M334">
        <f>IF(AND(ISNUMBER('Raw Data'!O329), OR('Raw Data'!O329&gt;'Raw Data'!P329, 'Raw Data'!O329&lt;'Raw Data'!P329)), 'Raw Data'!N329, 0)</f>
        <v/>
      </c>
      <c r="N334">
        <f>IF(AND('Raw Data'!C329&lt;'Raw Data'!E329, 'Raw Data'!O329&gt;'Raw Data'!P329), 'Raw Data'!C329, 0)</f>
        <v/>
      </c>
      <c r="O334">
        <f>'Raw Data'!C329&lt;'Raw Data'!E329</f>
        <v/>
      </c>
      <c r="P334">
        <f>IF(AND('Raw Data'!C329&gt;'Raw Data'!E329, 'Raw Data'!O329&gt;'Raw Data'!P329), 'Raw Data'!C329, 0)</f>
        <v/>
      </c>
      <c r="Q334">
        <f>IF(AND('Raw Data'!C329&gt;'Raw Data'!E329, 'Raw Data'!O329&lt;'Raw Data'!P329), 'Raw Data'!E329, 0)</f>
        <v/>
      </c>
      <c r="R334">
        <f>IF(AND('Raw Data'!C329&lt;'Raw Data'!E329, 'Raw Data'!O329&lt;'Raw Data'!P329), 'Raw Data'!E329, 0)</f>
        <v/>
      </c>
      <c r="S334">
        <f>IF(ISNUMBER('Raw Data'!C329), IF(_xlfn.XLOOKUP(SMALL('Raw Data'!C329:E329, 1), B334:D334, B334:D334, 0)&gt;0, SMALL('Raw Data'!C329:E329, 1), 0), 0)</f>
        <v/>
      </c>
      <c r="T334">
        <f>IF(ISNUMBER('Raw Data'!C329), IF(_xlfn.XLOOKUP(SMALL('Raw Data'!C329:E329, 2), B334:D334, B334:D334, 0)&gt;0, SMALL('Raw Data'!C329:E329, 2), 0), 0)</f>
        <v/>
      </c>
      <c r="U334">
        <f>IF(ISNUMBER('Raw Data'!C329), IF(_xlfn.XLOOKUP(SMALL('Raw Data'!C329:E329, 3), B334:D334, B334:D334, 0)&gt;0, SMALL('Raw Data'!C329:E329, 3), 0), 0)</f>
        <v/>
      </c>
      <c r="V334">
        <f>IF(AND('Raw Data'!C329&lt;'Raw Data'!E329,'Raw Data'!O329&gt;'Raw Data'!P329),'Raw Data'!C329,IF(AND('Raw Data'!E329&lt;'Raw Data'!C329,'Raw Data'!P329&gt;'Raw Data'!O329),'Raw Data'!E329,0))</f>
        <v/>
      </c>
      <c r="W334">
        <f>IF(AND('Raw Data'!C329&gt;'Raw Data'!E329,'Raw Data'!O329&gt;'Raw Data'!P329),'Raw Data'!C329,IF(AND('Raw Data'!E329&gt;'Raw Data'!C329,'Raw Data'!P329&gt;'Raw Data'!O329),'Raw Data'!E329,0))</f>
        <v/>
      </c>
      <c r="X334">
        <f>IF(AND('Raw Data'!D329&gt;4,'Raw Data'!O329&gt;'Raw Data'!P329, ISNUMBER('Raw Data'!O329)),'Raw Data'!J329,IF(AND('Raw Data'!D329&gt;4,'Raw Data'!O329='Raw Data'!P329, ISNUMBER('Raw Data'!O329)),0,IF(AND(ISNUMBER('Raw Data'!O329), 'Raw Data'!O329='Raw Data'!P329),'Raw Data'!D329,0)))</f>
        <v/>
      </c>
      <c r="Y334">
        <f>IF(AND('Raw Data'!D329&gt;4,'Raw Data'!O329&lt;'Raw Data'!P329),'Raw Data'!K329,IF(AND('Raw Data'!D329&gt;4,'Raw Data'!O329='Raw Data'!P329),0,IF('Raw Data'!O329='Raw Data'!P329,'Raw Data'!D329,0)))</f>
        <v/>
      </c>
      <c r="Z334">
        <f>IF(AND('Raw Data'!D329&lt;4, 'Raw Data'!O329='Raw Data'!P329), 'Raw Data'!D329, 0)</f>
        <v/>
      </c>
      <c r="AA334">
        <f>IF(AND(W334&gt;0, F334&gt;0), F334*W334, 0)</f>
        <v/>
      </c>
      <c r="AB334">
        <f>IF(AND(C334&gt;0, E334&gt;0), E334*C334, 0)</f>
        <v/>
      </c>
      <c r="AC334">
        <f>IF(AND(F334, D334), D334*F334, 0)</f>
        <v/>
      </c>
    </row>
    <row r="335">
      <c r="A335">
        <f>'Raw Data'!Q330</f>
        <v/>
      </c>
      <c r="B335">
        <f>IF('Raw Data'!O330&gt;'Raw Data'!P330, 'Raw Data'!C330, 0)</f>
        <v/>
      </c>
      <c r="C335">
        <f>IF(AND(ISNUMBER('Raw Data'!O330), 'Raw Data'!O330='Raw Data'!P330), 'Raw Data'!D330, 0)</f>
        <v/>
      </c>
      <c r="D335">
        <f>IF('Raw Data'!O330&lt;'Raw Data'!P330, 'Raw Data'!E330, 0)</f>
        <v/>
      </c>
      <c r="E335">
        <f>IF(SUM('Raw Data'!O330:P330)&gt;2, 'Raw Data'!F330, 0)</f>
        <v/>
      </c>
      <c r="F335">
        <f>IF(AND(ISNUMBER('Raw Data'!O330),SUM('Raw Data'!O330:P330)&lt;3),'Raw Data'!F330,)</f>
        <v/>
      </c>
      <c r="G335">
        <f>IF(AND('Raw Data'!O330&gt;0, 'Raw Data'!P330&gt;0), 'Raw Data'!H330, 0)</f>
        <v/>
      </c>
      <c r="H335">
        <f>IF(AND(ISNUMBER('Raw Data'!O330), OR('Raw Data'!O330=0, 'Raw Data'!P330=0)), 'Raw Data'!I330, 0)</f>
        <v/>
      </c>
      <c r="I335">
        <f>IF('Raw Data'!O330='Raw Data'!P330, 0, IF('Raw Data'!O330&gt;'Raw Data'!P330, 'Raw Data'!J330, 0))</f>
        <v/>
      </c>
      <c r="J335">
        <f>IF('Raw Data'!O330='Raw Data'!P330, 0, IF('Raw Data'!O330&lt;'Raw Data'!P330, 'Raw Data'!K330, 0))</f>
        <v/>
      </c>
      <c r="K335">
        <f>IF(AND(ISNUMBER('Raw Data'!O330), OR('Raw Data'!O330&gt;'Raw Data'!P330, 'Raw Data'!O330='Raw Data'!P330)), 'Raw Data'!L330, 0)</f>
        <v/>
      </c>
      <c r="L335">
        <f>IF(AND(ISNUMBER('Raw Data'!O330), OR('Raw Data'!O330&lt;'Raw Data'!P330, 'Raw Data'!O330='Raw Data'!P330)), 'Raw Data'!M330, 0)</f>
        <v/>
      </c>
      <c r="M335">
        <f>IF(AND(ISNUMBER('Raw Data'!O330), OR('Raw Data'!O330&gt;'Raw Data'!P330, 'Raw Data'!O330&lt;'Raw Data'!P330)), 'Raw Data'!N330, 0)</f>
        <v/>
      </c>
      <c r="N335">
        <f>IF(AND('Raw Data'!C330&lt;'Raw Data'!E330, 'Raw Data'!O330&gt;'Raw Data'!P330), 'Raw Data'!C330, 0)</f>
        <v/>
      </c>
      <c r="O335">
        <f>'Raw Data'!C330&lt;'Raw Data'!E330</f>
        <v/>
      </c>
      <c r="P335">
        <f>IF(AND('Raw Data'!C330&gt;'Raw Data'!E330, 'Raw Data'!O330&gt;'Raw Data'!P330), 'Raw Data'!C330, 0)</f>
        <v/>
      </c>
      <c r="Q335">
        <f>IF(AND('Raw Data'!C330&gt;'Raw Data'!E330, 'Raw Data'!O330&lt;'Raw Data'!P330), 'Raw Data'!E330, 0)</f>
        <v/>
      </c>
      <c r="R335">
        <f>IF(AND('Raw Data'!C330&lt;'Raw Data'!E330, 'Raw Data'!O330&lt;'Raw Data'!P330), 'Raw Data'!E330, 0)</f>
        <v/>
      </c>
      <c r="S335">
        <f>IF(ISNUMBER('Raw Data'!C330), IF(_xlfn.XLOOKUP(SMALL('Raw Data'!C330:E330, 1), B335:D335, B335:D335, 0)&gt;0, SMALL('Raw Data'!C330:E330, 1), 0), 0)</f>
        <v/>
      </c>
      <c r="T335">
        <f>IF(ISNUMBER('Raw Data'!C330), IF(_xlfn.XLOOKUP(SMALL('Raw Data'!C330:E330, 2), B335:D335, B335:D335, 0)&gt;0, SMALL('Raw Data'!C330:E330, 2), 0), 0)</f>
        <v/>
      </c>
      <c r="U335">
        <f>IF(ISNUMBER('Raw Data'!C330), IF(_xlfn.XLOOKUP(SMALL('Raw Data'!C330:E330, 3), B335:D335, B335:D335, 0)&gt;0, SMALL('Raw Data'!C330:E330, 3), 0), 0)</f>
        <v/>
      </c>
      <c r="V335">
        <f>IF(AND('Raw Data'!C330&lt;'Raw Data'!E330,'Raw Data'!O330&gt;'Raw Data'!P330),'Raw Data'!C330,IF(AND('Raw Data'!E330&lt;'Raw Data'!C330,'Raw Data'!P330&gt;'Raw Data'!O330),'Raw Data'!E330,0))</f>
        <v/>
      </c>
      <c r="W335">
        <f>IF(AND('Raw Data'!C330&gt;'Raw Data'!E330,'Raw Data'!O330&gt;'Raw Data'!P330),'Raw Data'!C330,IF(AND('Raw Data'!E330&gt;'Raw Data'!C330,'Raw Data'!P330&gt;'Raw Data'!O330),'Raw Data'!E330,0))</f>
        <v/>
      </c>
      <c r="X335">
        <f>IF(AND('Raw Data'!D330&gt;4,'Raw Data'!O330&gt;'Raw Data'!P330, ISNUMBER('Raw Data'!O330)),'Raw Data'!J330,IF(AND('Raw Data'!D330&gt;4,'Raw Data'!O330='Raw Data'!P330, ISNUMBER('Raw Data'!O330)),0,IF(AND(ISNUMBER('Raw Data'!O330), 'Raw Data'!O330='Raw Data'!P330),'Raw Data'!D330,0)))</f>
        <v/>
      </c>
      <c r="Y335">
        <f>IF(AND('Raw Data'!D330&gt;4,'Raw Data'!O330&lt;'Raw Data'!P330),'Raw Data'!K330,IF(AND('Raw Data'!D330&gt;4,'Raw Data'!O330='Raw Data'!P330),0,IF('Raw Data'!O330='Raw Data'!P330,'Raw Data'!D330,0)))</f>
        <v/>
      </c>
      <c r="Z335">
        <f>IF(AND('Raw Data'!D330&lt;4, 'Raw Data'!O330='Raw Data'!P330), 'Raw Data'!D330, 0)</f>
        <v/>
      </c>
      <c r="AA335">
        <f>IF(AND(W335&gt;0, F335&gt;0), F335*W335, 0)</f>
        <v/>
      </c>
      <c r="AB335">
        <f>IF(AND(C335&gt;0, E335&gt;0), E335*C335, 0)</f>
        <v/>
      </c>
      <c r="AC335">
        <f>IF(AND(F335, D335), D335*F335, 0)</f>
        <v/>
      </c>
    </row>
    <row r="336">
      <c r="A336">
        <f>'Raw Data'!Q331</f>
        <v/>
      </c>
      <c r="B336">
        <f>IF('Raw Data'!O331&gt;'Raw Data'!P331, 'Raw Data'!C331, 0)</f>
        <v/>
      </c>
      <c r="C336">
        <f>IF(AND(ISNUMBER('Raw Data'!O331), 'Raw Data'!O331='Raw Data'!P331), 'Raw Data'!D331, 0)</f>
        <v/>
      </c>
      <c r="D336">
        <f>IF('Raw Data'!O331&lt;'Raw Data'!P331, 'Raw Data'!E331, 0)</f>
        <v/>
      </c>
      <c r="E336">
        <f>IF(SUM('Raw Data'!O331:P331)&gt;2, 'Raw Data'!F331, 0)</f>
        <v/>
      </c>
      <c r="F336">
        <f>IF(AND(ISNUMBER('Raw Data'!O331),SUM('Raw Data'!O331:P331)&lt;3),'Raw Data'!F331,)</f>
        <v/>
      </c>
      <c r="G336">
        <f>IF(AND('Raw Data'!O331&gt;0, 'Raw Data'!P331&gt;0), 'Raw Data'!H331, 0)</f>
        <v/>
      </c>
      <c r="H336">
        <f>IF(AND(ISNUMBER('Raw Data'!O331), OR('Raw Data'!O331=0, 'Raw Data'!P331=0)), 'Raw Data'!I331, 0)</f>
        <v/>
      </c>
      <c r="I336">
        <f>IF('Raw Data'!O331='Raw Data'!P331, 0, IF('Raw Data'!O331&gt;'Raw Data'!P331, 'Raw Data'!J331, 0))</f>
        <v/>
      </c>
      <c r="J336">
        <f>IF('Raw Data'!O331='Raw Data'!P331, 0, IF('Raw Data'!O331&lt;'Raw Data'!P331, 'Raw Data'!K331, 0))</f>
        <v/>
      </c>
      <c r="K336">
        <f>IF(AND(ISNUMBER('Raw Data'!O331), OR('Raw Data'!O331&gt;'Raw Data'!P331, 'Raw Data'!O331='Raw Data'!P331)), 'Raw Data'!L331, 0)</f>
        <v/>
      </c>
      <c r="L336">
        <f>IF(AND(ISNUMBER('Raw Data'!O331), OR('Raw Data'!O331&lt;'Raw Data'!P331, 'Raw Data'!O331='Raw Data'!P331)), 'Raw Data'!M331, 0)</f>
        <v/>
      </c>
      <c r="M336">
        <f>IF(AND(ISNUMBER('Raw Data'!O331), OR('Raw Data'!O331&gt;'Raw Data'!P331, 'Raw Data'!O331&lt;'Raw Data'!P331)), 'Raw Data'!N331, 0)</f>
        <v/>
      </c>
      <c r="N336">
        <f>IF(AND('Raw Data'!C331&lt;'Raw Data'!E331, 'Raw Data'!O331&gt;'Raw Data'!P331), 'Raw Data'!C331, 0)</f>
        <v/>
      </c>
      <c r="O336">
        <f>'Raw Data'!C331&lt;'Raw Data'!E331</f>
        <v/>
      </c>
      <c r="P336">
        <f>IF(AND('Raw Data'!C331&gt;'Raw Data'!E331, 'Raw Data'!O331&gt;'Raw Data'!P331), 'Raw Data'!C331, 0)</f>
        <v/>
      </c>
      <c r="Q336">
        <f>IF(AND('Raw Data'!C331&gt;'Raw Data'!E331, 'Raw Data'!O331&lt;'Raw Data'!P331), 'Raw Data'!E331, 0)</f>
        <v/>
      </c>
      <c r="R336">
        <f>IF(AND('Raw Data'!C331&lt;'Raw Data'!E331, 'Raw Data'!O331&lt;'Raw Data'!P331), 'Raw Data'!E331, 0)</f>
        <v/>
      </c>
      <c r="S336">
        <f>IF(ISNUMBER('Raw Data'!C331), IF(_xlfn.XLOOKUP(SMALL('Raw Data'!C331:E331, 1), B336:D336, B336:D336, 0)&gt;0, SMALL('Raw Data'!C331:E331, 1), 0), 0)</f>
        <v/>
      </c>
      <c r="T336">
        <f>IF(ISNUMBER('Raw Data'!C331), IF(_xlfn.XLOOKUP(SMALL('Raw Data'!C331:E331, 2), B336:D336, B336:D336, 0)&gt;0, SMALL('Raw Data'!C331:E331, 2), 0), 0)</f>
        <v/>
      </c>
      <c r="U336">
        <f>IF(ISNUMBER('Raw Data'!C331), IF(_xlfn.XLOOKUP(SMALL('Raw Data'!C331:E331, 3), B336:D336, B336:D336, 0)&gt;0, SMALL('Raw Data'!C331:E331, 3), 0), 0)</f>
        <v/>
      </c>
      <c r="V336">
        <f>IF(AND('Raw Data'!C331&lt;'Raw Data'!E331,'Raw Data'!O331&gt;'Raw Data'!P331),'Raw Data'!C331,IF(AND('Raw Data'!E331&lt;'Raw Data'!C331,'Raw Data'!P331&gt;'Raw Data'!O331),'Raw Data'!E331,0))</f>
        <v/>
      </c>
      <c r="W336">
        <f>IF(AND('Raw Data'!C331&gt;'Raw Data'!E331,'Raw Data'!O331&gt;'Raw Data'!P331),'Raw Data'!C331,IF(AND('Raw Data'!E331&gt;'Raw Data'!C331,'Raw Data'!P331&gt;'Raw Data'!O331),'Raw Data'!E331,0))</f>
        <v/>
      </c>
      <c r="X336">
        <f>IF(AND('Raw Data'!D331&gt;4,'Raw Data'!O331&gt;'Raw Data'!P331, ISNUMBER('Raw Data'!O331)),'Raw Data'!J331,IF(AND('Raw Data'!D331&gt;4,'Raw Data'!O331='Raw Data'!P331, ISNUMBER('Raw Data'!O331)),0,IF(AND(ISNUMBER('Raw Data'!O331), 'Raw Data'!O331='Raw Data'!P331),'Raw Data'!D331,0)))</f>
        <v/>
      </c>
      <c r="Y336">
        <f>IF(AND('Raw Data'!D331&gt;4,'Raw Data'!O331&lt;'Raw Data'!P331),'Raw Data'!K331,IF(AND('Raw Data'!D331&gt;4,'Raw Data'!O331='Raw Data'!P331),0,IF('Raw Data'!O331='Raw Data'!P331,'Raw Data'!D331,0)))</f>
        <v/>
      </c>
      <c r="Z336">
        <f>IF(AND('Raw Data'!D331&lt;4, 'Raw Data'!O331='Raw Data'!P331), 'Raw Data'!D331, 0)</f>
        <v/>
      </c>
      <c r="AA336">
        <f>IF(AND(W336&gt;0, F336&gt;0), F336*W336, 0)</f>
        <v/>
      </c>
      <c r="AB336">
        <f>IF(AND(C336&gt;0, E336&gt;0), E336*C336, 0)</f>
        <v/>
      </c>
      <c r="AC336">
        <f>IF(AND(F336, D336), D336*F336, 0)</f>
        <v/>
      </c>
    </row>
    <row r="337">
      <c r="A337">
        <f>'Raw Data'!Q332</f>
        <v/>
      </c>
      <c r="B337">
        <f>IF('Raw Data'!O332&gt;'Raw Data'!P332, 'Raw Data'!C332, 0)</f>
        <v/>
      </c>
      <c r="C337">
        <f>IF(AND(ISNUMBER('Raw Data'!O332), 'Raw Data'!O332='Raw Data'!P332), 'Raw Data'!D332, 0)</f>
        <v/>
      </c>
      <c r="D337">
        <f>IF('Raw Data'!O332&lt;'Raw Data'!P332, 'Raw Data'!E332, 0)</f>
        <v/>
      </c>
      <c r="E337">
        <f>IF(SUM('Raw Data'!O332:P332)&gt;2, 'Raw Data'!F332, 0)</f>
        <v/>
      </c>
      <c r="F337">
        <f>IF(AND(ISNUMBER('Raw Data'!O332),SUM('Raw Data'!O332:P332)&lt;3),'Raw Data'!F332,)</f>
        <v/>
      </c>
      <c r="G337">
        <f>IF(AND('Raw Data'!O332&gt;0, 'Raw Data'!P332&gt;0), 'Raw Data'!H332, 0)</f>
        <v/>
      </c>
      <c r="H337">
        <f>IF(AND(ISNUMBER('Raw Data'!O332), OR('Raw Data'!O332=0, 'Raw Data'!P332=0)), 'Raw Data'!I332, 0)</f>
        <v/>
      </c>
      <c r="I337">
        <f>IF('Raw Data'!O332='Raw Data'!P332, 0, IF('Raw Data'!O332&gt;'Raw Data'!P332, 'Raw Data'!J332, 0))</f>
        <v/>
      </c>
      <c r="J337">
        <f>IF('Raw Data'!O332='Raw Data'!P332, 0, IF('Raw Data'!O332&lt;'Raw Data'!P332, 'Raw Data'!K332, 0))</f>
        <v/>
      </c>
      <c r="K337">
        <f>IF(AND(ISNUMBER('Raw Data'!O332), OR('Raw Data'!O332&gt;'Raw Data'!P332, 'Raw Data'!O332='Raw Data'!P332)), 'Raw Data'!L332, 0)</f>
        <v/>
      </c>
      <c r="L337">
        <f>IF(AND(ISNUMBER('Raw Data'!O332), OR('Raw Data'!O332&lt;'Raw Data'!P332, 'Raw Data'!O332='Raw Data'!P332)), 'Raw Data'!M332, 0)</f>
        <v/>
      </c>
      <c r="M337">
        <f>IF(AND(ISNUMBER('Raw Data'!O332), OR('Raw Data'!O332&gt;'Raw Data'!P332, 'Raw Data'!O332&lt;'Raw Data'!P332)), 'Raw Data'!N332, 0)</f>
        <v/>
      </c>
      <c r="N337">
        <f>IF(AND('Raw Data'!C332&lt;'Raw Data'!E332, 'Raw Data'!O332&gt;'Raw Data'!P332), 'Raw Data'!C332, 0)</f>
        <v/>
      </c>
      <c r="O337">
        <f>'Raw Data'!C332&lt;'Raw Data'!E332</f>
        <v/>
      </c>
      <c r="P337">
        <f>IF(AND('Raw Data'!C332&gt;'Raw Data'!E332, 'Raw Data'!O332&gt;'Raw Data'!P332), 'Raw Data'!C332, 0)</f>
        <v/>
      </c>
      <c r="Q337">
        <f>IF(AND('Raw Data'!C332&gt;'Raw Data'!E332, 'Raw Data'!O332&lt;'Raw Data'!P332), 'Raw Data'!E332, 0)</f>
        <v/>
      </c>
      <c r="R337">
        <f>IF(AND('Raw Data'!C332&lt;'Raw Data'!E332, 'Raw Data'!O332&lt;'Raw Data'!P332), 'Raw Data'!E332, 0)</f>
        <v/>
      </c>
      <c r="S337">
        <f>IF(ISNUMBER('Raw Data'!C332), IF(_xlfn.XLOOKUP(SMALL('Raw Data'!C332:E332, 1), B337:D337, B337:D337, 0)&gt;0, SMALL('Raw Data'!C332:E332, 1), 0), 0)</f>
        <v/>
      </c>
      <c r="T337">
        <f>IF(ISNUMBER('Raw Data'!C332), IF(_xlfn.XLOOKUP(SMALL('Raw Data'!C332:E332, 2), B337:D337, B337:D337, 0)&gt;0, SMALL('Raw Data'!C332:E332, 2), 0), 0)</f>
        <v/>
      </c>
      <c r="U337">
        <f>IF(ISNUMBER('Raw Data'!C332), IF(_xlfn.XLOOKUP(SMALL('Raw Data'!C332:E332, 3), B337:D337, B337:D337, 0)&gt;0, SMALL('Raw Data'!C332:E332, 3), 0), 0)</f>
        <v/>
      </c>
      <c r="V337">
        <f>IF(AND('Raw Data'!C332&lt;'Raw Data'!E332,'Raw Data'!O332&gt;'Raw Data'!P332),'Raw Data'!C332,IF(AND('Raw Data'!E332&lt;'Raw Data'!C332,'Raw Data'!P332&gt;'Raw Data'!O332),'Raw Data'!E332,0))</f>
        <v/>
      </c>
      <c r="W337">
        <f>IF(AND('Raw Data'!C332&gt;'Raw Data'!E332,'Raw Data'!O332&gt;'Raw Data'!P332),'Raw Data'!C332,IF(AND('Raw Data'!E332&gt;'Raw Data'!C332,'Raw Data'!P332&gt;'Raw Data'!O332),'Raw Data'!E332,0))</f>
        <v/>
      </c>
      <c r="X337">
        <f>IF(AND('Raw Data'!D332&gt;4,'Raw Data'!O332&gt;'Raw Data'!P332, ISNUMBER('Raw Data'!O332)),'Raw Data'!J332,IF(AND('Raw Data'!D332&gt;4,'Raw Data'!O332='Raw Data'!P332, ISNUMBER('Raw Data'!O332)),0,IF(AND(ISNUMBER('Raw Data'!O332), 'Raw Data'!O332='Raw Data'!P332),'Raw Data'!D332,0)))</f>
        <v/>
      </c>
      <c r="Y337">
        <f>IF(AND('Raw Data'!D332&gt;4,'Raw Data'!O332&lt;'Raw Data'!P332),'Raw Data'!K332,IF(AND('Raw Data'!D332&gt;4,'Raw Data'!O332='Raw Data'!P332),0,IF('Raw Data'!O332='Raw Data'!P332,'Raw Data'!D332,0)))</f>
        <v/>
      </c>
      <c r="Z337">
        <f>IF(AND('Raw Data'!D332&lt;4, 'Raw Data'!O332='Raw Data'!P332), 'Raw Data'!D332, 0)</f>
        <v/>
      </c>
      <c r="AA337">
        <f>IF(AND(W337&gt;0, F337&gt;0), F337*W337, 0)</f>
        <v/>
      </c>
      <c r="AB337">
        <f>IF(AND(C337&gt;0, E337&gt;0), E337*C337, 0)</f>
        <v/>
      </c>
      <c r="AC337">
        <f>IF(AND(F337, D337), D337*F337, 0)</f>
        <v/>
      </c>
    </row>
    <row r="338">
      <c r="A338">
        <f>'Raw Data'!Q333</f>
        <v/>
      </c>
      <c r="B338">
        <f>IF('Raw Data'!O333&gt;'Raw Data'!P333, 'Raw Data'!C333, 0)</f>
        <v/>
      </c>
      <c r="C338">
        <f>IF(AND(ISNUMBER('Raw Data'!O333), 'Raw Data'!O333='Raw Data'!P333), 'Raw Data'!D333, 0)</f>
        <v/>
      </c>
      <c r="D338">
        <f>IF('Raw Data'!O333&lt;'Raw Data'!P333, 'Raw Data'!E333, 0)</f>
        <v/>
      </c>
      <c r="E338">
        <f>IF(SUM('Raw Data'!O333:P333)&gt;2, 'Raw Data'!F333, 0)</f>
        <v/>
      </c>
      <c r="F338">
        <f>IF(AND(ISNUMBER('Raw Data'!O333),SUM('Raw Data'!O333:P333)&lt;3),'Raw Data'!F333,)</f>
        <v/>
      </c>
      <c r="G338">
        <f>IF(AND('Raw Data'!O333&gt;0, 'Raw Data'!P333&gt;0), 'Raw Data'!H333, 0)</f>
        <v/>
      </c>
      <c r="H338">
        <f>IF(AND(ISNUMBER('Raw Data'!O333), OR('Raw Data'!O333=0, 'Raw Data'!P333=0)), 'Raw Data'!I333, 0)</f>
        <v/>
      </c>
      <c r="I338">
        <f>IF('Raw Data'!O333='Raw Data'!P333, 0, IF('Raw Data'!O333&gt;'Raw Data'!P333, 'Raw Data'!J333, 0))</f>
        <v/>
      </c>
      <c r="J338">
        <f>IF('Raw Data'!O333='Raw Data'!P333, 0, IF('Raw Data'!O333&lt;'Raw Data'!P333, 'Raw Data'!K333, 0))</f>
        <v/>
      </c>
      <c r="K338">
        <f>IF(AND(ISNUMBER('Raw Data'!O333), OR('Raw Data'!O333&gt;'Raw Data'!P333, 'Raw Data'!O333='Raw Data'!P333)), 'Raw Data'!L333, 0)</f>
        <v/>
      </c>
      <c r="L338">
        <f>IF(AND(ISNUMBER('Raw Data'!O333), OR('Raw Data'!O333&lt;'Raw Data'!P333, 'Raw Data'!O333='Raw Data'!P333)), 'Raw Data'!M333, 0)</f>
        <v/>
      </c>
      <c r="M338">
        <f>IF(AND(ISNUMBER('Raw Data'!O333), OR('Raw Data'!O333&gt;'Raw Data'!P333, 'Raw Data'!O333&lt;'Raw Data'!P333)), 'Raw Data'!N333, 0)</f>
        <v/>
      </c>
      <c r="N338">
        <f>IF(AND('Raw Data'!C333&lt;'Raw Data'!E333, 'Raw Data'!O333&gt;'Raw Data'!P333), 'Raw Data'!C333, 0)</f>
        <v/>
      </c>
      <c r="O338">
        <f>'Raw Data'!C333&lt;'Raw Data'!E333</f>
        <v/>
      </c>
      <c r="P338">
        <f>IF(AND('Raw Data'!C333&gt;'Raw Data'!E333, 'Raw Data'!O333&gt;'Raw Data'!P333), 'Raw Data'!C333, 0)</f>
        <v/>
      </c>
      <c r="Q338">
        <f>IF(AND('Raw Data'!C333&gt;'Raw Data'!E333, 'Raw Data'!O333&lt;'Raw Data'!P333), 'Raw Data'!E333, 0)</f>
        <v/>
      </c>
      <c r="R338">
        <f>IF(AND('Raw Data'!C333&lt;'Raw Data'!E333, 'Raw Data'!O333&lt;'Raw Data'!P333), 'Raw Data'!E333, 0)</f>
        <v/>
      </c>
      <c r="S338">
        <f>IF(ISNUMBER('Raw Data'!C333), IF(_xlfn.XLOOKUP(SMALL('Raw Data'!C333:E333, 1), B338:D338, B338:D338, 0)&gt;0, SMALL('Raw Data'!C333:E333, 1), 0), 0)</f>
        <v/>
      </c>
      <c r="T338">
        <f>IF(ISNUMBER('Raw Data'!C333), IF(_xlfn.XLOOKUP(SMALL('Raw Data'!C333:E333, 2), B338:D338, B338:D338, 0)&gt;0, SMALL('Raw Data'!C333:E333, 2), 0), 0)</f>
        <v/>
      </c>
      <c r="U338">
        <f>IF(ISNUMBER('Raw Data'!C333), IF(_xlfn.XLOOKUP(SMALL('Raw Data'!C333:E333, 3), B338:D338, B338:D338, 0)&gt;0, SMALL('Raw Data'!C333:E333, 3), 0), 0)</f>
        <v/>
      </c>
      <c r="V338">
        <f>IF(AND('Raw Data'!C333&lt;'Raw Data'!E333,'Raw Data'!O333&gt;'Raw Data'!P333),'Raw Data'!C333,IF(AND('Raw Data'!E333&lt;'Raw Data'!C333,'Raw Data'!P333&gt;'Raw Data'!O333),'Raw Data'!E333,0))</f>
        <v/>
      </c>
      <c r="W338">
        <f>IF(AND('Raw Data'!C333&gt;'Raw Data'!E333,'Raw Data'!O333&gt;'Raw Data'!P333),'Raw Data'!C333,IF(AND('Raw Data'!E333&gt;'Raw Data'!C333,'Raw Data'!P333&gt;'Raw Data'!O333),'Raw Data'!E333,0))</f>
        <v/>
      </c>
      <c r="X338">
        <f>IF(AND('Raw Data'!D333&gt;4,'Raw Data'!O333&gt;'Raw Data'!P333, ISNUMBER('Raw Data'!O333)),'Raw Data'!J333,IF(AND('Raw Data'!D333&gt;4,'Raw Data'!O333='Raw Data'!P333, ISNUMBER('Raw Data'!O333)),0,IF(AND(ISNUMBER('Raw Data'!O333), 'Raw Data'!O333='Raw Data'!P333),'Raw Data'!D333,0)))</f>
        <v/>
      </c>
      <c r="Y338">
        <f>IF(AND('Raw Data'!D333&gt;4,'Raw Data'!O333&lt;'Raw Data'!P333),'Raw Data'!K333,IF(AND('Raw Data'!D333&gt;4,'Raw Data'!O333='Raw Data'!P333),0,IF('Raw Data'!O333='Raw Data'!P333,'Raw Data'!D333,0)))</f>
        <v/>
      </c>
      <c r="Z338">
        <f>IF(AND('Raw Data'!D333&lt;4, 'Raw Data'!O333='Raw Data'!P333), 'Raw Data'!D333, 0)</f>
        <v/>
      </c>
      <c r="AA338">
        <f>IF(AND(W338&gt;0, F338&gt;0), F338*W338, 0)</f>
        <v/>
      </c>
      <c r="AB338">
        <f>IF(AND(C338&gt;0, E338&gt;0), E338*C338, 0)</f>
        <v/>
      </c>
      <c r="AC338">
        <f>IF(AND(F338, D338), D338*F338, 0)</f>
        <v/>
      </c>
    </row>
    <row r="339">
      <c r="A339">
        <f>'Raw Data'!Q334</f>
        <v/>
      </c>
      <c r="B339">
        <f>IF('Raw Data'!O334&gt;'Raw Data'!P334, 'Raw Data'!C334, 0)</f>
        <v/>
      </c>
      <c r="C339">
        <f>IF(AND(ISNUMBER('Raw Data'!O334), 'Raw Data'!O334='Raw Data'!P334), 'Raw Data'!D334, 0)</f>
        <v/>
      </c>
      <c r="D339">
        <f>IF('Raw Data'!O334&lt;'Raw Data'!P334, 'Raw Data'!E334, 0)</f>
        <v/>
      </c>
      <c r="E339">
        <f>IF(SUM('Raw Data'!O334:P334)&gt;2, 'Raw Data'!F334, 0)</f>
        <v/>
      </c>
      <c r="F339">
        <f>IF(AND(ISNUMBER('Raw Data'!O334),SUM('Raw Data'!O334:P334)&lt;3),'Raw Data'!F334,)</f>
        <v/>
      </c>
      <c r="G339">
        <f>IF(AND('Raw Data'!O334&gt;0, 'Raw Data'!P334&gt;0), 'Raw Data'!H334, 0)</f>
        <v/>
      </c>
      <c r="H339">
        <f>IF(AND(ISNUMBER('Raw Data'!O334), OR('Raw Data'!O334=0, 'Raw Data'!P334=0)), 'Raw Data'!I334, 0)</f>
        <v/>
      </c>
      <c r="I339">
        <f>IF('Raw Data'!O334='Raw Data'!P334, 0, IF('Raw Data'!O334&gt;'Raw Data'!P334, 'Raw Data'!J334, 0))</f>
        <v/>
      </c>
      <c r="J339">
        <f>IF('Raw Data'!O334='Raw Data'!P334, 0, IF('Raw Data'!O334&lt;'Raw Data'!P334, 'Raw Data'!K334, 0))</f>
        <v/>
      </c>
      <c r="K339">
        <f>IF(AND(ISNUMBER('Raw Data'!O334), OR('Raw Data'!O334&gt;'Raw Data'!P334, 'Raw Data'!O334='Raw Data'!P334)), 'Raw Data'!L334, 0)</f>
        <v/>
      </c>
      <c r="L339">
        <f>IF(AND(ISNUMBER('Raw Data'!O334), OR('Raw Data'!O334&lt;'Raw Data'!P334, 'Raw Data'!O334='Raw Data'!P334)), 'Raw Data'!M334, 0)</f>
        <v/>
      </c>
      <c r="M339">
        <f>IF(AND(ISNUMBER('Raw Data'!O334), OR('Raw Data'!O334&gt;'Raw Data'!P334, 'Raw Data'!O334&lt;'Raw Data'!P334)), 'Raw Data'!N334, 0)</f>
        <v/>
      </c>
      <c r="N339">
        <f>IF(AND('Raw Data'!C334&lt;'Raw Data'!E334, 'Raw Data'!O334&gt;'Raw Data'!P334), 'Raw Data'!C334, 0)</f>
        <v/>
      </c>
      <c r="O339">
        <f>'Raw Data'!C334&lt;'Raw Data'!E334</f>
        <v/>
      </c>
      <c r="P339">
        <f>IF(AND('Raw Data'!C334&gt;'Raw Data'!E334, 'Raw Data'!O334&gt;'Raw Data'!P334), 'Raw Data'!C334, 0)</f>
        <v/>
      </c>
      <c r="Q339">
        <f>IF(AND('Raw Data'!C334&gt;'Raw Data'!E334, 'Raw Data'!O334&lt;'Raw Data'!P334), 'Raw Data'!E334, 0)</f>
        <v/>
      </c>
      <c r="R339">
        <f>IF(AND('Raw Data'!C334&lt;'Raw Data'!E334, 'Raw Data'!O334&lt;'Raw Data'!P334), 'Raw Data'!E334, 0)</f>
        <v/>
      </c>
      <c r="S339">
        <f>IF(ISNUMBER('Raw Data'!C334), IF(_xlfn.XLOOKUP(SMALL('Raw Data'!C334:E334, 1), B339:D339, B339:D339, 0)&gt;0, SMALL('Raw Data'!C334:E334, 1), 0), 0)</f>
        <v/>
      </c>
      <c r="T339">
        <f>IF(ISNUMBER('Raw Data'!C334), IF(_xlfn.XLOOKUP(SMALL('Raw Data'!C334:E334, 2), B339:D339, B339:D339, 0)&gt;0, SMALL('Raw Data'!C334:E334, 2), 0), 0)</f>
        <v/>
      </c>
      <c r="U339">
        <f>IF(ISNUMBER('Raw Data'!C334), IF(_xlfn.XLOOKUP(SMALL('Raw Data'!C334:E334, 3), B339:D339, B339:D339, 0)&gt;0, SMALL('Raw Data'!C334:E334, 3), 0), 0)</f>
        <v/>
      </c>
      <c r="V339">
        <f>IF(AND('Raw Data'!C334&lt;'Raw Data'!E334,'Raw Data'!O334&gt;'Raw Data'!P334),'Raw Data'!C334,IF(AND('Raw Data'!E334&lt;'Raw Data'!C334,'Raw Data'!P334&gt;'Raw Data'!O334),'Raw Data'!E334,0))</f>
        <v/>
      </c>
      <c r="W339">
        <f>IF(AND('Raw Data'!C334&gt;'Raw Data'!E334,'Raw Data'!O334&gt;'Raw Data'!P334),'Raw Data'!C334,IF(AND('Raw Data'!E334&gt;'Raw Data'!C334,'Raw Data'!P334&gt;'Raw Data'!O334),'Raw Data'!E334,0))</f>
        <v/>
      </c>
      <c r="X339">
        <f>IF(AND('Raw Data'!D334&gt;4,'Raw Data'!O334&gt;'Raw Data'!P334, ISNUMBER('Raw Data'!O334)),'Raw Data'!J334,IF(AND('Raw Data'!D334&gt;4,'Raw Data'!O334='Raw Data'!P334, ISNUMBER('Raw Data'!O334)),0,IF(AND(ISNUMBER('Raw Data'!O334), 'Raw Data'!O334='Raw Data'!P334),'Raw Data'!D334,0)))</f>
        <v/>
      </c>
      <c r="Y339">
        <f>IF(AND('Raw Data'!D334&gt;4,'Raw Data'!O334&lt;'Raw Data'!P334),'Raw Data'!K334,IF(AND('Raw Data'!D334&gt;4,'Raw Data'!O334='Raw Data'!P334),0,IF('Raw Data'!O334='Raw Data'!P334,'Raw Data'!D334,0)))</f>
        <v/>
      </c>
      <c r="Z339">
        <f>IF(AND('Raw Data'!D334&lt;4, 'Raw Data'!O334='Raw Data'!P334), 'Raw Data'!D334, 0)</f>
        <v/>
      </c>
      <c r="AA339">
        <f>IF(AND(W339&gt;0, F339&gt;0), F339*W339, 0)</f>
        <v/>
      </c>
      <c r="AB339">
        <f>IF(AND(C339&gt;0, E339&gt;0), E339*C339, 0)</f>
        <v/>
      </c>
      <c r="AC339">
        <f>IF(AND(F339, D339), D339*F339, 0)</f>
        <v/>
      </c>
    </row>
    <row r="340">
      <c r="A340">
        <f>'Raw Data'!Q335</f>
        <v/>
      </c>
      <c r="B340">
        <f>IF('Raw Data'!O335&gt;'Raw Data'!P335, 'Raw Data'!C335, 0)</f>
        <v/>
      </c>
      <c r="C340">
        <f>IF(AND(ISNUMBER('Raw Data'!O335), 'Raw Data'!O335='Raw Data'!P335), 'Raw Data'!D335, 0)</f>
        <v/>
      </c>
      <c r="D340">
        <f>IF('Raw Data'!O335&lt;'Raw Data'!P335, 'Raw Data'!E335, 0)</f>
        <v/>
      </c>
      <c r="E340">
        <f>IF(SUM('Raw Data'!O335:P335)&gt;2, 'Raw Data'!F335, 0)</f>
        <v/>
      </c>
      <c r="F340">
        <f>IF(AND(ISNUMBER('Raw Data'!O335),SUM('Raw Data'!O335:P335)&lt;3),'Raw Data'!F335,)</f>
        <v/>
      </c>
      <c r="G340">
        <f>IF(AND('Raw Data'!O335&gt;0, 'Raw Data'!P335&gt;0), 'Raw Data'!H335, 0)</f>
        <v/>
      </c>
      <c r="H340">
        <f>IF(AND(ISNUMBER('Raw Data'!O335), OR('Raw Data'!O335=0, 'Raw Data'!P335=0)), 'Raw Data'!I335, 0)</f>
        <v/>
      </c>
      <c r="I340">
        <f>IF('Raw Data'!O335='Raw Data'!P335, 0, IF('Raw Data'!O335&gt;'Raw Data'!P335, 'Raw Data'!J335, 0))</f>
        <v/>
      </c>
      <c r="J340">
        <f>IF('Raw Data'!O335='Raw Data'!P335, 0, IF('Raw Data'!O335&lt;'Raw Data'!P335, 'Raw Data'!K335, 0))</f>
        <v/>
      </c>
      <c r="K340">
        <f>IF(AND(ISNUMBER('Raw Data'!O335), OR('Raw Data'!O335&gt;'Raw Data'!P335, 'Raw Data'!O335='Raw Data'!P335)), 'Raw Data'!L335, 0)</f>
        <v/>
      </c>
      <c r="L340">
        <f>IF(AND(ISNUMBER('Raw Data'!O335), OR('Raw Data'!O335&lt;'Raw Data'!P335, 'Raw Data'!O335='Raw Data'!P335)), 'Raw Data'!M335, 0)</f>
        <v/>
      </c>
      <c r="M340">
        <f>IF(AND(ISNUMBER('Raw Data'!O335), OR('Raw Data'!O335&gt;'Raw Data'!P335, 'Raw Data'!O335&lt;'Raw Data'!P335)), 'Raw Data'!N335, 0)</f>
        <v/>
      </c>
      <c r="N340">
        <f>IF(AND('Raw Data'!C335&lt;'Raw Data'!E335, 'Raw Data'!O335&gt;'Raw Data'!P335), 'Raw Data'!C335, 0)</f>
        <v/>
      </c>
      <c r="O340">
        <f>'Raw Data'!C335&lt;'Raw Data'!E335</f>
        <v/>
      </c>
      <c r="P340">
        <f>IF(AND('Raw Data'!C335&gt;'Raw Data'!E335, 'Raw Data'!O335&gt;'Raw Data'!P335), 'Raw Data'!C335, 0)</f>
        <v/>
      </c>
      <c r="Q340">
        <f>IF(AND('Raw Data'!C335&gt;'Raw Data'!E335, 'Raw Data'!O335&lt;'Raw Data'!P335), 'Raw Data'!E335, 0)</f>
        <v/>
      </c>
      <c r="R340">
        <f>IF(AND('Raw Data'!C335&lt;'Raw Data'!E335, 'Raw Data'!O335&lt;'Raw Data'!P335), 'Raw Data'!E335, 0)</f>
        <v/>
      </c>
      <c r="S340">
        <f>IF(ISNUMBER('Raw Data'!C335), IF(_xlfn.XLOOKUP(SMALL('Raw Data'!C335:E335, 1), B340:D340, B340:D340, 0)&gt;0, SMALL('Raw Data'!C335:E335, 1), 0), 0)</f>
        <v/>
      </c>
      <c r="T340">
        <f>IF(ISNUMBER('Raw Data'!C335), IF(_xlfn.XLOOKUP(SMALL('Raw Data'!C335:E335, 2), B340:D340, B340:D340, 0)&gt;0, SMALL('Raw Data'!C335:E335, 2), 0), 0)</f>
        <v/>
      </c>
      <c r="U340">
        <f>IF(ISNUMBER('Raw Data'!C335), IF(_xlfn.XLOOKUP(SMALL('Raw Data'!C335:E335, 3), B340:D340, B340:D340, 0)&gt;0, SMALL('Raw Data'!C335:E335, 3), 0), 0)</f>
        <v/>
      </c>
      <c r="V340">
        <f>IF(AND('Raw Data'!C335&lt;'Raw Data'!E335,'Raw Data'!O335&gt;'Raw Data'!P335),'Raw Data'!C335,IF(AND('Raw Data'!E335&lt;'Raw Data'!C335,'Raw Data'!P335&gt;'Raw Data'!O335),'Raw Data'!E335,0))</f>
        <v/>
      </c>
      <c r="W340">
        <f>IF(AND('Raw Data'!C335&gt;'Raw Data'!E335,'Raw Data'!O335&gt;'Raw Data'!P335),'Raw Data'!C335,IF(AND('Raw Data'!E335&gt;'Raw Data'!C335,'Raw Data'!P335&gt;'Raw Data'!O335),'Raw Data'!E335,0))</f>
        <v/>
      </c>
      <c r="X340">
        <f>IF(AND('Raw Data'!D335&gt;4,'Raw Data'!O335&gt;'Raw Data'!P335, ISNUMBER('Raw Data'!O335)),'Raw Data'!J335,IF(AND('Raw Data'!D335&gt;4,'Raw Data'!O335='Raw Data'!P335, ISNUMBER('Raw Data'!O335)),0,IF(AND(ISNUMBER('Raw Data'!O335), 'Raw Data'!O335='Raw Data'!P335),'Raw Data'!D335,0)))</f>
        <v/>
      </c>
      <c r="Y340">
        <f>IF(AND('Raw Data'!D335&gt;4,'Raw Data'!O335&lt;'Raw Data'!P335),'Raw Data'!K335,IF(AND('Raw Data'!D335&gt;4,'Raw Data'!O335='Raw Data'!P335),0,IF('Raw Data'!O335='Raw Data'!P335,'Raw Data'!D335,0)))</f>
        <v/>
      </c>
      <c r="Z340">
        <f>IF(AND('Raw Data'!D335&lt;4, 'Raw Data'!O335='Raw Data'!P335), 'Raw Data'!D335, 0)</f>
        <v/>
      </c>
      <c r="AA340">
        <f>IF(AND(W340&gt;0, F340&gt;0), F340*W340, 0)</f>
        <v/>
      </c>
      <c r="AB340">
        <f>IF(AND(C340&gt;0, E340&gt;0), E340*C340, 0)</f>
        <v/>
      </c>
      <c r="AC340">
        <f>IF(AND(F340, D340), D340*F340, 0)</f>
        <v/>
      </c>
    </row>
    <row r="341">
      <c r="A341">
        <f>'Raw Data'!Q336</f>
        <v/>
      </c>
      <c r="B341">
        <f>IF('Raw Data'!O336&gt;'Raw Data'!P336, 'Raw Data'!C336, 0)</f>
        <v/>
      </c>
      <c r="C341">
        <f>IF(AND(ISNUMBER('Raw Data'!O336), 'Raw Data'!O336='Raw Data'!P336), 'Raw Data'!D336, 0)</f>
        <v/>
      </c>
      <c r="D341">
        <f>IF('Raw Data'!O336&lt;'Raw Data'!P336, 'Raw Data'!E336, 0)</f>
        <v/>
      </c>
      <c r="E341">
        <f>IF(SUM('Raw Data'!O336:P336)&gt;2, 'Raw Data'!F336, 0)</f>
        <v/>
      </c>
      <c r="F341">
        <f>IF(AND(ISNUMBER('Raw Data'!O336),SUM('Raw Data'!O336:P336)&lt;3),'Raw Data'!F336,)</f>
        <v/>
      </c>
      <c r="G341">
        <f>IF(AND('Raw Data'!O336&gt;0, 'Raw Data'!P336&gt;0), 'Raw Data'!H336, 0)</f>
        <v/>
      </c>
      <c r="H341">
        <f>IF(AND(ISNUMBER('Raw Data'!O336), OR('Raw Data'!O336=0, 'Raw Data'!P336=0)), 'Raw Data'!I336, 0)</f>
        <v/>
      </c>
      <c r="I341">
        <f>IF('Raw Data'!O336='Raw Data'!P336, 0, IF('Raw Data'!O336&gt;'Raw Data'!P336, 'Raw Data'!J336, 0))</f>
        <v/>
      </c>
      <c r="J341">
        <f>IF('Raw Data'!O336='Raw Data'!P336, 0, IF('Raw Data'!O336&lt;'Raw Data'!P336, 'Raw Data'!K336, 0))</f>
        <v/>
      </c>
      <c r="K341">
        <f>IF(AND(ISNUMBER('Raw Data'!O336), OR('Raw Data'!O336&gt;'Raw Data'!P336, 'Raw Data'!O336='Raw Data'!P336)), 'Raw Data'!L336, 0)</f>
        <v/>
      </c>
      <c r="L341">
        <f>IF(AND(ISNUMBER('Raw Data'!O336), OR('Raw Data'!O336&lt;'Raw Data'!P336, 'Raw Data'!O336='Raw Data'!P336)), 'Raw Data'!M336, 0)</f>
        <v/>
      </c>
      <c r="M341">
        <f>IF(AND(ISNUMBER('Raw Data'!O336), OR('Raw Data'!O336&gt;'Raw Data'!P336, 'Raw Data'!O336&lt;'Raw Data'!P336)), 'Raw Data'!N336, 0)</f>
        <v/>
      </c>
      <c r="N341">
        <f>IF(AND('Raw Data'!C336&lt;'Raw Data'!E336, 'Raw Data'!O336&gt;'Raw Data'!P336), 'Raw Data'!C336, 0)</f>
        <v/>
      </c>
      <c r="O341">
        <f>'Raw Data'!C336&lt;'Raw Data'!E336</f>
        <v/>
      </c>
      <c r="P341">
        <f>IF(AND('Raw Data'!C336&gt;'Raw Data'!E336, 'Raw Data'!O336&gt;'Raw Data'!P336), 'Raw Data'!C336, 0)</f>
        <v/>
      </c>
      <c r="Q341">
        <f>IF(AND('Raw Data'!C336&gt;'Raw Data'!E336, 'Raw Data'!O336&lt;'Raw Data'!P336), 'Raw Data'!E336, 0)</f>
        <v/>
      </c>
      <c r="R341">
        <f>IF(AND('Raw Data'!C336&lt;'Raw Data'!E336, 'Raw Data'!O336&lt;'Raw Data'!P336), 'Raw Data'!E336, 0)</f>
        <v/>
      </c>
      <c r="S341">
        <f>IF(ISNUMBER('Raw Data'!C336), IF(_xlfn.XLOOKUP(SMALL('Raw Data'!C336:E336, 1), B341:D341, B341:D341, 0)&gt;0, SMALL('Raw Data'!C336:E336, 1), 0), 0)</f>
        <v/>
      </c>
      <c r="T341">
        <f>IF(ISNUMBER('Raw Data'!C336), IF(_xlfn.XLOOKUP(SMALL('Raw Data'!C336:E336, 2), B341:D341, B341:D341, 0)&gt;0, SMALL('Raw Data'!C336:E336, 2), 0), 0)</f>
        <v/>
      </c>
      <c r="U341">
        <f>IF(ISNUMBER('Raw Data'!C336), IF(_xlfn.XLOOKUP(SMALL('Raw Data'!C336:E336, 3), B341:D341, B341:D341, 0)&gt;0, SMALL('Raw Data'!C336:E336, 3), 0), 0)</f>
        <v/>
      </c>
      <c r="V341">
        <f>IF(AND('Raw Data'!C336&lt;'Raw Data'!E336,'Raw Data'!O336&gt;'Raw Data'!P336),'Raw Data'!C336,IF(AND('Raw Data'!E336&lt;'Raw Data'!C336,'Raw Data'!P336&gt;'Raw Data'!O336),'Raw Data'!E336,0))</f>
        <v/>
      </c>
      <c r="W341">
        <f>IF(AND('Raw Data'!C336&gt;'Raw Data'!E336,'Raw Data'!O336&gt;'Raw Data'!P336),'Raw Data'!C336,IF(AND('Raw Data'!E336&gt;'Raw Data'!C336,'Raw Data'!P336&gt;'Raw Data'!O336),'Raw Data'!E336,0))</f>
        <v/>
      </c>
      <c r="X341">
        <f>IF(AND('Raw Data'!D336&gt;4,'Raw Data'!O336&gt;'Raw Data'!P336, ISNUMBER('Raw Data'!O336)),'Raw Data'!J336,IF(AND('Raw Data'!D336&gt;4,'Raw Data'!O336='Raw Data'!P336, ISNUMBER('Raw Data'!O336)),0,IF(AND(ISNUMBER('Raw Data'!O336), 'Raw Data'!O336='Raw Data'!P336),'Raw Data'!D336,0)))</f>
        <v/>
      </c>
      <c r="Y341">
        <f>IF(AND('Raw Data'!D336&gt;4,'Raw Data'!O336&lt;'Raw Data'!P336),'Raw Data'!K336,IF(AND('Raw Data'!D336&gt;4,'Raw Data'!O336='Raw Data'!P336),0,IF('Raw Data'!O336='Raw Data'!P336,'Raw Data'!D336,0)))</f>
        <v/>
      </c>
      <c r="Z341">
        <f>IF(AND('Raw Data'!D336&lt;4, 'Raw Data'!O336='Raw Data'!P336), 'Raw Data'!D336, 0)</f>
        <v/>
      </c>
      <c r="AA341">
        <f>IF(AND(W341&gt;0, F341&gt;0), F341*W341, 0)</f>
        <v/>
      </c>
      <c r="AB341">
        <f>IF(AND(C341&gt;0, E341&gt;0), E341*C341, 0)</f>
        <v/>
      </c>
      <c r="AC341">
        <f>IF(AND(F341, D341), D341*F341, 0)</f>
        <v/>
      </c>
    </row>
    <row r="342">
      <c r="A342">
        <f>'Raw Data'!Q337</f>
        <v/>
      </c>
      <c r="B342">
        <f>IF('Raw Data'!O337&gt;'Raw Data'!P337, 'Raw Data'!C337, 0)</f>
        <v/>
      </c>
      <c r="C342">
        <f>IF(AND(ISNUMBER('Raw Data'!O337), 'Raw Data'!O337='Raw Data'!P337), 'Raw Data'!D337, 0)</f>
        <v/>
      </c>
      <c r="D342">
        <f>IF('Raw Data'!O337&lt;'Raw Data'!P337, 'Raw Data'!E337, 0)</f>
        <v/>
      </c>
      <c r="E342">
        <f>IF(SUM('Raw Data'!O337:P337)&gt;2, 'Raw Data'!F337, 0)</f>
        <v/>
      </c>
      <c r="F342">
        <f>IF(AND(ISNUMBER('Raw Data'!O337),SUM('Raw Data'!O337:P337)&lt;3),'Raw Data'!F337,)</f>
        <v/>
      </c>
      <c r="G342">
        <f>IF(AND('Raw Data'!O337&gt;0, 'Raw Data'!P337&gt;0), 'Raw Data'!H337, 0)</f>
        <v/>
      </c>
      <c r="H342">
        <f>IF(AND(ISNUMBER('Raw Data'!O337), OR('Raw Data'!O337=0, 'Raw Data'!P337=0)), 'Raw Data'!I337, 0)</f>
        <v/>
      </c>
      <c r="I342">
        <f>IF('Raw Data'!O337='Raw Data'!P337, 0, IF('Raw Data'!O337&gt;'Raw Data'!P337, 'Raw Data'!J337, 0))</f>
        <v/>
      </c>
      <c r="J342">
        <f>IF('Raw Data'!O337='Raw Data'!P337, 0, IF('Raw Data'!O337&lt;'Raw Data'!P337, 'Raw Data'!K337, 0))</f>
        <v/>
      </c>
      <c r="K342">
        <f>IF(AND(ISNUMBER('Raw Data'!O337), OR('Raw Data'!O337&gt;'Raw Data'!P337, 'Raw Data'!O337='Raw Data'!P337)), 'Raw Data'!L337, 0)</f>
        <v/>
      </c>
      <c r="L342">
        <f>IF(AND(ISNUMBER('Raw Data'!O337), OR('Raw Data'!O337&lt;'Raw Data'!P337, 'Raw Data'!O337='Raw Data'!P337)), 'Raw Data'!M337, 0)</f>
        <v/>
      </c>
      <c r="M342">
        <f>IF(AND(ISNUMBER('Raw Data'!O337), OR('Raw Data'!O337&gt;'Raw Data'!P337, 'Raw Data'!O337&lt;'Raw Data'!P337)), 'Raw Data'!N337, 0)</f>
        <v/>
      </c>
      <c r="N342">
        <f>IF(AND('Raw Data'!C337&lt;'Raw Data'!E337, 'Raw Data'!O337&gt;'Raw Data'!P337), 'Raw Data'!C337, 0)</f>
        <v/>
      </c>
      <c r="O342">
        <f>'Raw Data'!C337&lt;'Raw Data'!E337</f>
        <v/>
      </c>
      <c r="P342">
        <f>IF(AND('Raw Data'!C337&gt;'Raw Data'!E337, 'Raw Data'!O337&gt;'Raw Data'!P337), 'Raw Data'!C337, 0)</f>
        <v/>
      </c>
      <c r="Q342">
        <f>IF(AND('Raw Data'!C337&gt;'Raw Data'!E337, 'Raw Data'!O337&lt;'Raw Data'!P337), 'Raw Data'!E337, 0)</f>
        <v/>
      </c>
      <c r="R342">
        <f>IF(AND('Raw Data'!C337&lt;'Raw Data'!E337, 'Raw Data'!O337&lt;'Raw Data'!P337), 'Raw Data'!E337, 0)</f>
        <v/>
      </c>
      <c r="S342">
        <f>IF(ISNUMBER('Raw Data'!C337), IF(_xlfn.XLOOKUP(SMALL('Raw Data'!C337:E337, 1), B342:D342, B342:D342, 0)&gt;0, SMALL('Raw Data'!C337:E337, 1), 0), 0)</f>
        <v/>
      </c>
      <c r="T342">
        <f>IF(ISNUMBER('Raw Data'!C337), IF(_xlfn.XLOOKUP(SMALL('Raw Data'!C337:E337, 2), B342:D342, B342:D342, 0)&gt;0, SMALL('Raw Data'!C337:E337, 2), 0), 0)</f>
        <v/>
      </c>
      <c r="U342">
        <f>IF(ISNUMBER('Raw Data'!C337), IF(_xlfn.XLOOKUP(SMALL('Raw Data'!C337:E337, 3), B342:D342, B342:D342, 0)&gt;0, SMALL('Raw Data'!C337:E337, 3), 0), 0)</f>
        <v/>
      </c>
      <c r="V342">
        <f>IF(AND('Raw Data'!C337&lt;'Raw Data'!E337,'Raw Data'!O337&gt;'Raw Data'!P337),'Raw Data'!C337,IF(AND('Raw Data'!E337&lt;'Raw Data'!C337,'Raw Data'!P337&gt;'Raw Data'!O337),'Raw Data'!E337,0))</f>
        <v/>
      </c>
      <c r="W342">
        <f>IF(AND('Raw Data'!C337&gt;'Raw Data'!E337,'Raw Data'!O337&gt;'Raw Data'!P337),'Raw Data'!C337,IF(AND('Raw Data'!E337&gt;'Raw Data'!C337,'Raw Data'!P337&gt;'Raw Data'!O337),'Raw Data'!E337,0))</f>
        <v/>
      </c>
      <c r="X342">
        <f>IF(AND('Raw Data'!D337&gt;4,'Raw Data'!O337&gt;'Raw Data'!P337, ISNUMBER('Raw Data'!O337)),'Raw Data'!J337,IF(AND('Raw Data'!D337&gt;4,'Raw Data'!O337='Raw Data'!P337, ISNUMBER('Raw Data'!O337)),0,IF(AND(ISNUMBER('Raw Data'!O337), 'Raw Data'!O337='Raw Data'!P337),'Raw Data'!D337,0)))</f>
        <v/>
      </c>
      <c r="Y342">
        <f>IF(AND('Raw Data'!D337&gt;4,'Raw Data'!O337&lt;'Raw Data'!P337),'Raw Data'!K337,IF(AND('Raw Data'!D337&gt;4,'Raw Data'!O337='Raw Data'!P337),0,IF('Raw Data'!O337='Raw Data'!P337,'Raw Data'!D337,0)))</f>
        <v/>
      </c>
      <c r="Z342">
        <f>IF(AND('Raw Data'!D337&lt;4, 'Raw Data'!O337='Raw Data'!P337), 'Raw Data'!D337, 0)</f>
        <v/>
      </c>
      <c r="AA342">
        <f>IF(AND(W342&gt;0, F342&gt;0), F342*W342, 0)</f>
        <v/>
      </c>
      <c r="AB342">
        <f>IF(AND(C342&gt;0, E342&gt;0), E342*C342, 0)</f>
        <v/>
      </c>
      <c r="AC342">
        <f>IF(AND(F342, D342), D342*F342, 0)</f>
        <v/>
      </c>
    </row>
    <row r="343">
      <c r="A343">
        <f>'Raw Data'!Q338</f>
        <v/>
      </c>
      <c r="B343">
        <f>IF('Raw Data'!O338&gt;'Raw Data'!P338, 'Raw Data'!C338, 0)</f>
        <v/>
      </c>
      <c r="C343">
        <f>IF(AND(ISNUMBER('Raw Data'!O338), 'Raw Data'!O338='Raw Data'!P338), 'Raw Data'!D338, 0)</f>
        <v/>
      </c>
      <c r="D343">
        <f>IF('Raw Data'!O338&lt;'Raw Data'!P338, 'Raw Data'!E338, 0)</f>
        <v/>
      </c>
      <c r="E343">
        <f>IF(SUM('Raw Data'!O338:P338)&gt;2, 'Raw Data'!F338, 0)</f>
        <v/>
      </c>
      <c r="F343">
        <f>IF(AND(ISNUMBER('Raw Data'!O338),SUM('Raw Data'!O338:P338)&lt;3),'Raw Data'!F338,)</f>
        <v/>
      </c>
      <c r="G343">
        <f>IF(AND('Raw Data'!O338&gt;0, 'Raw Data'!P338&gt;0), 'Raw Data'!H338, 0)</f>
        <v/>
      </c>
      <c r="H343">
        <f>IF(AND(ISNUMBER('Raw Data'!O338), OR('Raw Data'!O338=0, 'Raw Data'!P338=0)), 'Raw Data'!I338, 0)</f>
        <v/>
      </c>
      <c r="I343">
        <f>IF('Raw Data'!O338='Raw Data'!P338, 0, IF('Raw Data'!O338&gt;'Raw Data'!P338, 'Raw Data'!J338, 0))</f>
        <v/>
      </c>
      <c r="J343">
        <f>IF('Raw Data'!O338='Raw Data'!P338, 0, IF('Raw Data'!O338&lt;'Raw Data'!P338, 'Raw Data'!K338, 0))</f>
        <v/>
      </c>
      <c r="K343">
        <f>IF(AND(ISNUMBER('Raw Data'!O338), OR('Raw Data'!O338&gt;'Raw Data'!P338, 'Raw Data'!O338='Raw Data'!P338)), 'Raw Data'!L338, 0)</f>
        <v/>
      </c>
      <c r="L343">
        <f>IF(AND(ISNUMBER('Raw Data'!O338), OR('Raw Data'!O338&lt;'Raw Data'!P338, 'Raw Data'!O338='Raw Data'!P338)), 'Raw Data'!M338, 0)</f>
        <v/>
      </c>
      <c r="M343">
        <f>IF(AND(ISNUMBER('Raw Data'!O338), OR('Raw Data'!O338&gt;'Raw Data'!P338, 'Raw Data'!O338&lt;'Raw Data'!P338)), 'Raw Data'!N338, 0)</f>
        <v/>
      </c>
      <c r="N343">
        <f>IF(AND('Raw Data'!C338&lt;'Raw Data'!E338, 'Raw Data'!O338&gt;'Raw Data'!P338), 'Raw Data'!C338, 0)</f>
        <v/>
      </c>
      <c r="O343">
        <f>'Raw Data'!C338&lt;'Raw Data'!E338</f>
        <v/>
      </c>
      <c r="P343">
        <f>IF(AND('Raw Data'!C338&gt;'Raw Data'!E338, 'Raw Data'!O338&gt;'Raw Data'!P338), 'Raw Data'!C338, 0)</f>
        <v/>
      </c>
      <c r="Q343">
        <f>IF(AND('Raw Data'!C338&gt;'Raw Data'!E338, 'Raw Data'!O338&lt;'Raw Data'!P338), 'Raw Data'!E338, 0)</f>
        <v/>
      </c>
      <c r="R343">
        <f>IF(AND('Raw Data'!C338&lt;'Raw Data'!E338, 'Raw Data'!O338&lt;'Raw Data'!P338), 'Raw Data'!E338, 0)</f>
        <v/>
      </c>
      <c r="S343">
        <f>IF(ISNUMBER('Raw Data'!C338), IF(_xlfn.XLOOKUP(SMALL('Raw Data'!C338:E338, 1), B343:D343, B343:D343, 0)&gt;0, SMALL('Raw Data'!C338:E338, 1), 0), 0)</f>
        <v/>
      </c>
      <c r="T343">
        <f>IF(ISNUMBER('Raw Data'!C338), IF(_xlfn.XLOOKUP(SMALL('Raw Data'!C338:E338, 2), B343:D343, B343:D343, 0)&gt;0, SMALL('Raw Data'!C338:E338, 2), 0), 0)</f>
        <v/>
      </c>
      <c r="U343">
        <f>IF(ISNUMBER('Raw Data'!C338), IF(_xlfn.XLOOKUP(SMALL('Raw Data'!C338:E338, 3), B343:D343, B343:D343, 0)&gt;0, SMALL('Raw Data'!C338:E338, 3), 0), 0)</f>
        <v/>
      </c>
      <c r="V343">
        <f>IF(AND('Raw Data'!C338&lt;'Raw Data'!E338,'Raw Data'!O338&gt;'Raw Data'!P338),'Raw Data'!C338,IF(AND('Raw Data'!E338&lt;'Raw Data'!C338,'Raw Data'!P338&gt;'Raw Data'!O338),'Raw Data'!E338,0))</f>
        <v/>
      </c>
      <c r="W343">
        <f>IF(AND('Raw Data'!C338&gt;'Raw Data'!E338,'Raw Data'!O338&gt;'Raw Data'!P338),'Raw Data'!C338,IF(AND('Raw Data'!E338&gt;'Raw Data'!C338,'Raw Data'!P338&gt;'Raw Data'!O338),'Raw Data'!E338,0))</f>
        <v/>
      </c>
      <c r="X343">
        <f>IF(AND('Raw Data'!D338&gt;4,'Raw Data'!O338&gt;'Raw Data'!P338, ISNUMBER('Raw Data'!O338)),'Raw Data'!J338,IF(AND('Raw Data'!D338&gt;4,'Raw Data'!O338='Raw Data'!P338, ISNUMBER('Raw Data'!O338)),0,IF(AND(ISNUMBER('Raw Data'!O338), 'Raw Data'!O338='Raw Data'!P338),'Raw Data'!D338,0)))</f>
        <v/>
      </c>
      <c r="Y343">
        <f>IF(AND('Raw Data'!D338&gt;4,'Raw Data'!O338&lt;'Raw Data'!P338),'Raw Data'!K338,IF(AND('Raw Data'!D338&gt;4,'Raw Data'!O338='Raw Data'!P338),0,IF('Raw Data'!O338='Raw Data'!P338,'Raw Data'!D338,0)))</f>
        <v/>
      </c>
      <c r="Z343">
        <f>IF(AND('Raw Data'!D338&lt;4, 'Raw Data'!O338='Raw Data'!P338), 'Raw Data'!D338, 0)</f>
        <v/>
      </c>
      <c r="AA343">
        <f>IF(AND(W343&gt;0, F343&gt;0), F343*W343, 0)</f>
        <v/>
      </c>
      <c r="AB343">
        <f>IF(AND(C343&gt;0, E343&gt;0), E343*C343, 0)</f>
        <v/>
      </c>
      <c r="AC343">
        <f>IF(AND(F343, D343), D343*F343, 0)</f>
        <v/>
      </c>
    </row>
    <row r="344">
      <c r="A344">
        <f>'Raw Data'!Q339</f>
        <v/>
      </c>
      <c r="B344">
        <f>IF('Raw Data'!O339&gt;'Raw Data'!P339, 'Raw Data'!C339, 0)</f>
        <v/>
      </c>
      <c r="C344">
        <f>IF(AND(ISNUMBER('Raw Data'!O339), 'Raw Data'!O339='Raw Data'!P339), 'Raw Data'!D339, 0)</f>
        <v/>
      </c>
      <c r="D344">
        <f>IF('Raw Data'!O339&lt;'Raw Data'!P339, 'Raw Data'!E339, 0)</f>
        <v/>
      </c>
      <c r="E344">
        <f>IF(SUM('Raw Data'!O339:P339)&gt;2, 'Raw Data'!F339, 0)</f>
        <v/>
      </c>
      <c r="F344">
        <f>IF(AND(ISNUMBER('Raw Data'!O339),SUM('Raw Data'!O339:P339)&lt;3),'Raw Data'!F339,)</f>
        <v/>
      </c>
      <c r="G344">
        <f>IF(AND('Raw Data'!O339&gt;0, 'Raw Data'!P339&gt;0), 'Raw Data'!H339, 0)</f>
        <v/>
      </c>
      <c r="H344">
        <f>IF(AND(ISNUMBER('Raw Data'!O339), OR('Raw Data'!O339=0, 'Raw Data'!P339=0)), 'Raw Data'!I339, 0)</f>
        <v/>
      </c>
      <c r="I344">
        <f>IF('Raw Data'!O339='Raw Data'!P339, 0, IF('Raw Data'!O339&gt;'Raw Data'!P339, 'Raw Data'!J339, 0))</f>
        <v/>
      </c>
      <c r="J344">
        <f>IF('Raw Data'!O339='Raw Data'!P339, 0, IF('Raw Data'!O339&lt;'Raw Data'!P339, 'Raw Data'!K339, 0))</f>
        <v/>
      </c>
      <c r="K344">
        <f>IF(AND(ISNUMBER('Raw Data'!O339), OR('Raw Data'!O339&gt;'Raw Data'!P339, 'Raw Data'!O339='Raw Data'!P339)), 'Raw Data'!L339, 0)</f>
        <v/>
      </c>
      <c r="L344">
        <f>IF(AND(ISNUMBER('Raw Data'!O339), OR('Raw Data'!O339&lt;'Raw Data'!P339, 'Raw Data'!O339='Raw Data'!P339)), 'Raw Data'!M339, 0)</f>
        <v/>
      </c>
      <c r="M344">
        <f>IF(AND(ISNUMBER('Raw Data'!O339), OR('Raw Data'!O339&gt;'Raw Data'!P339, 'Raw Data'!O339&lt;'Raw Data'!P339)), 'Raw Data'!N339, 0)</f>
        <v/>
      </c>
      <c r="N344">
        <f>IF(AND('Raw Data'!C339&lt;'Raw Data'!E339, 'Raw Data'!O339&gt;'Raw Data'!P339), 'Raw Data'!C339, 0)</f>
        <v/>
      </c>
      <c r="O344">
        <f>'Raw Data'!C339&lt;'Raw Data'!E339</f>
        <v/>
      </c>
      <c r="P344">
        <f>IF(AND('Raw Data'!C339&gt;'Raw Data'!E339, 'Raw Data'!O339&gt;'Raw Data'!P339), 'Raw Data'!C339, 0)</f>
        <v/>
      </c>
      <c r="Q344">
        <f>IF(AND('Raw Data'!C339&gt;'Raw Data'!E339, 'Raw Data'!O339&lt;'Raw Data'!P339), 'Raw Data'!E339, 0)</f>
        <v/>
      </c>
      <c r="R344">
        <f>IF(AND('Raw Data'!C339&lt;'Raw Data'!E339, 'Raw Data'!O339&lt;'Raw Data'!P339), 'Raw Data'!E339, 0)</f>
        <v/>
      </c>
      <c r="S344">
        <f>IF(ISNUMBER('Raw Data'!C339), IF(_xlfn.XLOOKUP(SMALL('Raw Data'!C339:E339, 1), B344:D344, B344:D344, 0)&gt;0, SMALL('Raw Data'!C339:E339, 1), 0), 0)</f>
        <v/>
      </c>
      <c r="T344">
        <f>IF(ISNUMBER('Raw Data'!C339), IF(_xlfn.XLOOKUP(SMALL('Raw Data'!C339:E339, 2), B344:D344, B344:D344, 0)&gt;0, SMALL('Raw Data'!C339:E339, 2), 0), 0)</f>
        <v/>
      </c>
      <c r="U344">
        <f>IF(ISNUMBER('Raw Data'!C339), IF(_xlfn.XLOOKUP(SMALL('Raw Data'!C339:E339, 3), B344:D344, B344:D344, 0)&gt;0, SMALL('Raw Data'!C339:E339, 3), 0), 0)</f>
        <v/>
      </c>
      <c r="V344">
        <f>IF(AND('Raw Data'!C339&lt;'Raw Data'!E339,'Raw Data'!O339&gt;'Raw Data'!P339),'Raw Data'!C339,IF(AND('Raw Data'!E339&lt;'Raw Data'!C339,'Raw Data'!P339&gt;'Raw Data'!O339),'Raw Data'!E339,0))</f>
        <v/>
      </c>
      <c r="W344">
        <f>IF(AND('Raw Data'!C339&gt;'Raw Data'!E339,'Raw Data'!O339&gt;'Raw Data'!P339),'Raw Data'!C339,IF(AND('Raw Data'!E339&gt;'Raw Data'!C339,'Raw Data'!P339&gt;'Raw Data'!O339),'Raw Data'!E339,0))</f>
        <v/>
      </c>
      <c r="X344">
        <f>IF(AND('Raw Data'!D339&gt;4,'Raw Data'!O339&gt;'Raw Data'!P339, ISNUMBER('Raw Data'!O339)),'Raw Data'!J339,IF(AND('Raw Data'!D339&gt;4,'Raw Data'!O339='Raw Data'!P339, ISNUMBER('Raw Data'!O339)),0,IF(AND(ISNUMBER('Raw Data'!O339), 'Raw Data'!O339='Raw Data'!P339),'Raw Data'!D339,0)))</f>
        <v/>
      </c>
      <c r="Y344">
        <f>IF(AND('Raw Data'!D339&gt;4,'Raw Data'!O339&lt;'Raw Data'!P339),'Raw Data'!K339,IF(AND('Raw Data'!D339&gt;4,'Raw Data'!O339='Raw Data'!P339),0,IF('Raw Data'!O339='Raw Data'!P339,'Raw Data'!D339,0)))</f>
        <v/>
      </c>
      <c r="Z344">
        <f>IF(AND('Raw Data'!D339&lt;4, 'Raw Data'!O339='Raw Data'!P339), 'Raw Data'!D339, 0)</f>
        <v/>
      </c>
      <c r="AA344">
        <f>IF(AND(W344&gt;0, F344&gt;0), F344*W344, 0)</f>
        <v/>
      </c>
      <c r="AB344">
        <f>IF(AND(C344&gt;0, E344&gt;0), E344*C344, 0)</f>
        <v/>
      </c>
      <c r="AC344">
        <f>IF(AND(F344, D344), D344*F344, 0)</f>
        <v/>
      </c>
    </row>
    <row r="345">
      <c r="A345">
        <f>'Raw Data'!Q340</f>
        <v/>
      </c>
      <c r="B345">
        <f>IF('Raw Data'!O340&gt;'Raw Data'!P340, 'Raw Data'!C340, 0)</f>
        <v/>
      </c>
      <c r="C345">
        <f>IF(AND(ISNUMBER('Raw Data'!O340), 'Raw Data'!O340='Raw Data'!P340), 'Raw Data'!D340, 0)</f>
        <v/>
      </c>
      <c r="D345">
        <f>IF('Raw Data'!O340&lt;'Raw Data'!P340, 'Raw Data'!E340, 0)</f>
        <v/>
      </c>
      <c r="E345">
        <f>IF(SUM('Raw Data'!O340:P340)&gt;2, 'Raw Data'!F340, 0)</f>
        <v/>
      </c>
      <c r="F345">
        <f>IF(AND(ISNUMBER('Raw Data'!O340),SUM('Raw Data'!O340:P340)&lt;3),'Raw Data'!F340,)</f>
        <v/>
      </c>
      <c r="G345">
        <f>IF(AND('Raw Data'!O340&gt;0, 'Raw Data'!P340&gt;0), 'Raw Data'!H340, 0)</f>
        <v/>
      </c>
      <c r="H345">
        <f>IF(AND(ISNUMBER('Raw Data'!O340), OR('Raw Data'!O340=0, 'Raw Data'!P340=0)), 'Raw Data'!I340, 0)</f>
        <v/>
      </c>
      <c r="I345">
        <f>IF('Raw Data'!O340='Raw Data'!P340, 0, IF('Raw Data'!O340&gt;'Raw Data'!P340, 'Raw Data'!J340, 0))</f>
        <v/>
      </c>
      <c r="J345">
        <f>IF('Raw Data'!O340='Raw Data'!P340, 0, IF('Raw Data'!O340&lt;'Raw Data'!P340, 'Raw Data'!K340, 0))</f>
        <v/>
      </c>
      <c r="K345">
        <f>IF(AND(ISNUMBER('Raw Data'!O340), OR('Raw Data'!O340&gt;'Raw Data'!P340, 'Raw Data'!O340='Raw Data'!P340)), 'Raw Data'!L340, 0)</f>
        <v/>
      </c>
      <c r="L345">
        <f>IF(AND(ISNUMBER('Raw Data'!O340), OR('Raw Data'!O340&lt;'Raw Data'!P340, 'Raw Data'!O340='Raw Data'!P340)), 'Raw Data'!M340, 0)</f>
        <v/>
      </c>
      <c r="M345">
        <f>IF(AND(ISNUMBER('Raw Data'!O340), OR('Raw Data'!O340&gt;'Raw Data'!P340, 'Raw Data'!O340&lt;'Raw Data'!P340)), 'Raw Data'!N340, 0)</f>
        <v/>
      </c>
      <c r="N345">
        <f>IF(AND('Raw Data'!C340&lt;'Raw Data'!E340, 'Raw Data'!O340&gt;'Raw Data'!P340), 'Raw Data'!C340, 0)</f>
        <v/>
      </c>
      <c r="O345">
        <f>'Raw Data'!C340&lt;'Raw Data'!E340</f>
        <v/>
      </c>
      <c r="P345">
        <f>IF(AND('Raw Data'!C340&gt;'Raw Data'!E340, 'Raw Data'!O340&gt;'Raw Data'!P340), 'Raw Data'!C340, 0)</f>
        <v/>
      </c>
      <c r="Q345">
        <f>IF(AND('Raw Data'!C340&gt;'Raw Data'!E340, 'Raw Data'!O340&lt;'Raw Data'!P340), 'Raw Data'!E340, 0)</f>
        <v/>
      </c>
      <c r="R345">
        <f>IF(AND('Raw Data'!C340&lt;'Raw Data'!E340, 'Raw Data'!O340&lt;'Raw Data'!P340), 'Raw Data'!E340, 0)</f>
        <v/>
      </c>
      <c r="S345">
        <f>IF(ISNUMBER('Raw Data'!C340), IF(_xlfn.XLOOKUP(SMALL('Raw Data'!C340:E340, 1), B345:D345, B345:D345, 0)&gt;0, SMALL('Raw Data'!C340:E340, 1), 0), 0)</f>
        <v/>
      </c>
      <c r="T345">
        <f>IF(ISNUMBER('Raw Data'!C340), IF(_xlfn.XLOOKUP(SMALL('Raw Data'!C340:E340, 2), B345:D345, B345:D345, 0)&gt;0, SMALL('Raw Data'!C340:E340, 2), 0), 0)</f>
        <v/>
      </c>
      <c r="U345">
        <f>IF(ISNUMBER('Raw Data'!C340), IF(_xlfn.XLOOKUP(SMALL('Raw Data'!C340:E340, 3), B345:D345, B345:D345, 0)&gt;0, SMALL('Raw Data'!C340:E340, 3), 0), 0)</f>
        <v/>
      </c>
      <c r="V345">
        <f>IF(AND('Raw Data'!C340&lt;'Raw Data'!E340,'Raw Data'!O340&gt;'Raw Data'!P340),'Raw Data'!C340,IF(AND('Raw Data'!E340&lt;'Raw Data'!C340,'Raw Data'!P340&gt;'Raw Data'!O340),'Raw Data'!E340,0))</f>
        <v/>
      </c>
      <c r="W345">
        <f>IF(AND('Raw Data'!C340&gt;'Raw Data'!E340,'Raw Data'!O340&gt;'Raw Data'!P340),'Raw Data'!C340,IF(AND('Raw Data'!E340&gt;'Raw Data'!C340,'Raw Data'!P340&gt;'Raw Data'!O340),'Raw Data'!E340,0))</f>
        <v/>
      </c>
      <c r="X345">
        <f>IF(AND('Raw Data'!D340&gt;4,'Raw Data'!O340&gt;'Raw Data'!P340, ISNUMBER('Raw Data'!O340)),'Raw Data'!J340,IF(AND('Raw Data'!D340&gt;4,'Raw Data'!O340='Raw Data'!P340, ISNUMBER('Raw Data'!O340)),0,IF(AND(ISNUMBER('Raw Data'!O340), 'Raw Data'!O340='Raw Data'!P340),'Raw Data'!D340,0)))</f>
        <v/>
      </c>
      <c r="Y345">
        <f>IF(AND('Raw Data'!D340&gt;4,'Raw Data'!O340&lt;'Raw Data'!P340),'Raw Data'!K340,IF(AND('Raw Data'!D340&gt;4,'Raw Data'!O340='Raw Data'!P340),0,IF('Raw Data'!O340='Raw Data'!P340,'Raw Data'!D340,0)))</f>
        <v/>
      </c>
      <c r="Z345">
        <f>IF(AND('Raw Data'!D340&lt;4, 'Raw Data'!O340='Raw Data'!P340), 'Raw Data'!D340, 0)</f>
        <v/>
      </c>
      <c r="AA345">
        <f>IF(AND(W345&gt;0, F345&gt;0), F345*W345, 0)</f>
        <v/>
      </c>
      <c r="AB345">
        <f>IF(AND(C345&gt;0, E345&gt;0), E345*C345, 0)</f>
        <v/>
      </c>
      <c r="AC345">
        <f>IF(AND(F345, D345), D345*F345, 0)</f>
        <v/>
      </c>
    </row>
    <row r="346">
      <c r="A346">
        <f>'Raw Data'!Q341</f>
        <v/>
      </c>
      <c r="B346">
        <f>IF('Raw Data'!O341&gt;'Raw Data'!P341, 'Raw Data'!C341, 0)</f>
        <v/>
      </c>
      <c r="C346">
        <f>IF(AND(ISNUMBER('Raw Data'!O341), 'Raw Data'!O341='Raw Data'!P341), 'Raw Data'!D341, 0)</f>
        <v/>
      </c>
      <c r="D346">
        <f>IF('Raw Data'!O341&lt;'Raw Data'!P341, 'Raw Data'!E341, 0)</f>
        <v/>
      </c>
      <c r="E346">
        <f>IF(SUM('Raw Data'!O341:P341)&gt;2, 'Raw Data'!F341, 0)</f>
        <v/>
      </c>
      <c r="F346">
        <f>IF(AND(ISNUMBER('Raw Data'!O341),SUM('Raw Data'!O341:P341)&lt;3),'Raw Data'!F341,)</f>
        <v/>
      </c>
      <c r="G346">
        <f>IF(AND('Raw Data'!O341&gt;0, 'Raw Data'!P341&gt;0), 'Raw Data'!H341, 0)</f>
        <v/>
      </c>
      <c r="H346">
        <f>IF(AND(ISNUMBER('Raw Data'!O341), OR('Raw Data'!O341=0, 'Raw Data'!P341=0)), 'Raw Data'!I341, 0)</f>
        <v/>
      </c>
      <c r="I346">
        <f>IF('Raw Data'!O341='Raw Data'!P341, 0, IF('Raw Data'!O341&gt;'Raw Data'!P341, 'Raw Data'!J341, 0))</f>
        <v/>
      </c>
      <c r="J346">
        <f>IF('Raw Data'!O341='Raw Data'!P341, 0, IF('Raw Data'!O341&lt;'Raw Data'!P341, 'Raw Data'!K341, 0))</f>
        <v/>
      </c>
      <c r="K346">
        <f>IF(AND(ISNUMBER('Raw Data'!O341), OR('Raw Data'!O341&gt;'Raw Data'!P341, 'Raw Data'!O341='Raw Data'!P341)), 'Raw Data'!L341, 0)</f>
        <v/>
      </c>
      <c r="L346">
        <f>IF(AND(ISNUMBER('Raw Data'!O341), OR('Raw Data'!O341&lt;'Raw Data'!P341, 'Raw Data'!O341='Raw Data'!P341)), 'Raw Data'!M341, 0)</f>
        <v/>
      </c>
      <c r="M346">
        <f>IF(AND(ISNUMBER('Raw Data'!O341), OR('Raw Data'!O341&gt;'Raw Data'!P341, 'Raw Data'!O341&lt;'Raw Data'!P341)), 'Raw Data'!N341, 0)</f>
        <v/>
      </c>
      <c r="N346">
        <f>IF(AND('Raw Data'!C341&lt;'Raw Data'!E341, 'Raw Data'!O341&gt;'Raw Data'!P341), 'Raw Data'!C341, 0)</f>
        <v/>
      </c>
      <c r="O346">
        <f>'Raw Data'!C341&lt;'Raw Data'!E341</f>
        <v/>
      </c>
      <c r="P346">
        <f>IF(AND('Raw Data'!C341&gt;'Raw Data'!E341, 'Raw Data'!O341&gt;'Raw Data'!P341), 'Raw Data'!C341, 0)</f>
        <v/>
      </c>
      <c r="Q346">
        <f>IF(AND('Raw Data'!C341&gt;'Raw Data'!E341, 'Raw Data'!O341&lt;'Raw Data'!P341), 'Raw Data'!E341, 0)</f>
        <v/>
      </c>
      <c r="R346">
        <f>IF(AND('Raw Data'!C341&lt;'Raw Data'!E341, 'Raw Data'!O341&lt;'Raw Data'!P341), 'Raw Data'!E341, 0)</f>
        <v/>
      </c>
      <c r="S346">
        <f>IF(ISNUMBER('Raw Data'!C341), IF(_xlfn.XLOOKUP(SMALL('Raw Data'!C341:E341, 1), B346:D346, B346:D346, 0)&gt;0, SMALL('Raw Data'!C341:E341, 1), 0), 0)</f>
        <v/>
      </c>
      <c r="T346">
        <f>IF(ISNUMBER('Raw Data'!C341), IF(_xlfn.XLOOKUP(SMALL('Raw Data'!C341:E341, 2), B346:D346, B346:D346, 0)&gt;0, SMALL('Raw Data'!C341:E341, 2), 0), 0)</f>
        <v/>
      </c>
      <c r="U346">
        <f>IF(ISNUMBER('Raw Data'!C341), IF(_xlfn.XLOOKUP(SMALL('Raw Data'!C341:E341, 3), B346:D346, B346:D346, 0)&gt;0, SMALL('Raw Data'!C341:E341, 3), 0), 0)</f>
        <v/>
      </c>
      <c r="V346">
        <f>IF(AND('Raw Data'!C341&lt;'Raw Data'!E341,'Raw Data'!O341&gt;'Raw Data'!P341),'Raw Data'!C341,IF(AND('Raw Data'!E341&lt;'Raw Data'!C341,'Raw Data'!P341&gt;'Raw Data'!O341),'Raw Data'!E341,0))</f>
        <v/>
      </c>
      <c r="W346">
        <f>IF(AND('Raw Data'!C341&gt;'Raw Data'!E341,'Raw Data'!O341&gt;'Raw Data'!P341),'Raw Data'!C341,IF(AND('Raw Data'!E341&gt;'Raw Data'!C341,'Raw Data'!P341&gt;'Raw Data'!O341),'Raw Data'!E341,0))</f>
        <v/>
      </c>
      <c r="X346">
        <f>IF(AND('Raw Data'!D341&gt;4,'Raw Data'!O341&gt;'Raw Data'!P341, ISNUMBER('Raw Data'!O341)),'Raw Data'!J341,IF(AND('Raw Data'!D341&gt;4,'Raw Data'!O341='Raw Data'!P341, ISNUMBER('Raw Data'!O341)),0,IF(AND(ISNUMBER('Raw Data'!O341), 'Raw Data'!O341='Raw Data'!P341),'Raw Data'!D341,0)))</f>
        <v/>
      </c>
      <c r="Y346">
        <f>IF(AND('Raw Data'!D341&gt;4,'Raw Data'!O341&lt;'Raw Data'!P341),'Raw Data'!K341,IF(AND('Raw Data'!D341&gt;4,'Raw Data'!O341='Raw Data'!P341),0,IF('Raw Data'!O341='Raw Data'!P341,'Raw Data'!D341,0)))</f>
        <v/>
      </c>
      <c r="Z346">
        <f>IF(AND('Raw Data'!D341&lt;4, 'Raw Data'!O341='Raw Data'!P341), 'Raw Data'!D341, 0)</f>
        <v/>
      </c>
      <c r="AA346">
        <f>IF(AND(W346&gt;0, F346&gt;0), F346*W346, 0)</f>
        <v/>
      </c>
      <c r="AB346">
        <f>IF(AND(C346&gt;0, E346&gt;0), E346*C346, 0)</f>
        <v/>
      </c>
      <c r="AC346">
        <f>IF(AND(F346, D346), D346*F346, 0)</f>
        <v/>
      </c>
    </row>
    <row r="347">
      <c r="A347">
        <f>'Raw Data'!Q342</f>
        <v/>
      </c>
      <c r="B347">
        <f>IF('Raw Data'!O342&gt;'Raw Data'!P342, 'Raw Data'!C342, 0)</f>
        <v/>
      </c>
      <c r="C347">
        <f>IF(AND(ISNUMBER('Raw Data'!O342), 'Raw Data'!O342='Raw Data'!P342), 'Raw Data'!D342, 0)</f>
        <v/>
      </c>
      <c r="D347">
        <f>IF('Raw Data'!O342&lt;'Raw Data'!P342, 'Raw Data'!E342, 0)</f>
        <v/>
      </c>
      <c r="E347">
        <f>IF(SUM('Raw Data'!O342:P342)&gt;2, 'Raw Data'!F342, 0)</f>
        <v/>
      </c>
      <c r="F347">
        <f>IF(AND(ISNUMBER('Raw Data'!O342),SUM('Raw Data'!O342:P342)&lt;3),'Raw Data'!F342,)</f>
        <v/>
      </c>
      <c r="G347">
        <f>IF(AND('Raw Data'!O342&gt;0, 'Raw Data'!P342&gt;0), 'Raw Data'!H342, 0)</f>
        <v/>
      </c>
      <c r="H347">
        <f>IF(AND(ISNUMBER('Raw Data'!O342), OR('Raw Data'!O342=0, 'Raw Data'!P342=0)), 'Raw Data'!I342, 0)</f>
        <v/>
      </c>
      <c r="I347">
        <f>IF('Raw Data'!O342='Raw Data'!P342, 0, IF('Raw Data'!O342&gt;'Raw Data'!P342, 'Raw Data'!J342, 0))</f>
        <v/>
      </c>
      <c r="J347">
        <f>IF('Raw Data'!O342='Raw Data'!P342, 0, IF('Raw Data'!O342&lt;'Raw Data'!P342, 'Raw Data'!K342, 0))</f>
        <v/>
      </c>
      <c r="K347">
        <f>IF(AND(ISNUMBER('Raw Data'!O342), OR('Raw Data'!O342&gt;'Raw Data'!P342, 'Raw Data'!O342='Raw Data'!P342)), 'Raw Data'!L342, 0)</f>
        <v/>
      </c>
      <c r="L347">
        <f>IF(AND(ISNUMBER('Raw Data'!O342), OR('Raw Data'!O342&lt;'Raw Data'!P342, 'Raw Data'!O342='Raw Data'!P342)), 'Raw Data'!M342, 0)</f>
        <v/>
      </c>
      <c r="M347">
        <f>IF(AND(ISNUMBER('Raw Data'!O342), OR('Raw Data'!O342&gt;'Raw Data'!P342, 'Raw Data'!O342&lt;'Raw Data'!P342)), 'Raw Data'!N342, 0)</f>
        <v/>
      </c>
      <c r="N347">
        <f>IF(AND('Raw Data'!C342&lt;'Raw Data'!E342, 'Raw Data'!O342&gt;'Raw Data'!P342), 'Raw Data'!C342, 0)</f>
        <v/>
      </c>
      <c r="O347">
        <f>'Raw Data'!C342&lt;'Raw Data'!E342</f>
        <v/>
      </c>
      <c r="P347">
        <f>IF(AND('Raw Data'!C342&gt;'Raw Data'!E342, 'Raw Data'!O342&gt;'Raw Data'!P342), 'Raw Data'!C342, 0)</f>
        <v/>
      </c>
      <c r="Q347">
        <f>IF(AND('Raw Data'!C342&gt;'Raw Data'!E342, 'Raw Data'!O342&lt;'Raw Data'!P342), 'Raw Data'!E342, 0)</f>
        <v/>
      </c>
      <c r="R347">
        <f>IF(AND('Raw Data'!C342&lt;'Raw Data'!E342, 'Raw Data'!O342&lt;'Raw Data'!P342), 'Raw Data'!E342, 0)</f>
        <v/>
      </c>
      <c r="S347">
        <f>IF(ISNUMBER('Raw Data'!C342), IF(_xlfn.XLOOKUP(SMALL('Raw Data'!C342:E342, 1), B347:D347, B347:D347, 0)&gt;0, SMALL('Raw Data'!C342:E342, 1), 0), 0)</f>
        <v/>
      </c>
      <c r="T347">
        <f>IF(ISNUMBER('Raw Data'!C342), IF(_xlfn.XLOOKUP(SMALL('Raw Data'!C342:E342, 2), B347:D347, B347:D347, 0)&gt;0, SMALL('Raw Data'!C342:E342, 2), 0), 0)</f>
        <v/>
      </c>
      <c r="U347">
        <f>IF(ISNUMBER('Raw Data'!C342), IF(_xlfn.XLOOKUP(SMALL('Raw Data'!C342:E342, 3), B347:D347, B347:D347, 0)&gt;0, SMALL('Raw Data'!C342:E342, 3), 0), 0)</f>
        <v/>
      </c>
      <c r="V347">
        <f>IF(AND('Raw Data'!C342&lt;'Raw Data'!E342,'Raw Data'!O342&gt;'Raw Data'!P342),'Raw Data'!C342,IF(AND('Raw Data'!E342&lt;'Raw Data'!C342,'Raw Data'!P342&gt;'Raw Data'!O342),'Raw Data'!E342,0))</f>
        <v/>
      </c>
      <c r="W347">
        <f>IF(AND('Raw Data'!C342&gt;'Raw Data'!E342,'Raw Data'!O342&gt;'Raw Data'!P342),'Raw Data'!C342,IF(AND('Raw Data'!E342&gt;'Raw Data'!C342,'Raw Data'!P342&gt;'Raw Data'!O342),'Raw Data'!E342,0))</f>
        <v/>
      </c>
      <c r="X347">
        <f>IF(AND('Raw Data'!D342&gt;4,'Raw Data'!O342&gt;'Raw Data'!P342, ISNUMBER('Raw Data'!O342)),'Raw Data'!J342,IF(AND('Raw Data'!D342&gt;4,'Raw Data'!O342='Raw Data'!P342, ISNUMBER('Raw Data'!O342)),0,IF(AND(ISNUMBER('Raw Data'!O342), 'Raw Data'!O342='Raw Data'!P342),'Raw Data'!D342,0)))</f>
        <v/>
      </c>
      <c r="Y347">
        <f>IF(AND('Raw Data'!D342&gt;4,'Raw Data'!O342&lt;'Raw Data'!P342),'Raw Data'!K342,IF(AND('Raw Data'!D342&gt;4,'Raw Data'!O342='Raw Data'!P342),0,IF('Raw Data'!O342='Raw Data'!P342,'Raw Data'!D342,0)))</f>
        <v/>
      </c>
      <c r="Z347">
        <f>IF(AND('Raw Data'!D342&lt;4, 'Raw Data'!O342='Raw Data'!P342), 'Raw Data'!D342, 0)</f>
        <v/>
      </c>
      <c r="AA347">
        <f>IF(AND(W347&gt;0, F347&gt;0), F347*W347, 0)</f>
        <v/>
      </c>
      <c r="AB347">
        <f>IF(AND(C347&gt;0, E347&gt;0), E347*C347, 0)</f>
        <v/>
      </c>
      <c r="AC347">
        <f>IF(AND(F347, D347), D347*F347, 0)</f>
        <v/>
      </c>
    </row>
    <row r="348">
      <c r="A348">
        <f>'Raw Data'!Q343</f>
        <v/>
      </c>
      <c r="B348">
        <f>IF('Raw Data'!O343&gt;'Raw Data'!P343, 'Raw Data'!C343, 0)</f>
        <v/>
      </c>
      <c r="C348">
        <f>IF(AND(ISNUMBER('Raw Data'!O343), 'Raw Data'!O343='Raw Data'!P343), 'Raw Data'!D343, 0)</f>
        <v/>
      </c>
      <c r="D348">
        <f>IF('Raw Data'!O343&lt;'Raw Data'!P343, 'Raw Data'!E343, 0)</f>
        <v/>
      </c>
      <c r="E348">
        <f>IF(SUM('Raw Data'!O343:P343)&gt;2, 'Raw Data'!F343, 0)</f>
        <v/>
      </c>
      <c r="F348">
        <f>IF(AND(ISNUMBER('Raw Data'!O343),SUM('Raw Data'!O343:P343)&lt;3),'Raw Data'!F343,)</f>
        <v/>
      </c>
      <c r="G348">
        <f>IF(AND('Raw Data'!O343&gt;0, 'Raw Data'!P343&gt;0), 'Raw Data'!H343, 0)</f>
        <v/>
      </c>
      <c r="H348">
        <f>IF(AND(ISNUMBER('Raw Data'!O343), OR('Raw Data'!O343=0, 'Raw Data'!P343=0)), 'Raw Data'!I343, 0)</f>
        <v/>
      </c>
      <c r="I348">
        <f>IF('Raw Data'!O343='Raw Data'!P343, 0, IF('Raw Data'!O343&gt;'Raw Data'!P343, 'Raw Data'!J343, 0))</f>
        <v/>
      </c>
      <c r="J348">
        <f>IF('Raw Data'!O343='Raw Data'!P343, 0, IF('Raw Data'!O343&lt;'Raw Data'!P343, 'Raw Data'!K343, 0))</f>
        <v/>
      </c>
      <c r="K348">
        <f>IF(AND(ISNUMBER('Raw Data'!O343), OR('Raw Data'!O343&gt;'Raw Data'!P343, 'Raw Data'!O343='Raw Data'!P343)), 'Raw Data'!L343, 0)</f>
        <v/>
      </c>
      <c r="L348">
        <f>IF(AND(ISNUMBER('Raw Data'!O343), OR('Raw Data'!O343&lt;'Raw Data'!P343, 'Raw Data'!O343='Raw Data'!P343)), 'Raw Data'!M343, 0)</f>
        <v/>
      </c>
      <c r="M348">
        <f>IF(AND(ISNUMBER('Raw Data'!O343), OR('Raw Data'!O343&gt;'Raw Data'!P343, 'Raw Data'!O343&lt;'Raw Data'!P343)), 'Raw Data'!N343, 0)</f>
        <v/>
      </c>
      <c r="N348">
        <f>IF(AND('Raw Data'!C343&lt;'Raw Data'!E343, 'Raw Data'!O343&gt;'Raw Data'!P343), 'Raw Data'!C343, 0)</f>
        <v/>
      </c>
      <c r="O348">
        <f>'Raw Data'!C343&lt;'Raw Data'!E343</f>
        <v/>
      </c>
      <c r="P348">
        <f>IF(AND('Raw Data'!C343&gt;'Raw Data'!E343, 'Raw Data'!O343&gt;'Raw Data'!P343), 'Raw Data'!C343, 0)</f>
        <v/>
      </c>
      <c r="Q348">
        <f>IF(AND('Raw Data'!C343&gt;'Raw Data'!E343, 'Raw Data'!O343&lt;'Raw Data'!P343), 'Raw Data'!E343, 0)</f>
        <v/>
      </c>
      <c r="R348">
        <f>IF(AND('Raw Data'!C343&lt;'Raw Data'!E343, 'Raw Data'!O343&lt;'Raw Data'!P343), 'Raw Data'!E343, 0)</f>
        <v/>
      </c>
      <c r="S348">
        <f>IF(ISNUMBER('Raw Data'!C343), IF(_xlfn.XLOOKUP(SMALL('Raw Data'!C343:E343, 1), B348:D348, B348:D348, 0)&gt;0, SMALL('Raw Data'!C343:E343, 1), 0), 0)</f>
        <v/>
      </c>
      <c r="T348">
        <f>IF(ISNUMBER('Raw Data'!C343), IF(_xlfn.XLOOKUP(SMALL('Raw Data'!C343:E343, 2), B348:D348, B348:D348, 0)&gt;0, SMALL('Raw Data'!C343:E343, 2), 0), 0)</f>
        <v/>
      </c>
      <c r="U348">
        <f>IF(ISNUMBER('Raw Data'!C343), IF(_xlfn.XLOOKUP(SMALL('Raw Data'!C343:E343, 3), B348:D348, B348:D348, 0)&gt;0, SMALL('Raw Data'!C343:E343, 3), 0), 0)</f>
        <v/>
      </c>
      <c r="V348">
        <f>IF(AND('Raw Data'!C343&lt;'Raw Data'!E343,'Raw Data'!O343&gt;'Raw Data'!P343),'Raw Data'!C343,IF(AND('Raw Data'!E343&lt;'Raw Data'!C343,'Raw Data'!P343&gt;'Raw Data'!O343),'Raw Data'!E343,0))</f>
        <v/>
      </c>
      <c r="W348">
        <f>IF(AND('Raw Data'!C343&gt;'Raw Data'!E343,'Raw Data'!O343&gt;'Raw Data'!P343),'Raw Data'!C343,IF(AND('Raw Data'!E343&gt;'Raw Data'!C343,'Raw Data'!P343&gt;'Raw Data'!O343),'Raw Data'!E343,0))</f>
        <v/>
      </c>
      <c r="X348">
        <f>IF(AND('Raw Data'!D343&gt;4,'Raw Data'!O343&gt;'Raw Data'!P343, ISNUMBER('Raw Data'!O343)),'Raw Data'!J343,IF(AND('Raw Data'!D343&gt;4,'Raw Data'!O343='Raw Data'!P343, ISNUMBER('Raw Data'!O343)),0,IF(AND(ISNUMBER('Raw Data'!O343), 'Raw Data'!O343='Raw Data'!P343),'Raw Data'!D343,0)))</f>
        <v/>
      </c>
      <c r="Y348">
        <f>IF(AND('Raw Data'!D343&gt;4,'Raw Data'!O343&lt;'Raw Data'!P343),'Raw Data'!K343,IF(AND('Raw Data'!D343&gt;4,'Raw Data'!O343='Raw Data'!P343),0,IF('Raw Data'!O343='Raw Data'!P343,'Raw Data'!D343,0)))</f>
        <v/>
      </c>
      <c r="Z348">
        <f>IF(AND('Raw Data'!D343&lt;4, 'Raw Data'!O343='Raw Data'!P343), 'Raw Data'!D343, 0)</f>
        <v/>
      </c>
      <c r="AA348">
        <f>IF(AND(W348&gt;0, F348&gt;0), F348*W348, 0)</f>
        <v/>
      </c>
      <c r="AB348">
        <f>IF(AND(C348&gt;0, E348&gt;0), E348*C348, 0)</f>
        <v/>
      </c>
      <c r="AC348">
        <f>IF(AND(F348, D348), D348*F348, 0)</f>
        <v/>
      </c>
    </row>
    <row r="349">
      <c r="A349">
        <f>'Raw Data'!Q344</f>
        <v/>
      </c>
      <c r="B349">
        <f>IF('Raw Data'!O344&gt;'Raw Data'!P344, 'Raw Data'!C344, 0)</f>
        <v/>
      </c>
      <c r="C349">
        <f>IF(AND(ISNUMBER('Raw Data'!O344), 'Raw Data'!O344='Raw Data'!P344), 'Raw Data'!D344, 0)</f>
        <v/>
      </c>
      <c r="D349">
        <f>IF('Raw Data'!O344&lt;'Raw Data'!P344, 'Raw Data'!E344, 0)</f>
        <v/>
      </c>
      <c r="E349">
        <f>IF(SUM('Raw Data'!O344:P344)&gt;2, 'Raw Data'!F344, 0)</f>
        <v/>
      </c>
      <c r="F349">
        <f>IF(AND(ISNUMBER('Raw Data'!O344),SUM('Raw Data'!O344:P344)&lt;3),'Raw Data'!F344,)</f>
        <v/>
      </c>
      <c r="G349">
        <f>IF(AND('Raw Data'!O344&gt;0, 'Raw Data'!P344&gt;0), 'Raw Data'!H344, 0)</f>
        <v/>
      </c>
      <c r="H349">
        <f>IF(AND(ISNUMBER('Raw Data'!O344), OR('Raw Data'!O344=0, 'Raw Data'!P344=0)), 'Raw Data'!I344, 0)</f>
        <v/>
      </c>
      <c r="I349">
        <f>IF('Raw Data'!O344='Raw Data'!P344, 0, IF('Raw Data'!O344&gt;'Raw Data'!P344, 'Raw Data'!J344, 0))</f>
        <v/>
      </c>
      <c r="J349">
        <f>IF('Raw Data'!O344='Raw Data'!P344, 0, IF('Raw Data'!O344&lt;'Raw Data'!P344, 'Raw Data'!K344, 0))</f>
        <v/>
      </c>
      <c r="K349">
        <f>IF(AND(ISNUMBER('Raw Data'!O344), OR('Raw Data'!O344&gt;'Raw Data'!P344, 'Raw Data'!O344='Raw Data'!P344)), 'Raw Data'!L344, 0)</f>
        <v/>
      </c>
      <c r="L349">
        <f>IF(AND(ISNUMBER('Raw Data'!O344), OR('Raw Data'!O344&lt;'Raw Data'!P344, 'Raw Data'!O344='Raw Data'!P344)), 'Raw Data'!M344, 0)</f>
        <v/>
      </c>
      <c r="M349">
        <f>IF(AND(ISNUMBER('Raw Data'!O344), OR('Raw Data'!O344&gt;'Raw Data'!P344, 'Raw Data'!O344&lt;'Raw Data'!P344)), 'Raw Data'!N344, 0)</f>
        <v/>
      </c>
      <c r="N349">
        <f>IF(AND('Raw Data'!C344&lt;'Raw Data'!E344, 'Raw Data'!O344&gt;'Raw Data'!P344), 'Raw Data'!C344, 0)</f>
        <v/>
      </c>
      <c r="O349">
        <f>'Raw Data'!C344&lt;'Raw Data'!E344</f>
        <v/>
      </c>
      <c r="P349">
        <f>IF(AND('Raw Data'!C344&gt;'Raw Data'!E344, 'Raw Data'!O344&gt;'Raw Data'!P344), 'Raw Data'!C344, 0)</f>
        <v/>
      </c>
      <c r="Q349">
        <f>IF(AND('Raw Data'!C344&gt;'Raw Data'!E344, 'Raw Data'!O344&lt;'Raw Data'!P344), 'Raw Data'!E344, 0)</f>
        <v/>
      </c>
      <c r="R349">
        <f>IF(AND('Raw Data'!C344&lt;'Raw Data'!E344, 'Raw Data'!O344&lt;'Raw Data'!P344), 'Raw Data'!E344, 0)</f>
        <v/>
      </c>
      <c r="S349">
        <f>IF(ISNUMBER('Raw Data'!C344), IF(_xlfn.XLOOKUP(SMALL('Raw Data'!C344:E344, 1), B349:D349, B349:D349, 0)&gt;0, SMALL('Raw Data'!C344:E344, 1), 0), 0)</f>
        <v/>
      </c>
      <c r="T349">
        <f>IF(ISNUMBER('Raw Data'!C344), IF(_xlfn.XLOOKUP(SMALL('Raw Data'!C344:E344, 2), B349:D349, B349:D349, 0)&gt;0, SMALL('Raw Data'!C344:E344, 2), 0), 0)</f>
        <v/>
      </c>
      <c r="U349">
        <f>IF(ISNUMBER('Raw Data'!C344), IF(_xlfn.XLOOKUP(SMALL('Raw Data'!C344:E344, 3), B349:D349, B349:D349, 0)&gt;0, SMALL('Raw Data'!C344:E344, 3), 0), 0)</f>
        <v/>
      </c>
      <c r="V349">
        <f>IF(AND('Raw Data'!C344&lt;'Raw Data'!E344,'Raw Data'!O344&gt;'Raw Data'!P344),'Raw Data'!C344,IF(AND('Raw Data'!E344&lt;'Raw Data'!C344,'Raw Data'!P344&gt;'Raw Data'!O344),'Raw Data'!E344,0))</f>
        <v/>
      </c>
      <c r="W349">
        <f>IF(AND('Raw Data'!C344&gt;'Raw Data'!E344,'Raw Data'!O344&gt;'Raw Data'!P344),'Raw Data'!C344,IF(AND('Raw Data'!E344&gt;'Raw Data'!C344,'Raw Data'!P344&gt;'Raw Data'!O344),'Raw Data'!E344,0))</f>
        <v/>
      </c>
      <c r="X349">
        <f>IF(AND('Raw Data'!D344&gt;4,'Raw Data'!O344&gt;'Raw Data'!P344, ISNUMBER('Raw Data'!O344)),'Raw Data'!J344,IF(AND('Raw Data'!D344&gt;4,'Raw Data'!O344='Raw Data'!P344, ISNUMBER('Raw Data'!O344)),0,IF(AND(ISNUMBER('Raw Data'!O344), 'Raw Data'!O344='Raw Data'!P344),'Raw Data'!D344,0)))</f>
        <v/>
      </c>
      <c r="Y349">
        <f>IF(AND('Raw Data'!D344&gt;4,'Raw Data'!O344&lt;'Raw Data'!P344),'Raw Data'!K344,IF(AND('Raw Data'!D344&gt;4,'Raw Data'!O344='Raw Data'!P344),0,IF('Raw Data'!O344='Raw Data'!P344,'Raw Data'!D344,0)))</f>
        <v/>
      </c>
      <c r="Z349">
        <f>IF(AND('Raw Data'!D344&lt;4, 'Raw Data'!O344='Raw Data'!P344), 'Raw Data'!D344, 0)</f>
        <v/>
      </c>
      <c r="AA349">
        <f>IF(AND(W349&gt;0, F349&gt;0), F349*W349, 0)</f>
        <v/>
      </c>
      <c r="AB349">
        <f>IF(AND(C349&gt;0, E349&gt;0), E349*C349, 0)</f>
        <v/>
      </c>
      <c r="AC349">
        <f>IF(AND(F349, D349), D349*F349, 0)</f>
        <v/>
      </c>
    </row>
    <row r="350">
      <c r="A350">
        <f>'Raw Data'!Q345</f>
        <v/>
      </c>
      <c r="B350">
        <f>IF('Raw Data'!O345&gt;'Raw Data'!P345, 'Raw Data'!C345, 0)</f>
        <v/>
      </c>
      <c r="C350">
        <f>IF(AND(ISNUMBER('Raw Data'!O345), 'Raw Data'!O345='Raw Data'!P345), 'Raw Data'!D345, 0)</f>
        <v/>
      </c>
      <c r="D350">
        <f>IF('Raw Data'!O345&lt;'Raw Data'!P345, 'Raw Data'!E345, 0)</f>
        <v/>
      </c>
      <c r="E350">
        <f>IF(SUM('Raw Data'!O345:P345)&gt;2, 'Raw Data'!F345, 0)</f>
        <v/>
      </c>
      <c r="F350">
        <f>IF(AND(ISNUMBER('Raw Data'!O345),SUM('Raw Data'!O345:P345)&lt;3),'Raw Data'!F345,)</f>
        <v/>
      </c>
      <c r="G350">
        <f>IF(AND('Raw Data'!O345&gt;0, 'Raw Data'!P345&gt;0), 'Raw Data'!H345, 0)</f>
        <v/>
      </c>
      <c r="H350">
        <f>IF(AND(ISNUMBER('Raw Data'!O345), OR('Raw Data'!O345=0, 'Raw Data'!P345=0)), 'Raw Data'!I345, 0)</f>
        <v/>
      </c>
      <c r="I350">
        <f>IF('Raw Data'!O345='Raw Data'!P345, 0, IF('Raw Data'!O345&gt;'Raw Data'!P345, 'Raw Data'!J345, 0))</f>
        <v/>
      </c>
      <c r="J350">
        <f>IF('Raw Data'!O345='Raw Data'!P345, 0, IF('Raw Data'!O345&lt;'Raw Data'!P345, 'Raw Data'!K345, 0))</f>
        <v/>
      </c>
      <c r="K350">
        <f>IF(AND(ISNUMBER('Raw Data'!O345), OR('Raw Data'!O345&gt;'Raw Data'!P345, 'Raw Data'!O345='Raw Data'!P345)), 'Raw Data'!L345, 0)</f>
        <v/>
      </c>
      <c r="L350">
        <f>IF(AND(ISNUMBER('Raw Data'!O345), OR('Raw Data'!O345&lt;'Raw Data'!P345, 'Raw Data'!O345='Raw Data'!P345)), 'Raw Data'!M345, 0)</f>
        <v/>
      </c>
      <c r="M350">
        <f>IF(AND(ISNUMBER('Raw Data'!O345), OR('Raw Data'!O345&gt;'Raw Data'!P345, 'Raw Data'!O345&lt;'Raw Data'!P345)), 'Raw Data'!N345, 0)</f>
        <v/>
      </c>
      <c r="N350">
        <f>IF(AND('Raw Data'!C345&lt;'Raw Data'!E345, 'Raw Data'!O345&gt;'Raw Data'!P345), 'Raw Data'!C345, 0)</f>
        <v/>
      </c>
      <c r="O350">
        <f>'Raw Data'!C345&lt;'Raw Data'!E345</f>
        <v/>
      </c>
      <c r="P350">
        <f>IF(AND('Raw Data'!C345&gt;'Raw Data'!E345, 'Raw Data'!O345&gt;'Raw Data'!P345), 'Raw Data'!C345, 0)</f>
        <v/>
      </c>
      <c r="Q350">
        <f>IF(AND('Raw Data'!C345&gt;'Raw Data'!E345, 'Raw Data'!O345&lt;'Raw Data'!P345), 'Raw Data'!E345, 0)</f>
        <v/>
      </c>
      <c r="R350">
        <f>IF(AND('Raw Data'!C345&lt;'Raw Data'!E345, 'Raw Data'!O345&lt;'Raw Data'!P345), 'Raw Data'!E345, 0)</f>
        <v/>
      </c>
      <c r="S350">
        <f>IF(ISNUMBER('Raw Data'!C345), IF(_xlfn.XLOOKUP(SMALL('Raw Data'!C345:E345, 1), B350:D350, B350:D350, 0)&gt;0, SMALL('Raw Data'!C345:E345, 1), 0), 0)</f>
        <v/>
      </c>
      <c r="T350">
        <f>IF(ISNUMBER('Raw Data'!C345), IF(_xlfn.XLOOKUP(SMALL('Raw Data'!C345:E345, 2), B350:D350, B350:D350, 0)&gt;0, SMALL('Raw Data'!C345:E345, 2), 0), 0)</f>
        <v/>
      </c>
      <c r="U350">
        <f>IF(ISNUMBER('Raw Data'!C345), IF(_xlfn.XLOOKUP(SMALL('Raw Data'!C345:E345, 3), B350:D350, B350:D350, 0)&gt;0, SMALL('Raw Data'!C345:E345, 3), 0), 0)</f>
        <v/>
      </c>
      <c r="V350">
        <f>IF(AND('Raw Data'!C345&lt;'Raw Data'!E345,'Raw Data'!O345&gt;'Raw Data'!P345),'Raw Data'!C345,IF(AND('Raw Data'!E345&lt;'Raw Data'!C345,'Raw Data'!P345&gt;'Raw Data'!O345),'Raw Data'!E345,0))</f>
        <v/>
      </c>
      <c r="W350">
        <f>IF(AND('Raw Data'!C345&gt;'Raw Data'!E345,'Raw Data'!O345&gt;'Raw Data'!P345),'Raw Data'!C345,IF(AND('Raw Data'!E345&gt;'Raw Data'!C345,'Raw Data'!P345&gt;'Raw Data'!O345),'Raw Data'!E345,0))</f>
        <v/>
      </c>
      <c r="X350">
        <f>IF(AND('Raw Data'!D345&gt;4,'Raw Data'!O345&gt;'Raw Data'!P345, ISNUMBER('Raw Data'!O345)),'Raw Data'!J345,IF(AND('Raw Data'!D345&gt;4,'Raw Data'!O345='Raw Data'!P345, ISNUMBER('Raw Data'!O345)),0,IF(AND(ISNUMBER('Raw Data'!O345), 'Raw Data'!O345='Raw Data'!P345),'Raw Data'!D345,0)))</f>
        <v/>
      </c>
      <c r="Y350">
        <f>IF(AND('Raw Data'!D345&gt;4,'Raw Data'!O345&lt;'Raw Data'!P345),'Raw Data'!K345,IF(AND('Raw Data'!D345&gt;4,'Raw Data'!O345='Raw Data'!P345),0,IF('Raw Data'!O345='Raw Data'!P345,'Raw Data'!D345,0)))</f>
        <v/>
      </c>
      <c r="Z350">
        <f>IF(AND('Raw Data'!D345&lt;4, 'Raw Data'!O345='Raw Data'!P345), 'Raw Data'!D345, 0)</f>
        <v/>
      </c>
      <c r="AA350">
        <f>IF(AND(W350&gt;0, F350&gt;0), F350*W350, 0)</f>
        <v/>
      </c>
      <c r="AB350">
        <f>IF(AND(C350&gt;0, E350&gt;0), E350*C350, 0)</f>
        <v/>
      </c>
      <c r="AC350">
        <f>IF(AND(F350, D350), D350*F350, 0)</f>
        <v/>
      </c>
    </row>
    <row r="351">
      <c r="A351">
        <f>'Raw Data'!Q346</f>
        <v/>
      </c>
      <c r="B351">
        <f>IF('Raw Data'!O346&gt;'Raw Data'!P346, 'Raw Data'!C346, 0)</f>
        <v/>
      </c>
      <c r="C351">
        <f>IF(AND(ISNUMBER('Raw Data'!O346), 'Raw Data'!O346='Raw Data'!P346), 'Raw Data'!D346, 0)</f>
        <v/>
      </c>
      <c r="D351">
        <f>IF('Raw Data'!O346&lt;'Raw Data'!P346, 'Raw Data'!E346, 0)</f>
        <v/>
      </c>
      <c r="E351">
        <f>IF(SUM('Raw Data'!O346:P346)&gt;2, 'Raw Data'!F346, 0)</f>
        <v/>
      </c>
      <c r="F351">
        <f>IF(AND(ISNUMBER('Raw Data'!O346),SUM('Raw Data'!O346:P346)&lt;3),'Raw Data'!F346,)</f>
        <v/>
      </c>
      <c r="G351">
        <f>IF(AND('Raw Data'!O346&gt;0, 'Raw Data'!P346&gt;0), 'Raw Data'!H346, 0)</f>
        <v/>
      </c>
      <c r="H351">
        <f>IF(AND(ISNUMBER('Raw Data'!O346), OR('Raw Data'!O346=0, 'Raw Data'!P346=0)), 'Raw Data'!I346, 0)</f>
        <v/>
      </c>
      <c r="I351">
        <f>IF('Raw Data'!O346='Raw Data'!P346, 0, IF('Raw Data'!O346&gt;'Raw Data'!P346, 'Raw Data'!J346, 0))</f>
        <v/>
      </c>
      <c r="J351">
        <f>IF('Raw Data'!O346='Raw Data'!P346, 0, IF('Raw Data'!O346&lt;'Raw Data'!P346, 'Raw Data'!K346, 0))</f>
        <v/>
      </c>
      <c r="K351">
        <f>IF(AND(ISNUMBER('Raw Data'!O346), OR('Raw Data'!O346&gt;'Raw Data'!P346, 'Raw Data'!O346='Raw Data'!P346)), 'Raw Data'!L346, 0)</f>
        <v/>
      </c>
      <c r="L351">
        <f>IF(AND(ISNUMBER('Raw Data'!O346), OR('Raw Data'!O346&lt;'Raw Data'!P346, 'Raw Data'!O346='Raw Data'!P346)), 'Raw Data'!M346, 0)</f>
        <v/>
      </c>
      <c r="M351">
        <f>IF(AND(ISNUMBER('Raw Data'!O346), OR('Raw Data'!O346&gt;'Raw Data'!P346, 'Raw Data'!O346&lt;'Raw Data'!P346)), 'Raw Data'!N346, 0)</f>
        <v/>
      </c>
      <c r="N351">
        <f>IF(AND('Raw Data'!C346&lt;'Raw Data'!E346, 'Raw Data'!O346&gt;'Raw Data'!P346), 'Raw Data'!C346, 0)</f>
        <v/>
      </c>
      <c r="O351">
        <f>'Raw Data'!C346&lt;'Raw Data'!E346</f>
        <v/>
      </c>
      <c r="P351">
        <f>IF(AND('Raw Data'!C346&gt;'Raw Data'!E346, 'Raw Data'!O346&gt;'Raw Data'!P346), 'Raw Data'!C346, 0)</f>
        <v/>
      </c>
      <c r="Q351">
        <f>IF(AND('Raw Data'!C346&gt;'Raw Data'!E346, 'Raw Data'!O346&lt;'Raw Data'!P346), 'Raw Data'!E346, 0)</f>
        <v/>
      </c>
      <c r="R351">
        <f>IF(AND('Raw Data'!C346&lt;'Raw Data'!E346, 'Raw Data'!O346&lt;'Raw Data'!P346), 'Raw Data'!E346, 0)</f>
        <v/>
      </c>
      <c r="S351">
        <f>IF(ISNUMBER('Raw Data'!C346), IF(_xlfn.XLOOKUP(SMALL('Raw Data'!C346:E346, 1), B351:D351, B351:D351, 0)&gt;0, SMALL('Raw Data'!C346:E346, 1), 0), 0)</f>
        <v/>
      </c>
      <c r="T351">
        <f>IF(ISNUMBER('Raw Data'!C346), IF(_xlfn.XLOOKUP(SMALL('Raw Data'!C346:E346, 2), B351:D351, B351:D351, 0)&gt;0, SMALL('Raw Data'!C346:E346, 2), 0), 0)</f>
        <v/>
      </c>
      <c r="U351">
        <f>IF(ISNUMBER('Raw Data'!C346), IF(_xlfn.XLOOKUP(SMALL('Raw Data'!C346:E346, 3), B351:D351, B351:D351, 0)&gt;0, SMALL('Raw Data'!C346:E346, 3), 0), 0)</f>
        <v/>
      </c>
      <c r="V351">
        <f>IF(AND('Raw Data'!C346&lt;'Raw Data'!E346,'Raw Data'!O346&gt;'Raw Data'!P346),'Raw Data'!C346,IF(AND('Raw Data'!E346&lt;'Raw Data'!C346,'Raw Data'!P346&gt;'Raw Data'!O346),'Raw Data'!E346,0))</f>
        <v/>
      </c>
      <c r="W351">
        <f>IF(AND('Raw Data'!C346&gt;'Raw Data'!E346,'Raw Data'!O346&gt;'Raw Data'!P346),'Raw Data'!C346,IF(AND('Raw Data'!E346&gt;'Raw Data'!C346,'Raw Data'!P346&gt;'Raw Data'!O346),'Raw Data'!E346,0))</f>
        <v/>
      </c>
      <c r="X351">
        <f>IF(AND('Raw Data'!D346&gt;4,'Raw Data'!O346&gt;'Raw Data'!P346, ISNUMBER('Raw Data'!O346)),'Raw Data'!J346,IF(AND('Raw Data'!D346&gt;4,'Raw Data'!O346='Raw Data'!P346, ISNUMBER('Raw Data'!O346)),0,IF(AND(ISNUMBER('Raw Data'!O346), 'Raw Data'!O346='Raw Data'!P346),'Raw Data'!D346,0)))</f>
        <v/>
      </c>
      <c r="Y351">
        <f>IF(AND('Raw Data'!D346&gt;4,'Raw Data'!O346&lt;'Raw Data'!P346),'Raw Data'!K346,IF(AND('Raw Data'!D346&gt;4,'Raw Data'!O346='Raw Data'!P346),0,IF('Raw Data'!O346='Raw Data'!P346,'Raw Data'!D346,0)))</f>
        <v/>
      </c>
      <c r="Z351">
        <f>IF(AND('Raw Data'!D346&lt;4, 'Raw Data'!O346='Raw Data'!P346), 'Raw Data'!D346, 0)</f>
        <v/>
      </c>
      <c r="AA351">
        <f>IF(AND(W351&gt;0, F351&gt;0), F351*W351, 0)</f>
        <v/>
      </c>
      <c r="AB351">
        <f>IF(AND(C351&gt;0, E351&gt;0), E351*C351, 0)</f>
        <v/>
      </c>
      <c r="AC351">
        <f>IF(AND(F351, D351), D351*F351, 0)</f>
        <v/>
      </c>
    </row>
    <row r="352">
      <c r="A352">
        <f>'Raw Data'!Q347</f>
        <v/>
      </c>
      <c r="B352">
        <f>IF('Raw Data'!O347&gt;'Raw Data'!P347, 'Raw Data'!C347, 0)</f>
        <v/>
      </c>
      <c r="C352">
        <f>IF(AND(ISNUMBER('Raw Data'!O347), 'Raw Data'!O347='Raw Data'!P347), 'Raw Data'!D347, 0)</f>
        <v/>
      </c>
      <c r="D352">
        <f>IF('Raw Data'!O347&lt;'Raw Data'!P347, 'Raw Data'!E347, 0)</f>
        <v/>
      </c>
      <c r="E352">
        <f>IF(SUM('Raw Data'!O347:P347)&gt;2, 'Raw Data'!F347, 0)</f>
        <v/>
      </c>
      <c r="F352">
        <f>IF(AND(ISNUMBER('Raw Data'!O347),SUM('Raw Data'!O347:P347)&lt;3),'Raw Data'!F347,)</f>
        <v/>
      </c>
      <c r="G352">
        <f>IF(AND('Raw Data'!O347&gt;0, 'Raw Data'!P347&gt;0), 'Raw Data'!H347, 0)</f>
        <v/>
      </c>
      <c r="H352">
        <f>IF(AND(ISNUMBER('Raw Data'!O347), OR('Raw Data'!O347=0, 'Raw Data'!P347=0)), 'Raw Data'!I347, 0)</f>
        <v/>
      </c>
      <c r="I352">
        <f>IF('Raw Data'!O347='Raw Data'!P347, 0, IF('Raw Data'!O347&gt;'Raw Data'!P347, 'Raw Data'!J347, 0))</f>
        <v/>
      </c>
      <c r="J352">
        <f>IF('Raw Data'!O347='Raw Data'!P347, 0, IF('Raw Data'!O347&lt;'Raw Data'!P347, 'Raw Data'!K347, 0))</f>
        <v/>
      </c>
      <c r="K352">
        <f>IF(AND(ISNUMBER('Raw Data'!O347), OR('Raw Data'!O347&gt;'Raw Data'!P347, 'Raw Data'!O347='Raw Data'!P347)), 'Raw Data'!L347, 0)</f>
        <v/>
      </c>
      <c r="L352">
        <f>IF(AND(ISNUMBER('Raw Data'!O347), OR('Raw Data'!O347&lt;'Raw Data'!P347, 'Raw Data'!O347='Raw Data'!P347)), 'Raw Data'!M347, 0)</f>
        <v/>
      </c>
      <c r="M352">
        <f>IF(AND(ISNUMBER('Raw Data'!O347), OR('Raw Data'!O347&gt;'Raw Data'!P347, 'Raw Data'!O347&lt;'Raw Data'!P347)), 'Raw Data'!N347, 0)</f>
        <v/>
      </c>
      <c r="N352">
        <f>IF(AND('Raw Data'!C347&lt;'Raw Data'!E347, 'Raw Data'!O347&gt;'Raw Data'!P347), 'Raw Data'!C347, 0)</f>
        <v/>
      </c>
      <c r="O352">
        <f>'Raw Data'!C347&lt;'Raw Data'!E347</f>
        <v/>
      </c>
      <c r="P352">
        <f>IF(AND('Raw Data'!C347&gt;'Raw Data'!E347, 'Raw Data'!O347&gt;'Raw Data'!P347), 'Raw Data'!C347, 0)</f>
        <v/>
      </c>
      <c r="Q352">
        <f>IF(AND('Raw Data'!C347&gt;'Raw Data'!E347, 'Raw Data'!O347&lt;'Raw Data'!P347), 'Raw Data'!E347, 0)</f>
        <v/>
      </c>
      <c r="R352">
        <f>IF(AND('Raw Data'!C347&lt;'Raw Data'!E347, 'Raw Data'!O347&lt;'Raw Data'!P347), 'Raw Data'!E347, 0)</f>
        <v/>
      </c>
      <c r="S352">
        <f>IF(ISNUMBER('Raw Data'!C347), IF(_xlfn.XLOOKUP(SMALL('Raw Data'!C347:E347, 1), B352:D352, B352:D352, 0)&gt;0, SMALL('Raw Data'!C347:E347, 1), 0), 0)</f>
        <v/>
      </c>
      <c r="T352">
        <f>IF(ISNUMBER('Raw Data'!C347), IF(_xlfn.XLOOKUP(SMALL('Raw Data'!C347:E347, 2), B352:D352, B352:D352, 0)&gt;0, SMALL('Raw Data'!C347:E347, 2), 0), 0)</f>
        <v/>
      </c>
      <c r="U352">
        <f>IF(ISNUMBER('Raw Data'!C347), IF(_xlfn.XLOOKUP(SMALL('Raw Data'!C347:E347, 3), B352:D352, B352:D352, 0)&gt;0, SMALL('Raw Data'!C347:E347, 3), 0), 0)</f>
        <v/>
      </c>
      <c r="V352">
        <f>IF(AND('Raw Data'!C347&lt;'Raw Data'!E347,'Raw Data'!O347&gt;'Raw Data'!P347),'Raw Data'!C347,IF(AND('Raw Data'!E347&lt;'Raw Data'!C347,'Raw Data'!P347&gt;'Raw Data'!O347),'Raw Data'!E347,0))</f>
        <v/>
      </c>
      <c r="W352">
        <f>IF(AND('Raw Data'!C347&gt;'Raw Data'!E347,'Raw Data'!O347&gt;'Raw Data'!P347),'Raw Data'!C347,IF(AND('Raw Data'!E347&gt;'Raw Data'!C347,'Raw Data'!P347&gt;'Raw Data'!O347),'Raw Data'!E347,0))</f>
        <v/>
      </c>
      <c r="X352">
        <f>IF(AND('Raw Data'!D347&gt;4,'Raw Data'!O347&gt;'Raw Data'!P347, ISNUMBER('Raw Data'!O347)),'Raw Data'!J347,IF(AND('Raw Data'!D347&gt;4,'Raw Data'!O347='Raw Data'!P347, ISNUMBER('Raw Data'!O347)),0,IF(AND(ISNUMBER('Raw Data'!O347), 'Raw Data'!O347='Raw Data'!P347),'Raw Data'!D347,0)))</f>
        <v/>
      </c>
      <c r="Y352">
        <f>IF(AND('Raw Data'!D347&gt;4,'Raw Data'!O347&lt;'Raw Data'!P347),'Raw Data'!K347,IF(AND('Raw Data'!D347&gt;4,'Raw Data'!O347='Raw Data'!P347),0,IF('Raw Data'!O347='Raw Data'!P347,'Raw Data'!D347,0)))</f>
        <v/>
      </c>
      <c r="Z352">
        <f>IF(AND('Raw Data'!D347&lt;4, 'Raw Data'!O347='Raw Data'!P347), 'Raw Data'!D347, 0)</f>
        <v/>
      </c>
      <c r="AA352">
        <f>IF(AND(W352&gt;0, F352&gt;0), F352*W352, 0)</f>
        <v/>
      </c>
      <c r="AB352">
        <f>IF(AND(C352&gt;0, E352&gt;0), E352*C352, 0)</f>
        <v/>
      </c>
      <c r="AC352">
        <f>IF(AND(F352, D352), D352*F352, 0)</f>
        <v/>
      </c>
    </row>
    <row r="353">
      <c r="A353">
        <f>'Raw Data'!Q348</f>
        <v/>
      </c>
      <c r="B353">
        <f>IF('Raw Data'!O348&gt;'Raw Data'!P348, 'Raw Data'!C348, 0)</f>
        <v/>
      </c>
      <c r="C353">
        <f>IF(AND(ISNUMBER('Raw Data'!O348), 'Raw Data'!O348='Raw Data'!P348), 'Raw Data'!D348, 0)</f>
        <v/>
      </c>
      <c r="D353">
        <f>IF('Raw Data'!O348&lt;'Raw Data'!P348, 'Raw Data'!E348, 0)</f>
        <v/>
      </c>
      <c r="E353">
        <f>IF(SUM('Raw Data'!O348:P348)&gt;2, 'Raw Data'!F348, 0)</f>
        <v/>
      </c>
      <c r="F353">
        <f>IF(AND(ISNUMBER('Raw Data'!O348),SUM('Raw Data'!O348:P348)&lt;3),'Raw Data'!F348,)</f>
        <v/>
      </c>
      <c r="G353">
        <f>IF(AND('Raw Data'!O348&gt;0, 'Raw Data'!P348&gt;0), 'Raw Data'!H348, 0)</f>
        <v/>
      </c>
      <c r="H353">
        <f>IF(AND(ISNUMBER('Raw Data'!O348), OR('Raw Data'!O348=0, 'Raw Data'!P348=0)), 'Raw Data'!I348, 0)</f>
        <v/>
      </c>
      <c r="I353">
        <f>IF('Raw Data'!O348='Raw Data'!P348, 0, IF('Raw Data'!O348&gt;'Raw Data'!P348, 'Raw Data'!J348, 0))</f>
        <v/>
      </c>
      <c r="J353">
        <f>IF('Raw Data'!O348='Raw Data'!P348, 0, IF('Raw Data'!O348&lt;'Raw Data'!P348, 'Raw Data'!K348, 0))</f>
        <v/>
      </c>
      <c r="K353">
        <f>IF(AND(ISNUMBER('Raw Data'!O348), OR('Raw Data'!O348&gt;'Raw Data'!P348, 'Raw Data'!O348='Raw Data'!P348)), 'Raw Data'!L348, 0)</f>
        <v/>
      </c>
      <c r="L353">
        <f>IF(AND(ISNUMBER('Raw Data'!O348), OR('Raw Data'!O348&lt;'Raw Data'!P348, 'Raw Data'!O348='Raw Data'!P348)), 'Raw Data'!M348, 0)</f>
        <v/>
      </c>
      <c r="M353">
        <f>IF(AND(ISNUMBER('Raw Data'!O348), OR('Raw Data'!O348&gt;'Raw Data'!P348, 'Raw Data'!O348&lt;'Raw Data'!P348)), 'Raw Data'!N348, 0)</f>
        <v/>
      </c>
      <c r="N353">
        <f>IF(AND('Raw Data'!C348&lt;'Raw Data'!E348, 'Raw Data'!O348&gt;'Raw Data'!P348), 'Raw Data'!C348, 0)</f>
        <v/>
      </c>
      <c r="O353">
        <f>'Raw Data'!C348&lt;'Raw Data'!E348</f>
        <v/>
      </c>
      <c r="P353">
        <f>IF(AND('Raw Data'!C348&gt;'Raw Data'!E348, 'Raw Data'!O348&gt;'Raw Data'!P348), 'Raw Data'!C348, 0)</f>
        <v/>
      </c>
      <c r="Q353">
        <f>IF(AND('Raw Data'!C348&gt;'Raw Data'!E348, 'Raw Data'!O348&lt;'Raw Data'!P348), 'Raw Data'!E348, 0)</f>
        <v/>
      </c>
      <c r="R353">
        <f>IF(AND('Raw Data'!C348&lt;'Raw Data'!E348, 'Raw Data'!O348&lt;'Raw Data'!P348), 'Raw Data'!E348, 0)</f>
        <v/>
      </c>
      <c r="S353">
        <f>IF(ISNUMBER('Raw Data'!C348), IF(_xlfn.XLOOKUP(SMALL('Raw Data'!C348:E348, 1), B353:D353, B353:D353, 0)&gt;0, SMALL('Raw Data'!C348:E348, 1), 0), 0)</f>
        <v/>
      </c>
      <c r="T353">
        <f>IF(ISNUMBER('Raw Data'!C348), IF(_xlfn.XLOOKUP(SMALL('Raw Data'!C348:E348, 2), B353:D353, B353:D353, 0)&gt;0, SMALL('Raw Data'!C348:E348, 2), 0), 0)</f>
        <v/>
      </c>
      <c r="U353">
        <f>IF(ISNUMBER('Raw Data'!C348), IF(_xlfn.XLOOKUP(SMALL('Raw Data'!C348:E348, 3), B353:D353, B353:D353, 0)&gt;0, SMALL('Raw Data'!C348:E348, 3), 0), 0)</f>
        <v/>
      </c>
      <c r="V353">
        <f>IF(AND('Raw Data'!C348&lt;'Raw Data'!E348,'Raw Data'!O348&gt;'Raw Data'!P348),'Raw Data'!C348,IF(AND('Raw Data'!E348&lt;'Raw Data'!C348,'Raw Data'!P348&gt;'Raw Data'!O348),'Raw Data'!E348,0))</f>
        <v/>
      </c>
      <c r="W353">
        <f>IF(AND('Raw Data'!C348&gt;'Raw Data'!E348,'Raw Data'!O348&gt;'Raw Data'!P348),'Raw Data'!C348,IF(AND('Raw Data'!E348&gt;'Raw Data'!C348,'Raw Data'!P348&gt;'Raw Data'!O348),'Raw Data'!E348,0))</f>
        <v/>
      </c>
      <c r="X353">
        <f>IF(AND('Raw Data'!D348&gt;4,'Raw Data'!O348&gt;'Raw Data'!P348, ISNUMBER('Raw Data'!O348)),'Raw Data'!J348,IF(AND('Raw Data'!D348&gt;4,'Raw Data'!O348='Raw Data'!P348, ISNUMBER('Raw Data'!O348)),0,IF(AND(ISNUMBER('Raw Data'!O348), 'Raw Data'!O348='Raw Data'!P348),'Raw Data'!D348,0)))</f>
        <v/>
      </c>
      <c r="Y353">
        <f>IF(AND('Raw Data'!D348&gt;4,'Raw Data'!O348&lt;'Raw Data'!P348),'Raw Data'!K348,IF(AND('Raw Data'!D348&gt;4,'Raw Data'!O348='Raw Data'!P348),0,IF('Raw Data'!O348='Raw Data'!P348,'Raw Data'!D348,0)))</f>
        <v/>
      </c>
      <c r="Z353">
        <f>IF(AND('Raw Data'!D348&lt;4, 'Raw Data'!O348='Raw Data'!P348), 'Raw Data'!D348, 0)</f>
        <v/>
      </c>
      <c r="AA353">
        <f>IF(AND(W353&gt;0, F353&gt;0), F353*W353, 0)</f>
        <v/>
      </c>
      <c r="AB353">
        <f>IF(AND(C353&gt;0, E353&gt;0), E353*C353, 0)</f>
        <v/>
      </c>
      <c r="AC353">
        <f>IF(AND(F353, D353), D353*F353, 0)</f>
        <v/>
      </c>
    </row>
    <row r="354">
      <c r="A354">
        <f>'Raw Data'!Q349</f>
        <v/>
      </c>
      <c r="B354">
        <f>IF('Raw Data'!O349&gt;'Raw Data'!P349, 'Raw Data'!C349, 0)</f>
        <v/>
      </c>
      <c r="C354">
        <f>IF(AND(ISNUMBER('Raw Data'!O349), 'Raw Data'!O349='Raw Data'!P349), 'Raw Data'!D349, 0)</f>
        <v/>
      </c>
      <c r="D354">
        <f>IF('Raw Data'!O349&lt;'Raw Data'!P349, 'Raw Data'!E349, 0)</f>
        <v/>
      </c>
      <c r="E354">
        <f>IF(SUM('Raw Data'!O349:P349)&gt;2, 'Raw Data'!F349, 0)</f>
        <v/>
      </c>
      <c r="F354">
        <f>IF(AND(ISNUMBER('Raw Data'!O349),SUM('Raw Data'!O349:P349)&lt;3),'Raw Data'!F349,)</f>
        <v/>
      </c>
      <c r="G354">
        <f>IF(AND('Raw Data'!O349&gt;0, 'Raw Data'!P349&gt;0), 'Raw Data'!H349, 0)</f>
        <v/>
      </c>
      <c r="H354">
        <f>IF(AND(ISNUMBER('Raw Data'!O349), OR('Raw Data'!O349=0, 'Raw Data'!P349=0)), 'Raw Data'!I349, 0)</f>
        <v/>
      </c>
      <c r="I354">
        <f>IF('Raw Data'!O349='Raw Data'!P349, 0, IF('Raw Data'!O349&gt;'Raw Data'!P349, 'Raw Data'!J349, 0))</f>
        <v/>
      </c>
      <c r="J354">
        <f>IF('Raw Data'!O349='Raw Data'!P349, 0, IF('Raw Data'!O349&lt;'Raw Data'!P349, 'Raw Data'!K349, 0))</f>
        <v/>
      </c>
      <c r="K354">
        <f>IF(AND(ISNUMBER('Raw Data'!O349), OR('Raw Data'!O349&gt;'Raw Data'!P349, 'Raw Data'!O349='Raw Data'!P349)), 'Raw Data'!L349, 0)</f>
        <v/>
      </c>
      <c r="L354">
        <f>IF(AND(ISNUMBER('Raw Data'!O349), OR('Raw Data'!O349&lt;'Raw Data'!P349, 'Raw Data'!O349='Raw Data'!P349)), 'Raw Data'!M349, 0)</f>
        <v/>
      </c>
      <c r="M354">
        <f>IF(AND(ISNUMBER('Raw Data'!O349), OR('Raw Data'!O349&gt;'Raw Data'!P349, 'Raw Data'!O349&lt;'Raw Data'!P349)), 'Raw Data'!N349, 0)</f>
        <v/>
      </c>
      <c r="N354">
        <f>IF(AND('Raw Data'!C349&lt;'Raw Data'!E349, 'Raw Data'!O349&gt;'Raw Data'!P349), 'Raw Data'!C349, 0)</f>
        <v/>
      </c>
      <c r="O354">
        <f>'Raw Data'!C349&lt;'Raw Data'!E349</f>
        <v/>
      </c>
      <c r="P354">
        <f>IF(AND('Raw Data'!C349&gt;'Raw Data'!E349, 'Raw Data'!O349&gt;'Raw Data'!P349), 'Raw Data'!C349, 0)</f>
        <v/>
      </c>
      <c r="Q354">
        <f>IF(AND('Raw Data'!C349&gt;'Raw Data'!E349, 'Raw Data'!O349&lt;'Raw Data'!P349), 'Raw Data'!E349, 0)</f>
        <v/>
      </c>
      <c r="R354">
        <f>IF(AND('Raw Data'!C349&lt;'Raw Data'!E349, 'Raw Data'!O349&lt;'Raw Data'!P349), 'Raw Data'!E349, 0)</f>
        <v/>
      </c>
      <c r="S354">
        <f>IF(ISNUMBER('Raw Data'!C349), IF(_xlfn.XLOOKUP(SMALL('Raw Data'!C349:E349, 1), B354:D354, B354:D354, 0)&gt;0, SMALL('Raw Data'!C349:E349, 1), 0), 0)</f>
        <v/>
      </c>
      <c r="T354">
        <f>IF(ISNUMBER('Raw Data'!C349), IF(_xlfn.XLOOKUP(SMALL('Raw Data'!C349:E349, 2), B354:D354, B354:D354, 0)&gt;0, SMALL('Raw Data'!C349:E349, 2), 0), 0)</f>
        <v/>
      </c>
      <c r="U354">
        <f>IF(ISNUMBER('Raw Data'!C349), IF(_xlfn.XLOOKUP(SMALL('Raw Data'!C349:E349, 3), B354:D354, B354:D354, 0)&gt;0, SMALL('Raw Data'!C349:E349, 3), 0), 0)</f>
        <v/>
      </c>
      <c r="V354">
        <f>IF(AND('Raw Data'!C349&lt;'Raw Data'!E349,'Raw Data'!O349&gt;'Raw Data'!P349),'Raw Data'!C349,IF(AND('Raw Data'!E349&lt;'Raw Data'!C349,'Raw Data'!P349&gt;'Raw Data'!O349),'Raw Data'!E349,0))</f>
        <v/>
      </c>
      <c r="W354">
        <f>IF(AND('Raw Data'!C349&gt;'Raw Data'!E349,'Raw Data'!O349&gt;'Raw Data'!P349),'Raw Data'!C349,IF(AND('Raw Data'!E349&gt;'Raw Data'!C349,'Raw Data'!P349&gt;'Raw Data'!O349),'Raw Data'!E349,0))</f>
        <v/>
      </c>
      <c r="X354">
        <f>IF(AND('Raw Data'!D349&gt;4,'Raw Data'!O349&gt;'Raw Data'!P349, ISNUMBER('Raw Data'!O349)),'Raw Data'!J349,IF(AND('Raw Data'!D349&gt;4,'Raw Data'!O349='Raw Data'!P349, ISNUMBER('Raw Data'!O349)),0,IF(AND(ISNUMBER('Raw Data'!O349), 'Raw Data'!O349='Raw Data'!P349),'Raw Data'!D349,0)))</f>
        <v/>
      </c>
      <c r="Y354">
        <f>IF(AND('Raw Data'!D349&gt;4,'Raw Data'!O349&lt;'Raw Data'!P349),'Raw Data'!K349,IF(AND('Raw Data'!D349&gt;4,'Raw Data'!O349='Raw Data'!P349),0,IF('Raw Data'!O349='Raw Data'!P349,'Raw Data'!D349,0)))</f>
        <v/>
      </c>
      <c r="Z354">
        <f>IF(AND('Raw Data'!D349&lt;4, 'Raw Data'!O349='Raw Data'!P349), 'Raw Data'!D349, 0)</f>
        <v/>
      </c>
      <c r="AA354">
        <f>IF(AND(W354&gt;0, F354&gt;0), F354*W354, 0)</f>
        <v/>
      </c>
      <c r="AB354">
        <f>IF(AND(C354&gt;0, E354&gt;0), E354*C354, 0)</f>
        <v/>
      </c>
      <c r="AC354">
        <f>IF(AND(F354, D354), D354*F354, 0)</f>
        <v/>
      </c>
    </row>
    <row r="355">
      <c r="A355">
        <f>'Raw Data'!Q350</f>
        <v/>
      </c>
      <c r="B355">
        <f>IF('Raw Data'!O350&gt;'Raw Data'!P350, 'Raw Data'!C350, 0)</f>
        <v/>
      </c>
      <c r="C355">
        <f>IF(AND(ISNUMBER('Raw Data'!O350), 'Raw Data'!O350='Raw Data'!P350), 'Raw Data'!D350, 0)</f>
        <v/>
      </c>
      <c r="D355">
        <f>IF('Raw Data'!O350&lt;'Raw Data'!P350, 'Raw Data'!E350, 0)</f>
        <v/>
      </c>
      <c r="E355">
        <f>IF(SUM('Raw Data'!O350:P350)&gt;2, 'Raw Data'!F350, 0)</f>
        <v/>
      </c>
      <c r="F355">
        <f>IF(AND(ISNUMBER('Raw Data'!O350),SUM('Raw Data'!O350:P350)&lt;3),'Raw Data'!F350,)</f>
        <v/>
      </c>
      <c r="G355">
        <f>IF(AND('Raw Data'!O350&gt;0, 'Raw Data'!P350&gt;0), 'Raw Data'!H350, 0)</f>
        <v/>
      </c>
      <c r="H355">
        <f>IF(AND(ISNUMBER('Raw Data'!O350), OR('Raw Data'!O350=0, 'Raw Data'!P350=0)), 'Raw Data'!I350, 0)</f>
        <v/>
      </c>
      <c r="I355">
        <f>IF('Raw Data'!O350='Raw Data'!P350, 0, IF('Raw Data'!O350&gt;'Raw Data'!P350, 'Raw Data'!J350, 0))</f>
        <v/>
      </c>
      <c r="J355">
        <f>IF('Raw Data'!O350='Raw Data'!P350, 0, IF('Raw Data'!O350&lt;'Raw Data'!P350, 'Raw Data'!K350, 0))</f>
        <v/>
      </c>
      <c r="K355">
        <f>IF(AND(ISNUMBER('Raw Data'!O350), OR('Raw Data'!O350&gt;'Raw Data'!P350, 'Raw Data'!O350='Raw Data'!P350)), 'Raw Data'!L350, 0)</f>
        <v/>
      </c>
      <c r="L355">
        <f>IF(AND(ISNUMBER('Raw Data'!O350), OR('Raw Data'!O350&lt;'Raw Data'!P350, 'Raw Data'!O350='Raw Data'!P350)), 'Raw Data'!M350, 0)</f>
        <v/>
      </c>
      <c r="M355">
        <f>IF(AND(ISNUMBER('Raw Data'!O350), OR('Raw Data'!O350&gt;'Raw Data'!P350, 'Raw Data'!O350&lt;'Raw Data'!P350)), 'Raw Data'!N350, 0)</f>
        <v/>
      </c>
      <c r="N355">
        <f>IF(AND('Raw Data'!C350&lt;'Raw Data'!E350, 'Raw Data'!O350&gt;'Raw Data'!P350), 'Raw Data'!C350, 0)</f>
        <v/>
      </c>
      <c r="O355">
        <f>'Raw Data'!C350&lt;'Raw Data'!E350</f>
        <v/>
      </c>
      <c r="P355">
        <f>IF(AND('Raw Data'!C350&gt;'Raw Data'!E350, 'Raw Data'!O350&gt;'Raw Data'!P350), 'Raw Data'!C350, 0)</f>
        <v/>
      </c>
      <c r="Q355">
        <f>IF(AND('Raw Data'!C350&gt;'Raw Data'!E350, 'Raw Data'!O350&lt;'Raw Data'!P350), 'Raw Data'!E350, 0)</f>
        <v/>
      </c>
      <c r="R355">
        <f>IF(AND('Raw Data'!C350&lt;'Raw Data'!E350, 'Raw Data'!O350&lt;'Raw Data'!P350), 'Raw Data'!E350, 0)</f>
        <v/>
      </c>
      <c r="S355">
        <f>IF(ISNUMBER('Raw Data'!C350), IF(_xlfn.XLOOKUP(SMALL('Raw Data'!C350:E350, 1), B355:D355, B355:D355, 0)&gt;0, SMALL('Raw Data'!C350:E350, 1), 0), 0)</f>
        <v/>
      </c>
      <c r="T355">
        <f>IF(ISNUMBER('Raw Data'!C350), IF(_xlfn.XLOOKUP(SMALL('Raw Data'!C350:E350, 2), B355:D355, B355:D355, 0)&gt;0, SMALL('Raw Data'!C350:E350, 2), 0), 0)</f>
        <v/>
      </c>
      <c r="U355">
        <f>IF(ISNUMBER('Raw Data'!C350), IF(_xlfn.XLOOKUP(SMALL('Raw Data'!C350:E350, 3), B355:D355, B355:D355, 0)&gt;0, SMALL('Raw Data'!C350:E350, 3), 0), 0)</f>
        <v/>
      </c>
      <c r="V355">
        <f>IF(AND('Raw Data'!C350&lt;'Raw Data'!E350,'Raw Data'!O350&gt;'Raw Data'!P350),'Raw Data'!C350,IF(AND('Raw Data'!E350&lt;'Raw Data'!C350,'Raw Data'!P350&gt;'Raw Data'!O350),'Raw Data'!E350,0))</f>
        <v/>
      </c>
      <c r="W355">
        <f>IF(AND('Raw Data'!C350&gt;'Raw Data'!E350,'Raw Data'!O350&gt;'Raw Data'!P350),'Raw Data'!C350,IF(AND('Raw Data'!E350&gt;'Raw Data'!C350,'Raw Data'!P350&gt;'Raw Data'!O350),'Raw Data'!E350,0))</f>
        <v/>
      </c>
      <c r="X355">
        <f>IF(AND('Raw Data'!D350&gt;4,'Raw Data'!O350&gt;'Raw Data'!P350, ISNUMBER('Raw Data'!O350)),'Raw Data'!J350,IF(AND('Raw Data'!D350&gt;4,'Raw Data'!O350='Raw Data'!P350, ISNUMBER('Raw Data'!O350)),0,IF(AND(ISNUMBER('Raw Data'!O350), 'Raw Data'!O350='Raw Data'!P350),'Raw Data'!D350,0)))</f>
        <v/>
      </c>
      <c r="Y355">
        <f>IF(AND('Raw Data'!D350&gt;4,'Raw Data'!O350&lt;'Raw Data'!P350),'Raw Data'!K350,IF(AND('Raw Data'!D350&gt;4,'Raw Data'!O350='Raw Data'!P350),0,IF('Raw Data'!O350='Raw Data'!P350,'Raw Data'!D350,0)))</f>
        <v/>
      </c>
      <c r="Z355">
        <f>IF(AND('Raw Data'!D350&lt;4, 'Raw Data'!O350='Raw Data'!P350), 'Raw Data'!D350, 0)</f>
        <v/>
      </c>
      <c r="AA355">
        <f>IF(AND(W355&gt;0, F355&gt;0), F355*W355, 0)</f>
        <v/>
      </c>
      <c r="AB355">
        <f>IF(AND(C355&gt;0, E355&gt;0), E355*C355, 0)</f>
        <v/>
      </c>
      <c r="AC355">
        <f>IF(AND(F355, D355), D355*F355, 0)</f>
        <v/>
      </c>
    </row>
    <row r="356">
      <c r="A356">
        <f>'Raw Data'!Q351</f>
        <v/>
      </c>
      <c r="B356">
        <f>IF('Raw Data'!O351&gt;'Raw Data'!P351, 'Raw Data'!C351, 0)</f>
        <v/>
      </c>
      <c r="C356">
        <f>IF(AND(ISNUMBER('Raw Data'!O351), 'Raw Data'!O351='Raw Data'!P351), 'Raw Data'!D351, 0)</f>
        <v/>
      </c>
      <c r="D356">
        <f>IF('Raw Data'!O351&lt;'Raw Data'!P351, 'Raw Data'!E351, 0)</f>
        <v/>
      </c>
      <c r="E356">
        <f>IF(SUM('Raw Data'!O351:P351)&gt;2, 'Raw Data'!F351, 0)</f>
        <v/>
      </c>
      <c r="F356">
        <f>IF(AND(ISNUMBER('Raw Data'!O351),SUM('Raw Data'!O351:P351)&lt;3),'Raw Data'!F351,)</f>
        <v/>
      </c>
      <c r="G356">
        <f>IF(AND('Raw Data'!O351&gt;0, 'Raw Data'!P351&gt;0), 'Raw Data'!H351, 0)</f>
        <v/>
      </c>
      <c r="H356">
        <f>IF(AND(ISNUMBER('Raw Data'!O351), OR('Raw Data'!O351=0, 'Raw Data'!P351=0)), 'Raw Data'!I351, 0)</f>
        <v/>
      </c>
      <c r="I356">
        <f>IF('Raw Data'!O351='Raw Data'!P351, 0, IF('Raw Data'!O351&gt;'Raw Data'!P351, 'Raw Data'!J351, 0))</f>
        <v/>
      </c>
      <c r="J356">
        <f>IF('Raw Data'!O351='Raw Data'!P351, 0, IF('Raw Data'!O351&lt;'Raw Data'!P351, 'Raw Data'!K351, 0))</f>
        <v/>
      </c>
      <c r="K356">
        <f>IF(AND(ISNUMBER('Raw Data'!O351), OR('Raw Data'!O351&gt;'Raw Data'!P351, 'Raw Data'!O351='Raw Data'!P351)), 'Raw Data'!L351, 0)</f>
        <v/>
      </c>
      <c r="L356">
        <f>IF(AND(ISNUMBER('Raw Data'!O351), OR('Raw Data'!O351&lt;'Raw Data'!P351, 'Raw Data'!O351='Raw Data'!P351)), 'Raw Data'!M351, 0)</f>
        <v/>
      </c>
      <c r="M356">
        <f>IF(AND(ISNUMBER('Raw Data'!O351), OR('Raw Data'!O351&gt;'Raw Data'!P351, 'Raw Data'!O351&lt;'Raw Data'!P351)), 'Raw Data'!N351, 0)</f>
        <v/>
      </c>
      <c r="N356">
        <f>IF(AND('Raw Data'!C351&lt;'Raw Data'!E351, 'Raw Data'!O351&gt;'Raw Data'!P351), 'Raw Data'!C351, 0)</f>
        <v/>
      </c>
      <c r="O356">
        <f>'Raw Data'!C351&lt;'Raw Data'!E351</f>
        <v/>
      </c>
      <c r="P356">
        <f>IF(AND('Raw Data'!C351&gt;'Raw Data'!E351, 'Raw Data'!O351&gt;'Raw Data'!P351), 'Raw Data'!C351, 0)</f>
        <v/>
      </c>
      <c r="Q356">
        <f>IF(AND('Raw Data'!C351&gt;'Raw Data'!E351, 'Raw Data'!O351&lt;'Raw Data'!P351), 'Raw Data'!E351, 0)</f>
        <v/>
      </c>
      <c r="R356">
        <f>IF(AND('Raw Data'!C351&lt;'Raw Data'!E351, 'Raw Data'!O351&lt;'Raw Data'!P351), 'Raw Data'!E351, 0)</f>
        <v/>
      </c>
      <c r="S356">
        <f>IF(ISNUMBER('Raw Data'!C351), IF(_xlfn.XLOOKUP(SMALL('Raw Data'!C351:E351, 1), B356:D356, B356:D356, 0)&gt;0, SMALL('Raw Data'!C351:E351, 1), 0), 0)</f>
        <v/>
      </c>
      <c r="T356">
        <f>IF(ISNUMBER('Raw Data'!C351), IF(_xlfn.XLOOKUP(SMALL('Raw Data'!C351:E351, 2), B356:D356, B356:D356, 0)&gt;0, SMALL('Raw Data'!C351:E351, 2), 0), 0)</f>
        <v/>
      </c>
      <c r="U356">
        <f>IF(ISNUMBER('Raw Data'!C351), IF(_xlfn.XLOOKUP(SMALL('Raw Data'!C351:E351, 3), B356:D356, B356:D356, 0)&gt;0, SMALL('Raw Data'!C351:E351, 3), 0), 0)</f>
        <v/>
      </c>
      <c r="V356">
        <f>IF(AND('Raw Data'!C351&lt;'Raw Data'!E351,'Raw Data'!O351&gt;'Raw Data'!P351),'Raw Data'!C351,IF(AND('Raw Data'!E351&lt;'Raw Data'!C351,'Raw Data'!P351&gt;'Raw Data'!O351),'Raw Data'!E351,0))</f>
        <v/>
      </c>
      <c r="W356">
        <f>IF(AND('Raw Data'!C351&gt;'Raw Data'!E351,'Raw Data'!O351&gt;'Raw Data'!P351),'Raw Data'!C351,IF(AND('Raw Data'!E351&gt;'Raw Data'!C351,'Raw Data'!P351&gt;'Raw Data'!O351),'Raw Data'!E351,0))</f>
        <v/>
      </c>
      <c r="X356">
        <f>IF(AND('Raw Data'!D351&gt;4,'Raw Data'!O351&gt;'Raw Data'!P351, ISNUMBER('Raw Data'!O351)),'Raw Data'!J351,IF(AND('Raw Data'!D351&gt;4,'Raw Data'!O351='Raw Data'!P351, ISNUMBER('Raw Data'!O351)),0,IF(AND(ISNUMBER('Raw Data'!O351), 'Raw Data'!O351='Raw Data'!P351),'Raw Data'!D351,0)))</f>
        <v/>
      </c>
      <c r="Y356">
        <f>IF(AND('Raw Data'!D351&gt;4,'Raw Data'!O351&lt;'Raw Data'!P351),'Raw Data'!K351,IF(AND('Raw Data'!D351&gt;4,'Raw Data'!O351='Raw Data'!P351),0,IF('Raw Data'!O351='Raw Data'!P351,'Raw Data'!D351,0)))</f>
        <v/>
      </c>
      <c r="Z356">
        <f>IF(AND('Raw Data'!D351&lt;4, 'Raw Data'!O351='Raw Data'!P351), 'Raw Data'!D351, 0)</f>
        <v/>
      </c>
      <c r="AA356">
        <f>IF(AND(W356&gt;0, F356&gt;0), F356*W356, 0)</f>
        <v/>
      </c>
      <c r="AB356">
        <f>IF(AND(C356&gt;0, E356&gt;0), E356*C356, 0)</f>
        <v/>
      </c>
      <c r="AC356">
        <f>IF(AND(F356, D356), D356*F356, 0)</f>
        <v/>
      </c>
    </row>
    <row r="357">
      <c r="A357">
        <f>'Raw Data'!Q352</f>
        <v/>
      </c>
      <c r="B357">
        <f>IF('Raw Data'!O352&gt;'Raw Data'!P352, 'Raw Data'!C352, 0)</f>
        <v/>
      </c>
      <c r="C357">
        <f>IF(AND(ISNUMBER('Raw Data'!O352), 'Raw Data'!O352='Raw Data'!P352), 'Raw Data'!D352, 0)</f>
        <v/>
      </c>
      <c r="D357">
        <f>IF('Raw Data'!O352&lt;'Raw Data'!P352, 'Raw Data'!E352, 0)</f>
        <v/>
      </c>
      <c r="E357">
        <f>IF(SUM('Raw Data'!O352:P352)&gt;2, 'Raw Data'!F352, 0)</f>
        <v/>
      </c>
      <c r="F357">
        <f>IF(AND(ISNUMBER('Raw Data'!O352),SUM('Raw Data'!O352:P352)&lt;3),'Raw Data'!F352,)</f>
        <v/>
      </c>
      <c r="G357">
        <f>IF(AND('Raw Data'!O352&gt;0, 'Raw Data'!P352&gt;0), 'Raw Data'!H352, 0)</f>
        <v/>
      </c>
      <c r="H357">
        <f>IF(AND(ISNUMBER('Raw Data'!O352), OR('Raw Data'!O352=0, 'Raw Data'!P352=0)), 'Raw Data'!I352, 0)</f>
        <v/>
      </c>
      <c r="I357">
        <f>IF('Raw Data'!O352='Raw Data'!P352, 0, IF('Raw Data'!O352&gt;'Raw Data'!P352, 'Raw Data'!J352, 0))</f>
        <v/>
      </c>
      <c r="J357">
        <f>IF('Raw Data'!O352='Raw Data'!P352, 0, IF('Raw Data'!O352&lt;'Raw Data'!P352, 'Raw Data'!K352, 0))</f>
        <v/>
      </c>
      <c r="K357">
        <f>IF(AND(ISNUMBER('Raw Data'!O352), OR('Raw Data'!O352&gt;'Raw Data'!P352, 'Raw Data'!O352='Raw Data'!P352)), 'Raw Data'!L352, 0)</f>
        <v/>
      </c>
      <c r="L357">
        <f>IF(AND(ISNUMBER('Raw Data'!O352), OR('Raw Data'!O352&lt;'Raw Data'!P352, 'Raw Data'!O352='Raw Data'!P352)), 'Raw Data'!M352, 0)</f>
        <v/>
      </c>
      <c r="M357">
        <f>IF(AND(ISNUMBER('Raw Data'!O352), OR('Raw Data'!O352&gt;'Raw Data'!P352, 'Raw Data'!O352&lt;'Raw Data'!P352)), 'Raw Data'!N352, 0)</f>
        <v/>
      </c>
      <c r="N357">
        <f>IF(AND('Raw Data'!C352&lt;'Raw Data'!E352, 'Raw Data'!O352&gt;'Raw Data'!P352), 'Raw Data'!C352, 0)</f>
        <v/>
      </c>
      <c r="O357">
        <f>'Raw Data'!C352&lt;'Raw Data'!E352</f>
        <v/>
      </c>
      <c r="P357">
        <f>IF(AND('Raw Data'!C352&gt;'Raw Data'!E352, 'Raw Data'!O352&gt;'Raw Data'!P352), 'Raw Data'!C352, 0)</f>
        <v/>
      </c>
      <c r="Q357">
        <f>IF(AND('Raw Data'!C352&gt;'Raw Data'!E352, 'Raw Data'!O352&lt;'Raw Data'!P352), 'Raw Data'!E352, 0)</f>
        <v/>
      </c>
      <c r="R357">
        <f>IF(AND('Raw Data'!C352&lt;'Raw Data'!E352, 'Raw Data'!O352&lt;'Raw Data'!P352), 'Raw Data'!E352, 0)</f>
        <v/>
      </c>
      <c r="S357">
        <f>IF(ISNUMBER('Raw Data'!C352), IF(_xlfn.XLOOKUP(SMALL('Raw Data'!C352:E352, 1), B357:D357, B357:D357, 0)&gt;0, SMALL('Raw Data'!C352:E352, 1), 0), 0)</f>
        <v/>
      </c>
      <c r="T357">
        <f>IF(ISNUMBER('Raw Data'!C352), IF(_xlfn.XLOOKUP(SMALL('Raw Data'!C352:E352, 2), B357:D357, B357:D357, 0)&gt;0, SMALL('Raw Data'!C352:E352, 2), 0), 0)</f>
        <v/>
      </c>
      <c r="U357">
        <f>IF(ISNUMBER('Raw Data'!C352), IF(_xlfn.XLOOKUP(SMALL('Raw Data'!C352:E352, 3), B357:D357, B357:D357, 0)&gt;0, SMALL('Raw Data'!C352:E352, 3), 0), 0)</f>
        <v/>
      </c>
      <c r="V357">
        <f>IF(AND('Raw Data'!C352&lt;'Raw Data'!E352,'Raw Data'!O352&gt;'Raw Data'!P352),'Raw Data'!C352,IF(AND('Raw Data'!E352&lt;'Raw Data'!C352,'Raw Data'!P352&gt;'Raw Data'!O352),'Raw Data'!E352,0))</f>
        <v/>
      </c>
      <c r="W357">
        <f>IF(AND('Raw Data'!C352&gt;'Raw Data'!E352,'Raw Data'!O352&gt;'Raw Data'!P352),'Raw Data'!C352,IF(AND('Raw Data'!E352&gt;'Raw Data'!C352,'Raw Data'!P352&gt;'Raw Data'!O352),'Raw Data'!E352,0))</f>
        <v/>
      </c>
      <c r="X357">
        <f>IF(AND('Raw Data'!D352&gt;4,'Raw Data'!O352&gt;'Raw Data'!P352, ISNUMBER('Raw Data'!O352)),'Raw Data'!J352,IF(AND('Raw Data'!D352&gt;4,'Raw Data'!O352='Raw Data'!P352, ISNUMBER('Raw Data'!O352)),0,IF(AND(ISNUMBER('Raw Data'!O352), 'Raw Data'!O352='Raw Data'!P352),'Raw Data'!D352,0)))</f>
        <v/>
      </c>
      <c r="Y357">
        <f>IF(AND('Raw Data'!D352&gt;4,'Raw Data'!O352&lt;'Raw Data'!P352),'Raw Data'!K352,IF(AND('Raw Data'!D352&gt;4,'Raw Data'!O352='Raw Data'!P352),0,IF('Raw Data'!O352='Raw Data'!P352,'Raw Data'!D352,0)))</f>
        <v/>
      </c>
      <c r="Z357">
        <f>IF(AND('Raw Data'!D352&lt;4, 'Raw Data'!O352='Raw Data'!P352), 'Raw Data'!D352, 0)</f>
        <v/>
      </c>
      <c r="AA357">
        <f>IF(AND(W357&gt;0, F357&gt;0), F357*W357, 0)</f>
        <v/>
      </c>
      <c r="AB357">
        <f>IF(AND(C357&gt;0, E357&gt;0), E357*C357, 0)</f>
        <v/>
      </c>
      <c r="AC357">
        <f>IF(AND(F357, D357), D357*F357, 0)</f>
        <v/>
      </c>
    </row>
    <row r="358">
      <c r="A358">
        <f>'Raw Data'!Q353</f>
        <v/>
      </c>
      <c r="B358">
        <f>IF('Raw Data'!O353&gt;'Raw Data'!P353, 'Raw Data'!C353, 0)</f>
        <v/>
      </c>
      <c r="C358">
        <f>IF(AND(ISNUMBER('Raw Data'!O353), 'Raw Data'!O353='Raw Data'!P353), 'Raw Data'!D353, 0)</f>
        <v/>
      </c>
      <c r="D358">
        <f>IF('Raw Data'!O353&lt;'Raw Data'!P353, 'Raw Data'!E353, 0)</f>
        <v/>
      </c>
      <c r="E358">
        <f>IF(SUM('Raw Data'!O353:P353)&gt;2, 'Raw Data'!F353, 0)</f>
        <v/>
      </c>
      <c r="F358">
        <f>IF(AND(ISNUMBER('Raw Data'!O353),SUM('Raw Data'!O353:P353)&lt;3),'Raw Data'!F353,)</f>
        <v/>
      </c>
      <c r="G358">
        <f>IF(AND('Raw Data'!O353&gt;0, 'Raw Data'!P353&gt;0), 'Raw Data'!H353, 0)</f>
        <v/>
      </c>
      <c r="H358">
        <f>IF(AND(ISNUMBER('Raw Data'!O353), OR('Raw Data'!O353=0, 'Raw Data'!P353=0)), 'Raw Data'!I353, 0)</f>
        <v/>
      </c>
      <c r="I358">
        <f>IF('Raw Data'!O353='Raw Data'!P353, 0, IF('Raw Data'!O353&gt;'Raw Data'!P353, 'Raw Data'!J353, 0))</f>
        <v/>
      </c>
      <c r="J358">
        <f>IF('Raw Data'!O353='Raw Data'!P353, 0, IF('Raw Data'!O353&lt;'Raw Data'!P353, 'Raw Data'!K353, 0))</f>
        <v/>
      </c>
      <c r="K358">
        <f>IF(AND(ISNUMBER('Raw Data'!O353), OR('Raw Data'!O353&gt;'Raw Data'!P353, 'Raw Data'!O353='Raw Data'!P353)), 'Raw Data'!L353, 0)</f>
        <v/>
      </c>
      <c r="L358">
        <f>IF(AND(ISNUMBER('Raw Data'!O353), OR('Raw Data'!O353&lt;'Raw Data'!P353, 'Raw Data'!O353='Raw Data'!P353)), 'Raw Data'!M353, 0)</f>
        <v/>
      </c>
      <c r="M358">
        <f>IF(AND(ISNUMBER('Raw Data'!O353), OR('Raw Data'!O353&gt;'Raw Data'!P353, 'Raw Data'!O353&lt;'Raw Data'!P353)), 'Raw Data'!N353, 0)</f>
        <v/>
      </c>
      <c r="N358">
        <f>IF(AND('Raw Data'!C353&lt;'Raw Data'!E353, 'Raw Data'!O353&gt;'Raw Data'!P353), 'Raw Data'!C353, 0)</f>
        <v/>
      </c>
      <c r="O358">
        <f>'Raw Data'!C353&lt;'Raw Data'!E353</f>
        <v/>
      </c>
      <c r="P358">
        <f>IF(AND('Raw Data'!C353&gt;'Raw Data'!E353, 'Raw Data'!O353&gt;'Raw Data'!P353), 'Raw Data'!C353, 0)</f>
        <v/>
      </c>
      <c r="Q358">
        <f>IF(AND('Raw Data'!C353&gt;'Raw Data'!E353, 'Raw Data'!O353&lt;'Raw Data'!P353), 'Raw Data'!E353, 0)</f>
        <v/>
      </c>
      <c r="R358">
        <f>IF(AND('Raw Data'!C353&lt;'Raw Data'!E353, 'Raw Data'!O353&lt;'Raw Data'!P353), 'Raw Data'!E353, 0)</f>
        <v/>
      </c>
      <c r="S358">
        <f>IF(ISNUMBER('Raw Data'!C353), IF(_xlfn.XLOOKUP(SMALL('Raw Data'!C353:E353, 1), B358:D358, B358:D358, 0)&gt;0, SMALL('Raw Data'!C353:E353, 1), 0), 0)</f>
        <v/>
      </c>
      <c r="T358">
        <f>IF(ISNUMBER('Raw Data'!C353), IF(_xlfn.XLOOKUP(SMALL('Raw Data'!C353:E353, 2), B358:D358, B358:D358, 0)&gt;0, SMALL('Raw Data'!C353:E353, 2), 0), 0)</f>
        <v/>
      </c>
      <c r="U358">
        <f>IF(ISNUMBER('Raw Data'!C353), IF(_xlfn.XLOOKUP(SMALL('Raw Data'!C353:E353, 3), B358:D358, B358:D358, 0)&gt;0, SMALL('Raw Data'!C353:E353, 3), 0), 0)</f>
        <v/>
      </c>
      <c r="V358">
        <f>IF(AND('Raw Data'!C353&lt;'Raw Data'!E353,'Raw Data'!O353&gt;'Raw Data'!P353),'Raw Data'!C353,IF(AND('Raw Data'!E353&lt;'Raw Data'!C353,'Raw Data'!P353&gt;'Raw Data'!O353),'Raw Data'!E353,0))</f>
        <v/>
      </c>
      <c r="W358">
        <f>IF(AND('Raw Data'!C353&gt;'Raw Data'!E353,'Raw Data'!O353&gt;'Raw Data'!P353),'Raw Data'!C353,IF(AND('Raw Data'!E353&gt;'Raw Data'!C353,'Raw Data'!P353&gt;'Raw Data'!O353),'Raw Data'!E353,0))</f>
        <v/>
      </c>
      <c r="X358">
        <f>IF(AND('Raw Data'!D353&gt;4,'Raw Data'!O353&gt;'Raw Data'!P353, ISNUMBER('Raw Data'!O353)),'Raw Data'!J353,IF(AND('Raw Data'!D353&gt;4,'Raw Data'!O353='Raw Data'!P353, ISNUMBER('Raw Data'!O353)),0,IF(AND(ISNUMBER('Raw Data'!O353), 'Raw Data'!O353='Raw Data'!P353),'Raw Data'!D353,0)))</f>
        <v/>
      </c>
      <c r="Y358">
        <f>IF(AND('Raw Data'!D353&gt;4,'Raw Data'!O353&lt;'Raw Data'!P353),'Raw Data'!K353,IF(AND('Raw Data'!D353&gt;4,'Raw Data'!O353='Raw Data'!P353),0,IF('Raw Data'!O353='Raw Data'!P353,'Raw Data'!D353,0)))</f>
        <v/>
      </c>
      <c r="Z358">
        <f>IF(AND('Raw Data'!D353&lt;4, 'Raw Data'!O353='Raw Data'!P353), 'Raw Data'!D353, 0)</f>
        <v/>
      </c>
      <c r="AA358">
        <f>IF(AND(W358&gt;0, F358&gt;0), F358*W358, 0)</f>
        <v/>
      </c>
      <c r="AB358">
        <f>IF(AND(C358&gt;0, E358&gt;0), E358*C358, 0)</f>
        <v/>
      </c>
      <c r="AC358">
        <f>IF(AND(F358, D358), D358*F358, 0)</f>
        <v/>
      </c>
    </row>
    <row r="359">
      <c r="A359">
        <f>'Raw Data'!Q354</f>
        <v/>
      </c>
      <c r="B359">
        <f>IF('Raw Data'!O354&gt;'Raw Data'!P354, 'Raw Data'!C354, 0)</f>
        <v/>
      </c>
      <c r="C359">
        <f>IF(AND(ISNUMBER('Raw Data'!O354), 'Raw Data'!O354='Raw Data'!P354), 'Raw Data'!D354, 0)</f>
        <v/>
      </c>
      <c r="D359">
        <f>IF('Raw Data'!O354&lt;'Raw Data'!P354, 'Raw Data'!E354, 0)</f>
        <v/>
      </c>
      <c r="E359">
        <f>IF(SUM('Raw Data'!O354:P354)&gt;2, 'Raw Data'!F354, 0)</f>
        <v/>
      </c>
      <c r="F359">
        <f>IF(AND(ISNUMBER('Raw Data'!O354),SUM('Raw Data'!O354:P354)&lt;3),'Raw Data'!F354,)</f>
        <v/>
      </c>
      <c r="G359">
        <f>IF(AND('Raw Data'!O354&gt;0, 'Raw Data'!P354&gt;0), 'Raw Data'!H354, 0)</f>
        <v/>
      </c>
      <c r="H359">
        <f>IF(AND(ISNUMBER('Raw Data'!O354), OR('Raw Data'!O354=0, 'Raw Data'!P354=0)), 'Raw Data'!I354, 0)</f>
        <v/>
      </c>
      <c r="I359">
        <f>IF('Raw Data'!O354='Raw Data'!P354, 0, IF('Raw Data'!O354&gt;'Raw Data'!P354, 'Raw Data'!J354, 0))</f>
        <v/>
      </c>
      <c r="J359">
        <f>IF('Raw Data'!O354='Raw Data'!P354, 0, IF('Raw Data'!O354&lt;'Raw Data'!P354, 'Raw Data'!K354, 0))</f>
        <v/>
      </c>
      <c r="K359">
        <f>IF(AND(ISNUMBER('Raw Data'!O354), OR('Raw Data'!O354&gt;'Raw Data'!P354, 'Raw Data'!O354='Raw Data'!P354)), 'Raw Data'!L354, 0)</f>
        <v/>
      </c>
      <c r="L359">
        <f>IF(AND(ISNUMBER('Raw Data'!O354), OR('Raw Data'!O354&lt;'Raw Data'!P354, 'Raw Data'!O354='Raw Data'!P354)), 'Raw Data'!M354, 0)</f>
        <v/>
      </c>
      <c r="M359">
        <f>IF(AND(ISNUMBER('Raw Data'!O354), OR('Raw Data'!O354&gt;'Raw Data'!P354, 'Raw Data'!O354&lt;'Raw Data'!P354)), 'Raw Data'!N354, 0)</f>
        <v/>
      </c>
      <c r="N359">
        <f>IF(AND('Raw Data'!C354&lt;'Raw Data'!E354, 'Raw Data'!O354&gt;'Raw Data'!P354), 'Raw Data'!C354, 0)</f>
        <v/>
      </c>
      <c r="O359">
        <f>'Raw Data'!C354&lt;'Raw Data'!E354</f>
        <v/>
      </c>
      <c r="P359">
        <f>IF(AND('Raw Data'!C354&gt;'Raw Data'!E354, 'Raw Data'!O354&gt;'Raw Data'!P354), 'Raw Data'!C354, 0)</f>
        <v/>
      </c>
      <c r="Q359">
        <f>IF(AND('Raw Data'!C354&gt;'Raw Data'!E354, 'Raw Data'!O354&lt;'Raw Data'!P354), 'Raw Data'!E354, 0)</f>
        <v/>
      </c>
      <c r="R359">
        <f>IF(AND('Raw Data'!C354&lt;'Raw Data'!E354, 'Raw Data'!O354&lt;'Raw Data'!P354), 'Raw Data'!E354, 0)</f>
        <v/>
      </c>
      <c r="S359">
        <f>IF(ISNUMBER('Raw Data'!C354), IF(_xlfn.XLOOKUP(SMALL('Raw Data'!C354:E354, 1), B359:D359, B359:D359, 0)&gt;0, SMALL('Raw Data'!C354:E354, 1), 0), 0)</f>
        <v/>
      </c>
      <c r="T359">
        <f>IF(ISNUMBER('Raw Data'!C354), IF(_xlfn.XLOOKUP(SMALL('Raw Data'!C354:E354, 2), B359:D359, B359:D359, 0)&gt;0, SMALL('Raw Data'!C354:E354, 2), 0), 0)</f>
        <v/>
      </c>
      <c r="U359">
        <f>IF(ISNUMBER('Raw Data'!C354), IF(_xlfn.XLOOKUP(SMALL('Raw Data'!C354:E354, 3), B359:D359, B359:D359, 0)&gt;0, SMALL('Raw Data'!C354:E354, 3), 0), 0)</f>
        <v/>
      </c>
      <c r="V359">
        <f>IF(AND('Raw Data'!C354&lt;'Raw Data'!E354,'Raw Data'!O354&gt;'Raw Data'!P354),'Raw Data'!C354,IF(AND('Raw Data'!E354&lt;'Raw Data'!C354,'Raw Data'!P354&gt;'Raw Data'!O354),'Raw Data'!E354,0))</f>
        <v/>
      </c>
      <c r="W359">
        <f>IF(AND('Raw Data'!C354&gt;'Raw Data'!E354,'Raw Data'!O354&gt;'Raw Data'!P354),'Raw Data'!C354,IF(AND('Raw Data'!E354&gt;'Raw Data'!C354,'Raw Data'!P354&gt;'Raw Data'!O354),'Raw Data'!E354,0))</f>
        <v/>
      </c>
      <c r="X359">
        <f>IF(AND('Raw Data'!D354&gt;4,'Raw Data'!O354&gt;'Raw Data'!P354, ISNUMBER('Raw Data'!O354)),'Raw Data'!J354,IF(AND('Raw Data'!D354&gt;4,'Raw Data'!O354='Raw Data'!P354, ISNUMBER('Raw Data'!O354)),0,IF(AND(ISNUMBER('Raw Data'!O354), 'Raw Data'!O354='Raw Data'!P354),'Raw Data'!D354,0)))</f>
        <v/>
      </c>
      <c r="Y359">
        <f>IF(AND('Raw Data'!D354&gt;4,'Raw Data'!O354&lt;'Raw Data'!P354),'Raw Data'!K354,IF(AND('Raw Data'!D354&gt;4,'Raw Data'!O354='Raw Data'!P354),0,IF('Raw Data'!O354='Raw Data'!P354,'Raw Data'!D354,0)))</f>
        <v/>
      </c>
      <c r="Z359">
        <f>IF(AND('Raw Data'!D354&lt;4, 'Raw Data'!O354='Raw Data'!P354), 'Raw Data'!D354, 0)</f>
        <v/>
      </c>
      <c r="AA359">
        <f>IF(AND(W359&gt;0, F359&gt;0), F359*W359, 0)</f>
        <v/>
      </c>
      <c r="AB359">
        <f>IF(AND(C359&gt;0, E359&gt;0), E359*C359, 0)</f>
        <v/>
      </c>
      <c r="AC359">
        <f>IF(AND(F359, D359), D359*F359, 0)</f>
        <v/>
      </c>
    </row>
    <row r="360">
      <c r="A360">
        <f>'Raw Data'!Q355</f>
        <v/>
      </c>
      <c r="B360">
        <f>IF('Raw Data'!O355&gt;'Raw Data'!P355, 'Raw Data'!C355, 0)</f>
        <v/>
      </c>
      <c r="C360">
        <f>IF(AND(ISNUMBER('Raw Data'!O355), 'Raw Data'!O355='Raw Data'!P355), 'Raw Data'!D355, 0)</f>
        <v/>
      </c>
      <c r="D360">
        <f>IF('Raw Data'!O355&lt;'Raw Data'!P355, 'Raw Data'!E355, 0)</f>
        <v/>
      </c>
      <c r="E360">
        <f>IF(SUM('Raw Data'!O355:P355)&gt;2, 'Raw Data'!F355, 0)</f>
        <v/>
      </c>
      <c r="F360">
        <f>IF(AND(ISNUMBER('Raw Data'!O355),SUM('Raw Data'!O355:P355)&lt;3),'Raw Data'!F355,)</f>
        <v/>
      </c>
      <c r="G360">
        <f>IF(AND('Raw Data'!O355&gt;0, 'Raw Data'!P355&gt;0), 'Raw Data'!H355, 0)</f>
        <v/>
      </c>
      <c r="H360">
        <f>IF(AND(ISNUMBER('Raw Data'!O355), OR('Raw Data'!O355=0, 'Raw Data'!P355=0)), 'Raw Data'!I355, 0)</f>
        <v/>
      </c>
      <c r="I360">
        <f>IF('Raw Data'!O355='Raw Data'!P355, 0, IF('Raw Data'!O355&gt;'Raw Data'!P355, 'Raw Data'!J355, 0))</f>
        <v/>
      </c>
      <c r="J360">
        <f>IF('Raw Data'!O355='Raw Data'!P355, 0, IF('Raw Data'!O355&lt;'Raw Data'!P355, 'Raw Data'!K355, 0))</f>
        <v/>
      </c>
      <c r="K360">
        <f>IF(AND(ISNUMBER('Raw Data'!O355), OR('Raw Data'!O355&gt;'Raw Data'!P355, 'Raw Data'!O355='Raw Data'!P355)), 'Raw Data'!L355, 0)</f>
        <v/>
      </c>
      <c r="L360">
        <f>IF(AND(ISNUMBER('Raw Data'!O355), OR('Raw Data'!O355&lt;'Raw Data'!P355, 'Raw Data'!O355='Raw Data'!P355)), 'Raw Data'!M355, 0)</f>
        <v/>
      </c>
      <c r="M360">
        <f>IF(AND(ISNUMBER('Raw Data'!O355), OR('Raw Data'!O355&gt;'Raw Data'!P355, 'Raw Data'!O355&lt;'Raw Data'!P355)), 'Raw Data'!N355, 0)</f>
        <v/>
      </c>
      <c r="N360">
        <f>IF(AND('Raw Data'!C355&lt;'Raw Data'!E355, 'Raw Data'!O355&gt;'Raw Data'!P355), 'Raw Data'!C355, 0)</f>
        <v/>
      </c>
      <c r="O360">
        <f>'Raw Data'!C355&lt;'Raw Data'!E355</f>
        <v/>
      </c>
      <c r="P360">
        <f>IF(AND('Raw Data'!C355&gt;'Raw Data'!E355, 'Raw Data'!O355&gt;'Raw Data'!P355), 'Raw Data'!C355, 0)</f>
        <v/>
      </c>
      <c r="Q360">
        <f>IF(AND('Raw Data'!C355&gt;'Raw Data'!E355, 'Raw Data'!O355&lt;'Raw Data'!P355), 'Raw Data'!E355, 0)</f>
        <v/>
      </c>
      <c r="R360">
        <f>IF(AND('Raw Data'!C355&lt;'Raw Data'!E355, 'Raw Data'!O355&lt;'Raw Data'!P355), 'Raw Data'!E355, 0)</f>
        <v/>
      </c>
      <c r="S360">
        <f>IF(ISNUMBER('Raw Data'!C355), IF(_xlfn.XLOOKUP(SMALL('Raw Data'!C355:E355, 1), B360:D360, B360:D360, 0)&gt;0, SMALL('Raw Data'!C355:E355, 1), 0), 0)</f>
        <v/>
      </c>
      <c r="T360">
        <f>IF(ISNUMBER('Raw Data'!C355), IF(_xlfn.XLOOKUP(SMALL('Raw Data'!C355:E355, 2), B360:D360, B360:D360, 0)&gt;0, SMALL('Raw Data'!C355:E355, 2), 0), 0)</f>
        <v/>
      </c>
      <c r="U360">
        <f>IF(ISNUMBER('Raw Data'!C355), IF(_xlfn.XLOOKUP(SMALL('Raw Data'!C355:E355, 3), B360:D360, B360:D360, 0)&gt;0, SMALL('Raw Data'!C355:E355, 3), 0), 0)</f>
        <v/>
      </c>
      <c r="V360">
        <f>IF(AND('Raw Data'!C355&lt;'Raw Data'!E355,'Raw Data'!O355&gt;'Raw Data'!P355),'Raw Data'!C355,IF(AND('Raw Data'!E355&lt;'Raw Data'!C355,'Raw Data'!P355&gt;'Raw Data'!O355),'Raw Data'!E355,0))</f>
        <v/>
      </c>
      <c r="W360">
        <f>IF(AND('Raw Data'!C355&gt;'Raw Data'!E355,'Raw Data'!O355&gt;'Raw Data'!P355),'Raw Data'!C355,IF(AND('Raw Data'!E355&gt;'Raw Data'!C355,'Raw Data'!P355&gt;'Raw Data'!O355),'Raw Data'!E355,0))</f>
        <v/>
      </c>
      <c r="X360">
        <f>IF(AND('Raw Data'!D355&gt;4,'Raw Data'!O355&gt;'Raw Data'!P355, ISNUMBER('Raw Data'!O355)),'Raw Data'!J355,IF(AND('Raw Data'!D355&gt;4,'Raw Data'!O355='Raw Data'!P355, ISNUMBER('Raw Data'!O355)),0,IF(AND(ISNUMBER('Raw Data'!O355), 'Raw Data'!O355='Raw Data'!P355),'Raw Data'!D355,0)))</f>
        <v/>
      </c>
      <c r="Y360">
        <f>IF(AND('Raw Data'!D355&gt;4,'Raw Data'!O355&lt;'Raw Data'!P355),'Raw Data'!K355,IF(AND('Raw Data'!D355&gt;4,'Raw Data'!O355='Raw Data'!P355),0,IF('Raw Data'!O355='Raw Data'!P355,'Raw Data'!D355,0)))</f>
        <v/>
      </c>
      <c r="Z360">
        <f>IF(AND('Raw Data'!D355&lt;4, 'Raw Data'!O355='Raw Data'!P355), 'Raw Data'!D355, 0)</f>
        <v/>
      </c>
      <c r="AA360">
        <f>IF(AND(W360&gt;0, F360&gt;0), F360*W360, 0)</f>
        <v/>
      </c>
      <c r="AB360">
        <f>IF(AND(C360&gt;0, E360&gt;0), E360*C360, 0)</f>
        <v/>
      </c>
      <c r="AC360">
        <f>IF(AND(F360, D360), D360*F360, 0)</f>
        <v/>
      </c>
    </row>
    <row r="361">
      <c r="A361">
        <f>'Raw Data'!Q356</f>
        <v/>
      </c>
      <c r="B361">
        <f>IF('Raw Data'!O356&gt;'Raw Data'!P356, 'Raw Data'!C356, 0)</f>
        <v/>
      </c>
      <c r="C361">
        <f>IF(AND(ISNUMBER('Raw Data'!O356), 'Raw Data'!O356='Raw Data'!P356), 'Raw Data'!D356, 0)</f>
        <v/>
      </c>
      <c r="D361">
        <f>IF('Raw Data'!O356&lt;'Raw Data'!P356, 'Raw Data'!E356, 0)</f>
        <v/>
      </c>
      <c r="E361">
        <f>IF(SUM('Raw Data'!O356:P356)&gt;2, 'Raw Data'!F356, 0)</f>
        <v/>
      </c>
      <c r="F361">
        <f>IF(AND(ISNUMBER('Raw Data'!O356),SUM('Raw Data'!O356:P356)&lt;3),'Raw Data'!F356,)</f>
        <v/>
      </c>
      <c r="G361">
        <f>IF(AND('Raw Data'!O356&gt;0, 'Raw Data'!P356&gt;0), 'Raw Data'!H356, 0)</f>
        <v/>
      </c>
      <c r="H361">
        <f>IF(AND(ISNUMBER('Raw Data'!O356), OR('Raw Data'!O356=0, 'Raw Data'!P356=0)), 'Raw Data'!I356, 0)</f>
        <v/>
      </c>
      <c r="I361">
        <f>IF('Raw Data'!O356='Raw Data'!P356, 0, IF('Raw Data'!O356&gt;'Raw Data'!P356, 'Raw Data'!J356, 0))</f>
        <v/>
      </c>
      <c r="J361">
        <f>IF('Raw Data'!O356='Raw Data'!P356, 0, IF('Raw Data'!O356&lt;'Raw Data'!P356, 'Raw Data'!K356, 0))</f>
        <v/>
      </c>
      <c r="K361">
        <f>IF(AND(ISNUMBER('Raw Data'!O356), OR('Raw Data'!O356&gt;'Raw Data'!P356, 'Raw Data'!O356='Raw Data'!P356)), 'Raw Data'!L356, 0)</f>
        <v/>
      </c>
      <c r="L361">
        <f>IF(AND(ISNUMBER('Raw Data'!O356), OR('Raw Data'!O356&lt;'Raw Data'!P356, 'Raw Data'!O356='Raw Data'!P356)), 'Raw Data'!M356, 0)</f>
        <v/>
      </c>
      <c r="M361">
        <f>IF(AND(ISNUMBER('Raw Data'!O356), OR('Raw Data'!O356&gt;'Raw Data'!P356, 'Raw Data'!O356&lt;'Raw Data'!P356)), 'Raw Data'!N356, 0)</f>
        <v/>
      </c>
      <c r="N361">
        <f>IF(AND('Raw Data'!C356&lt;'Raw Data'!E356, 'Raw Data'!O356&gt;'Raw Data'!P356), 'Raw Data'!C356, 0)</f>
        <v/>
      </c>
      <c r="O361">
        <f>'Raw Data'!C356&lt;'Raw Data'!E356</f>
        <v/>
      </c>
      <c r="P361">
        <f>IF(AND('Raw Data'!C356&gt;'Raw Data'!E356, 'Raw Data'!O356&gt;'Raw Data'!P356), 'Raw Data'!C356, 0)</f>
        <v/>
      </c>
      <c r="Q361">
        <f>IF(AND('Raw Data'!C356&gt;'Raw Data'!E356, 'Raw Data'!O356&lt;'Raw Data'!P356), 'Raw Data'!E356, 0)</f>
        <v/>
      </c>
      <c r="R361">
        <f>IF(AND('Raw Data'!C356&lt;'Raw Data'!E356, 'Raw Data'!O356&lt;'Raw Data'!P356), 'Raw Data'!E356, 0)</f>
        <v/>
      </c>
      <c r="S361">
        <f>IF(ISNUMBER('Raw Data'!C356), IF(_xlfn.XLOOKUP(SMALL('Raw Data'!C356:E356, 1), B361:D361, B361:D361, 0)&gt;0, SMALL('Raw Data'!C356:E356, 1), 0), 0)</f>
        <v/>
      </c>
      <c r="T361">
        <f>IF(ISNUMBER('Raw Data'!C356), IF(_xlfn.XLOOKUP(SMALL('Raw Data'!C356:E356, 2), B361:D361, B361:D361, 0)&gt;0, SMALL('Raw Data'!C356:E356, 2), 0), 0)</f>
        <v/>
      </c>
      <c r="U361">
        <f>IF(ISNUMBER('Raw Data'!C356), IF(_xlfn.XLOOKUP(SMALL('Raw Data'!C356:E356, 3), B361:D361, B361:D361, 0)&gt;0, SMALL('Raw Data'!C356:E356, 3), 0), 0)</f>
        <v/>
      </c>
      <c r="V361">
        <f>IF(AND('Raw Data'!C356&lt;'Raw Data'!E356,'Raw Data'!O356&gt;'Raw Data'!P356),'Raw Data'!C356,IF(AND('Raw Data'!E356&lt;'Raw Data'!C356,'Raw Data'!P356&gt;'Raw Data'!O356),'Raw Data'!E356,0))</f>
        <v/>
      </c>
      <c r="W361">
        <f>IF(AND('Raw Data'!C356&gt;'Raw Data'!E356,'Raw Data'!O356&gt;'Raw Data'!P356),'Raw Data'!C356,IF(AND('Raw Data'!E356&gt;'Raw Data'!C356,'Raw Data'!P356&gt;'Raw Data'!O356),'Raw Data'!E356,0))</f>
        <v/>
      </c>
      <c r="X361">
        <f>IF(AND('Raw Data'!D356&gt;4,'Raw Data'!O356&gt;'Raw Data'!P356, ISNUMBER('Raw Data'!O356)),'Raw Data'!J356,IF(AND('Raw Data'!D356&gt;4,'Raw Data'!O356='Raw Data'!P356, ISNUMBER('Raw Data'!O356)),0,IF(AND(ISNUMBER('Raw Data'!O356), 'Raw Data'!O356='Raw Data'!P356),'Raw Data'!D356,0)))</f>
        <v/>
      </c>
      <c r="Y361">
        <f>IF(AND('Raw Data'!D356&gt;4,'Raw Data'!O356&lt;'Raw Data'!P356),'Raw Data'!K356,IF(AND('Raw Data'!D356&gt;4,'Raw Data'!O356='Raw Data'!P356),0,IF('Raw Data'!O356='Raw Data'!P356,'Raw Data'!D356,0)))</f>
        <v/>
      </c>
      <c r="Z361">
        <f>IF(AND('Raw Data'!D356&lt;4, 'Raw Data'!O356='Raw Data'!P356), 'Raw Data'!D356, 0)</f>
        <v/>
      </c>
      <c r="AA361">
        <f>IF(AND(W361&gt;0, F361&gt;0), F361*W361, 0)</f>
        <v/>
      </c>
      <c r="AB361">
        <f>IF(AND(C361&gt;0, E361&gt;0), E361*C361, 0)</f>
        <v/>
      </c>
      <c r="AC361">
        <f>IF(AND(F361, D361), D361*F361, 0)</f>
        <v/>
      </c>
    </row>
    <row r="362">
      <c r="A362">
        <f>'Raw Data'!Q357</f>
        <v/>
      </c>
      <c r="B362">
        <f>IF('Raw Data'!O357&gt;'Raw Data'!P357, 'Raw Data'!C357, 0)</f>
        <v/>
      </c>
      <c r="C362">
        <f>IF(AND(ISNUMBER('Raw Data'!O357), 'Raw Data'!O357='Raw Data'!P357), 'Raw Data'!D357, 0)</f>
        <v/>
      </c>
      <c r="D362">
        <f>IF('Raw Data'!O357&lt;'Raw Data'!P357, 'Raw Data'!E357, 0)</f>
        <v/>
      </c>
      <c r="E362">
        <f>IF(SUM('Raw Data'!O357:P357)&gt;2, 'Raw Data'!F357, 0)</f>
        <v/>
      </c>
      <c r="F362">
        <f>IF(AND(ISNUMBER('Raw Data'!O357),SUM('Raw Data'!O357:P357)&lt;3),'Raw Data'!F357,)</f>
        <v/>
      </c>
      <c r="G362">
        <f>IF(AND('Raw Data'!O357&gt;0, 'Raw Data'!P357&gt;0), 'Raw Data'!H357, 0)</f>
        <v/>
      </c>
      <c r="H362">
        <f>IF(AND(ISNUMBER('Raw Data'!O357), OR('Raw Data'!O357=0, 'Raw Data'!P357=0)), 'Raw Data'!I357, 0)</f>
        <v/>
      </c>
      <c r="I362">
        <f>IF('Raw Data'!O357='Raw Data'!P357, 0, IF('Raw Data'!O357&gt;'Raw Data'!P357, 'Raw Data'!J357, 0))</f>
        <v/>
      </c>
      <c r="J362">
        <f>IF('Raw Data'!O357='Raw Data'!P357, 0, IF('Raw Data'!O357&lt;'Raw Data'!P357, 'Raw Data'!K357, 0))</f>
        <v/>
      </c>
      <c r="K362">
        <f>IF(AND(ISNUMBER('Raw Data'!O357), OR('Raw Data'!O357&gt;'Raw Data'!P357, 'Raw Data'!O357='Raw Data'!P357)), 'Raw Data'!L357, 0)</f>
        <v/>
      </c>
      <c r="L362">
        <f>IF(AND(ISNUMBER('Raw Data'!O357), OR('Raw Data'!O357&lt;'Raw Data'!P357, 'Raw Data'!O357='Raw Data'!P357)), 'Raw Data'!M357, 0)</f>
        <v/>
      </c>
      <c r="M362">
        <f>IF(AND(ISNUMBER('Raw Data'!O357), OR('Raw Data'!O357&gt;'Raw Data'!P357, 'Raw Data'!O357&lt;'Raw Data'!P357)), 'Raw Data'!N357, 0)</f>
        <v/>
      </c>
      <c r="N362">
        <f>IF(AND('Raw Data'!C357&lt;'Raw Data'!E357, 'Raw Data'!O357&gt;'Raw Data'!P357), 'Raw Data'!C357, 0)</f>
        <v/>
      </c>
      <c r="O362">
        <f>'Raw Data'!C357&lt;'Raw Data'!E357</f>
        <v/>
      </c>
      <c r="P362">
        <f>IF(AND('Raw Data'!C357&gt;'Raw Data'!E357, 'Raw Data'!O357&gt;'Raw Data'!P357), 'Raw Data'!C357, 0)</f>
        <v/>
      </c>
      <c r="Q362">
        <f>IF(AND('Raw Data'!C357&gt;'Raw Data'!E357, 'Raw Data'!O357&lt;'Raw Data'!P357), 'Raw Data'!E357, 0)</f>
        <v/>
      </c>
      <c r="R362">
        <f>IF(AND('Raw Data'!C357&lt;'Raw Data'!E357, 'Raw Data'!O357&lt;'Raw Data'!P357), 'Raw Data'!E357, 0)</f>
        <v/>
      </c>
      <c r="S362">
        <f>IF(ISNUMBER('Raw Data'!C357), IF(_xlfn.XLOOKUP(SMALL('Raw Data'!C357:E357, 1), B362:D362, B362:D362, 0)&gt;0, SMALL('Raw Data'!C357:E357, 1), 0), 0)</f>
        <v/>
      </c>
      <c r="T362">
        <f>IF(ISNUMBER('Raw Data'!C357), IF(_xlfn.XLOOKUP(SMALL('Raw Data'!C357:E357, 2), B362:D362, B362:D362, 0)&gt;0, SMALL('Raw Data'!C357:E357, 2), 0), 0)</f>
        <v/>
      </c>
      <c r="U362">
        <f>IF(ISNUMBER('Raw Data'!C357), IF(_xlfn.XLOOKUP(SMALL('Raw Data'!C357:E357, 3), B362:D362, B362:D362, 0)&gt;0, SMALL('Raw Data'!C357:E357, 3), 0), 0)</f>
        <v/>
      </c>
      <c r="V362">
        <f>IF(AND('Raw Data'!C357&lt;'Raw Data'!E357,'Raw Data'!O357&gt;'Raw Data'!P357),'Raw Data'!C357,IF(AND('Raw Data'!E357&lt;'Raw Data'!C357,'Raw Data'!P357&gt;'Raw Data'!O357),'Raw Data'!E357,0))</f>
        <v/>
      </c>
      <c r="W362">
        <f>IF(AND('Raw Data'!C357&gt;'Raw Data'!E357,'Raw Data'!O357&gt;'Raw Data'!P357),'Raw Data'!C357,IF(AND('Raw Data'!E357&gt;'Raw Data'!C357,'Raw Data'!P357&gt;'Raw Data'!O357),'Raw Data'!E357,0))</f>
        <v/>
      </c>
      <c r="X362">
        <f>IF(AND('Raw Data'!D357&gt;4,'Raw Data'!O357&gt;'Raw Data'!P357, ISNUMBER('Raw Data'!O357)),'Raw Data'!J357,IF(AND('Raw Data'!D357&gt;4,'Raw Data'!O357='Raw Data'!P357, ISNUMBER('Raw Data'!O357)),0,IF(AND(ISNUMBER('Raw Data'!O357), 'Raw Data'!O357='Raw Data'!P357),'Raw Data'!D357,0)))</f>
        <v/>
      </c>
      <c r="Y362">
        <f>IF(AND('Raw Data'!D357&gt;4,'Raw Data'!O357&lt;'Raw Data'!P357),'Raw Data'!K357,IF(AND('Raw Data'!D357&gt;4,'Raw Data'!O357='Raw Data'!P357),0,IF('Raw Data'!O357='Raw Data'!P357,'Raw Data'!D357,0)))</f>
        <v/>
      </c>
      <c r="Z362">
        <f>IF(AND('Raw Data'!D357&lt;4, 'Raw Data'!O357='Raw Data'!P357), 'Raw Data'!D357, 0)</f>
        <v/>
      </c>
      <c r="AA362">
        <f>IF(AND(W362&gt;0, F362&gt;0), F362*W362, 0)</f>
        <v/>
      </c>
      <c r="AB362">
        <f>IF(AND(C362&gt;0, E362&gt;0), E362*C362, 0)</f>
        <v/>
      </c>
      <c r="AC362">
        <f>IF(AND(F362, D362), D362*F362, 0)</f>
        <v/>
      </c>
    </row>
    <row r="363">
      <c r="A363">
        <f>'Raw Data'!Q358</f>
        <v/>
      </c>
      <c r="B363">
        <f>IF('Raw Data'!O358&gt;'Raw Data'!P358, 'Raw Data'!C358, 0)</f>
        <v/>
      </c>
      <c r="C363">
        <f>IF(AND(ISNUMBER('Raw Data'!O358), 'Raw Data'!O358='Raw Data'!P358), 'Raw Data'!D358, 0)</f>
        <v/>
      </c>
      <c r="D363">
        <f>IF('Raw Data'!O358&lt;'Raw Data'!P358, 'Raw Data'!E358, 0)</f>
        <v/>
      </c>
      <c r="E363">
        <f>IF(SUM('Raw Data'!O358:P358)&gt;2, 'Raw Data'!F358, 0)</f>
        <v/>
      </c>
      <c r="F363">
        <f>IF(AND(ISNUMBER('Raw Data'!O358),SUM('Raw Data'!O358:P358)&lt;3),'Raw Data'!F358,)</f>
        <v/>
      </c>
      <c r="G363">
        <f>IF(AND('Raw Data'!O358&gt;0, 'Raw Data'!P358&gt;0), 'Raw Data'!H358, 0)</f>
        <v/>
      </c>
      <c r="H363">
        <f>IF(AND(ISNUMBER('Raw Data'!O358), OR('Raw Data'!O358=0, 'Raw Data'!P358=0)), 'Raw Data'!I358, 0)</f>
        <v/>
      </c>
      <c r="I363">
        <f>IF('Raw Data'!O358='Raw Data'!P358, 0, IF('Raw Data'!O358&gt;'Raw Data'!P358, 'Raw Data'!J358, 0))</f>
        <v/>
      </c>
      <c r="J363">
        <f>IF('Raw Data'!O358='Raw Data'!P358, 0, IF('Raw Data'!O358&lt;'Raw Data'!P358, 'Raw Data'!K358, 0))</f>
        <v/>
      </c>
      <c r="K363">
        <f>IF(AND(ISNUMBER('Raw Data'!O358), OR('Raw Data'!O358&gt;'Raw Data'!P358, 'Raw Data'!O358='Raw Data'!P358)), 'Raw Data'!L358, 0)</f>
        <v/>
      </c>
      <c r="L363">
        <f>IF(AND(ISNUMBER('Raw Data'!O358), OR('Raw Data'!O358&lt;'Raw Data'!P358, 'Raw Data'!O358='Raw Data'!P358)), 'Raw Data'!M358, 0)</f>
        <v/>
      </c>
      <c r="M363">
        <f>IF(AND(ISNUMBER('Raw Data'!O358), OR('Raw Data'!O358&gt;'Raw Data'!P358, 'Raw Data'!O358&lt;'Raw Data'!P358)), 'Raw Data'!N358, 0)</f>
        <v/>
      </c>
      <c r="N363">
        <f>IF(AND('Raw Data'!C358&lt;'Raw Data'!E358, 'Raw Data'!O358&gt;'Raw Data'!P358), 'Raw Data'!C358, 0)</f>
        <v/>
      </c>
      <c r="O363">
        <f>'Raw Data'!C358&lt;'Raw Data'!E358</f>
        <v/>
      </c>
      <c r="P363">
        <f>IF(AND('Raw Data'!C358&gt;'Raw Data'!E358, 'Raw Data'!O358&gt;'Raw Data'!P358), 'Raw Data'!C358, 0)</f>
        <v/>
      </c>
      <c r="Q363">
        <f>IF(AND('Raw Data'!C358&gt;'Raw Data'!E358, 'Raw Data'!O358&lt;'Raw Data'!P358), 'Raw Data'!E358, 0)</f>
        <v/>
      </c>
      <c r="R363">
        <f>IF(AND('Raw Data'!C358&lt;'Raw Data'!E358, 'Raw Data'!O358&lt;'Raw Data'!P358), 'Raw Data'!E358, 0)</f>
        <v/>
      </c>
      <c r="S363">
        <f>IF(ISNUMBER('Raw Data'!C358), IF(_xlfn.XLOOKUP(SMALL('Raw Data'!C358:E358, 1), B363:D363, B363:D363, 0)&gt;0, SMALL('Raw Data'!C358:E358, 1), 0), 0)</f>
        <v/>
      </c>
      <c r="T363">
        <f>IF(ISNUMBER('Raw Data'!C358), IF(_xlfn.XLOOKUP(SMALL('Raw Data'!C358:E358, 2), B363:D363, B363:D363, 0)&gt;0, SMALL('Raw Data'!C358:E358, 2), 0), 0)</f>
        <v/>
      </c>
      <c r="U363">
        <f>IF(ISNUMBER('Raw Data'!C358), IF(_xlfn.XLOOKUP(SMALL('Raw Data'!C358:E358, 3), B363:D363, B363:D363, 0)&gt;0, SMALL('Raw Data'!C358:E358, 3), 0), 0)</f>
        <v/>
      </c>
      <c r="V363">
        <f>IF(AND('Raw Data'!C358&lt;'Raw Data'!E358,'Raw Data'!O358&gt;'Raw Data'!P358),'Raw Data'!C358,IF(AND('Raw Data'!E358&lt;'Raw Data'!C358,'Raw Data'!P358&gt;'Raw Data'!O358),'Raw Data'!E358,0))</f>
        <v/>
      </c>
      <c r="W363">
        <f>IF(AND('Raw Data'!C358&gt;'Raw Data'!E358,'Raw Data'!O358&gt;'Raw Data'!P358),'Raw Data'!C358,IF(AND('Raw Data'!E358&gt;'Raw Data'!C358,'Raw Data'!P358&gt;'Raw Data'!O358),'Raw Data'!E358,0))</f>
        <v/>
      </c>
      <c r="X363">
        <f>IF(AND('Raw Data'!D358&gt;4,'Raw Data'!O358&gt;'Raw Data'!P358, ISNUMBER('Raw Data'!O358)),'Raw Data'!J358,IF(AND('Raw Data'!D358&gt;4,'Raw Data'!O358='Raw Data'!P358, ISNUMBER('Raw Data'!O358)),0,IF(AND(ISNUMBER('Raw Data'!O358), 'Raw Data'!O358='Raw Data'!P358),'Raw Data'!D358,0)))</f>
        <v/>
      </c>
      <c r="Y363">
        <f>IF(AND('Raw Data'!D358&gt;4,'Raw Data'!O358&lt;'Raw Data'!P358),'Raw Data'!K358,IF(AND('Raw Data'!D358&gt;4,'Raw Data'!O358='Raw Data'!P358),0,IF('Raw Data'!O358='Raw Data'!P358,'Raw Data'!D358,0)))</f>
        <v/>
      </c>
      <c r="Z363">
        <f>IF(AND('Raw Data'!D358&lt;4, 'Raw Data'!O358='Raw Data'!P358), 'Raw Data'!D358, 0)</f>
        <v/>
      </c>
      <c r="AA363">
        <f>IF(AND(W363&gt;0, F363&gt;0), F363*W363, 0)</f>
        <v/>
      </c>
      <c r="AB363">
        <f>IF(AND(C363&gt;0, E363&gt;0), E363*C363, 0)</f>
        <v/>
      </c>
      <c r="AC363">
        <f>IF(AND(F363, D363), D363*F363, 0)</f>
        <v/>
      </c>
    </row>
    <row r="364">
      <c r="A364">
        <f>'Raw Data'!Q359</f>
        <v/>
      </c>
      <c r="B364">
        <f>IF('Raw Data'!O359&gt;'Raw Data'!P359, 'Raw Data'!C359, 0)</f>
        <v/>
      </c>
      <c r="C364">
        <f>IF(AND(ISNUMBER('Raw Data'!O359), 'Raw Data'!O359='Raw Data'!P359), 'Raw Data'!D359, 0)</f>
        <v/>
      </c>
      <c r="D364">
        <f>IF('Raw Data'!O359&lt;'Raw Data'!P359, 'Raw Data'!E359, 0)</f>
        <v/>
      </c>
      <c r="E364">
        <f>IF(SUM('Raw Data'!O359:P359)&gt;2, 'Raw Data'!F359, 0)</f>
        <v/>
      </c>
      <c r="F364">
        <f>IF(AND(ISNUMBER('Raw Data'!O359),SUM('Raw Data'!O359:P359)&lt;3),'Raw Data'!F359,)</f>
        <v/>
      </c>
      <c r="G364">
        <f>IF(AND('Raw Data'!O359&gt;0, 'Raw Data'!P359&gt;0), 'Raw Data'!H359, 0)</f>
        <v/>
      </c>
      <c r="H364">
        <f>IF(AND(ISNUMBER('Raw Data'!O359), OR('Raw Data'!O359=0, 'Raw Data'!P359=0)), 'Raw Data'!I359, 0)</f>
        <v/>
      </c>
      <c r="I364">
        <f>IF('Raw Data'!O359='Raw Data'!P359, 0, IF('Raw Data'!O359&gt;'Raw Data'!P359, 'Raw Data'!J359, 0))</f>
        <v/>
      </c>
      <c r="J364">
        <f>IF('Raw Data'!O359='Raw Data'!P359, 0, IF('Raw Data'!O359&lt;'Raw Data'!P359, 'Raw Data'!K359, 0))</f>
        <v/>
      </c>
      <c r="K364">
        <f>IF(AND(ISNUMBER('Raw Data'!O359), OR('Raw Data'!O359&gt;'Raw Data'!P359, 'Raw Data'!O359='Raw Data'!P359)), 'Raw Data'!L359, 0)</f>
        <v/>
      </c>
      <c r="L364">
        <f>IF(AND(ISNUMBER('Raw Data'!O359), OR('Raw Data'!O359&lt;'Raw Data'!P359, 'Raw Data'!O359='Raw Data'!P359)), 'Raw Data'!M359, 0)</f>
        <v/>
      </c>
      <c r="M364">
        <f>IF(AND(ISNUMBER('Raw Data'!O359), OR('Raw Data'!O359&gt;'Raw Data'!P359, 'Raw Data'!O359&lt;'Raw Data'!P359)), 'Raw Data'!N359, 0)</f>
        <v/>
      </c>
      <c r="N364">
        <f>IF(AND('Raw Data'!C359&lt;'Raw Data'!E359, 'Raw Data'!O359&gt;'Raw Data'!P359), 'Raw Data'!C359, 0)</f>
        <v/>
      </c>
      <c r="O364">
        <f>'Raw Data'!C359&lt;'Raw Data'!E359</f>
        <v/>
      </c>
      <c r="P364">
        <f>IF(AND('Raw Data'!C359&gt;'Raw Data'!E359, 'Raw Data'!O359&gt;'Raw Data'!P359), 'Raw Data'!C359, 0)</f>
        <v/>
      </c>
      <c r="Q364">
        <f>IF(AND('Raw Data'!C359&gt;'Raw Data'!E359, 'Raw Data'!O359&lt;'Raw Data'!P359), 'Raw Data'!E359, 0)</f>
        <v/>
      </c>
      <c r="R364">
        <f>IF(AND('Raw Data'!C359&lt;'Raw Data'!E359, 'Raw Data'!O359&lt;'Raw Data'!P359), 'Raw Data'!E359, 0)</f>
        <v/>
      </c>
      <c r="S364">
        <f>IF(ISNUMBER('Raw Data'!C359), IF(_xlfn.XLOOKUP(SMALL('Raw Data'!C359:E359, 1), B364:D364, B364:D364, 0)&gt;0, SMALL('Raw Data'!C359:E359, 1), 0), 0)</f>
        <v/>
      </c>
      <c r="T364">
        <f>IF(ISNUMBER('Raw Data'!C359), IF(_xlfn.XLOOKUP(SMALL('Raw Data'!C359:E359, 2), B364:D364, B364:D364, 0)&gt;0, SMALL('Raw Data'!C359:E359, 2), 0), 0)</f>
        <v/>
      </c>
      <c r="U364">
        <f>IF(ISNUMBER('Raw Data'!C359), IF(_xlfn.XLOOKUP(SMALL('Raw Data'!C359:E359, 3), B364:D364, B364:D364, 0)&gt;0, SMALL('Raw Data'!C359:E359, 3), 0), 0)</f>
        <v/>
      </c>
      <c r="V364">
        <f>IF(AND('Raw Data'!C359&lt;'Raw Data'!E359,'Raw Data'!O359&gt;'Raw Data'!P359),'Raw Data'!C359,IF(AND('Raw Data'!E359&lt;'Raw Data'!C359,'Raw Data'!P359&gt;'Raw Data'!O359),'Raw Data'!E359,0))</f>
        <v/>
      </c>
      <c r="W364">
        <f>IF(AND('Raw Data'!C359&gt;'Raw Data'!E359,'Raw Data'!O359&gt;'Raw Data'!P359),'Raw Data'!C359,IF(AND('Raw Data'!E359&gt;'Raw Data'!C359,'Raw Data'!P359&gt;'Raw Data'!O359),'Raw Data'!E359,0))</f>
        <v/>
      </c>
      <c r="X364">
        <f>IF(AND('Raw Data'!D359&gt;4,'Raw Data'!O359&gt;'Raw Data'!P359, ISNUMBER('Raw Data'!O359)),'Raw Data'!J359,IF(AND('Raw Data'!D359&gt;4,'Raw Data'!O359='Raw Data'!P359, ISNUMBER('Raw Data'!O359)),0,IF(AND(ISNUMBER('Raw Data'!O359), 'Raw Data'!O359='Raw Data'!P359),'Raw Data'!D359,0)))</f>
        <v/>
      </c>
      <c r="Y364">
        <f>IF(AND('Raw Data'!D359&gt;4,'Raw Data'!O359&lt;'Raw Data'!P359),'Raw Data'!K359,IF(AND('Raw Data'!D359&gt;4,'Raw Data'!O359='Raw Data'!P359),0,IF('Raw Data'!O359='Raw Data'!P359,'Raw Data'!D359,0)))</f>
        <v/>
      </c>
      <c r="Z364">
        <f>IF(AND('Raw Data'!D359&lt;4, 'Raw Data'!O359='Raw Data'!P359), 'Raw Data'!D359, 0)</f>
        <v/>
      </c>
      <c r="AA364">
        <f>IF(AND(W364&gt;0, F364&gt;0), F364*W364, 0)</f>
        <v/>
      </c>
      <c r="AB364">
        <f>IF(AND(C364&gt;0, E364&gt;0), E364*C364, 0)</f>
        <v/>
      </c>
      <c r="AC364">
        <f>IF(AND(F364, D364), D364*F364, 0)</f>
        <v/>
      </c>
    </row>
    <row r="365">
      <c r="A365">
        <f>'Raw Data'!Q360</f>
        <v/>
      </c>
      <c r="B365">
        <f>IF('Raw Data'!O360&gt;'Raw Data'!P360, 'Raw Data'!C360, 0)</f>
        <v/>
      </c>
      <c r="C365">
        <f>IF(AND(ISNUMBER('Raw Data'!O360), 'Raw Data'!O360='Raw Data'!P360), 'Raw Data'!D360, 0)</f>
        <v/>
      </c>
      <c r="D365">
        <f>IF('Raw Data'!O360&lt;'Raw Data'!P360, 'Raw Data'!E360, 0)</f>
        <v/>
      </c>
      <c r="E365">
        <f>IF(SUM('Raw Data'!O360:P360)&gt;2, 'Raw Data'!F360, 0)</f>
        <v/>
      </c>
      <c r="F365">
        <f>IF(AND(ISNUMBER('Raw Data'!O360),SUM('Raw Data'!O360:P360)&lt;3),'Raw Data'!F360,)</f>
        <v/>
      </c>
      <c r="G365">
        <f>IF(AND('Raw Data'!O360&gt;0, 'Raw Data'!P360&gt;0), 'Raw Data'!H360, 0)</f>
        <v/>
      </c>
      <c r="H365">
        <f>IF(AND(ISNUMBER('Raw Data'!O360), OR('Raw Data'!O360=0, 'Raw Data'!P360=0)), 'Raw Data'!I360, 0)</f>
        <v/>
      </c>
      <c r="I365">
        <f>IF('Raw Data'!O360='Raw Data'!P360, 0, IF('Raw Data'!O360&gt;'Raw Data'!P360, 'Raw Data'!J360, 0))</f>
        <v/>
      </c>
      <c r="J365">
        <f>IF('Raw Data'!O360='Raw Data'!P360, 0, IF('Raw Data'!O360&lt;'Raw Data'!P360, 'Raw Data'!K360, 0))</f>
        <v/>
      </c>
      <c r="K365">
        <f>IF(AND(ISNUMBER('Raw Data'!O360), OR('Raw Data'!O360&gt;'Raw Data'!P360, 'Raw Data'!O360='Raw Data'!P360)), 'Raw Data'!L360, 0)</f>
        <v/>
      </c>
      <c r="L365">
        <f>IF(AND(ISNUMBER('Raw Data'!O360), OR('Raw Data'!O360&lt;'Raw Data'!P360, 'Raw Data'!O360='Raw Data'!P360)), 'Raw Data'!M360, 0)</f>
        <v/>
      </c>
      <c r="M365">
        <f>IF(AND(ISNUMBER('Raw Data'!O360), OR('Raw Data'!O360&gt;'Raw Data'!P360, 'Raw Data'!O360&lt;'Raw Data'!P360)), 'Raw Data'!N360, 0)</f>
        <v/>
      </c>
      <c r="N365">
        <f>IF(AND('Raw Data'!C360&lt;'Raw Data'!E360, 'Raw Data'!O360&gt;'Raw Data'!P360), 'Raw Data'!C360, 0)</f>
        <v/>
      </c>
      <c r="O365">
        <f>'Raw Data'!C360&lt;'Raw Data'!E360</f>
        <v/>
      </c>
      <c r="P365">
        <f>IF(AND('Raw Data'!C360&gt;'Raw Data'!E360, 'Raw Data'!O360&gt;'Raw Data'!P360), 'Raw Data'!C360, 0)</f>
        <v/>
      </c>
      <c r="Q365">
        <f>IF(AND('Raw Data'!C360&gt;'Raw Data'!E360, 'Raw Data'!O360&lt;'Raw Data'!P360), 'Raw Data'!E360, 0)</f>
        <v/>
      </c>
      <c r="R365">
        <f>IF(AND('Raw Data'!C360&lt;'Raw Data'!E360, 'Raw Data'!O360&lt;'Raw Data'!P360), 'Raw Data'!E360, 0)</f>
        <v/>
      </c>
      <c r="S365">
        <f>IF(ISNUMBER('Raw Data'!C360), IF(_xlfn.XLOOKUP(SMALL('Raw Data'!C360:E360, 1), B365:D365, B365:D365, 0)&gt;0, SMALL('Raw Data'!C360:E360, 1), 0), 0)</f>
        <v/>
      </c>
      <c r="T365">
        <f>IF(ISNUMBER('Raw Data'!C360), IF(_xlfn.XLOOKUP(SMALL('Raw Data'!C360:E360, 2), B365:D365, B365:D365, 0)&gt;0, SMALL('Raw Data'!C360:E360, 2), 0), 0)</f>
        <v/>
      </c>
      <c r="U365">
        <f>IF(ISNUMBER('Raw Data'!C360), IF(_xlfn.XLOOKUP(SMALL('Raw Data'!C360:E360, 3), B365:D365, B365:D365, 0)&gt;0, SMALL('Raw Data'!C360:E360, 3), 0), 0)</f>
        <v/>
      </c>
      <c r="V365">
        <f>IF(AND('Raw Data'!C360&lt;'Raw Data'!E360,'Raw Data'!O360&gt;'Raw Data'!P360),'Raw Data'!C360,IF(AND('Raw Data'!E360&lt;'Raw Data'!C360,'Raw Data'!P360&gt;'Raw Data'!O360),'Raw Data'!E360,0))</f>
        <v/>
      </c>
      <c r="W365">
        <f>IF(AND('Raw Data'!C360&gt;'Raw Data'!E360,'Raw Data'!O360&gt;'Raw Data'!P360),'Raw Data'!C360,IF(AND('Raw Data'!E360&gt;'Raw Data'!C360,'Raw Data'!P360&gt;'Raw Data'!O360),'Raw Data'!E360,0))</f>
        <v/>
      </c>
      <c r="X365">
        <f>IF(AND('Raw Data'!D360&gt;4,'Raw Data'!O360&gt;'Raw Data'!P360, ISNUMBER('Raw Data'!O360)),'Raw Data'!J360,IF(AND('Raw Data'!D360&gt;4,'Raw Data'!O360='Raw Data'!P360, ISNUMBER('Raw Data'!O360)),0,IF(AND(ISNUMBER('Raw Data'!O360), 'Raw Data'!O360='Raw Data'!P360),'Raw Data'!D360,0)))</f>
        <v/>
      </c>
      <c r="Y365">
        <f>IF(AND('Raw Data'!D360&gt;4,'Raw Data'!O360&lt;'Raw Data'!P360),'Raw Data'!K360,IF(AND('Raw Data'!D360&gt;4,'Raw Data'!O360='Raw Data'!P360),0,IF('Raw Data'!O360='Raw Data'!P360,'Raw Data'!D360,0)))</f>
        <v/>
      </c>
      <c r="Z365">
        <f>IF(AND('Raw Data'!D360&lt;4, 'Raw Data'!O360='Raw Data'!P360), 'Raw Data'!D360, 0)</f>
        <v/>
      </c>
      <c r="AA365">
        <f>IF(AND(W365&gt;0, F365&gt;0), F365*W365, 0)</f>
        <v/>
      </c>
      <c r="AB365">
        <f>IF(AND(C365&gt;0, E365&gt;0), E365*C365, 0)</f>
        <v/>
      </c>
      <c r="AC365">
        <f>IF(AND(F365, D365), D365*F365, 0)</f>
        <v/>
      </c>
    </row>
    <row r="366">
      <c r="A366">
        <f>'Raw Data'!Q361</f>
        <v/>
      </c>
      <c r="B366">
        <f>IF('Raw Data'!O361&gt;'Raw Data'!P361, 'Raw Data'!C361, 0)</f>
        <v/>
      </c>
      <c r="C366">
        <f>IF(AND(ISNUMBER('Raw Data'!O361), 'Raw Data'!O361='Raw Data'!P361), 'Raw Data'!D361, 0)</f>
        <v/>
      </c>
      <c r="D366">
        <f>IF('Raw Data'!O361&lt;'Raw Data'!P361, 'Raw Data'!E361, 0)</f>
        <v/>
      </c>
      <c r="E366">
        <f>IF(SUM('Raw Data'!O361:P361)&gt;2, 'Raw Data'!F361, 0)</f>
        <v/>
      </c>
      <c r="F366">
        <f>IF(AND(ISNUMBER('Raw Data'!O361),SUM('Raw Data'!O361:P361)&lt;3),'Raw Data'!F361,)</f>
        <v/>
      </c>
      <c r="G366">
        <f>IF(AND('Raw Data'!O361&gt;0, 'Raw Data'!P361&gt;0), 'Raw Data'!H361, 0)</f>
        <v/>
      </c>
      <c r="H366">
        <f>IF(AND(ISNUMBER('Raw Data'!O361), OR('Raw Data'!O361=0, 'Raw Data'!P361=0)), 'Raw Data'!I361, 0)</f>
        <v/>
      </c>
      <c r="I366">
        <f>IF('Raw Data'!O361='Raw Data'!P361, 0, IF('Raw Data'!O361&gt;'Raw Data'!P361, 'Raw Data'!J361, 0))</f>
        <v/>
      </c>
      <c r="J366">
        <f>IF('Raw Data'!O361='Raw Data'!P361, 0, IF('Raw Data'!O361&lt;'Raw Data'!P361, 'Raw Data'!K361, 0))</f>
        <v/>
      </c>
      <c r="K366">
        <f>IF(AND(ISNUMBER('Raw Data'!O361), OR('Raw Data'!O361&gt;'Raw Data'!P361, 'Raw Data'!O361='Raw Data'!P361)), 'Raw Data'!L361, 0)</f>
        <v/>
      </c>
      <c r="L366">
        <f>IF(AND(ISNUMBER('Raw Data'!O361), OR('Raw Data'!O361&lt;'Raw Data'!P361, 'Raw Data'!O361='Raw Data'!P361)), 'Raw Data'!M361, 0)</f>
        <v/>
      </c>
      <c r="M366">
        <f>IF(AND(ISNUMBER('Raw Data'!O361), OR('Raw Data'!O361&gt;'Raw Data'!P361, 'Raw Data'!O361&lt;'Raw Data'!P361)), 'Raw Data'!N361, 0)</f>
        <v/>
      </c>
      <c r="N366">
        <f>IF(AND('Raw Data'!C361&lt;'Raw Data'!E361, 'Raw Data'!O361&gt;'Raw Data'!P361), 'Raw Data'!C361, 0)</f>
        <v/>
      </c>
      <c r="O366">
        <f>'Raw Data'!C361&lt;'Raw Data'!E361</f>
        <v/>
      </c>
      <c r="P366">
        <f>IF(AND('Raw Data'!C361&gt;'Raw Data'!E361, 'Raw Data'!O361&gt;'Raw Data'!P361), 'Raw Data'!C361, 0)</f>
        <v/>
      </c>
      <c r="Q366">
        <f>IF(AND('Raw Data'!C361&gt;'Raw Data'!E361, 'Raw Data'!O361&lt;'Raw Data'!P361), 'Raw Data'!E361, 0)</f>
        <v/>
      </c>
      <c r="R366">
        <f>IF(AND('Raw Data'!C361&lt;'Raw Data'!E361, 'Raw Data'!O361&lt;'Raw Data'!P361), 'Raw Data'!E361, 0)</f>
        <v/>
      </c>
      <c r="S366">
        <f>IF(ISNUMBER('Raw Data'!C361), IF(_xlfn.XLOOKUP(SMALL('Raw Data'!C361:E361, 1), B366:D366, B366:D366, 0)&gt;0, SMALL('Raw Data'!C361:E361, 1), 0), 0)</f>
        <v/>
      </c>
      <c r="T366">
        <f>IF(ISNUMBER('Raw Data'!C361), IF(_xlfn.XLOOKUP(SMALL('Raw Data'!C361:E361, 2), B366:D366, B366:D366, 0)&gt;0, SMALL('Raw Data'!C361:E361, 2), 0), 0)</f>
        <v/>
      </c>
      <c r="U366">
        <f>IF(ISNUMBER('Raw Data'!C361), IF(_xlfn.XLOOKUP(SMALL('Raw Data'!C361:E361, 3), B366:D366, B366:D366, 0)&gt;0, SMALL('Raw Data'!C361:E361, 3), 0), 0)</f>
        <v/>
      </c>
      <c r="V366">
        <f>IF(AND('Raw Data'!C361&lt;'Raw Data'!E361,'Raw Data'!O361&gt;'Raw Data'!P361),'Raw Data'!C361,IF(AND('Raw Data'!E361&lt;'Raw Data'!C361,'Raw Data'!P361&gt;'Raw Data'!O361),'Raw Data'!E361,0))</f>
        <v/>
      </c>
      <c r="W366">
        <f>IF(AND('Raw Data'!C361&gt;'Raw Data'!E361,'Raw Data'!O361&gt;'Raw Data'!P361),'Raw Data'!C361,IF(AND('Raw Data'!E361&gt;'Raw Data'!C361,'Raw Data'!P361&gt;'Raw Data'!O361),'Raw Data'!E361,0))</f>
        <v/>
      </c>
      <c r="X366">
        <f>IF(AND('Raw Data'!D361&gt;4,'Raw Data'!O361&gt;'Raw Data'!P361, ISNUMBER('Raw Data'!O361)),'Raw Data'!J361,IF(AND('Raw Data'!D361&gt;4,'Raw Data'!O361='Raw Data'!P361, ISNUMBER('Raw Data'!O361)),0,IF(AND(ISNUMBER('Raw Data'!O361), 'Raw Data'!O361='Raw Data'!P361),'Raw Data'!D361,0)))</f>
        <v/>
      </c>
      <c r="Y366">
        <f>IF(AND('Raw Data'!D361&gt;4,'Raw Data'!O361&lt;'Raw Data'!P361),'Raw Data'!K361,IF(AND('Raw Data'!D361&gt;4,'Raw Data'!O361='Raw Data'!P361),0,IF('Raw Data'!O361='Raw Data'!P361,'Raw Data'!D361,0)))</f>
        <v/>
      </c>
      <c r="Z366">
        <f>IF(AND('Raw Data'!D361&lt;4, 'Raw Data'!O361='Raw Data'!P361), 'Raw Data'!D361, 0)</f>
        <v/>
      </c>
      <c r="AA366">
        <f>IF(AND(W366&gt;0, F366&gt;0), F366*W366, 0)</f>
        <v/>
      </c>
      <c r="AB366">
        <f>IF(AND(C366&gt;0, E366&gt;0), E366*C366, 0)</f>
        <v/>
      </c>
      <c r="AC366">
        <f>IF(AND(F366, D366), D366*F366, 0)</f>
        <v/>
      </c>
    </row>
    <row r="367">
      <c r="A367">
        <f>'Raw Data'!Q362</f>
        <v/>
      </c>
      <c r="B367">
        <f>IF('Raw Data'!O362&gt;'Raw Data'!P362, 'Raw Data'!C362, 0)</f>
        <v/>
      </c>
      <c r="C367">
        <f>IF(AND(ISNUMBER('Raw Data'!O362), 'Raw Data'!O362='Raw Data'!P362), 'Raw Data'!D362, 0)</f>
        <v/>
      </c>
      <c r="D367">
        <f>IF('Raw Data'!O362&lt;'Raw Data'!P362, 'Raw Data'!E362, 0)</f>
        <v/>
      </c>
      <c r="E367">
        <f>IF(SUM('Raw Data'!O362:P362)&gt;2, 'Raw Data'!F362, 0)</f>
        <v/>
      </c>
      <c r="F367">
        <f>IF(AND(ISNUMBER('Raw Data'!O362),SUM('Raw Data'!O362:P362)&lt;3),'Raw Data'!F362,)</f>
        <v/>
      </c>
      <c r="G367">
        <f>IF(AND('Raw Data'!O362&gt;0, 'Raw Data'!P362&gt;0), 'Raw Data'!H362, 0)</f>
        <v/>
      </c>
      <c r="H367">
        <f>IF(AND(ISNUMBER('Raw Data'!O362), OR('Raw Data'!O362=0, 'Raw Data'!P362=0)), 'Raw Data'!I362, 0)</f>
        <v/>
      </c>
      <c r="I367">
        <f>IF('Raw Data'!O362='Raw Data'!P362, 0, IF('Raw Data'!O362&gt;'Raw Data'!P362, 'Raw Data'!J362, 0))</f>
        <v/>
      </c>
      <c r="J367">
        <f>IF('Raw Data'!O362='Raw Data'!P362, 0, IF('Raw Data'!O362&lt;'Raw Data'!P362, 'Raw Data'!K362, 0))</f>
        <v/>
      </c>
      <c r="K367">
        <f>IF(AND(ISNUMBER('Raw Data'!O362), OR('Raw Data'!O362&gt;'Raw Data'!P362, 'Raw Data'!O362='Raw Data'!P362)), 'Raw Data'!L362, 0)</f>
        <v/>
      </c>
      <c r="L367">
        <f>IF(AND(ISNUMBER('Raw Data'!O362), OR('Raw Data'!O362&lt;'Raw Data'!P362, 'Raw Data'!O362='Raw Data'!P362)), 'Raw Data'!M362, 0)</f>
        <v/>
      </c>
      <c r="M367">
        <f>IF(AND(ISNUMBER('Raw Data'!O362), OR('Raw Data'!O362&gt;'Raw Data'!P362, 'Raw Data'!O362&lt;'Raw Data'!P362)), 'Raw Data'!N362, 0)</f>
        <v/>
      </c>
      <c r="N367">
        <f>IF(AND('Raw Data'!C362&lt;'Raw Data'!E362, 'Raw Data'!O362&gt;'Raw Data'!P362), 'Raw Data'!C362, 0)</f>
        <v/>
      </c>
      <c r="O367">
        <f>'Raw Data'!C362&lt;'Raw Data'!E362</f>
        <v/>
      </c>
      <c r="P367">
        <f>IF(AND('Raw Data'!C362&gt;'Raw Data'!E362, 'Raw Data'!O362&gt;'Raw Data'!P362), 'Raw Data'!C362, 0)</f>
        <v/>
      </c>
      <c r="Q367">
        <f>IF(AND('Raw Data'!C362&gt;'Raw Data'!E362, 'Raw Data'!O362&lt;'Raw Data'!P362), 'Raw Data'!E362, 0)</f>
        <v/>
      </c>
      <c r="R367">
        <f>IF(AND('Raw Data'!C362&lt;'Raw Data'!E362, 'Raw Data'!O362&lt;'Raw Data'!P362), 'Raw Data'!E362, 0)</f>
        <v/>
      </c>
      <c r="S367">
        <f>IF(ISNUMBER('Raw Data'!C362), IF(_xlfn.XLOOKUP(SMALL('Raw Data'!C362:E362, 1), B367:D367, B367:D367, 0)&gt;0, SMALL('Raw Data'!C362:E362, 1), 0), 0)</f>
        <v/>
      </c>
      <c r="T367">
        <f>IF(ISNUMBER('Raw Data'!C362), IF(_xlfn.XLOOKUP(SMALL('Raw Data'!C362:E362, 2), B367:D367, B367:D367, 0)&gt;0, SMALL('Raw Data'!C362:E362, 2), 0), 0)</f>
        <v/>
      </c>
      <c r="U367">
        <f>IF(ISNUMBER('Raw Data'!C362), IF(_xlfn.XLOOKUP(SMALL('Raw Data'!C362:E362, 3), B367:D367, B367:D367, 0)&gt;0, SMALL('Raw Data'!C362:E362, 3), 0), 0)</f>
        <v/>
      </c>
      <c r="V367">
        <f>IF(AND('Raw Data'!C362&lt;'Raw Data'!E362,'Raw Data'!O362&gt;'Raw Data'!P362),'Raw Data'!C362,IF(AND('Raw Data'!E362&lt;'Raw Data'!C362,'Raw Data'!P362&gt;'Raw Data'!O362),'Raw Data'!E362,0))</f>
        <v/>
      </c>
      <c r="W367">
        <f>IF(AND('Raw Data'!C362&gt;'Raw Data'!E362,'Raw Data'!O362&gt;'Raw Data'!P362),'Raw Data'!C362,IF(AND('Raw Data'!E362&gt;'Raw Data'!C362,'Raw Data'!P362&gt;'Raw Data'!O362),'Raw Data'!E362,0))</f>
        <v/>
      </c>
      <c r="X367">
        <f>IF(AND('Raw Data'!D362&gt;4,'Raw Data'!O362&gt;'Raw Data'!P362, ISNUMBER('Raw Data'!O362)),'Raw Data'!J362,IF(AND('Raw Data'!D362&gt;4,'Raw Data'!O362='Raw Data'!P362, ISNUMBER('Raw Data'!O362)),0,IF(AND(ISNUMBER('Raw Data'!O362), 'Raw Data'!O362='Raw Data'!P362),'Raw Data'!D362,0)))</f>
        <v/>
      </c>
      <c r="Y367">
        <f>IF(AND('Raw Data'!D362&gt;4,'Raw Data'!O362&lt;'Raw Data'!P362),'Raw Data'!K362,IF(AND('Raw Data'!D362&gt;4,'Raw Data'!O362='Raw Data'!P362),0,IF('Raw Data'!O362='Raw Data'!P362,'Raw Data'!D362,0)))</f>
        <v/>
      </c>
      <c r="Z367">
        <f>IF(AND('Raw Data'!D362&lt;4, 'Raw Data'!O362='Raw Data'!P362), 'Raw Data'!D362, 0)</f>
        <v/>
      </c>
      <c r="AA367">
        <f>IF(AND(W367&gt;0, F367&gt;0), F367*W367, 0)</f>
        <v/>
      </c>
      <c r="AB367">
        <f>IF(AND(C367&gt;0, E367&gt;0), E367*C367, 0)</f>
        <v/>
      </c>
      <c r="AC367">
        <f>IF(AND(F367, D367), D367*F367, 0)</f>
        <v/>
      </c>
    </row>
    <row r="368">
      <c r="A368">
        <f>'Raw Data'!Q363</f>
        <v/>
      </c>
      <c r="B368">
        <f>IF('Raw Data'!O363&gt;'Raw Data'!P363, 'Raw Data'!C363, 0)</f>
        <v/>
      </c>
      <c r="C368">
        <f>IF(AND(ISNUMBER('Raw Data'!O363), 'Raw Data'!O363='Raw Data'!P363), 'Raw Data'!D363, 0)</f>
        <v/>
      </c>
      <c r="D368">
        <f>IF('Raw Data'!O363&lt;'Raw Data'!P363, 'Raw Data'!E363, 0)</f>
        <v/>
      </c>
      <c r="E368">
        <f>IF(SUM('Raw Data'!O363:P363)&gt;2, 'Raw Data'!F363, 0)</f>
        <v/>
      </c>
      <c r="F368">
        <f>IF(AND(ISNUMBER('Raw Data'!O363),SUM('Raw Data'!O363:P363)&lt;3),'Raw Data'!F363,)</f>
        <v/>
      </c>
      <c r="G368">
        <f>IF(AND('Raw Data'!O363&gt;0, 'Raw Data'!P363&gt;0), 'Raw Data'!H363, 0)</f>
        <v/>
      </c>
      <c r="H368">
        <f>IF(AND(ISNUMBER('Raw Data'!O363), OR('Raw Data'!O363=0, 'Raw Data'!P363=0)), 'Raw Data'!I363, 0)</f>
        <v/>
      </c>
      <c r="I368">
        <f>IF('Raw Data'!O363='Raw Data'!P363, 0, IF('Raw Data'!O363&gt;'Raw Data'!P363, 'Raw Data'!J363, 0))</f>
        <v/>
      </c>
      <c r="J368">
        <f>IF('Raw Data'!O363='Raw Data'!P363, 0, IF('Raw Data'!O363&lt;'Raw Data'!P363, 'Raw Data'!K363, 0))</f>
        <v/>
      </c>
      <c r="K368">
        <f>IF(AND(ISNUMBER('Raw Data'!O363), OR('Raw Data'!O363&gt;'Raw Data'!P363, 'Raw Data'!O363='Raw Data'!P363)), 'Raw Data'!L363, 0)</f>
        <v/>
      </c>
      <c r="L368">
        <f>IF(AND(ISNUMBER('Raw Data'!O363), OR('Raw Data'!O363&lt;'Raw Data'!P363, 'Raw Data'!O363='Raw Data'!P363)), 'Raw Data'!M363, 0)</f>
        <v/>
      </c>
      <c r="M368">
        <f>IF(AND(ISNUMBER('Raw Data'!O363), OR('Raw Data'!O363&gt;'Raw Data'!P363, 'Raw Data'!O363&lt;'Raw Data'!P363)), 'Raw Data'!N363, 0)</f>
        <v/>
      </c>
      <c r="N368">
        <f>IF(AND('Raw Data'!C363&lt;'Raw Data'!E363, 'Raw Data'!O363&gt;'Raw Data'!P363), 'Raw Data'!C363, 0)</f>
        <v/>
      </c>
      <c r="O368">
        <f>'Raw Data'!C363&lt;'Raw Data'!E363</f>
        <v/>
      </c>
      <c r="P368">
        <f>IF(AND('Raw Data'!C363&gt;'Raw Data'!E363, 'Raw Data'!O363&gt;'Raw Data'!P363), 'Raw Data'!C363, 0)</f>
        <v/>
      </c>
      <c r="Q368">
        <f>IF(AND('Raw Data'!C363&gt;'Raw Data'!E363, 'Raw Data'!O363&lt;'Raw Data'!P363), 'Raw Data'!E363, 0)</f>
        <v/>
      </c>
      <c r="R368">
        <f>IF(AND('Raw Data'!C363&lt;'Raw Data'!E363, 'Raw Data'!O363&lt;'Raw Data'!P363), 'Raw Data'!E363, 0)</f>
        <v/>
      </c>
      <c r="S368">
        <f>IF(ISNUMBER('Raw Data'!C363), IF(_xlfn.XLOOKUP(SMALL('Raw Data'!C363:E363, 1), B368:D368, B368:D368, 0)&gt;0, SMALL('Raw Data'!C363:E363, 1), 0), 0)</f>
        <v/>
      </c>
      <c r="T368">
        <f>IF(ISNUMBER('Raw Data'!C363), IF(_xlfn.XLOOKUP(SMALL('Raw Data'!C363:E363, 2), B368:D368, B368:D368, 0)&gt;0, SMALL('Raw Data'!C363:E363, 2), 0), 0)</f>
        <v/>
      </c>
      <c r="U368">
        <f>IF(ISNUMBER('Raw Data'!C363), IF(_xlfn.XLOOKUP(SMALL('Raw Data'!C363:E363, 3), B368:D368, B368:D368, 0)&gt;0, SMALL('Raw Data'!C363:E363, 3), 0), 0)</f>
        <v/>
      </c>
      <c r="V368">
        <f>IF(AND('Raw Data'!C363&lt;'Raw Data'!E363,'Raw Data'!O363&gt;'Raw Data'!P363),'Raw Data'!C363,IF(AND('Raw Data'!E363&lt;'Raw Data'!C363,'Raw Data'!P363&gt;'Raw Data'!O363),'Raw Data'!E363,0))</f>
        <v/>
      </c>
      <c r="W368">
        <f>IF(AND('Raw Data'!C363&gt;'Raw Data'!E363,'Raw Data'!O363&gt;'Raw Data'!P363),'Raw Data'!C363,IF(AND('Raw Data'!E363&gt;'Raw Data'!C363,'Raw Data'!P363&gt;'Raw Data'!O363),'Raw Data'!E363,0))</f>
        <v/>
      </c>
      <c r="X368">
        <f>IF(AND('Raw Data'!D363&gt;4,'Raw Data'!O363&gt;'Raw Data'!P363, ISNUMBER('Raw Data'!O363)),'Raw Data'!J363,IF(AND('Raw Data'!D363&gt;4,'Raw Data'!O363='Raw Data'!P363, ISNUMBER('Raw Data'!O363)),0,IF(AND(ISNUMBER('Raw Data'!O363), 'Raw Data'!O363='Raw Data'!P363),'Raw Data'!D363,0)))</f>
        <v/>
      </c>
      <c r="Y368">
        <f>IF(AND('Raw Data'!D363&gt;4,'Raw Data'!O363&lt;'Raw Data'!P363),'Raw Data'!K363,IF(AND('Raw Data'!D363&gt;4,'Raw Data'!O363='Raw Data'!P363),0,IF('Raw Data'!O363='Raw Data'!P363,'Raw Data'!D363,0)))</f>
        <v/>
      </c>
      <c r="Z368">
        <f>IF(AND('Raw Data'!D363&lt;4, 'Raw Data'!O363='Raw Data'!P363), 'Raw Data'!D363, 0)</f>
        <v/>
      </c>
      <c r="AA368">
        <f>IF(AND(W368&gt;0, F368&gt;0), F368*W368, 0)</f>
        <v/>
      </c>
      <c r="AB368">
        <f>IF(AND(C368&gt;0, E368&gt;0), E368*C368, 0)</f>
        <v/>
      </c>
      <c r="AC368">
        <f>IF(AND(F368, D368), D368*F368, 0)</f>
        <v/>
      </c>
    </row>
    <row r="369">
      <c r="A369">
        <f>'Raw Data'!Q364</f>
        <v/>
      </c>
      <c r="B369">
        <f>IF('Raw Data'!O364&gt;'Raw Data'!P364, 'Raw Data'!C364, 0)</f>
        <v/>
      </c>
      <c r="C369">
        <f>IF(AND(ISNUMBER('Raw Data'!O364), 'Raw Data'!O364='Raw Data'!P364), 'Raw Data'!D364, 0)</f>
        <v/>
      </c>
      <c r="D369">
        <f>IF('Raw Data'!O364&lt;'Raw Data'!P364, 'Raw Data'!E364, 0)</f>
        <v/>
      </c>
      <c r="E369">
        <f>IF(SUM('Raw Data'!O364:P364)&gt;2, 'Raw Data'!F364, 0)</f>
        <v/>
      </c>
      <c r="F369">
        <f>IF(AND(ISNUMBER('Raw Data'!O364),SUM('Raw Data'!O364:P364)&lt;3),'Raw Data'!F364,)</f>
        <v/>
      </c>
      <c r="G369">
        <f>IF(AND('Raw Data'!O364&gt;0, 'Raw Data'!P364&gt;0), 'Raw Data'!H364, 0)</f>
        <v/>
      </c>
      <c r="H369">
        <f>IF(AND(ISNUMBER('Raw Data'!O364), OR('Raw Data'!O364=0, 'Raw Data'!P364=0)), 'Raw Data'!I364, 0)</f>
        <v/>
      </c>
      <c r="I369">
        <f>IF('Raw Data'!O364='Raw Data'!P364, 0, IF('Raw Data'!O364&gt;'Raw Data'!P364, 'Raw Data'!J364, 0))</f>
        <v/>
      </c>
      <c r="J369">
        <f>IF('Raw Data'!O364='Raw Data'!P364, 0, IF('Raw Data'!O364&lt;'Raw Data'!P364, 'Raw Data'!K364, 0))</f>
        <v/>
      </c>
      <c r="K369">
        <f>IF(AND(ISNUMBER('Raw Data'!O364), OR('Raw Data'!O364&gt;'Raw Data'!P364, 'Raw Data'!O364='Raw Data'!P364)), 'Raw Data'!L364, 0)</f>
        <v/>
      </c>
      <c r="L369">
        <f>IF(AND(ISNUMBER('Raw Data'!O364), OR('Raw Data'!O364&lt;'Raw Data'!P364, 'Raw Data'!O364='Raw Data'!P364)), 'Raw Data'!M364, 0)</f>
        <v/>
      </c>
      <c r="M369">
        <f>IF(AND(ISNUMBER('Raw Data'!O364), OR('Raw Data'!O364&gt;'Raw Data'!P364, 'Raw Data'!O364&lt;'Raw Data'!P364)), 'Raw Data'!N364, 0)</f>
        <v/>
      </c>
      <c r="N369">
        <f>IF(AND('Raw Data'!C364&lt;'Raw Data'!E364, 'Raw Data'!O364&gt;'Raw Data'!P364), 'Raw Data'!C364, 0)</f>
        <v/>
      </c>
      <c r="O369">
        <f>'Raw Data'!C364&lt;'Raw Data'!E364</f>
        <v/>
      </c>
      <c r="P369">
        <f>IF(AND('Raw Data'!C364&gt;'Raw Data'!E364, 'Raw Data'!O364&gt;'Raw Data'!P364), 'Raw Data'!C364, 0)</f>
        <v/>
      </c>
      <c r="Q369">
        <f>IF(AND('Raw Data'!C364&gt;'Raw Data'!E364, 'Raw Data'!O364&lt;'Raw Data'!P364), 'Raw Data'!E364, 0)</f>
        <v/>
      </c>
      <c r="R369">
        <f>IF(AND('Raw Data'!C364&lt;'Raw Data'!E364, 'Raw Data'!O364&lt;'Raw Data'!P364), 'Raw Data'!E364, 0)</f>
        <v/>
      </c>
      <c r="S369">
        <f>IF(ISNUMBER('Raw Data'!C364), IF(_xlfn.XLOOKUP(SMALL('Raw Data'!C364:E364, 1), B369:D369, B369:D369, 0)&gt;0, SMALL('Raw Data'!C364:E364, 1), 0), 0)</f>
        <v/>
      </c>
      <c r="T369">
        <f>IF(ISNUMBER('Raw Data'!C364), IF(_xlfn.XLOOKUP(SMALL('Raw Data'!C364:E364, 2), B369:D369, B369:D369, 0)&gt;0, SMALL('Raw Data'!C364:E364, 2), 0), 0)</f>
        <v/>
      </c>
      <c r="U369">
        <f>IF(ISNUMBER('Raw Data'!C364), IF(_xlfn.XLOOKUP(SMALL('Raw Data'!C364:E364, 3), B369:D369, B369:D369, 0)&gt;0, SMALL('Raw Data'!C364:E364, 3), 0), 0)</f>
        <v/>
      </c>
      <c r="V369">
        <f>IF(AND('Raw Data'!C364&lt;'Raw Data'!E364,'Raw Data'!O364&gt;'Raw Data'!P364),'Raw Data'!C364,IF(AND('Raw Data'!E364&lt;'Raw Data'!C364,'Raw Data'!P364&gt;'Raw Data'!O364),'Raw Data'!E364,0))</f>
        <v/>
      </c>
      <c r="W369">
        <f>IF(AND('Raw Data'!C364&gt;'Raw Data'!E364,'Raw Data'!O364&gt;'Raw Data'!P364),'Raw Data'!C364,IF(AND('Raw Data'!E364&gt;'Raw Data'!C364,'Raw Data'!P364&gt;'Raw Data'!O364),'Raw Data'!E364,0))</f>
        <v/>
      </c>
      <c r="X369">
        <f>IF(AND('Raw Data'!D364&gt;4,'Raw Data'!O364&gt;'Raw Data'!P364, ISNUMBER('Raw Data'!O364)),'Raw Data'!J364,IF(AND('Raw Data'!D364&gt;4,'Raw Data'!O364='Raw Data'!P364, ISNUMBER('Raw Data'!O364)),0,IF(AND(ISNUMBER('Raw Data'!O364), 'Raw Data'!O364='Raw Data'!P364),'Raw Data'!D364,0)))</f>
        <v/>
      </c>
      <c r="Y369">
        <f>IF(AND('Raw Data'!D364&gt;4,'Raw Data'!O364&lt;'Raw Data'!P364),'Raw Data'!K364,IF(AND('Raw Data'!D364&gt;4,'Raw Data'!O364='Raw Data'!P364),0,IF('Raw Data'!O364='Raw Data'!P364,'Raw Data'!D364,0)))</f>
        <v/>
      </c>
      <c r="Z369">
        <f>IF(AND('Raw Data'!D364&lt;4, 'Raw Data'!O364='Raw Data'!P364), 'Raw Data'!D364, 0)</f>
        <v/>
      </c>
      <c r="AA369">
        <f>IF(AND(W369&gt;0, F369&gt;0), F369*W369, 0)</f>
        <v/>
      </c>
      <c r="AB369">
        <f>IF(AND(C369&gt;0, E369&gt;0), E369*C369, 0)</f>
        <v/>
      </c>
      <c r="AC369">
        <f>IF(AND(F369, D369), D369*F369, 0)</f>
        <v/>
      </c>
    </row>
    <row r="370">
      <c r="A370">
        <f>'Raw Data'!Q365</f>
        <v/>
      </c>
      <c r="B370">
        <f>IF('Raw Data'!O365&gt;'Raw Data'!P365, 'Raw Data'!C365, 0)</f>
        <v/>
      </c>
      <c r="C370">
        <f>IF(AND(ISNUMBER('Raw Data'!O365), 'Raw Data'!O365='Raw Data'!P365), 'Raw Data'!D365, 0)</f>
        <v/>
      </c>
      <c r="D370">
        <f>IF('Raw Data'!O365&lt;'Raw Data'!P365, 'Raw Data'!E365, 0)</f>
        <v/>
      </c>
      <c r="E370">
        <f>IF(SUM('Raw Data'!O365:P365)&gt;2, 'Raw Data'!F365, 0)</f>
        <v/>
      </c>
      <c r="F370">
        <f>IF(AND(ISNUMBER('Raw Data'!O365),SUM('Raw Data'!O365:P365)&lt;3),'Raw Data'!F365,)</f>
        <v/>
      </c>
      <c r="G370">
        <f>IF(AND('Raw Data'!O365&gt;0, 'Raw Data'!P365&gt;0), 'Raw Data'!H365, 0)</f>
        <v/>
      </c>
      <c r="H370">
        <f>IF(AND(ISNUMBER('Raw Data'!O365), OR('Raw Data'!O365=0, 'Raw Data'!P365=0)), 'Raw Data'!I365, 0)</f>
        <v/>
      </c>
      <c r="I370">
        <f>IF('Raw Data'!O365='Raw Data'!P365, 0, IF('Raw Data'!O365&gt;'Raw Data'!P365, 'Raw Data'!J365, 0))</f>
        <v/>
      </c>
      <c r="J370">
        <f>IF('Raw Data'!O365='Raw Data'!P365, 0, IF('Raw Data'!O365&lt;'Raw Data'!P365, 'Raw Data'!K365, 0))</f>
        <v/>
      </c>
      <c r="K370">
        <f>IF(AND(ISNUMBER('Raw Data'!O365), OR('Raw Data'!O365&gt;'Raw Data'!P365, 'Raw Data'!O365='Raw Data'!P365)), 'Raw Data'!L365, 0)</f>
        <v/>
      </c>
      <c r="L370">
        <f>IF(AND(ISNUMBER('Raw Data'!O365), OR('Raw Data'!O365&lt;'Raw Data'!P365, 'Raw Data'!O365='Raw Data'!P365)), 'Raw Data'!M365, 0)</f>
        <v/>
      </c>
      <c r="M370">
        <f>IF(AND(ISNUMBER('Raw Data'!O365), OR('Raw Data'!O365&gt;'Raw Data'!P365, 'Raw Data'!O365&lt;'Raw Data'!P365)), 'Raw Data'!N365, 0)</f>
        <v/>
      </c>
      <c r="N370">
        <f>IF(AND('Raw Data'!C365&lt;'Raw Data'!E365, 'Raw Data'!O365&gt;'Raw Data'!P365), 'Raw Data'!C365, 0)</f>
        <v/>
      </c>
      <c r="O370">
        <f>'Raw Data'!C365&lt;'Raw Data'!E365</f>
        <v/>
      </c>
      <c r="P370">
        <f>IF(AND('Raw Data'!C365&gt;'Raw Data'!E365, 'Raw Data'!O365&gt;'Raw Data'!P365), 'Raw Data'!C365, 0)</f>
        <v/>
      </c>
      <c r="Q370">
        <f>IF(AND('Raw Data'!C365&gt;'Raw Data'!E365, 'Raw Data'!O365&lt;'Raw Data'!P365), 'Raw Data'!E365, 0)</f>
        <v/>
      </c>
      <c r="R370">
        <f>IF(AND('Raw Data'!C365&lt;'Raw Data'!E365, 'Raw Data'!O365&lt;'Raw Data'!P365), 'Raw Data'!E365, 0)</f>
        <v/>
      </c>
      <c r="S370">
        <f>IF(ISNUMBER('Raw Data'!C365), IF(_xlfn.XLOOKUP(SMALL('Raw Data'!C365:E365, 1), B370:D370, B370:D370, 0)&gt;0, SMALL('Raw Data'!C365:E365, 1), 0), 0)</f>
        <v/>
      </c>
      <c r="T370">
        <f>IF(ISNUMBER('Raw Data'!C365), IF(_xlfn.XLOOKUP(SMALL('Raw Data'!C365:E365, 2), B370:D370, B370:D370, 0)&gt;0, SMALL('Raw Data'!C365:E365, 2), 0), 0)</f>
        <v/>
      </c>
      <c r="U370">
        <f>IF(ISNUMBER('Raw Data'!C365), IF(_xlfn.XLOOKUP(SMALL('Raw Data'!C365:E365, 3), B370:D370, B370:D370, 0)&gt;0, SMALL('Raw Data'!C365:E365, 3), 0), 0)</f>
        <v/>
      </c>
      <c r="V370">
        <f>IF(AND('Raw Data'!C365&lt;'Raw Data'!E365,'Raw Data'!O365&gt;'Raw Data'!P365),'Raw Data'!C365,IF(AND('Raw Data'!E365&lt;'Raw Data'!C365,'Raw Data'!P365&gt;'Raw Data'!O365),'Raw Data'!E365,0))</f>
        <v/>
      </c>
      <c r="W370">
        <f>IF(AND('Raw Data'!C365&gt;'Raw Data'!E365,'Raw Data'!O365&gt;'Raw Data'!P365),'Raw Data'!C365,IF(AND('Raw Data'!E365&gt;'Raw Data'!C365,'Raw Data'!P365&gt;'Raw Data'!O365),'Raw Data'!E365,0))</f>
        <v/>
      </c>
      <c r="X370">
        <f>IF(AND('Raw Data'!D365&gt;4,'Raw Data'!O365&gt;'Raw Data'!P365, ISNUMBER('Raw Data'!O365)),'Raw Data'!J365,IF(AND('Raw Data'!D365&gt;4,'Raw Data'!O365='Raw Data'!P365, ISNUMBER('Raw Data'!O365)),0,IF(AND(ISNUMBER('Raw Data'!O365), 'Raw Data'!O365='Raw Data'!P365),'Raw Data'!D365,0)))</f>
        <v/>
      </c>
      <c r="Y370">
        <f>IF(AND('Raw Data'!D365&gt;4,'Raw Data'!O365&lt;'Raw Data'!P365),'Raw Data'!K365,IF(AND('Raw Data'!D365&gt;4,'Raw Data'!O365='Raw Data'!P365),0,IF('Raw Data'!O365='Raw Data'!P365,'Raw Data'!D365,0)))</f>
        <v/>
      </c>
      <c r="Z370">
        <f>IF(AND('Raw Data'!D365&lt;4, 'Raw Data'!O365='Raw Data'!P365), 'Raw Data'!D365, 0)</f>
        <v/>
      </c>
      <c r="AA370">
        <f>IF(AND(W370&gt;0, F370&gt;0), F370*W370, 0)</f>
        <v/>
      </c>
      <c r="AB370">
        <f>IF(AND(C370&gt;0, E370&gt;0), E370*C370, 0)</f>
        <v/>
      </c>
      <c r="AC370">
        <f>IF(AND(F370, D370), D370*F370, 0)</f>
        <v/>
      </c>
    </row>
    <row r="371">
      <c r="A371">
        <f>'Raw Data'!Q366</f>
        <v/>
      </c>
      <c r="B371">
        <f>IF('Raw Data'!O366&gt;'Raw Data'!P366, 'Raw Data'!C366, 0)</f>
        <v/>
      </c>
      <c r="C371">
        <f>IF(AND(ISNUMBER('Raw Data'!O366), 'Raw Data'!O366='Raw Data'!P366), 'Raw Data'!D366, 0)</f>
        <v/>
      </c>
      <c r="D371">
        <f>IF('Raw Data'!O366&lt;'Raw Data'!P366, 'Raw Data'!E366, 0)</f>
        <v/>
      </c>
      <c r="E371">
        <f>IF(SUM('Raw Data'!O366:P366)&gt;2, 'Raw Data'!F366, 0)</f>
        <v/>
      </c>
      <c r="F371">
        <f>IF(AND(ISNUMBER('Raw Data'!O366),SUM('Raw Data'!O366:P366)&lt;3),'Raw Data'!F366,)</f>
        <v/>
      </c>
      <c r="G371">
        <f>IF(AND('Raw Data'!O366&gt;0, 'Raw Data'!P366&gt;0), 'Raw Data'!H366, 0)</f>
        <v/>
      </c>
      <c r="H371">
        <f>IF(AND(ISNUMBER('Raw Data'!O366), OR('Raw Data'!O366=0, 'Raw Data'!P366=0)), 'Raw Data'!I366, 0)</f>
        <v/>
      </c>
      <c r="I371">
        <f>IF('Raw Data'!O366='Raw Data'!P366, 0, IF('Raw Data'!O366&gt;'Raw Data'!P366, 'Raw Data'!J366, 0))</f>
        <v/>
      </c>
      <c r="J371">
        <f>IF('Raw Data'!O366='Raw Data'!P366, 0, IF('Raw Data'!O366&lt;'Raw Data'!P366, 'Raw Data'!K366, 0))</f>
        <v/>
      </c>
      <c r="K371">
        <f>IF(AND(ISNUMBER('Raw Data'!O366), OR('Raw Data'!O366&gt;'Raw Data'!P366, 'Raw Data'!O366='Raw Data'!P366)), 'Raw Data'!L366, 0)</f>
        <v/>
      </c>
      <c r="L371">
        <f>IF(AND(ISNUMBER('Raw Data'!O366), OR('Raw Data'!O366&lt;'Raw Data'!P366, 'Raw Data'!O366='Raw Data'!P366)), 'Raw Data'!M366, 0)</f>
        <v/>
      </c>
      <c r="M371">
        <f>IF(AND(ISNUMBER('Raw Data'!O366), OR('Raw Data'!O366&gt;'Raw Data'!P366, 'Raw Data'!O366&lt;'Raw Data'!P366)), 'Raw Data'!N366, 0)</f>
        <v/>
      </c>
      <c r="N371">
        <f>IF(AND('Raw Data'!C366&lt;'Raw Data'!E366, 'Raw Data'!O366&gt;'Raw Data'!P366), 'Raw Data'!C366, 0)</f>
        <v/>
      </c>
      <c r="O371">
        <f>'Raw Data'!C366&lt;'Raw Data'!E366</f>
        <v/>
      </c>
      <c r="P371">
        <f>IF(AND('Raw Data'!C366&gt;'Raw Data'!E366, 'Raw Data'!O366&gt;'Raw Data'!P366), 'Raw Data'!C366, 0)</f>
        <v/>
      </c>
      <c r="Q371">
        <f>IF(AND('Raw Data'!C366&gt;'Raw Data'!E366, 'Raw Data'!O366&lt;'Raw Data'!P366), 'Raw Data'!E366, 0)</f>
        <v/>
      </c>
      <c r="R371">
        <f>IF(AND('Raw Data'!C366&lt;'Raw Data'!E366, 'Raw Data'!O366&lt;'Raw Data'!P366), 'Raw Data'!E366, 0)</f>
        <v/>
      </c>
      <c r="S371">
        <f>IF(ISNUMBER('Raw Data'!C366), IF(_xlfn.XLOOKUP(SMALL('Raw Data'!C366:E366, 1), B371:D371, B371:D371, 0)&gt;0, SMALL('Raw Data'!C366:E366, 1), 0), 0)</f>
        <v/>
      </c>
      <c r="T371">
        <f>IF(ISNUMBER('Raw Data'!C366), IF(_xlfn.XLOOKUP(SMALL('Raw Data'!C366:E366, 2), B371:D371, B371:D371, 0)&gt;0, SMALL('Raw Data'!C366:E366, 2), 0), 0)</f>
        <v/>
      </c>
      <c r="U371">
        <f>IF(ISNUMBER('Raw Data'!C366), IF(_xlfn.XLOOKUP(SMALL('Raw Data'!C366:E366, 3), B371:D371, B371:D371, 0)&gt;0, SMALL('Raw Data'!C366:E366, 3), 0), 0)</f>
        <v/>
      </c>
      <c r="V371">
        <f>IF(AND('Raw Data'!C366&lt;'Raw Data'!E366,'Raw Data'!O366&gt;'Raw Data'!P366),'Raw Data'!C366,IF(AND('Raw Data'!E366&lt;'Raw Data'!C366,'Raw Data'!P366&gt;'Raw Data'!O366),'Raw Data'!E366,0))</f>
        <v/>
      </c>
      <c r="W371">
        <f>IF(AND('Raw Data'!C366&gt;'Raw Data'!E366,'Raw Data'!O366&gt;'Raw Data'!P366),'Raw Data'!C366,IF(AND('Raw Data'!E366&gt;'Raw Data'!C366,'Raw Data'!P366&gt;'Raw Data'!O366),'Raw Data'!E366,0))</f>
        <v/>
      </c>
      <c r="X371">
        <f>IF(AND('Raw Data'!D366&gt;4,'Raw Data'!O366&gt;'Raw Data'!P366, ISNUMBER('Raw Data'!O366)),'Raw Data'!J366,IF(AND('Raw Data'!D366&gt;4,'Raw Data'!O366='Raw Data'!P366, ISNUMBER('Raw Data'!O366)),0,IF(AND(ISNUMBER('Raw Data'!O366), 'Raw Data'!O366='Raw Data'!P366),'Raw Data'!D366,0)))</f>
        <v/>
      </c>
      <c r="Y371">
        <f>IF(AND('Raw Data'!D366&gt;4,'Raw Data'!O366&lt;'Raw Data'!P366),'Raw Data'!K366,IF(AND('Raw Data'!D366&gt;4,'Raw Data'!O366='Raw Data'!P366),0,IF('Raw Data'!O366='Raw Data'!P366,'Raw Data'!D366,0)))</f>
        <v/>
      </c>
      <c r="Z371">
        <f>IF(AND('Raw Data'!D366&lt;4, 'Raw Data'!O366='Raw Data'!P366), 'Raw Data'!D366, 0)</f>
        <v/>
      </c>
      <c r="AA371">
        <f>IF(AND(W371&gt;0, F371&gt;0), F371*W371, 0)</f>
        <v/>
      </c>
      <c r="AB371">
        <f>IF(AND(C371&gt;0, E371&gt;0), E371*C371, 0)</f>
        <v/>
      </c>
      <c r="AC371">
        <f>IF(AND(F371, D371), D371*F371, 0)</f>
        <v/>
      </c>
    </row>
    <row r="372">
      <c r="A372">
        <f>'Raw Data'!Q367</f>
        <v/>
      </c>
      <c r="B372">
        <f>IF('Raw Data'!O367&gt;'Raw Data'!P367, 'Raw Data'!C367, 0)</f>
        <v/>
      </c>
      <c r="C372">
        <f>IF(AND(ISNUMBER('Raw Data'!O367), 'Raw Data'!O367='Raw Data'!P367), 'Raw Data'!D367, 0)</f>
        <v/>
      </c>
      <c r="D372">
        <f>IF('Raw Data'!O367&lt;'Raw Data'!P367, 'Raw Data'!E367, 0)</f>
        <v/>
      </c>
      <c r="E372">
        <f>IF(SUM('Raw Data'!O367:P367)&gt;2, 'Raw Data'!F367, 0)</f>
        <v/>
      </c>
      <c r="F372">
        <f>IF(AND(ISNUMBER('Raw Data'!O367),SUM('Raw Data'!O367:P367)&lt;3),'Raw Data'!F367,)</f>
        <v/>
      </c>
      <c r="G372">
        <f>IF(AND('Raw Data'!O367&gt;0, 'Raw Data'!P367&gt;0), 'Raw Data'!H367, 0)</f>
        <v/>
      </c>
      <c r="H372">
        <f>IF(AND(ISNUMBER('Raw Data'!O367), OR('Raw Data'!O367=0, 'Raw Data'!P367=0)), 'Raw Data'!I367, 0)</f>
        <v/>
      </c>
      <c r="I372">
        <f>IF('Raw Data'!O367='Raw Data'!P367, 0, IF('Raw Data'!O367&gt;'Raw Data'!P367, 'Raw Data'!J367, 0))</f>
        <v/>
      </c>
      <c r="J372">
        <f>IF('Raw Data'!O367='Raw Data'!P367, 0, IF('Raw Data'!O367&lt;'Raw Data'!P367, 'Raw Data'!K367, 0))</f>
        <v/>
      </c>
      <c r="K372">
        <f>IF(AND(ISNUMBER('Raw Data'!O367), OR('Raw Data'!O367&gt;'Raw Data'!P367, 'Raw Data'!O367='Raw Data'!P367)), 'Raw Data'!L367, 0)</f>
        <v/>
      </c>
      <c r="L372">
        <f>IF(AND(ISNUMBER('Raw Data'!O367), OR('Raw Data'!O367&lt;'Raw Data'!P367, 'Raw Data'!O367='Raw Data'!P367)), 'Raw Data'!M367, 0)</f>
        <v/>
      </c>
      <c r="M372">
        <f>IF(AND(ISNUMBER('Raw Data'!O367), OR('Raw Data'!O367&gt;'Raw Data'!P367, 'Raw Data'!O367&lt;'Raw Data'!P367)), 'Raw Data'!N367, 0)</f>
        <v/>
      </c>
      <c r="N372">
        <f>IF(AND('Raw Data'!C367&lt;'Raw Data'!E367, 'Raw Data'!O367&gt;'Raw Data'!P367), 'Raw Data'!C367, 0)</f>
        <v/>
      </c>
      <c r="O372">
        <f>'Raw Data'!C367&lt;'Raw Data'!E367</f>
        <v/>
      </c>
      <c r="P372">
        <f>IF(AND('Raw Data'!C367&gt;'Raw Data'!E367, 'Raw Data'!O367&gt;'Raw Data'!P367), 'Raw Data'!C367, 0)</f>
        <v/>
      </c>
      <c r="Q372">
        <f>IF(AND('Raw Data'!C367&gt;'Raw Data'!E367, 'Raw Data'!O367&lt;'Raw Data'!P367), 'Raw Data'!E367, 0)</f>
        <v/>
      </c>
      <c r="R372">
        <f>IF(AND('Raw Data'!C367&lt;'Raw Data'!E367, 'Raw Data'!O367&lt;'Raw Data'!P367), 'Raw Data'!E367, 0)</f>
        <v/>
      </c>
      <c r="S372">
        <f>IF(ISNUMBER('Raw Data'!C367), IF(_xlfn.XLOOKUP(SMALL('Raw Data'!C367:E367, 1), B372:D372, B372:D372, 0)&gt;0, SMALL('Raw Data'!C367:E367, 1), 0), 0)</f>
        <v/>
      </c>
      <c r="T372">
        <f>IF(ISNUMBER('Raw Data'!C367), IF(_xlfn.XLOOKUP(SMALL('Raw Data'!C367:E367, 2), B372:D372, B372:D372, 0)&gt;0, SMALL('Raw Data'!C367:E367, 2), 0), 0)</f>
        <v/>
      </c>
      <c r="U372">
        <f>IF(ISNUMBER('Raw Data'!C367), IF(_xlfn.XLOOKUP(SMALL('Raw Data'!C367:E367, 3), B372:D372, B372:D372, 0)&gt;0, SMALL('Raw Data'!C367:E367, 3), 0), 0)</f>
        <v/>
      </c>
      <c r="V372">
        <f>IF(AND('Raw Data'!C367&lt;'Raw Data'!E367,'Raw Data'!O367&gt;'Raw Data'!P367),'Raw Data'!C367,IF(AND('Raw Data'!E367&lt;'Raw Data'!C367,'Raw Data'!P367&gt;'Raw Data'!O367),'Raw Data'!E367,0))</f>
        <v/>
      </c>
      <c r="W372">
        <f>IF(AND('Raw Data'!C367&gt;'Raw Data'!E367,'Raw Data'!O367&gt;'Raw Data'!P367),'Raw Data'!C367,IF(AND('Raw Data'!E367&gt;'Raw Data'!C367,'Raw Data'!P367&gt;'Raw Data'!O367),'Raw Data'!E367,0))</f>
        <v/>
      </c>
      <c r="X372">
        <f>IF(AND('Raw Data'!D367&gt;4,'Raw Data'!O367&gt;'Raw Data'!P367, ISNUMBER('Raw Data'!O367)),'Raw Data'!J367,IF(AND('Raw Data'!D367&gt;4,'Raw Data'!O367='Raw Data'!P367, ISNUMBER('Raw Data'!O367)),0,IF(AND(ISNUMBER('Raw Data'!O367), 'Raw Data'!O367='Raw Data'!P367),'Raw Data'!D367,0)))</f>
        <v/>
      </c>
      <c r="Y372">
        <f>IF(AND('Raw Data'!D367&gt;4,'Raw Data'!O367&lt;'Raw Data'!P367),'Raw Data'!K367,IF(AND('Raw Data'!D367&gt;4,'Raw Data'!O367='Raw Data'!P367),0,IF('Raw Data'!O367='Raw Data'!P367,'Raw Data'!D367,0)))</f>
        <v/>
      </c>
      <c r="Z372">
        <f>IF(AND('Raw Data'!D367&lt;4, 'Raw Data'!O367='Raw Data'!P367), 'Raw Data'!D367, 0)</f>
        <v/>
      </c>
      <c r="AA372">
        <f>IF(AND(W372&gt;0, F372&gt;0), F372*W372, 0)</f>
        <v/>
      </c>
      <c r="AB372">
        <f>IF(AND(C372&gt;0, E372&gt;0), E372*C372, 0)</f>
        <v/>
      </c>
      <c r="AC372">
        <f>IF(AND(F372, D372), D372*F372, 0)</f>
        <v/>
      </c>
    </row>
    <row r="373">
      <c r="A373">
        <f>'Raw Data'!Q368</f>
        <v/>
      </c>
      <c r="B373">
        <f>IF('Raw Data'!O368&gt;'Raw Data'!P368, 'Raw Data'!C368, 0)</f>
        <v/>
      </c>
      <c r="C373">
        <f>IF(AND(ISNUMBER('Raw Data'!O368), 'Raw Data'!O368='Raw Data'!P368), 'Raw Data'!D368, 0)</f>
        <v/>
      </c>
      <c r="D373">
        <f>IF('Raw Data'!O368&lt;'Raw Data'!P368, 'Raw Data'!E368, 0)</f>
        <v/>
      </c>
      <c r="E373">
        <f>IF(SUM('Raw Data'!O368:P368)&gt;2, 'Raw Data'!F368, 0)</f>
        <v/>
      </c>
      <c r="F373">
        <f>IF(AND(ISNUMBER('Raw Data'!O368),SUM('Raw Data'!O368:P368)&lt;3),'Raw Data'!F368,)</f>
        <v/>
      </c>
      <c r="G373">
        <f>IF(AND('Raw Data'!O368&gt;0, 'Raw Data'!P368&gt;0), 'Raw Data'!H368, 0)</f>
        <v/>
      </c>
      <c r="H373">
        <f>IF(AND(ISNUMBER('Raw Data'!O368), OR('Raw Data'!O368=0, 'Raw Data'!P368=0)), 'Raw Data'!I368, 0)</f>
        <v/>
      </c>
      <c r="I373">
        <f>IF('Raw Data'!O368='Raw Data'!P368, 0, IF('Raw Data'!O368&gt;'Raw Data'!P368, 'Raw Data'!J368, 0))</f>
        <v/>
      </c>
      <c r="J373">
        <f>IF('Raw Data'!O368='Raw Data'!P368, 0, IF('Raw Data'!O368&lt;'Raw Data'!P368, 'Raw Data'!K368, 0))</f>
        <v/>
      </c>
      <c r="K373">
        <f>IF(AND(ISNUMBER('Raw Data'!O368), OR('Raw Data'!O368&gt;'Raw Data'!P368, 'Raw Data'!O368='Raw Data'!P368)), 'Raw Data'!L368, 0)</f>
        <v/>
      </c>
      <c r="L373">
        <f>IF(AND(ISNUMBER('Raw Data'!O368), OR('Raw Data'!O368&lt;'Raw Data'!P368, 'Raw Data'!O368='Raw Data'!P368)), 'Raw Data'!M368, 0)</f>
        <v/>
      </c>
      <c r="M373">
        <f>IF(AND(ISNUMBER('Raw Data'!O368), OR('Raw Data'!O368&gt;'Raw Data'!P368, 'Raw Data'!O368&lt;'Raw Data'!P368)), 'Raw Data'!N368, 0)</f>
        <v/>
      </c>
      <c r="N373">
        <f>IF(AND('Raw Data'!C368&lt;'Raw Data'!E368, 'Raw Data'!O368&gt;'Raw Data'!P368), 'Raw Data'!C368, 0)</f>
        <v/>
      </c>
      <c r="O373">
        <f>'Raw Data'!C368&lt;'Raw Data'!E368</f>
        <v/>
      </c>
      <c r="P373">
        <f>IF(AND('Raw Data'!C368&gt;'Raw Data'!E368, 'Raw Data'!O368&gt;'Raw Data'!P368), 'Raw Data'!C368, 0)</f>
        <v/>
      </c>
      <c r="Q373">
        <f>IF(AND('Raw Data'!C368&gt;'Raw Data'!E368, 'Raw Data'!O368&lt;'Raw Data'!P368), 'Raw Data'!E368, 0)</f>
        <v/>
      </c>
      <c r="R373">
        <f>IF(AND('Raw Data'!C368&lt;'Raw Data'!E368, 'Raw Data'!O368&lt;'Raw Data'!P368), 'Raw Data'!E368, 0)</f>
        <v/>
      </c>
      <c r="S373">
        <f>IF(ISNUMBER('Raw Data'!C368), IF(_xlfn.XLOOKUP(SMALL('Raw Data'!C368:E368, 1), B373:D373, B373:D373, 0)&gt;0, SMALL('Raw Data'!C368:E368, 1), 0), 0)</f>
        <v/>
      </c>
      <c r="T373">
        <f>IF(ISNUMBER('Raw Data'!C368), IF(_xlfn.XLOOKUP(SMALL('Raw Data'!C368:E368, 2), B373:D373, B373:D373, 0)&gt;0, SMALL('Raw Data'!C368:E368, 2), 0), 0)</f>
        <v/>
      </c>
      <c r="U373">
        <f>IF(ISNUMBER('Raw Data'!C368), IF(_xlfn.XLOOKUP(SMALL('Raw Data'!C368:E368, 3), B373:D373, B373:D373, 0)&gt;0, SMALL('Raw Data'!C368:E368, 3), 0), 0)</f>
        <v/>
      </c>
      <c r="V373">
        <f>IF(AND('Raw Data'!C368&lt;'Raw Data'!E368,'Raw Data'!O368&gt;'Raw Data'!P368),'Raw Data'!C368,IF(AND('Raw Data'!E368&lt;'Raw Data'!C368,'Raw Data'!P368&gt;'Raw Data'!O368),'Raw Data'!E368,0))</f>
        <v/>
      </c>
      <c r="W373">
        <f>IF(AND('Raw Data'!C368&gt;'Raw Data'!E368,'Raw Data'!O368&gt;'Raw Data'!P368),'Raw Data'!C368,IF(AND('Raw Data'!E368&gt;'Raw Data'!C368,'Raw Data'!P368&gt;'Raw Data'!O368),'Raw Data'!E368,0))</f>
        <v/>
      </c>
      <c r="X373">
        <f>IF(AND('Raw Data'!D368&gt;4,'Raw Data'!O368&gt;'Raw Data'!P368, ISNUMBER('Raw Data'!O368)),'Raw Data'!J368,IF(AND('Raw Data'!D368&gt;4,'Raw Data'!O368='Raw Data'!P368, ISNUMBER('Raw Data'!O368)),0,IF(AND(ISNUMBER('Raw Data'!O368), 'Raw Data'!O368='Raw Data'!P368),'Raw Data'!D368,0)))</f>
        <v/>
      </c>
      <c r="Y373">
        <f>IF(AND('Raw Data'!D368&gt;4,'Raw Data'!O368&lt;'Raw Data'!P368),'Raw Data'!K368,IF(AND('Raw Data'!D368&gt;4,'Raw Data'!O368='Raw Data'!P368),0,IF('Raw Data'!O368='Raw Data'!P368,'Raw Data'!D368,0)))</f>
        <v/>
      </c>
      <c r="Z373">
        <f>IF(AND('Raw Data'!D368&lt;4, 'Raw Data'!O368='Raw Data'!P368), 'Raw Data'!D368, 0)</f>
        <v/>
      </c>
      <c r="AA373">
        <f>IF(AND(W373&gt;0, F373&gt;0), F373*W373, 0)</f>
        <v/>
      </c>
      <c r="AB373">
        <f>IF(AND(C373&gt;0, E373&gt;0), E373*C373, 0)</f>
        <v/>
      </c>
      <c r="AC373">
        <f>IF(AND(F373, D373), D373*F373, 0)</f>
        <v/>
      </c>
    </row>
    <row r="374">
      <c r="A374">
        <f>'Raw Data'!Q369</f>
        <v/>
      </c>
      <c r="B374">
        <f>IF('Raw Data'!O369&gt;'Raw Data'!P369, 'Raw Data'!C369, 0)</f>
        <v/>
      </c>
      <c r="C374">
        <f>IF(AND(ISNUMBER('Raw Data'!O369), 'Raw Data'!O369='Raw Data'!P369), 'Raw Data'!D369, 0)</f>
        <v/>
      </c>
      <c r="D374">
        <f>IF('Raw Data'!O369&lt;'Raw Data'!P369, 'Raw Data'!E369, 0)</f>
        <v/>
      </c>
      <c r="E374">
        <f>IF(SUM('Raw Data'!O369:P369)&gt;2, 'Raw Data'!F369, 0)</f>
        <v/>
      </c>
      <c r="F374">
        <f>IF(AND(ISNUMBER('Raw Data'!O369),SUM('Raw Data'!O369:P369)&lt;3),'Raw Data'!F369,)</f>
        <v/>
      </c>
      <c r="G374">
        <f>IF(AND('Raw Data'!O369&gt;0, 'Raw Data'!P369&gt;0), 'Raw Data'!H369, 0)</f>
        <v/>
      </c>
      <c r="H374">
        <f>IF(AND(ISNUMBER('Raw Data'!O369), OR('Raw Data'!O369=0, 'Raw Data'!P369=0)), 'Raw Data'!I369, 0)</f>
        <v/>
      </c>
      <c r="I374">
        <f>IF('Raw Data'!O369='Raw Data'!P369, 0, IF('Raw Data'!O369&gt;'Raw Data'!P369, 'Raw Data'!J369, 0))</f>
        <v/>
      </c>
      <c r="J374">
        <f>IF('Raw Data'!O369='Raw Data'!P369, 0, IF('Raw Data'!O369&lt;'Raw Data'!P369, 'Raw Data'!K369, 0))</f>
        <v/>
      </c>
      <c r="K374">
        <f>IF(AND(ISNUMBER('Raw Data'!O369), OR('Raw Data'!O369&gt;'Raw Data'!P369, 'Raw Data'!O369='Raw Data'!P369)), 'Raw Data'!L369, 0)</f>
        <v/>
      </c>
      <c r="L374">
        <f>IF(AND(ISNUMBER('Raw Data'!O369), OR('Raw Data'!O369&lt;'Raw Data'!P369, 'Raw Data'!O369='Raw Data'!P369)), 'Raw Data'!M369, 0)</f>
        <v/>
      </c>
      <c r="M374">
        <f>IF(AND(ISNUMBER('Raw Data'!O369), OR('Raw Data'!O369&gt;'Raw Data'!P369, 'Raw Data'!O369&lt;'Raw Data'!P369)), 'Raw Data'!N369, 0)</f>
        <v/>
      </c>
      <c r="N374">
        <f>IF(AND('Raw Data'!C369&lt;'Raw Data'!E369, 'Raw Data'!O369&gt;'Raw Data'!P369), 'Raw Data'!C369, 0)</f>
        <v/>
      </c>
      <c r="O374">
        <f>'Raw Data'!C369&lt;'Raw Data'!E369</f>
        <v/>
      </c>
      <c r="P374">
        <f>IF(AND('Raw Data'!C369&gt;'Raw Data'!E369, 'Raw Data'!O369&gt;'Raw Data'!P369), 'Raw Data'!C369, 0)</f>
        <v/>
      </c>
      <c r="Q374">
        <f>IF(AND('Raw Data'!C369&gt;'Raw Data'!E369, 'Raw Data'!O369&lt;'Raw Data'!P369), 'Raw Data'!E369, 0)</f>
        <v/>
      </c>
      <c r="R374">
        <f>IF(AND('Raw Data'!C369&lt;'Raw Data'!E369, 'Raw Data'!O369&lt;'Raw Data'!P369), 'Raw Data'!E369, 0)</f>
        <v/>
      </c>
      <c r="S374">
        <f>IF(ISNUMBER('Raw Data'!C369), IF(_xlfn.XLOOKUP(SMALL('Raw Data'!C369:E369, 1), B374:D374, B374:D374, 0)&gt;0, SMALL('Raw Data'!C369:E369, 1), 0), 0)</f>
        <v/>
      </c>
      <c r="T374">
        <f>IF(ISNUMBER('Raw Data'!C369), IF(_xlfn.XLOOKUP(SMALL('Raw Data'!C369:E369, 2), B374:D374, B374:D374, 0)&gt;0, SMALL('Raw Data'!C369:E369, 2), 0), 0)</f>
        <v/>
      </c>
      <c r="U374">
        <f>IF(ISNUMBER('Raw Data'!C369), IF(_xlfn.XLOOKUP(SMALL('Raw Data'!C369:E369, 3), B374:D374, B374:D374, 0)&gt;0, SMALL('Raw Data'!C369:E369, 3), 0), 0)</f>
        <v/>
      </c>
      <c r="V374">
        <f>IF(AND('Raw Data'!C369&lt;'Raw Data'!E369,'Raw Data'!O369&gt;'Raw Data'!P369),'Raw Data'!C369,IF(AND('Raw Data'!E369&lt;'Raw Data'!C369,'Raw Data'!P369&gt;'Raw Data'!O369),'Raw Data'!E369,0))</f>
        <v/>
      </c>
      <c r="W374">
        <f>IF(AND('Raw Data'!C369&gt;'Raw Data'!E369,'Raw Data'!O369&gt;'Raw Data'!P369),'Raw Data'!C369,IF(AND('Raw Data'!E369&gt;'Raw Data'!C369,'Raw Data'!P369&gt;'Raw Data'!O369),'Raw Data'!E369,0))</f>
        <v/>
      </c>
      <c r="X374">
        <f>IF(AND('Raw Data'!D369&gt;4,'Raw Data'!O369&gt;'Raw Data'!P369, ISNUMBER('Raw Data'!O369)),'Raw Data'!J369,IF(AND('Raw Data'!D369&gt;4,'Raw Data'!O369='Raw Data'!P369, ISNUMBER('Raw Data'!O369)),0,IF(AND(ISNUMBER('Raw Data'!O369), 'Raw Data'!O369='Raw Data'!P369),'Raw Data'!D369,0)))</f>
        <v/>
      </c>
      <c r="Y374">
        <f>IF(AND('Raw Data'!D369&gt;4,'Raw Data'!O369&lt;'Raw Data'!P369),'Raw Data'!K369,IF(AND('Raw Data'!D369&gt;4,'Raw Data'!O369='Raw Data'!P369),0,IF('Raw Data'!O369='Raw Data'!P369,'Raw Data'!D369,0)))</f>
        <v/>
      </c>
      <c r="Z374">
        <f>IF(AND('Raw Data'!D369&lt;4, 'Raw Data'!O369='Raw Data'!P369), 'Raw Data'!D369, 0)</f>
        <v/>
      </c>
      <c r="AA374">
        <f>IF(AND(W374&gt;0, F374&gt;0), F374*W374, 0)</f>
        <v/>
      </c>
      <c r="AB374">
        <f>IF(AND(C374&gt;0, E374&gt;0), E374*C374, 0)</f>
        <v/>
      </c>
      <c r="AC374">
        <f>IF(AND(F374, D374), D374*F374, 0)</f>
        <v/>
      </c>
    </row>
    <row r="375">
      <c r="A375">
        <f>'Raw Data'!Q370</f>
        <v/>
      </c>
      <c r="B375">
        <f>IF('Raw Data'!O370&gt;'Raw Data'!P370, 'Raw Data'!C370, 0)</f>
        <v/>
      </c>
      <c r="C375">
        <f>IF(AND(ISNUMBER('Raw Data'!O370), 'Raw Data'!O370='Raw Data'!P370), 'Raw Data'!D370, 0)</f>
        <v/>
      </c>
      <c r="D375">
        <f>IF('Raw Data'!O370&lt;'Raw Data'!P370, 'Raw Data'!E370, 0)</f>
        <v/>
      </c>
      <c r="E375">
        <f>IF(SUM('Raw Data'!O370:P370)&gt;2, 'Raw Data'!F370, 0)</f>
        <v/>
      </c>
      <c r="F375">
        <f>IF(AND(ISNUMBER('Raw Data'!O370),SUM('Raw Data'!O370:P370)&lt;3),'Raw Data'!F370,)</f>
        <v/>
      </c>
      <c r="G375">
        <f>IF(AND('Raw Data'!O370&gt;0, 'Raw Data'!P370&gt;0), 'Raw Data'!H370, 0)</f>
        <v/>
      </c>
      <c r="H375">
        <f>IF(AND(ISNUMBER('Raw Data'!O370), OR('Raw Data'!O370=0, 'Raw Data'!P370=0)), 'Raw Data'!I370, 0)</f>
        <v/>
      </c>
      <c r="I375">
        <f>IF('Raw Data'!O370='Raw Data'!P370, 0, IF('Raw Data'!O370&gt;'Raw Data'!P370, 'Raw Data'!J370, 0))</f>
        <v/>
      </c>
      <c r="J375">
        <f>IF('Raw Data'!O370='Raw Data'!P370, 0, IF('Raw Data'!O370&lt;'Raw Data'!P370, 'Raw Data'!K370, 0))</f>
        <v/>
      </c>
      <c r="K375">
        <f>IF(AND(ISNUMBER('Raw Data'!O370), OR('Raw Data'!O370&gt;'Raw Data'!P370, 'Raw Data'!O370='Raw Data'!P370)), 'Raw Data'!L370, 0)</f>
        <v/>
      </c>
      <c r="L375">
        <f>IF(AND(ISNUMBER('Raw Data'!O370), OR('Raw Data'!O370&lt;'Raw Data'!P370, 'Raw Data'!O370='Raw Data'!P370)), 'Raw Data'!M370, 0)</f>
        <v/>
      </c>
      <c r="M375">
        <f>IF(AND(ISNUMBER('Raw Data'!O370), OR('Raw Data'!O370&gt;'Raw Data'!P370, 'Raw Data'!O370&lt;'Raw Data'!P370)), 'Raw Data'!N370, 0)</f>
        <v/>
      </c>
      <c r="N375">
        <f>IF(AND('Raw Data'!C370&lt;'Raw Data'!E370, 'Raw Data'!O370&gt;'Raw Data'!P370), 'Raw Data'!C370, 0)</f>
        <v/>
      </c>
      <c r="O375">
        <f>'Raw Data'!C370&lt;'Raw Data'!E370</f>
        <v/>
      </c>
      <c r="P375">
        <f>IF(AND('Raw Data'!C370&gt;'Raw Data'!E370, 'Raw Data'!O370&gt;'Raw Data'!P370), 'Raw Data'!C370, 0)</f>
        <v/>
      </c>
      <c r="Q375">
        <f>IF(AND('Raw Data'!C370&gt;'Raw Data'!E370, 'Raw Data'!O370&lt;'Raw Data'!P370), 'Raw Data'!E370, 0)</f>
        <v/>
      </c>
      <c r="R375">
        <f>IF(AND('Raw Data'!C370&lt;'Raw Data'!E370, 'Raw Data'!O370&lt;'Raw Data'!P370), 'Raw Data'!E370, 0)</f>
        <v/>
      </c>
      <c r="S375">
        <f>IF(ISNUMBER('Raw Data'!C370), IF(_xlfn.XLOOKUP(SMALL('Raw Data'!C370:E370, 1), B375:D375, B375:D375, 0)&gt;0, SMALL('Raw Data'!C370:E370, 1), 0), 0)</f>
        <v/>
      </c>
      <c r="T375">
        <f>IF(ISNUMBER('Raw Data'!C370), IF(_xlfn.XLOOKUP(SMALL('Raw Data'!C370:E370, 2), B375:D375, B375:D375, 0)&gt;0, SMALL('Raw Data'!C370:E370, 2), 0), 0)</f>
        <v/>
      </c>
      <c r="U375">
        <f>IF(ISNUMBER('Raw Data'!C370), IF(_xlfn.XLOOKUP(SMALL('Raw Data'!C370:E370, 3), B375:D375, B375:D375, 0)&gt;0, SMALL('Raw Data'!C370:E370, 3), 0), 0)</f>
        <v/>
      </c>
      <c r="V375">
        <f>IF(AND('Raw Data'!C370&lt;'Raw Data'!E370,'Raw Data'!O370&gt;'Raw Data'!P370),'Raw Data'!C370,IF(AND('Raw Data'!E370&lt;'Raw Data'!C370,'Raw Data'!P370&gt;'Raw Data'!O370),'Raw Data'!E370,0))</f>
        <v/>
      </c>
      <c r="W375">
        <f>IF(AND('Raw Data'!C370&gt;'Raw Data'!E370,'Raw Data'!O370&gt;'Raw Data'!P370),'Raw Data'!C370,IF(AND('Raw Data'!E370&gt;'Raw Data'!C370,'Raw Data'!P370&gt;'Raw Data'!O370),'Raw Data'!E370,0))</f>
        <v/>
      </c>
      <c r="X375">
        <f>IF(AND('Raw Data'!D370&gt;4,'Raw Data'!O370&gt;'Raw Data'!P370, ISNUMBER('Raw Data'!O370)),'Raw Data'!J370,IF(AND('Raw Data'!D370&gt;4,'Raw Data'!O370='Raw Data'!P370, ISNUMBER('Raw Data'!O370)),0,IF(AND(ISNUMBER('Raw Data'!O370), 'Raw Data'!O370='Raw Data'!P370),'Raw Data'!D370,0)))</f>
        <v/>
      </c>
      <c r="Y375">
        <f>IF(AND('Raw Data'!D370&gt;4,'Raw Data'!O370&lt;'Raw Data'!P370),'Raw Data'!K370,IF(AND('Raw Data'!D370&gt;4,'Raw Data'!O370='Raw Data'!P370),0,IF('Raw Data'!O370='Raw Data'!P370,'Raw Data'!D370,0)))</f>
        <v/>
      </c>
      <c r="Z375">
        <f>IF(AND('Raw Data'!D370&lt;4, 'Raw Data'!O370='Raw Data'!P370), 'Raw Data'!D370, 0)</f>
        <v/>
      </c>
      <c r="AA375">
        <f>IF(AND(W375&gt;0, F375&gt;0), F375*W375, 0)</f>
        <v/>
      </c>
      <c r="AB375">
        <f>IF(AND(C375&gt;0, E375&gt;0), E375*C375, 0)</f>
        <v/>
      </c>
      <c r="AC375">
        <f>IF(AND(F375, D375), D375*F375, 0)</f>
        <v/>
      </c>
    </row>
    <row r="376">
      <c r="A376">
        <f>'Raw Data'!Q371</f>
        <v/>
      </c>
      <c r="B376">
        <f>IF('Raw Data'!O371&gt;'Raw Data'!P371, 'Raw Data'!C371, 0)</f>
        <v/>
      </c>
      <c r="C376">
        <f>IF(AND(ISNUMBER('Raw Data'!O371), 'Raw Data'!O371='Raw Data'!P371), 'Raw Data'!D371, 0)</f>
        <v/>
      </c>
      <c r="D376">
        <f>IF('Raw Data'!O371&lt;'Raw Data'!P371, 'Raw Data'!E371, 0)</f>
        <v/>
      </c>
      <c r="E376">
        <f>IF(SUM('Raw Data'!O371:P371)&gt;2, 'Raw Data'!F371, 0)</f>
        <v/>
      </c>
      <c r="F376">
        <f>IF(AND(ISNUMBER('Raw Data'!O371),SUM('Raw Data'!O371:P371)&lt;3),'Raw Data'!F371,)</f>
        <v/>
      </c>
      <c r="G376">
        <f>IF(AND('Raw Data'!O371&gt;0, 'Raw Data'!P371&gt;0), 'Raw Data'!H371, 0)</f>
        <v/>
      </c>
      <c r="H376">
        <f>IF(AND(ISNUMBER('Raw Data'!O371), OR('Raw Data'!O371=0, 'Raw Data'!P371=0)), 'Raw Data'!I371, 0)</f>
        <v/>
      </c>
      <c r="I376">
        <f>IF('Raw Data'!O371='Raw Data'!P371, 0, IF('Raw Data'!O371&gt;'Raw Data'!P371, 'Raw Data'!J371, 0))</f>
        <v/>
      </c>
      <c r="J376">
        <f>IF('Raw Data'!O371='Raw Data'!P371, 0, IF('Raw Data'!O371&lt;'Raw Data'!P371, 'Raw Data'!K371, 0))</f>
        <v/>
      </c>
      <c r="K376">
        <f>IF(AND(ISNUMBER('Raw Data'!O371), OR('Raw Data'!O371&gt;'Raw Data'!P371, 'Raw Data'!O371='Raw Data'!P371)), 'Raw Data'!L371, 0)</f>
        <v/>
      </c>
      <c r="L376">
        <f>IF(AND(ISNUMBER('Raw Data'!O371), OR('Raw Data'!O371&lt;'Raw Data'!P371, 'Raw Data'!O371='Raw Data'!P371)), 'Raw Data'!M371, 0)</f>
        <v/>
      </c>
      <c r="M376">
        <f>IF(AND(ISNUMBER('Raw Data'!O371), OR('Raw Data'!O371&gt;'Raw Data'!P371, 'Raw Data'!O371&lt;'Raw Data'!P371)), 'Raw Data'!N371, 0)</f>
        <v/>
      </c>
      <c r="N376">
        <f>IF(AND('Raw Data'!C371&lt;'Raw Data'!E371, 'Raw Data'!O371&gt;'Raw Data'!P371), 'Raw Data'!C371, 0)</f>
        <v/>
      </c>
      <c r="O376">
        <f>'Raw Data'!C371&lt;'Raw Data'!E371</f>
        <v/>
      </c>
      <c r="P376">
        <f>IF(AND('Raw Data'!C371&gt;'Raw Data'!E371, 'Raw Data'!O371&gt;'Raw Data'!P371), 'Raw Data'!C371, 0)</f>
        <v/>
      </c>
      <c r="Q376">
        <f>IF(AND('Raw Data'!C371&gt;'Raw Data'!E371, 'Raw Data'!O371&lt;'Raw Data'!P371), 'Raw Data'!E371, 0)</f>
        <v/>
      </c>
      <c r="R376">
        <f>IF(AND('Raw Data'!C371&lt;'Raw Data'!E371, 'Raw Data'!O371&lt;'Raw Data'!P371), 'Raw Data'!E371, 0)</f>
        <v/>
      </c>
      <c r="S376">
        <f>IF(ISNUMBER('Raw Data'!C371), IF(_xlfn.XLOOKUP(SMALL('Raw Data'!C371:E371, 1), B376:D376, B376:D376, 0)&gt;0, SMALL('Raw Data'!C371:E371, 1), 0), 0)</f>
        <v/>
      </c>
      <c r="T376">
        <f>IF(ISNUMBER('Raw Data'!C371), IF(_xlfn.XLOOKUP(SMALL('Raw Data'!C371:E371, 2), B376:D376, B376:D376, 0)&gt;0, SMALL('Raw Data'!C371:E371, 2), 0), 0)</f>
        <v/>
      </c>
      <c r="U376">
        <f>IF(ISNUMBER('Raw Data'!C371), IF(_xlfn.XLOOKUP(SMALL('Raw Data'!C371:E371, 3), B376:D376, B376:D376, 0)&gt;0, SMALL('Raw Data'!C371:E371, 3), 0), 0)</f>
        <v/>
      </c>
      <c r="V376">
        <f>IF(AND('Raw Data'!C371&lt;'Raw Data'!E371,'Raw Data'!O371&gt;'Raw Data'!P371),'Raw Data'!C371,IF(AND('Raw Data'!E371&lt;'Raw Data'!C371,'Raw Data'!P371&gt;'Raw Data'!O371),'Raw Data'!E371,0))</f>
        <v/>
      </c>
      <c r="W376">
        <f>IF(AND('Raw Data'!C371&gt;'Raw Data'!E371,'Raw Data'!O371&gt;'Raw Data'!P371),'Raw Data'!C371,IF(AND('Raw Data'!E371&gt;'Raw Data'!C371,'Raw Data'!P371&gt;'Raw Data'!O371),'Raw Data'!E371,0))</f>
        <v/>
      </c>
      <c r="X376">
        <f>IF(AND('Raw Data'!D371&gt;4,'Raw Data'!O371&gt;'Raw Data'!P371, ISNUMBER('Raw Data'!O371)),'Raw Data'!J371,IF(AND('Raw Data'!D371&gt;4,'Raw Data'!O371='Raw Data'!P371, ISNUMBER('Raw Data'!O371)),0,IF(AND(ISNUMBER('Raw Data'!O371), 'Raw Data'!O371='Raw Data'!P371),'Raw Data'!D371,0)))</f>
        <v/>
      </c>
      <c r="Y376">
        <f>IF(AND('Raw Data'!D371&gt;4,'Raw Data'!O371&lt;'Raw Data'!P371),'Raw Data'!K371,IF(AND('Raw Data'!D371&gt;4,'Raw Data'!O371='Raw Data'!P371),0,IF('Raw Data'!O371='Raw Data'!P371,'Raw Data'!D371,0)))</f>
        <v/>
      </c>
      <c r="Z376">
        <f>IF(AND('Raw Data'!D371&lt;4, 'Raw Data'!O371='Raw Data'!P371), 'Raw Data'!D371, 0)</f>
        <v/>
      </c>
      <c r="AA376">
        <f>IF(AND(W376&gt;0, F376&gt;0), F376*W376, 0)</f>
        <v/>
      </c>
      <c r="AB376">
        <f>IF(AND(C376&gt;0, E376&gt;0), E376*C376, 0)</f>
        <v/>
      </c>
      <c r="AC376">
        <f>IF(AND(F376, D376), D376*F376, 0)</f>
        <v/>
      </c>
    </row>
    <row r="377">
      <c r="A377">
        <f>'Raw Data'!Q372</f>
        <v/>
      </c>
      <c r="B377">
        <f>IF('Raw Data'!O372&gt;'Raw Data'!P372, 'Raw Data'!C372, 0)</f>
        <v/>
      </c>
      <c r="C377">
        <f>IF(AND(ISNUMBER('Raw Data'!O372), 'Raw Data'!O372='Raw Data'!P372), 'Raw Data'!D372, 0)</f>
        <v/>
      </c>
      <c r="D377">
        <f>IF('Raw Data'!O372&lt;'Raw Data'!P372, 'Raw Data'!E372, 0)</f>
        <v/>
      </c>
      <c r="E377">
        <f>IF(SUM('Raw Data'!O372:P372)&gt;2, 'Raw Data'!F372, 0)</f>
        <v/>
      </c>
      <c r="F377">
        <f>IF(AND(ISNUMBER('Raw Data'!O372),SUM('Raw Data'!O372:P372)&lt;3),'Raw Data'!F372,)</f>
        <v/>
      </c>
      <c r="G377">
        <f>IF(AND('Raw Data'!O372&gt;0, 'Raw Data'!P372&gt;0), 'Raw Data'!H372, 0)</f>
        <v/>
      </c>
      <c r="H377">
        <f>IF(AND(ISNUMBER('Raw Data'!O372), OR('Raw Data'!O372=0, 'Raw Data'!P372=0)), 'Raw Data'!I372, 0)</f>
        <v/>
      </c>
      <c r="I377">
        <f>IF('Raw Data'!O372='Raw Data'!P372, 0, IF('Raw Data'!O372&gt;'Raw Data'!P372, 'Raw Data'!J372, 0))</f>
        <v/>
      </c>
      <c r="J377">
        <f>IF('Raw Data'!O372='Raw Data'!P372, 0, IF('Raw Data'!O372&lt;'Raw Data'!P372, 'Raw Data'!K372, 0))</f>
        <v/>
      </c>
      <c r="K377">
        <f>IF(AND(ISNUMBER('Raw Data'!O372), OR('Raw Data'!O372&gt;'Raw Data'!P372, 'Raw Data'!O372='Raw Data'!P372)), 'Raw Data'!L372, 0)</f>
        <v/>
      </c>
      <c r="L377">
        <f>IF(AND(ISNUMBER('Raw Data'!O372), OR('Raw Data'!O372&lt;'Raw Data'!P372, 'Raw Data'!O372='Raw Data'!P372)), 'Raw Data'!M372, 0)</f>
        <v/>
      </c>
      <c r="M377">
        <f>IF(AND(ISNUMBER('Raw Data'!O372), OR('Raw Data'!O372&gt;'Raw Data'!P372, 'Raw Data'!O372&lt;'Raw Data'!P372)), 'Raw Data'!N372, 0)</f>
        <v/>
      </c>
      <c r="N377">
        <f>IF(AND('Raw Data'!C372&lt;'Raw Data'!E372, 'Raw Data'!O372&gt;'Raw Data'!P372), 'Raw Data'!C372, 0)</f>
        <v/>
      </c>
      <c r="O377">
        <f>'Raw Data'!C372&lt;'Raw Data'!E372</f>
        <v/>
      </c>
      <c r="P377">
        <f>IF(AND('Raw Data'!C372&gt;'Raw Data'!E372, 'Raw Data'!O372&gt;'Raw Data'!P372), 'Raw Data'!C372, 0)</f>
        <v/>
      </c>
      <c r="Q377">
        <f>IF(AND('Raw Data'!C372&gt;'Raw Data'!E372, 'Raw Data'!O372&lt;'Raw Data'!P372), 'Raw Data'!E372, 0)</f>
        <v/>
      </c>
      <c r="R377">
        <f>IF(AND('Raw Data'!C372&lt;'Raw Data'!E372, 'Raw Data'!O372&lt;'Raw Data'!P372), 'Raw Data'!E372, 0)</f>
        <v/>
      </c>
      <c r="S377">
        <f>IF(ISNUMBER('Raw Data'!C372), IF(_xlfn.XLOOKUP(SMALL('Raw Data'!C372:E372, 1), B377:D377, B377:D377, 0)&gt;0, SMALL('Raw Data'!C372:E372, 1), 0), 0)</f>
        <v/>
      </c>
      <c r="T377">
        <f>IF(ISNUMBER('Raw Data'!C372), IF(_xlfn.XLOOKUP(SMALL('Raw Data'!C372:E372, 2), B377:D377, B377:D377, 0)&gt;0, SMALL('Raw Data'!C372:E372, 2), 0), 0)</f>
        <v/>
      </c>
      <c r="U377">
        <f>IF(ISNUMBER('Raw Data'!C372), IF(_xlfn.XLOOKUP(SMALL('Raw Data'!C372:E372, 3), B377:D377, B377:D377, 0)&gt;0, SMALL('Raw Data'!C372:E372, 3), 0), 0)</f>
        <v/>
      </c>
      <c r="V377">
        <f>IF(AND('Raw Data'!C372&lt;'Raw Data'!E372,'Raw Data'!O372&gt;'Raw Data'!P372),'Raw Data'!C372,IF(AND('Raw Data'!E372&lt;'Raw Data'!C372,'Raw Data'!P372&gt;'Raw Data'!O372),'Raw Data'!E372,0))</f>
        <v/>
      </c>
      <c r="W377">
        <f>IF(AND('Raw Data'!C372&gt;'Raw Data'!E372,'Raw Data'!O372&gt;'Raw Data'!P372),'Raw Data'!C372,IF(AND('Raw Data'!E372&gt;'Raw Data'!C372,'Raw Data'!P372&gt;'Raw Data'!O372),'Raw Data'!E372,0))</f>
        <v/>
      </c>
      <c r="X377">
        <f>IF(AND('Raw Data'!D372&gt;4,'Raw Data'!O372&gt;'Raw Data'!P372, ISNUMBER('Raw Data'!O372)),'Raw Data'!J372,IF(AND('Raw Data'!D372&gt;4,'Raw Data'!O372='Raw Data'!P372, ISNUMBER('Raw Data'!O372)),0,IF(AND(ISNUMBER('Raw Data'!O372), 'Raw Data'!O372='Raw Data'!P372),'Raw Data'!D372,0)))</f>
        <v/>
      </c>
      <c r="Y377">
        <f>IF(AND('Raw Data'!D372&gt;4,'Raw Data'!O372&lt;'Raw Data'!P372),'Raw Data'!K372,IF(AND('Raw Data'!D372&gt;4,'Raw Data'!O372='Raw Data'!P372),0,IF('Raw Data'!O372='Raw Data'!P372,'Raw Data'!D372,0)))</f>
        <v/>
      </c>
      <c r="Z377">
        <f>IF(AND('Raw Data'!D372&lt;4, 'Raw Data'!O372='Raw Data'!P372), 'Raw Data'!D372, 0)</f>
        <v/>
      </c>
      <c r="AA377">
        <f>IF(AND(W377&gt;0, F377&gt;0), F377*W377, 0)</f>
        <v/>
      </c>
      <c r="AB377">
        <f>IF(AND(C377&gt;0, E377&gt;0), E377*C377, 0)</f>
        <v/>
      </c>
      <c r="AC377">
        <f>IF(AND(F377, D377), D377*F377, 0)</f>
        <v/>
      </c>
    </row>
    <row r="378">
      <c r="A378">
        <f>'Raw Data'!Q373</f>
        <v/>
      </c>
      <c r="B378">
        <f>IF('Raw Data'!O373&gt;'Raw Data'!P373, 'Raw Data'!C373, 0)</f>
        <v/>
      </c>
      <c r="C378">
        <f>IF(AND(ISNUMBER('Raw Data'!O373), 'Raw Data'!O373='Raw Data'!P373), 'Raw Data'!D373, 0)</f>
        <v/>
      </c>
      <c r="D378">
        <f>IF('Raw Data'!O373&lt;'Raw Data'!P373, 'Raw Data'!E373, 0)</f>
        <v/>
      </c>
      <c r="E378">
        <f>IF(SUM('Raw Data'!O373:P373)&gt;2, 'Raw Data'!F373, 0)</f>
        <v/>
      </c>
      <c r="F378">
        <f>IF(AND(ISNUMBER('Raw Data'!O373),SUM('Raw Data'!O373:P373)&lt;3),'Raw Data'!F373,)</f>
        <v/>
      </c>
      <c r="G378">
        <f>IF(AND('Raw Data'!O373&gt;0, 'Raw Data'!P373&gt;0), 'Raw Data'!H373, 0)</f>
        <v/>
      </c>
      <c r="H378">
        <f>IF(AND(ISNUMBER('Raw Data'!O373), OR('Raw Data'!O373=0, 'Raw Data'!P373=0)), 'Raw Data'!I373, 0)</f>
        <v/>
      </c>
      <c r="I378">
        <f>IF('Raw Data'!O373='Raw Data'!P373, 0, IF('Raw Data'!O373&gt;'Raw Data'!P373, 'Raw Data'!J373, 0))</f>
        <v/>
      </c>
      <c r="J378">
        <f>IF('Raw Data'!O373='Raw Data'!P373, 0, IF('Raw Data'!O373&lt;'Raw Data'!P373, 'Raw Data'!K373, 0))</f>
        <v/>
      </c>
      <c r="K378">
        <f>IF(AND(ISNUMBER('Raw Data'!O373), OR('Raw Data'!O373&gt;'Raw Data'!P373, 'Raw Data'!O373='Raw Data'!P373)), 'Raw Data'!L373, 0)</f>
        <v/>
      </c>
      <c r="L378">
        <f>IF(AND(ISNUMBER('Raw Data'!O373), OR('Raw Data'!O373&lt;'Raw Data'!P373, 'Raw Data'!O373='Raw Data'!P373)), 'Raw Data'!M373, 0)</f>
        <v/>
      </c>
      <c r="M378">
        <f>IF(AND(ISNUMBER('Raw Data'!O373), OR('Raw Data'!O373&gt;'Raw Data'!P373, 'Raw Data'!O373&lt;'Raw Data'!P373)), 'Raw Data'!N373, 0)</f>
        <v/>
      </c>
      <c r="N378">
        <f>IF(AND('Raw Data'!C373&lt;'Raw Data'!E373, 'Raw Data'!O373&gt;'Raw Data'!P373), 'Raw Data'!C373, 0)</f>
        <v/>
      </c>
      <c r="O378">
        <f>'Raw Data'!C373&lt;'Raw Data'!E373</f>
        <v/>
      </c>
      <c r="P378">
        <f>IF(AND('Raw Data'!C373&gt;'Raw Data'!E373, 'Raw Data'!O373&gt;'Raw Data'!P373), 'Raw Data'!C373, 0)</f>
        <v/>
      </c>
      <c r="Q378">
        <f>IF(AND('Raw Data'!C373&gt;'Raw Data'!E373, 'Raw Data'!O373&lt;'Raw Data'!P373), 'Raw Data'!E373, 0)</f>
        <v/>
      </c>
      <c r="R378">
        <f>IF(AND('Raw Data'!C373&lt;'Raw Data'!E373, 'Raw Data'!O373&lt;'Raw Data'!P373), 'Raw Data'!E373, 0)</f>
        <v/>
      </c>
      <c r="S378">
        <f>IF(ISNUMBER('Raw Data'!C373), IF(_xlfn.XLOOKUP(SMALL('Raw Data'!C373:E373, 1), B378:D378, B378:D378, 0)&gt;0, SMALL('Raw Data'!C373:E373, 1), 0), 0)</f>
        <v/>
      </c>
      <c r="T378">
        <f>IF(ISNUMBER('Raw Data'!C373), IF(_xlfn.XLOOKUP(SMALL('Raw Data'!C373:E373, 2), B378:D378, B378:D378, 0)&gt;0, SMALL('Raw Data'!C373:E373, 2), 0), 0)</f>
        <v/>
      </c>
      <c r="U378">
        <f>IF(ISNUMBER('Raw Data'!C373), IF(_xlfn.XLOOKUP(SMALL('Raw Data'!C373:E373, 3), B378:D378, B378:D378, 0)&gt;0, SMALL('Raw Data'!C373:E373, 3), 0), 0)</f>
        <v/>
      </c>
      <c r="V378">
        <f>IF(AND('Raw Data'!C373&lt;'Raw Data'!E373,'Raw Data'!O373&gt;'Raw Data'!P373),'Raw Data'!C373,IF(AND('Raw Data'!E373&lt;'Raw Data'!C373,'Raw Data'!P373&gt;'Raw Data'!O373),'Raw Data'!E373,0))</f>
        <v/>
      </c>
      <c r="W378">
        <f>IF(AND('Raw Data'!C373&gt;'Raw Data'!E373,'Raw Data'!O373&gt;'Raw Data'!P373),'Raw Data'!C373,IF(AND('Raw Data'!E373&gt;'Raw Data'!C373,'Raw Data'!P373&gt;'Raw Data'!O373),'Raw Data'!E373,0))</f>
        <v/>
      </c>
      <c r="X378">
        <f>IF(AND('Raw Data'!D373&gt;4,'Raw Data'!O373&gt;'Raw Data'!P373, ISNUMBER('Raw Data'!O373)),'Raw Data'!J373,IF(AND('Raw Data'!D373&gt;4,'Raw Data'!O373='Raw Data'!P373, ISNUMBER('Raw Data'!O373)),0,IF(AND(ISNUMBER('Raw Data'!O373), 'Raw Data'!O373='Raw Data'!P373),'Raw Data'!D373,0)))</f>
        <v/>
      </c>
      <c r="Y378">
        <f>IF(AND('Raw Data'!D373&gt;4,'Raw Data'!O373&lt;'Raw Data'!P373),'Raw Data'!K373,IF(AND('Raw Data'!D373&gt;4,'Raw Data'!O373='Raw Data'!P373),0,IF('Raw Data'!O373='Raw Data'!P373,'Raw Data'!D373,0)))</f>
        <v/>
      </c>
      <c r="Z378">
        <f>IF(AND('Raw Data'!D373&lt;4, 'Raw Data'!O373='Raw Data'!P373), 'Raw Data'!D373, 0)</f>
        <v/>
      </c>
      <c r="AA378">
        <f>IF(AND(W378&gt;0, F378&gt;0), F378*W378, 0)</f>
        <v/>
      </c>
      <c r="AB378">
        <f>IF(AND(C378&gt;0, E378&gt;0), E378*C378, 0)</f>
        <v/>
      </c>
      <c r="AC378">
        <f>IF(AND(F378, D378), D378*F378, 0)</f>
        <v/>
      </c>
    </row>
    <row r="379">
      <c r="A379">
        <f>'Raw Data'!Q374</f>
        <v/>
      </c>
      <c r="B379">
        <f>IF('Raw Data'!O374&gt;'Raw Data'!P374, 'Raw Data'!C374, 0)</f>
        <v/>
      </c>
      <c r="C379">
        <f>IF(AND(ISNUMBER('Raw Data'!O374), 'Raw Data'!O374='Raw Data'!P374), 'Raw Data'!D374, 0)</f>
        <v/>
      </c>
      <c r="D379">
        <f>IF('Raw Data'!O374&lt;'Raw Data'!P374, 'Raw Data'!E374, 0)</f>
        <v/>
      </c>
      <c r="E379">
        <f>IF(SUM('Raw Data'!O374:P374)&gt;2, 'Raw Data'!F374, 0)</f>
        <v/>
      </c>
      <c r="F379">
        <f>IF(AND(ISNUMBER('Raw Data'!O374),SUM('Raw Data'!O374:P374)&lt;3),'Raw Data'!F374,)</f>
        <v/>
      </c>
      <c r="G379">
        <f>IF(AND('Raw Data'!O374&gt;0, 'Raw Data'!P374&gt;0), 'Raw Data'!H374, 0)</f>
        <v/>
      </c>
      <c r="H379">
        <f>IF(AND(ISNUMBER('Raw Data'!O374), OR('Raw Data'!O374=0, 'Raw Data'!P374=0)), 'Raw Data'!I374, 0)</f>
        <v/>
      </c>
      <c r="I379">
        <f>IF('Raw Data'!O374='Raw Data'!P374, 0, IF('Raw Data'!O374&gt;'Raw Data'!P374, 'Raw Data'!J374, 0))</f>
        <v/>
      </c>
      <c r="J379">
        <f>IF('Raw Data'!O374='Raw Data'!P374, 0, IF('Raw Data'!O374&lt;'Raw Data'!P374, 'Raw Data'!K374, 0))</f>
        <v/>
      </c>
      <c r="K379">
        <f>IF(AND(ISNUMBER('Raw Data'!O374), OR('Raw Data'!O374&gt;'Raw Data'!P374, 'Raw Data'!O374='Raw Data'!P374)), 'Raw Data'!L374, 0)</f>
        <v/>
      </c>
      <c r="L379">
        <f>IF(AND(ISNUMBER('Raw Data'!O374), OR('Raw Data'!O374&lt;'Raw Data'!P374, 'Raw Data'!O374='Raw Data'!P374)), 'Raw Data'!M374, 0)</f>
        <v/>
      </c>
      <c r="M379">
        <f>IF(AND(ISNUMBER('Raw Data'!O374), OR('Raw Data'!O374&gt;'Raw Data'!P374, 'Raw Data'!O374&lt;'Raw Data'!P374)), 'Raw Data'!N374, 0)</f>
        <v/>
      </c>
      <c r="N379">
        <f>IF(AND('Raw Data'!C374&lt;'Raw Data'!E374, 'Raw Data'!O374&gt;'Raw Data'!P374), 'Raw Data'!C374, 0)</f>
        <v/>
      </c>
      <c r="O379">
        <f>'Raw Data'!C374&lt;'Raw Data'!E374</f>
        <v/>
      </c>
      <c r="P379">
        <f>IF(AND('Raw Data'!C374&gt;'Raw Data'!E374, 'Raw Data'!O374&gt;'Raw Data'!P374), 'Raw Data'!C374, 0)</f>
        <v/>
      </c>
      <c r="Q379">
        <f>IF(AND('Raw Data'!C374&gt;'Raw Data'!E374, 'Raw Data'!O374&lt;'Raw Data'!P374), 'Raw Data'!E374, 0)</f>
        <v/>
      </c>
      <c r="R379">
        <f>IF(AND('Raw Data'!C374&lt;'Raw Data'!E374, 'Raw Data'!O374&lt;'Raw Data'!P374), 'Raw Data'!E374, 0)</f>
        <v/>
      </c>
      <c r="S379">
        <f>IF(ISNUMBER('Raw Data'!C374), IF(_xlfn.XLOOKUP(SMALL('Raw Data'!C374:E374, 1), B379:D379, B379:D379, 0)&gt;0, SMALL('Raw Data'!C374:E374, 1), 0), 0)</f>
        <v/>
      </c>
      <c r="T379">
        <f>IF(ISNUMBER('Raw Data'!C374), IF(_xlfn.XLOOKUP(SMALL('Raw Data'!C374:E374, 2), B379:D379, B379:D379, 0)&gt;0, SMALL('Raw Data'!C374:E374, 2), 0), 0)</f>
        <v/>
      </c>
      <c r="U379">
        <f>IF(ISNUMBER('Raw Data'!C374), IF(_xlfn.XLOOKUP(SMALL('Raw Data'!C374:E374, 3), B379:D379, B379:D379, 0)&gt;0, SMALL('Raw Data'!C374:E374, 3), 0), 0)</f>
        <v/>
      </c>
      <c r="V379">
        <f>IF(AND('Raw Data'!C374&lt;'Raw Data'!E374,'Raw Data'!O374&gt;'Raw Data'!P374),'Raw Data'!C374,IF(AND('Raw Data'!E374&lt;'Raw Data'!C374,'Raw Data'!P374&gt;'Raw Data'!O374),'Raw Data'!E374,0))</f>
        <v/>
      </c>
      <c r="W379">
        <f>IF(AND('Raw Data'!C374&gt;'Raw Data'!E374,'Raw Data'!O374&gt;'Raw Data'!P374),'Raw Data'!C374,IF(AND('Raw Data'!E374&gt;'Raw Data'!C374,'Raw Data'!P374&gt;'Raw Data'!O374),'Raw Data'!E374,0))</f>
        <v/>
      </c>
      <c r="X379">
        <f>IF(AND('Raw Data'!D374&gt;4,'Raw Data'!O374&gt;'Raw Data'!P374, ISNUMBER('Raw Data'!O374)),'Raw Data'!J374,IF(AND('Raw Data'!D374&gt;4,'Raw Data'!O374='Raw Data'!P374, ISNUMBER('Raw Data'!O374)),0,IF(AND(ISNUMBER('Raw Data'!O374), 'Raw Data'!O374='Raw Data'!P374),'Raw Data'!D374,0)))</f>
        <v/>
      </c>
      <c r="Y379">
        <f>IF(AND('Raw Data'!D374&gt;4,'Raw Data'!O374&lt;'Raw Data'!P374),'Raw Data'!K374,IF(AND('Raw Data'!D374&gt;4,'Raw Data'!O374='Raw Data'!P374),0,IF('Raw Data'!O374='Raw Data'!P374,'Raw Data'!D374,0)))</f>
        <v/>
      </c>
      <c r="Z379">
        <f>IF(AND('Raw Data'!D374&lt;4, 'Raw Data'!O374='Raw Data'!P374), 'Raw Data'!D374, 0)</f>
        <v/>
      </c>
      <c r="AA379">
        <f>IF(AND(W379&gt;0, F379&gt;0), F379*W379, 0)</f>
        <v/>
      </c>
      <c r="AB379">
        <f>IF(AND(C379&gt;0, E379&gt;0), E379*C379, 0)</f>
        <v/>
      </c>
      <c r="AC379">
        <f>IF(AND(F379, D379), D379*F379, 0)</f>
        <v/>
      </c>
    </row>
    <row r="380">
      <c r="A380">
        <f>'Raw Data'!Q375</f>
        <v/>
      </c>
      <c r="B380">
        <f>IF('Raw Data'!O375&gt;'Raw Data'!P375, 'Raw Data'!C375, 0)</f>
        <v/>
      </c>
      <c r="C380">
        <f>IF(AND(ISNUMBER('Raw Data'!O375), 'Raw Data'!O375='Raw Data'!P375), 'Raw Data'!D375, 0)</f>
        <v/>
      </c>
      <c r="D380">
        <f>IF('Raw Data'!O375&lt;'Raw Data'!P375, 'Raw Data'!E375, 0)</f>
        <v/>
      </c>
      <c r="E380">
        <f>IF(SUM('Raw Data'!O375:P375)&gt;2, 'Raw Data'!F375, 0)</f>
        <v/>
      </c>
      <c r="F380">
        <f>IF(AND(ISNUMBER('Raw Data'!O375),SUM('Raw Data'!O375:P375)&lt;3),'Raw Data'!F375,)</f>
        <v/>
      </c>
      <c r="G380">
        <f>IF(AND('Raw Data'!O375&gt;0, 'Raw Data'!P375&gt;0), 'Raw Data'!H375, 0)</f>
        <v/>
      </c>
      <c r="H380">
        <f>IF(AND(ISNUMBER('Raw Data'!O375), OR('Raw Data'!O375=0, 'Raw Data'!P375=0)), 'Raw Data'!I375, 0)</f>
        <v/>
      </c>
      <c r="I380">
        <f>IF('Raw Data'!O375='Raw Data'!P375, 0, IF('Raw Data'!O375&gt;'Raw Data'!P375, 'Raw Data'!J375, 0))</f>
        <v/>
      </c>
      <c r="J380">
        <f>IF('Raw Data'!O375='Raw Data'!P375, 0, IF('Raw Data'!O375&lt;'Raw Data'!P375, 'Raw Data'!K375, 0))</f>
        <v/>
      </c>
      <c r="K380">
        <f>IF(AND(ISNUMBER('Raw Data'!O375), OR('Raw Data'!O375&gt;'Raw Data'!P375, 'Raw Data'!O375='Raw Data'!P375)), 'Raw Data'!L375, 0)</f>
        <v/>
      </c>
      <c r="L380">
        <f>IF(AND(ISNUMBER('Raw Data'!O375), OR('Raw Data'!O375&lt;'Raw Data'!P375, 'Raw Data'!O375='Raw Data'!P375)), 'Raw Data'!M375, 0)</f>
        <v/>
      </c>
      <c r="M380">
        <f>IF(AND(ISNUMBER('Raw Data'!O375), OR('Raw Data'!O375&gt;'Raw Data'!P375, 'Raw Data'!O375&lt;'Raw Data'!P375)), 'Raw Data'!N375, 0)</f>
        <v/>
      </c>
      <c r="N380">
        <f>IF(AND('Raw Data'!C375&lt;'Raw Data'!E375, 'Raw Data'!O375&gt;'Raw Data'!P375), 'Raw Data'!C375, 0)</f>
        <v/>
      </c>
      <c r="O380">
        <f>'Raw Data'!C375&lt;'Raw Data'!E375</f>
        <v/>
      </c>
      <c r="P380">
        <f>IF(AND('Raw Data'!C375&gt;'Raw Data'!E375, 'Raw Data'!O375&gt;'Raw Data'!P375), 'Raw Data'!C375, 0)</f>
        <v/>
      </c>
      <c r="Q380">
        <f>IF(AND('Raw Data'!C375&gt;'Raw Data'!E375, 'Raw Data'!O375&lt;'Raw Data'!P375), 'Raw Data'!E375, 0)</f>
        <v/>
      </c>
      <c r="R380">
        <f>IF(AND('Raw Data'!C375&lt;'Raw Data'!E375, 'Raw Data'!O375&lt;'Raw Data'!P375), 'Raw Data'!E375, 0)</f>
        <v/>
      </c>
      <c r="S380">
        <f>IF(ISNUMBER('Raw Data'!C375), IF(_xlfn.XLOOKUP(SMALL('Raw Data'!C375:E375, 1), B380:D380, B380:D380, 0)&gt;0, SMALL('Raw Data'!C375:E375, 1), 0), 0)</f>
        <v/>
      </c>
      <c r="T380">
        <f>IF(ISNUMBER('Raw Data'!C375), IF(_xlfn.XLOOKUP(SMALL('Raw Data'!C375:E375, 2), B380:D380, B380:D380, 0)&gt;0, SMALL('Raw Data'!C375:E375, 2), 0), 0)</f>
        <v/>
      </c>
      <c r="U380">
        <f>IF(ISNUMBER('Raw Data'!C375), IF(_xlfn.XLOOKUP(SMALL('Raw Data'!C375:E375, 3), B380:D380, B380:D380, 0)&gt;0, SMALL('Raw Data'!C375:E375, 3), 0), 0)</f>
        <v/>
      </c>
      <c r="V380">
        <f>IF(AND('Raw Data'!C375&lt;'Raw Data'!E375,'Raw Data'!O375&gt;'Raw Data'!P375),'Raw Data'!C375,IF(AND('Raw Data'!E375&lt;'Raw Data'!C375,'Raw Data'!P375&gt;'Raw Data'!O375),'Raw Data'!E375,0))</f>
        <v/>
      </c>
      <c r="W380">
        <f>IF(AND('Raw Data'!C375&gt;'Raw Data'!E375,'Raw Data'!O375&gt;'Raw Data'!P375),'Raw Data'!C375,IF(AND('Raw Data'!E375&gt;'Raw Data'!C375,'Raw Data'!P375&gt;'Raw Data'!O375),'Raw Data'!E375,0))</f>
        <v/>
      </c>
      <c r="X380">
        <f>IF(AND('Raw Data'!D375&gt;4,'Raw Data'!O375&gt;'Raw Data'!P375, ISNUMBER('Raw Data'!O375)),'Raw Data'!J375,IF(AND('Raw Data'!D375&gt;4,'Raw Data'!O375='Raw Data'!P375, ISNUMBER('Raw Data'!O375)),0,IF(AND(ISNUMBER('Raw Data'!O375), 'Raw Data'!O375='Raw Data'!P375),'Raw Data'!D375,0)))</f>
        <v/>
      </c>
      <c r="Y380">
        <f>IF(AND('Raw Data'!D375&gt;4,'Raw Data'!O375&lt;'Raw Data'!P375),'Raw Data'!K375,IF(AND('Raw Data'!D375&gt;4,'Raw Data'!O375='Raw Data'!P375),0,IF('Raw Data'!O375='Raw Data'!P375,'Raw Data'!D375,0)))</f>
        <v/>
      </c>
      <c r="Z380">
        <f>IF(AND('Raw Data'!D375&lt;4, 'Raw Data'!O375='Raw Data'!P375), 'Raw Data'!D375, 0)</f>
        <v/>
      </c>
      <c r="AA380">
        <f>IF(AND(W380&gt;0, F380&gt;0), F380*W380, 0)</f>
        <v/>
      </c>
      <c r="AB380">
        <f>IF(AND(C380&gt;0, E380&gt;0), E380*C380, 0)</f>
        <v/>
      </c>
      <c r="AC380">
        <f>IF(AND(F380, D380), D380*F380, 0)</f>
        <v/>
      </c>
    </row>
    <row r="381">
      <c r="A381">
        <f>'Raw Data'!Q376</f>
        <v/>
      </c>
      <c r="B381">
        <f>IF('Raw Data'!O376&gt;'Raw Data'!P376, 'Raw Data'!C376, 0)</f>
        <v/>
      </c>
      <c r="C381">
        <f>IF(AND(ISNUMBER('Raw Data'!O376), 'Raw Data'!O376='Raw Data'!P376), 'Raw Data'!D376, 0)</f>
        <v/>
      </c>
      <c r="D381">
        <f>IF('Raw Data'!O376&lt;'Raw Data'!P376, 'Raw Data'!E376, 0)</f>
        <v/>
      </c>
      <c r="E381">
        <f>IF(SUM('Raw Data'!O376:P376)&gt;2, 'Raw Data'!F376, 0)</f>
        <v/>
      </c>
      <c r="F381">
        <f>IF(AND(ISNUMBER('Raw Data'!O376),SUM('Raw Data'!O376:P376)&lt;3),'Raw Data'!F376,)</f>
        <v/>
      </c>
      <c r="G381">
        <f>IF(AND('Raw Data'!O376&gt;0, 'Raw Data'!P376&gt;0), 'Raw Data'!H376, 0)</f>
        <v/>
      </c>
      <c r="H381">
        <f>IF(AND(ISNUMBER('Raw Data'!O376), OR('Raw Data'!O376=0, 'Raw Data'!P376=0)), 'Raw Data'!I376, 0)</f>
        <v/>
      </c>
      <c r="I381">
        <f>IF('Raw Data'!O376='Raw Data'!P376, 0, IF('Raw Data'!O376&gt;'Raw Data'!P376, 'Raw Data'!J376, 0))</f>
        <v/>
      </c>
      <c r="J381">
        <f>IF('Raw Data'!O376='Raw Data'!P376, 0, IF('Raw Data'!O376&lt;'Raw Data'!P376, 'Raw Data'!K376, 0))</f>
        <v/>
      </c>
      <c r="K381">
        <f>IF(AND(ISNUMBER('Raw Data'!O376), OR('Raw Data'!O376&gt;'Raw Data'!P376, 'Raw Data'!O376='Raw Data'!P376)), 'Raw Data'!L376, 0)</f>
        <v/>
      </c>
      <c r="L381">
        <f>IF(AND(ISNUMBER('Raw Data'!O376), OR('Raw Data'!O376&lt;'Raw Data'!P376, 'Raw Data'!O376='Raw Data'!P376)), 'Raw Data'!M376, 0)</f>
        <v/>
      </c>
      <c r="M381">
        <f>IF(AND(ISNUMBER('Raw Data'!O376), OR('Raw Data'!O376&gt;'Raw Data'!P376, 'Raw Data'!O376&lt;'Raw Data'!P376)), 'Raw Data'!N376, 0)</f>
        <v/>
      </c>
      <c r="N381">
        <f>IF(AND('Raw Data'!C376&lt;'Raw Data'!E376, 'Raw Data'!O376&gt;'Raw Data'!P376), 'Raw Data'!C376, 0)</f>
        <v/>
      </c>
      <c r="O381">
        <f>'Raw Data'!C376&lt;'Raw Data'!E376</f>
        <v/>
      </c>
      <c r="P381">
        <f>IF(AND('Raw Data'!C376&gt;'Raw Data'!E376, 'Raw Data'!O376&gt;'Raw Data'!P376), 'Raw Data'!C376, 0)</f>
        <v/>
      </c>
      <c r="Q381">
        <f>IF(AND('Raw Data'!C376&gt;'Raw Data'!E376, 'Raw Data'!O376&lt;'Raw Data'!P376), 'Raw Data'!E376, 0)</f>
        <v/>
      </c>
      <c r="R381">
        <f>IF(AND('Raw Data'!C376&lt;'Raw Data'!E376, 'Raw Data'!O376&lt;'Raw Data'!P376), 'Raw Data'!E376, 0)</f>
        <v/>
      </c>
      <c r="S381">
        <f>IF(ISNUMBER('Raw Data'!C376), IF(_xlfn.XLOOKUP(SMALL('Raw Data'!C376:E376, 1), B381:D381, B381:D381, 0)&gt;0, SMALL('Raw Data'!C376:E376, 1), 0), 0)</f>
        <v/>
      </c>
      <c r="T381">
        <f>IF(ISNUMBER('Raw Data'!C376), IF(_xlfn.XLOOKUP(SMALL('Raw Data'!C376:E376, 2), B381:D381, B381:D381, 0)&gt;0, SMALL('Raw Data'!C376:E376, 2), 0), 0)</f>
        <v/>
      </c>
      <c r="U381">
        <f>IF(ISNUMBER('Raw Data'!C376), IF(_xlfn.XLOOKUP(SMALL('Raw Data'!C376:E376, 3), B381:D381, B381:D381, 0)&gt;0, SMALL('Raw Data'!C376:E376, 3), 0), 0)</f>
        <v/>
      </c>
      <c r="V381">
        <f>IF(AND('Raw Data'!C376&lt;'Raw Data'!E376,'Raw Data'!O376&gt;'Raw Data'!P376),'Raw Data'!C376,IF(AND('Raw Data'!E376&lt;'Raw Data'!C376,'Raw Data'!P376&gt;'Raw Data'!O376),'Raw Data'!E376,0))</f>
        <v/>
      </c>
      <c r="W381">
        <f>IF(AND('Raw Data'!C376&gt;'Raw Data'!E376,'Raw Data'!O376&gt;'Raw Data'!P376),'Raw Data'!C376,IF(AND('Raw Data'!E376&gt;'Raw Data'!C376,'Raw Data'!P376&gt;'Raw Data'!O376),'Raw Data'!E376,0))</f>
        <v/>
      </c>
      <c r="X381">
        <f>IF(AND('Raw Data'!D376&gt;4,'Raw Data'!O376&gt;'Raw Data'!P376, ISNUMBER('Raw Data'!O376)),'Raw Data'!J376,IF(AND('Raw Data'!D376&gt;4,'Raw Data'!O376='Raw Data'!P376, ISNUMBER('Raw Data'!O376)),0,IF(AND(ISNUMBER('Raw Data'!O376), 'Raw Data'!O376='Raw Data'!P376),'Raw Data'!D376,0)))</f>
        <v/>
      </c>
      <c r="Y381">
        <f>IF(AND('Raw Data'!D376&gt;4,'Raw Data'!O376&lt;'Raw Data'!P376),'Raw Data'!K376,IF(AND('Raw Data'!D376&gt;4,'Raw Data'!O376='Raw Data'!P376),0,IF('Raw Data'!O376='Raw Data'!P376,'Raw Data'!D376,0)))</f>
        <v/>
      </c>
      <c r="Z381">
        <f>IF(AND('Raw Data'!D376&lt;4, 'Raw Data'!O376='Raw Data'!P376), 'Raw Data'!D376, 0)</f>
        <v/>
      </c>
      <c r="AA381">
        <f>IF(AND(W381&gt;0, F381&gt;0), F381*W381, 0)</f>
        <v/>
      </c>
      <c r="AB381">
        <f>IF(AND(C381&gt;0, E381&gt;0), E381*C381, 0)</f>
        <v/>
      </c>
      <c r="AC381">
        <f>IF(AND(F381, D381), D381*F381, 0)</f>
        <v/>
      </c>
    </row>
    <row r="382">
      <c r="A382">
        <f>'Raw Data'!Q377</f>
        <v/>
      </c>
      <c r="B382">
        <f>IF('Raw Data'!O377&gt;'Raw Data'!P377, 'Raw Data'!C377, 0)</f>
        <v/>
      </c>
      <c r="C382">
        <f>IF(AND(ISNUMBER('Raw Data'!O377), 'Raw Data'!O377='Raw Data'!P377), 'Raw Data'!D377, 0)</f>
        <v/>
      </c>
      <c r="D382">
        <f>IF('Raw Data'!O377&lt;'Raw Data'!P377, 'Raw Data'!E377, 0)</f>
        <v/>
      </c>
      <c r="E382">
        <f>IF(SUM('Raw Data'!O377:P377)&gt;2, 'Raw Data'!F377, 0)</f>
        <v/>
      </c>
      <c r="F382">
        <f>IF(AND(ISNUMBER('Raw Data'!O377),SUM('Raw Data'!O377:P377)&lt;3),'Raw Data'!F377,)</f>
        <v/>
      </c>
      <c r="G382">
        <f>IF(AND('Raw Data'!O377&gt;0, 'Raw Data'!P377&gt;0), 'Raw Data'!H377, 0)</f>
        <v/>
      </c>
      <c r="H382">
        <f>IF(AND(ISNUMBER('Raw Data'!O377), OR('Raw Data'!O377=0, 'Raw Data'!P377=0)), 'Raw Data'!I377, 0)</f>
        <v/>
      </c>
      <c r="I382">
        <f>IF('Raw Data'!O377='Raw Data'!P377, 0, IF('Raw Data'!O377&gt;'Raw Data'!P377, 'Raw Data'!J377, 0))</f>
        <v/>
      </c>
      <c r="J382">
        <f>IF('Raw Data'!O377='Raw Data'!P377, 0, IF('Raw Data'!O377&lt;'Raw Data'!P377, 'Raw Data'!K377, 0))</f>
        <v/>
      </c>
      <c r="K382">
        <f>IF(AND(ISNUMBER('Raw Data'!O377), OR('Raw Data'!O377&gt;'Raw Data'!P377, 'Raw Data'!O377='Raw Data'!P377)), 'Raw Data'!L377, 0)</f>
        <v/>
      </c>
      <c r="L382">
        <f>IF(AND(ISNUMBER('Raw Data'!O377), OR('Raw Data'!O377&lt;'Raw Data'!P377, 'Raw Data'!O377='Raw Data'!P377)), 'Raw Data'!M377, 0)</f>
        <v/>
      </c>
      <c r="M382">
        <f>IF(AND(ISNUMBER('Raw Data'!O377), OR('Raw Data'!O377&gt;'Raw Data'!P377, 'Raw Data'!O377&lt;'Raw Data'!P377)), 'Raw Data'!N377, 0)</f>
        <v/>
      </c>
      <c r="N382">
        <f>IF(AND('Raw Data'!C377&lt;'Raw Data'!E377, 'Raw Data'!O377&gt;'Raw Data'!P377), 'Raw Data'!C377, 0)</f>
        <v/>
      </c>
      <c r="O382">
        <f>'Raw Data'!C377&lt;'Raw Data'!E377</f>
        <v/>
      </c>
      <c r="P382">
        <f>IF(AND('Raw Data'!C377&gt;'Raw Data'!E377, 'Raw Data'!O377&gt;'Raw Data'!P377), 'Raw Data'!C377, 0)</f>
        <v/>
      </c>
      <c r="Q382">
        <f>IF(AND('Raw Data'!C377&gt;'Raw Data'!E377, 'Raw Data'!O377&lt;'Raw Data'!P377), 'Raw Data'!E377, 0)</f>
        <v/>
      </c>
      <c r="R382">
        <f>IF(AND('Raw Data'!C377&lt;'Raw Data'!E377, 'Raw Data'!O377&lt;'Raw Data'!P377), 'Raw Data'!E377, 0)</f>
        <v/>
      </c>
      <c r="S382">
        <f>IF(ISNUMBER('Raw Data'!C377), IF(_xlfn.XLOOKUP(SMALL('Raw Data'!C377:E377, 1), B382:D382, B382:D382, 0)&gt;0, SMALL('Raw Data'!C377:E377, 1), 0), 0)</f>
        <v/>
      </c>
      <c r="T382">
        <f>IF(ISNUMBER('Raw Data'!C377), IF(_xlfn.XLOOKUP(SMALL('Raw Data'!C377:E377, 2), B382:D382, B382:D382, 0)&gt;0, SMALL('Raw Data'!C377:E377, 2), 0), 0)</f>
        <v/>
      </c>
      <c r="U382">
        <f>IF(ISNUMBER('Raw Data'!C377), IF(_xlfn.XLOOKUP(SMALL('Raw Data'!C377:E377, 3), B382:D382, B382:D382, 0)&gt;0, SMALL('Raw Data'!C377:E377, 3), 0), 0)</f>
        <v/>
      </c>
      <c r="V382">
        <f>IF(AND('Raw Data'!C377&lt;'Raw Data'!E377,'Raw Data'!O377&gt;'Raw Data'!P377),'Raw Data'!C377,IF(AND('Raw Data'!E377&lt;'Raw Data'!C377,'Raw Data'!P377&gt;'Raw Data'!O377),'Raw Data'!E377,0))</f>
        <v/>
      </c>
      <c r="W382">
        <f>IF(AND('Raw Data'!C377&gt;'Raw Data'!E377,'Raw Data'!O377&gt;'Raw Data'!P377),'Raw Data'!C377,IF(AND('Raw Data'!E377&gt;'Raw Data'!C377,'Raw Data'!P377&gt;'Raw Data'!O377),'Raw Data'!E377,0))</f>
        <v/>
      </c>
      <c r="X382">
        <f>IF(AND('Raw Data'!D377&gt;4,'Raw Data'!O377&gt;'Raw Data'!P377, ISNUMBER('Raw Data'!O377)),'Raw Data'!J377,IF(AND('Raw Data'!D377&gt;4,'Raw Data'!O377='Raw Data'!P377, ISNUMBER('Raw Data'!O377)),0,IF(AND(ISNUMBER('Raw Data'!O377), 'Raw Data'!O377='Raw Data'!P377),'Raw Data'!D377,0)))</f>
        <v/>
      </c>
      <c r="Y382">
        <f>IF(AND('Raw Data'!D377&gt;4,'Raw Data'!O377&lt;'Raw Data'!P377),'Raw Data'!K377,IF(AND('Raw Data'!D377&gt;4,'Raw Data'!O377='Raw Data'!P377),0,IF('Raw Data'!O377='Raw Data'!P377,'Raw Data'!D377,0)))</f>
        <v/>
      </c>
      <c r="Z382">
        <f>IF(AND('Raw Data'!D377&lt;4, 'Raw Data'!O377='Raw Data'!P377), 'Raw Data'!D377, 0)</f>
        <v/>
      </c>
      <c r="AA382">
        <f>IF(AND(W382&gt;0, F382&gt;0), F382*W382, 0)</f>
        <v/>
      </c>
      <c r="AB382">
        <f>IF(AND(C382&gt;0, E382&gt;0), E382*C382, 0)</f>
        <v/>
      </c>
      <c r="AC382">
        <f>IF(AND(F382, D382), D382*F382, 0)</f>
        <v/>
      </c>
    </row>
    <row r="383">
      <c r="A383">
        <f>'Raw Data'!Q378</f>
        <v/>
      </c>
      <c r="B383">
        <f>IF('Raw Data'!O378&gt;'Raw Data'!P378, 'Raw Data'!C378, 0)</f>
        <v/>
      </c>
      <c r="C383">
        <f>IF(AND(ISNUMBER('Raw Data'!O378), 'Raw Data'!O378='Raw Data'!P378), 'Raw Data'!D378, 0)</f>
        <v/>
      </c>
      <c r="D383">
        <f>IF('Raw Data'!O378&lt;'Raw Data'!P378, 'Raw Data'!E378, 0)</f>
        <v/>
      </c>
      <c r="E383">
        <f>IF(SUM('Raw Data'!O378:P378)&gt;2, 'Raw Data'!F378, 0)</f>
        <v/>
      </c>
      <c r="F383">
        <f>IF(AND(ISNUMBER('Raw Data'!O378),SUM('Raw Data'!O378:P378)&lt;3),'Raw Data'!F378,)</f>
        <v/>
      </c>
      <c r="G383">
        <f>IF(AND('Raw Data'!O378&gt;0, 'Raw Data'!P378&gt;0), 'Raw Data'!H378, 0)</f>
        <v/>
      </c>
      <c r="H383">
        <f>IF(AND(ISNUMBER('Raw Data'!O378), OR('Raw Data'!O378=0, 'Raw Data'!P378=0)), 'Raw Data'!I378, 0)</f>
        <v/>
      </c>
      <c r="I383">
        <f>IF('Raw Data'!O378='Raw Data'!P378, 0, IF('Raw Data'!O378&gt;'Raw Data'!P378, 'Raw Data'!J378, 0))</f>
        <v/>
      </c>
      <c r="J383">
        <f>IF('Raw Data'!O378='Raw Data'!P378, 0, IF('Raw Data'!O378&lt;'Raw Data'!P378, 'Raw Data'!K378, 0))</f>
        <v/>
      </c>
      <c r="K383">
        <f>IF(AND(ISNUMBER('Raw Data'!O378), OR('Raw Data'!O378&gt;'Raw Data'!P378, 'Raw Data'!O378='Raw Data'!P378)), 'Raw Data'!L378, 0)</f>
        <v/>
      </c>
      <c r="L383">
        <f>IF(AND(ISNUMBER('Raw Data'!O378), OR('Raw Data'!O378&lt;'Raw Data'!P378, 'Raw Data'!O378='Raw Data'!P378)), 'Raw Data'!M378, 0)</f>
        <v/>
      </c>
      <c r="M383">
        <f>IF(AND(ISNUMBER('Raw Data'!O378), OR('Raw Data'!O378&gt;'Raw Data'!P378, 'Raw Data'!O378&lt;'Raw Data'!P378)), 'Raw Data'!N378, 0)</f>
        <v/>
      </c>
      <c r="N383">
        <f>IF(AND('Raw Data'!C378&lt;'Raw Data'!E378, 'Raw Data'!O378&gt;'Raw Data'!P378), 'Raw Data'!C378, 0)</f>
        <v/>
      </c>
      <c r="O383">
        <f>'Raw Data'!C378&lt;'Raw Data'!E378</f>
        <v/>
      </c>
      <c r="P383">
        <f>IF(AND('Raw Data'!C378&gt;'Raw Data'!E378, 'Raw Data'!O378&gt;'Raw Data'!P378), 'Raw Data'!C378, 0)</f>
        <v/>
      </c>
      <c r="Q383">
        <f>IF(AND('Raw Data'!C378&gt;'Raw Data'!E378, 'Raw Data'!O378&lt;'Raw Data'!P378), 'Raw Data'!E378, 0)</f>
        <v/>
      </c>
      <c r="R383">
        <f>IF(AND('Raw Data'!C378&lt;'Raw Data'!E378, 'Raw Data'!O378&lt;'Raw Data'!P378), 'Raw Data'!E378, 0)</f>
        <v/>
      </c>
      <c r="S383">
        <f>IF(ISNUMBER('Raw Data'!C378), IF(_xlfn.XLOOKUP(SMALL('Raw Data'!C378:E378, 1), B383:D383, B383:D383, 0)&gt;0, SMALL('Raw Data'!C378:E378, 1), 0), 0)</f>
        <v/>
      </c>
      <c r="T383">
        <f>IF(ISNUMBER('Raw Data'!C378), IF(_xlfn.XLOOKUP(SMALL('Raw Data'!C378:E378, 2), B383:D383, B383:D383, 0)&gt;0, SMALL('Raw Data'!C378:E378, 2), 0), 0)</f>
        <v/>
      </c>
      <c r="U383">
        <f>IF(ISNUMBER('Raw Data'!C378), IF(_xlfn.XLOOKUP(SMALL('Raw Data'!C378:E378, 3), B383:D383, B383:D383, 0)&gt;0, SMALL('Raw Data'!C378:E378, 3), 0), 0)</f>
        <v/>
      </c>
      <c r="V383">
        <f>IF(AND('Raw Data'!C378&lt;'Raw Data'!E378,'Raw Data'!O378&gt;'Raw Data'!P378),'Raw Data'!C378,IF(AND('Raw Data'!E378&lt;'Raw Data'!C378,'Raw Data'!P378&gt;'Raw Data'!O378),'Raw Data'!E378,0))</f>
        <v/>
      </c>
      <c r="W383">
        <f>IF(AND('Raw Data'!C378&gt;'Raw Data'!E378,'Raw Data'!O378&gt;'Raw Data'!P378),'Raw Data'!C378,IF(AND('Raw Data'!E378&gt;'Raw Data'!C378,'Raw Data'!P378&gt;'Raw Data'!O378),'Raw Data'!E378,0))</f>
        <v/>
      </c>
      <c r="X383">
        <f>IF(AND('Raw Data'!D378&gt;4,'Raw Data'!O378&gt;'Raw Data'!P378, ISNUMBER('Raw Data'!O378)),'Raw Data'!J378,IF(AND('Raw Data'!D378&gt;4,'Raw Data'!O378='Raw Data'!P378, ISNUMBER('Raw Data'!O378)),0,IF(AND(ISNUMBER('Raw Data'!O378), 'Raw Data'!O378='Raw Data'!P378),'Raw Data'!D378,0)))</f>
        <v/>
      </c>
      <c r="Y383">
        <f>IF(AND('Raw Data'!D378&gt;4,'Raw Data'!O378&lt;'Raw Data'!P378),'Raw Data'!K378,IF(AND('Raw Data'!D378&gt;4,'Raw Data'!O378='Raw Data'!P378),0,IF('Raw Data'!O378='Raw Data'!P378,'Raw Data'!D378,0)))</f>
        <v/>
      </c>
      <c r="Z383">
        <f>IF(AND('Raw Data'!D378&lt;4, 'Raw Data'!O378='Raw Data'!P378), 'Raw Data'!D378, 0)</f>
        <v/>
      </c>
      <c r="AA383">
        <f>IF(AND(W383&gt;0, F383&gt;0), F383*W383, 0)</f>
        <v/>
      </c>
      <c r="AB383">
        <f>IF(AND(C383&gt;0, E383&gt;0), E383*C383, 0)</f>
        <v/>
      </c>
      <c r="AC383">
        <f>IF(AND(F383, D383), D383*F383, 0)</f>
        <v/>
      </c>
    </row>
    <row r="384">
      <c r="A384">
        <f>'Raw Data'!Q379</f>
        <v/>
      </c>
      <c r="B384">
        <f>IF('Raw Data'!O379&gt;'Raw Data'!P379, 'Raw Data'!C379, 0)</f>
        <v/>
      </c>
      <c r="C384">
        <f>IF(AND(ISNUMBER('Raw Data'!O379), 'Raw Data'!O379='Raw Data'!P379), 'Raw Data'!D379, 0)</f>
        <v/>
      </c>
      <c r="D384">
        <f>IF('Raw Data'!O379&lt;'Raw Data'!P379, 'Raw Data'!E379, 0)</f>
        <v/>
      </c>
      <c r="E384">
        <f>IF(SUM('Raw Data'!O379:P379)&gt;2, 'Raw Data'!F379, 0)</f>
        <v/>
      </c>
      <c r="F384">
        <f>IF(AND(ISNUMBER('Raw Data'!O379),SUM('Raw Data'!O379:P379)&lt;3),'Raw Data'!F379,)</f>
        <v/>
      </c>
      <c r="G384">
        <f>IF(AND('Raw Data'!O379&gt;0, 'Raw Data'!P379&gt;0), 'Raw Data'!H379, 0)</f>
        <v/>
      </c>
      <c r="H384">
        <f>IF(AND(ISNUMBER('Raw Data'!O379), OR('Raw Data'!O379=0, 'Raw Data'!P379=0)), 'Raw Data'!I379, 0)</f>
        <v/>
      </c>
      <c r="I384">
        <f>IF('Raw Data'!O379='Raw Data'!P379, 0, IF('Raw Data'!O379&gt;'Raw Data'!P379, 'Raw Data'!J379, 0))</f>
        <v/>
      </c>
      <c r="J384">
        <f>IF('Raw Data'!O379='Raw Data'!P379, 0, IF('Raw Data'!O379&lt;'Raw Data'!P379, 'Raw Data'!K379, 0))</f>
        <v/>
      </c>
      <c r="K384">
        <f>IF(AND(ISNUMBER('Raw Data'!O379), OR('Raw Data'!O379&gt;'Raw Data'!P379, 'Raw Data'!O379='Raw Data'!P379)), 'Raw Data'!L379, 0)</f>
        <v/>
      </c>
      <c r="L384">
        <f>IF(AND(ISNUMBER('Raw Data'!O379), OR('Raw Data'!O379&lt;'Raw Data'!P379, 'Raw Data'!O379='Raw Data'!P379)), 'Raw Data'!M379, 0)</f>
        <v/>
      </c>
      <c r="M384">
        <f>IF(AND(ISNUMBER('Raw Data'!O379), OR('Raw Data'!O379&gt;'Raw Data'!P379, 'Raw Data'!O379&lt;'Raw Data'!P379)), 'Raw Data'!N379, 0)</f>
        <v/>
      </c>
      <c r="N384">
        <f>IF(AND('Raw Data'!C379&lt;'Raw Data'!E379, 'Raw Data'!O379&gt;'Raw Data'!P379), 'Raw Data'!C379, 0)</f>
        <v/>
      </c>
      <c r="O384">
        <f>'Raw Data'!C379&lt;'Raw Data'!E379</f>
        <v/>
      </c>
      <c r="P384">
        <f>IF(AND('Raw Data'!C379&gt;'Raw Data'!E379, 'Raw Data'!O379&gt;'Raw Data'!P379), 'Raw Data'!C379, 0)</f>
        <v/>
      </c>
      <c r="Q384">
        <f>IF(AND('Raw Data'!C379&gt;'Raw Data'!E379, 'Raw Data'!O379&lt;'Raw Data'!P379), 'Raw Data'!E379, 0)</f>
        <v/>
      </c>
      <c r="R384">
        <f>IF(AND('Raw Data'!C379&lt;'Raw Data'!E379, 'Raw Data'!O379&lt;'Raw Data'!P379), 'Raw Data'!E379, 0)</f>
        <v/>
      </c>
      <c r="S384">
        <f>IF(ISNUMBER('Raw Data'!C379), IF(_xlfn.XLOOKUP(SMALL('Raw Data'!C379:E379, 1), B384:D384, B384:D384, 0)&gt;0, SMALL('Raw Data'!C379:E379, 1), 0), 0)</f>
        <v/>
      </c>
      <c r="T384">
        <f>IF(ISNUMBER('Raw Data'!C379), IF(_xlfn.XLOOKUP(SMALL('Raw Data'!C379:E379, 2), B384:D384, B384:D384, 0)&gt;0, SMALL('Raw Data'!C379:E379, 2), 0), 0)</f>
        <v/>
      </c>
      <c r="U384">
        <f>IF(ISNUMBER('Raw Data'!C379), IF(_xlfn.XLOOKUP(SMALL('Raw Data'!C379:E379, 3), B384:D384, B384:D384, 0)&gt;0, SMALL('Raw Data'!C379:E379, 3), 0), 0)</f>
        <v/>
      </c>
      <c r="V384">
        <f>IF(AND('Raw Data'!C379&lt;'Raw Data'!E379,'Raw Data'!O379&gt;'Raw Data'!P379),'Raw Data'!C379,IF(AND('Raw Data'!E379&lt;'Raw Data'!C379,'Raw Data'!P379&gt;'Raw Data'!O379),'Raw Data'!E379,0))</f>
        <v/>
      </c>
      <c r="W384">
        <f>IF(AND('Raw Data'!C379&gt;'Raw Data'!E379,'Raw Data'!O379&gt;'Raw Data'!P379),'Raw Data'!C379,IF(AND('Raw Data'!E379&gt;'Raw Data'!C379,'Raw Data'!P379&gt;'Raw Data'!O379),'Raw Data'!E379,0))</f>
        <v/>
      </c>
      <c r="X384">
        <f>IF(AND('Raw Data'!D379&gt;4,'Raw Data'!O379&gt;'Raw Data'!P379, ISNUMBER('Raw Data'!O379)),'Raw Data'!J379,IF(AND('Raw Data'!D379&gt;4,'Raw Data'!O379='Raw Data'!P379, ISNUMBER('Raw Data'!O379)),0,IF(AND(ISNUMBER('Raw Data'!O379), 'Raw Data'!O379='Raw Data'!P379),'Raw Data'!D379,0)))</f>
        <v/>
      </c>
      <c r="Y384">
        <f>IF(AND('Raw Data'!D379&gt;4,'Raw Data'!O379&lt;'Raw Data'!P379),'Raw Data'!K379,IF(AND('Raw Data'!D379&gt;4,'Raw Data'!O379='Raw Data'!P379),0,IF('Raw Data'!O379='Raw Data'!P379,'Raw Data'!D379,0)))</f>
        <v/>
      </c>
      <c r="Z384">
        <f>IF(AND('Raw Data'!D379&lt;4, 'Raw Data'!O379='Raw Data'!P379), 'Raw Data'!D379, 0)</f>
        <v/>
      </c>
      <c r="AA384">
        <f>IF(AND(W384&gt;0, F384&gt;0), F384*W384, 0)</f>
        <v/>
      </c>
      <c r="AB384">
        <f>IF(AND(C384&gt;0, E384&gt;0), E384*C384, 0)</f>
        <v/>
      </c>
      <c r="AC384">
        <f>IF(AND(F384, D384), D384*F384, 0)</f>
        <v/>
      </c>
    </row>
    <row r="385">
      <c r="A385">
        <f>'Raw Data'!Q380</f>
        <v/>
      </c>
      <c r="B385">
        <f>IF('Raw Data'!O380&gt;'Raw Data'!P380, 'Raw Data'!C380, 0)</f>
        <v/>
      </c>
      <c r="C385">
        <f>IF(AND(ISNUMBER('Raw Data'!O380), 'Raw Data'!O380='Raw Data'!P380), 'Raw Data'!D380, 0)</f>
        <v/>
      </c>
      <c r="D385">
        <f>IF('Raw Data'!O380&lt;'Raw Data'!P380, 'Raw Data'!E380, 0)</f>
        <v/>
      </c>
      <c r="E385">
        <f>IF(SUM('Raw Data'!O380:P380)&gt;2, 'Raw Data'!F380, 0)</f>
        <v/>
      </c>
      <c r="F385">
        <f>IF(AND(ISNUMBER('Raw Data'!O380),SUM('Raw Data'!O380:P380)&lt;3),'Raw Data'!F380,)</f>
        <v/>
      </c>
      <c r="G385">
        <f>IF(AND('Raw Data'!O380&gt;0, 'Raw Data'!P380&gt;0), 'Raw Data'!H380, 0)</f>
        <v/>
      </c>
      <c r="H385">
        <f>IF(AND(ISNUMBER('Raw Data'!O380), OR('Raw Data'!O380=0, 'Raw Data'!P380=0)), 'Raw Data'!I380, 0)</f>
        <v/>
      </c>
      <c r="I385">
        <f>IF('Raw Data'!O380='Raw Data'!P380, 0, IF('Raw Data'!O380&gt;'Raw Data'!P380, 'Raw Data'!J380, 0))</f>
        <v/>
      </c>
      <c r="J385">
        <f>IF('Raw Data'!O380='Raw Data'!P380, 0, IF('Raw Data'!O380&lt;'Raw Data'!P380, 'Raw Data'!K380, 0))</f>
        <v/>
      </c>
      <c r="K385">
        <f>IF(AND(ISNUMBER('Raw Data'!O380), OR('Raw Data'!O380&gt;'Raw Data'!P380, 'Raw Data'!O380='Raw Data'!P380)), 'Raw Data'!L380, 0)</f>
        <v/>
      </c>
      <c r="L385">
        <f>IF(AND(ISNUMBER('Raw Data'!O380), OR('Raw Data'!O380&lt;'Raw Data'!P380, 'Raw Data'!O380='Raw Data'!P380)), 'Raw Data'!M380, 0)</f>
        <v/>
      </c>
      <c r="M385">
        <f>IF(AND(ISNUMBER('Raw Data'!O380), OR('Raw Data'!O380&gt;'Raw Data'!P380, 'Raw Data'!O380&lt;'Raw Data'!P380)), 'Raw Data'!N380, 0)</f>
        <v/>
      </c>
      <c r="N385">
        <f>IF(AND('Raw Data'!C380&lt;'Raw Data'!E380, 'Raw Data'!O380&gt;'Raw Data'!P380), 'Raw Data'!C380, 0)</f>
        <v/>
      </c>
      <c r="O385">
        <f>'Raw Data'!C380&lt;'Raw Data'!E380</f>
        <v/>
      </c>
      <c r="P385">
        <f>IF(AND('Raw Data'!C380&gt;'Raw Data'!E380, 'Raw Data'!O380&gt;'Raw Data'!P380), 'Raw Data'!C380, 0)</f>
        <v/>
      </c>
      <c r="Q385">
        <f>IF(AND('Raw Data'!C380&gt;'Raw Data'!E380, 'Raw Data'!O380&lt;'Raw Data'!P380), 'Raw Data'!E380, 0)</f>
        <v/>
      </c>
      <c r="R385">
        <f>IF(AND('Raw Data'!C380&lt;'Raw Data'!E380, 'Raw Data'!O380&lt;'Raw Data'!P380), 'Raw Data'!E380, 0)</f>
        <v/>
      </c>
      <c r="S385">
        <f>IF(ISNUMBER('Raw Data'!C380), IF(_xlfn.XLOOKUP(SMALL('Raw Data'!C380:E380, 1), B385:D385, B385:D385, 0)&gt;0, SMALL('Raw Data'!C380:E380, 1), 0), 0)</f>
        <v/>
      </c>
      <c r="T385">
        <f>IF(ISNUMBER('Raw Data'!C380), IF(_xlfn.XLOOKUP(SMALL('Raw Data'!C380:E380, 2), B385:D385, B385:D385, 0)&gt;0, SMALL('Raw Data'!C380:E380, 2), 0), 0)</f>
        <v/>
      </c>
      <c r="U385">
        <f>IF(ISNUMBER('Raw Data'!C380), IF(_xlfn.XLOOKUP(SMALL('Raw Data'!C380:E380, 3), B385:D385, B385:D385, 0)&gt;0, SMALL('Raw Data'!C380:E380, 3), 0), 0)</f>
        <v/>
      </c>
      <c r="V385">
        <f>IF(AND('Raw Data'!C380&lt;'Raw Data'!E380,'Raw Data'!O380&gt;'Raw Data'!P380),'Raw Data'!C380,IF(AND('Raw Data'!E380&lt;'Raw Data'!C380,'Raw Data'!P380&gt;'Raw Data'!O380),'Raw Data'!E380,0))</f>
        <v/>
      </c>
      <c r="W385">
        <f>IF(AND('Raw Data'!C380&gt;'Raw Data'!E380,'Raw Data'!O380&gt;'Raw Data'!P380),'Raw Data'!C380,IF(AND('Raw Data'!E380&gt;'Raw Data'!C380,'Raw Data'!P380&gt;'Raw Data'!O380),'Raw Data'!E380,0))</f>
        <v/>
      </c>
      <c r="X385">
        <f>IF(AND('Raw Data'!D380&gt;4,'Raw Data'!O380&gt;'Raw Data'!P380, ISNUMBER('Raw Data'!O380)),'Raw Data'!J380,IF(AND('Raw Data'!D380&gt;4,'Raw Data'!O380='Raw Data'!P380, ISNUMBER('Raw Data'!O380)),0,IF(AND(ISNUMBER('Raw Data'!O380), 'Raw Data'!O380='Raw Data'!P380),'Raw Data'!D380,0)))</f>
        <v/>
      </c>
      <c r="Y385">
        <f>IF(AND('Raw Data'!D380&gt;4,'Raw Data'!O380&lt;'Raw Data'!P380),'Raw Data'!K380,IF(AND('Raw Data'!D380&gt;4,'Raw Data'!O380='Raw Data'!P380),0,IF('Raw Data'!O380='Raw Data'!P380,'Raw Data'!D380,0)))</f>
        <v/>
      </c>
      <c r="Z385">
        <f>IF(AND('Raw Data'!D380&lt;4, 'Raw Data'!O380='Raw Data'!P380), 'Raw Data'!D380, 0)</f>
        <v/>
      </c>
      <c r="AA385">
        <f>IF(AND(W385&gt;0, F385&gt;0), F385*W385, 0)</f>
        <v/>
      </c>
      <c r="AB385">
        <f>IF(AND(C385&gt;0, E385&gt;0), E385*C385, 0)</f>
        <v/>
      </c>
      <c r="AC385">
        <f>IF(AND(F385, D385), D385*F385, 0)</f>
        <v/>
      </c>
    </row>
    <row r="386">
      <c r="A386">
        <f>'Raw Data'!Q381</f>
        <v/>
      </c>
      <c r="B386">
        <f>IF('Raw Data'!O381&gt;'Raw Data'!P381, 'Raw Data'!C381, 0)</f>
        <v/>
      </c>
      <c r="C386">
        <f>IF(AND(ISNUMBER('Raw Data'!O381), 'Raw Data'!O381='Raw Data'!P381), 'Raw Data'!D381, 0)</f>
        <v/>
      </c>
      <c r="D386">
        <f>IF('Raw Data'!O381&lt;'Raw Data'!P381, 'Raw Data'!E381, 0)</f>
        <v/>
      </c>
      <c r="E386">
        <f>IF(SUM('Raw Data'!O381:P381)&gt;2, 'Raw Data'!F381, 0)</f>
        <v/>
      </c>
      <c r="F386">
        <f>IF(AND(ISNUMBER('Raw Data'!O381),SUM('Raw Data'!O381:P381)&lt;3),'Raw Data'!F381,)</f>
        <v/>
      </c>
      <c r="G386">
        <f>IF(AND('Raw Data'!O381&gt;0, 'Raw Data'!P381&gt;0), 'Raw Data'!H381, 0)</f>
        <v/>
      </c>
      <c r="H386">
        <f>IF(AND(ISNUMBER('Raw Data'!O381), OR('Raw Data'!O381=0, 'Raw Data'!P381=0)), 'Raw Data'!I381, 0)</f>
        <v/>
      </c>
      <c r="I386">
        <f>IF('Raw Data'!O381='Raw Data'!P381, 0, IF('Raw Data'!O381&gt;'Raw Data'!P381, 'Raw Data'!J381, 0))</f>
        <v/>
      </c>
      <c r="J386">
        <f>IF('Raw Data'!O381='Raw Data'!P381, 0, IF('Raw Data'!O381&lt;'Raw Data'!P381, 'Raw Data'!K381, 0))</f>
        <v/>
      </c>
      <c r="K386">
        <f>IF(AND(ISNUMBER('Raw Data'!O381), OR('Raw Data'!O381&gt;'Raw Data'!P381, 'Raw Data'!O381='Raw Data'!P381)), 'Raw Data'!L381, 0)</f>
        <v/>
      </c>
      <c r="L386">
        <f>IF(AND(ISNUMBER('Raw Data'!O381), OR('Raw Data'!O381&lt;'Raw Data'!P381, 'Raw Data'!O381='Raw Data'!P381)), 'Raw Data'!M381, 0)</f>
        <v/>
      </c>
      <c r="M386">
        <f>IF(AND(ISNUMBER('Raw Data'!O381), OR('Raw Data'!O381&gt;'Raw Data'!P381, 'Raw Data'!O381&lt;'Raw Data'!P381)), 'Raw Data'!N381, 0)</f>
        <v/>
      </c>
      <c r="N386">
        <f>IF(AND('Raw Data'!C381&lt;'Raw Data'!E381, 'Raw Data'!O381&gt;'Raw Data'!P381), 'Raw Data'!C381, 0)</f>
        <v/>
      </c>
      <c r="O386">
        <f>'Raw Data'!C381&lt;'Raw Data'!E381</f>
        <v/>
      </c>
      <c r="P386">
        <f>IF(AND('Raw Data'!C381&gt;'Raw Data'!E381, 'Raw Data'!O381&gt;'Raw Data'!P381), 'Raw Data'!C381, 0)</f>
        <v/>
      </c>
      <c r="Q386">
        <f>IF(AND('Raw Data'!C381&gt;'Raw Data'!E381, 'Raw Data'!O381&lt;'Raw Data'!P381), 'Raw Data'!E381, 0)</f>
        <v/>
      </c>
      <c r="R386">
        <f>IF(AND('Raw Data'!C381&lt;'Raw Data'!E381, 'Raw Data'!O381&lt;'Raw Data'!P381), 'Raw Data'!E381, 0)</f>
        <v/>
      </c>
      <c r="S386">
        <f>IF(ISNUMBER('Raw Data'!C381), IF(_xlfn.XLOOKUP(SMALL('Raw Data'!C381:E381, 1), B386:D386, B386:D386, 0)&gt;0, SMALL('Raw Data'!C381:E381, 1), 0), 0)</f>
        <v/>
      </c>
      <c r="T386">
        <f>IF(ISNUMBER('Raw Data'!C381), IF(_xlfn.XLOOKUP(SMALL('Raw Data'!C381:E381, 2), B386:D386, B386:D386, 0)&gt;0, SMALL('Raw Data'!C381:E381, 2), 0), 0)</f>
        <v/>
      </c>
      <c r="U386">
        <f>IF(ISNUMBER('Raw Data'!C381), IF(_xlfn.XLOOKUP(SMALL('Raw Data'!C381:E381, 3), B386:D386, B386:D386, 0)&gt;0, SMALL('Raw Data'!C381:E381, 3), 0), 0)</f>
        <v/>
      </c>
      <c r="V386">
        <f>IF(AND('Raw Data'!C381&lt;'Raw Data'!E381,'Raw Data'!O381&gt;'Raw Data'!P381),'Raw Data'!C381,IF(AND('Raw Data'!E381&lt;'Raw Data'!C381,'Raw Data'!P381&gt;'Raw Data'!O381),'Raw Data'!E381,0))</f>
        <v/>
      </c>
      <c r="W386">
        <f>IF(AND('Raw Data'!C381&gt;'Raw Data'!E381,'Raw Data'!O381&gt;'Raw Data'!P381),'Raw Data'!C381,IF(AND('Raw Data'!E381&gt;'Raw Data'!C381,'Raw Data'!P381&gt;'Raw Data'!O381),'Raw Data'!E381,0))</f>
        <v/>
      </c>
      <c r="X386">
        <f>IF(AND('Raw Data'!D381&gt;4,'Raw Data'!O381&gt;'Raw Data'!P381, ISNUMBER('Raw Data'!O381)),'Raw Data'!J381,IF(AND('Raw Data'!D381&gt;4,'Raw Data'!O381='Raw Data'!P381, ISNUMBER('Raw Data'!O381)),0,IF(AND(ISNUMBER('Raw Data'!O381), 'Raw Data'!O381='Raw Data'!P381),'Raw Data'!D381,0)))</f>
        <v/>
      </c>
      <c r="Y386">
        <f>IF(AND('Raw Data'!D381&gt;4,'Raw Data'!O381&lt;'Raw Data'!P381),'Raw Data'!K381,IF(AND('Raw Data'!D381&gt;4,'Raw Data'!O381='Raw Data'!P381),0,IF('Raw Data'!O381='Raw Data'!P381,'Raw Data'!D381,0)))</f>
        <v/>
      </c>
      <c r="Z386">
        <f>IF(AND('Raw Data'!D381&lt;4, 'Raw Data'!O381='Raw Data'!P381), 'Raw Data'!D381, 0)</f>
        <v/>
      </c>
      <c r="AA386">
        <f>IF(AND(W386&gt;0, F386&gt;0), F386*W386, 0)</f>
        <v/>
      </c>
      <c r="AB386">
        <f>IF(AND(C386&gt;0, E386&gt;0), E386*C386, 0)</f>
        <v/>
      </c>
      <c r="AC386">
        <f>IF(AND(F386, D386), D386*F386, 0)</f>
        <v/>
      </c>
    </row>
    <row r="387">
      <c r="A387">
        <f>'Raw Data'!Q382</f>
        <v/>
      </c>
      <c r="B387">
        <f>IF('Raw Data'!O382&gt;'Raw Data'!P382, 'Raw Data'!C382, 0)</f>
        <v/>
      </c>
      <c r="C387">
        <f>IF(AND(ISNUMBER('Raw Data'!O382), 'Raw Data'!O382='Raw Data'!P382), 'Raw Data'!D382, 0)</f>
        <v/>
      </c>
      <c r="D387">
        <f>IF('Raw Data'!O382&lt;'Raw Data'!P382, 'Raw Data'!E382, 0)</f>
        <v/>
      </c>
      <c r="E387">
        <f>IF(SUM('Raw Data'!O382:P382)&gt;2, 'Raw Data'!F382, 0)</f>
        <v/>
      </c>
      <c r="F387">
        <f>IF(AND(ISNUMBER('Raw Data'!O382),SUM('Raw Data'!O382:P382)&lt;3),'Raw Data'!F382,)</f>
        <v/>
      </c>
      <c r="G387">
        <f>IF(AND('Raw Data'!O382&gt;0, 'Raw Data'!P382&gt;0), 'Raw Data'!H382, 0)</f>
        <v/>
      </c>
      <c r="H387">
        <f>IF(AND(ISNUMBER('Raw Data'!O382), OR('Raw Data'!O382=0, 'Raw Data'!P382=0)), 'Raw Data'!I382, 0)</f>
        <v/>
      </c>
      <c r="I387">
        <f>IF('Raw Data'!O382='Raw Data'!P382, 0, IF('Raw Data'!O382&gt;'Raw Data'!P382, 'Raw Data'!J382, 0))</f>
        <v/>
      </c>
      <c r="J387">
        <f>IF('Raw Data'!O382='Raw Data'!P382, 0, IF('Raw Data'!O382&lt;'Raw Data'!P382, 'Raw Data'!K382, 0))</f>
        <v/>
      </c>
      <c r="K387">
        <f>IF(AND(ISNUMBER('Raw Data'!O382), OR('Raw Data'!O382&gt;'Raw Data'!P382, 'Raw Data'!O382='Raw Data'!P382)), 'Raw Data'!L382, 0)</f>
        <v/>
      </c>
      <c r="L387">
        <f>IF(AND(ISNUMBER('Raw Data'!O382), OR('Raw Data'!O382&lt;'Raw Data'!P382, 'Raw Data'!O382='Raw Data'!P382)), 'Raw Data'!M382, 0)</f>
        <v/>
      </c>
      <c r="M387">
        <f>IF(AND(ISNUMBER('Raw Data'!O382), OR('Raw Data'!O382&gt;'Raw Data'!P382, 'Raw Data'!O382&lt;'Raw Data'!P382)), 'Raw Data'!N382, 0)</f>
        <v/>
      </c>
      <c r="N387">
        <f>IF(AND('Raw Data'!C382&lt;'Raw Data'!E382, 'Raw Data'!O382&gt;'Raw Data'!P382), 'Raw Data'!C382, 0)</f>
        <v/>
      </c>
      <c r="O387">
        <f>'Raw Data'!C382&lt;'Raw Data'!E382</f>
        <v/>
      </c>
      <c r="P387">
        <f>IF(AND('Raw Data'!C382&gt;'Raw Data'!E382, 'Raw Data'!O382&gt;'Raw Data'!P382), 'Raw Data'!C382, 0)</f>
        <v/>
      </c>
      <c r="Q387">
        <f>IF(AND('Raw Data'!C382&gt;'Raw Data'!E382, 'Raw Data'!O382&lt;'Raw Data'!P382), 'Raw Data'!E382, 0)</f>
        <v/>
      </c>
      <c r="R387">
        <f>IF(AND('Raw Data'!C382&lt;'Raw Data'!E382, 'Raw Data'!O382&lt;'Raw Data'!P382), 'Raw Data'!E382, 0)</f>
        <v/>
      </c>
      <c r="S387">
        <f>IF(ISNUMBER('Raw Data'!C382), IF(_xlfn.XLOOKUP(SMALL('Raw Data'!C382:E382, 1), B387:D387, B387:D387, 0)&gt;0, SMALL('Raw Data'!C382:E382, 1), 0), 0)</f>
        <v/>
      </c>
      <c r="T387">
        <f>IF(ISNUMBER('Raw Data'!C382), IF(_xlfn.XLOOKUP(SMALL('Raw Data'!C382:E382, 2), B387:D387, B387:D387, 0)&gt;0, SMALL('Raw Data'!C382:E382, 2), 0), 0)</f>
        <v/>
      </c>
      <c r="U387">
        <f>IF(ISNUMBER('Raw Data'!C382), IF(_xlfn.XLOOKUP(SMALL('Raw Data'!C382:E382, 3), B387:D387, B387:D387, 0)&gt;0, SMALL('Raw Data'!C382:E382, 3), 0), 0)</f>
        <v/>
      </c>
      <c r="V387">
        <f>IF(AND('Raw Data'!C382&lt;'Raw Data'!E382,'Raw Data'!O382&gt;'Raw Data'!P382),'Raw Data'!C382,IF(AND('Raw Data'!E382&lt;'Raw Data'!C382,'Raw Data'!P382&gt;'Raw Data'!O382),'Raw Data'!E382,0))</f>
        <v/>
      </c>
      <c r="W387">
        <f>IF(AND('Raw Data'!C382&gt;'Raw Data'!E382,'Raw Data'!O382&gt;'Raw Data'!P382),'Raw Data'!C382,IF(AND('Raw Data'!E382&gt;'Raw Data'!C382,'Raw Data'!P382&gt;'Raw Data'!O382),'Raw Data'!E382,0))</f>
        <v/>
      </c>
      <c r="X387">
        <f>IF(AND('Raw Data'!D382&gt;4,'Raw Data'!O382&gt;'Raw Data'!P382, ISNUMBER('Raw Data'!O382)),'Raw Data'!J382,IF(AND('Raw Data'!D382&gt;4,'Raw Data'!O382='Raw Data'!P382, ISNUMBER('Raw Data'!O382)),0,IF(AND(ISNUMBER('Raw Data'!O382), 'Raw Data'!O382='Raw Data'!P382),'Raw Data'!D382,0)))</f>
        <v/>
      </c>
      <c r="Y387">
        <f>IF(AND('Raw Data'!D382&gt;4,'Raw Data'!O382&lt;'Raw Data'!P382),'Raw Data'!K382,IF(AND('Raw Data'!D382&gt;4,'Raw Data'!O382='Raw Data'!P382),0,IF('Raw Data'!O382='Raw Data'!P382,'Raw Data'!D382,0)))</f>
        <v/>
      </c>
      <c r="Z387">
        <f>IF(AND('Raw Data'!D382&lt;4, 'Raw Data'!O382='Raw Data'!P382), 'Raw Data'!D382, 0)</f>
        <v/>
      </c>
      <c r="AA387">
        <f>IF(AND(W387&gt;0, F387&gt;0), F387*W387, 0)</f>
        <v/>
      </c>
      <c r="AB387">
        <f>IF(AND(C387&gt;0, E387&gt;0), E387*C387, 0)</f>
        <v/>
      </c>
      <c r="AC387">
        <f>IF(AND(F387, D387), D387*F387, 0)</f>
        <v/>
      </c>
    </row>
    <row r="388">
      <c r="A388">
        <f>'Raw Data'!Q383</f>
        <v/>
      </c>
      <c r="B388">
        <f>IF('Raw Data'!O383&gt;'Raw Data'!P383, 'Raw Data'!C383, 0)</f>
        <v/>
      </c>
      <c r="C388">
        <f>IF(AND(ISNUMBER('Raw Data'!O383), 'Raw Data'!O383='Raw Data'!P383), 'Raw Data'!D383, 0)</f>
        <v/>
      </c>
      <c r="D388">
        <f>IF('Raw Data'!O383&lt;'Raw Data'!P383, 'Raw Data'!E383, 0)</f>
        <v/>
      </c>
      <c r="E388">
        <f>IF(SUM('Raw Data'!O383:P383)&gt;2, 'Raw Data'!F383, 0)</f>
        <v/>
      </c>
      <c r="F388">
        <f>IF(AND(ISNUMBER('Raw Data'!O383),SUM('Raw Data'!O383:P383)&lt;3),'Raw Data'!F383,)</f>
        <v/>
      </c>
      <c r="G388">
        <f>IF(AND('Raw Data'!O383&gt;0, 'Raw Data'!P383&gt;0), 'Raw Data'!H383, 0)</f>
        <v/>
      </c>
      <c r="H388">
        <f>IF(AND(ISNUMBER('Raw Data'!O383), OR('Raw Data'!O383=0, 'Raw Data'!P383=0)), 'Raw Data'!I383, 0)</f>
        <v/>
      </c>
      <c r="I388">
        <f>IF('Raw Data'!O383='Raw Data'!P383, 0, IF('Raw Data'!O383&gt;'Raw Data'!P383, 'Raw Data'!J383, 0))</f>
        <v/>
      </c>
      <c r="J388">
        <f>IF('Raw Data'!O383='Raw Data'!P383, 0, IF('Raw Data'!O383&lt;'Raw Data'!P383, 'Raw Data'!K383, 0))</f>
        <v/>
      </c>
      <c r="K388">
        <f>IF(AND(ISNUMBER('Raw Data'!O383), OR('Raw Data'!O383&gt;'Raw Data'!P383, 'Raw Data'!O383='Raw Data'!P383)), 'Raw Data'!L383, 0)</f>
        <v/>
      </c>
      <c r="L388">
        <f>IF(AND(ISNUMBER('Raw Data'!O383), OR('Raw Data'!O383&lt;'Raw Data'!P383, 'Raw Data'!O383='Raw Data'!P383)), 'Raw Data'!M383, 0)</f>
        <v/>
      </c>
      <c r="M388">
        <f>IF(AND(ISNUMBER('Raw Data'!O383), OR('Raw Data'!O383&gt;'Raw Data'!P383, 'Raw Data'!O383&lt;'Raw Data'!P383)), 'Raw Data'!N383, 0)</f>
        <v/>
      </c>
      <c r="N388">
        <f>IF(AND('Raw Data'!C383&lt;'Raw Data'!E383, 'Raw Data'!O383&gt;'Raw Data'!P383), 'Raw Data'!C383, 0)</f>
        <v/>
      </c>
      <c r="O388">
        <f>'Raw Data'!C383&lt;'Raw Data'!E383</f>
        <v/>
      </c>
      <c r="P388">
        <f>IF(AND('Raw Data'!C383&gt;'Raw Data'!E383, 'Raw Data'!O383&gt;'Raw Data'!P383), 'Raw Data'!C383, 0)</f>
        <v/>
      </c>
      <c r="Q388">
        <f>IF(AND('Raw Data'!C383&gt;'Raw Data'!E383, 'Raw Data'!O383&lt;'Raw Data'!P383), 'Raw Data'!E383, 0)</f>
        <v/>
      </c>
      <c r="R388">
        <f>IF(AND('Raw Data'!C383&lt;'Raw Data'!E383, 'Raw Data'!O383&lt;'Raw Data'!P383), 'Raw Data'!E383, 0)</f>
        <v/>
      </c>
      <c r="S388">
        <f>IF(ISNUMBER('Raw Data'!C383), IF(_xlfn.XLOOKUP(SMALL('Raw Data'!C383:E383, 1), B388:D388, B388:D388, 0)&gt;0, SMALL('Raw Data'!C383:E383, 1), 0), 0)</f>
        <v/>
      </c>
      <c r="T388">
        <f>IF(ISNUMBER('Raw Data'!C383), IF(_xlfn.XLOOKUP(SMALL('Raw Data'!C383:E383, 2), B388:D388, B388:D388, 0)&gt;0, SMALL('Raw Data'!C383:E383, 2), 0), 0)</f>
        <v/>
      </c>
      <c r="U388">
        <f>IF(ISNUMBER('Raw Data'!C383), IF(_xlfn.XLOOKUP(SMALL('Raw Data'!C383:E383, 3), B388:D388, B388:D388, 0)&gt;0, SMALL('Raw Data'!C383:E383, 3), 0), 0)</f>
        <v/>
      </c>
      <c r="V388">
        <f>IF(AND('Raw Data'!C383&lt;'Raw Data'!E383,'Raw Data'!O383&gt;'Raw Data'!P383),'Raw Data'!C383,IF(AND('Raw Data'!E383&lt;'Raw Data'!C383,'Raw Data'!P383&gt;'Raw Data'!O383),'Raw Data'!E383,0))</f>
        <v/>
      </c>
      <c r="W388">
        <f>IF(AND('Raw Data'!C383&gt;'Raw Data'!E383,'Raw Data'!O383&gt;'Raw Data'!P383),'Raw Data'!C383,IF(AND('Raw Data'!E383&gt;'Raw Data'!C383,'Raw Data'!P383&gt;'Raw Data'!O383),'Raw Data'!E383,0))</f>
        <v/>
      </c>
      <c r="X388">
        <f>IF(AND('Raw Data'!D383&gt;4,'Raw Data'!O383&gt;'Raw Data'!P383, ISNUMBER('Raw Data'!O383)),'Raw Data'!J383,IF(AND('Raw Data'!D383&gt;4,'Raw Data'!O383='Raw Data'!P383, ISNUMBER('Raw Data'!O383)),0,IF(AND(ISNUMBER('Raw Data'!O383), 'Raw Data'!O383='Raw Data'!P383),'Raw Data'!D383,0)))</f>
        <v/>
      </c>
      <c r="Y388">
        <f>IF(AND('Raw Data'!D383&gt;4,'Raw Data'!O383&lt;'Raw Data'!P383),'Raw Data'!K383,IF(AND('Raw Data'!D383&gt;4,'Raw Data'!O383='Raw Data'!P383),0,IF('Raw Data'!O383='Raw Data'!P383,'Raw Data'!D383,0)))</f>
        <v/>
      </c>
      <c r="Z388">
        <f>IF(AND('Raw Data'!D383&lt;4, 'Raw Data'!O383='Raw Data'!P383), 'Raw Data'!D383, 0)</f>
        <v/>
      </c>
      <c r="AA388">
        <f>IF(AND(W388&gt;0, F388&gt;0), F388*W388, 0)</f>
        <v/>
      </c>
      <c r="AB388">
        <f>IF(AND(C388&gt;0, E388&gt;0), E388*C388, 0)</f>
        <v/>
      </c>
      <c r="AC388">
        <f>IF(AND(F388, D388), D388*F388, 0)</f>
        <v/>
      </c>
    </row>
    <row r="389">
      <c r="A389">
        <f>'Raw Data'!Q384</f>
        <v/>
      </c>
      <c r="B389">
        <f>IF('Raw Data'!O384&gt;'Raw Data'!P384, 'Raw Data'!C384, 0)</f>
        <v/>
      </c>
      <c r="C389">
        <f>IF(AND(ISNUMBER('Raw Data'!O384), 'Raw Data'!O384='Raw Data'!P384), 'Raw Data'!D384, 0)</f>
        <v/>
      </c>
      <c r="D389">
        <f>IF('Raw Data'!O384&lt;'Raw Data'!P384, 'Raw Data'!E384, 0)</f>
        <v/>
      </c>
      <c r="E389">
        <f>IF(SUM('Raw Data'!O384:P384)&gt;2, 'Raw Data'!F384, 0)</f>
        <v/>
      </c>
      <c r="F389">
        <f>IF(AND(ISNUMBER('Raw Data'!O384),SUM('Raw Data'!O384:P384)&lt;3),'Raw Data'!F384,)</f>
        <v/>
      </c>
      <c r="G389">
        <f>IF(AND('Raw Data'!O384&gt;0, 'Raw Data'!P384&gt;0), 'Raw Data'!H384, 0)</f>
        <v/>
      </c>
      <c r="H389">
        <f>IF(AND(ISNUMBER('Raw Data'!O384), OR('Raw Data'!O384=0, 'Raw Data'!P384=0)), 'Raw Data'!I384, 0)</f>
        <v/>
      </c>
      <c r="I389">
        <f>IF('Raw Data'!O384='Raw Data'!P384, 0, IF('Raw Data'!O384&gt;'Raw Data'!P384, 'Raw Data'!J384, 0))</f>
        <v/>
      </c>
      <c r="J389">
        <f>IF('Raw Data'!O384='Raw Data'!P384, 0, IF('Raw Data'!O384&lt;'Raw Data'!P384, 'Raw Data'!K384, 0))</f>
        <v/>
      </c>
      <c r="K389">
        <f>IF(AND(ISNUMBER('Raw Data'!O384), OR('Raw Data'!O384&gt;'Raw Data'!P384, 'Raw Data'!O384='Raw Data'!P384)), 'Raw Data'!L384, 0)</f>
        <v/>
      </c>
      <c r="L389">
        <f>IF(AND(ISNUMBER('Raw Data'!O384), OR('Raw Data'!O384&lt;'Raw Data'!P384, 'Raw Data'!O384='Raw Data'!P384)), 'Raw Data'!M384, 0)</f>
        <v/>
      </c>
      <c r="M389">
        <f>IF(AND(ISNUMBER('Raw Data'!O384), OR('Raw Data'!O384&gt;'Raw Data'!P384, 'Raw Data'!O384&lt;'Raw Data'!P384)), 'Raw Data'!N384, 0)</f>
        <v/>
      </c>
      <c r="N389">
        <f>IF(AND('Raw Data'!C384&lt;'Raw Data'!E384, 'Raw Data'!O384&gt;'Raw Data'!P384), 'Raw Data'!C384, 0)</f>
        <v/>
      </c>
      <c r="O389">
        <f>'Raw Data'!C384&lt;'Raw Data'!E384</f>
        <v/>
      </c>
      <c r="P389">
        <f>IF(AND('Raw Data'!C384&gt;'Raw Data'!E384, 'Raw Data'!O384&gt;'Raw Data'!P384), 'Raw Data'!C384, 0)</f>
        <v/>
      </c>
      <c r="Q389">
        <f>IF(AND('Raw Data'!C384&gt;'Raw Data'!E384, 'Raw Data'!O384&lt;'Raw Data'!P384), 'Raw Data'!E384, 0)</f>
        <v/>
      </c>
      <c r="R389">
        <f>IF(AND('Raw Data'!C384&lt;'Raw Data'!E384, 'Raw Data'!O384&lt;'Raw Data'!P384), 'Raw Data'!E384, 0)</f>
        <v/>
      </c>
      <c r="S389">
        <f>IF(ISNUMBER('Raw Data'!C384), IF(_xlfn.XLOOKUP(SMALL('Raw Data'!C384:E384, 1), B389:D389, B389:D389, 0)&gt;0, SMALL('Raw Data'!C384:E384, 1), 0), 0)</f>
        <v/>
      </c>
      <c r="T389">
        <f>IF(ISNUMBER('Raw Data'!C384), IF(_xlfn.XLOOKUP(SMALL('Raw Data'!C384:E384, 2), B389:D389, B389:D389, 0)&gt;0, SMALL('Raw Data'!C384:E384, 2), 0), 0)</f>
        <v/>
      </c>
      <c r="U389">
        <f>IF(ISNUMBER('Raw Data'!C384), IF(_xlfn.XLOOKUP(SMALL('Raw Data'!C384:E384, 3), B389:D389, B389:D389, 0)&gt;0, SMALL('Raw Data'!C384:E384, 3), 0), 0)</f>
        <v/>
      </c>
      <c r="V389">
        <f>IF(AND('Raw Data'!C384&lt;'Raw Data'!E384,'Raw Data'!O384&gt;'Raw Data'!P384),'Raw Data'!C384,IF(AND('Raw Data'!E384&lt;'Raw Data'!C384,'Raw Data'!P384&gt;'Raw Data'!O384),'Raw Data'!E384,0))</f>
        <v/>
      </c>
      <c r="W389">
        <f>IF(AND('Raw Data'!C384&gt;'Raw Data'!E384,'Raw Data'!O384&gt;'Raw Data'!P384),'Raw Data'!C384,IF(AND('Raw Data'!E384&gt;'Raw Data'!C384,'Raw Data'!P384&gt;'Raw Data'!O384),'Raw Data'!E384,0))</f>
        <v/>
      </c>
      <c r="X389">
        <f>IF(AND('Raw Data'!D384&gt;4,'Raw Data'!O384&gt;'Raw Data'!P384, ISNUMBER('Raw Data'!O384)),'Raw Data'!J384,IF(AND('Raw Data'!D384&gt;4,'Raw Data'!O384='Raw Data'!P384, ISNUMBER('Raw Data'!O384)),0,IF(AND(ISNUMBER('Raw Data'!O384), 'Raw Data'!O384='Raw Data'!P384),'Raw Data'!D384,0)))</f>
        <v/>
      </c>
      <c r="Y389">
        <f>IF(AND('Raw Data'!D384&gt;4,'Raw Data'!O384&lt;'Raw Data'!P384),'Raw Data'!K384,IF(AND('Raw Data'!D384&gt;4,'Raw Data'!O384='Raw Data'!P384),0,IF('Raw Data'!O384='Raw Data'!P384,'Raw Data'!D384,0)))</f>
        <v/>
      </c>
      <c r="Z389">
        <f>IF(AND('Raw Data'!D384&lt;4, 'Raw Data'!O384='Raw Data'!P384), 'Raw Data'!D384, 0)</f>
        <v/>
      </c>
      <c r="AA389">
        <f>IF(AND(W389&gt;0, F389&gt;0), F389*W389, 0)</f>
        <v/>
      </c>
      <c r="AB389">
        <f>IF(AND(C389&gt;0, E389&gt;0), E389*C389, 0)</f>
        <v/>
      </c>
      <c r="AC389">
        <f>IF(AND(F389, D389), D389*F389, 0)</f>
        <v/>
      </c>
    </row>
    <row r="390">
      <c r="A390">
        <f>'Raw Data'!Q385</f>
        <v/>
      </c>
      <c r="B390">
        <f>IF('Raw Data'!O385&gt;'Raw Data'!P385, 'Raw Data'!C385, 0)</f>
        <v/>
      </c>
      <c r="C390">
        <f>IF(AND(ISNUMBER('Raw Data'!O385), 'Raw Data'!O385='Raw Data'!P385), 'Raw Data'!D385, 0)</f>
        <v/>
      </c>
      <c r="D390">
        <f>IF('Raw Data'!O385&lt;'Raw Data'!P385, 'Raw Data'!E385, 0)</f>
        <v/>
      </c>
      <c r="E390">
        <f>IF(SUM('Raw Data'!O385:P385)&gt;2, 'Raw Data'!F385, 0)</f>
        <v/>
      </c>
      <c r="F390">
        <f>IF(AND(ISNUMBER('Raw Data'!O385),SUM('Raw Data'!O385:P385)&lt;3),'Raw Data'!F385,)</f>
        <v/>
      </c>
      <c r="G390">
        <f>IF(AND('Raw Data'!O385&gt;0, 'Raw Data'!P385&gt;0), 'Raw Data'!H385, 0)</f>
        <v/>
      </c>
      <c r="H390">
        <f>IF(AND(ISNUMBER('Raw Data'!O385), OR('Raw Data'!O385=0, 'Raw Data'!P385=0)), 'Raw Data'!I385, 0)</f>
        <v/>
      </c>
      <c r="I390">
        <f>IF('Raw Data'!O385='Raw Data'!P385, 0, IF('Raw Data'!O385&gt;'Raw Data'!P385, 'Raw Data'!J385, 0))</f>
        <v/>
      </c>
      <c r="J390">
        <f>IF('Raw Data'!O385='Raw Data'!P385, 0, IF('Raw Data'!O385&lt;'Raw Data'!P385, 'Raw Data'!K385, 0))</f>
        <v/>
      </c>
      <c r="K390">
        <f>IF(AND(ISNUMBER('Raw Data'!O385), OR('Raw Data'!O385&gt;'Raw Data'!P385, 'Raw Data'!O385='Raw Data'!P385)), 'Raw Data'!L385, 0)</f>
        <v/>
      </c>
      <c r="L390">
        <f>IF(AND(ISNUMBER('Raw Data'!O385), OR('Raw Data'!O385&lt;'Raw Data'!P385, 'Raw Data'!O385='Raw Data'!P385)), 'Raw Data'!M385, 0)</f>
        <v/>
      </c>
      <c r="M390">
        <f>IF(AND(ISNUMBER('Raw Data'!O385), OR('Raw Data'!O385&gt;'Raw Data'!P385, 'Raw Data'!O385&lt;'Raw Data'!P385)), 'Raw Data'!N385, 0)</f>
        <v/>
      </c>
      <c r="N390">
        <f>IF(AND('Raw Data'!C385&lt;'Raw Data'!E385, 'Raw Data'!O385&gt;'Raw Data'!P385), 'Raw Data'!C385, 0)</f>
        <v/>
      </c>
      <c r="O390">
        <f>'Raw Data'!C385&lt;'Raw Data'!E385</f>
        <v/>
      </c>
      <c r="P390">
        <f>IF(AND('Raw Data'!C385&gt;'Raw Data'!E385, 'Raw Data'!O385&gt;'Raw Data'!P385), 'Raw Data'!C385, 0)</f>
        <v/>
      </c>
      <c r="Q390">
        <f>IF(AND('Raw Data'!C385&gt;'Raw Data'!E385, 'Raw Data'!O385&lt;'Raw Data'!P385), 'Raw Data'!E385, 0)</f>
        <v/>
      </c>
      <c r="R390">
        <f>IF(AND('Raw Data'!C385&lt;'Raw Data'!E385, 'Raw Data'!O385&lt;'Raw Data'!P385), 'Raw Data'!E385, 0)</f>
        <v/>
      </c>
      <c r="S390">
        <f>IF(ISNUMBER('Raw Data'!C385), IF(_xlfn.XLOOKUP(SMALL('Raw Data'!C385:E385, 1), B390:D390, B390:D390, 0)&gt;0, SMALL('Raw Data'!C385:E385, 1), 0), 0)</f>
        <v/>
      </c>
      <c r="T390">
        <f>IF(ISNUMBER('Raw Data'!C385), IF(_xlfn.XLOOKUP(SMALL('Raw Data'!C385:E385, 2), B390:D390, B390:D390, 0)&gt;0, SMALL('Raw Data'!C385:E385, 2), 0), 0)</f>
        <v/>
      </c>
      <c r="U390">
        <f>IF(ISNUMBER('Raw Data'!C385), IF(_xlfn.XLOOKUP(SMALL('Raw Data'!C385:E385, 3), B390:D390, B390:D390, 0)&gt;0, SMALL('Raw Data'!C385:E385, 3), 0), 0)</f>
        <v/>
      </c>
      <c r="V390">
        <f>IF(AND('Raw Data'!C385&lt;'Raw Data'!E385,'Raw Data'!O385&gt;'Raw Data'!P385),'Raw Data'!C385,IF(AND('Raw Data'!E385&lt;'Raw Data'!C385,'Raw Data'!P385&gt;'Raw Data'!O385),'Raw Data'!E385,0))</f>
        <v/>
      </c>
      <c r="W390">
        <f>IF(AND('Raw Data'!C385&gt;'Raw Data'!E385,'Raw Data'!O385&gt;'Raw Data'!P385),'Raw Data'!C385,IF(AND('Raw Data'!E385&gt;'Raw Data'!C385,'Raw Data'!P385&gt;'Raw Data'!O385),'Raw Data'!E385,0))</f>
        <v/>
      </c>
      <c r="X390">
        <f>IF(AND('Raw Data'!D385&gt;4,'Raw Data'!O385&gt;'Raw Data'!P385, ISNUMBER('Raw Data'!O385)),'Raw Data'!J385,IF(AND('Raw Data'!D385&gt;4,'Raw Data'!O385='Raw Data'!P385, ISNUMBER('Raw Data'!O385)),0,IF(AND(ISNUMBER('Raw Data'!O385), 'Raw Data'!O385='Raw Data'!P385),'Raw Data'!D385,0)))</f>
        <v/>
      </c>
      <c r="Y390">
        <f>IF(AND('Raw Data'!D385&gt;4,'Raw Data'!O385&lt;'Raw Data'!P385),'Raw Data'!K385,IF(AND('Raw Data'!D385&gt;4,'Raw Data'!O385='Raw Data'!P385),0,IF('Raw Data'!O385='Raw Data'!P385,'Raw Data'!D385,0)))</f>
        <v/>
      </c>
      <c r="Z390">
        <f>IF(AND('Raw Data'!D385&lt;4, 'Raw Data'!O385='Raw Data'!P385), 'Raw Data'!D385, 0)</f>
        <v/>
      </c>
      <c r="AA390">
        <f>IF(AND(W390&gt;0, F390&gt;0), F390*W390, 0)</f>
        <v/>
      </c>
      <c r="AB390">
        <f>IF(AND(C390&gt;0, E390&gt;0), E390*C390, 0)</f>
        <v/>
      </c>
      <c r="AC390">
        <f>IF(AND(F390, D390), D390*F390, 0)</f>
        <v/>
      </c>
    </row>
    <row r="391">
      <c r="A391">
        <f>'Raw Data'!Q386</f>
        <v/>
      </c>
      <c r="B391">
        <f>IF('Raw Data'!O386&gt;'Raw Data'!P386, 'Raw Data'!C386, 0)</f>
        <v/>
      </c>
      <c r="C391">
        <f>IF(AND(ISNUMBER('Raw Data'!O386), 'Raw Data'!O386='Raw Data'!P386), 'Raw Data'!D386, 0)</f>
        <v/>
      </c>
      <c r="D391">
        <f>IF('Raw Data'!O386&lt;'Raw Data'!P386, 'Raw Data'!E386, 0)</f>
        <v/>
      </c>
      <c r="E391">
        <f>IF(SUM('Raw Data'!O386:P386)&gt;2, 'Raw Data'!F386, 0)</f>
        <v/>
      </c>
      <c r="F391">
        <f>IF(AND(ISNUMBER('Raw Data'!O386),SUM('Raw Data'!O386:P386)&lt;3),'Raw Data'!F386,)</f>
        <v/>
      </c>
      <c r="G391">
        <f>IF(AND('Raw Data'!O386&gt;0, 'Raw Data'!P386&gt;0), 'Raw Data'!H386, 0)</f>
        <v/>
      </c>
      <c r="H391">
        <f>IF(AND(ISNUMBER('Raw Data'!O386), OR('Raw Data'!O386=0, 'Raw Data'!P386=0)), 'Raw Data'!I386, 0)</f>
        <v/>
      </c>
      <c r="I391">
        <f>IF('Raw Data'!O386='Raw Data'!P386, 0, IF('Raw Data'!O386&gt;'Raw Data'!P386, 'Raw Data'!J386, 0))</f>
        <v/>
      </c>
      <c r="J391">
        <f>IF('Raw Data'!O386='Raw Data'!P386, 0, IF('Raw Data'!O386&lt;'Raw Data'!P386, 'Raw Data'!K386, 0))</f>
        <v/>
      </c>
      <c r="K391">
        <f>IF(AND(ISNUMBER('Raw Data'!O386), OR('Raw Data'!O386&gt;'Raw Data'!P386, 'Raw Data'!O386='Raw Data'!P386)), 'Raw Data'!L386, 0)</f>
        <v/>
      </c>
      <c r="L391">
        <f>IF(AND(ISNUMBER('Raw Data'!O386), OR('Raw Data'!O386&lt;'Raw Data'!P386, 'Raw Data'!O386='Raw Data'!P386)), 'Raw Data'!M386, 0)</f>
        <v/>
      </c>
      <c r="M391">
        <f>IF(AND(ISNUMBER('Raw Data'!O386), OR('Raw Data'!O386&gt;'Raw Data'!P386, 'Raw Data'!O386&lt;'Raw Data'!P386)), 'Raw Data'!N386, 0)</f>
        <v/>
      </c>
      <c r="N391">
        <f>IF(AND('Raw Data'!C386&lt;'Raw Data'!E386, 'Raw Data'!O386&gt;'Raw Data'!P386), 'Raw Data'!C386, 0)</f>
        <v/>
      </c>
      <c r="O391">
        <f>'Raw Data'!C386&lt;'Raw Data'!E386</f>
        <v/>
      </c>
      <c r="P391">
        <f>IF(AND('Raw Data'!C386&gt;'Raw Data'!E386, 'Raw Data'!O386&gt;'Raw Data'!P386), 'Raw Data'!C386, 0)</f>
        <v/>
      </c>
      <c r="Q391">
        <f>IF(AND('Raw Data'!C386&gt;'Raw Data'!E386, 'Raw Data'!O386&lt;'Raw Data'!P386), 'Raw Data'!E386, 0)</f>
        <v/>
      </c>
      <c r="R391">
        <f>IF(AND('Raw Data'!C386&lt;'Raw Data'!E386, 'Raw Data'!O386&lt;'Raw Data'!P386), 'Raw Data'!E386, 0)</f>
        <v/>
      </c>
      <c r="S391">
        <f>IF(ISNUMBER('Raw Data'!C386), IF(_xlfn.XLOOKUP(SMALL('Raw Data'!C386:E386, 1), B391:D391, B391:D391, 0)&gt;0, SMALL('Raw Data'!C386:E386, 1), 0), 0)</f>
        <v/>
      </c>
      <c r="T391">
        <f>IF(ISNUMBER('Raw Data'!C386), IF(_xlfn.XLOOKUP(SMALL('Raw Data'!C386:E386, 2), B391:D391, B391:D391, 0)&gt;0, SMALL('Raw Data'!C386:E386, 2), 0), 0)</f>
        <v/>
      </c>
      <c r="U391">
        <f>IF(ISNUMBER('Raw Data'!C386), IF(_xlfn.XLOOKUP(SMALL('Raw Data'!C386:E386, 3), B391:D391, B391:D391, 0)&gt;0, SMALL('Raw Data'!C386:E386, 3), 0), 0)</f>
        <v/>
      </c>
      <c r="V391">
        <f>IF(AND('Raw Data'!C386&lt;'Raw Data'!E386,'Raw Data'!O386&gt;'Raw Data'!P386),'Raw Data'!C386,IF(AND('Raw Data'!E386&lt;'Raw Data'!C386,'Raw Data'!P386&gt;'Raw Data'!O386),'Raw Data'!E386,0))</f>
        <v/>
      </c>
      <c r="W391">
        <f>IF(AND('Raw Data'!C386&gt;'Raw Data'!E386,'Raw Data'!O386&gt;'Raw Data'!P386),'Raw Data'!C386,IF(AND('Raw Data'!E386&gt;'Raw Data'!C386,'Raw Data'!P386&gt;'Raw Data'!O386),'Raw Data'!E386,0))</f>
        <v/>
      </c>
      <c r="X391">
        <f>IF(AND('Raw Data'!D386&gt;4,'Raw Data'!O386&gt;'Raw Data'!P386, ISNUMBER('Raw Data'!O386)),'Raw Data'!J386,IF(AND('Raw Data'!D386&gt;4,'Raw Data'!O386='Raw Data'!P386, ISNUMBER('Raw Data'!O386)),0,IF(AND(ISNUMBER('Raw Data'!O386), 'Raw Data'!O386='Raw Data'!P386),'Raw Data'!D386,0)))</f>
        <v/>
      </c>
      <c r="Y391">
        <f>IF(AND('Raw Data'!D386&gt;4,'Raw Data'!O386&lt;'Raw Data'!P386),'Raw Data'!K386,IF(AND('Raw Data'!D386&gt;4,'Raw Data'!O386='Raw Data'!P386),0,IF('Raw Data'!O386='Raw Data'!P386,'Raw Data'!D386,0)))</f>
        <v/>
      </c>
      <c r="Z391">
        <f>IF(AND('Raw Data'!D386&lt;4, 'Raw Data'!O386='Raw Data'!P386), 'Raw Data'!D386, 0)</f>
        <v/>
      </c>
      <c r="AA391">
        <f>IF(AND(W391&gt;0, F391&gt;0), F391*W391, 0)</f>
        <v/>
      </c>
      <c r="AB391">
        <f>IF(AND(C391&gt;0, E391&gt;0), E391*C391, 0)</f>
        <v/>
      </c>
      <c r="AC391">
        <f>IF(AND(F391, D391), D391*F391, 0)</f>
        <v/>
      </c>
    </row>
    <row r="392">
      <c r="A392">
        <f>'Raw Data'!Q387</f>
        <v/>
      </c>
      <c r="B392">
        <f>IF('Raw Data'!O387&gt;'Raw Data'!P387, 'Raw Data'!C387, 0)</f>
        <v/>
      </c>
      <c r="C392">
        <f>IF(AND(ISNUMBER('Raw Data'!O387), 'Raw Data'!O387='Raw Data'!P387), 'Raw Data'!D387, 0)</f>
        <v/>
      </c>
      <c r="D392">
        <f>IF('Raw Data'!O387&lt;'Raw Data'!P387, 'Raw Data'!E387, 0)</f>
        <v/>
      </c>
      <c r="E392">
        <f>IF(SUM('Raw Data'!O387:P387)&gt;2, 'Raw Data'!F387, 0)</f>
        <v/>
      </c>
      <c r="F392">
        <f>IF(AND(ISNUMBER('Raw Data'!O387),SUM('Raw Data'!O387:P387)&lt;3),'Raw Data'!F387,)</f>
        <v/>
      </c>
      <c r="G392">
        <f>IF(AND('Raw Data'!O387&gt;0, 'Raw Data'!P387&gt;0), 'Raw Data'!H387, 0)</f>
        <v/>
      </c>
      <c r="H392">
        <f>IF(AND(ISNUMBER('Raw Data'!O387), OR('Raw Data'!O387=0, 'Raw Data'!P387=0)), 'Raw Data'!I387, 0)</f>
        <v/>
      </c>
      <c r="I392">
        <f>IF('Raw Data'!O387='Raw Data'!P387, 0, IF('Raw Data'!O387&gt;'Raw Data'!P387, 'Raw Data'!J387, 0))</f>
        <v/>
      </c>
      <c r="J392">
        <f>IF('Raw Data'!O387='Raw Data'!P387, 0, IF('Raw Data'!O387&lt;'Raw Data'!P387, 'Raw Data'!K387, 0))</f>
        <v/>
      </c>
      <c r="K392">
        <f>IF(AND(ISNUMBER('Raw Data'!O387), OR('Raw Data'!O387&gt;'Raw Data'!P387, 'Raw Data'!O387='Raw Data'!P387)), 'Raw Data'!L387, 0)</f>
        <v/>
      </c>
      <c r="L392">
        <f>IF(AND(ISNUMBER('Raw Data'!O387), OR('Raw Data'!O387&lt;'Raw Data'!P387, 'Raw Data'!O387='Raw Data'!P387)), 'Raw Data'!M387, 0)</f>
        <v/>
      </c>
      <c r="M392">
        <f>IF(AND(ISNUMBER('Raw Data'!O387), OR('Raw Data'!O387&gt;'Raw Data'!P387, 'Raw Data'!O387&lt;'Raw Data'!P387)), 'Raw Data'!N387, 0)</f>
        <v/>
      </c>
      <c r="N392">
        <f>IF(AND('Raw Data'!C387&lt;'Raw Data'!E387, 'Raw Data'!O387&gt;'Raw Data'!P387), 'Raw Data'!C387, 0)</f>
        <v/>
      </c>
      <c r="O392">
        <f>'Raw Data'!C387&lt;'Raw Data'!E387</f>
        <v/>
      </c>
      <c r="P392">
        <f>IF(AND('Raw Data'!C387&gt;'Raw Data'!E387, 'Raw Data'!O387&gt;'Raw Data'!P387), 'Raw Data'!C387, 0)</f>
        <v/>
      </c>
      <c r="Q392">
        <f>IF(AND('Raw Data'!C387&gt;'Raw Data'!E387, 'Raw Data'!O387&lt;'Raw Data'!P387), 'Raw Data'!E387, 0)</f>
        <v/>
      </c>
      <c r="R392">
        <f>IF(AND('Raw Data'!C387&lt;'Raw Data'!E387, 'Raw Data'!O387&lt;'Raw Data'!P387), 'Raw Data'!E387, 0)</f>
        <v/>
      </c>
      <c r="S392">
        <f>IF(ISNUMBER('Raw Data'!C387), IF(_xlfn.XLOOKUP(SMALL('Raw Data'!C387:E387, 1), B392:D392, B392:D392, 0)&gt;0, SMALL('Raw Data'!C387:E387, 1), 0), 0)</f>
        <v/>
      </c>
      <c r="T392">
        <f>IF(ISNUMBER('Raw Data'!C387), IF(_xlfn.XLOOKUP(SMALL('Raw Data'!C387:E387, 2), B392:D392, B392:D392, 0)&gt;0, SMALL('Raw Data'!C387:E387, 2), 0), 0)</f>
        <v/>
      </c>
      <c r="U392">
        <f>IF(ISNUMBER('Raw Data'!C387), IF(_xlfn.XLOOKUP(SMALL('Raw Data'!C387:E387, 3), B392:D392, B392:D392, 0)&gt;0, SMALL('Raw Data'!C387:E387, 3), 0), 0)</f>
        <v/>
      </c>
      <c r="V392">
        <f>IF(AND('Raw Data'!C387&lt;'Raw Data'!E387,'Raw Data'!O387&gt;'Raw Data'!P387),'Raw Data'!C387,IF(AND('Raw Data'!E387&lt;'Raw Data'!C387,'Raw Data'!P387&gt;'Raw Data'!O387),'Raw Data'!E387,0))</f>
        <v/>
      </c>
      <c r="W392">
        <f>IF(AND('Raw Data'!C387&gt;'Raw Data'!E387,'Raw Data'!O387&gt;'Raw Data'!P387),'Raw Data'!C387,IF(AND('Raw Data'!E387&gt;'Raw Data'!C387,'Raw Data'!P387&gt;'Raw Data'!O387),'Raw Data'!E387,0))</f>
        <v/>
      </c>
      <c r="X392">
        <f>IF(AND('Raw Data'!D387&gt;4,'Raw Data'!O387&gt;'Raw Data'!P387, ISNUMBER('Raw Data'!O387)),'Raw Data'!J387,IF(AND('Raw Data'!D387&gt;4,'Raw Data'!O387='Raw Data'!P387, ISNUMBER('Raw Data'!O387)),0,IF(AND(ISNUMBER('Raw Data'!O387), 'Raw Data'!O387='Raw Data'!P387),'Raw Data'!D387,0)))</f>
        <v/>
      </c>
      <c r="Y392">
        <f>IF(AND('Raw Data'!D387&gt;4,'Raw Data'!O387&lt;'Raw Data'!P387),'Raw Data'!K387,IF(AND('Raw Data'!D387&gt;4,'Raw Data'!O387='Raw Data'!P387),0,IF('Raw Data'!O387='Raw Data'!P387,'Raw Data'!D387,0)))</f>
        <v/>
      </c>
      <c r="Z392">
        <f>IF(AND('Raw Data'!D387&lt;4, 'Raw Data'!O387='Raw Data'!P387), 'Raw Data'!D387, 0)</f>
        <v/>
      </c>
      <c r="AA392">
        <f>IF(AND(W392&gt;0, F392&gt;0), F392*W392, 0)</f>
        <v/>
      </c>
      <c r="AB392">
        <f>IF(AND(C392&gt;0, E392&gt;0), E392*C392, 0)</f>
        <v/>
      </c>
      <c r="AC392">
        <f>IF(AND(F392, D392), D392*F392, 0)</f>
        <v/>
      </c>
    </row>
    <row r="393">
      <c r="A393">
        <f>'Raw Data'!Q388</f>
        <v/>
      </c>
      <c r="B393">
        <f>IF('Raw Data'!O388&gt;'Raw Data'!P388, 'Raw Data'!C388, 0)</f>
        <v/>
      </c>
      <c r="C393">
        <f>IF(AND(ISNUMBER('Raw Data'!O388), 'Raw Data'!O388='Raw Data'!P388), 'Raw Data'!D388, 0)</f>
        <v/>
      </c>
      <c r="D393">
        <f>IF('Raw Data'!O388&lt;'Raw Data'!P388, 'Raw Data'!E388, 0)</f>
        <v/>
      </c>
      <c r="E393">
        <f>IF(SUM('Raw Data'!O388:P388)&gt;2, 'Raw Data'!F388, 0)</f>
        <v/>
      </c>
      <c r="F393">
        <f>IF(AND(ISNUMBER('Raw Data'!O388),SUM('Raw Data'!O388:P388)&lt;3),'Raw Data'!F388,)</f>
        <v/>
      </c>
      <c r="G393">
        <f>IF(AND('Raw Data'!O388&gt;0, 'Raw Data'!P388&gt;0), 'Raw Data'!H388, 0)</f>
        <v/>
      </c>
      <c r="H393">
        <f>IF(AND(ISNUMBER('Raw Data'!O388), OR('Raw Data'!O388=0, 'Raw Data'!P388=0)), 'Raw Data'!I388, 0)</f>
        <v/>
      </c>
      <c r="I393">
        <f>IF('Raw Data'!O388='Raw Data'!P388, 0, IF('Raw Data'!O388&gt;'Raw Data'!P388, 'Raw Data'!J388, 0))</f>
        <v/>
      </c>
      <c r="J393">
        <f>IF('Raw Data'!O388='Raw Data'!P388, 0, IF('Raw Data'!O388&lt;'Raw Data'!P388, 'Raw Data'!K388, 0))</f>
        <v/>
      </c>
      <c r="K393">
        <f>IF(AND(ISNUMBER('Raw Data'!O388), OR('Raw Data'!O388&gt;'Raw Data'!P388, 'Raw Data'!O388='Raw Data'!P388)), 'Raw Data'!L388, 0)</f>
        <v/>
      </c>
      <c r="L393">
        <f>IF(AND(ISNUMBER('Raw Data'!O388), OR('Raw Data'!O388&lt;'Raw Data'!P388, 'Raw Data'!O388='Raw Data'!P388)), 'Raw Data'!M388, 0)</f>
        <v/>
      </c>
      <c r="M393">
        <f>IF(AND(ISNUMBER('Raw Data'!O388), OR('Raw Data'!O388&gt;'Raw Data'!P388, 'Raw Data'!O388&lt;'Raw Data'!P388)), 'Raw Data'!N388, 0)</f>
        <v/>
      </c>
      <c r="N393">
        <f>IF(AND('Raw Data'!C388&lt;'Raw Data'!E388, 'Raw Data'!O388&gt;'Raw Data'!P388), 'Raw Data'!C388, 0)</f>
        <v/>
      </c>
      <c r="O393">
        <f>'Raw Data'!C388&lt;'Raw Data'!E388</f>
        <v/>
      </c>
      <c r="P393">
        <f>IF(AND('Raw Data'!C388&gt;'Raw Data'!E388, 'Raw Data'!O388&gt;'Raw Data'!P388), 'Raw Data'!C388, 0)</f>
        <v/>
      </c>
      <c r="Q393">
        <f>IF(AND('Raw Data'!C388&gt;'Raw Data'!E388, 'Raw Data'!O388&lt;'Raw Data'!P388), 'Raw Data'!E388, 0)</f>
        <v/>
      </c>
      <c r="R393">
        <f>IF(AND('Raw Data'!C388&lt;'Raw Data'!E388, 'Raw Data'!O388&lt;'Raw Data'!P388), 'Raw Data'!E388, 0)</f>
        <v/>
      </c>
      <c r="S393">
        <f>IF(ISNUMBER('Raw Data'!C388), IF(_xlfn.XLOOKUP(SMALL('Raw Data'!C388:E388, 1), B393:D393, B393:D393, 0)&gt;0, SMALL('Raw Data'!C388:E388, 1), 0), 0)</f>
        <v/>
      </c>
      <c r="T393">
        <f>IF(ISNUMBER('Raw Data'!C388), IF(_xlfn.XLOOKUP(SMALL('Raw Data'!C388:E388, 2), B393:D393, B393:D393, 0)&gt;0, SMALL('Raw Data'!C388:E388, 2), 0), 0)</f>
        <v/>
      </c>
      <c r="U393">
        <f>IF(ISNUMBER('Raw Data'!C388), IF(_xlfn.XLOOKUP(SMALL('Raw Data'!C388:E388, 3), B393:D393, B393:D393, 0)&gt;0, SMALL('Raw Data'!C388:E388, 3), 0), 0)</f>
        <v/>
      </c>
      <c r="V393">
        <f>IF(AND('Raw Data'!C388&lt;'Raw Data'!E388,'Raw Data'!O388&gt;'Raw Data'!P388),'Raw Data'!C388,IF(AND('Raw Data'!E388&lt;'Raw Data'!C388,'Raw Data'!P388&gt;'Raw Data'!O388),'Raw Data'!E388,0))</f>
        <v/>
      </c>
      <c r="W393">
        <f>IF(AND('Raw Data'!C388&gt;'Raw Data'!E388,'Raw Data'!O388&gt;'Raw Data'!P388),'Raw Data'!C388,IF(AND('Raw Data'!E388&gt;'Raw Data'!C388,'Raw Data'!P388&gt;'Raw Data'!O388),'Raw Data'!E388,0))</f>
        <v/>
      </c>
      <c r="X393">
        <f>IF(AND('Raw Data'!D388&gt;4,'Raw Data'!O388&gt;'Raw Data'!P388, ISNUMBER('Raw Data'!O388)),'Raw Data'!J388,IF(AND('Raw Data'!D388&gt;4,'Raw Data'!O388='Raw Data'!P388, ISNUMBER('Raw Data'!O388)),0,IF(AND(ISNUMBER('Raw Data'!O388), 'Raw Data'!O388='Raw Data'!P388),'Raw Data'!D388,0)))</f>
        <v/>
      </c>
      <c r="Y393">
        <f>IF(AND('Raw Data'!D388&gt;4,'Raw Data'!O388&lt;'Raw Data'!P388),'Raw Data'!K388,IF(AND('Raw Data'!D388&gt;4,'Raw Data'!O388='Raw Data'!P388),0,IF('Raw Data'!O388='Raw Data'!P388,'Raw Data'!D388,0)))</f>
        <v/>
      </c>
      <c r="Z393">
        <f>IF(AND('Raw Data'!D388&lt;4, 'Raw Data'!O388='Raw Data'!P388), 'Raw Data'!D388, 0)</f>
        <v/>
      </c>
      <c r="AA393">
        <f>IF(AND(W393&gt;0, F393&gt;0), F393*W393, 0)</f>
        <v/>
      </c>
      <c r="AB393">
        <f>IF(AND(C393&gt;0, E393&gt;0), E393*C393, 0)</f>
        <v/>
      </c>
      <c r="AC393">
        <f>IF(AND(F393, D393), D393*F393, 0)</f>
        <v/>
      </c>
    </row>
    <row r="394">
      <c r="A394">
        <f>'Raw Data'!Q389</f>
        <v/>
      </c>
      <c r="B394">
        <f>IF('Raw Data'!O389&gt;'Raw Data'!P389, 'Raw Data'!C389, 0)</f>
        <v/>
      </c>
      <c r="C394">
        <f>IF(AND(ISNUMBER('Raw Data'!O389), 'Raw Data'!O389='Raw Data'!P389), 'Raw Data'!D389, 0)</f>
        <v/>
      </c>
      <c r="D394">
        <f>IF('Raw Data'!O389&lt;'Raw Data'!P389, 'Raw Data'!E389, 0)</f>
        <v/>
      </c>
      <c r="E394">
        <f>IF(SUM('Raw Data'!O389:P389)&gt;2, 'Raw Data'!F389, 0)</f>
        <v/>
      </c>
      <c r="F394">
        <f>IF(AND(ISNUMBER('Raw Data'!O389),SUM('Raw Data'!O389:P389)&lt;3),'Raw Data'!F389,)</f>
        <v/>
      </c>
      <c r="G394">
        <f>IF(AND('Raw Data'!O389&gt;0, 'Raw Data'!P389&gt;0), 'Raw Data'!H389, 0)</f>
        <v/>
      </c>
      <c r="H394">
        <f>IF(AND(ISNUMBER('Raw Data'!O389), OR('Raw Data'!O389=0, 'Raw Data'!P389=0)), 'Raw Data'!I389, 0)</f>
        <v/>
      </c>
      <c r="I394">
        <f>IF('Raw Data'!O389='Raw Data'!P389, 0, IF('Raw Data'!O389&gt;'Raw Data'!P389, 'Raw Data'!J389, 0))</f>
        <v/>
      </c>
      <c r="J394">
        <f>IF('Raw Data'!O389='Raw Data'!P389, 0, IF('Raw Data'!O389&lt;'Raw Data'!P389, 'Raw Data'!K389, 0))</f>
        <v/>
      </c>
      <c r="K394">
        <f>IF(AND(ISNUMBER('Raw Data'!O389), OR('Raw Data'!O389&gt;'Raw Data'!P389, 'Raw Data'!O389='Raw Data'!P389)), 'Raw Data'!L389, 0)</f>
        <v/>
      </c>
      <c r="L394">
        <f>IF(AND(ISNUMBER('Raw Data'!O389), OR('Raw Data'!O389&lt;'Raw Data'!P389, 'Raw Data'!O389='Raw Data'!P389)), 'Raw Data'!M389, 0)</f>
        <v/>
      </c>
      <c r="M394">
        <f>IF(AND(ISNUMBER('Raw Data'!O389), OR('Raw Data'!O389&gt;'Raw Data'!P389, 'Raw Data'!O389&lt;'Raw Data'!P389)), 'Raw Data'!N389, 0)</f>
        <v/>
      </c>
      <c r="N394">
        <f>IF(AND('Raw Data'!C389&lt;'Raw Data'!E389, 'Raw Data'!O389&gt;'Raw Data'!P389), 'Raw Data'!C389, 0)</f>
        <v/>
      </c>
      <c r="O394">
        <f>'Raw Data'!C389&lt;'Raw Data'!E389</f>
        <v/>
      </c>
      <c r="P394">
        <f>IF(AND('Raw Data'!C389&gt;'Raw Data'!E389, 'Raw Data'!O389&gt;'Raw Data'!P389), 'Raw Data'!C389, 0)</f>
        <v/>
      </c>
      <c r="Q394">
        <f>IF(AND('Raw Data'!C389&gt;'Raw Data'!E389, 'Raw Data'!O389&lt;'Raw Data'!P389), 'Raw Data'!E389, 0)</f>
        <v/>
      </c>
      <c r="R394">
        <f>IF(AND('Raw Data'!C389&lt;'Raw Data'!E389, 'Raw Data'!O389&lt;'Raw Data'!P389), 'Raw Data'!E389, 0)</f>
        <v/>
      </c>
      <c r="S394">
        <f>IF(ISNUMBER('Raw Data'!C389), IF(_xlfn.XLOOKUP(SMALL('Raw Data'!C389:E389, 1), B394:D394, B394:D394, 0)&gt;0, SMALL('Raw Data'!C389:E389, 1), 0), 0)</f>
        <v/>
      </c>
      <c r="T394">
        <f>IF(ISNUMBER('Raw Data'!C389), IF(_xlfn.XLOOKUP(SMALL('Raw Data'!C389:E389, 2), B394:D394, B394:D394, 0)&gt;0, SMALL('Raw Data'!C389:E389, 2), 0), 0)</f>
        <v/>
      </c>
      <c r="U394">
        <f>IF(ISNUMBER('Raw Data'!C389), IF(_xlfn.XLOOKUP(SMALL('Raw Data'!C389:E389, 3), B394:D394, B394:D394, 0)&gt;0, SMALL('Raw Data'!C389:E389, 3), 0), 0)</f>
        <v/>
      </c>
      <c r="V394">
        <f>IF(AND('Raw Data'!C389&lt;'Raw Data'!E389,'Raw Data'!O389&gt;'Raw Data'!P389),'Raw Data'!C389,IF(AND('Raw Data'!E389&lt;'Raw Data'!C389,'Raw Data'!P389&gt;'Raw Data'!O389),'Raw Data'!E389,0))</f>
        <v/>
      </c>
      <c r="W394">
        <f>IF(AND('Raw Data'!C389&gt;'Raw Data'!E389,'Raw Data'!O389&gt;'Raw Data'!P389),'Raw Data'!C389,IF(AND('Raw Data'!E389&gt;'Raw Data'!C389,'Raw Data'!P389&gt;'Raw Data'!O389),'Raw Data'!E389,0))</f>
        <v/>
      </c>
      <c r="X394">
        <f>IF(AND('Raw Data'!D389&gt;4,'Raw Data'!O389&gt;'Raw Data'!P389, ISNUMBER('Raw Data'!O389)),'Raw Data'!J389,IF(AND('Raw Data'!D389&gt;4,'Raw Data'!O389='Raw Data'!P389, ISNUMBER('Raw Data'!O389)),0,IF(AND(ISNUMBER('Raw Data'!O389), 'Raw Data'!O389='Raw Data'!P389),'Raw Data'!D389,0)))</f>
        <v/>
      </c>
      <c r="Y394">
        <f>IF(AND('Raw Data'!D389&gt;4,'Raw Data'!O389&lt;'Raw Data'!P389),'Raw Data'!K389,IF(AND('Raw Data'!D389&gt;4,'Raw Data'!O389='Raw Data'!P389),0,IF('Raw Data'!O389='Raw Data'!P389,'Raw Data'!D389,0)))</f>
        <v/>
      </c>
      <c r="Z394">
        <f>IF(AND('Raw Data'!D389&lt;4, 'Raw Data'!O389='Raw Data'!P389), 'Raw Data'!D389, 0)</f>
        <v/>
      </c>
      <c r="AA394">
        <f>IF(AND(W394&gt;0, F394&gt;0), F394*W394, 0)</f>
        <v/>
      </c>
      <c r="AB394">
        <f>IF(AND(C394&gt;0, E394&gt;0), E394*C394, 0)</f>
        <v/>
      </c>
      <c r="AC394">
        <f>IF(AND(F394, D394), D394*F394, 0)</f>
        <v/>
      </c>
    </row>
    <row r="395">
      <c r="A395">
        <f>'Raw Data'!Q390</f>
        <v/>
      </c>
      <c r="B395">
        <f>IF('Raw Data'!O390&gt;'Raw Data'!P390, 'Raw Data'!C390, 0)</f>
        <v/>
      </c>
      <c r="C395">
        <f>IF(AND(ISNUMBER('Raw Data'!O390), 'Raw Data'!O390='Raw Data'!P390), 'Raw Data'!D390, 0)</f>
        <v/>
      </c>
      <c r="D395">
        <f>IF('Raw Data'!O390&lt;'Raw Data'!P390, 'Raw Data'!E390, 0)</f>
        <v/>
      </c>
      <c r="E395">
        <f>IF(SUM('Raw Data'!O390:P390)&gt;2, 'Raw Data'!F390, 0)</f>
        <v/>
      </c>
      <c r="F395">
        <f>IF(AND(ISNUMBER('Raw Data'!O390),SUM('Raw Data'!O390:P390)&lt;3),'Raw Data'!F390,)</f>
        <v/>
      </c>
      <c r="G395">
        <f>IF(AND('Raw Data'!O390&gt;0, 'Raw Data'!P390&gt;0), 'Raw Data'!H390, 0)</f>
        <v/>
      </c>
      <c r="H395">
        <f>IF(AND(ISNUMBER('Raw Data'!O390), OR('Raw Data'!O390=0, 'Raw Data'!P390=0)), 'Raw Data'!I390, 0)</f>
        <v/>
      </c>
      <c r="I395">
        <f>IF('Raw Data'!O390='Raw Data'!P390, 0, IF('Raw Data'!O390&gt;'Raw Data'!P390, 'Raw Data'!J390, 0))</f>
        <v/>
      </c>
      <c r="J395">
        <f>IF('Raw Data'!O390='Raw Data'!P390, 0, IF('Raw Data'!O390&lt;'Raw Data'!P390, 'Raw Data'!K390, 0))</f>
        <v/>
      </c>
      <c r="K395">
        <f>IF(AND(ISNUMBER('Raw Data'!O390), OR('Raw Data'!O390&gt;'Raw Data'!P390, 'Raw Data'!O390='Raw Data'!P390)), 'Raw Data'!L390, 0)</f>
        <v/>
      </c>
      <c r="L395">
        <f>IF(AND(ISNUMBER('Raw Data'!O390), OR('Raw Data'!O390&lt;'Raw Data'!P390, 'Raw Data'!O390='Raw Data'!P390)), 'Raw Data'!M390, 0)</f>
        <v/>
      </c>
      <c r="M395">
        <f>IF(AND(ISNUMBER('Raw Data'!O390), OR('Raw Data'!O390&gt;'Raw Data'!P390, 'Raw Data'!O390&lt;'Raw Data'!P390)), 'Raw Data'!N390, 0)</f>
        <v/>
      </c>
      <c r="N395">
        <f>IF(AND('Raw Data'!C390&lt;'Raw Data'!E390, 'Raw Data'!O390&gt;'Raw Data'!P390), 'Raw Data'!C390, 0)</f>
        <v/>
      </c>
      <c r="O395">
        <f>'Raw Data'!C390&lt;'Raw Data'!E390</f>
        <v/>
      </c>
      <c r="P395">
        <f>IF(AND('Raw Data'!C390&gt;'Raw Data'!E390, 'Raw Data'!O390&gt;'Raw Data'!P390), 'Raw Data'!C390, 0)</f>
        <v/>
      </c>
      <c r="Q395">
        <f>IF(AND('Raw Data'!C390&gt;'Raw Data'!E390, 'Raw Data'!O390&lt;'Raw Data'!P390), 'Raw Data'!E390, 0)</f>
        <v/>
      </c>
      <c r="R395">
        <f>IF(AND('Raw Data'!C390&lt;'Raw Data'!E390, 'Raw Data'!O390&lt;'Raw Data'!P390), 'Raw Data'!E390, 0)</f>
        <v/>
      </c>
      <c r="S395">
        <f>IF(ISNUMBER('Raw Data'!C390), IF(_xlfn.XLOOKUP(SMALL('Raw Data'!C390:E390, 1), B395:D395, B395:D395, 0)&gt;0, SMALL('Raw Data'!C390:E390, 1), 0), 0)</f>
        <v/>
      </c>
      <c r="T395">
        <f>IF(ISNUMBER('Raw Data'!C390), IF(_xlfn.XLOOKUP(SMALL('Raw Data'!C390:E390, 2), B395:D395, B395:D395, 0)&gt;0, SMALL('Raw Data'!C390:E390, 2), 0), 0)</f>
        <v/>
      </c>
      <c r="U395">
        <f>IF(ISNUMBER('Raw Data'!C390), IF(_xlfn.XLOOKUP(SMALL('Raw Data'!C390:E390, 3), B395:D395, B395:D395, 0)&gt;0, SMALL('Raw Data'!C390:E390, 3), 0), 0)</f>
        <v/>
      </c>
      <c r="V395">
        <f>IF(AND('Raw Data'!C390&lt;'Raw Data'!E390,'Raw Data'!O390&gt;'Raw Data'!P390),'Raw Data'!C390,IF(AND('Raw Data'!E390&lt;'Raw Data'!C390,'Raw Data'!P390&gt;'Raw Data'!O390),'Raw Data'!E390,0))</f>
        <v/>
      </c>
      <c r="W395">
        <f>IF(AND('Raw Data'!C390&gt;'Raw Data'!E390,'Raw Data'!O390&gt;'Raw Data'!P390),'Raw Data'!C390,IF(AND('Raw Data'!E390&gt;'Raw Data'!C390,'Raw Data'!P390&gt;'Raw Data'!O390),'Raw Data'!E390,0))</f>
        <v/>
      </c>
      <c r="X395">
        <f>IF(AND('Raw Data'!D390&gt;4,'Raw Data'!O390&gt;'Raw Data'!P390, ISNUMBER('Raw Data'!O390)),'Raw Data'!J390,IF(AND('Raw Data'!D390&gt;4,'Raw Data'!O390='Raw Data'!P390, ISNUMBER('Raw Data'!O390)),0,IF(AND(ISNUMBER('Raw Data'!O390), 'Raw Data'!O390='Raw Data'!P390),'Raw Data'!D390,0)))</f>
        <v/>
      </c>
      <c r="Y395">
        <f>IF(AND('Raw Data'!D390&gt;4,'Raw Data'!O390&lt;'Raw Data'!P390),'Raw Data'!K390,IF(AND('Raw Data'!D390&gt;4,'Raw Data'!O390='Raw Data'!P390),0,IF('Raw Data'!O390='Raw Data'!P390,'Raw Data'!D390,0)))</f>
        <v/>
      </c>
      <c r="Z395">
        <f>IF(AND('Raw Data'!D390&lt;4, 'Raw Data'!O390='Raw Data'!P390), 'Raw Data'!D390, 0)</f>
        <v/>
      </c>
      <c r="AA395">
        <f>IF(AND(W395&gt;0, F395&gt;0), F395*W395, 0)</f>
        <v/>
      </c>
      <c r="AB395">
        <f>IF(AND(C395&gt;0, E395&gt;0), E395*C395, 0)</f>
        <v/>
      </c>
      <c r="AC395">
        <f>IF(AND(F395, D395), D395*F395, 0)</f>
        <v/>
      </c>
    </row>
    <row r="396">
      <c r="A396">
        <f>'Raw Data'!Q391</f>
        <v/>
      </c>
      <c r="B396">
        <f>IF('Raw Data'!O391&gt;'Raw Data'!P391, 'Raw Data'!C391, 0)</f>
        <v/>
      </c>
      <c r="C396">
        <f>IF(AND(ISNUMBER('Raw Data'!O391), 'Raw Data'!O391='Raw Data'!P391), 'Raw Data'!D391, 0)</f>
        <v/>
      </c>
      <c r="D396">
        <f>IF('Raw Data'!O391&lt;'Raw Data'!P391, 'Raw Data'!E391, 0)</f>
        <v/>
      </c>
      <c r="E396">
        <f>IF(SUM('Raw Data'!O391:P391)&gt;2, 'Raw Data'!F391, 0)</f>
        <v/>
      </c>
      <c r="F396">
        <f>IF(AND(ISNUMBER('Raw Data'!O391),SUM('Raw Data'!O391:P391)&lt;3),'Raw Data'!F391,)</f>
        <v/>
      </c>
      <c r="G396">
        <f>IF(AND('Raw Data'!O391&gt;0, 'Raw Data'!P391&gt;0), 'Raw Data'!H391, 0)</f>
        <v/>
      </c>
      <c r="H396">
        <f>IF(AND(ISNUMBER('Raw Data'!O391), OR('Raw Data'!O391=0, 'Raw Data'!P391=0)), 'Raw Data'!I391, 0)</f>
        <v/>
      </c>
      <c r="I396">
        <f>IF('Raw Data'!O391='Raw Data'!P391, 0, IF('Raw Data'!O391&gt;'Raw Data'!P391, 'Raw Data'!J391, 0))</f>
        <v/>
      </c>
      <c r="J396">
        <f>IF('Raw Data'!O391='Raw Data'!P391, 0, IF('Raw Data'!O391&lt;'Raw Data'!P391, 'Raw Data'!K391, 0))</f>
        <v/>
      </c>
      <c r="K396">
        <f>IF(AND(ISNUMBER('Raw Data'!O391), OR('Raw Data'!O391&gt;'Raw Data'!P391, 'Raw Data'!O391='Raw Data'!P391)), 'Raw Data'!L391, 0)</f>
        <v/>
      </c>
      <c r="L396">
        <f>IF(AND(ISNUMBER('Raw Data'!O391), OR('Raw Data'!O391&lt;'Raw Data'!P391, 'Raw Data'!O391='Raw Data'!P391)), 'Raw Data'!M391, 0)</f>
        <v/>
      </c>
      <c r="M396">
        <f>IF(AND(ISNUMBER('Raw Data'!O391), OR('Raw Data'!O391&gt;'Raw Data'!P391, 'Raw Data'!O391&lt;'Raw Data'!P391)), 'Raw Data'!N391, 0)</f>
        <v/>
      </c>
      <c r="N396">
        <f>IF(AND('Raw Data'!C391&lt;'Raw Data'!E391, 'Raw Data'!O391&gt;'Raw Data'!P391), 'Raw Data'!C391, 0)</f>
        <v/>
      </c>
      <c r="O396">
        <f>'Raw Data'!C391&lt;'Raw Data'!E391</f>
        <v/>
      </c>
      <c r="P396">
        <f>IF(AND('Raw Data'!C391&gt;'Raw Data'!E391, 'Raw Data'!O391&gt;'Raw Data'!P391), 'Raw Data'!C391, 0)</f>
        <v/>
      </c>
      <c r="Q396">
        <f>IF(AND('Raw Data'!C391&gt;'Raw Data'!E391, 'Raw Data'!O391&lt;'Raw Data'!P391), 'Raw Data'!E391, 0)</f>
        <v/>
      </c>
      <c r="R396">
        <f>IF(AND('Raw Data'!C391&lt;'Raw Data'!E391, 'Raw Data'!O391&lt;'Raw Data'!P391), 'Raw Data'!E391, 0)</f>
        <v/>
      </c>
      <c r="S396">
        <f>IF(ISNUMBER('Raw Data'!C391), IF(_xlfn.XLOOKUP(SMALL('Raw Data'!C391:E391, 1), B396:D396, B396:D396, 0)&gt;0, SMALL('Raw Data'!C391:E391, 1), 0), 0)</f>
        <v/>
      </c>
      <c r="T396">
        <f>IF(ISNUMBER('Raw Data'!C391), IF(_xlfn.XLOOKUP(SMALL('Raw Data'!C391:E391, 2), B396:D396, B396:D396, 0)&gt;0, SMALL('Raw Data'!C391:E391, 2), 0), 0)</f>
        <v/>
      </c>
      <c r="U396">
        <f>IF(ISNUMBER('Raw Data'!C391), IF(_xlfn.XLOOKUP(SMALL('Raw Data'!C391:E391, 3), B396:D396, B396:D396, 0)&gt;0, SMALL('Raw Data'!C391:E391, 3), 0), 0)</f>
        <v/>
      </c>
      <c r="V396">
        <f>IF(AND('Raw Data'!C391&lt;'Raw Data'!E391,'Raw Data'!O391&gt;'Raw Data'!P391),'Raw Data'!C391,IF(AND('Raw Data'!E391&lt;'Raw Data'!C391,'Raw Data'!P391&gt;'Raw Data'!O391),'Raw Data'!E391,0))</f>
        <v/>
      </c>
      <c r="W396">
        <f>IF(AND('Raw Data'!C391&gt;'Raw Data'!E391,'Raw Data'!O391&gt;'Raw Data'!P391),'Raw Data'!C391,IF(AND('Raw Data'!E391&gt;'Raw Data'!C391,'Raw Data'!P391&gt;'Raw Data'!O391),'Raw Data'!E391,0))</f>
        <v/>
      </c>
      <c r="X396">
        <f>IF(AND('Raw Data'!D391&gt;4,'Raw Data'!O391&gt;'Raw Data'!P391, ISNUMBER('Raw Data'!O391)),'Raw Data'!J391,IF(AND('Raw Data'!D391&gt;4,'Raw Data'!O391='Raw Data'!P391, ISNUMBER('Raw Data'!O391)),0,IF(AND(ISNUMBER('Raw Data'!O391), 'Raw Data'!O391='Raw Data'!P391),'Raw Data'!D391,0)))</f>
        <v/>
      </c>
      <c r="Y396">
        <f>IF(AND('Raw Data'!D391&gt;4,'Raw Data'!O391&lt;'Raw Data'!P391),'Raw Data'!K391,IF(AND('Raw Data'!D391&gt;4,'Raw Data'!O391='Raw Data'!P391),0,IF('Raw Data'!O391='Raw Data'!P391,'Raw Data'!D391,0)))</f>
        <v/>
      </c>
      <c r="Z396">
        <f>IF(AND('Raw Data'!D391&lt;4, 'Raw Data'!O391='Raw Data'!P391), 'Raw Data'!D391, 0)</f>
        <v/>
      </c>
      <c r="AA396">
        <f>IF(AND(W396&gt;0, F396&gt;0), F396*W396, 0)</f>
        <v/>
      </c>
      <c r="AB396">
        <f>IF(AND(C396&gt;0, E396&gt;0), E396*C396, 0)</f>
        <v/>
      </c>
      <c r="AC396">
        <f>IF(AND(F396, D396), D396*F396, 0)</f>
        <v/>
      </c>
    </row>
    <row r="397">
      <c r="A397">
        <f>'Raw Data'!Q392</f>
        <v/>
      </c>
      <c r="B397">
        <f>IF('Raw Data'!O392&gt;'Raw Data'!P392, 'Raw Data'!C392, 0)</f>
        <v/>
      </c>
      <c r="C397">
        <f>IF(AND(ISNUMBER('Raw Data'!O392), 'Raw Data'!O392='Raw Data'!P392), 'Raw Data'!D392, 0)</f>
        <v/>
      </c>
      <c r="D397">
        <f>IF('Raw Data'!O392&lt;'Raw Data'!P392, 'Raw Data'!E392, 0)</f>
        <v/>
      </c>
      <c r="E397">
        <f>IF(SUM('Raw Data'!O392:P392)&gt;2, 'Raw Data'!F392, 0)</f>
        <v/>
      </c>
      <c r="F397">
        <f>IF(AND(ISNUMBER('Raw Data'!O392),SUM('Raw Data'!O392:P392)&lt;3),'Raw Data'!F392,)</f>
        <v/>
      </c>
      <c r="G397">
        <f>IF(AND('Raw Data'!O392&gt;0, 'Raw Data'!P392&gt;0), 'Raw Data'!H392, 0)</f>
        <v/>
      </c>
      <c r="H397">
        <f>IF(AND(ISNUMBER('Raw Data'!O392), OR('Raw Data'!O392=0, 'Raw Data'!P392=0)), 'Raw Data'!I392, 0)</f>
        <v/>
      </c>
      <c r="I397">
        <f>IF('Raw Data'!O392='Raw Data'!P392, 0, IF('Raw Data'!O392&gt;'Raw Data'!P392, 'Raw Data'!J392, 0))</f>
        <v/>
      </c>
      <c r="J397">
        <f>IF('Raw Data'!O392='Raw Data'!P392, 0, IF('Raw Data'!O392&lt;'Raw Data'!P392, 'Raw Data'!K392, 0))</f>
        <v/>
      </c>
      <c r="K397">
        <f>IF(AND(ISNUMBER('Raw Data'!O392), OR('Raw Data'!O392&gt;'Raw Data'!P392, 'Raw Data'!O392='Raw Data'!P392)), 'Raw Data'!L392, 0)</f>
        <v/>
      </c>
      <c r="L397">
        <f>IF(AND(ISNUMBER('Raw Data'!O392), OR('Raw Data'!O392&lt;'Raw Data'!P392, 'Raw Data'!O392='Raw Data'!P392)), 'Raw Data'!M392, 0)</f>
        <v/>
      </c>
      <c r="M397">
        <f>IF(AND(ISNUMBER('Raw Data'!O392), OR('Raw Data'!O392&gt;'Raw Data'!P392, 'Raw Data'!O392&lt;'Raw Data'!P392)), 'Raw Data'!N392, 0)</f>
        <v/>
      </c>
      <c r="N397">
        <f>IF(AND('Raw Data'!C392&lt;'Raw Data'!E392, 'Raw Data'!O392&gt;'Raw Data'!P392), 'Raw Data'!C392, 0)</f>
        <v/>
      </c>
      <c r="O397">
        <f>'Raw Data'!C392&lt;'Raw Data'!E392</f>
        <v/>
      </c>
      <c r="P397">
        <f>IF(AND('Raw Data'!C392&gt;'Raw Data'!E392, 'Raw Data'!O392&gt;'Raw Data'!P392), 'Raw Data'!C392, 0)</f>
        <v/>
      </c>
      <c r="Q397">
        <f>IF(AND('Raw Data'!C392&gt;'Raw Data'!E392, 'Raw Data'!O392&lt;'Raw Data'!P392), 'Raw Data'!E392, 0)</f>
        <v/>
      </c>
      <c r="R397">
        <f>IF(AND('Raw Data'!C392&lt;'Raw Data'!E392, 'Raw Data'!O392&lt;'Raw Data'!P392), 'Raw Data'!E392, 0)</f>
        <v/>
      </c>
      <c r="S397">
        <f>IF(ISNUMBER('Raw Data'!C392), IF(_xlfn.XLOOKUP(SMALL('Raw Data'!C392:E392, 1), B397:D397, B397:D397, 0)&gt;0, SMALL('Raw Data'!C392:E392, 1), 0), 0)</f>
        <v/>
      </c>
      <c r="T397">
        <f>IF(ISNUMBER('Raw Data'!C392), IF(_xlfn.XLOOKUP(SMALL('Raw Data'!C392:E392, 2), B397:D397, B397:D397, 0)&gt;0, SMALL('Raw Data'!C392:E392, 2), 0), 0)</f>
        <v/>
      </c>
      <c r="U397">
        <f>IF(ISNUMBER('Raw Data'!C392), IF(_xlfn.XLOOKUP(SMALL('Raw Data'!C392:E392, 3), B397:D397, B397:D397, 0)&gt;0, SMALL('Raw Data'!C392:E392, 3), 0), 0)</f>
        <v/>
      </c>
      <c r="V397">
        <f>IF(AND('Raw Data'!C392&lt;'Raw Data'!E392,'Raw Data'!O392&gt;'Raw Data'!P392),'Raw Data'!C392,IF(AND('Raw Data'!E392&lt;'Raw Data'!C392,'Raw Data'!P392&gt;'Raw Data'!O392),'Raw Data'!E392,0))</f>
        <v/>
      </c>
      <c r="W397">
        <f>IF(AND('Raw Data'!C392&gt;'Raw Data'!E392,'Raw Data'!O392&gt;'Raw Data'!P392),'Raw Data'!C392,IF(AND('Raw Data'!E392&gt;'Raw Data'!C392,'Raw Data'!P392&gt;'Raw Data'!O392),'Raw Data'!E392,0))</f>
        <v/>
      </c>
      <c r="X397">
        <f>IF(AND('Raw Data'!D392&gt;4,'Raw Data'!O392&gt;'Raw Data'!P392, ISNUMBER('Raw Data'!O392)),'Raw Data'!J392,IF(AND('Raw Data'!D392&gt;4,'Raw Data'!O392='Raw Data'!P392, ISNUMBER('Raw Data'!O392)),0,IF(AND(ISNUMBER('Raw Data'!O392), 'Raw Data'!O392='Raw Data'!P392),'Raw Data'!D392,0)))</f>
        <v/>
      </c>
      <c r="Y397">
        <f>IF(AND('Raw Data'!D392&gt;4,'Raw Data'!O392&lt;'Raw Data'!P392),'Raw Data'!K392,IF(AND('Raw Data'!D392&gt;4,'Raw Data'!O392='Raw Data'!P392),0,IF('Raw Data'!O392='Raw Data'!P392,'Raw Data'!D392,0)))</f>
        <v/>
      </c>
      <c r="Z397">
        <f>IF(AND('Raw Data'!D392&lt;4, 'Raw Data'!O392='Raw Data'!P392), 'Raw Data'!D392, 0)</f>
        <v/>
      </c>
      <c r="AA397">
        <f>IF(AND(W397&gt;0, F397&gt;0), F397*W397, 0)</f>
        <v/>
      </c>
      <c r="AB397">
        <f>IF(AND(C397&gt;0, E397&gt;0), E397*C397, 0)</f>
        <v/>
      </c>
      <c r="AC397">
        <f>IF(AND(F397, D397), D397*F397, 0)</f>
        <v/>
      </c>
    </row>
    <row r="398">
      <c r="A398">
        <f>'Raw Data'!Q393</f>
        <v/>
      </c>
      <c r="B398">
        <f>IF('Raw Data'!O393&gt;'Raw Data'!P393, 'Raw Data'!C393, 0)</f>
        <v/>
      </c>
      <c r="C398">
        <f>IF(AND(ISNUMBER('Raw Data'!O393), 'Raw Data'!O393='Raw Data'!P393), 'Raw Data'!D393, 0)</f>
        <v/>
      </c>
      <c r="D398">
        <f>IF('Raw Data'!O393&lt;'Raw Data'!P393, 'Raw Data'!E393, 0)</f>
        <v/>
      </c>
      <c r="E398">
        <f>IF(SUM('Raw Data'!O393:P393)&gt;2, 'Raw Data'!F393, 0)</f>
        <v/>
      </c>
      <c r="F398">
        <f>IF(AND(ISNUMBER('Raw Data'!O393),SUM('Raw Data'!O393:P393)&lt;3),'Raw Data'!F393,)</f>
        <v/>
      </c>
      <c r="G398">
        <f>IF(AND('Raw Data'!O393&gt;0, 'Raw Data'!P393&gt;0), 'Raw Data'!H393, 0)</f>
        <v/>
      </c>
      <c r="H398">
        <f>IF(AND(ISNUMBER('Raw Data'!O393), OR('Raw Data'!O393=0, 'Raw Data'!P393=0)), 'Raw Data'!I393, 0)</f>
        <v/>
      </c>
      <c r="I398">
        <f>IF('Raw Data'!O393='Raw Data'!P393, 0, IF('Raw Data'!O393&gt;'Raw Data'!P393, 'Raw Data'!J393, 0))</f>
        <v/>
      </c>
      <c r="J398">
        <f>IF('Raw Data'!O393='Raw Data'!P393, 0, IF('Raw Data'!O393&lt;'Raw Data'!P393, 'Raw Data'!K393, 0))</f>
        <v/>
      </c>
      <c r="K398">
        <f>IF(AND(ISNUMBER('Raw Data'!O393), OR('Raw Data'!O393&gt;'Raw Data'!P393, 'Raw Data'!O393='Raw Data'!P393)), 'Raw Data'!L393, 0)</f>
        <v/>
      </c>
      <c r="L398">
        <f>IF(AND(ISNUMBER('Raw Data'!O393), OR('Raw Data'!O393&lt;'Raw Data'!P393, 'Raw Data'!O393='Raw Data'!P393)), 'Raw Data'!M393, 0)</f>
        <v/>
      </c>
      <c r="M398">
        <f>IF(AND(ISNUMBER('Raw Data'!O393), OR('Raw Data'!O393&gt;'Raw Data'!P393, 'Raw Data'!O393&lt;'Raw Data'!P393)), 'Raw Data'!N393, 0)</f>
        <v/>
      </c>
      <c r="N398">
        <f>IF(AND('Raw Data'!C393&lt;'Raw Data'!E393, 'Raw Data'!O393&gt;'Raw Data'!P393), 'Raw Data'!C393, 0)</f>
        <v/>
      </c>
      <c r="O398">
        <f>'Raw Data'!C393&lt;'Raw Data'!E393</f>
        <v/>
      </c>
      <c r="P398">
        <f>IF(AND('Raw Data'!C393&gt;'Raw Data'!E393, 'Raw Data'!O393&gt;'Raw Data'!P393), 'Raw Data'!C393, 0)</f>
        <v/>
      </c>
      <c r="Q398">
        <f>IF(AND('Raw Data'!C393&gt;'Raw Data'!E393, 'Raw Data'!O393&lt;'Raw Data'!P393), 'Raw Data'!E393, 0)</f>
        <v/>
      </c>
      <c r="R398">
        <f>IF(AND('Raw Data'!C393&lt;'Raw Data'!E393, 'Raw Data'!O393&lt;'Raw Data'!P393), 'Raw Data'!E393, 0)</f>
        <v/>
      </c>
      <c r="S398">
        <f>IF(ISNUMBER('Raw Data'!C393), IF(_xlfn.XLOOKUP(SMALL('Raw Data'!C393:E393, 1), B398:D398, B398:D398, 0)&gt;0, SMALL('Raw Data'!C393:E393, 1), 0), 0)</f>
        <v/>
      </c>
      <c r="T398">
        <f>IF(ISNUMBER('Raw Data'!C393), IF(_xlfn.XLOOKUP(SMALL('Raw Data'!C393:E393, 2), B398:D398, B398:D398, 0)&gt;0, SMALL('Raw Data'!C393:E393, 2), 0), 0)</f>
        <v/>
      </c>
      <c r="U398">
        <f>IF(ISNUMBER('Raw Data'!C393), IF(_xlfn.XLOOKUP(SMALL('Raw Data'!C393:E393, 3), B398:D398, B398:D398, 0)&gt;0, SMALL('Raw Data'!C393:E393, 3), 0), 0)</f>
        <v/>
      </c>
      <c r="V398">
        <f>IF(AND('Raw Data'!C393&lt;'Raw Data'!E393,'Raw Data'!O393&gt;'Raw Data'!P393),'Raw Data'!C393,IF(AND('Raw Data'!E393&lt;'Raw Data'!C393,'Raw Data'!P393&gt;'Raw Data'!O393),'Raw Data'!E393,0))</f>
        <v/>
      </c>
      <c r="W398">
        <f>IF(AND('Raw Data'!C393&gt;'Raw Data'!E393,'Raw Data'!O393&gt;'Raw Data'!P393),'Raw Data'!C393,IF(AND('Raw Data'!E393&gt;'Raw Data'!C393,'Raw Data'!P393&gt;'Raw Data'!O393),'Raw Data'!E393,0))</f>
        <v/>
      </c>
      <c r="X398">
        <f>IF(AND('Raw Data'!D393&gt;4,'Raw Data'!O393&gt;'Raw Data'!P393, ISNUMBER('Raw Data'!O393)),'Raw Data'!J393,IF(AND('Raw Data'!D393&gt;4,'Raw Data'!O393='Raw Data'!P393, ISNUMBER('Raw Data'!O393)),0,IF(AND(ISNUMBER('Raw Data'!O393), 'Raw Data'!O393='Raw Data'!P393),'Raw Data'!D393,0)))</f>
        <v/>
      </c>
      <c r="Y398">
        <f>IF(AND('Raw Data'!D393&gt;4,'Raw Data'!O393&lt;'Raw Data'!P393),'Raw Data'!K393,IF(AND('Raw Data'!D393&gt;4,'Raw Data'!O393='Raw Data'!P393),0,IF('Raw Data'!O393='Raw Data'!P393,'Raw Data'!D393,0)))</f>
        <v/>
      </c>
      <c r="Z398">
        <f>IF(AND('Raw Data'!D393&lt;4, 'Raw Data'!O393='Raw Data'!P393), 'Raw Data'!D393, 0)</f>
        <v/>
      </c>
      <c r="AA398">
        <f>IF(AND(W398&gt;0, F398&gt;0), F398*W398, 0)</f>
        <v/>
      </c>
      <c r="AB398">
        <f>IF(AND(C398&gt;0, E398&gt;0), E398*C398, 0)</f>
        <v/>
      </c>
      <c r="AC398">
        <f>IF(AND(F398, D398), D398*F398, 0)</f>
        <v/>
      </c>
    </row>
    <row r="399">
      <c r="A399">
        <f>'Raw Data'!Q394</f>
        <v/>
      </c>
      <c r="B399">
        <f>IF('Raw Data'!O394&gt;'Raw Data'!P394, 'Raw Data'!C394, 0)</f>
        <v/>
      </c>
      <c r="C399">
        <f>IF(AND(ISNUMBER('Raw Data'!O394), 'Raw Data'!O394='Raw Data'!P394), 'Raw Data'!D394, 0)</f>
        <v/>
      </c>
      <c r="D399">
        <f>IF('Raw Data'!O394&lt;'Raw Data'!P394, 'Raw Data'!E394, 0)</f>
        <v/>
      </c>
      <c r="E399">
        <f>IF(SUM('Raw Data'!O394:P394)&gt;2, 'Raw Data'!F394, 0)</f>
        <v/>
      </c>
      <c r="F399">
        <f>IF(AND(ISNUMBER('Raw Data'!O394),SUM('Raw Data'!O394:P394)&lt;3),'Raw Data'!F394,)</f>
        <v/>
      </c>
      <c r="G399">
        <f>IF(AND('Raw Data'!O394&gt;0, 'Raw Data'!P394&gt;0), 'Raw Data'!H394, 0)</f>
        <v/>
      </c>
      <c r="H399">
        <f>IF(AND(ISNUMBER('Raw Data'!O394), OR('Raw Data'!O394=0, 'Raw Data'!P394=0)), 'Raw Data'!I394, 0)</f>
        <v/>
      </c>
      <c r="I399">
        <f>IF('Raw Data'!O394='Raw Data'!P394, 0, IF('Raw Data'!O394&gt;'Raw Data'!P394, 'Raw Data'!J394, 0))</f>
        <v/>
      </c>
      <c r="J399">
        <f>IF('Raw Data'!O394='Raw Data'!P394, 0, IF('Raw Data'!O394&lt;'Raw Data'!P394, 'Raw Data'!K394, 0))</f>
        <v/>
      </c>
      <c r="K399">
        <f>IF(AND(ISNUMBER('Raw Data'!O394), OR('Raw Data'!O394&gt;'Raw Data'!P394, 'Raw Data'!O394='Raw Data'!P394)), 'Raw Data'!L394, 0)</f>
        <v/>
      </c>
      <c r="L399">
        <f>IF(AND(ISNUMBER('Raw Data'!O394), OR('Raw Data'!O394&lt;'Raw Data'!P394, 'Raw Data'!O394='Raw Data'!P394)), 'Raw Data'!M394, 0)</f>
        <v/>
      </c>
      <c r="M399">
        <f>IF(AND(ISNUMBER('Raw Data'!O394), OR('Raw Data'!O394&gt;'Raw Data'!P394, 'Raw Data'!O394&lt;'Raw Data'!P394)), 'Raw Data'!N394, 0)</f>
        <v/>
      </c>
      <c r="N399">
        <f>IF(AND('Raw Data'!C394&lt;'Raw Data'!E394, 'Raw Data'!O394&gt;'Raw Data'!P394), 'Raw Data'!C394, 0)</f>
        <v/>
      </c>
      <c r="O399">
        <f>'Raw Data'!C394&lt;'Raw Data'!E394</f>
        <v/>
      </c>
      <c r="P399">
        <f>IF(AND('Raw Data'!C394&gt;'Raw Data'!E394, 'Raw Data'!O394&gt;'Raw Data'!P394), 'Raw Data'!C394, 0)</f>
        <v/>
      </c>
      <c r="Q399">
        <f>IF(AND('Raw Data'!C394&gt;'Raw Data'!E394, 'Raw Data'!O394&lt;'Raw Data'!P394), 'Raw Data'!E394, 0)</f>
        <v/>
      </c>
      <c r="R399">
        <f>IF(AND('Raw Data'!C394&lt;'Raw Data'!E394, 'Raw Data'!O394&lt;'Raw Data'!P394), 'Raw Data'!E394, 0)</f>
        <v/>
      </c>
      <c r="S399">
        <f>IF(ISNUMBER('Raw Data'!C394), IF(_xlfn.XLOOKUP(SMALL('Raw Data'!C394:E394, 1), B399:D399, B399:D399, 0)&gt;0, SMALL('Raw Data'!C394:E394, 1), 0), 0)</f>
        <v/>
      </c>
      <c r="T399">
        <f>IF(ISNUMBER('Raw Data'!C394), IF(_xlfn.XLOOKUP(SMALL('Raw Data'!C394:E394, 2), B399:D399, B399:D399, 0)&gt;0, SMALL('Raw Data'!C394:E394, 2), 0), 0)</f>
        <v/>
      </c>
      <c r="U399">
        <f>IF(ISNUMBER('Raw Data'!C394), IF(_xlfn.XLOOKUP(SMALL('Raw Data'!C394:E394, 3), B399:D399, B399:D399, 0)&gt;0, SMALL('Raw Data'!C394:E394, 3), 0), 0)</f>
        <v/>
      </c>
      <c r="V399">
        <f>IF(AND('Raw Data'!C394&lt;'Raw Data'!E394,'Raw Data'!O394&gt;'Raw Data'!P394),'Raw Data'!C394,IF(AND('Raw Data'!E394&lt;'Raw Data'!C394,'Raw Data'!P394&gt;'Raw Data'!O394),'Raw Data'!E394,0))</f>
        <v/>
      </c>
      <c r="W399">
        <f>IF(AND('Raw Data'!C394&gt;'Raw Data'!E394,'Raw Data'!O394&gt;'Raw Data'!P394),'Raw Data'!C394,IF(AND('Raw Data'!E394&gt;'Raw Data'!C394,'Raw Data'!P394&gt;'Raw Data'!O394),'Raw Data'!E394,0))</f>
        <v/>
      </c>
      <c r="X399">
        <f>IF(AND('Raw Data'!D394&gt;4,'Raw Data'!O394&gt;'Raw Data'!P394, ISNUMBER('Raw Data'!O394)),'Raw Data'!J394,IF(AND('Raw Data'!D394&gt;4,'Raw Data'!O394='Raw Data'!P394, ISNUMBER('Raw Data'!O394)),0,IF(AND(ISNUMBER('Raw Data'!O394), 'Raw Data'!O394='Raw Data'!P394),'Raw Data'!D394,0)))</f>
        <v/>
      </c>
      <c r="Y399">
        <f>IF(AND('Raw Data'!D394&gt;4,'Raw Data'!O394&lt;'Raw Data'!P394),'Raw Data'!K394,IF(AND('Raw Data'!D394&gt;4,'Raw Data'!O394='Raw Data'!P394),0,IF('Raw Data'!O394='Raw Data'!P394,'Raw Data'!D394,0)))</f>
        <v/>
      </c>
      <c r="Z399">
        <f>IF(AND('Raw Data'!D394&lt;4, 'Raw Data'!O394='Raw Data'!P394), 'Raw Data'!D394, 0)</f>
        <v/>
      </c>
      <c r="AA399">
        <f>IF(AND(W399&gt;0, F399&gt;0), F399*W399, 0)</f>
        <v/>
      </c>
      <c r="AB399">
        <f>IF(AND(C399&gt;0, E399&gt;0), E399*C399, 0)</f>
        <v/>
      </c>
      <c r="AC399">
        <f>IF(AND(F399, D399), D399*F399, 0)</f>
        <v/>
      </c>
    </row>
    <row r="400">
      <c r="A400">
        <f>'Raw Data'!Q395</f>
        <v/>
      </c>
      <c r="B400">
        <f>IF('Raw Data'!O395&gt;'Raw Data'!P395, 'Raw Data'!C395, 0)</f>
        <v/>
      </c>
      <c r="C400">
        <f>IF(AND(ISNUMBER('Raw Data'!O395), 'Raw Data'!O395='Raw Data'!P395), 'Raw Data'!D395, 0)</f>
        <v/>
      </c>
      <c r="D400">
        <f>IF('Raw Data'!O395&lt;'Raw Data'!P395, 'Raw Data'!E395, 0)</f>
        <v/>
      </c>
      <c r="E400">
        <f>IF(SUM('Raw Data'!O395:P395)&gt;2, 'Raw Data'!F395, 0)</f>
        <v/>
      </c>
      <c r="F400">
        <f>IF(AND(ISNUMBER('Raw Data'!O395),SUM('Raw Data'!O395:P395)&lt;3),'Raw Data'!F395,)</f>
        <v/>
      </c>
      <c r="G400">
        <f>IF(AND('Raw Data'!O395&gt;0, 'Raw Data'!P395&gt;0), 'Raw Data'!H395, 0)</f>
        <v/>
      </c>
      <c r="H400">
        <f>IF(AND(ISNUMBER('Raw Data'!O395), OR('Raw Data'!O395=0, 'Raw Data'!P395=0)), 'Raw Data'!I395, 0)</f>
        <v/>
      </c>
      <c r="I400">
        <f>IF('Raw Data'!O395='Raw Data'!P395, 0, IF('Raw Data'!O395&gt;'Raw Data'!P395, 'Raw Data'!J395, 0))</f>
        <v/>
      </c>
      <c r="J400">
        <f>IF('Raw Data'!O395='Raw Data'!P395, 0, IF('Raw Data'!O395&lt;'Raw Data'!P395, 'Raw Data'!K395, 0))</f>
        <v/>
      </c>
      <c r="K400">
        <f>IF(AND(ISNUMBER('Raw Data'!O395), OR('Raw Data'!O395&gt;'Raw Data'!P395, 'Raw Data'!O395='Raw Data'!P395)), 'Raw Data'!L395, 0)</f>
        <v/>
      </c>
      <c r="L400">
        <f>IF(AND(ISNUMBER('Raw Data'!O395), OR('Raw Data'!O395&lt;'Raw Data'!P395, 'Raw Data'!O395='Raw Data'!P395)), 'Raw Data'!M395, 0)</f>
        <v/>
      </c>
      <c r="M400">
        <f>IF(AND(ISNUMBER('Raw Data'!O395), OR('Raw Data'!O395&gt;'Raw Data'!P395, 'Raw Data'!O395&lt;'Raw Data'!P395)), 'Raw Data'!N395, 0)</f>
        <v/>
      </c>
      <c r="N400">
        <f>IF(AND('Raw Data'!C395&lt;'Raw Data'!E395, 'Raw Data'!O395&gt;'Raw Data'!P395), 'Raw Data'!C395, 0)</f>
        <v/>
      </c>
      <c r="O400">
        <f>'Raw Data'!C395&lt;'Raw Data'!E395</f>
        <v/>
      </c>
      <c r="P400">
        <f>IF(AND('Raw Data'!C395&gt;'Raw Data'!E395, 'Raw Data'!O395&gt;'Raw Data'!P395), 'Raw Data'!C395, 0)</f>
        <v/>
      </c>
      <c r="Q400">
        <f>IF(AND('Raw Data'!C395&gt;'Raw Data'!E395, 'Raw Data'!O395&lt;'Raw Data'!P395), 'Raw Data'!E395, 0)</f>
        <v/>
      </c>
      <c r="R400">
        <f>IF(AND('Raw Data'!C395&lt;'Raw Data'!E395, 'Raw Data'!O395&lt;'Raw Data'!P395), 'Raw Data'!E395, 0)</f>
        <v/>
      </c>
      <c r="S400">
        <f>IF(ISNUMBER('Raw Data'!C395), IF(_xlfn.XLOOKUP(SMALL('Raw Data'!C395:E395, 1), B400:D400, B400:D400, 0)&gt;0, SMALL('Raw Data'!C395:E395, 1), 0), 0)</f>
        <v/>
      </c>
      <c r="T400">
        <f>IF(ISNUMBER('Raw Data'!C395), IF(_xlfn.XLOOKUP(SMALL('Raw Data'!C395:E395, 2), B400:D400, B400:D400, 0)&gt;0, SMALL('Raw Data'!C395:E395, 2), 0), 0)</f>
        <v/>
      </c>
      <c r="U400">
        <f>IF(ISNUMBER('Raw Data'!C395), IF(_xlfn.XLOOKUP(SMALL('Raw Data'!C395:E395, 3), B400:D400, B400:D400, 0)&gt;0, SMALL('Raw Data'!C395:E395, 3), 0), 0)</f>
        <v/>
      </c>
      <c r="V400">
        <f>IF(AND('Raw Data'!C395&lt;'Raw Data'!E395,'Raw Data'!O395&gt;'Raw Data'!P395),'Raw Data'!C395,IF(AND('Raw Data'!E395&lt;'Raw Data'!C395,'Raw Data'!P395&gt;'Raw Data'!O395),'Raw Data'!E395,0))</f>
        <v/>
      </c>
      <c r="W400">
        <f>IF(AND('Raw Data'!C395&gt;'Raw Data'!E395,'Raw Data'!O395&gt;'Raw Data'!P395),'Raw Data'!C395,IF(AND('Raw Data'!E395&gt;'Raw Data'!C395,'Raw Data'!P395&gt;'Raw Data'!O395),'Raw Data'!E395,0))</f>
        <v/>
      </c>
      <c r="X400">
        <f>IF(AND('Raw Data'!D395&gt;4,'Raw Data'!O395&gt;'Raw Data'!P395, ISNUMBER('Raw Data'!O395)),'Raw Data'!J395,IF(AND('Raw Data'!D395&gt;4,'Raw Data'!O395='Raw Data'!P395, ISNUMBER('Raw Data'!O395)),0,IF(AND(ISNUMBER('Raw Data'!O395), 'Raw Data'!O395='Raw Data'!P395),'Raw Data'!D395,0)))</f>
        <v/>
      </c>
      <c r="Y400">
        <f>IF(AND('Raw Data'!D395&gt;4,'Raw Data'!O395&lt;'Raw Data'!P395),'Raw Data'!K395,IF(AND('Raw Data'!D395&gt;4,'Raw Data'!O395='Raw Data'!P395),0,IF('Raw Data'!O395='Raw Data'!P395,'Raw Data'!D395,0)))</f>
        <v/>
      </c>
      <c r="Z400">
        <f>IF(AND('Raw Data'!D395&lt;4, 'Raw Data'!O395='Raw Data'!P395), 'Raw Data'!D395, 0)</f>
        <v/>
      </c>
      <c r="AA400">
        <f>IF(AND(W400&gt;0, F400&gt;0), F400*W400, 0)</f>
        <v/>
      </c>
      <c r="AB400">
        <f>IF(AND(C400&gt;0, E400&gt;0), E400*C400, 0)</f>
        <v/>
      </c>
      <c r="AC400">
        <f>IF(AND(F400, D400), D400*F400, 0)</f>
        <v/>
      </c>
    </row>
    <row r="401">
      <c r="A401">
        <f>'Raw Data'!Q396</f>
        <v/>
      </c>
      <c r="B401">
        <f>IF('Raw Data'!O396&gt;'Raw Data'!P396, 'Raw Data'!C396, 0)</f>
        <v/>
      </c>
      <c r="C401">
        <f>IF(AND(ISNUMBER('Raw Data'!O396), 'Raw Data'!O396='Raw Data'!P396), 'Raw Data'!D396, 0)</f>
        <v/>
      </c>
      <c r="D401">
        <f>IF('Raw Data'!O396&lt;'Raw Data'!P396, 'Raw Data'!E396, 0)</f>
        <v/>
      </c>
      <c r="E401">
        <f>IF(SUM('Raw Data'!O396:P396)&gt;2, 'Raw Data'!F396, 0)</f>
        <v/>
      </c>
      <c r="F401">
        <f>IF(AND(ISNUMBER('Raw Data'!O396),SUM('Raw Data'!O396:P396)&lt;3),'Raw Data'!F396,)</f>
        <v/>
      </c>
      <c r="G401">
        <f>IF(AND('Raw Data'!O396&gt;0, 'Raw Data'!P396&gt;0), 'Raw Data'!H396, 0)</f>
        <v/>
      </c>
      <c r="H401">
        <f>IF(AND(ISNUMBER('Raw Data'!O396), OR('Raw Data'!O396=0, 'Raw Data'!P396=0)), 'Raw Data'!I396, 0)</f>
        <v/>
      </c>
      <c r="I401">
        <f>IF('Raw Data'!O396='Raw Data'!P396, 0, IF('Raw Data'!O396&gt;'Raw Data'!P396, 'Raw Data'!J396, 0))</f>
        <v/>
      </c>
      <c r="J401">
        <f>IF('Raw Data'!O396='Raw Data'!P396, 0, IF('Raw Data'!O396&lt;'Raw Data'!P396, 'Raw Data'!K396, 0))</f>
        <v/>
      </c>
      <c r="K401">
        <f>IF(AND(ISNUMBER('Raw Data'!O396), OR('Raw Data'!O396&gt;'Raw Data'!P396, 'Raw Data'!O396='Raw Data'!P396)), 'Raw Data'!L396, 0)</f>
        <v/>
      </c>
      <c r="L401">
        <f>IF(AND(ISNUMBER('Raw Data'!O396), OR('Raw Data'!O396&lt;'Raw Data'!P396, 'Raw Data'!O396='Raw Data'!P396)), 'Raw Data'!M396, 0)</f>
        <v/>
      </c>
      <c r="M401">
        <f>IF(AND(ISNUMBER('Raw Data'!O396), OR('Raw Data'!O396&gt;'Raw Data'!P396, 'Raw Data'!O396&lt;'Raw Data'!P396)), 'Raw Data'!N396, 0)</f>
        <v/>
      </c>
      <c r="N401">
        <f>IF(AND('Raw Data'!C396&lt;'Raw Data'!E396, 'Raw Data'!O396&gt;'Raw Data'!P396), 'Raw Data'!C396, 0)</f>
        <v/>
      </c>
      <c r="O401">
        <f>'Raw Data'!C396&lt;'Raw Data'!E396</f>
        <v/>
      </c>
      <c r="P401">
        <f>IF(AND('Raw Data'!C396&gt;'Raw Data'!E396, 'Raw Data'!O396&gt;'Raw Data'!P396), 'Raw Data'!C396, 0)</f>
        <v/>
      </c>
      <c r="Q401">
        <f>IF(AND('Raw Data'!C396&gt;'Raw Data'!E396, 'Raw Data'!O396&lt;'Raw Data'!P396), 'Raw Data'!E396, 0)</f>
        <v/>
      </c>
      <c r="R401">
        <f>IF(AND('Raw Data'!C396&lt;'Raw Data'!E396, 'Raw Data'!O396&lt;'Raw Data'!P396), 'Raw Data'!E396, 0)</f>
        <v/>
      </c>
      <c r="S401">
        <f>IF(ISNUMBER('Raw Data'!C396), IF(_xlfn.XLOOKUP(SMALL('Raw Data'!C396:E396, 1), B401:D401, B401:D401, 0)&gt;0, SMALL('Raw Data'!C396:E396, 1), 0), 0)</f>
        <v/>
      </c>
      <c r="T401">
        <f>IF(ISNUMBER('Raw Data'!C396), IF(_xlfn.XLOOKUP(SMALL('Raw Data'!C396:E396, 2), B401:D401, B401:D401, 0)&gt;0, SMALL('Raw Data'!C396:E396, 2), 0), 0)</f>
        <v/>
      </c>
      <c r="U401">
        <f>IF(ISNUMBER('Raw Data'!C396), IF(_xlfn.XLOOKUP(SMALL('Raw Data'!C396:E396, 3), B401:D401, B401:D401, 0)&gt;0, SMALL('Raw Data'!C396:E396, 3), 0), 0)</f>
        <v/>
      </c>
      <c r="V401">
        <f>IF(AND('Raw Data'!C396&lt;'Raw Data'!E396,'Raw Data'!O396&gt;'Raw Data'!P396),'Raw Data'!C396,IF(AND('Raw Data'!E396&lt;'Raw Data'!C396,'Raw Data'!P396&gt;'Raw Data'!O396),'Raw Data'!E396,0))</f>
        <v/>
      </c>
      <c r="W401">
        <f>IF(AND('Raw Data'!C396&gt;'Raw Data'!E396,'Raw Data'!O396&gt;'Raw Data'!P396),'Raw Data'!C396,IF(AND('Raw Data'!E396&gt;'Raw Data'!C396,'Raw Data'!P396&gt;'Raw Data'!O396),'Raw Data'!E396,0))</f>
        <v/>
      </c>
      <c r="X401">
        <f>IF(AND('Raw Data'!D396&gt;4,'Raw Data'!O396&gt;'Raw Data'!P396, ISNUMBER('Raw Data'!O396)),'Raw Data'!J396,IF(AND('Raw Data'!D396&gt;4,'Raw Data'!O396='Raw Data'!P396, ISNUMBER('Raw Data'!O396)),0,IF(AND(ISNUMBER('Raw Data'!O396), 'Raw Data'!O396='Raw Data'!P396),'Raw Data'!D396,0)))</f>
        <v/>
      </c>
      <c r="Y401">
        <f>IF(AND('Raw Data'!D396&gt;4,'Raw Data'!O396&lt;'Raw Data'!P396),'Raw Data'!K396,IF(AND('Raw Data'!D396&gt;4,'Raw Data'!O396='Raw Data'!P396),0,IF('Raw Data'!O396='Raw Data'!P396,'Raw Data'!D396,0)))</f>
        <v/>
      </c>
      <c r="Z401">
        <f>IF(AND('Raw Data'!D396&lt;4, 'Raw Data'!O396='Raw Data'!P396), 'Raw Data'!D396, 0)</f>
        <v/>
      </c>
      <c r="AA401">
        <f>IF(AND(W401&gt;0, F401&gt;0), F401*W401, 0)</f>
        <v/>
      </c>
      <c r="AB401">
        <f>IF(AND(C401&gt;0, E401&gt;0), E401*C401, 0)</f>
        <v/>
      </c>
      <c r="AC401">
        <f>IF(AND(F401, D401), D401*F401, 0)</f>
        <v/>
      </c>
    </row>
    <row r="402">
      <c r="A402">
        <f>'Raw Data'!Q397</f>
        <v/>
      </c>
      <c r="B402">
        <f>IF('Raw Data'!O397&gt;'Raw Data'!P397, 'Raw Data'!C397, 0)</f>
        <v/>
      </c>
      <c r="C402">
        <f>IF(AND(ISNUMBER('Raw Data'!O397), 'Raw Data'!O397='Raw Data'!P397), 'Raw Data'!D397, 0)</f>
        <v/>
      </c>
      <c r="D402">
        <f>IF('Raw Data'!O397&lt;'Raw Data'!P397, 'Raw Data'!E397, 0)</f>
        <v/>
      </c>
      <c r="E402">
        <f>IF(SUM('Raw Data'!O397:P397)&gt;2, 'Raw Data'!F397, 0)</f>
        <v/>
      </c>
      <c r="F402">
        <f>IF(AND(ISNUMBER('Raw Data'!O397),SUM('Raw Data'!O397:P397)&lt;3),'Raw Data'!F397,)</f>
        <v/>
      </c>
      <c r="G402">
        <f>IF(AND('Raw Data'!O397&gt;0, 'Raw Data'!P397&gt;0), 'Raw Data'!H397, 0)</f>
        <v/>
      </c>
      <c r="H402">
        <f>IF(AND(ISNUMBER('Raw Data'!O397), OR('Raw Data'!O397=0, 'Raw Data'!P397=0)), 'Raw Data'!I397, 0)</f>
        <v/>
      </c>
      <c r="I402">
        <f>IF('Raw Data'!O397='Raw Data'!P397, 0, IF('Raw Data'!O397&gt;'Raw Data'!P397, 'Raw Data'!J397, 0))</f>
        <v/>
      </c>
      <c r="J402">
        <f>IF('Raw Data'!O397='Raw Data'!P397, 0, IF('Raw Data'!O397&lt;'Raw Data'!P397, 'Raw Data'!K397, 0))</f>
        <v/>
      </c>
      <c r="K402">
        <f>IF(AND(ISNUMBER('Raw Data'!O397), OR('Raw Data'!O397&gt;'Raw Data'!P397, 'Raw Data'!O397='Raw Data'!P397)), 'Raw Data'!L397, 0)</f>
        <v/>
      </c>
      <c r="L402">
        <f>IF(AND(ISNUMBER('Raw Data'!O397), OR('Raw Data'!O397&lt;'Raw Data'!P397, 'Raw Data'!O397='Raw Data'!P397)), 'Raw Data'!M397, 0)</f>
        <v/>
      </c>
      <c r="M402">
        <f>IF(AND(ISNUMBER('Raw Data'!O397), OR('Raw Data'!O397&gt;'Raw Data'!P397, 'Raw Data'!O397&lt;'Raw Data'!P397)), 'Raw Data'!N397, 0)</f>
        <v/>
      </c>
      <c r="N402">
        <f>IF(AND('Raw Data'!C397&lt;'Raw Data'!E397, 'Raw Data'!O397&gt;'Raw Data'!P397), 'Raw Data'!C397, 0)</f>
        <v/>
      </c>
      <c r="O402">
        <f>'Raw Data'!C397&lt;'Raw Data'!E397</f>
        <v/>
      </c>
      <c r="P402">
        <f>IF(AND('Raw Data'!C397&gt;'Raw Data'!E397, 'Raw Data'!O397&gt;'Raw Data'!P397), 'Raw Data'!C397, 0)</f>
        <v/>
      </c>
      <c r="Q402">
        <f>IF(AND('Raw Data'!C397&gt;'Raw Data'!E397, 'Raw Data'!O397&lt;'Raw Data'!P397), 'Raw Data'!E397, 0)</f>
        <v/>
      </c>
      <c r="R402">
        <f>IF(AND('Raw Data'!C397&lt;'Raw Data'!E397, 'Raw Data'!O397&lt;'Raw Data'!P397), 'Raw Data'!E397, 0)</f>
        <v/>
      </c>
      <c r="S402">
        <f>IF(ISNUMBER('Raw Data'!C397), IF(_xlfn.XLOOKUP(SMALL('Raw Data'!C397:E397, 1), B402:D402, B402:D402, 0)&gt;0, SMALL('Raw Data'!C397:E397, 1), 0), 0)</f>
        <v/>
      </c>
      <c r="T402">
        <f>IF(ISNUMBER('Raw Data'!C397), IF(_xlfn.XLOOKUP(SMALL('Raw Data'!C397:E397, 2), B402:D402, B402:D402, 0)&gt;0, SMALL('Raw Data'!C397:E397, 2), 0), 0)</f>
        <v/>
      </c>
      <c r="U402">
        <f>IF(ISNUMBER('Raw Data'!C397), IF(_xlfn.XLOOKUP(SMALL('Raw Data'!C397:E397, 3), B402:D402, B402:D402, 0)&gt;0, SMALL('Raw Data'!C397:E397, 3), 0), 0)</f>
        <v/>
      </c>
      <c r="V402">
        <f>IF(AND('Raw Data'!C397&lt;'Raw Data'!E397,'Raw Data'!O397&gt;'Raw Data'!P397),'Raw Data'!C397,IF(AND('Raw Data'!E397&lt;'Raw Data'!C397,'Raw Data'!P397&gt;'Raw Data'!O397),'Raw Data'!E397,0))</f>
        <v/>
      </c>
      <c r="W402">
        <f>IF(AND('Raw Data'!C397&gt;'Raw Data'!E397,'Raw Data'!O397&gt;'Raw Data'!P397),'Raw Data'!C397,IF(AND('Raw Data'!E397&gt;'Raw Data'!C397,'Raw Data'!P397&gt;'Raw Data'!O397),'Raw Data'!E397,0))</f>
        <v/>
      </c>
      <c r="X402">
        <f>IF(AND('Raw Data'!D397&gt;4,'Raw Data'!O397&gt;'Raw Data'!P397, ISNUMBER('Raw Data'!O397)),'Raw Data'!J397,IF(AND('Raw Data'!D397&gt;4,'Raw Data'!O397='Raw Data'!P397, ISNUMBER('Raw Data'!O397)),0,IF(AND(ISNUMBER('Raw Data'!O397), 'Raw Data'!O397='Raw Data'!P397),'Raw Data'!D397,0)))</f>
        <v/>
      </c>
      <c r="Y402">
        <f>IF(AND('Raw Data'!D397&gt;4,'Raw Data'!O397&lt;'Raw Data'!P397),'Raw Data'!K397,IF(AND('Raw Data'!D397&gt;4,'Raw Data'!O397='Raw Data'!P397),0,IF('Raw Data'!O397='Raw Data'!P397,'Raw Data'!D397,0)))</f>
        <v/>
      </c>
      <c r="Z402">
        <f>IF(AND('Raw Data'!D397&lt;4, 'Raw Data'!O397='Raw Data'!P397), 'Raw Data'!D397, 0)</f>
        <v/>
      </c>
      <c r="AA402">
        <f>IF(AND(W402&gt;0, F402&gt;0), F402*W402, 0)</f>
        <v/>
      </c>
      <c r="AB402">
        <f>IF(AND(C402&gt;0, E402&gt;0), E402*C402, 0)</f>
        <v/>
      </c>
      <c r="AC402">
        <f>IF(AND(F402, D402), D402*F402, 0)</f>
        <v/>
      </c>
    </row>
    <row r="403">
      <c r="A403">
        <f>'Raw Data'!Q398</f>
        <v/>
      </c>
      <c r="B403">
        <f>IF('Raw Data'!O398&gt;'Raw Data'!P398, 'Raw Data'!C398, 0)</f>
        <v/>
      </c>
      <c r="C403">
        <f>IF(AND(ISNUMBER('Raw Data'!O398), 'Raw Data'!O398='Raw Data'!P398), 'Raw Data'!D398, 0)</f>
        <v/>
      </c>
      <c r="D403">
        <f>IF('Raw Data'!O398&lt;'Raw Data'!P398, 'Raw Data'!E398, 0)</f>
        <v/>
      </c>
      <c r="E403">
        <f>IF(SUM('Raw Data'!O398:P398)&gt;2, 'Raw Data'!F398, 0)</f>
        <v/>
      </c>
      <c r="F403">
        <f>IF(AND(ISNUMBER('Raw Data'!O398),SUM('Raw Data'!O398:P398)&lt;3),'Raw Data'!F398,)</f>
        <v/>
      </c>
      <c r="G403">
        <f>IF(AND('Raw Data'!O398&gt;0, 'Raw Data'!P398&gt;0), 'Raw Data'!H398, 0)</f>
        <v/>
      </c>
      <c r="H403">
        <f>IF(AND(ISNUMBER('Raw Data'!O398), OR('Raw Data'!O398=0, 'Raw Data'!P398=0)), 'Raw Data'!I398, 0)</f>
        <v/>
      </c>
      <c r="I403">
        <f>IF('Raw Data'!O398='Raw Data'!P398, 0, IF('Raw Data'!O398&gt;'Raw Data'!P398, 'Raw Data'!J398, 0))</f>
        <v/>
      </c>
      <c r="J403">
        <f>IF('Raw Data'!O398='Raw Data'!P398, 0, IF('Raw Data'!O398&lt;'Raw Data'!P398, 'Raw Data'!K398, 0))</f>
        <v/>
      </c>
      <c r="K403">
        <f>IF(AND(ISNUMBER('Raw Data'!O398), OR('Raw Data'!O398&gt;'Raw Data'!P398, 'Raw Data'!O398='Raw Data'!P398)), 'Raw Data'!L398, 0)</f>
        <v/>
      </c>
      <c r="L403">
        <f>IF(AND(ISNUMBER('Raw Data'!O398), OR('Raw Data'!O398&lt;'Raw Data'!P398, 'Raw Data'!O398='Raw Data'!P398)), 'Raw Data'!M398, 0)</f>
        <v/>
      </c>
      <c r="M403">
        <f>IF(AND(ISNUMBER('Raw Data'!O398), OR('Raw Data'!O398&gt;'Raw Data'!P398, 'Raw Data'!O398&lt;'Raw Data'!P398)), 'Raw Data'!N398, 0)</f>
        <v/>
      </c>
      <c r="N403">
        <f>IF(AND('Raw Data'!C398&lt;'Raw Data'!E398, 'Raw Data'!O398&gt;'Raw Data'!P398), 'Raw Data'!C398, 0)</f>
        <v/>
      </c>
      <c r="O403">
        <f>'Raw Data'!C398&lt;'Raw Data'!E398</f>
        <v/>
      </c>
      <c r="P403">
        <f>IF(AND('Raw Data'!C398&gt;'Raw Data'!E398, 'Raw Data'!O398&gt;'Raw Data'!P398), 'Raw Data'!C398, 0)</f>
        <v/>
      </c>
      <c r="Q403">
        <f>IF(AND('Raw Data'!C398&gt;'Raw Data'!E398, 'Raw Data'!O398&lt;'Raw Data'!P398), 'Raw Data'!E398, 0)</f>
        <v/>
      </c>
      <c r="R403">
        <f>IF(AND('Raw Data'!C398&lt;'Raw Data'!E398, 'Raw Data'!O398&lt;'Raw Data'!P398), 'Raw Data'!E398, 0)</f>
        <v/>
      </c>
      <c r="S403">
        <f>IF(ISNUMBER('Raw Data'!C398), IF(_xlfn.XLOOKUP(SMALL('Raw Data'!C398:E398, 1), B403:D403, B403:D403, 0)&gt;0, SMALL('Raw Data'!C398:E398, 1), 0), 0)</f>
        <v/>
      </c>
      <c r="T403">
        <f>IF(ISNUMBER('Raw Data'!C398), IF(_xlfn.XLOOKUP(SMALL('Raw Data'!C398:E398, 2), B403:D403, B403:D403, 0)&gt;0, SMALL('Raw Data'!C398:E398, 2), 0), 0)</f>
        <v/>
      </c>
      <c r="U403">
        <f>IF(ISNUMBER('Raw Data'!C398), IF(_xlfn.XLOOKUP(SMALL('Raw Data'!C398:E398, 3), B403:D403, B403:D403, 0)&gt;0, SMALL('Raw Data'!C398:E398, 3), 0), 0)</f>
        <v/>
      </c>
      <c r="V403">
        <f>IF(AND('Raw Data'!C398&lt;'Raw Data'!E398,'Raw Data'!O398&gt;'Raw Data'!P398),'Raw Data'!C398,IF(AND('Raw Data'!E398&lt;'Raw Data'!C398,'Raw Data'!P398&gt;'Raw Data'!O398),'Raw Data'!E398,0))</f>
        <v/>
      </c>
      <c r="W403">
        <f>IF(AND('Raw Data'!C398&gt;'Raw Data'!E398,'Raw Data'!O398&gt;'Raw Data'!P398),'Raw Data'!C398,IF(AND('Raw Data'!E398&gt;'Raw Data'!C398,'Raw Data'!P398&gt;'Raw Data'!O398),'Raw Data'!E398,0))</f>
        <v/>
      </c>
      <c r="X403">
        <f>IF(AND('Raw Data'!D398&gt;4,'Raw Data'!O398&gt;'Raw Data'!P398, ISNUMBER('Raw Data'!O398)),'Raw Data'!J398,IF(AND('Raw Data'!D398&gt;4,'Raw Data'!O398='Raw Data'!P398, ISNUMBER('Raw Data'!O398)),0,IF(AND(ISNUMBER('Raw Data'!O398), 'Raw Data'!O398='Raw Data'!P398),'Raw Data'!D398,0)))</f>
        <v/>
      </c>
      <c r="Y403">
        <f>IF(AND('Raw Data'!D398&gt;4,'Raw Data'!O398&lt;'Raw Data'!P398),'Raw Data'!K398,IF(AND('Raw Data'!D398&gt;4,'Raw Data'!O398='Raw Data'!P398),0,IF('Raw Data'!O398='Raw Data'!P398,'Raw Data'!D398,0)))</f>
        <v/>
      </c>
      <c r="Z403">
        <f>IF(AND('Raw Data'!D398&lt;4, 'Raw Data'!O398='Raw Data'!P398), 'Raw Data'!D398, 0)</f>
        <v/>
      </c>
      <c r="AA403">
        <f>IF(AND(W403&gt;0, F403&gt;0), F403*W403, 0)</f>
        <v/>
      </c>
      <c r="AB403">
        <f>IF(AND(C403&gt;0, E403&gt;0), E403*C403, 0)</f>
        <v/>
      </c>
      <c r="AC403">
        <f>IF(AND(F403, D403), D403*F403, 0)</f>
        <v/>
      </c>
    </row>
    <row r="404">
      <c r="A404">
        <f>'Raw Data'!Q399</f>
        <v/>
      </c>
      <c r="B404">
        <f>IF('Raw Data'!O399&gt;'Raw Data'!P399, 'Raw Data'!C399, 0)</f>
        <v/>
      </c>
      <c r="C404">
        <f>IF(AND(ISNUMBER('Raw Data'!O399), 'Raw Data'!O399='Raw Data'!P399), 'Raw Data'!D399, 0)</f>
        <v/>
      </c>
      <c r="D404">
        <f>IF('Raw Data'!O399&lt;'Raw Data'!P399, 'Raw Data'!E399, 0)</f>
        <v/>
      </c>
      <c r="E404">
        <f>IF(SUM('Raw Data'!O399:P399)&gt;2, 'Raw Data'!F399, 0)</f>
        <v/>
      </c>
      <c r="F404">
        <f>IF(AND(ISNUMBER('Raw Data'!O399),SUM('Raw Data'!O399:P399)&lt;3),'Raw Data'!F399,)</f>
        <v/>
      </c>
      <c r="G404">
        <f>IF(AND('Raw Data'!O399&gt;0, 'Raw Data'!P399&gt;0), 'Raw Data'!H399, 0)</f>
        <v/>
      </c>
      <c r="H404">
        <f>IF(AND(ISNUMBER('Raw Data'!O399), OR('Raw Data'!O399=0, 'Raw Data'!P399=0)), 'Raw Data'!I399, 0)</f>
        <v/>
      </c>
      <c r="I404">
        <f>IF('Raw Data'!O399='Raw Data'!P399, 0, IF('Raw Data'!O399&gt;'Raw Data'!P399, 'Raw Data'!J399, 0))</f>
        <v/>
      </c>
      <c r="J404">
        <f>IF('Raw Data'!O399='Raw Data'!P399, 0, IF('Raw Data'!O399&lt;'Raw Data'!P399, 'Raw Data'!K399, 0))</f>
        <v/>
      </c>
      <c r="K404">
        <f>IF(AND(ISNUMBER('Raw Data'!O399), OR('Raw Data'!O399&gt;'Raw Data'!P399, 'Raw Data'!O399='Raw Data'!P399)), 'Raw Data'!L399, 0)</f>
        <v/>
      </c>
      <c r="L404">
        <f>IF(AND(ISNUMBER('Raw Data'!O399), OR('Raw Data'!O399&lt;'Raw Data'!P399, 'Raw Data'!O399='Raw Data'!P399)), 'Raw Data'!M399, 0)</f>
        <v/>
      </c>
      <c r="M404">
        <f>IF(AND(ISNUMBER('Raw Data'!O399), OR('Raw Data'!O399&gt;'Raw Data'!P399, 'Raw Data'!O399&lt;'Raw Data'!P399)), 'Raw Data'!N399, 0)</f>
        <v/>
      </c>
      <c r="N404">
        <f>IF(AND('Raw Data'!C399&lt;'Raw Data'!E399, 'Raw Data'!O399&gt;'Raw Data'!P399), 'Raw Data'!C399, 0)</f>
        <v/>
      </c>
      <c r="O404">
        <f>'Raw Data'!C399&lt;'Raw Data'!E399</f>
        <v/>
      </c>
      <c r="P404">
        <f>IF(AND('Raw Data'!C399&gt;'Raw Data'!E399, 'Raw Data'!O399&gt;'Raw Data'!P399), 'Raw Data'!C399, 0)</f>
        <v/>
      </c>
      <c r="Q404">
        <f>IF(AND('Raw Data'!C399&gt;'Raw Data'!E399, 'Raw Data'!O399&lt;'Raw Data'!P399), 'Raw Data'!E399, 0)</f>
        <v/>
      </c>
      <c r="R404">
        <f>IF(AND('Raw Data'!C399&lt;'Raw Data'!E399, 'Raw Data'!O399&lt;'Raw Data'!P399), 'Raw Data'!E399, 0)</f>
        <v/>
      </c>
      <c r="S404">
        <f>IF(ISNUMBER('Raw Data'!C399), IF(_xlfn.XLOOKUP(SMALL('Raw Data'!C399:E399, 1), B404:D404, B404:D404, 0)&gt;0, SMALL('Raw Data'!C399:E399, 1), 0), 0)</f>
        <v/>
      </c>
      <c r="T404">
        <f>IF(ISNUMBER('Raw Data'!C399), IF(_xlfn.XLOOKUP(SMALL('Raw Data'!C399:E399, 2), B404:D404, B404:D404, 0)&gt;0, SMALL('Raw Data'!C399:E399, 2), 0), 0)</f>
        <v/>
      </c>
      <c r="U404">
        <f>IF(ISNUMBER('Raw Data'!C399), IF(_xlfn.XLOOKUP(SMALL('Raw Data'!C399:E399, 3), B404:D404, B404:D404, 0)&gt;0, SMALL('Raw Data'!C399:E399, 3), 0), 0)</f>
        <v/>
      </c>
      <c r="V404">
        <f>IF(AND('Raw Data'!C399&lt;'Raw Data'!E399,'Raw Data'!O399&gt;'Raw Data'!P399),'Raw Data'!C399,IF(AND('Raw Data'!E399&lt;'Raw Data'!C399,'Raw Data'!P399&gt;'Raw Data'!O399),'Raw Data'!E399,0))</f>
        <v/>
      </c>
      <c r="W404">
        <f>IF(AND('Raw Data'!C399&gt;'Raw Data'!E399,'Raw Data'!O399&gt;'Raw Data'!P399),'Raw Data'!C399,IF(AND('Raw Data'!E399&gt;'Raw Data'!C399,'Raw Data'!P399&gt;'Raw Data'!O399),'Raw Data'!E399,0))</f>
        <v/>
      </c>
      <c r="X404">
        <f>IF(AND('Raw Data'!D399&gt;4,'Raw Data'!O399&gt;'Raw Data'!P399, ISNUMBER('Raw Data'!O399)),'Raw Data'!J399,IF(AND('Raw Data'!D399&gt;4,'Raw Data'!O399='Raw Data'!P399, ISNUMBER('Raw Data'!O399)),0,IF(AND(ISNUMBER('Raw Data'!O399), 'Raw Data'!O399='Raw Data'!P399),'Raw Data'!D399,0)))</f>
        <v/>
      </c>
      <c r="Y404">
        <f>IF(AND('Raw Data'!D399&gt;4,'Raw Data'!O399&lt;'Raw Data'!P399),'Raw Data'!K399,IF(AND('Raw Data'!D399&gt;4,'Raw Data'!O399='Raw Data'!P399),0,IF('Raw Data'!O399='Raw Data'!P399,'Raw Data'!D399,0)))</f>
        <v/>
      </c>
      <c r="Z404">
        <f>IF(AND('Raw Data'!D399&lt;4, 'Raw Data'!O399='Raw Data'!P399), 'Raw Data'!D399, 0)</f>
        <v/>
      </c>
      <c r="AA404">
        <f>IF(AND(W404&gt;0, F404&gt;0), F404*W404, 0)</f>
        <v/>
      </c>
      <c r="AB404">
        <f>IF(AND(C404&gt;0, E404&gt;0), E404*C404, 0)</f>
        <v/>
      </c>
      <c r="AC404">
        <f>IF(AND(F404, D404), D404*F404, 0)</f>
        <v/>
      </c>
    </row>
    <row r="405">
      <c r="A405">
        <f>'Raw Data'!Q400</f>
        <v/>
      </c>
      <c r="B405">
        <f>IF('Raw Data'!O400&gt;'Raw Data'!P400, 'Raw Data'!C400, 0)</f>
        <v/>
      </c>
      <c r="C405">
        <f>IF(AND(ISNUMBER('Raw Data'!O400), 'Raw Data'!O400='Raw Data'!P400), 'Raw Data'!D400, 0)</f>
        <v/>
      </c>
      <c r="D405">
        <f>IF('Raw Data'!O400&lt;'Raw Data'!P400, 'Raw Data'!E400, 0)</f>
        <v/>
      </c>
      <c r="E405">
        <f>IF(SUM('Raw Data'!O400:P400)&gt;2, 'Raw Data'!F400, 0)</f>
        <v/>
      </c>
      <c r="F405">
        <f>IF(AND(ISNUMBER('Raw Data'!O400),SUM('Raw Data'!O400:P400)&lt;3),'Raw Data'!F400,)</f>
        <v/>
      </c>
      <c r="G405">
        <f>IF(AND('Raw Data'!O400&gt;0, 'Raw Data'!P400&gt;0), 'Raw Data'!H400, 0)</f>
        <v/>
      </c>
      <c r="H405">
        <f>IF(AND(ISNUMBER('Raw Data'!O400), OR('Raw Data'!O400=0, 'Raw Data'!P400=0)), 'Raw Data'!I400, 0)</f>
        <v/>
      </c>
      <c r="I405">
        <f>IF('Raw Data'!O400='Raw Data'!P400, 0, IF('Raw Data'!O400&gt;'Raw Data'!P400, 'Raw Data'!J400, 0))</f>
        <v/>
      </c>
      <c r="J405">
        <f>IF('Raw Data'!O400='Raw Data'!P400, 0, IF('Raw Data'!O400&lt;'Raw Data'!P400, 'Raw Data'!K400, 0))</f>
        <v/>
      </c>
      <c r="K405">
        <f>IF(AND(ISNUMBER('Raw Data'!O400), OR('Raw Data'!O400&gt;'Raw Data'!P400, 'Raw Data'!O400='Raw Data'!P400)), 'Raw Data'!L400, 0)</f>
        <v/>
      </c>
      <c r="L405">
        <f>IF(AND(ISNUMBER('Raw Data'!O400), OR('Raw Data'!O400&lt;'Raw Data'!P400, 'Raw Data'!O400='Raw Data'!P400)), 'Raw Data'!M400, 0)</f>
        <v/>
      </c>
      <c r="M405">
        <f>IF(AND(ISNUMBER('Raw Data'!O400), OR('Raw Data'!O400&gt;'Raw Data'!P400, 'Raw Data'!O400&lt;'Raw Data'!P400)), 'Raw Data'!N400, 0)</f>
        <v/>
      </c>
      <c r="N405">
        <f>IF(AND('Raw Data'!C400&lt;'Raw Data'!E400, 'Raw Data'!O400&gt;'Raw Data'!P400), 'Raw Data'!C400, 0)</f>
        <v/>
      </c>
      <c r="O405">
        <f>'Raw Data'!C400&lt;'Raw Data'!E400</f>
        <v/>
      </c>
      <c r="P405">
        <f>IF(AND('Raw Data'!C400&gt;'Raw Data'!E400, 'Raw Data'!O400&gt;'Raw Data'!P400), 'Raw Data'!C400, 0)</f>
        <v/>
      </c>
      <c r="Q405">
        <f>IF(AND('Raw Data'!C400&gt;'Raw Data'!E400, 'Raw Data'!O400&lt;'Raw Data'!P400), 'Raw Data'!E400, 0)</f>
        <v/>
      </c>
      <c r="R405">
        <f>IF(AND('Raw Data'!C400&lt;'Raw Data'!E400, 'Raw Data'!O400&lt;'Raw Data'!P400), 'Raw Data'!E400, 0)</f>
        <v/>
      </c>
      <c r="S405">
        <f>IF(ISNUMBER('Raw Data'!C400), IF(_xlfn.XLOOKUP(SMALL('Raw Data'!C400:E400, 1), B405:D405, B405:D405, 0)&gt;0, SMALL('Raw Data'!C400:E400, 1), 0), 0)</f>
        <v/>
      </c>
      <c r="T405">
        <f>IF(ISNUMBER('Raw Data'!C400), IF(_xlfn.XLOOKUP(SMALL('Raw Data'!C400:E400, 2), B405:D405, B405:D405, 0)&gt;0, SMALL('Raw Data'!C400:E400, 2), 0), 0)</f>
        <v/>
      </c>
      <c r="U405">
        <f>IF(ISNUMBER('Raw Data'!C400), IF(_xlfn.XLOOKUP(SMALL('Raw Data'!C400:E400, 3), B405:D405, B405:D405, 0)&gt;0, SMALL('Raw Data'!C400:E400, 3), 0), 0)</f>
        <v/>
      </c>
      <c r="V405">
        <f>IF(AND('Raw Data'!C400&lt;'Raw Data'!E400,'Raw Data'!O400&gt;'Raw Data'!P400),'Raw Data'!C400,IF(AND('Raw Data'!E400&lt;'Raw Data'!C400,'Raw Data'!P400&gt;'Raw Data'!O400),'Raw Data'!E400,0))</f>
        <v/>
      </c>
      <c r="W405">
        <f>IF(AND('Raw Data'!C400&gt;'Raw Data'!E400,'Raw Data'!O400&gt;'Raw Data'!P400),'Raw Data'!C400,IF(AND('Raw Data'!E400&gt;'Raw Data'!C400,'Raw Data'!P400&gt;'Raw Data'!O400),'Raw Data'!E400,0))</f>
        <v/>
      </c>
      <c r="X405">
        <f>IF(AND('Raw Data'!D400&gt;4,'Raw Data'!O400&gt;'Raw Data'!P400, ISNUMBER('Raw Data'!O400)),'Raw Data'!J400,IF(AND('Raw Data'!D400&gt;4,'Raw Data'!O400='Raw Data'!P400, ISNUMBER('Raw Data'!O400)),0,IF(AND(ISNUMBER('Raw Data'!O400), 'Raw Data'!O400='Raw Data'!P400),'Raw Data'!D400,0)))</f>
        <v/>
      </c>
      <c r="Y405">
        <f>IF(AND('Raw Data'!D400&gt;4,'Raw Data'!O400&lt;'Raw Data'!P400),'Raw Data'!K400,IF(AND('Raw Data'!D400&gt;4,'Raw Data'!O400='Raw Data'!P400),0,IF('Raw Data'!O400='Raw Data'!P400,'Raw Data'!D400,0)))</f>
        <v/>
      </c>
      <c r="Z405">
        <f>IF(AND('Raw Data'!D400&lt;4, 'Raw Data'!O400='Raw Data'!P400), 'Raw Data'!D400, 0)</f>
        <v/>
      </c>
      <c r="AA405">
        <f>IF(AND(W405&gt;0, F405&gt;0), F405*W405, 0)</f>
        <v/>
      </c>
      <c r="AB405">
        <f>IF(AND(C405&gt;0, E405&gt;0), E405*C405, 0)</f>
        <v/>
      </c>
      <c r="AC405">
        <f>IF(AND(F405, D405), D405*F405, 0)</f>
        <v/>
      </c>
    </row>
    <row r="406">
      <c r="A406">
        <f>'Raw Data'!Q401</f>
        <v/>
      </c>
      <c r="B406">
        <f>IF('Raw Data'!O401&gt;'Raw Data'!P401, 'Raw Data'!C401, 0)</f>
        <v/>
      </c>
      <c r="C406">
        <f>IF(AND(ISNUMBER('Raw Data'!O401), 'Raw Data'!O401='Raw Data'!P401), 'Raw Data'!D401, 0)</f>
        <v/>
      </c>
      <c r="D406">
        <f>IF('Raw Data'!O401&lt;'Raw Data'!P401, 'Raw Data'!E401, 0)</f>
        <v/>
      </c>
      <c r="E406">
        <f>IF(SUM('Raw Data'!O401:P401)&gt;2, 'Raw Data'!F401, 0)</f>
        <v/>
      </c>
      <c r="F406">
        <f>IF(AND(ISNUMBER('Raw Data'!O401),SUM('Raw Data'!O401:P401)&lt;3),'Raw Data'!F401,)</f>
        <v/>
      </c>
      <c r="G406">
        <f>IF(AND('Raw Data'!O401&gt;0, 'Raw Data'!P401&gt;0), 'Raw Data'!H401, 0)</f>
        <v/>
      </c>
      <c r="H406">
        <f>IF(AND(ISNUMBER('Raw Data'!O401), OR('Raw Data'!O401=0, 'Raw Data'!P401=0)), 'Raw Data'!I401, 0)</f>
        <v/>
      </c>
      <c r="I406">
        <f>IF('Raw Data'!O401='Raw Data'!P401, 0, IF('Raw Data'!O401&gt;'Raw Data'!P401, 'Raw Data'!J401, 0))</f>
        <v/>
      </c>
      <c r="J406">
        <f>IF('Raw Data'!O401='Raw Data'!P401, 0, IF('Raw Data'!O401&lt;'Raw Data'!P401, 'Raw Data'!K401, 0))</f>
        <v/>
      </c>
      <c r="K406">
        <f>IF(AND(ISNUMBER('Raw Data'!O401), OR('Raw Data'!O401&gt;'Raw Data'!P401, 'Raw Data'!O401='Raw Data'!P401)), 'Raw Data'!L401, 0)</f>
        <v/>
      </c>
      <c r="L406">
        <f>IF(AND(ISNUMBER('Raw Data'!O401), OR('Raw Data'!O401&lt;'Raw Data'!P401, 'Raw Data'!O401='Raw Data'!P401)), 'Raw Data'!M401, 0)</f>
        <v/>
      </c>
      <c r="M406">
        <f>IF(AND(ISNUMBER('Raw Data'!O401), OR('Raw Data'!O401&gt;'Raw Data'!P401, 'Raw Data'!O401&lt;'Raw Data'!P401)), 'Raw Data'!N401, 0)</f>
        <v/>
      </c>
      <c r="N406">
        <f>IF(AND('Raw Data'!C401&lt;'Raw Data'!E401, 'Raw Data'!O401&gt;'Raw Data'!P401), 'Raw Data'!C401, 0)</f>
        <v/>
      </c>
      <c r="O406">
        <f>'Raw Data'!C401&lt;'Raw Data'!E401</f>
        <v/>
      </c>
      <c r="P406">
        <f>IF(AND('Raw Data'!C401&gt;'Raw Data'!E401, 'Raw Data'!O401&gt;'Raw Data'!P401), 'Raw Data'!C401, 0)</f>
        <v/>
      </c>
      <c r="Q406">
        <f>IF(AND('Raw Data'!C401&gt;'Raw Data'!E401, 'Raw Data'!O401&lt;'Raw Data'!P401), 'Raw Data'!E401, 0)</f>
        <v/>
      </c>
      <c r="R406">
        <f>IF(AND('Raw Data'!C401&lt;'Raw Data'!E401, 'Raw Data'!O401&lt;'Raw Data'!P401), 'Raw Data'!E401, 0)</f>
        <v/>
      </c>
      <c r="S406">
        <f>IF(ISNUMBER('Raw Data'!C401), IF(_xlfn.XLOOKUP(SMALL('Raw Data'!C401:E401, 1), B406:D406, B406:D406, 0)&gt;0, SMALL('Raw Data'!C401:E401, 1), 0), 0)</f>
        <v/>
      </c>
      <c r="T406">
        <f>IF(ISNUMBER('Raw Data'!C401), IF(_xlfn.XLOOKUP(SMALL('Raw Data'!C401:E401, 2), B406:D406, B406:D406, 0)&gt;0, SMALL('Raw Data'!C401:E401, 2), 0), 0)</f>
        <v/>
      </c>
      <c r="U406">
        <f>IF(ISNUMBER('Raw Data'!C401), IF(_xlfn.XLOOKUP(SMALL('Raw Data'!C401:E401, 3), B406:D406, B406:D406, 0)&gt;0, SMALL('Raw Data'!C401:E401, 3), 0), 0)</f>
        <v/>
      </c>
      <c r="V406">
        <f>IF(AND('Raw Data'!C401&lt;'Raw Data'!E401,'Raw Data'!O401&gt;'Raw Data'!P401),'Raw Data'!C401,IF(AND('Raw Data'!E401&lt;'Raw Data'!C401,'Raw Data'!P401&gt;'Raw Data'!O401),'Raw Data'!E401,0))</f>
        <v/>
      </c>
      <c r="W406">
        <f>IF(AND('Raw Data'!C401&gt;'Raw Data'!E401,'Raw Data'!O401&gt;'Raw Data'!P401),'Raw Data'!C401,IF(AND('Raw Data'!E401&gt;'Raw Data'!C401,'Raw Data'!P401&gt;'Raw Data'!O401),'Raw Data'!E401,0))</f>
        <v/>
      </c>
      <c r="X406">
        <f>IF(AND('Raw Data'!D401&gt;4,'Raw Data'!O401&gt;'Raw Data'!P401, ISNUMBER('Raw Data'!O401)),'Raw Data'!J401,IF(AND('Raw Data'!D401&gt;4,'Raw Data'!O401='Raw Data'!P401, ISNUMBER('Raw Data'!O401)),0,IF(AND(ISNUMBER('Raw Data'!O401), 'Raw Data'!O401='Raw Data'!P401),'Raw Data'!D401,0)))</f>
        <v/>
      </c>
      <c r="Y406">
        <f>IF(AND('Raw Data'!D401&gt;4,'Raw Data'!O401&lt;'Raw Data'!P401),'Raw Data'!K401,IF(AND('Raw Data'!D401&gt;4,'Raw Data'!O401='Raw Data'!P401),0,IF('Raw Data'!O401='Raw Data'!P401,'Raw Data'!D401,0)))</f>
        <v/>
      </c>
      <c r="Z406">
        <f>IF(AND('Raw Data'!D401&lt;4, 'Raw Data'!O401='Raw Data'!P401), 'Raw Data'!D401, 0)</f>
        <v/>
      </c>
      <c r="AA406">
        <f>IF(AND(W406&gt;0, F406&gt;0), F406*W406, 0)</f>
        <v/>
      </c>
      <c r="AB406">
        <f>IF(AND(C406&gt;0, E406&gt;0), E406*C406, 0)</f>
        <v/>
      </c>
      <c r="AC406">
        <f>IF(AND(F406, D406), D406*F406, 0)</f>
        <v/>
      </c>
    </row>
    <row r="407">
      <c r="A407">
        <f>'Raw Data'!Q402</f>
        <v/>
      </c>
      <c r="B407">
        <f>IF('Raw Data'!O402&gt;'Raw Data'!P402, 'Raw Data'!C402, 0)</f>
        <v/>
      </c>
      <c r="C407">
        <f>IF(AND(ISNUMBER('Raw Data'!O402), 'Raw Data'!O402='Raw Data'!P402), 'Raw Data'!D402, 0)</f>
        <v/>
      </c>
      <c r="D407">
        <f>IF('Raw Data'!O402&lt;'Raw Data'!P402, 'Raw Data'!E402, 0)</f>
        <v/>
      </c>
      <c r="E407">
        <f>IF(SUM('Raw Data'!O402:P402)&gt;2, 'Raw Data'!F402, 0)</f>
        <v/>
      </c>
      <c r="F407">
        <f>IF(AND(ISNUMBER('Raw Data'!O402),SUM('Raw Data'!O402:P402)&lt;3),'Raw Data'!F402,)</f>
        <v/>
      </c>
      <c r="G407">
        <f>IF(AND('Raw Data'!O402&gt;0, 'Raw Data'!P402&gt;0), 'Raw Data'!H402, 0)</f>
        <v/>
      </c>
      <c r="H407">
        <f>IF(AND(ISNUMBER('Raw Data'!O402), OR('Raw Data'!O402=0, 'Raw Data'!P402=0)), 'Raw Data'!I402, 0)</f>
        <v/>
      </c>
      <c r="I407">
        <f>IF('Raw Data'!O402='Raw Data'!P402, 0, IF('Raw Data'!O402&gt;'Raw Data'!P402, 'Raw Data'!J402, 0))</f>
        <v/>
      </c>
      <c r="J407">
        <f>IF('Raw Data'!O402='Raw Data'!P402, 0, IF('Raw Data'!O402&lt;'Raw Data'!P402, 'Raw Data'!K402, 0))</f>
        <v/>
      </c>
      <c r="K407">
        <f>IF(AND(ISNUMBER('Raw Data'!O402), OR('Raw Data'!O402&gt;'Raw Data'!P402, 'Raw Data'!O402='Raw Data'!P402)), 'Raw Data'!L402, 0)</f>
        <v/>
      </c>
      <c r="L407">
        <f>IF(AND(ISNUMBER('Raw Data'!O402), OR('Raw Data'!O402&lt;'Raw Data'!P402, 'Raw Data'!O402='Raw Data'!P402)), 'Raw Data'!M402, 0)</f>
        <v/>
      </c>
      <c r="M407">
        <f>IF(AND(ISNUMBER('Raw Data'!O402), OR('Raw Data'!O402&gt;'Raw Data'!P402, 'Raw Data'!O402&lt;'Raw Data'!P402)), 'Raw Data'!N402, 0)</f>
        <v/>
      </c>
      <c r="N407">
        <f>IF(AND('Raw Data'!C402&lt;'Raw Data'!E402, 'Raw Data'!O402&gt;'Raw Data'!P402), 'Raw Data'!C402, 0)</f>
        <v/>
      </c>
      <c r="O407">
        <f>'Raw Data'!C402&lt;'Raw Data'!E402</f>
        <v/>
      </c>
      <c r="P407">
        <f>IF(AND('Raw Data'!C402&gt;'Raw Data'!E402, 'Raw Data'!O402&gt;'Raw Data'!P402), 'Raw Data'!C402, 0)</f>
        <v/>
      </c>
      <c r="Q407">
        <f>IF(AND('Raw Data'!C402&gt;'Raw Data'!E402, 'Raw Data'!O402&lt;'Raw Data'!P402), 'Raw Data'!E402, 0)</f>
        <v/>
      </c>
      <c r="R407">
        <f>IF(AND('Raw Data'!C402&lt;'Raw Data'!E402, 'Raw Data'!O402&lt;'Raw Data'!P402), 'Raw Data'!E402, 0)</f>
        <v/>
      </c>
      <c r="S407">
        <f>IF(ISNUMBER('Raw Data'!C402), IF(_xlfn.XLOOKUP(SMALL('Raw Data'!C402:E402, 1), B407:D407, B407:D407, 0)&gt;0, SMALL('Raw Data'!C402:E402, 1), 0), 0)</f>
        <v/>
      </c>
      <c r="T407">
        <f>IF(ISNUMBER('Raw Data'!C402), IF(_xlfn.XLOOKUP(SMALL('Raw Data'!C402:E402, 2), B407:D407, B407:D407, 0)&gt;0, SMALL('Raw Data'!C402:E402, 2), 0), 0)</f>
        <v/>
      </c>
      <c r="U407">
        <f>IF(ISNUMBER('Raw Data'!C402), IF(_xlfn.XLOOKUP(SMALL('Raw Data'!C402:E402, 3), B407:D407, B407:D407, 0)&gt;0, SMALL('Raw Data'!C402:E402, 3), 0), 0)</f>
        <v/>
      </c>
      <c r="V407">
        <f>IF(AND('Raw Data'!C402&lt;'Raw Data'!E402,'Raw Data'!O402&gt;'Raw Data'!P402),'Raw Data'!C402,IF(AND('Raw Data'!E402&lt;'Raw Data'!C402,'Raw Data'!P402&gt;'Raw Data'!O402),'Raw Data'!E402,0))</f>
        <v/>
      </c>
      <c r="W407">
        <f>IF(AND('Raw Data'!C402&gt;'Raw Data'!E402,'Raw Data'!O402&gt;'Raw Data'!P402),'Raw Data'!C402,IF(AND('Raw Data'!E402&gt;'Raw Data'!C402,'Raw Data'!P402&gt;'Raw Data'!O402),'Raw Data'!E402,0))</f>
        <v/>
      </c>
      <c r="X407">
        <f>IF(AND('Raw Data'!D402&gt;4,'Raw Data'!O402&gt;'Raw Data'!P402, ISNUMBER('Raw Data'!O402)),'Raw Data'!J402,IF(AND('Raw Data'!D402&gt;4,'Raw Data'!O402='Raw Data'!P402, ISNUMBER('Raw Data'!O402)),0,IF(AND(ISNUMBER('Raw Data'!O402), 'Raw Data'!O402='Raw Data'!P402),'Raw Data'!D402,0)))</f>
        <v/>
      </c>
      <c r="Y407">
        <f>IF(AND('Raw Data'!D402&gt;4,'Raw Data'!O402&lt;'Raw Data'!P402),'Raw Data'!K402,IF(AND('Raw Data'!D402&gt;4,'Raw Data'!O402='Raw Data'!P402),0,IF('Raw Data'!O402='Raw Data'!P402,'Raw Data'!D402,0)))</f>
        <v/>
      </c>
      <c r="Z407">
        <f>IF(AND('Raw Data'!D402&lt;4, 'Raw Data'!O402='Raw Data'!P402), 'Raw Data'!D402, 0)</f>
        <v/>
      </c>
      <c r="AA407">
        <f>IF(AND(W407&gt;0, F407&gt;0), F407*W407, 0)</f>
        <v/>
      </c>
      <c r="AB407">
        <f>IF(AND(C407&gt;0, E407&gt;0), E407*C407, 0)</f>
        <v/>
      </c>
      <c r="AC407">
        <f>IF(AND(F407, D407), D407*F407, 0)</f>
        <v/>
      </c>
    </row>
    <row r="408">
      <c r="A408">
        <f>'Raw Data'!Q403</f>
        <v/>
      </c>
      <c r="B408">
        <f>IF('Raw Data'!O403&gt;'Raw Data'!P403, 'Raw Data'!C403, 0)</f>
        <v/>
      </c>
      <c r="C408">
        <f>IF(AND(ISNUMBER('Raw Data'!O403), 'Raw Data'!O403='Raw Data'!P403), 'Raw Data'!D403, 0)</f>
        <v/>
      </c>
      <c r="D408">
        <f>IF('Raw Data'!O403&lt;'Raw Data'!P403, 'Raw Data'!E403, 0)</f>
        <v/>
      </c>
      <c r="E408">
        <f>IF(SUM('Raw Data'!O403:P403)&gt;2, 'Raw Data'!F403, 0)</f>
        <v/>
      </c>
      <c r="F408">
        <f>IF(AND(ISNUMBER('Raw Data'!O403),SUM('Raw Data'!O403:P403)&lt;3),'Raw Data'!F403,)</f>
        <v/>
      </c>
      <c r="G408">
        <f>IF(AND('Raw Data'!O403&gt;0, 'Raw Data'!P403&gt;0), 'Raw Data'!H403, 0)</f>
        <v/>
      </c>
      <c r="H408">
        <f>IF(AND(ISNUMBER('Raw Data'!O403), OR('Raw Data'!O403=0, 'Raw Data'!P403=0)), 'Raw Data'!I403, 0)</f>
        <v/>
      </c>
      <c r="I408">
        <f>IF('Raw Data'!O403='Raw Data'!P403, 0, IF('Raw Data'!O403&gt;'Raw Data'!P403, 'Raw Data'!J403, 0))</f>
        <v/>
      </c>
      <c r="J408">
        <f>IF('Raw Data'!O403='Raw Data'!P403, 0, IF('Raw Data'!O403&lt;'Raw Data'!P403, 'Raw Data'!K403, 0))</f>
        <v/>
      </c>
      <c r="K408">
        <f>IF(AND(ISNUMBER('Raw Data'!O403), OR('Raw Data'!O403&gt;'Raw Data'!P403, 'Raw Data'!O403='Raw Data'!P403)), 'Raw Data'!L403, 0)</f>
        <v/>
      </c>
      <c r="L408">
        <f>IF(AND(ISNUMBER('Raw Data'!O403), OR('Raw Data'!O403&lt;'Raw Data'!P403, 'Raw Data'!O403='Raw Data'!P403)), 'Raw Data'!M403, 0)</f>
        <v/>
      </c>
      <c r="M408">
        <f>IF(AND(ISNUMBER('Raw Data'!O403), OR('Raw Data'!O403&gt;'Raw Data'!P403, 'Raw Data'!O403&lt;'Raw Data'!P403)), 'Raw Data'!N403, 0)</f>
        <v/>
      </c>
      <c r="N408">
        <f>IF(AND('Raw Data'!C403&lt;'Raw Data'!E403, 'Raw Data'!O403&gt;'Raw Data'!P403), 'Raw Data'!C403, 0)</f>
        <v/>
      </c>
      <c r="O408">
        <f>'Raw Data'!C403&lt;'Raw Data'!E403</f>
        <v/>
      </c>
      <c r="P408">
        <f>IF(AND('Raw Data'!C403&gt;'Raw Data'!E403, 'Raw Data'!O403&gt;'Raw Data'!P403), 'Raw Data'!C403, 0)</f>
        <v/>
      </c>
      <c r="Q408">
        <f>IF(AND('Raw Data'!C403&gt;'Raw Data'!E403, 'Raw Data'!O403&lt;'Raw Data'!P403), 'Raw Data'!E403, 0)</f>
        <v/>
      </c>
      <c r="R408">
        <f>IF(AND('Raw Data'!C403&lt;'Raw Data'!E403, 'Raw Data'!O403&lt;'Raw Data'!P403), 'Raw Data'!E403, 0)</f>
        <v/>
      </c>
      <c r="S408">
        <f>IF(ISNUMBER('Raw Data'!C403), IF(_xlfn.XLOOKUP(SMALL('Raw Data'!C403:E403, 1), B408:D408, B408:D408, 0)&gt;0, SMALL('Raw Data'!C403:E403, 1), 0), 0)</f>
        <v/>
      </c>
      <c r="T408">
        <f>IF(ISNUMBER('Raw Data'!C403), IF(_xlfn.XLOOKUP(SMALL('Raw Data'!C403:E403, 2), B408:D408, B408:D408, 0)&gt;0, SMALL('Raw Data'!C403:E403, 2), 0), 0)</f>
        <v/>
      </c>
      <c r="U408">
        <f>IF(ISNUMBER('Raw Data'!C403), IF(_xlfn.XLOOKUP(SMALL('Raw Data'!C403:E403, 3), B408:D408, B408:D408, 0)&gt;0, SMALL('Raw Data'!C403:E403, 3), 0), 0)</f>
        <v/>
      </c>
      <c r="V408">
        <f>IF(AND('Raw Data'!C403&lt;'Raw Data'!E403,'Raw Data'!O403&gt;'Raw Data'!P403),'Raw Data'!C403,IF(AND('Raw Data'!E403&lt;'Raw Data'!C403,'Raw Data'!P403&gt;'Raw Data'!O403),'Raw Data'!E403,0))</f>
        <v/>
      </c>
      <c r="W408">
        <f>IF(AND('Raw Data'!C403&gt;'Raw Data'!E403,'Raw Data'!O403&gt;'Raw Data'!P403),'Raw Data'!C403,IF(AND('Raw Data'!E403&gt;'Raw Data'!C403,'Raw Data'!P403&gt;'Raw Data'!O403),'Raw Data'!E403,0))</f>
        <v/>
      </c>
      <c r="X408">
        <f>IF(AND('Raw Data'!D403&gt;4,'Raw Data'!O403&gt;'Raw Data'!P403, ISNUMBER('Raw Data'!O403)),'Raw Data'!J403,IF(AND('Raw Data'!D403&gt;4,'Raw Data'!O403='Raw Data'!P403, ISNUMBER('Raw Data'!O403)),0,IF(AND(ISNUMBER('Raw Data'!O403), 'Raw Data'!O403='Raw Data'!P403),'Raw Data'!D403,0)))</f>
        <v/>
      </c>
      <c r="Y408">
        <f>IF(AND('Raw Data'!D403&gt;4,'Raw Data'!O403&lt;'Raw Data'!P403),'Raw Data'!K403,IF(AND('Raw Data'!D403&gt;4,'Raw Data'!O403='Raw Data'!P403),0,IF('Raw Data'!O403='Raw Data'!P403,'Raw Data'!D403,0)))</f>
        <v/>
      </c>
      <c r="Z408">
        <f>IF(AND('Raw Data'!D403&lt;4, 'Raw Data'!O403='Raw Data'!P403), 'Raw Data'!D403, 0)</f>
        <v/>
      </c>
      <c r="AA408">
        <f>IF(AND(W408&gt;0, F408&gt;0), F408*W408, 0)</f>
        <v/>
      </c>
      <c r="AB408">
        <f>IF(AND(C408&gt;0, E408&gt;0), E408*C408, 0)</f>
        <v/>
      </c>
      <c r="AC408">
        <f>IF(AND(F408, D408), D408*F408, 0)</f>
        <v/>
      </c>
    </row>
    <row r="409">
      <c r="A409">
        <f>'Raw Data'!Q404</f>
        <v/>
      </c>
      <c r="B409">
        <f>IF('Raw Data'!O404&gt;'Raw Data'!P404, 'Raw Data'!C404, 0)</f>
        <v/>
      </c>
      <c r="C409">
        <f>IF(AND(ISNUMBER('Raw Data'!O404), 'Raw Data'!O404='Raw Data'!P404), 'Raw Data'!D404, 0)</f>
        <v/>
      </c>
      <c r="D409">
        <f>IF('Raw Data'!O404&lt;'Raw Data'!P404, 'Raw Data'!E404, 0)</f>
        <v/>
      </c>
      <c r="E409">
        <f>IF(SUM('Raw Data'!O404:P404)&gt;2, 'Raw Data'!F404, 0)</f>
        <v/>
      </c>
      <c r="F409">
        <f>IF(AND(ISNUMBER('Raw Data'!O404),SUM('Raw Data'!O404:P404)&lt;3),'Raw Data'!F404,)</f>
        <v/>
      </c>
      <c r="G409">
        <f>IF(AND('Raw Data'!O404&gt;0, 'Raw Data'!P404&gt;0), 'Raw Data'!H404, 0)</f>
        <v/>
      </c>
      <c r="H409">
        <f>IF(AND(ISNUMBER('Raw Data'!O404), OR('Raw Data'!O404=0, 'Raw Data'!P404=0)), 'Raw Data'!I404, 0)</f>
        <v/>
      </c>
      <c r="I409">
        <f>IF('Raw Data'!O404='Raw Data'!P404, 0, IF('Raw Data'!O404&gt;'Raw Data'!P404, 'Raw Data'!J404, 0))</f>
        <v/>
      </c>
      <c r="J409">
        <f>IF('Raw Data'!O404='Raw Data'!P404, 0, IF('Raw Data'!O404&lt;'Raw Data'!P404, 'Raw Data'!K404, 0))</f>
        <v/>
      </c>
      <c r="K409">
        <f>IF(AND(ISNUMBER('Raw Data'!O404), OR('Raw Data'!O404&gt;'Raw Data'!P404, 'Raw Data'!O404='Raw Data'!P404)), 'Raw Data'!L404, 0)</f>
        <v/>
      </c>
      <c r="L409">
        <f>IF(AND(ISNUMBER('Raw Data'!O404), OR('Raw Data'!O404&lt;'Raw Data'!P404, 'Raw Data'!O404='Raw Data'!P404)), 'Raw Data'!M404, 0)</f>
        <v/>
      </c>
      <c r="M409">
        <f>IF(AND(ISNUMBER('Raw Data'!O404), OR('Raw Data'!O404&gt;'Raw Data'!P404, 'Raw Data'!O404&lt;'Raw Data'!P404)), 'Raw Data'!N404, 0)</f>
        <v/>
      </c>
      <c r="N409">
        <f>IF(AND('Raw Data'!C404&lt;'Raw Data'!E404, 'Raw Data'!O404&gt;'Raw Data'!P404), 'Raw Data'!C404, 0)</f>
        <v/>
      </c>
      <c r="O409">
        <f>'Raw Data'!C404&lt;'Raw Data'!E404</f>
        <v/>
      </c>
      <c r="P409">
        <f>IF(AND('Raw Data'!C404&gt;'Raw Data'!E404, 'Raw Data'!O404&gt;'Raw Data'!P404), 'Raw Data'!C404, 0)</f>
        <v/>
      </c>
      <c r="Q409">
        <f>IF(AND('Raw Data'!C404&gt;'Raw Data'!E404, 'Raw Data'!O404&lt;'Raw Data'!P404), 'Raw Data'!E404, 0)</f>
        <v/>
      </c>
      <c r="R409">
        <f>IF(AND('Raw Data'!C404&lt;'Raw Data'!E404, 'Raw Data'!O404&lt;'Raw Data'!P404), 'Raw Data'!E404, 0)</f>
        <v/>
      </c>
      <c r="S409">
        <f>IF(ISNUMBER('Raw Data'!C404), IF(_xlfn.XLOOKUP(SMALL('Raw Data'!C404:E404, 1), B409:D409, B409:D409, 0)&gt;0, SMALL('Raw Data'!C404:E404, 1), 0), 0)</f>
        <v/>
      </c>
      <c r="T409">
        <f>IF(ISNUMBER('Raw Data'!C404), IF(_xlfn.XLOOKUP(SMALL('Raw Data'!C404:E404, 2), B409:D409, B409:D409, 0)&gt;0, SMALL('Raw Data'!C404:E404, 2), 0), 0)</f>
        <v/>
      </c>
      <c r="U409">
        <f>IF(ISNUMBER('Raw Data'!C404), IF(_xlfn.XLOOKUP(SMALL('Raw Data'!C404:E404, 3), B409:D409, B409:D409, 0)&gt;0, SMALL('Raw Data'!C404:E404, 3), 0), 0)</f>
        <v/>
      </c>
      <c r="V409">
        <f>IF(AND('Raw Data'!C404&lt;'Raw Data'!E404,'Raw Data'!O404&gt;'Raw Data'!P404),'Raw Data'!C404,IF(AND('Raw Data'!E404&lt;'Raw Data'!C404,'Raw Data'!P404&gt;'Raw Data'!O404),'Raw Data'!E404,0))</f>
        <v/>
      </c>
      <c r="W409">
        <f>IF(AND('Raw Data'!C404&gt;'Raw Data'!E404,'Raw Data'!O404&gt;'Raw Data'!P404),'Raw Data'!C404,IF(AND('Raw Data'!E404&gt;'Raw Data'!C404,'Raw Data'!P404&gt;'Raw Data'!O404),'Raw Data'!E404,0))</f>
        <v/>
      </c>
      <c r="X409">
        <f>IF(AND('Raw Data'!D404&gt;4,'Raw Data'!O404&gt;'Raw Data'!P404, ISNUMBER('Raw Data'!O404)),'Raw Data'!J404,IF(AND('Raw Data'!D404&gt;4,'Raw Data'!O404='Raw Data'!P404, ISNUMBER('Raw Data'!O404)),0,IF(AND(ISNUMBER('Raw Data'!O404), 'Raw Data'!O404='Raw Data'!P404),'Raw Data'!D404,0)))</f>
        <v/>
      </c>
      <c r="Y409">
        <f>IF(AND('Raw Data'!D404&gt;4,'Raw Data'!O404&lt;'Raw Data'!P404),'Raw Data'!K404,IF(AND('Raw Data'!D404&gt;4,'Raw Data'!O404='Raw Data'!P404),0,IF('Raw Data'!O404='Raw Data'!P404,'Raw Data'!D404,0)))</f>
        <v/>
      </c>
      <c r="Z409">
        <f>IF(AND('Raw Data'!D404&lt;4, 'Raw Data'!O404='Raw Data'!P404), 'Raw Data'!D404, 0)</f>
        <v/>
      </c>
      <c r="AA409">
        <f>IF(AND(W409&gt;0, F409&gt;0), F409*W409, 0)</f>
        <v/>
      </c>
      <c r="AB409">
        <f>IF(AND(C409&gt;0, E409&gt;0), E409*C409, 0)</f>
        <v/>
      </c>
      <c r="AC409">
        <f>IF(AND(F409, D409), D409*F409, 0)</f>
        <v/>
      </c>
    </row>
    <row r="410">
      <c r="A410">
        <f>'Raw Data'!Q405</f>
        <v/>
      </c>
      <c r="B410">
        <f>IF('Raw Data'!O405&gt;'Raw Data'!P405, 'Raw Data'!C405, 0)</f>
        <v/>
      </c>
      <c r="C410">
        <f>IF(AND(ISNUMBER('Raw Data'!O405), 'Raw Data'!O405='Raw Data'!P405), 'Raw Data'!D405, 0)</f>
        <v/>
      </c>
      <c r="D410">
        <f>IF('Raw Data'!O405&lt;'Raw Data'!P405, 'Raw Data'!E405, 0)</f>
        <v/>
      </c>
      <c r="E410">
        <f>IF(SUM('Raw Data'!O405:P405)&gt;2, 'Raw Data'!F405, 0)</f>
        <v/>
      </c>
      <c r="F410">
        <f>IF(AND(ISNUMBER('Raw Data'!O405),SUM('Raw Data'!O405:P405)&lt;3),'Raw Data'!F405,)</f>
        <v/>
      </c>
      <c r="G410">
        <f>IF(AND('Raw Data'!O405&gt;0, 'Raw Data'!P405&gt;0), 'Raw Data'!H405, 0)</f>
        <v/>
      </c>
      <c r="H410">
        <f>IF(AND(ISNUMBER('Raw Data'!O405), OR('Raw Data'!O405=0, 'Raw Data'!P405=0)), 'Raw Data'!I405, 0)</f>
        <v/>
      </c>
      <c r="I410">
        <f>IF('Raw Data'!O405='Raw Data'!P405, 0, IF('Raw Data'!O405&gt;'Raw Data'!P405, 'Raw Data'!J405, 0))</f>
        <v/>
      </c>
      <c r="J410">
        <f>IF('Raw Data'!O405='Raw Data'!P405, 0, IF('Raw Data'!O405&lt;'Raw Data'!P405, 'Raw Data'!K405, 0))</f>
        <v/>
      </c>
      <c r="K410">
        <f>IF(AND(ISNUMBER('Raw Data'!O405), OR('Raw Data'!O405&gt;'Raw Data'!P405, 'Raw Data'!O405='Raw Data'!P405)), 'Raw Data'!L405, 0)</f>
        <v/>
      </c>
      <c r="L410">
        <f>IF(AND(ISNUMBER('Raw Data'!O405), OR('Raw Data'!O405&lt;'Raw Data'!P405, 'Raw Data'!O405='Raw Data'!P405)), 'Raw Data'!M405, 0)</f>
        <v/>
      </c>
      <c r="M410">
        <f>IF(AND(ISNUMBER('Raw Data'!O405), OR('Raw Data'!O405&gt;'Raw Data'!P405, 'Raw Data'!O405&lt;'Raw Data'!P405)), 'Raw Data'!N405, 0)</f>
        <v/>
      </c>
      <c r="N410">
        <f>IF(AND('Raw Data'!C405&lt;'Raw Data'!E405, 'Raw Data'!O405&gt;'Raw Data'!P405), 'Raw Data'!C405, 0)</f>
        <v/>
      </c>
      <c r="O410">
        <f>'Raw Data'!C405&lt;'Raw Data'!E405</f>
        <v/>
      </c>
      <c r="P410">
        <f>IF(AND('Raw Data'!C405&gt;'Raw Data'!E405, 'Raw Data'!O405&gt;'Raw Data'!P405), 'Raw Data'!C405, 0)</f>
        <v/>
      </c>
      <c r="Q410">
        <f>IF(AND('Raw Data'!C405&gt;'Raw Data'!E405, 'Raw Data'!O405&lt;'Raw Data'!P405), 'Raw Data'!E405, 0)</f>
        <v/>
      </c>
      <c r="R410">
        <f>IF(AND('Raw Data'!C405&lt;'Raw Data'!E405, 'Raw Data'!O405&lt;'Raw Data'!P405), 'Raw Data'!E405, 0)</f>
        <v/>
      </c>
      <c r="S410">
        <f>IF(ISNUMBER('Raw Data'!C405), IF(_xlfn.XLOOKUP(SMALL('Raw Data'!C405:E405, 1), B410:D410, B410:D410, 0)&gt;0, SMALL('Raw Data'!C405:E405, 1), 0), 0)</f>
        <v/>
      </c>
      <c r="T410">
        <f>IF(ISNUMBER('Raw Data'!C405), IF(_xlfn.XLOOKUP(SMALL('Raw Data'!C405:E405, 2), B410:D410, B410:D410, 0)&gt;0, SMALL('Raw Data'!C405:E405, 2), 0), 0)</f>
        <v/>
      </c>
      <c r="U410">
        <f>IF(ISNUMBER('Raw Data'!C405), IF(_xlfn.XLOOKUP(SMALL('Raw Data'!C405:E405, 3), B410:D410, B410:D410, 0)&gt;0, SMALL('Raw Data'!C405:E405, 3), 0), 0)</f>
        <v/>
      </c>
      <c r="V410">
        <f>IF(AND('Raw Data'!C405&lt;'Raw Data'!E405,'Raw Data'!O405&gt;'Raw Data'!P405),'Raw Data'!C405,IF(AND('Raw Data'!E405&lt;'Raw Data'!C405,'Raw Data'!P405&gt;'Raw Data'!O405),'Raw Data'!E405,0))</f>
        <v/>
      </c>
      <c r="W410">
        <f>IF(AND('Raw Data'!C405&gt;'Raw Data'!E405,'Raw Data'!O405&gt;'Raw Data'!P405),'Raw Data'!C405,IF(AND('Raw Data'!E405&gt;'Raw Data'!C405,'Raw Data'!P405&gt;'Raw Data'!O405),'Raw Data'!E405,0))</f>
        <v/>
      </c>
      <c r="X410">
        <f>IF(AND('Raw Data'!D405&gt;4,'Raw Data'!O405&gt;'Raw Data'!P405, ISNUMBER('Raw Data'!O405)),'Raw Data'!J405,IF(AND('Raw Data'!D405&gt;4,'Raw Data'!O405='Raw Data'!P405, ISNUMBER('Raw Data'!O405)),0,IF(AND(ISNUMBER('Raw Data'!O405), 'Raw Data'!O405='Raw Data'!P405),'Raw Data'!D405,0)))</f>
        <v/>
      </c>
      <c r="Y410">
        <f>IF(AND('Raw Data'!D405&gt;4,'Raw Data'!O405&lt;'Raw Data'!P405),'Raw Data'!K405,IF(AND('Raw Data'!D405&gt;4,'Raw Data'!O405='Raw Data'!P405),0,IF('Raw Data'!O405='Raw Data'!P405,'Raw Data'!D405,0)))</f>
        <v/>
      </c>
      <c r="Z410">
        <f>IF(AND('Raw Data'!D405&lt;4, 'Raw Data'!O405='Raw Data'!P405), 'Raw Data'!D405, 0)</f>
        <v/>
      </c>
      <c r="AA410">
        <f>IF(AND(W410&gt;0, F410&gt;0), F410*W410, 0)</f>
        <v/>
      </c>
      <c r="AB410">
        <f>IF(AND(C410&gt;0, E410&gt;0), E410*C410, 0)</f>
        <v/>
      </c>
      <c r="AC410">
        <f>IF(AND(F410, D410), D410*F410, 0)</f>
        <v/>
      </c>
    </row>
    <row r="411">
      <c r="A411">
        <f>'Raw Data'!Q406</f>
        <v/>
      </c>
      <c r="B411">
        <f>IF('Raw Data'!O406&gt;'Raw Data'!P406, 'Raw Data'!C406, 0)</f>
        <v/>
      </c>
      <c r="C411">
        <f>IF(AND(ISNUMBER('Raw Data'!O406), 'Raw Data'!O406='Raw Data'!P406), 'Raw Data'!D406, 0)</f>
        <v/>
      </c>
      <c r="D411">
        <f>IF('Raw Data'!O406&lt;'Raw Data'!P406, 'Raw Data'!E406, 0)</f>
        <v/>
      </c>
      <c r="E411">
        <f>IF(SUM('Raw Data'!O406:P406)&gt;2, 'Raw Data'!F406, 0)</f>
        <v/>
      </c>
      <c r="F411">
        <f>IF(AND(ISNUMBER('Raw Data'!O406),SUM('Raw Data'!O406:P406)&lt;3),'Raw Data'!F406,)</f>
        <v/>
      </c>
      <c r="G411">
        <f>IF(AND('Raw Data'!O406&gt;0, 'Raw Data'!P406&gt;0), 'Raw Data'!H406, 0)</f>
        <v/>
      </c>
      <c r="H411">
        <f>IF(AND(ISNUMBER('Raw Data'!O406), OR('Raw Data'!O406=0, 'Raw Data'!P406=0)), 'Raw Data'!I406, 0)</f>
        <v/>
      </c>
      <c r="I411">
        <f>IF('Raw Data'!O406='Raw Data'!P406, 0, IF('Raw Data'!O406&gt;'Raw Data'!P406, 'Raw Data'!J406, 0))</f>
        <v/>
      </c>
      <c r="J411">
        <f>IF('Raw Data'!O406='Raw Data'!P406, 0, IF('Raw Data'!O406&lt;'Raw Data'!P406, 'Raw Data'!K406, 0))</f>
        <v/>
      </c>
      <c r="K411">
        <f>IF(AND(ISNUMBER('Raw Data'!O406), OR('Raw Data'!O406&gt;'Raw Data'!P406, 'Raw Data'!O406='Raw Data'!P406)), 'Raw Data'!L406, 0)</f>
        <v/>
      </c>
      <c r="L411">
        <f>IF(AND(ISNUMBER('Raw Data'!O406), OR('Raw Data'!O406&lt;'Raw Data'!P406, 'Raw Data'!O406='Raw Data'!P406)), 'Raw Data'!M406, 0)</f>
        <v/>
      </c>
      <c r="M411">
        <f>IF(AND(ISNUMBER('Raw Data'!O406), OR('Raw Data'!O406&gt;'Raw Data'!P406, 'Raw Data'!O406&lt;'Raw Data'!P406)), 'Raw Data'!N406, 0)</f>
        <v/>
      </c>
      <c r="N411">
        <f>IF(AND('Raw Data'!C406&lt;'Raw Data'!E406, 'Raw Data'!O406&gt;'Raw Data'!P406), 'Raw Data'!C406, 0)</f>
        <v/>
      </c>
      <c r="O411">
        <f>'Raw Data'!C406&lt;'Raw Data'!E406</f>
        <v/>
      </c>
      <c r="P411">
        <f>IF(AND('Raw Data'!C406&gt;'Raw Data'!E406, 'Raw Data'!O406&gt;'Raw Data'!P406), 'Raw Data'!C406, 0)</f>
        <v/>
      </c>
      <c r="Q411">
        <f>IF(AND('Raw Data'!C406&gt;'Raw Data'!E406, 'Raw Data'!O406&lt;'Raw Data'!P406), 'Raw Data'!E406, 0)</f>
        <v/>
      </c>
      <c r="R411">
        <f>IF(AND('Raw Data'!C406&lt;'Raw Data'!E406, 'Raw Data'!O406&lt;'Raw Data'!P406), 'Raw Data'!E406, 0)</f>
        <v/>
      </c>
      <c r="S411">
        <f>IF(ISNUMBER('Raw Data'!C406), IF(_xlfn.XLOOKUP(SMALL('Raw Data'!C406:E406, 1), B411:D411, B411:D411, 0)&gt;0, SMALL('Raw Data'!C406:E406, 1), 0), 0)</f>
        <v/>
      </c>
      <c r="T411">
        <f>IF(ISNUMBER('Raw Data'!C406), IF(_xlfn.XLOOKUP(SMALL('Raw Data'!C406:E406, 2), B411:D411, B411:D411, 0)&gt;0, SMALL('Raw Data'!C406:E406, 2), 0), 0)</f>
        <v/>
      </c>
      <c r="U411">
        <f>IF(ISNUMBER('Raw Data'!C406), IF(_xlfn.XLOOKUP(SMALL('Raw Data'!C406:E406, 3), B411:D411, B411:D411, 0)&gt;0, SMALL('Raw Data'!C406:E406, 3), 0), 0)</f>
        <v/>
      </c>
      <c r="V411">
        <f>IF(AND('Raw Data'!C406&lt;'Raw Data'!E406,'Raw Data'!O406&gt;'Raw Data'!P406),'Raw Data'!C406,IF(AND('Raw Data'!E406&lt;'Raw Data'!C406,'Raw Data'!P406&gt;'Raw Data'!O406),'Raw Data'!E406,0))</f>
        <v/>
      </c>
      <c r="W411">
        <f>IF(AND('Raw Data'!C406&gt;'Raw Data'!E406,'Raw Data'!O406&gt;'Raw Data'!P406),'Raw Data'!C406,IF(AND('Raw Data'!E406&gt;'Raw Data'!C406,'Raw Data'!P406&gt;'Raw Data'!O406),'Raw Data'!E406,0))</f>
        <v/>
      </c>
      <c r="X411">
        <f>IF(AND('Raw Data'!D406&gt;4,'Raw Data'!O406&gt;'Raw Data'!P406, ISNUMBER('Raw Data'!O406)),'Raw Data'!J406,IF(AND('Raw Data'!D406&gt;4,'Raw Data'!O406='Raw Data'!P406, ISNUMBER('Raw Data'!O406)),0,IF(AND(ISNUMBER('Raw Data'!O406), 'Raw Data'!O406='Raw Data'!P406),'Raw Data'!D406,0)))</f>
        <v/>
      </c>
      <c r="Y411">
        <f>IF(AND('Raw Data'!D406&gt;4,'Raw Data'!O406&lt;'Raw Data'!P406),'Raw Data'!K406,IF(AND('Raw Data'!D406&gt;4,'Raw Data'!O406='Raw Data'!P406),0,IF('Raw Data'!O406='Raw Data'!P406,'Raw Data'!D406,0)))</f>
        <v/>
      </c>
      <c r="Z411">
        <f>IF(AND('Raw Data'!D406&lt;4, 'Raw Data'!O406='Raw Data'!P406), 'Raw Data'!D406, 0)</f>
        <v/>
      </c>
      <c r="AA411">
        <f>IF(AND(W411&gt;0, F411&gt;0), F411*W411, 0)</f>
        <v/>
      </c>
      <c r="AB411">
        <f>IF(AND(C411&gt;0, E411&gt;0), E411*C411, 0)</f>
        <v/>
      </c>
      <c r="AC411">
        <f>IF(AND(F411, D411), D411*F411, 0)</f>
        <v/>
      </c>
    </row>
    <row r="412">
      <c r="A412">
        <f>'Raw Data'!Q407</f>
        <v/>
      </c>
      <c r="B412">
        <f>IF('Raw Data'!O407&gt;'Raw Data'!P407, 'Raw Data'!C407, 0)</f>
        <v/>
      </c>
      <c r="C412">
        <f>IF(AND(ISNUMBER('Raw Data'!O407), 'Raw Data'!O407='Raw Data'!P407), 'Raw Data'!D407, 0)</f>
        <v/>
      </c>
      <c r="D412">
        <f>IF('Raw Data'!O407&lt;'Raw Data'!P407, 'Raw Data'!E407, 0)</f>
        <v/>
      </c>
      <c r="E412">
        <f>IF(SUM('Raw Data'!O407:P407)&gt;2, 'Raw Data'!F407, 0)</f>
        <v/>
      </c>
      <c r="F412">
        <f>IF(AND(ISNUMBER('Raw Data'!O407),SUM('Raw Data'!O407:P407)&lt;3),'Raw Data'!F407,)</f>
        <v/>
      </c>
      <c r="G412">
        <f>IF(AND('Raw Data'!O407&gt;0, 'Raw Data'!P407&gt;0), 'Raw Data'!H407, 0)</f>
        <v/>
      </c>
      <c r="H412">
        <f>IF(AND(ISNUMBER('Raw Data'!O407), OR('Raw Data'!O407=0, 'Raw Data'!P407=0)), 'Raw Data'!I407, 0)</f>
        <v/>
      </c>
      <c r="I412">
        <f>IF('Raw Data'!O407='Raw Data'!P407, 0, IF('Raw Data'!O407&gt;'Raw Data'!P407, 'Raw Data'!J407, 0))</f>
        <v/>
      </c>
      <c r="J412">
        <f>IF('Raw Data'!O407='Raw Data'!P407, 0, IF('Raw Data'!O407&lt;'Raw Data'!P407, 'Raw Data'!K407, 0))</f>
        <v/>
      </c>
      <c r="K412">
        <f>IF(AND(ISNUMBER('Raw Data'!O407), OR('Raw Data'!O407&gt;'Raw Data'!P407, 'Raw Data'!O407='Raw Data'!P407)), 'Raw Data'!L407, 0)</f>
        <v/>
      </c>
      <c r="L412">
        <f>IF(AND(ISNUMBER('Raw Data'!O407), OR('Raw Data'!O407&lt;'Raw Data'!P407, 'Raw Data'!O407='Raw Data'!P407)), 'Raw Data'!M407, 0)</f>
        <v/>
      </c>
      <c r="M412">
        <f>IF(AND(ISNUMBER('Raw Data'!O407), OR('Raw Data'!O407&gt;'Raw Data'!P407, 'Raw Data'!O407&lt;'Raw Data'!P407)), 'Raw Data'!N407, 0)</f>
        <v/>
      </c>
      <c r="N412">
        <f>IF(AND('Raw Data'!C407&lt;'Raw Data'!E407, 'Raw Data'!O407&gt;'Raw Data'!P407), 'Raw Data'!C407, 0)</f>
        <v/>
      </c>
      <c r="O412">
        <f>'Raw Data'!C407&lt;'Raw Data'!E407</f>
        <v/>
      </c>
      <c r="P412">
        <f>IF(AND('Raw Data'!C407&gt;'Raw Data'!E407, 'Raw Data'!O407&gt;'Raw Data'!P407), 'Raw Data'!C407, 0)</f>
        <v/>
      </c>
      <c r="Q412">
        <f>IF(AND('Raw Data'!C407&gt;'Raw Data'!E407, 'Raw Data'!O407&lt;'Raw Data'!P407), 'Raw Data'!E407, 0)</f>
        <v/>
      </c>
      <c r="R412">
        <f>IF(AND('Raw Data'!C407&lt;'Raw Data'!E407, 'Raw Data'!O407&lt;'Raw Data'!P407), 'Raw Data'!E407, 0)</f>
        <v/>
      </c>
      <c r="S412">
        <f>IF(ISNUMBER('Raw Data'!C407), IF(_xlfn.XLOOKUP(SMALL('Raw Data'!C407:E407, 1), B412:D412, B412:D412, 0)&gt;0, SMALL('Raw Data'!C407:E407, 1), 0), 0)</f>
        <v/>
      </c>
      <c r="T412">
        <f>IF(ISNUMBER('Raw Data'!C407), IF(_xlfn.XLOOKUP(SMALL('Raw Data'!C407:E407, 2), B412:D412, B412:D412, 0)&gt;0, SMALL('Raw Data'!C407:E407, 2), 0), 0)</f>
        <v/>
      </c>
      <c r="U412">
        <f>IF(ISNUMBER('Raw Data'!C407), IF(_xlfn.XLOOKUP(SMALL('Raw Data'!C407:E407, 3), B412:D412, B412:D412, 0)&gt;0, SMALL('Raw Data'!C407:E407, 3), 0), 0)</f>
        <v/>
      </c>
      <c r="V412">
        <f>IF(AND('Raw Data'!C407&lt;'Raw Data'!E407,'Raw Data'!O407&gt;'Raw Data'!P407),'Raw Data'!C407,IF(AND('Raw Data'!E407&lt;'Raw Data'!C407,'Raw Data'!P407&gt;'Raw Data'!O407),'Raw Data'!E407,0))</f>
        <v/>
      </c>
      <c r="W412">
        <f>IF(AND('Raw Data'!C407&gt;'Raw Data'!E407,'Raw Data'!O407&gt;'Raw Data'!P407),'Raw Data'!C407,IF(AND('Raw Data'!E407&gt;'Raw Data'!C407,'Raw Data'!P407&gt;'Raw Data'!O407),'Raw Data'!E407,0))</f>
        <v/>
      </c>
      <c r="X412">
        <f>IF(AND('Raw Data'!D407&gt;4,'Raw Data'!O407&gt;'Raw Data'!P407, ISNUMBER('Raw Data'!O407)),'Raw Data'!J407,IF(AND('Raw Data'!D407&gt;4,'Raw Data'!O407='Raw Data'!P407, ISNUMBER('Raw Data'!O407)),0,IF(AND(ISNUMBER('Raw Data'!O407), 'Raw Data'!O407='Raw Data'!P407),'Raw Data'!D407,0)))</f>
        <v/>
      </c>
      <c r="Y412">
        <f>IF(AND('Raw Data'!D407&gt;4,'Raw Data'!O407&lt;'Raw Data'!P407),'Raw Data'!K407,IF(AND('Raw Data'!D407&gt;4,'Raw Data'!O407='Raw Data'!P407),0,IF('Raw Data'!O407='Raw Data'!P407,'Raw Data'!D407,0)))</f>
        <v/>
      </c>
      <c r="Z412">
        <f>IF(AND('Raw Data'!D407&lt;4, 'Raw Data'!O407='Raw Data'!P407), 'Raw Data'!D407, 0)</f>
        <v/>
      </c>
      <c r="AA412">
        <f>IF(AND(W412&gt;0, F412&gt;0), F412*W412, 0)</f>
        <v/>
      </c>
      <c r="AB412">
        <f>IF(AND(C412&gt;0, E412&gt;0), E412*C412, 0)</f>
        <v/>
      </c>
      <c r="AC412">
        <f>IF(AND(F412, D412), D412*F412, 0)</f>
        <v/>
      </c>
    </row>
    <row r="413">
      <c r="A413">
        <f>'Raw Data'!Q408</f>
        <v/>
      </c>
      <c r="B413">
        <f>IF('Raw Data'!O408&gt;'Raw Data'!P408, 'Raw Data'!C408, 0)</f>
        <v/>
      </c>
      <c r="C413">
        <f>IF(AND(ISNUMBER('Raw Data'!O408), 'Raw Data'!O408='Raw Data'!P408), 'Raw Data'!D408, 0)</f>
        <v/>
      </c>
      <c r="D413">
        <f>IF('Raw Data'!O408&lt;'Raw Data'!P408, 'Raw Data'!E408, 0)</f>
        <v/>
      </c>
      <c r="E413">
        <f>IF(SUM('Raw Data'!O408:P408)&gt;2, 'Raw Data'!F408, 0)</f>
        <v/>
      </c>
      <c r="F413">
        <f>IF(AND(ISNUMBER('Raw Data'!O408),SUM('Raw Data'!O408:P408)&lt;3),'Raw Data'!F408,)</f>
        <v/>
      </c>
      <c r="G413">
        <f>IF(AND('Raw Data'!O408&gt;0, 'Raw Data'!P408&gt;0), 'Raw Data'!H408, 0)</f>
        <v/>
      </c>
      <c r="H413">
        <f>IF(AND(ISNUMBER('Raw Data'!O408), OR('Raw Data'!O408=0, 'Raw Data'!P408=0)), 'Raw Data'!I408, 0)</f>
        <v/>
      </c>
      <c r="I413">
        <f>IF('Raw Data'!O408='Raw Data'!P408, 0, IF('Raw Data'!O408&gt;'Raw Data'!P408, 'Raw Data'!J408, 0))</f>
        <v/>
      </c>
      <c r="J413">
        <f>IF('Raw Data'!O408='Raw Data'!P408, 0, IF('Raw Data'!O408&lt;'Raw Data'!P408, 'Raw Data'!K408, 0))</f>
        <v/>
      </c>
      <c r="K413">
        <f>IF(AND(ISNUMBER('Raw Data'!O408), OR('Raw Data'!O408&gt;'Raw Data'!P408, 'Raw Data'!O408='Raw Data'!P408)), 'Raw Data'!L408, 0)</f>
        <v/>
      </c>
      <c r="L413">
        <f>IF(AND(ISNUMBER('Raw Data'!O408), OR('Raw Data'!O408&lt;'Raw Data'!P408, 'Raw Data'!O408='Raw Data'!P408)), 'Raw Data'!M408, 0)</f>
        <v/>
      </c>
      <c r="M413">
        <f>IF(AND(ISNUMBER('Raw Data'!O408), OR('Raw Data'!O408&gt;'Raw Data'!P408, 'Raw Data'!O408&lt;'Raw Data'!P408)), 'Raw Data'!N408, 0)</f>
        <v/>
      </c>
      <c r="N413">
        <f>IF(AND('Raw Data'!C408&lt;'Raw Data'!E408, 'Raw Data'!O408&gt;'Raw Data'!P408), 'Raw Data'!C408, 0)</f>
        <v/>
      </c>
      <c r="O413">
        <f>'Raw Data'!C408&lt;'Raw Data'!E408</f>
        <v/>
      </c>
      <c r="P413">
        <f>IF(AND('Raw Data'!C408&gt;'Raw Data'!E408, 'Raw Data'!O408&gt;'Raw Data'!P408), 'Raw Data'!C408, 0)</f>
        <v/>
      </c>
      <c r="Q413">
        <f>IF(AND('Raw Data'!C408&gt;'Raw Data'!E408, 'Raw Data'!O408&lt;'Raw Data'!P408), 'Raw Data'!E408, 0)</f>
        <v/>
      </c>
      <c r="R413">
        <f>IF(AND('Raw Data'!C408&lt;'Raw Data'!E408, 'Raw Data'!O408&lt;'Raw Data'!P408), 'Raw Data'!E408, 0)</f>
        <v/>
      </c>
      <c r="S413">
        <f>IF(ISNUMBER('Raw Data'!C408), IF(_xlfn.XLOOKUP(SMALL('Raw Data'!C408:E408, 1), B413:D413, B413:D413, 0)&gt;0, SMALL('Raw Data'!C408:E408, 1), 0), 0)</f>
        <v/>
      </c>
      <c r="T413">
        <f>IF(ISNUMBER('Raw Data'!C408), IF(_xlfn.XLOOKUP(SMALL('Raw Data'!C408:E408, 2), B413:D413, B413:D413, 0)&gt;0, SMALL('Raw Data'!C408:E408, 2), 0), 0)</f>
        <v/>
      </c>
      <c r="U413">
        <f>IF(ISNUMBER('Raw Data'!C408), IF(_xlfn.XLOOKUP(SMALL('Raw Data'!C408:E408, 3), B413:D413, B413:D413, 0)&gt;0, SMALL('Raw Data'!C408:E408, 3), 0), 0)</f>
        <v/>
      </c>
      <c r="V413">
        <f>IF(AND('Raw Data'!C408&lt;'Raw Data'!E408,'Raw Data'!O408&gt;'Raw Data'!P408),'Raw Data'!C408,IF(AND('Raw Data'!E408&lt;'Raw Data'!C408,'Raw Data'!P408&gt;'Raw Data'!O408),'Raw Data'!E408,0))</f>
        <v/>
      </c>
      <c r="W413">
        <f>IF(AND('Raw Data'!C408&gt;'Raw Data'!E408,'Raw Data'!O408&gt;'Raw Data'!P408),'Raw Data'!C408,IF(AND('Raw Data'!E408&gt;'Raw Data'!C408,'Raw Data'!P408&gt;'Raw Data'!O408),'Raw Data'!E408,0))</f>
        <v/>
      </c>
      <c r="X413">
        <f>IF(AND('Raw Data'!D408&gt;4,'Raw Data'!O408&gt;'Raw Data'!P408, ISNUMBER('Raw Data'!O408)),'Raw Data'!J408,IF(AND('Raw Data'!D408&gt;4,'Raw Data'!O408='Raw Data'!P408, ISNUMBER('Raw Data'!O408)),0,IF(AND(ISNUMBER('Raw Data'!O408), 'Raw Data'!O408='Raw Data'!P408),'Raw Data'!D408,0)))</f>
        <v/>
      </c>
      <c r="Y413">
        <f>IF(AND('Raw Data'!D408&gt;4,'Raw Data'!O408&lt;'Raw Data'!P408),'Raw Data'!K408,IF(AND('Raw Data'!D408&gt;4,'Raw Data'!O408='Raw Data'!P408),0,IF('Raw Data'!O408='Raw Data'!P408,'Raw Data'!D408,0)))</f>
        <v/>
      </c>
      <c r="Z413">
        <f>IF(AND('Raw Data'!D408&lt;4, 'Raw Data'!O408='Raw Data'!P408), 'Raw Data'!D408, 0)</f>
        <v/>
      </c>
      <c r="AA413">
        <f>IF(AND(W413&gt;0, F413&gt;0), F413*W413, 0)</f>
        <v/>
      </c>
      <c r="AB413">
        <f>IF(AND(C413&gt;0, E413&gt;0), E413*C413, 0)</f>
        <v/>
      </c>
      <c r="AC413">
        <f>IF(AND(F413, D413), D413*F413, 0)</f>
        <v/>
      </c>
    </row>
    <row r="414">
      <c r="A414">
        <f>'Raw Data'!Q409</f>
        <v/>
      </c>
      <c r="B414">
        <f>IF('Raw Data'!O409&gt;'Raw Data'!P409, 'Raw Data'!C409, 0)</f>
        <v/>
      </c>
      <c r="C414">
        <f>IF(AND(ISNUMBER('Raw Data'!O409), 'Raw Data'!O409='Raw Data'!P409), 'Raw Data'!D409, 0)</f>
        <v/>
      </c>
      <c r="D414">
        <f>IF('Raw Data'!O409&lt;'Raw Data'!P409, 'Raw Data'!E409, 0)</f>
        <v/>
      </c>
      <c r="E414">
        <f>IF(SUM('Raw Data'!O409:P409)&gt;2, 'Raw Data'!F409, 0)</f>
        <v/>
      </c>
      <c r="F414">
        <f>IF(AND(ISNUMBER('Raw Data'!O409),SUM('Raw Data'!O409:P409)&lt;3),'Raw Data'!F409,)</f>
        <v/>
      </c>
      <c r="G414">
        <f>IF(AND('Raw Data'!O409&gt;0, 'Raw Data'!P409&gt;0), 'Raw Data'!H409, 0)</f>
        <v/>
      </c>
      <c r="H414">
        <f>IF(AND(ISNUMBER('Raw Data'!O409), OR('Raw Data'!O409=0, 'Raw Data'!P409=0)), 'Raw Data'!I409, 0)</f>
        <v/>
      </c>
      <c r="I414">
        <f>IF('Raw Data'!O409='Raw Data'!P409, 0, IF('Raw Data'!O409&gt;'Raw Data'!P409, 'Raw Data'!J409, 0))</f>
        <v/>
      </c>
      <c r="J414">
        <f>IF('Raw Data'!O409='Raw Data'!P409, 0, IF('Raw Data'!O409&lt;'Raw Data'!P409, 'Raw Data'!K409, 0))</f>
        <v/>
      </c>
      <c r="K414">
        <f>IF(AND(ISNUMBER('Raw Data'!O409), OR('Raw Data'!O409&gt;'Raw Data'!P409, 'Raw Data'!O409='Raw Data'!P409)), 'Raw Data'!L409, 0)</f>
        <v/>
      </c>
      <c r="L414">
        <f>IF(AND(ISNUMBER('Raw Data'!O409), OR('Raw Data'!O409&lt;'Raw Data'!P409, 'Raw Data'!O409='Raw Data'!P409)), 'Raw Data'!M409, 0)</f>
        <v/>
      </c>
      <c r="M414">
        <f>IF(AND(ISNUMBER('Raw Data'!O409), OR('Raw Data'!O409&gt;'Raw Data'!P409, 'Raw Data'!O409&lt;'Raw Data'!P409)), 'Raw Data'!N409, 0)</f>
        <v/>
      </c>
      <c r="N414">
        <f>IF(AND('Raw Data'!C409&lt;'Raw Data'!E409, 'Raw Data'!O409&gt;'Raw Data'!P409), 'Raw Data'!C409, 0)</f>
        <v/>
      </c>
      <c r="O414">
        <f>'Raw Data'!C409&lt;'Raw Data'!E409</f>
        <v/>
      </c>
      <c r="P414">
        <f>IF(AND('Raw Data'!C409&gt;'Raw Data'!E409, 'Raw Data'!O409&gt;'Raw Data'!P409), 'Raw Data'!C409, 0)</f>
        <v/>
      </c>
      <c r="Q414">
        <f>IF(AND('Raw Data'!C409&gt;'Raw Data'!E409, 'Raw Data'!O409&lt;'Raw Data'!P409), 'Raw Data'!E409, 0)</f>
        <v/>
      </c>
      <c r="R414">
        <f>IF(AND('Raw Data'!C409&lt;'Raw Data'!E409, 'Raw Data'!O409&lt;'Raw Data'!P409), 'Raw Data'!E409, 0)</f>
        <v/>
      </c>
      <c r="S414">
        <f>IF(ISNUMBER('Raw Data'!C409), IF(_xlfn.XLOOKUP(SMALL('Raw Data'!C409:E409, 1), B414:D414, B414:D414, 0)&gt;0, SMALL('Raw Data'!C409:E409, 1), 0), 0)</f>
        <v/>
      </c>
      <c r="T414">
        <f>IF(ISNUMBER('Raw Data'!C409), IF(_xlfn.XLOOKUP(SMALL('Raw Data'!C409:E409, 2), B414:D414, B414:D414, 0)&gt;0, SMALL('Raw Data'!C409:E409, 2), 0), 0)</f>
        <v/>
      </c>
      <c r="U414">
        <f>IF(ISNUMBER('Raw Data'!C409), IF(_xlfn.XLOOKUP(SMALL('Raw Data'!C409:E409, 3), B414:D414, B414:D414, 0)&gt;0, SMALL('Raw Data'!C409:E409, 3), 0), 0)</f>
        <v/>
      </c>
      <c r="V414">
        <f>IF(AND('Raw Data'!C409&lt;'Raw Data'!E409,'Raw Data'!O409&gt;'Raw Data'!P409),'Raw Data'!C409,IF(AND('Raw Data'!E409&lt;'Raw Data'!C409,'Raw Data'!P409&gt;'Raw Data'!O409),'Raw Data'!E409,0))</f>
        <v/>
      </c>
      <c r="W414">
        <f>IF(AND('Raw Data'!C409&gt;'Raw Data'!E409,'Raw Data'!O409&gt;'Raw Data'!P409),'Raw Data'!C409,IF(AND('Raw Data'!E409&gt;'Raw Data'!C409,'Raw Data'!P409&gt;'Raw Data'!O409),'Raw Data'!E409,0))</f>
        <v/>
      </c>
      <c r="X414">
        <f>IF(AND('Raw Data'!D409&gt;4,'Raw Data'!O409&gt;'Raw Data'!P409, ISNUMBER('Raw Data'!O409)),'Raw Data'!J409,IF(AND('Raw Data'!D409&gt;4,'Raw Data'!O409='Raw Data'!P409, ISNUMBER('Raw Data'!O409)),0,IF(AND(ISNUMBER('Raw Data'!O409), 'Raw Data'!O409='Raw Data'!P409),'Raw Data'!D409,0)))</f>
        <v/>
      </c>
      <c r="Y414">
        <f>IF(AND('Raw Data'!D409&gt;4,'Raw Data'!O409&lt;'Raw Data'!P409),'Raw Data'!K409,IF(AND('Raw Data'!D409&gt;4,'Raw Data'!O409='Raw Data'!P409),0,IF('Raw Data'!O409='Raw Data'!P409,'Raw Data'!D409,0)))</f>
        <v/>
      </c>
      <c r="Z414">
        <f>IF(AND('Raw Data'!D409&lt;4, 'Raw Data'!O409='Raw Data'!P409), 'Raw Data'!D409, 0)</f>
        <v/>
      </c>
      <c r="AA414">
        <f>IF(AND(W414&gt;0, F414&gt;0), F414*W414, 0)</f>
        <v/>
      </c>
      <c r="AB414">
        <f>IF(AND(C414&gt;0, E414&gt;0), E414*C414, 0)</f>
        <v/>
      </c>
      <c r="AC414">
        <f>IF(AND(F414, D414), D414*F414, 0)</f>
        <v/>
      </c>
    </row>
    <row r="415">
      <c r="A415">
        <f>'Raw Data'!Q410</f>
        <v/>
      </c>
      <c r="B415">
        <f>IF('Raw Data'!O410&gt;'Raw Data'!P410, 'Raw Data'!C410, 0)</f>
        <v/>
      </c>
      <c r="C415">
        <f>IF(AND(ISNUMBER('Raw Data'!O410), 'Raw Data'!O410='Raw Data'!P410), 'Raw Data'!D410, 0)</f>
        <v/>
      </c>
      <c r="D415">
        <f>IF('Raw Data'!O410&lt;'Raw Data'!P410, 'Raw Data'!E410, 0)</f>
        <v/>
      </c>
      <c r="E415">
        <f>IF(SUM('Raw Data'!O410:P410)&gt;2, 'Raw Data'!F410, 0)</f>
        <v/>
      </c>
      <c r="F415">
        <f>IF(AND(ISNUMBER('Raw Data'!O410),SUM('Raw Data'!O410:P410)&lt;3),'Raw Data'!F410,)</f>
        <v/>
      </c>
      <c r="G415">
        <f>IF(AND('Raw Data'!O410&gt;0, 'Raw Data'!P410&gt;0), 'Raw Data'!H410, 0)</f>
        <v/>
      </c>
      <c r="H415">
        <f>IF(AND(ISNUMBER('Raw Data'!O410), OR('Raw Data'!O410=0, 'Raw Data'!P410=0)), 'Raw Data'!I410, 0)</f>
        <v/>
      </c>
      <c r="I415">
        <f>IF('Raw Data'!O410='Raw Data'!P410, 0, IF('Raw Data'!O410&gt;'Raw Data'!P410, 'Raw Data'!J410, 0))</f>
        <v/>
      </c>
      <c r="J415">
        <f>IF('Raw Data'!O410='Raw Data'!P410, 0, IF('Raw Data'!O410&lt;'Raw Data'!P410, 'Raw Data'!K410, 0))</f>
        <v/>
      </c>
      <c r="K415">
        <f>IF(AND(ISNUMBER('Raw Data'!O410), OR('Raw Data'!O410&gt;'Raw Data'!P410, 'Raw Data'!O410='Raw Data'!P410)), 'Raw Data'!L410, 0)</f>
        <v/>
      </c>
      <c r="L415">
        <f>IF(AND(ISNUMBER('Raw Data'!O410), OR('Raw Data'!O410&lt;'Raw Data'!P410, 'Raw Data'!O410='Raw Data'!P410)), 'Raw Data'!M410, 0)</f>
        <v/>
      </c>
      <c r="M415">
        <f>IF(AND(ISNUMBER('Raw Data'!O410), OR('Raw Data'!O410&gt;'Raw Data'!P410, 'Raw Data'!O410&lt;'Raw Data'!P410)), 'Raw Data'!N410, 0)</f>
        <v/>
      </c>
      <c r="N415">
        <f>IF(AND('Raw Data'!C410&lt;'Raw Data'!E410, 'Raw Data'!O410&gt;'Raw Data'!P410), 'Raw Data'!C410, 0)</f>
        <v/>
      </c>
      <c r="O415">
        <f>'Raw Data'!C410&lt;'Raw Data'!E410</f>
        <v/>
      </c>
      <c r="P415">
        <f>IF(AND('Raw Data'!C410&gt;'Raw Data'!E410, 'Raw Data'!O410&gt;'Raw Data'!P410), 'Raw Data'!C410, 0)</f>
        <v/>
      </c>
      <c r="Q415">
        <f>IF(AND('Raw Data'!C410&gt;'Raw Data'!E410, 'Raw Data'!O410&lt;'Raw Data'!P410), 'Raw Data'!E410, 0)</f>
        <v/>
      </c>
      <c r="R415">
        <f>IF(AND('Raw Data'!C410&lt;'Raw Data'!E410, 'Raw Data'!O410&lt;'Raw Data'!P410), 'Raw Data'!E410, 0)</f>
        <v/>
      </c>
      <c r="S415">
        <f>IF(ISNUMBER('Raw Data'!C410), IF(_xlfn.XLOOKUP(SMALL('Raw Data'!C410:E410, 1), B415:D415, B415:D415, 0)&gt;0, SMALL('Raw Data'!C410:E410, 1), 0), 0)</f>
        <v/>
      </c>
      <c r="T415">
        <f>IF(ISNUMBER('Raw Data'!C410), IF(_xlfn.XLOOKUP(SMALL('Raw Data'!C410:E410, 2), B415:D415, B415:D415, 0)&gt;0, SMALL('Raw Data'!C410:E410, 2), 0), 0)</f>
        <v/>
      </c>
      <c r="U415">
        <f>IF(ISNUMBER('Raw Data'!C410), IF(_xlfn.XLOOKUP(SMALL('Raw Data'!C410:E410, 3), B415:D415, B415:D415, 0)&gt;0, SMALL('Raw Data'!C410:E410, 3), 0), 0)</f>
        <v/>
      </c>
      <c r="V415">
        <f>IF(AND('Raw Data'!C410&lt;'Raw Data'!E410,'Raw Data'!O410&gt;'Raw Data'!P410),'Raw Data'!C410,IF(AND('Raw Data'!E410&lt;'Raw Data'!C410,'Raw Data'!P410&gt;'Raw Data'!O410),'Raw Data'!E410,0))</f>
        <v/>
      </c>
      <c r="W415">
        <f>IF(AND('Raw Data'!C410&gt;'Raw Data'!E410,'Raw Data'!O410&gt;'Raw Data'!P410),'Raw Data'!C410,IF(AND('Raw Data'!E410&gt;'Raw Data'!C410,'Raw Data'!P410&gt;'Raw Data'!O410),'Raw Data'!E410,0))</f>
        <v/>
      </c>
      <c r="X415">
        <f>IF(AND('Raw Data'!D410&gt;4,'Raw Data'!O410&gt;'Raw Data'!P410, ISNUMBER('Raw Data'!O410)),'Raw Data'!J410,IF(AND('Raw Data'!D410&gt;4,'Raw Data'!O410='Raw Data'!P410, ISNUMBER('Raw Data'!O410)),0,IF(AND(ISNUMBER('Raw Data'!O410), 'Raw Data'!O410='Raw Data'!P410),'Raw Data'!D410,0)))</f>
        <v/>
      </c>
      <c r="Y415">
        <f>IF(AND('Raw Data'!D410&gt;4,'Raw Data'!O410&lt;'Raw Data'!P410),'Raw Data'!K410,IF(AND('Raw Data'!D410&gt;4,'Raw Data'!O410='Raw Data'!P410),0,IF('Raw Data'!O410='Raw Data'!P410,'Raw Data'!D410,0)))</f>
        <v/>
      </c>
      <c r="Z415">
        <f>IF(AND('Raw Data'!D410&lt;4, 'Raw Data'!O410='Raw Data'!P410), 'Raw Data'!D410, 0)</f>
        <v/>
      </c>
      <c r="AA415">
        <f>IF(AND(W415&gt;0, F415&gt;0), F415*W415, 0)</f>
        <v/>
      </c>
      <c r="AB415">
        <f>IF(AND(C415&gt;0, E415&gt;0), E415*C415, 0)</f>
        <v/>
      </c>
      <c r="AC415">
        <f>IF(AND(F415, D415), D415*F415, 0)</f>
        <v/>
      </c>
    </row>
    <row r="416">
      <c r="A416">
        <f>'Raw Data'!Q411</f>
        <v/>
      </c>
      <c r="B416">
        <f>IF('Raw Data'!O411&gt;'Raw Data'!P411, 'Raw Data'!C411, 0)</f>
        <v/>
      </c>
      <c r="C416">
        <f>IF(AND(ISNUMBER('Raw Data'!O411), 'Raw Data'!O411='Raw Data'!P411), 'Raw Data'!D411, 0)</f>
        <v/>
      </c>
      <c r="D416">
        <f>IF('Raw Data'!O411&lt;'Raw Data'!P411, 'Raw Data'!E411, 0)</f>
        <v/>
      </c>
      <c r="E416">
        <f>IF(SUM('Raw Data'!O411:P411)&gt;2, 'Raw Data'!F411, 0)</f>
        <v/>
      </c>
      <c r="F416">
        <f>IF(AND(ISNUMBER('Raw Data'!O411),SUM('Raw Data'!O411:P411)&lt;3),'Raw Data'!F411,)</f>
        <v/>
      </c>
      <c r="G416">
        <f>IF(AND('Raw Data'!O411&gt;0, 'Raw Data'!P411&gt;0), 'Raw Data'!H411, 0)</f>
        <v/>
      </c>
      <c r="H416">
        <f>IF(AND(ISNUMBER('Raw Data'!O411), OR('Raw Data'!O411=0, 'Raw Data'!P411=0)), 'Raw Data'!I411, 0)</f>
        <v/>
      </c>
      <c r="I416">
        <f>IF('Raw Data'!O411='Raw Data'!P411, 0, IF('Raw Data'!O411&gt;'Raw Data'!P411, 'Raw Data'!J411, 0))</f>
        <v/>
      </c>
      <c r="J416">
        <f>IF('Raw Data'!O411='Raw Data'!P411, 0, IF('Raw Data'!O411&lt;'Raw Data'!P411, 'Raw Data'!K411, 0))</f>
        <v/>
      </c>
      <c r="K416">
        <f>IF(AND(ISNUMBER('Raw Data'!O411), OR('Raw Data'!O411&gt;'Raw Data'!P411, 'Raw Data'!O411='Raw Data'!P411)), 'Raw Data'!L411, 0)</f>
        <v/>
      </c>
      <c r="L416">
        <f>IF(AND(ISNUMBER('Raw Data'!O411), OR('Raw Data'!O411&lt;'Raw Data'!P411, 'Raw Data'!O411='Raw Data'!P411)), 'Raw Data'!M411, 0)</f>
        <v/>
      </c>
      <c r="M416">
        <f>IF(AND(ISNUMBER('Raw Data'!O411), OR('Raw Data'!O411&gt;'Raw Data'!P411, 'Raw Data'!O411&lt;'Raw Data'!P411)), 'Raw Data'!N411, 0)</f>
        <v/>
      </c>
      <c r="N416">
        <f>IF(AND('Raw Data'!C411&lt;'Raw Data'!E411, 'Raw Data'!O411&gt;'Raw Data'!P411), 'Raw Data'!C411, 0)</f>
        <v/>
      </c>
      <c r="O416">
        <f>'Raw Data'!C411&lt;'Raw Data'!E411</f>
        <v/>
      </c>
      <c r="P416">
        <f>IF(AND('Raw Data'!C411&gt;'Raw Data'!E411, 'Raw Data'!O411&gt;'Raw Data'!P411), 'Raw Data'!C411, 0)</f>
        <v/>
      </c>
      <c r="Q416">
        <f>IF(AND('Raw Data'!C411&gt;'Raw Data'!E411, 'Raw Data'!O411&lt;'Raw Data'!P411), 'Raw Data'!E411, 0)</f>
        <v/>
      </c>
      <c r="R416">
        <f>IF(AND('Raw Data'!C411&lt;'Raw Data'!E411, 'Raw Data'!O411&lt;'Raw Data'!P411), 'Raw Data'!E411, 0)</f>
        <v/>
      </c>
      <c r="S416">
        <f>IF(ISNUMBER('Raw Data'!C411), IF(_xlfn.XLOOKUP(SMALL('Raw Data'!C411:E411, 1), B416:D416, B416:D416, 0)&gt;0, SMALL('Raw Data'!C411:E411, 1), 0), 0)</f>
        <v/>
      </c>
      <c r="T416">
        <f>IF(ISNUMBER('Raw Data'!C411), IF(_xlfn.XLOOKUP(SMALL('Raw Data'!C411:E411, 2), B416:D416, B416:D416, 0)&gt;0, SMALL('Raw Data'!C411:E411, 2), 0), 0)</f>
        <v/>
      </c>
      <c r="U416">
        <f>IF(ISNUMBER('Raw Data'!C411), IF(_xlfn.XLOOKUP(SMALL('Raw Data'!C411:E411, 3), B416:D416, B416:D416, 0)&gt;0, SMALL('Raw Data'!C411:E411, 3), 0), 0)</f>
        <v/>
      </c>
      <c r="V416">
        <f>IF(AND('Raw Data'!C411&lt;'Raw Data'!E411,'Raw Data'!O411&gt;'Raw Data'!P411),'Raw Data'!C411,IF(AND('Raw Data'!E411&lt;'Raw Data'!C411,'Raw Data'!P411&gt;'Raw Data'!O411),'Raw Data'!E411,0))</f>
        <v/>
      </c>
      <c r="W416">
        <f>IF(AND('Raw Data'!C411&gt;'Raw Data'!E411,'Raw Data'!O411&gt;'Raw Data'!P411),'Raw Data'!C411,IF(AND('Raw Data'!E411&gt;'Raw Data'!C411,'Raw Data'!P411&gt;'Raw Data'!O411),'Raw Data'!E411,0))</f>
        <v/>
      </c>
      <c r="X416">
        <f>IF(AND('Raw Data'!D411&gt;4,'Raw Data'!O411&gt;'Raw Data'!P411, ISNUMBER('Raw Data'!O411)),'Raw Data'!J411,IF(AND('Raw Data'!D411&gt;4,'Raw Data'!O411='Raw Data'!P411, ISNUMBER('Raw Data'!O411)),0,IF(AND(ISNUMBER('Raw Data'!O411), 'Raw Data'!O411='Raw Data'!P411),'Raw Data'!D411,0)))</f>
        <v/>
      </c>
      <c r="Y416">
        <f>IF(AND('Raw Data'!D411&gt;4,'Raw Data'!O411&lt;'Raw Data'!P411),'Raw Data'!K411,IF(AND('Raw Data'!D411&gt;4,'Raw Data'!O411='Raw Data'!P411),0,IF('Raw Data'!O411='Raw Data'!P411,'Raw Data'!D411,0)))</f>
        <v/>
      </c>
      <c r="Z416">
        <f>IF(AND('Raw Data'!D411&lt;4, 'Raw Data'!O411='Raw Data'!P411), 'Raw Data'!D411, 0)</f>
        <v/>
      </c>
      <c r="AA416">
        <f>IF(AND(W416&gt;0, F416&gt;0), F416*W416, 0)</f>
        <v/>
      </c>
      <c r="AB416">
        <f>IF(AND(C416&gt;0, E416&gt;0), E416*C416, 0)</f>
        <v/>
      </c>
      <c r="AC416">
        <f>IF(AND(F416, D416), D416*F416, 0)</f>
        <v/>
      </c>
    </row>
    <row r="417">
      <c r="A417">
        <f>'Raw Data'!Q412</f>
        <v/>
      </c>
      <c r="B417">
        <f>IF('Raw Data'!O412&gt;'Raw Data'!P412, 'Raw Data'!C412, 0)</f>
        <v/>
      </c>
      <c r="C417">
        <f>IF(AND(ISNUMBER('Raw Data'!O412), 'Raw Data'!O412='Raw Data'!P412), 'Raw Data'!D412, 0)</f>
        <v/>
      </c>
      <c r="D417">
        <f>IF('Raw Data'!O412&lt;'Raw Data'!P412, 'Raw Data'!E412, 0)</f>
        <v/>
      </c>
      <c r="E417">
        <f>IF(SUM('Raw Data'!O412:P412)&gt;2, 'Raw Data'!F412, 0)</f>
        <v/>
      </c>
      <c r="F417">
        <f>IF(AND(ISNUMBER('Raw Data'!O412),SUM('Raw Data'!O412:P412)&lt;3),'Raw Data'!F412,)</f>
        <v/>
      </c>
      <c r="G417">
        <f>IF(AND('Raw Data'!O412&gt;0, 'Raw Data'!P412&gt;0), 'Raw Data'!H412, 0)</f>
        <v/>
      </c>
      <c r="H417">
        <f>IF(AND(ISNUMBER('Raw Data'!O412), OR('Raw Data'!O412=0, 'Raw Data'!P412=0)), 'Raw Data'!I412, 0)</f>
        <v/>
      </c>
      <c r="I417">
        <f>IF('Raw Data'!O412='Raw Data'!P412, 0, IF('Raw Data'!O412&gt;'Raw Data'!P412, 'Raw Data'!J412, 0))</f>
        <v/>
      </c>
      <c r="J417">
        <f>IF('Raw Data'!O412='Raw Data'!P412, 0, IF('Raw Data'!O412&lt;'Raw Data'!P412, 'Raw Data'!K412, 0))</f>
        <v/>
      </c>
      <c r="K417">
        <f>IF(AND(ISNUMBER('Raw Data'!O412), OR('Raw Data'!O412&gt;'Raw Data'!P412, 'Raw Data'!O412='Raw Data'!P412)), 'Raw Data'!L412, 0)</f>
        <v/>
      </c>
      <c r="L417">
        <f>IF(AND(ISNUMBER('Raw Data'!O412), OR('Raw Data'!O412&lt;'Raw Data'!P412, 'Raw Data'!O412='Raw Data'!P412)), 'Raw Data'!M412, 0)</f>
        <v/>
      </c>
      <c r="M417">
        <f>IF(AND(ISNUMBER('Raw Data'!O412), OR('Raw Data'!O412&gt;'Raw Data'!P412, 'Raw Data'!O412&lt;'Raw Data'!P412)), 'Raw Data'!N412, 0)</f>
        <v/>
      </c>
      <c r="N417">
        <f>IF(AND('Raw Data'!C412&lt;'Raw Data'!E412, 'Raw Data'!O412&gt;'Raw Data'!P412), 'Raw Data'!C412, 0)</f>
        <v/>
      </c>
      <c r="O417">
        <f>'Raw Data'!C412&lt;'Raw Data'!E412</f>
        <v/>
      </c>
      <c r="P417">
        <f>IF(AND('Raw Data'!C412&gt;'Raw Data'!E412, 'Raw Data'!O412&gt;'Raw Data'!P412), 'Raw Data'!C412, 0)</f>
        <v/>
      </c>
      <c r="Q417">
        <f>IF(AND('Raw Data'!C412&gt;'Raw Data'!E412, 'Raw Data'!O412&lt;'Raw Data'!P412), 'Raw Data'!E412, 0)</f>
        <v/>
      </c>
      <c r="R417">
        <f>IF(AND('Raw Data'!C412&lt;'Raw Data'!E412, 'Raw Data'!O412&lt;'Raw Data'!P412), 'Raw Data'!E412, 0)</f>
        <v/>
      </c>
      <c r="S417">
        <f>IF(ISNUMBER('Raw Data'!C412), IF(_xlfn.XLOOKUP(SMALL('Raw Data'!C412:E412, 1), B417:D417, B417:D417, 0)&gt;0, SMALL('Raw Data'!C412:E412, 1), 0), 0)</f>
        <v/>
      </c>
      <c r="T417">
        <f>IF(ISNUMBER('Raw Data'!C412), IF(_xlfn.XLOOKUP(SMALL('Raw Data'!C412:E412, 2), B417:D417, B417:D417, 0)&gt;0, SMALL('Raw Data'!C412:E412, 2), 0), 0)</f>
        <v/>
      </c>
      <c r="U417">
        <f>IF(ISNUMBER('Raw Data'!C412), IF(_xlfn.XLOOKUP(SMALL('Raw Data'!C412:E412, 3), B417:D417, B417:D417, 0)&gt;0, SMALL('Raw Data'!C412:E412, 3), 0), 0)</f>
        <v/>
      </c>
      <c r="V417">
        <f>IF(AND('Raw Data'!C412&lt;'Raw Data'!E412,'Raw Data'!O412&gt;'Raw Data'!P412),'Raw Data'!C412,IF(AND('Raw Data'!E412&lt;'Raw Data'!C412,'Raw Data'!P412&gt;'Raw Data'!O412),'Raw Data'!E412,0))</f>
        <v/>
      </c>
      <c r="W417">
        <f>IF(AND('Raw Data'!C412&gt;'Raw Data'!E412,'Raw Data'!O412&gt;'Raw Data'!P412),'Raw Data'!C412,IF(AND('Raw Data'!E412&gt;'Raw Data'!C412,'Raw Data'!P412&gt;'Raw Data'!O412),'Raw Data'!E412,0))</f>
        <v/>
      </c>
      <c r="X417">
        <f>IF(AND('Raw Data'!D412&gt;4,'Raw Data'!O412&gt;'Raw Data'!P412, ISNUMBER('Raw Data'!O412)),'Raw Data'!J412,IF(AND('Raw Data'!D412&gt;4,'Raw Data'!O412='Raw Data'!P412, ISNUMBER('Raw Data'!O412)),0,IF(AND(ISNUMBER('Raw Data'!O412), 'Raw Data'!O412='Raw Data'!P412),'Raw Data'!D412,0)))</f>
        <v/>
      </c>
      <c r="Y417">
        <f>IF(AND('Raw Data'!D412&gt;4,'Raw Data'!O412&lt;'Raw Data'!P412),'Raw Data'!K412,IF(AND('Raw Data'!D412&gt;4,'Raw Data'!O412='Raw Data'!P412),0,IF('Raw Data'!O412='Raw Data'!P412,'Raw Data'!D412,0)))</f>
        <v/>
      </c>
      <c r="Z417">
        <f>IF(AND('Raw Data'!D412&lt;4, 'Raw Data'!O412='Raw Data'!P412), 'Raw Data'!D412, 0)</f>
        <v/>
      </c>
      <c r="AA417">
        <f>IF(AND(W417&gt;0, F417&gt;0), F417*W417, 0)</f>
        <v/>
      </c>
      <c r="AB417">
        <f>IF(AND(C417&gt;0, E417&gt;0), E417*C417, 0)</f>
        <v/>
      </c>
      <c r="AC417">
        <f>IF(AND(F417, D417), D417*F417, 0)</f>
        <v/>
      </c>
    </row>
    <row r="418">
      <c r="A418">
        <f>'Raw Data'!Q413</f>
        <v/>
      </c>
      <c r="B418">
        <f>IF('Raw Data'!O413&gt;'Raw Data'!P413, 'Raw Data'!C413, 0)</f>
        <v/>
      </c>
      <c r="C418">
        <f>IF(AND(ISNUMBER('Raw Data'!O413), 'Raw Data'!O413='Raw Data'!P413), 'Raw Data'!D413, 0)</f>
        <v/>
      </c>
      <c r="D418">
        <f>IF('Raw Data'!O413&lt;'Raw Data'!P413, 'Raw Data'!E413, 0)</f>
        <v/>
      </c>
      <c r="E418">
        <f>IF(SUM('Raw Data'!O413:P413)&gt;2, 'Raw Data'!F413, 0)</f>
        <v/>
      </c>
      <c r="F418">
        <f>IF(AND(ISNUMBER('Raw Data'!O413),SUM('Raw Data'!O413:P413)&lt;3),'Raw Data'!F413,)</f>
        <v/>
      </c>
      <c r="G418">
        <f>IF(AND('Raw Data'!O413&gt;0, 'Raw Data'!P413&gt;0), 'Raw Data'!H413, 0)</f>
        <v/>
      </c>
      <c r="H418">
        <f>IF(AND(ISNUMBER('Raw Data'!O413), OR('Raw Data'!O413=0, 'Raw Data'!P413=0)), 'Raw Data'!I413, 0)</f>
        <v/>
      </c>
      <c r="I418">
        <f>IF('Raw Data'!O413='Raw Data'!P413, 0, IF('Raw Data'!O413&gt;'Raw Data'!P413, 'Raw Data'!J413, 0))</f>
        <v/>
      </c>
      <c r="J418">
        <f>IF('Raw Data'!O413='Raw Data'!P413, 0, IF('Raw Data'!O413&lt;'Raw Data'!P413, 'Raw Data'!K413, 0))</f>
        <v/>
      </c>
      <c r="K418">
        <f>IF(AND(ISNUMBER('Raw Data'!O413), OR('Raw Data'!O413&gt;'Raw Data'!P413, 'Raw Data'!O413='Raw Data'!P413)), 'Raw Data'!L413, 0)</f>
        <v/>
      </c>
      <c r="L418">
        <f>IF(AND(ISNUMBER('Raw Data'!O413), OR('Raw Data'!O413&lt;'Raw Data'!P413, 'Raw Data'!O413='Raw Data'!P413)), 'Raw Data'!M413, 0)</f>
        <v/>
      </c>
      <c r="M418">
        <f>IF(AND(ISNUMBER('Raw Data'!O413), OR('Raw Data'!O413&gt;'Raw Data'!P413, 'Raw Data'!O413&lt;'Raw Data'!P413)), 'Raw Data'!N413, 0)</f>
        <v/>
      </c>
      <c r="N418">
        <f>IF(AND('Raw Data'!C413&lt;'Raw Data'!E413, 'Raw Data'!O413&gt;'Raw Data'!P413), 'Raw Data'!C413, 0)</f>
        <v/>
      </c>
      <c r="O418">
        <f>'Raw Data'!C413&lt;'Raw Data'!E413</f>
        <v/>
      </c>
      <c r="P418">
        <f>IF(AND('Raw Data'!C413&gt;'Raw Data'!E413, 'Raw Data'!O413&gt;'Raw Data'!P413), 'Raw Data'!C413, 0)</f>
        <v/>
      </c>
      <c r="Q418">
        <f>IF(AND('Raw Data'!C413&gt;'Raw Data'!E413, 'Raw Data'!O413&lt;'Raw Data'!P413), 'Raw Data'!E413, 0)</f>
        <v/>
      </c>
      <c r="R418">
        <f>IF(AND('Raw Data'!C413&lt;'Raw Data'!E413, 'Raw Data'!O413&lt;'Raw Data'!P413), 'Raw Data'!E413, 0)</f>
        <v/>
      </c>
      <c r="S418">
        <f>IF(ISNUMBER('Raw Data'!C413), IF(_xlfn.XLOOKUP(SMALL('Raw Data'!C413:E413, 1), B418:D418, B418:D418, 0)&gt;0, SMALL('Raw Data'!C413:E413, 1), 0), 0)</f>
        <v/>
      </c>
      <c r="T418">
        <f>IF(ISNUMBER('Raw Data'!C413), IF(_xlfn.XLOOKUP(SMALL('Raw Data'!C413:E413, 2), B418:D418, B418:D418, 0)&gt;0, SMALL('Raw Data'!C413:E413, 2), 0), 0)</f>
        <v/>
      </c>
      <c r="U418">
        <f>IF(ISNUMBER('Raw Data'!C413), IF(_xlfn.XLOOKUP(SMALL('Raw Data'!C413:E413, 3), B418:D418, B418:D418, 0)&gt;0, SMALL('Raw Data'!C413:E413, 3), 0), 0)</f>
        <v/>
      </c>
      <c r="V418">
        <f>IF(AND('Raw Data'!C413&lt;'Raw Data'!E413,'Raw Data'!O413&gt;'Raw Data'!P413),'Raw Data'!C413,IF(AND('Raw Data'!E413&lt;'Raw Data'!C413,'Raw Data'!P413&gt;'Raw Data'!O413),'Raw Data'!E413,0))</f>
        <v/>
      </c>
      <c r="W418">
        <f>IF(AND('Raw Data'!C413&gt;'Raw Data'!E413,'Raw Data'!O413&gt;'Raw Data'!P413),'Raw Data'!C413,IF(AND('Raw Data'!E413&gt;'Raw Data'!C413,'Raw Data'!P413&gt;'Raw Data'!O413),'Raw Data'!E413,0))</f>
        <v/>
      </c>
      <c r="X418">
        <f>IF(AND('Raw Data'!D413&gt;4,'Raw Data'!O413&gt;'Raw Data'!P413, ISNUMBER('Raw Data'!O413)),'Raw Data'!J413,IF(AND('Raw Data'!D413&gt;4,'Raw Data'!O413='Raw Data'!P413, ISNUMBER('Raw Data'!O413)),0,IF(AND(ISNUMBER('Raw Data'!O413), 'Raw Data'!O413='Raw Data'!P413),'Raw Data'!D413,0)))</f>
        <v/>
      </c>
      <c r="Y418">
        <f>IF(AND('Raw Data'!D413&gt;4,'Raw Data'!O413&lt;'Raw Data'!P413),'Raw Data'!K413,IF(AND('Raw Data'!D413&gt;4,'Raw Data'!O413='Raw Data'!P413),0,IF('Raw Data'!O413='Raw Data'!P413,'Raw Data'!D413,0)))</f>
        <v/>
      </c>
      <c r="Z418">
        <f>IF(AND('Raw Data'!D413&lt;4, 'Raw Data'!O413='Raw Data'!P413), 'Raw Data'!D413, 0)</f>
        <v/>
      </c>
      <c r="AA418">
        <f>IF(AND(W418&gt;0, F418&gt;0), F418*W418, 0)</f>
        <v/>
      </c>
      <c r="AB418">
        <f>IF(AND(C418&gt;0, E418&gt;0), E418*C418, 0)</f>
        <v/>
      </c>
      <c r="AC418">
        <f>IF(AND(F418, D418), D418*F418, 0)</f>
        <v/>
      </c>
    </row>
    <row r="419">
      <c r="A419">
        <f>'Raw Data'!Q414</f>
        <v/>
      </c>
      <c r="B419">
        <f>IF('Raw Data'!O414&gt;'Raw Data'!P414, 'Raw Data'!C414, 0)</f>
        <v/>
      </c>
      <c r="C419">
        <f>IF(AND(ISNUMBER('Raw Data'!O414), 'Raw Data'!O414='Raw Data'!P414), 'Raw Data'!D414, 0)</f>
        <v/>
      </c>
      <c r="D419">
        <f>IF('Raw Data'!O414&lt;'Raw Data'!P414, 'Raw Data'!E414, 0)</f>
        <v/>
      </c>
      <c r="E419">
        <f>IF(SUM('Raw Data'!O414:P414)&gt;2, 'Raw Data'!F414, 0)</f>
        <v/>
      </c>
      <c r="F419">
        <f>IF(AND(ISNUMBER('Raw Data'!O414),SUM('Raw Data'!O414:P414)&lt;3),'Raw Data'!F414,)</f>
        <v/>
      </c>
      <c r="G419">
        <f>IF(AND('Raw Data'!O414&gt;0, 'Raw Data'!P414&gt;0), 'Raw Data'!H414, 0)</f>
        <v/>
      </c>
      <c r="H419">
        <f>IF(AND(ISNUMBER('Raw Data'!O414), OR('Raw Data'!O414=0, 'Raw Data'!P414=0)), 'Raw Data'!I414, 0)</f>
        <v/>
      </c>
      <c r="I419">
        <f>IF('Raw Data'!O414='Raw Data'!P414, 0, IF('Raw Data'!O414&gt;'Raw Data'!P414, 'Raw Data'!J414, 0))</f>
        <v/>
      </c>
      <c r="J419">
        <f>IF('Raw Data'!O414='Raw Data'!P414, 0, IF('Raw Data'!O414&lt;'Raw Data'!P414, 'Raw Data'!K414, 0))</f>
        <v/>
      </c>
      <c r="K419">
        <f>IF(AND(ISNUMBER('Raw Data'!O414), OR('Raw Data'!O414&gt;'Raw Data'!P414, 'Raw Data'!O414='Raw Data'!P414)), 'Raw Data'!L414, 0)</f>
        <v/>
      </c>
      <c r="L419">
        <f>IF(AND(ISNUMBER('Raw Data'!O414), OR('Raw Data'!O414&lt;'Raw Data'!P414, 'Raw Data'!O414='Raw Data'!P414)), 'Raw Data'!M414, 0)</f>
        <v/>
      </c>
      <c r="M419">
        <f>IF(AND(ISNUMBER('Raw Data'!O414), OR('Raw Data'!O414&gt;'Raw Data'!P414, 'Raw Data'!O414&lt;'Raw Data'!P414)), 'Raw Data'!N414, 0)</f>
        <v/>
      </c>
      <c r="N419">
        <f>IF(AND('Raw Data'!C414&lt;'Raw Data'!E414, 'Raw Data'!O414&gt;'Raw Data'!P414), 'Raw Data'!C414, 0)</f>
        <v/>
      </c>
      <c r="O419">
        <f>'Raw Data'!C414&lt;'Raw Data'!E414</f>
        <v/>
      </c>
      <c r="P419">
        <f>IF(AND('Raw Data'!C414&gt;'Raw Data'!E414, 'Raw Data'!O414&gt;'Raw Data'!P414), 'Raw Data'!C414, 0)</f>
        <v/>
      </c>
      <c r="Q419">
        <f>IF(AND('Raw Data'!C414&gt;'Raw Data'!E414, 'Raw Data'!O414&lt;'Raw Data'!P414), 'Raw Data'!E414, 0)</f>
        <v/>
      </c>
      <c r="R419">
        <f>IF(AND('Raw Data'!C414&lt;'Raw Data'!E414, 'Raw Data'!O414&lt;'Raw Data'!P414), 'Raw Data'!E414, 0)</f>
        <v/>
      </c>
      <c r="S419">
        <f>IF(ISNUMBER('Raw Data'!C414), IF(_xlfn.XLOOKUP(SMALL('Raw Data'!C414:E414, 1), B419:D419, B419:D419, 0)&gt;0, SMALL('Raw Data'!C414:E414, 1), 0), 0)</f>
        <v/>
      </c>
      <c r="T419">
        <f>IF(ISNUMBER('Raw Data'!C414), IF(_xlfn.XLOOKUP(SMALL('Raw Data'!C414:E414, 2), B419:D419, B419:D419, 0)&gt;0, SMALL('Raw Data'!C414:E414, 2), 0), 0)</f>
        <v/>
      </c>
      <c r="U419">
        <f>IF(ISNUMBER('Raw Data'!C414), IF(_xlfn.XLOOKUP(SMALL('Raw Data'!C414:E414, 3), B419:D419, B419:D419, 0)&gt;0, SMALL('Raw Data'!C414:E414, 3), 0), 0)</f>
        <v/>
      </c>
      <c r="V419">
        <f>IF(AND('Raw Data'!C414&lt;'Raw Data'!E414,'Raw Data'!O414&gt;'Raw Data'!P414),'Raw Data'!C414,IF(AND('Raw Data'!E414&lt;'Raw Data'!C414,'Raw Data'!P414&gt;'Raw Data'!O414),'Raw Data'!E414,0))</f>
        <v/>
      </c>
      <c r="W419">
        <f>IF(AND('Raw Data'!C414&gt;'Raw Data'!E414,'Raw Data'!O414&gt;'Raw Data'!P414),'Raw Data'!C414,IF(AND('Raw Data'!E414&gt;'Raw Data'!C414,'Raw Data'!P414&gt;'Raw Data'!O414),'Raw Data'!E414,0))</f>
        <v/>
      </c>
      <c r="X419">
        <f>IF(AND('Raw Data'!D414&gt;4,'Raw Data'!O414&gt;'Raw Data'!P414, ISNUMBER('Raw Data'!O414)),'Raw Data'!J414,IF(AND('Raw Data'!D414&gt;4,'Raw Data'!O414='Raw Data'!P414, ISNUMBER('Raw Data'!O414)),0,IF(AND(ISNUMBER('Raw Data'!O414), 'Raw Data'!O414='Raw Data'!P414),'Raw Data'!D414,0)))</f>
        <v/>
      </c>
      <c r="Y419">
        <f>IF(AND('Raw Data'!D414&gt;4,'Raw Data'!O414&lt;'Raw Data'!P414),'Raw Data'!K414,IF(AND('Raw Data'!D414&gt;4,'Raw Data'!O414='Raw Data'!P414),0,IF('Raw Data'!O414='Raw Data'!P414,'Raw Data'!D414,0)))</f>
        <v/>
      </c>
      <c r="Z419">
        <f>IF(AND('Raw Data'!D414&lt;4, 'Raw Data'!O414='Raw Data'!P414), 'Raw Data'!D414, 0)</f>
        <v/>
      </c>
      <c r="AA419">
        <f>IF(AND(W419&gt;0, F419&gt;0), F419*W419, 0)</f>
        <v/>
      </c>
      <c r="AB419">
        <f>IF(AND(C419&gt;0, E419&gt;0), E419*C419, 0)</f>
        <v/>
      </c>
      <c r="AC419">
        <f>IF(AND(F419, D419), D419*F419, 0)</f>
        <v/>
      </c>
    </row>
    <row r="420">
      <c r="A420">
        <f>'Raw Data'!Q415</f>
        <v/>
      </c>
      <c r="B420">
        <f>IF('Raw Data'!O415&gt;'Raw Data'!P415, 'Raw Data'!C415, 0)</f>
        <v/>
      </c>
      <c r="C420">
        <f>IF(AND(ISNUMBER('Raw Data'!O415), 'Raw Data'!O415='Raw Data'!P415), 'Raw Data'!D415, 0)</f>
        <v/>
      </c>
      <c r="D420">
        <f>IF('Raw Data'!O415&lt;'Raw Data'!P415, 'Raw Data'!E415, 0)</f>
        <v/>
      </c>
      <c r="E420">
        <f>IF(SUM('Raw Data'!O415:P415)&gt;2, 'Raw Data'!F415, 0)</f>
        <v/>
      </c>
      <c r="F420">
        <f>IF(AND(ISNUMBER('Raw Data'!O415),SUM('Raw Data'!O415:P415)&lt;3),'Raw Data'!F415,)</f>
        <v/>
      </c>
      <c r="G420">
        <f>IF(AND('Raw Data'!O415&gt;0, 'Raw Data'!P415&gt;0), 'Raw Data'!H415, 0)</f>
        <v/>
      </c>
      <c r="H420">
        <f>IF(AND(ISNUMBER('Raw Data'!O415), OR('Raw Data'!O415=0, 'Raw Data'!P415=0)), 'Raw Data'!I415, 0)</f>
        <v/>
      </c>
      <c r="I420">
        <f>IF('Raw Data'!O415='Raw Data'!P415, 0, IF('Raw Data'!O415&gt;'Raw Data'!P415, 'Raw Data'!J415, 0))</f>
        <v/>
      </c>
      <c r="J420">
        <f>IF('Raw Data'!O415='Raw Data'!P415, 0, IF('Raw Data'!O415&lt;'Raw Data'!P415, 'Raw Data'!K415, 0))</f>
        <v/>
      </c>
      <c r="K420">
        <f>IF(AND(ISNUMBER('Raw Data'!O415), OR('Raw Data'!O415&gt;'Raw Data'!P415, 'Raw Data'!O415='Raw Data'!P415)), 'Raw Data'!L415, 0)</f>
        <v/>
      </c>
      <c r="L420">
        <f>IF(AND(ISNUMBER('Raw Data'!O415), OR('Raw Data'!O415&lt;'Raw Data'!P415, 'Raw Data'!O415='Raw Data'!P415)), 'Raw Data'!M415, 0)</f>
        <v/>
      </c>
      <c r="M420">
        <f>IF(AND(ISNUMBER('Raw Data'!O415), OR('Raw Data'!O415&gt;'Raw Data'!P415, 'Raw Data'!O415&lt;'Raw Data'!P415)), 'Raw Data'!N415, 0)</f>
        <v/>
      </c>
      <c r="N420">
        <f>IF(AND('Raw Data'!C415&lt;'Raw Data'!E415, 'Raw Data'!O415&gt;'Raw Data'!P415), 'Raw Data'!C415, 0)</f>
        <v/>
      </c>
      <c r="O420">
        <f>'Raw Data'!C415&lt;'Raw Data'!E415</f>
        <v/>
      </c>
      <c r="P420">
        <f>IF(AND('Raw Data'!C415&gt;'Raw Data'!E415, 'Raw Data'!O415&gt;'Raw Data'!P415), 'Raw Data'!C415, 0)</f>
        <v/>
      </c>
      <c r="Q420">
        <f>IF(AND('Raw Data'!C415&gt;'Raw Data'!E415, 'Raw Data'!O415&lt;'Raw Data'!P415), 'Raw Data'!E415, 0)</f>
        <v/>
      </c>
      <c r="R420">
        <f>IF(AND('Raw Data'!C415&lt;'Raw Data'!E415, 'Raw Data'!O415&lt;'Raw Data'!P415), 'Raw Data'!E415, 0)</f>
        <v/>
      </c>
      <c r="S420">
        <f>IF(ISNUMBER('Raw Data'!C415), IF(_xlfn.XLOOKUP(SMALL('Raw Data'!C415:E415, 1), B420:D420, B420:D420, 0)&gt;0, SMALL('Raw Data'!C415:E415, 1), 0), 0)</f>
        <v/>
      </c>
      <c r="T420">
        <f>IF(ISNUMBER('Raw Data'!C415), IF(_xlfn.XLOOKUP(SMALL('Raw Data'!C415:E415, 2), B420:D420, B420:D420, 0)&gt;0, SMALL('Raw Data'!C415:E415, 2), 0), 0)</f>
        <v/>
      </c>
      <c r="U420">
        <f>IF(ISNUMBER('Raw Data'!C415), IF(_xlfn.XLOOKUP(SMALL('Raw Data'!C415:E415, 3), B420:D420, B420:D420, 0)&gt;0, SMALL('Raw Data'!C415:E415, 3), 0), 0)</f>
        <v/>
      </c>
      <c r="V420">
        <f>IF(AND('Raw Data'!C415&lt;'Raw Data'!E415,'Raw Data'!O415&gt;'Raw Data'!P415),'Raw Data'!C415,IF(AND('Raw Data'!E415&lt;'Raw Data'!C415,'Raw Data'!P415&gt;'Raw Data'!O415),'Raw Data'!E415,0))</f>
        <v/>
      </c>
      <c r="W420">
        <f>IF(AND('Raw Data'!C415&gt;'Raw Data'!E415,'Raw Data'!O415&gt;'Raw Data'!P415),'Raw Data'!C415,IF(AND('Raw Data'!E415&gt;'Raw Data'!C415,'Raw Data'!P415&gt;'Raw Data'!O415),'Raw Data'!E415,0))</f>
        <v/>
      </c>
      <c r="X420">
        <f>IF(AND('Raw Data'!D415&gt;4,'Raw Data'!O415&gt;'Raw Data'!P415, ISNUMBER('Raw Data'!O415)),'Raw Data'!J415,IF(AND('Raw Data'!D415&gt;4,'Raw Data'!O415='Raw Data'!P415, ISNUMBER('Raw Data'!O415)),0,IF(AND(ISNUMBER('Raw Data'!O415), 'Raw Data'!O415='Raw Data'!P415),'Raw Data'!D415,0)))</f>
        <v/>
      </c>
      <c r="Y420">
        <f>IF(AND('Raw Data'!D415&gt;4,'Raw Data'!O415&lt;'Raw Data'!P415),'Raw Data'!K415,IF(AND('Raw Data'!D415&gt;4,'Raw Data'!O415='Raw Data'!P415),0,IF('Raw Data'!O415='Raw Data'!P415,'Raw Data'!D415,0)))</f>
        <v/>
      </c>
      <c r="Z420">
        <f>IF(AND('Raw Data'!D415&lt;4, 'Raw Data'!O415='Raw Data'!P415), 'Raw Data'!D415, 0)</f>
        <v/>
      </c>
      <c r="AA420">
        <f>IF(AND(W420&gt;0, F420&gt;0), F420*W420, 0)</f>
        <v/>
      </c>
      <c r="AB420">
        <f>IF(AND(C420&gt;0, E420&gt;0), E420*C420, 0)</f>
        <v/>
      </c>
      <c r="AC420">
        <f>IF(AND(F420, D420), D420*F420, 0)</f>
        <v/>
      </c>
    </row>
    <row r="421">
      <c r="A421">
        <f>'Raw Data'!Q416</f>
        <v/>
      </c>
      <c r="B421">
        <f>IF('Raw Data'!O416&gt;'Raw Data'!P416, 'Raw Data'!C416, 0)</f>
        <v/>
      </c>
      <c r="C421">
        <f>IF(AND(ISNUMBER('Raw Data'!O416), 'Raw Data'!O416='Raw Data'!P416), 'Raw Data'!D416, 0)</f>
        <v/>
      </c>
      <c r="D421">
        <f>IF('Raw Data'!O416&lt;'Raw Data'!P416, 'Raw Data'!E416, 0)</f>
        <v/>
      </c>
      <c r="E421">
        <f>IF(SUM('Raw Data'!O416:P416)&gt;2, 'Raw Data'!F416, 0)</f>
        <v/>
      </c>
      <c r="F421">
        <f>IF(AND(ISNUMBER('Raw Data'!O416),SUM('Raw Data'!O416:P416)&lt;3),'Raw Data'!F416,)</f>
        <v/>
      </c>
      <c r="G421">
        <f>IF(AND('Raw Data'!O416&gt;0, 'Raw Data'!P416&gt;0), 'Raw Data'!H416, 0)</f>
        <v/>
      </c>
      <c r="H421">
        <f>IF(AND(ISNUMBER('Raw Data'!O416), OR('Raw Data'!O416=0, 'Raw Data'!P416=0)), 'Raw Data'!I416, 0)</f>
        <v/>
      </c>
      <c r="I421">
        <f>IF('Raw Data'!O416='Raw Data'!P416, 0, IF('Raw Data'!O416&gt;'Raw Data'!P416, 'Raw Data'!J416, 0))</f>
        <v/>
      </c>
      <c r="J421">
        <f>IF('Raw Data'!O416='Raw Data'!P416, 0, IF('Raw Data'!O416&lt;'Raw Data'!P416, 'Raw Data'!K416, 0))</f>
        <v/>
      </c>
      <c r="K421">
        <f>IF(AND(ISNUMBER('Raw Data'!O416), OR('Raw Data'!O416&gt;'Raw Data'!P416, 'Raw Data'!O416='Raw Data'!P416)), 'Raw Data'!L416, 0)</f>
        <v/>
      </c>
      <c r="L421">
        <f>IF(AND(ISNUMBER('Raw Data'!O416), OR('Raw Data'!O416&lt;'Raw Data'!P416, 'Raw Data'!O416='Raw Data'!P416)), 'Raw Data'!M416, 0)</f>
        <v/>
      </c>
      <c r="M421">
        <f>IF(AND(ISNUMBER('Raw Data'!O416), OR('Raw Data'!O416&gt;'Raw Data'!P416, 'Raw Data'!O416&lt;'Raw Data'!P416)), 'Raw Data'!N416, 0)</f>
        <v/>
      </c>
      <c r="N421">
        <f>IF(AND('Raw Data'!C416&lt;'Raw Data'!E416, 'Raw Data'!O416&gt;'Raw Data'!P416), 'Raw Data'!C416, 0)</f>
        <v/>
      </c>
      <c r="O421">
        <f>'Raw Data'!C416&lt;'Raw Data'!E416</f>
        <v/>
      </c>
      <c r="P421">
        <f>IF(AND('Raw Data'!C416&gt;'Raw Data'!E416, 'Raw Data'!O416&gt;'Raw Data'!P416), 'Raw Data'!C416, 0)</f>
        <v/>
      </c>
      <c r="Q421">
        <f>IF(AND('Raw Data'!C416&gt;'Raw Data'!E416, 'Raw Data'!O416&lt;'Raw Data'!P416), 'Raw Data'!E416, 0)</f>
        <v/>
      </c>
      <c r="R421">
        <f>IF(AND('Raw Data'!C416&lt;'Raw Data'!E416, 'Raw Data'!O416&lt;'Raw Data'!P416), 'Raw Data'!E416, 0)</f>
        <v/>
      </c>
      <c r="S421">
        <f>IF(ISNUMBER('Raw Data'!C416), IF(_xlfn.XLOOKUP(SMALL('Raw Data'!C416:E416, 1), B421:D421, B421:D421, 0)&gt;0, SMALL('Raw Data'!C416:E416, 1), 0), 0)</f>
        <v/>
      </c>
      <c r="T421">
        <f>IF(ISNUMBER('Raw Data'!C416), IF(_xlfn.XLOOKUP(SMALL('Raw Data'!C416:E416, 2), B421:D421, B421:D421, 0)&gt;0, SMALL('Raw Data'!C416:E416, 2), 0), 0)</f>
        <v/>
      </c>
      <c r="U421">
        <f>IF(ISNUMBER('Raw Data'!C416), IF(_xlfn.XLOOKUP(SMALL('Raw Data'!C416:E416, 3), B421:D421, B421:D421, 0)&gt;0, SMALL('Raw Data'!C416:E416, 3), 0), 0)</f>
        <v/>
      </c>
      <c r="V421">
        <f>IF(AND('Raw Data'!C416&lt;'Raw Data'!E416,'Raw Data'!O416&gt;'Raw Data'!P416),'Raw Data'!C416,IF(AND('Raw Data'!E416&lt;'Raw Data'!C416,'Raw Data'!P416&gt;'Raw Data'!O416),'Raw Data'!E416,0))</f>
        <v/>
      </c>
      <c r="W421">
        <f>IF(AND('Raw Data'!C416&gt;'Raw Data'!E416,'Raw Data'!O416&gt;'Raw Data'!P416),'Raw Data'!C416,IF(AND('Raw Data'!E416&gt;'Raw Data'!C416,'Raw Data'!P416&gt;'Raw Data'!O416),'Raw Data'!E416,0))</f>
        <v/>
      </c>
      <c r="X421">
        <f>IF(AND('Raw Data'!D416&gt;4,'Raw Data'!O416&gt;'Raw Data'!P416, ISNUMBER('Raw Data'!O416)),'Raw Data'!J416,IF(AND('Raw Data'!D416&gt;4,'Raw Data'!O416='Raw Data'!P416, ISNUMBER('Raw Data'!O416)),0,IF(AND(ISNUMBER('Raw Data'!O416), 'Raw Data'!O416='Raw Data'!P416),'Raw Data'!D416,0)))</f>
        <v/>
      </c>
      <c r="Y421">
        <f>IF(AND('Raw Data'!D416&gt;4,'Raw Data'!O416&lt;'Raw Data'!P416),'Raw Data'!K416,IF(AND('Raw Data'!D416&gt;4,'Raw Data'!O416='Raw Data'!P416),0,IF('Raw Data'!O416='Raw Data'!P416,'Raw Data'!D416,0)))</f>
        <v/>
      </c>
      <c r="Z421">
        <f>IF(AND('Raw Data'!D416&lt;4, 'Raw Data'!O416='Raw Data'!P416), 'Raw Data'!D416, 0)</f>
        <v/>
      </c>
      <c r="AA421">
        <f>IF(AND(W421&gt;0, F421&gt;0), F421*W421, 0)</f>
        <v/>
      </c>
      <c r="AB421">
        <f>IF(AND(C421&gt;0, E421&gt;0), E421*C421, 0)</f>
        <v/>
      </c>
      <c r="AC421">
        <f>IF(AND(F421, D421), D421*F421, 0)</f>
        <v/>
      </c>
    </row>
    <row r="422">
      <c r="A422">
        <f>'Raw Data'!Q417</f>
        <v/>
      </c>
      <c r="B422">
        <f>IF('Raw Data'!O417&gt;'Raw Data'!P417, 'Raw Data'!C417, 0)</f>
        <v/>
      </c>
      <c r="C422">
        <f>IF(AND(ISNUMBER('Raw Data'!O417), 'Raw Data'!O417='Raw Data'!P417), 'Raw Data'!D417, 0)</f>
        <v/>
      </c>
      <c r="D422">
        <f>IF('Raw Data'!O417&lt;'Raw Data'!P417, 'Raw Data'!E417, 0)</f>
        <v/>
      </c>
      <c r="E422">
        <f>IF(SUM('Raw Data'!O417:P417)&gt;2, 'Raw Data'!F417, 0)</f>
        <v/>
      </c>
      <c r="F422">
        <f>IF(AND(ISNUMBER('Raw Data'!O417),SUM('Raw Data'!O417:P417)&lt;3),'Raw Data'!F417,)</f>
        <v/>
      </c>
      <c r="G422">
        <f>IF(AND('Raw Data'!O417&gt;0, 'Raw Data'!P417&gt;0), 'Raw Data'!H417, 0)</f>
        <v/>
      </c>
      <c r="H422">
        <f>IF(AND(ISNUMBER('Raw Data'!O417), OR('Raw Data'!O417=0, 'Raw Data'!P417=0)), 'Raw Data'!I417, 0)</f>
        <v/>
      </c>
      <c r="I422">
        <f>IF('Raw Data'!O417='Raw Data'!P417, 0, IF('Raw Data'!O417&gt;'Raw Data'!P417, 'Raw Data'!J417, 0))</f>
        <v/>
      </c>
      <c r="J422">
        <f>IF('Raw Data'!O417='Raw Data'!P417, 0, IF('Raw Data'!O417&lt;'Raw Data'!P417, 'Raw Data'!K417, 0))</f>
        <v/>
      </c>
      <c r="K422">
        <f>IF(AND(ISNUMBER('Raw Data'!O417), OR('Raw Data'!O417&gt;'Raw Data'!P417, 'Raw Data'!O417='Raw Data'!P417)), 'Raw Data'!L417, 0)</f>
        <v/>
      </c>
      <c r="L422">
        <f>IF(AND(ISNUMBER('Raw Data'!O417), OR('Raw Data'!O417&lt;'Raw Data'!P417, 'Raw Data'!O417='Raw Data'!P417)), 'Raw Data'!M417, 0)</f>
        <v/>
      </c>
      <c r="M422">
        <f>IF(AND(ISNUMBER('Raw Data'!O417), OR('Raw Data'!O417&gt;'Raw Data'!P417, 'Raw Data'!O417&lt;'Raw Data'!P417)), 'Raw Data'!N417, 0)</f>
        <v/>
      </c>
      <c r="N422">
        <f>IF(AND('Raw Data'!C417&lt;'Raw Data'!E417, 'Raw Data'!O417&gt;'Raw Data'!P417), 'Raw Data'!C417, 0)</f>
        <v/>
      </c>
      <c r="O422">
        <f>'Raw Data'!C417&lt;'Raw Data'!E417</f>
        <v/>
      </c>
      <c r="P422">
        <f>IF(AND('Raw Data'!C417&gt;'Raw Data'!E417, 'Raw Data'!O417&gt;'Raw Data'!P417), 'Raw Data'!C417, 0)</f>
        <v/>
      </c>
      <c r="Q422">
        <f>IF(AND('Raw Data'!C417&gt;'Raw Data'!E417, 'Raw Data'!O417&lt;'Raw Data'!P417), 'Raw Data'!E417, 0)</f>
        <v/>
      </c>
      <c r="R422">
        <f>IF(AND('Raw Data'!C417&lt;'Raw Data'!E417, 'Raw Data'!O417&lt;'Raw Data'!P417), 'Raw Data'!E417, 0)</f>
        <v/>
      </c>
      <c r="S422">
        <f>IF(ISNUMBER('Raw Data'!C417), IF(_xlfn.XLOOKUP(SMALL('Raw Data'!C417:E417, 1), B422:D422, B422:D422, 0)&gt;0, SMALL('Raw Data'!C417:E417, 1), 0), 0)</f>
        <v/>
      </c>
      <c r="T422">
        <f>IF(ISNUMBER('Raw Data'!C417), IF(_xlfn.XLOOKUP(SMALL('Raw Data'!C417:E417, 2), B422:D422, B422:D422, 0)&gt;0, SMALL('Raw Data'!C417:E417, 2), 0), 0)</f>
        <v/>
      </c>
      <c r="U422">
        <f>IF(ISNUMBER('Raw Data'!C417), IF(_xlfn.XLOOKUP(SMALL('Raw Data'!C417:E417, 3), B422:D422, B422:D422, 0)&gt;0, SMALL('Raw Data'!C417:E417, 3), 0), 0)</f>
        <v/>
      </c>
      <c r="V422">
        <f>IF(AND('Raw Data'!C417&lt;'Raw Data'!E417,'Raw Data'!O417&gt;'Raw Data'!P417),'Raw Data'!C417,IF(AND('Raw Data'!E417&lt;'Raw Data'!C417,'Raw Data'!P417&gt;'Raw Data'!O417),'Raw Data'!E417,0))</f>
        <v/>
      </c>
      <c r="W422">
        <f>IF(AND('Raw Data'!C417&gt;'Raw Data'!E417,'Raw Data'!O417&gt;'Raw Data'!P417),'Raw Data'!C417,IF(AND('Raw Data'!E417&gt;'Raw Data'!C417,'Raw Data'!P417&gt;'Raw Data'!O417),'Raw Data'!E417,0))</f>
        <v/>
      </c>
      <c r="X422">
        <f>IF(AND('Raw Data'!D417&gt;4,'Raw Data'!O417&gt;'Raw Data'!P417, ISNUMBER('Raw Data'!O417)),'Raw Data'!J417,IF(AND('Raw Data'!D417&gt;4,'Raw Data'!O417='Raw Data'!P417, ISNUMBER('Raw Data'!O417)),0,IF(AND(ISNUMBER('Raw Data'!O417), 'Raw Data'!O417='Raw Data'!P417),'Raw Data'!D417,0)))</f>
        <v/>
      </c>
      <c r="Y422">
        <f>IF(AND('Raw Data'!D417&gt;4,'Raw Data'!O417&lt;'Raw Data'!P417),'Raw Data'!K417,IF(AND('Raw Data'!D417&gt;4,'Raw Data'!O417='Raw Data'!P417),0,IF('Raw Data'!O417='Raw Data'!P417,'Raw Data'!D417,0)))</f>
        <v/>
      </c>
      <c r="Z422">
        <f>IF(AND('Raw Data'!D417&lt;4, 'Raw Data'!O417='Raw Data'!P417), 'Raw Data'!D417, 0)</f>
        <v/>
      </c>
      <c r="AA422">
        <f>IF(AND(W422&gt;0, F422&gt;0), F422*W422, 0)</f>
        <v/>
      </c>
      <c r="AB422">
        <f>IF(AND(C422&gt;0, E422&gt;0), E422*C422, 0)</f>
        <v/>
      </c>
      <c r="AC422">
        <f>IF(AND(F422, D422), D422*F422, 0)</f>
        <v/>
      </c>
    </row>
    <row r="423">
      <c r="A423">
        <f>'Raw Data'!Q418</f>
        <v/>
      </c>
      <c r="B423">
        <f>IF('Raw Data'!O418&gt;'Raw Data'!P418, 'Raw Data'!C418, 0)</f>
        <v/>
      </c>
      <c r="C423">
        <f>IF(AND(ISNUMBER('Raw Data'!O418), 'Raw Data'!O418='Raw Data'!P418), 'Raw Data'!D418, 0)</f>
        <v/>
      </c>
      <c r="D423">
        <f>IF('Raw Data'!O418&lt;'Raw Data'!P418, 'Raw Data'!E418, 0)</f>
        <v/>
      </c>
      <c r="E423">
        <f>IF(SUM('Raw Data'!O418:P418)&gt;2, 'Raw Data'!F418, 0)</f>
        <v/>
      </c>
      <c r="F423">
        <f>IF(AND(ISNUMBER('Raw Data'!O418),SUM('Raw Data'!O418:P418)&lt;3),'Raw Data'!F418,)</f>
        <v/>
      </c>
      <c r="G423">
        <f>IF(AND('Raw Data'!O418&gt;0, 'Raw Data'!P418&gt;0), 'Raw Data'!H418, 0)</f>
        <v/>
      </c>
      <c r="H423">
        <f>IF(AND(ISNUMBER('Raw Data'!O418), OR('Raw Data'!O418=0, 'Raw Data'!P418=0)), 'Raw Data'!I418, 0)</f>
        <v/>
      </c>
      <c r="I423">
        <f>IF('Raw Data'!O418='Raw Data'!P418, 0, IF('Raw Data'!O418&gt;'Raw Data'!P418, 'Raw Data'!J418, 0))</f>
        <v/>
      </c>
      <c r="J423">
        <f>IF('Raw Data'!O418='Raw Data'!P418, 0, IF('Raw Data'!O418&lt;'Raw Data'!P418, 'Raw Data'!K418, 0))</f>
        <v/>
      </c>
      <c r="K423">
        <f>IF(AND(ISNUMBER('Raw Data'!O418), OR('Raw Data'!O418&gt;'Raw Data'!P418, 'Raw Data'!O418='Raw Data'!P418)), 'Raw Data'!L418, 0)</f>
        <v/>
      </c>
      <c r="L423">
        <f>IF(AND(ISNUMBER('Raw Data'!O418), OR('Raw Data'!O418&lt;'Raw Data'!P418, 'Raw Data'!O418='Raw Data'!P418)), 'Raw Data'!M418, 0)</f>
        <v/>
      </c>
      <c r="M423">
        <f>IF(AND(ISNUMBER('Raw Data'!O418), OR('Raw Data'!O418&gt;'Raw Data'!P418, 'Raw Data'!O418&lt;'Raw Data'!P418)), 'Raw Data'!N418, 0)</f>
        <v/>
      </c>
      <c r="N423">
        <f>IF(AND('Raw Data'!C418&lt;'Raw Data'!E418, 'Raw Data'!O418&gt;'Raw Data'!P418), 'Raw Data'!C418, 0)</f>
        <v/>
      </c>
      <c r="O423">
        <f>'Raw Data'!C418&lt;'Raw Data'!E418</f>
        <v/>
      </c>
      <c r="P423">
        <f>IF(AND('Raw Data'!C418&gt;'Raw Data'!E418, 'Raw Data'!O418&gt;'Raw Data'!P418), 'Raw Data'!C418, 0)</f>
        <v/>
      </c>
      <c r="Q423">
        <f>IF(AND('Raw Data'!C418&gt;'Raw Data'!E418, 'Raw Data'!O418&lt;'Raw Data'!P418), 'Raw Data'!E418, 0)</f>
        <v/>
      </c>
      <c r="R423">
        <f>IF(AND('Raw Data'!C418&lt;'Raw Data'!E418, 'Raw Data'!O418&lt;'Raw Data'!P418), 'Raw Data'!E418, 0)</f>
        <v/>
      </c>
      <c r="S423">
        <f>IF(ISNUMBER('Raw Data'!C418), IF(_xlfn.XLOOKUP(SMALL('Raw Data'!C418:E418, 1), B423:D423, B423:D423, 0)&gt;0, SMALL('Raw Data'!C418:E418, 1), 0), 0)</f>
        <v/>
      </c>
      <c r="T423">
        <f>IF(ISNUMBER('Raw Data'!C418), IF(_xlfn.XLOOKUP(SMALL('Raw Data'!C418:E418, 2), B423:D423, B423:D423, 0)&gt;0, SMALL('Raw Data'!C418:E418, 2), 0), 0)</f>
        <v/>
      </c>
      <c r="U423">
        <f>IF(ISNUMBER('Raw Data'!C418), IF(_xlfn.XLOOKUP(SMALL('Raw Data'!C418:E418, 3), B423:D423, B423:D423, 0)&gt;0, SMALL('Raw Data'!C418:E418, 3), 0), 0)</f>
        <v/>
      </c>
      <c r="V423">
        <f>IF(AND('Raw Data'!C418&lt;'Raw Data'!E418,'Raw Data'!O418&gt;'Raw Data'!P418),'Raw Data'!C418,IF(AND('Raw Data'!E418&lt;'Raw Data'!C418,'Raw Data'!P418&gt;'Raw Data'!O418),'Raw Data'!E418,0))</f>
        <v/>
      </c>
      <c r="W423">
        <f>IF(AND('Raw Data'!C418&gt;'Raw Data'!E418,'Raw Data'!O418&gt;'Raw Data'!P418),'Raw Data'!C418,IF(AND('Raw Data'!E418&gt;'Raw Data'!C418,'Raw Data'!P418&gt;'Raw Data'!O418),'Raw Data'!E418,0))</f>
        <v/>
      </c>
      <c r="X423">
        <f>IF(AND('Raw Data'!D418&gt;4,'Raw Data'!O418&gt;'Raw Data'!P418, ISNUMBER('Raw Data'!O418)),'Raw Data'!J418,IF(AND('Raw Data'!D418&gt;4,'Raw Data'!O418='Raw Data'!P418, ISNUMBER('Raw Data'!O418)),0,IF(AND(ISNUMBER('Raw Data'!O418), 'Raw Data'!O418='Raw Data'!P418),'Raw Data'!D418,0)))</f>
        <v/>
      </c>
      <c r="Y423">
        <f>IF(AND('Raw Data'!D418&gt;4,'Raw Data'!O418&lt;'Raw Data'!P418),'Raw Data'!K418,IF(AND('Raw Data'!D418&gt;4,'Raw Data'!O418='Raw Data'!P418),0,IF('Raw Data'!O418='Raw Data'!P418,'Raw Data'!D418,0)))</f>
        <v/>
      </c>
      <c r="Z423">
        <f>IF(AND('Raw Data'!D418&lt;4, 'Raw Data'!O418='Raw Data'!P418), 'Raw Data'!D418, 0)</f>
        <v/>
      </c>
      <c r="AA423">
        <f>IF(AND(W423&gt;0, F423&gt;0), F423*W423, 0)</f>
        <v/>
      </c>
      <c r="AB423">
        <f>IF(AND(C423&gt;0, E423&gt;0), E423*C423, 0)</f>
        <v/>
      </c>
      <c r="AC423">
        <f>IF(AND(F423, D423), D423*F423, 0)</f>
        <v/>
      </c>
    </row>
    <row r="424">
      <c r="A424">
        <f>'Raw Data'!Q419</f>
        <v/>
      </c>
      <c r="B424">
        <f>IF('Raw Data'!O419&gt;'Raw Data'!P419, 'Raw Data'!C419, 0)</f>
        <v/>
      </c>
      <c r="C424">
        <f>IF(AND(ISNUMBER('Raw Data'!O419), 'Raw Data'!O419='Raw Data'!P419), 'Raw Data'!D419, 0)</f>
        <v/>
      </c>
      <c r="D424">
        <f>IF('Raw Data'!O419&lt;'Raw Data'!P419, 'Raw Data'!E419, 0)</f>
        <v/>
      </c>
      <c r="E424">
        <f>IF(SUM('Raw Data'!O419:P419)&gt;2, 'Raw Data'!F419, 0)</f>
        <v/>
      </c>
      <c r="F424">
        <f>IF(AND(ISNUMBER('Raw Data'!O419),SUM('Raw Data'!O419:P419)&lt;3),'Raw Data'!F419,)</f>
        <v/>
      </c>
      <c r="G424">
        <f>IF(AND('Raw Data'!O419&gt;0, 'Raw Data'!P419&gt;0), 'Raw Data'!H419, 0)</f>
        <v/>
      </c>
      <c r="H424">
        <f>IF(AND(ISNUMBER('Raw Data'!O419), OR('Raw Data'!O419=0, 'Raw Data'!P419=0)), 'Raw Data'!I419, 0)</f>
        <v/>
      </c>
      <c r="I424">
        <f>IF('Raw Data'!O419='Raw Data'!P419, 0, IF('Raw Data'!O419&gt;'Raw Data'!P419, 'Raw Data'!J419, 0))</f>
        <v/>
      </c>
      <c r="J424">
        <f>IF('Raw Data'!O419='Raw Data'!P419, 0, IF('Raw Data'!O419&lt;'Raw Data'!P419, 'Raw Data'!K419, 0))</f>
        <v/>
      </c>
      <c r="K424">
        <f>IF(AND(ISNUMBER('Raw Data'!O419), OR('Raw Data'!O419&gt;'Raw Data'!P419, 'Raw Data'!O419='Raw Data'!P419)), 'Raw Data'!L419, 0)</f>
        <v/>
      </c>
      <c r="L424">
        <f>IF(AND(ISNUMBER('Raw Data'!O419), OR('Raw Data'!O419&lt;'Raw Data'!P419, 'Raw Data'!O419='Raw Data'!P419)), 'Raw Data'!M419, 0)</f>
        <v/>
      </c>
      <c r="M424">
        <f>IF(AND(ISNUMBER('Raw Data'!O419), OR('Raw Data'!O419&gt;'Raw Data'!P419, 'Raw Data'!O419&lt;'Raw Data'!P419)), 'Raw Data'!N419, 0)</f>
        <v/>
      </c>
      <c r="N424">
        <f>IF(AND('Raw Data'!C419&lt;'Raw Data'!E419, 'Raw Data'!O419&gt;'Raw Data'!P419), 'Raw Data'!C419, 0)</f>
        <v/>
      </c>
      <c r="O424">
        <f>'Raw Data'!C419&lt;'Raw Data'!E419</f>
        <v/>
      </c>
      <c r="P424">
        <f>IF(AND('Raw Data'!C419&gt;'Raw Data'!E419, 'Raw Data'!O419&gt;'Raw Data'!P419), 'Raw Data'!C419, 0)</f>
        <v/>
      </c>
      <c r="Q424">
        <f>IF(AND('Raw Data'!C419&gt;'Raw Data'!E419, 'Raw Data'!O419&lt;'Raw Data'!P419), 'Raw Data'!E419, 0)</f>
        <v/>
      </c>
      <c r="R424">
        <f>IF(AND('Raw Data'!C419&lt;'Raw Data'!E419, 'Raw Data'!O419&lt;'Raw Data'!P419), 'Raw Data'!E419, 0)</f>
        <v/>
      </c>
      <c r="S424">
        <f>IF(ISNUMBER('Raw Data'!C419), IF(_xlfn.XLOOKUP(SMALL('Raw Data'!C419:E419, 1), B424:D424, B424:D424, 0)&gt;0, SMALL('Raw Data'!C419:E419, 1), 0), 0)</f>
        <v/>
      </c>
      <c r="T424">
        <f>IF(ISNUMBER('Raw Data'!C419), IF(_xlfn.XLOOKUP(SMALL('Raw Data'!C419:E419, 2), B424:D424, B424:D424, 0)&gt;0, SMALL('Raw Data'!C419:E419, 2), 0), 0)</f>
        <v/>
      </c>
      <c r="U424">
        <f>IF(ISNUMBER('Raw Data'!C419), IF(_xlfn.XLOOKUP(SMALL('Raw Data'!C419:E419, 3), B424:D424, B424:D424, 0)&gt;0, SMALL('Raw Data'!C419:E419, 3), 0), 0)</f>
        <v/>
      </c>
      <c r="V424">
        <f>IF(AND('Raw Data'!C419&lt;'Raw Data'!E419,'Raw Data'!O419&gt;'Raw Data'!P419),'Raw Data'!C419,IF(AND('Raw Data'!E419&lt;'Raw Data'!C419,'Raw Data'!P419&gt;'Raw Data'!O419),'Raw Data'!E419,0))</f>
        <v/>
      </c>
      <c r="W424">
        <f>IF(AND('Raw Data'!C419&gt;'Raw Data'!E419,'Raw Data'!O419&gt;'Raw Data'!P419),'Raw Data'!C419,IF(AND('Raw Data'!E419&gt;'Raw Data'!C419,'Raw Data'!P419&gt;'Raw Data'!O419),'Raw Data'!E419,0))</f>
        <v/>
      </c>
      <c r="X424">
        <f>IF(AND('Raw Data'!D419&gt;4,'Raw Data'!O419&gt;'Raw Data'!P419, ISNUMBER('Raw Data'!O419)),'Raw Data'!J419,IF(AND('Raw Data'!D419&gt;4,'Raw Data'!O419='Raw Data'!P419, ISNUMBER('Raw Data'!O419)),0,IF(AND(ISNUMBER('Raw Data'!O419), 'Raw Data'!O419='Raw Data'!P419),'Raw Data'!D419,0)))</f>
        <v/>
      </c>
      <c r="Y424">
        <f>IF(AND('Raw Data'!D419&gt;4,'Raw Data'!O419&lt;'Raw Data'!P419),'Raw Data'!K419,IF(AND('Raw Data'!D419&gt;4,'Raw Data'!O419='Raw Data'!P419),0,IF('Raw Data'!O419='Raw Data'!P419,'Raw Data'!D419,0)))</f>
        <v/>
      </c>
      <c r="Z424">
        <f>IF(AND('Raw Data'!D419&lt;4, 'Raw Data'!O419='Raw Data'!P419), 'Raw Data'!D419, 0)</f>
        <v/>
      </c>
      <c r="AA424">
        <f>IF(AND(W424&gt;0, F424&gt;0), F424*W424, 0)</f>
        <v/>
      </c>
      <c r="AB424">
        <f>IF(AND(C424&gt;0, E424&gt;0), E424*C424, 0)</f>
        <v/>
      </c>
      <c r="AC424">
        <f>IF(AND(F424, D424), D424*F424, 0)</f>
        <v/>
      </c>
    </row>
    <row r="425">
      <c r="A425">
        <f>'Raw Data'!Q420</f>
        <v/>
      </c>
      <c r="B425">
        <f>IF('Raw Data'!O420&gt;'Raw Data'!P420, 'Raw Data'!C420, 0)</f>
        <v/>
      </c>
      <c r="C425">
        <f>IF(AND(ISNUMBER('Raw Data'!O420), 'Raw Data'!O420='Raw Data'!P420), 'Raw Data'!D420, 0)</f>
        <v/>
      </c>
      <c r="D425">
        <f>IF('Raw Data'!O420&lt;'Raw Data'!P420, 'Raw Data'!E420, 0)</f>
        <v/>
      </c>
      <c r="E425">
        <f>IF(SUM('Raw Data'!O420:P420)&gt;2, 'Raw Data'!F420, 0)</f>
        <v/>
      </c>
      <c r="F425">
        <f>IF(AND(ISNUMBER('Raw Data'!O420),SUM('Raw Data'!O420:P420)&lt;3),'Raw Data'!F420,)</f>
        <v/>
      </c>
      <c r="G425">
        <f>IF(AND('Raw Data'!O420&gt;0, 'Raw Data'!P420&gt;0), 'Raw Data'!H420, 0)</f>
        <v/>
      </c>
      <c r="H425">
        <f>IF(AND(ISNUMBER('Raw Data'!O420), OR('Raw Data'!O420=0, 'Raw Data'!P420=0)), 'Raw Data'!I420, 0)</f>
        <v/>
      </c>
      <c r="I425">
        <f>IF('Raw Data'!O420='Raw Data'!P420, 0, IF('Raw Data'!O420&gt;'Raw Data'!P420, 'Raw Data'!J420, 0))</f>
        <v/>
      </c>
      <c r="J425">
        <f>IF('Raw Data'!O420='Raw Data'!P420, 0, IF('Raw Data'!O420&lt;'Raw Data'!P420, 'Raw Data'!K420, 0))</f>
        <v/>
      </c>
      <c r="K425">
        <f>IF(AND(ISNUMBER('Raw Data'!O420), OR('Raw Data'!O420&gt;'Raw Data'!P420, 'Raw Data'!O420='Raw Data'!P420)), 'Raw Data'!L420, 0)</f>
        <v/>
      </c>
      <c r="L425">
        <f>IF(AND(ISNUMBER('Raw Data'!O420), OR('Raw Data'!O420&lt;'Raw Data'!P420, 'Raw Data'!O420='Raw Data'!P420)), 'Raw Data'!M420, 0)</f>
        <v/>
      </c>
      <c r="M425">
        <f>IF(AND(ISNUMBER('Raw Data'!O420), OR('Raw Data'!O420&gt;'Raw Data'!P420, 'Raw Data'!O420&lt;'Raw Data'!P420)), 'Raw Data'!N420, 0)</f>
        <v/>
      </c>
      <c r="N425">
        <f>IF(AND('Raw Data'!C420&lt;'Raw Data'!E420, 'Raw Data'!O420&gt;'Raw Data'!P420), 'Raw Data'!C420, 0)</f>
        <v/>
      </c>
      <c r="O425">
        <f>'Raw Data'!C420&lt;'Raw Data'!E420</f>
        <v/>
      </c>
      <c r="P425">
        <f>IF(AND('Raw Data'!C420&gt;'Raw Data'!E420, 'Raw Data'!O420&gt;'Raw Data'!P420), 'Raw Data'!C420, 0)</f>
        <v/>
      </c>
      <c r="Q425">
        <f>IF(AND('Raw Data'!C420&gt;'Raw Data'!E420, 'Raw Data'!O420&lt;'Raw Data'!P420), 'Raw Data'!E420, 0)</f>
        <v/>
      </c>
      <c r="R425">
        <f>IF(AND('Raw Data'!C420&lt;'Raw Data'!E420, 'Raw Data'!O420&lt;'Raw Data'!P420), 'Raw Data'!E420, 0)</f>
        <v/>
      </c>
      <c r="S425">
        <f>IF(ISNUMBER('Raw Data'!C420), IF(_xlfn.XLOOKUP(SMALL('Raw Data'!C420:E420, 1), B425:D425, B425:D425, 0)&gt;0, SMALL('Raw Data'!C420:E420, 1), 0), 0)</f>
        <v/>
      </c>
      <c r="T425">
        <f>IF(ISNUMBER('Raw Data'!C420), IF(_xlfn.XLOOKUP(SMALL('Raw Data'!C420:E420, 2), B425:D425, B425:D425, 0)&gt;0, SMALL('Raw Data'!C420:E420, 2), 0), 0)</f>
        <v/>
      </c>
      <c r="U425">
        <f>IF(ISNUMBER('Raw Data'!C420), IF(_xlfn.XLOOKUP(SMALL('Raw Data'!C420:E420, 3), B425:D425, B425:D425, 0)&gt;0, SMALL('Raw Data'!C420:E420, 3), 0), 0)</f>
        <v/>
      </c>
      <c r="V425">
        <f>IF(AND('Raw Data'!C420&lt;'Raw Data'!E420,'Raw Data'!O420&gt;'Raw Data'!P420),'Raw Data'!C420,IF(AND('Raw Data'!E420&lt;'Raw Data'!C420,'Raw Data'!P420&gt;'Raw Data'!O420),'Raw Data'!E420,0))</f>
        <v/>
      </c>
      <c r="W425">
        <f>IF(AND('Raw Data'!C420&gt;'Raw Data'!E420,'Raw Data'!O420&gt;'Raw Data'!P420),'Raw Data'!C420,IF(AND('Raw Data'!E420&gt;'Raw Data'!C420,'Raw Data'!P420&gt;'Raw Data'!O420),'Raw Data'!E420,0))</f>
        <v/>
      </c>
      <c r="X425">
        <f>IF(AND('Raw Data'!D420&gt;4,'Raw Data'!O420&gt;'Raw Data'!P420, ISNUMBER('Raw Data'!O420)),'Raw Data'!J420,IF(AND('Raw Data'!D420&gt;4,'Raw Data'!O420='Raw Data'!P420, ISNUMBER('Raw Data'!O420)),0,IF(AND(ISNUMBER('Raw Data'!O420), 'Raw Data'!O420='Raw Data'!P420),'Raw Data'!D420,0)))</f>
        <v/>
      </c>
      <c r="Y425">
        <f>IF(AND('Raw Data'!D420&gt;4,'Raw Data'!O420&lt;'Raw Data'!P420),'Raw Data'!K420,IF(AND('Raw Data'!D420&gt;4,'Raw Data'!O420='Raw Data'!P420),0,IF('Raw Data'!O420='Raw Data'!P420,'Raw Data'!D420,0)))</f>
        <v/>
      </c>
      <c r="Z425">
        <f>IF(AND('Raw Data'!D420&lt;4, 'Raw Data'!O420='Raw Data'!P420), 'Raw Data'!D420, 0)</f>
        <v/>
      </c>
      <c r="AA425">
        <f>IF(AND(W425&gt;0, F425&gt;0), F425*W425, 0)</f>
        <v/>
      </c>
      <c r="AB425">
        <f>IF(AND(C425&gt;0, E425&gt;0), E425*C425, 0)</f>
        <v/>
      </c>
      <c r="AC425">
        <f>IF(AND(F425, D425), D425*F425, 0)</f>
        <v/>
      </c>
    </row>
    <row r="426">
      <c r="A426">
        <f>'Raw Data'!Q421</f>
        <v/>
      </c>
      <c r="B426">
        <f>IF('Raw Data'!O421&gt;'Raw Data'!P421, 'Raw Data'!C421, 0)</f>
        <v/>
      </c>
      <c r="C426">
        <f>IF(AND(ISNUMBER('Raw Data'!O421), 'Raw Data'!O421='Raw Data'!P421), 'Raw Data'!D421, 0)</f>
        <v/>
      </c>
      <c r="D426">
        <f>IF('Raw Data'!O421&lt;'Raw Data'!P421, 'Raw Data'!E421, 0)</f>
        <v/>
      </c>
      <c r="E426">
        <f>IF(SUM('Raw Data'!O421:P421)&gt;2, 'Raw Data'!F421, 0)</f>
        <v/>
      </c>
      <c r="F426">
        <f>IF(AND(ISNUMBER('Raw Data'!O421),SUM('Raw Data'!O421:P421)&lt;3),'Raw Data'!F421,)</f>
        <v/>
      </c>
      <c r="G426">
        <f>IF(AND('Raw Data'!O421&gt;0, 'Raw Data'!P421&gt;0), 'Raw Data'!H421, 0)</f>
        <v/>
      </c>
      <c r="H426">
        <f>IF(AND(ISNUMBER('Raw Data'!O421), OR('Raw Data'!O421=0, 'Raw Data'!P421=0)), 'Raw Data'!I421, 0)</f>
        <v/>
      </c>
      <c r="I426">
        <f>IF('Raw Data'!O421='Raw Data'!P421, 0, IF('Raw Data'!O421&gt;'Raw Data'!P421, 'Raw Data'!J421, 0))</f>
        <v/>
      </c>
      <c r="J426">
        <f>IF('Raw Data'!O421='Raw Data'!P421, 0, IF('Raw Data'!O421&lt;'Raw Data'!P421, 'Raw Data'!K421, 0))</f>
        <v/>
      </c>
      <c r="K426">
        <f>IF(AND(ISNUMBER('Raw Data'!O421), OR('Raw Data'!O421&gt;'Raw Data'!P421, 'Raw Data'!O421='Raw Data'!P421)), 'Raw Data'!L421, 0)</f>
        <v/>
      </c>
      <c r="L426">
        <f>IF(AND(ISNUMBER('Raw Data'!O421), OR('Raw Data'!O421&lt;'Raw Data'!P421, 'Raw Data'!O421='Raw Data'!P421)), 'Raw Data'!M421, 0)</f>
        <v/>
      </c>
      <c r="M426">
        <f>IF(AND(ISNUMBER('Raw Data'!O421), OR('Raw Data'!O421&gt;'Raw Data'!P421, 'Raw Data'!O421&lt;'Raw Data'!P421)), 'Raw Data'!N421, 0)</f>
        <v/>
      </c>
      <c r="N426">
        <f>IF(AND('Raw Data'!C421&lt;'Raw Data'!E421, 'Raw Data'!O421&gt;'Raw Data'!P421), 'Raw Data'!C421, 0)</f>
        <v/>
      </c>
      <c r="O426">
        <f>'Raw Data'!C421&lt;'Raw Data'!E421</f>
        <v/>
      </c>
      <c r="P426">
        <f>IF(AND('Raw Data'!C421&gt;'Raw Data'!E421, 'Raw Data'!O421&gt;'Raw Data'!P421), 'Raw Data'!C421, 0)</f>
        <v/>
      </c>
      <c r="Q426">
        <f>IF(AND('Raw Data'!C421&gt;'Raw Data'!E421, 'Raw Data'!O421&lt;'Raw Data'!P421), 'Raw Data'!E421, 0)</f>
        <v/>
      </c>
      <c r="R426">
        <f>IF(AND('Raw Data'!C421&lt;'Raw Data'!E421, 'Raw Data'!O421&lt;'Raw Data'!P421), 'Raw Data'!E421, 0)</f>
        <v/>
      </c>
      <c r="S426">
        <f>IF(ISNUMBER('Raw Data'!C421), IF(_xlfn.XLOOKUP(SMALL('Raw Data'!C421:E421, 1), B426:D426, B426:D426, 0)&gt;0, SMALL('Raw Data'!C421:E421, 1), 0), 0)</f>
        <v/>
      </c>
      <c r="T426">
        <f>IF(ISNUMBER('Raw Data'!C421), IF(_xlfn.XLOOKUP(SMALL('Raw Data'!C421:E421, 2), B426:D426, B426:D426, 0)&gt;0, SMALL('Raw Data'!C421:E421, 2), 0), 0)</f>
        <v/>
      </c>
      <c r="U426">
        <f>IF(ISNUMBER('Raw Data'!C421), IF(_xlfn.XLOOKUP(SMALL('Raw Data'!C421:E421, 3), B426:D426, B426:D426, 0)&gt;0, SMALL('Raw Data'!C421:E421, 3), 0), 0)</f>
        <v/>
      </c>
      <c r="V426">
        <f>IF(AND('Raw Data'!C421&lt;'Raw Data'!E421,'Raw Data'!O421&gt;'Raw Data'!P421),'Raw Data'!C421,IF(AND('Raw Data'!E421&lt;'Raw Data'!C421,'Raw Data'!P421&gt;'Raw Data'!O421),'Raw Data'!E421,0))</f>
        <v/>
      </c>
      <c r="W426">
        <f>IF(AND('Raw Data'!C421&gt;'Raw Data'!E421,'Raw Data'!O421&gt;'Raw Data'!P421),'Raw Data'!C421,IF(AND('Raw Data'!E421&gt;'Raw Data'!C421,'Raw Data'!P421&gt;'Raw Data'!O421),'Raw Data'!E421,0))</f>
        <v/>
      </c>
      <c r="X426">
        <f>IF(AND('Raw Data'!D421&gt;4,'Raw Data'!O421&gt;'Raw Data'!P421, ISNUMBER('Raw Data'!O421)),'Raw Data'!J421,IF(AND('Raw Data'!D421&gt;4,'Raw Data'!O421='Raw Data'!P421, ISNUMBER('Raw Data'!O421)),0,IF(AND(ISNUMBER('Raw Data'!O421), 'Raw Data'!O421='Raw Data'!P421),'Raw Data'!D421,0)))</f>
        <v/>
      </c>
      <c r="Y426">
        <f>IF(AND('Raw Data'!D421&gt;4,'Raw Data'!O421&lt;'Raw Data'!P421),'Raw Data'!K421,IF(AND('Raw Data'!D421&gt;4,'Raw Data'!O421='Raw Data'!P421),0,IF('Raw Data'!O421='Raw Data'!P421,'Raw Data'!D421,0)))</f>
        <v/>
      </c>
      <c r="Z426">
        <f>IF(AND('Raw Data'!D421&lt;4, 'Raw Data'!O421='Raw Data'!P421), 'Raw Data'!D421, 0)</f>
        <v/>
      </c>
      <c r="AA426">
        <f>IF(AND(W426&gt;0, F426&gt;0), F426*W426, 0)</f>
        <v/>
      </c>
      <c r="AB426">
        <f>IF(AND(C426&gt;0, E426&gt;0), E426*C426, 0)</f>
        <v/>
      </c>
      <c r="AC426">
        <f>IF(AND(F426, D426), D426*F426, 0)</f>
        <v/>
      </c>
    </row>
    <row r="427">
      <c r="A427">
        <f>'Raw Data'!Q422</f>
        <v/>
      </c>
      <c r="B427">
        <f>IF('Raw Data'!O422&gt;'Raw Data'!P422, 'Raw Data'!C422, 0)</f>
        <v/>
      </c>
      <c r="C427">
        <f>IF(AND(ISNUMBER('Raw Data'!O422), 'Raw Data'!O422='Raw Data'!P422), 'Raw Data'!D422, 0)</f>
        <v/>
      </c>
      <c r="D427">
        <f>IF('Raw Data'!O422&lt;'Raw Data'!P422, 'Raw Data'!E422, 0)</f>
        <v/>
      </c>
      <c r="E427">
        <f>IF(SUM('Raw Data'!O422:P422)&gt;2, 'Raw Data'!F422, 0)</f>
        <v/>
      </c>
      <c r="F427">
        <f>IF(AND(ISNUMBER('Raw Data'!O422),SUM('Raw Data'!O422:P422)&lt;3),'Raw Data'!F422,)</f>
        <v/>
      </c>
      <c r="G427">
        <f>IF(AND('Raw Data'!O422&gt;0, 'Raw Data'!P422&gt;0), 'Raw Data'!H422, 0)</f>
        <v/>
      </c>
      <c r="H427">
        <f>IF(AND(ISNUMBER('Raw Data'!O422), OR('Raw Data'!O422=0, 'Raw Data'!P422=0)), 'Raw Data'!I422, 0)</f>
        <v/>
      </c>
      <c r="I427">
        <f>IF('Raw Data'!O422='Raw Data'!P422, 0, IF('Raw Data'!O422&gt;'Raw Data'!P422, 'Raw Data'!J422, 0))</f>
        <v/>
      </c>
      <c r="J427">
        <f>IF('Raw Data'!O422='Raw Data'!P422, 0, IF('Raw Data'!O422&lt;'Raw Data'!P422, 'Raw Data'!K422, 0))</f>
        <v/>
      </c>
      <c r="K427">
        <f>IF(AND(ISNUMBER('Raw Data'!O422), OR('Raw Data'!O422&gt;'Raw Data'!P422, 'Raw Data'!O422='Raw Data'!P422)), 'Raw Data'!L422, 0)</f>
        <v/>
      </c>
      <c r="L427">
        <f>IF(AND(ISNUMBER('Raw Data'!O422), OR('Raw Data'!O422&lt;'Raw Data'!P422, 'Raw Data'!O422='Raw Data'!P422)), 'Raw Data'!M422, 0)</f>
        <v/>
      </c>
      <c r="M427">
        <f>IF(AND(ISNUMBER('Raw Data'!O422), OR('Raw Data'!O422&gt;'Raw Data'!P422, 'Raw Data'!O422&lt;'Raw Data'!P422)), 'Raw Data'!N422, 0)</f>
        <v/>
      </c>
      <c r="N427">
        <f>IF(AND('Raw Data'!C422&lt;'Raw Data'!E422, 'Raw Data'!O422&gt;'Raw Data'!P422), 'Raw Data'!C422, 0)</f>
        <v/>
      </c>
      <c r="O427">
        <f>'Raw Data'!C422&lt;'Raw Data'!E422</f>
        <v/>
      </c>
      <c r="P427">
        <f>IF(AND('Raw Data'!C422&gt;'Raw Data'!E422, 'Raw Data'!O422&gt;'Raw Data'!P422), 'Raw Data'!C422, 0)</f>
        <v/>
      </c>
      <c r="Q427">
        <f>IF(AND('Raw Data'!C422&gt;'Raw Data'!E422, 'Raw Data'!O422&lt;'Raw Data'!P422), 'Raw Data'!E422, 0)</f>
        <v/>
      </c>
      <c r="R427">
        <f>IF(AND('Raw Data'!C422&lt;'Raw Data'!E422, 'Raw Data'!O422&lt;'Raw Data'!P422), 'Raw Data'!E422, 0)</f>
        <v/>
      </c>
      <c r="S427">
        <f>IF(ISNUMBER('Raw Data'!C422), IF(_xlfn.XLOOKUP(SMALL('Raw Data'!C422:E422, 1), B427:D427, B427:D427, 0)&gt;0, SMALL('Raw Data'!C422:E422, 1), 0), 0)</f>
        <v/>
      </c>
      <c r="T427">
        <f>IF(ISNUMBER('Raw Data'!C422), IF(_xlfn.XLOOKUP(SMALL('Raw Data'!C422:E422, 2), B427:D427, B427:D427, 0)&gt;0, SMALL('Raw Data'!C422:E422, 2), 0), 0)</f>
        <v/>
      </c>
      <c r="U427">
        <f>IF(ISNUMBER('Raw Data'!C422), IF(_xlfn.XLOOKUP(SMALL('Raw Data'!C422:E422, 3), B427:D427, B427:D427, 0)&gt;0, SMALL('Raw Data'!C422:E422, 3), 0), 0)</f>
        <v/>
      </c>
      <c r="V427">
        <f>IF(AND('Raw Data'!C422&lt;'Raw Data'!E422,'Raw Data'!O422&gt;'Raw Data'!P422),'Raw Data'!C422,IF(AND('Raw Data'!E422&lt;'Raw Data'!C422,'Raw Data'!P422&gt;'Raw Data'!O422),'Raw Data'!E422,0))</f>
        <v/>
      </c>
      <c r="W427">
        <f>IF(AND('Raw Data'!C422&gt;'Raw Data'!E422,'Raw Data'!O422&gt;'Raw Data'!P422),'Raw Data'!C422,IF(AND('Raw Data'!E422&gt;'Raw Data'!C422,'Raw Data'!P422&gt;'Raw Data'!O422),'Raw Data'!E422,0))</f>
        <v/>
      </c>
      <c r="X427">
        <f>IF(AND('Raw Data'!D422&gt;4,'Raw Data'!O422&gt;'Raw Data'!P422, ISNUMBER('Raw Data'!O422)),'Raw Data'!J422,IF(AND('Raw Data'!D422&gt;4,'Raw Data'!O422='Raw Data'!P422, ISNUMBER('Raw Data'!O422)),0,IF(AND(ISNUMBER('Raw Data'!O422), 'Raw Data'!O422='Raw Data'!P422),'Raw Data'!D422,0)))</f>
        <v/>
      </c>
      <c r="Y427">
        <f>IF(AND('Raw Data'!D422&gt;4,'Raw Data'!O422&lt;'Raw Data'!P422),'Raw Data'!K422,IF(AND('Raw Data'!D422&gt;4,'Raw Data'!O422='Raw Data'!P422),0,IF('Raw Data'!O422='Raw Data'!P422,'Raw Data'!D422,0)))</f>
        <v/>
      </c>
      <c r="Z427">
        <f>IF(AND('Raw Data'!D422&lt;4, 'Raw Data'!O422='Raw Data'!P422), 'Raw Data'!D422, 0)</f>
        <v/>
      </c>
      <c r="AA427">
        <f>IF(AND(W427&gt;0, F427&gt;0), F427*W427, 0)</f>
        <v/>
      </c>
      <c r="AB427">
        <f>IF(AND(C427&gt;0, E427&gt;0), E427*C427, 0)</f>
        <v/>
      </c>
      <c r="AC427">
        <f>IF(AND(F427, D427), D427*F427, 0)</f>
        <v/>
      </c>
    </row>
    <row r="428">
      <c r="A428">
        <f>'Raw Data'!Q423</f>
        <v/>
      </c>
      <c r="B428">
        <f>IF('Raw Data'!O423&gt;'Raw Data'!P423, 'Raw Data'!C423, 0)</f>
        <v/>
      </c>
      <c r="C428">
        <f>IF(AND(ISNUMBER('Raw Data'!O423), 'Raw Data'!O423='Raw Data'!P423), 'Raw Data'!D423, 0)</f>
        <v/>
      </c>
      <c r="D428">
        <f>IF('Raw Data'!O423&lt;'Raw Data'!P423, 'Raw Data'!E423, 0)</f>
        <v/>
      </c>
      <c r="E428">
        <f>IF(SUM('Raw Data'!O423:P423)&gt;2, 'Raw Data'!F423, 0)</f>
        <v/>
      </c>
      <c r="F428">
        <f>IF(AND(ISNUMBER('Raw Data'!O423),SUM('Raw Data'!O423:P423)&lt;3),'Raw Data'!F423,)</f>
        <v/>
      </c>
      <c r="G428">
        <f>IF(AND('Raw Data'!O423&gt;0, 'Raw Data'!P423&gt;0), 'Raw Data'!H423, 0)</f>
        <v/>
      </c>
      <c r="H428">
        <f>IF(AND(ISNUMBER('Raw Data'!O423), OR('Raw Data'!O423=0, 'Raw Data'!P423=0)), 'Raw Data'!I423, 0)</f>
        <v/>
      </c>
      <c r="I428">
        <f>IF('Raw Data'!O423='Raw Data'!P423, 0, IF('Raw Data'!O423&gt;'Raw Data'!P423, 'Raw Data'!J423, 0))</f>
        <v/>
      </c>
      <c r="J428">
        <f>IF('Raw Data'!O423='Raw Data'!P423, 0, IF('Raw Data'!O423&lt;'Raw Data'!P423, 'Raw Data'!K423, 0))</f>
        <v/>
      </c>
      <c r="K428">
        <f>IF(AND(ISNUMBER('Raw Data'!O423), OR('Raw Data'!O423&gt;'Raw Data'!P423, 'Raw Data'!O423='Raw Data'!P423)), 'Raw Data'!L423, 0)</f>
        <v/>
      </c>
      <c r="L428">
        <f>IF(AND(ISNUMBER('Raw Data'!O423), OR('Raw Data'!O423&lt;'Raw Data'!P423, 'Raw Data'!O423='Raw Data'!P423)), 'Raw Data'!M423, 0)</f>
        <v/>
      </c>
      <c r="M428">
        <f>IF(AND(ISNUMBER('Raw Data'!O423), OR('Raw Data'!O423&gt;'Raw Data'!P423, 'Raw Data'!O423&lt;'Raw Data'!P423)), 'Raw Data'!N423, 0)</f>
        <v/>
      </c>
      <c r="N428">
        <f>IF(AND('Raw Data'!C423&lt;'Raw Data'!E423, 'Raw Data'!O423&gt;'Raw Data'!P423), 'Raw Data'!C423, 0)</f>
        <v/>
      </c>
      <c r="O428">
        <f>'Raw Data'!C423&lt;'Raw Data'!E423</f>
        <v/>
      </c>
      <c r="P428">
        <f>IF(AND('Raw Data'!C423&gt;'Raw Data'!E423, 'Raw Data'!O423&gt;'Raw Data'!P423), 'Raw Data'!C423, 0)</f>
        <v/>
      </c>
      <c r="Q428">
        <f>IF(AND('Raw Data'!C423&gt;'Raw Data'!E423, 'Raw Data'!O423&lt;'Raw Data'!P423), 'Raw Data'!E423, 0)</f>
        <v/>
      </c>
      <c r="R428">
        <f>IF(AND('Raw Data'!C423&lt;'Raw Data'!E423, 'Raw Data'!O423&lt;'Raw Data'!P423), 'Raw Data'!E423, 0)</f>
        <v/>
      </c>
      <c r="S428">
        <f>IF(ISNUMBER('Raw Data'!C423), IF(_xlfn.XLOOKUP(SMALL('Raw Data'!C423:E423, 1), B428:D428, B428:D428, 0)&gt;0, SMALL('Raw Data'!C423:E423, 1), 0), 0)</f>
        <v/>
      </c>
      <c r="T428">
        <f>IF(ISNUMBER('Raw Data'!C423), IF(_xlfn.XLOOKUP(SMALL('Raw Data'!C423:E423, 2), B428:D428, B428:D428, 0)&gt;0, SMALL('Raw Data'!C423:E423, 2), 0), 0)</f>
        <v/>
      </c>
      <c r="U428">
        <f>IF(ISNUMBER('Raw Data'!C423), IF(_xlfn.XLOOKUP(SMALL('Raw Data'!C423:E423, 3), B428:D428, B428:D428, 0)&gt;0, SMALL('Raw Data'!C423:E423, 3), 0), 0)</f>
        <v/>
      </c>
      <c r="V428">
        <f>IF(AND('Raw Data'!C423&lt;'Raw Data'!E423,'Raw Data'!O423&gt;'Raw Data'!P423),'Raw Data'!C423,IF(AND('Raw Data'!E423&lt;'Raw Data'!C423,'Raw Data'!P423&gt;'Raw Data'!O423),'Raw Data'!E423,0))</f>
        <v/>
      </c>
      <c r="W428">
        <f>IF(AND('Raw Data'!C423&gt;'Raw Data'!E423,'Raw Data'!O423&gt;'Raw Data'!P423),'Raw Data'!C423,IF(AND('Raw Data'!E423&gt;'Raw Data'!C423,'Raw Data'!P423&gt;'Raw Data'!O423),'Raw Data'!E423,0))</f>
        <v/>
      </c>
      <c r="X428">
        <f>IF(AND('Raw Data'!D423&gt;4,'Raw Data'!O423&gt;'Raw Data'!P423, ISNUMBER('Raw Data'!O423)),'Raw Data'!J423,IF(AND('Raw Data'!D423&gt;4,'Raw Data'!O423='Raw Data'!P423, ISNUMBER('Raw Data'!O423)),0,IF(AND(ISNUMBER('Raw Data'!O423), 'Raw Data'!O423='Raw Data'!P423),'Raw Data'!D423,0)))</f>
        <v/>
      </c>
      <c r="Y428">
        <f>IF(AND('Raw Data'!D423&gt;4,'Raw Data'!O423&lt;'Raw Data'!P423),'Raw Data'!K423,IF(AND('Raw Data'!D423&gt;4,'Raw Data'!O423='Raw Data'!P423),0,IF('Raw Data'!O423='Raw Data'!P423,'Raw Data'!D423,0)))</f>
        <v/>
      </c>
      <c r="Z428">
        <f>IF(AND('Raw Data'!D423&lt;4, 'Raw Data'!O423='Raw Data'!P423), 'Raw Data'!D423, 0)</f>
        <v/>
      </c>
      <c r="AA428">
        <f>IF(AND(W428&gt;0, F428&gt;0), F428*W428, 0)</f>
        <v/>
      </c>
      <c r="AB428">
        <f>IF(AND(C428&gt;0, E428&gt;0), E428*C428, 0)</f>
        <v/>
      </c>
      <c r="AC428">
        <f>IF(AND(F428, D428), D428*F428, 0)</f>
        <v/>
      </c>
    </row>
    <row r="429">
      <c r="A429">
        <f>'Raw Data'!Q424</f>
        <v/>
      </c>
      <c r="B429">
        <f>IF('Raw Data'!O424&gt;'Raw Data'!P424, 'Raw Data'!C424, 0)</f>
        <v/>
      </c>
      <c r="C429">
        <f>IF(AND(ISNUMBER('Raw Data'!O424), 'Raw Data'!O424='Raw Data'!P424), 'Raw Data'!D424, 0)</f>
        <v/>
      </c>
      <c r="D429">
        <f>IF('Raw Data'!O424&lt;'Raw Data'!P424, 'Raw Data'!E424, 0)</f>
        <v/>
      </c>
      <c r="E429">
        <f>IF(SUM('Raw Data'!O424:P424)&gt;2, 'Raw Data'!F424, 0)</f>
        <v/>
      </c>
      <c r="F429">
        <f>IF(AND(ISNUMBER('Raw Data'!O424),SUM('Raw Data'!O424:P424)&lt;3),'Raw Data'!F424,)</f>
        <v/>
      </c>
      <c r="G429">
        <f>IF(AND('Raw Data'!O424&gt;0, 'Raw Data'!P424&gt;0), 'Raw Data'!H424, 0)</f>
        <v/>
      </c>
      <c r="H429">
        <f>IF(AND(ISNUMBER('Raw Data'!O424), OR('Raw Data'!O424=0, 'Raw Data'!P424=0)), 'Raw Data'!I424, 0)</f>
        <v/>
      </c>
      <c r="I429">
        <f>IF('Raw Data'!O424='Raw Data'!P424, 0, IF('Raw Data'!O424&gt;'Raw Data'!P424, 'Raw Data'!J424, 0))</f>
        <v/>
      </c>
      <c r="J429">
        <f>IF('Raw Data'!O424='Raw Data'!P424, 0, IF('Raw Data'!O424&lt;'Raw Data'!P424, 'Raw Data'!K424, 0))</f>
        <v/>
      </c>
      <c r="K429">
        <f>IF(AND(ISNUMBER('Raw Data'!O424), OR('Raw Data'!O424&gt;'Raw Data'!P424, 'Raw Data'!O424='Raw Data'!P424)), 'Raw Data'!L424, 0)</f>
        <v/>
      </c>
      <c r="L429">
        <f>IF(AND(ISNUMBER('Raw Data'!O424), OR('Raw Data'!O424&lt;'Raw Data'!P424, 'Raw Data'!O424='Raw Data'!P424)), 'Raw Data'!M424, 0)</f>
        <v/>
      </c>
      <c r="M429">
        <f>IF(AND(ISNUMBER('Raw Data'!O424), OR('Raw Data'!O424&gt;'Raw Data'!P424, 'Raw Data'!O424&lt;'Raw Data'!P424)), 'Raw Data'!N424, 0)</f>
        <v/>
      </c>
      <c r="N429">
        <f>IF(AND('Raw Data'!C424&lt;'Raw Data'!E424, 'Raw Data'!O424&gt;'Raw Data'!P424), 'Raw Data'!C424, 0)</f>
        <v/>
      </c>
      <c r="O429">
        <f>'Raw Data'!C424&lt;'Raw Data'!E424</f>
        <v/>
      </c>
      <c r="P429">
        <f>IF(AND('Raw Data'!C424&gt;'Raw Data'!E424, 'Raw Data'!O424&gt;'Raw Data'!P424), 'Raw Data'!C424, 0)</f>
        <v/>
      </c>
      <c r="Q429">
        <f>IF(AND('Raw Data'!C424&gt;'Raw Data'!E424, 'Raw Data'!O424&lt;'Raw Data'!P424), 'Raw Data'!E424, 0)</f>
        <v/>
      </c>
      <c r="R429">
        <f>IF(AND('Raw Data'!C424&lt;'Raw Data'!E424, 'Raw Data'!O424&lt;'Raw Data'!P424), 'Raw Data'!E424, 0)</f>
        <v/>
      </c>
      <c r="S429">
        <f>IF(ISNUMBER('Raw Data'!C424), IF(_xlfn.XLOOKUP(SMALL('Raw Data'!C424:E424, 1), B429:D429, B429:D429, 0)&gt;0, SMALL('Raw Data'!C424:E424, 1), 0), 0)</f>
        <v/>
      </c>
      <c r="T429">
        <f>IF(ISNUMBER('Raw Data'!C424), IF(_xlfn.XLOOKUP(SMALL('Raw Data'!C424:E424, 2), B429:D429, B429:D429, 0)&gt;0, SMALL('Raw Data'!C424:E424, 2), 0), 0)</f>
        <v/>
      </c>
      <c r="U429">
        <f>IF(ISNUMBER('Raw Data'!C424), IF(_xlfn.XLOOKUP(SMALL('Raw Data'!C424:E424, 3), B429:D429, B429:D429, 0)&gt;0, SMALL('Raw Data'!C424:E424, 3), 0), 0)</f>
        <v/>
      </c>
      <c r="V429">
        <f>IF(AND('Raw Data'!C424&lt;'Raw Data'!E424,'Raw Data'!O424&gt;'Raw Data'!P424),'Raw Data'!C424,IF(AND('Raw Data'!E424&lt;'Raw Data'!C424,'Raw Data'!P424&gt;'Raw Data'!O424),'Raw Data'!E424,0))</f>
        <v/>
      </c>
      <c r="W429">
        <f>IF(AND('Raw Data'!C424&gt;'Raw Data'!E424,'Raw Data'!O424&gt;'Raw Data'!P424),'Raw Data'!C424,IF(AND('Raw Data'!E424&gt;'Raw Data'!C424,'Raw Data'!P424&gt;'Raw Data'!O424),'Raw Data'!E424,0))</f>
        <v/>
      </c>
      <c r="X429">
        <f>IF(AND('Raw Data'!D424&gt;4,'Raw Data'!O424&gt;'Raw Data'!P424, ISNUMBER('Raw Data'!O424)),'Raw Data'!J424,IF(AND('Raw Data'!D424&gt;4,'Raw Data'!O424='Raw Data'!P424, ISNUMBER('Raw Data'!O424)),0,IF(AND(ISNUMBER('Raw Data'!O424), 'Raw Data'!O424='Raw Data'!P424),'Raw Data'!D424,0)))</f>
        <v/>
      </c>
      <c r="Y429">
        <f>IF(AND('Raw Data'!D424&gt;4,'Raw Data'!O424&lt;'Raw Data'!P424),'Raw Data'!K424,IF(AND('Raw Data'!D424&gt;4,'Raw Data'!O424='Raw Data'!P424),0,IF('Raw Data'!O424='Raw Data'!P424,'Raw Data'!D424,0)))</f>
        <v/>
      </c>
      <c r="Z429">
        <f>IF(AND('Raw Data'!D424&lt;4, 'Raw Data'!O424='Raw Data'!P424), 'Raw Data'!D424, 0)</f>
        <v/>
      </c>
      <c r="AA429">
        <f>IF(AND(W429&gt;0, F429&gt;0), F429*W429, 0)</f>
        <v/>
      </c>
      <c r="AB429">
        <f>IF(AND(C429&gt;0, E429&gt;0), E429*C429, 0)</f>
        <v/>
      </c>
      <c r="AC429">
        <f>IF(AND(F429, D429), D429*F429, 0)</f>
        <v/>
      </c>
    </row>
    <row r="430">
      <c r="A430">
        <f>'Raw Data'!Q425</f>
        <v/>
      </c>
      <c r="B430">
        <f>IF('Raw Data'!O425&gt;'Raw Data'!P425, 'Raw Data'!C425, 0)</f>
        <v/>
      </c>
      <c r="C430">
        <f>IF(AND(ISNUMBER('Raw Data'!O425), 'Raw Data'!O425='Raw Data'!P425), 'Raw Data'!D425, 0)</f>
        <v/>
      </c>
      <c r="D430">
        <f>IF('Raw Data'!O425&lt;'Raw Data'!P425, 'Raw Data'!E425, 0)</f>
        <v/>
      </c>
      <c r="E430">
        <f>IF(SUM('Raw Data'!O425:P425)&gt;2, 'Raw Data'!F425, 0)</f>
        <v/>
      </c>
      <c r="F430">
        <f>IF(AND(ISNUMBER('Raw Data'!O425),SUM('Raw Data'!O425:P425)&lt;3),'Raw Data'!F425,)</f>
        <v/>
      </c>
      <c r="G430">
        <f>IF(AND('Raw Data'!O425&gt;0, 'Raw Data'!P425&gt;0), 'Raw Data'!H425, 0)</f>
        <v/>
      </c>
      <c r="H430">
        <f>IF(AND(ISNUMBER('Raw Data'!O425), OR('Raw Data'!O425=0, 'Raw Data'!P425=0)), 'Raw Data'!I425, 0)</f>
        <v/>
      </c>
      <c r="I430">
        <f>IF('Raw Data'!O425='Raw Data'!P425, 0, IF('Raw Data'!O425&gt;'Raw Data'!P425, 'Raw Data'!J425, 0))</f>
        <v/>
      </c>
      <c r="J430">
        <f>IF('Raw Data'!O425='Raw Data'!P425, 0, IF('Raw Data'!O425&lt;'Raw Data'!P425, 'Raw Data'!K425, 0))</f>
        <v/>
      </c>
      <c r="K430">
        <f>IF(AND(ISNUMBER('Raw Data'!O425), OR('Raw Data'!O425&gt;'Raw Data'!P425, 'Raw Data'!O425='Raw Data'!P425)), 'Raw Data'!L425, 0)</f>
        <v/>
      </c>
      <c r="L430">
        <f>IF(AND(ISNUMBER('Raw Data'!O425), OR('Raw Data'!O425&lt;'Raw Data'!P425, 'Raw Data'!O425='Raw Data'!P425)), 'Raw Data'!M425, 0)</f>
        <v/>
      </c>
      <c r="M430">
        <f>IF(AND(ISNUMBER('Raw Data'!O425), OR('Raw Data'!O425&gt;'Raw Data'!P425, 'Raw Data'!O425&lt;'Raw Data'!P425)), 'Raw Data'!N425, 0)</f>
        <v/>
      </c>
      <c r="N430">
        <f>IF(AND('Raw Data'!C425&lt;'Raw Data'!E425, 'Raw Data'!O425&gt;'Raw Data'!P425), 'Raw Data'!C425, 0)</f>
        <v/>
      </c>
      <c r="O430">
        <f>'Raw Data'!C425&lt;'Raw Data'!E425</f>
        <v/>
      </c>
      <c r="P430">
        <f>IF(AND('Raw Data'!C425&gt;'Raw Data'!E425, 'Raw Data'!O425&gt;'Raw Data'!P425), 'Raw Data'!C425, 0)</f>
        <v/>
      </c>
      <c r="Q430">
        <f>IF(AND('Raw Data'!C425&gt;'Raw Data'!E425, 'Raw Data'!O425&lt;'Raw Data'!P425), 'Raw Data'!E425, 0)</f>
        <v/>
      </c>
      <c r="R430">
        <f>IF(AND('Raw Data'!C425&lt;'Raw Data'!E425, 'Raw Data'!O425&lt;'Raw Data'!P425), 'Raw Data'!E425, 0)</f>
        <v/>
      </c>
      <c r="S430">
        <f>IF(ISNUMBER('Raw Data'!C425), IF(_xlfn.XLOOKUP(SMALL('Raw Data'!C425:E425, 1), B430:D430, B430:D430, 0)&gt;0, SMALL('Raw Data'!C425:E425, 1), 0), 0)</f>
        <v/>
      </c>
      <c r="T430">
        <f>IF(ISNUMBER('Raw Data'!C425), IF(_xlfn.XLOOKUP(SMALL('Raw Data'!C425:E425, 2), B430:D430, B430:D430, 0)&gt;0, SMALL('Raw Data'!C425:E425, 2), 0), 0)</f>
        <v/>
      </c>
      <c r="U430">
        <f>IF(ISNUMBER('Raw Data'!C425), IF(_xlfn.XLOOKUP(SMALL('Raw Data'!C425:E425, 3), B430:D430, B430:D430, 0)&gt;0, SMALL('Raw Data'!C425:E425, 3), 0), 0)</f>
        <v/>
      </c>
      <c r="V430">
        <f>IF(AND('Raw Data'!C425&lt;'Raw Data'!E425,'Raw Data'!O425&gt;'Raw Data'!P425),'Raw Data'!C425,IF(AND('Raw Data'!E425&lt;'Raw Data'!C425,'Raw Data'!P425&gt;'Raw Data'!O425),'Raw Data'!E425,0))</f>
        <v/>
      </c>
      <c r="W430">
        <f>IF(AND('Raw Data'!C425&gt;'Raw Data'!E425,'Raw Data'!O425&gt;'Raw Data'!P425),'Raw Data'!C425,IF(AND('Raw Data'!E425&gt;'Raw Data'!C425,'Raw Data'!P425&gt;'Raw Data'!O425),'Raw Data'!E425,0))</f>
        <v/>
      </c>
      <c r="X430">
        <f>IF(AND('Raw Data'!D425&gt;4,'Raw Data'!O425&gt;'Raw Data'!P425, ISNUMBER('Raw Data'!O425)),'Raw Data'!J425,IF(AND('Raw Data'!D425&gt;4,'Raw Data'!O425='Raw Data'!P425, ISNUMBER('Raw Data'!O425)),0,IF(AND(ISNUMBER('Raw Data'!O425), 'Raw Data'!O425='Raw Data'!P425),'Raw Data'!D425,0)))</f>
        <v/>
      </c>
      <c r="Y430">
        <f>IF(AND('Raw Data'!D425&gt;4,'Raw Data'!O425&lt;'Raw Data'!P425),'Raw Data'!K425,IF(AND('Raw Data'!D425&gt;4,'Raw Data'!O425='Raw Data'!P425),0,IF('Raw Data'!O425='Raw Data'!P425,'Raw Data'!D425,0)))</f>
        <v/>
      </c>
      <c r="Z430">
        <f>IF(AND('Raw Data'!D425&lt;4, 'Raw Data'!O425='Raw Data'!P425), 'Raw Data'!D425, 0)</f>
        <v/>
      </c>
      <c r="AA430">
        <f>IF(AND(W430&gt;0, F430&gt;0), F430*W430, 0)</f>
        <v/>
      </c>
      <c r="AB430">
        <f>IF(AND(C430&gt;0, E430&gt;0), E430*C430, 0)</f>
        <v/>
      </c>
      <c r="AC430">
        <f>IF(AND(F430, D430), D430*F430, 0)</f>
        <v/>
      </c>
    </row>
    <row r="431">
      <c r="A431">
        <f>'Raw Data'!Q426</f>
        <v/>
      </c>
      <c r="B431">
        <f>IF('Raw Data'!O426&gt;'Raw Data'!P426, 'Raw Data'!C426, 0)</f>
        <v/>
      </c>
      <c r="C431">
        <f>IF(AND(ISNUMBER('Raw Data'!O426), 'Raw Data'!O426='Raw Data'!P426), 'Raw Data'!D426, 0)</f>
        <v/>
      </c>
      <c r="D431">
        <f>IF('Raw Data'!O426&lt;'Raw Data'!P426, 'Raw Data'!E426, 0)</f>
        <v/>
      </c>
      <c r="E431">
        <f>IF(SUM('Raw Data'!O426:P426)&gt;2, 'Raw Data'!F426, 0)</f>
        <v/>
      </c>
      <c r="F431">
        <f>IF(AND(ISNUMBER('Raw Data'!O426),SUM('Raw Data'!O426:P426)&lt;3),'Raw Data'!F426,)</f>
        <v/>
      </c>
      <c r="G431">
        <f>IF(AND('Raw Data'!O426&gt;0, 'Raw Data'!P426&gt;0), 'Raw Data'!H426, 0)</f>
        <v/>
      </c>
      <c r="H431">
        <f>IF(AND(ISNUMBER('Raw Data'!O426), OR('Raw Data'!O426=0, 'Raw Data'!P426=0)), 'Raw Data'!I426, 0)</f>
        <v/>
      </c>
      <c r="I431">
        <f>IF('Raw Data'!O426='Raw Data'!P426, 0, IF('Raw Data'!O426&gt;'Raw Data'!P426, 'Raw Data'!J426, 0))</f>
        <v/>
      </c>
      <c r="J431">
        <f>IF('Raw Data'!O426='Raw Data'!P426, 0, IF('Raw Data'!O426&lt;'Raw Data'!P426, 'Raw Data'!K426, 0))</f>
        <v/>
      </c>
      <c r="K431">
        <f>IF(AND(ISNUMBER('Raw Data'!O426), OR('Raw Data'!O426&gt;'Raw Data'!P426, 'Raw Data'!O426='Raw Data'!P426)), 'Raw Data'!L426, 0)</f>
        <v/>
      </c>
      <c r="L431">
        <f>IF(AND(ISNUMBER('Raw Data'!O426), OR('Raw Data'!O426&lt;'Raw Data'!P426, 'Raw Data'!O426='Raw Data'!P426)), 'Raw Data'!M426, 0)</f>
        <v/>
      </c>
      <c r="M431">
        <f>IF(AND(ISNUMBER('Raw Data'!O426), OR('Raw Data'!O426&gt;'Raw Data'!P426, 'Raw Data'!O426&lt;'Raw Data'!P426)), 'Raw Data'!N426, 0)</f>
        <v/>
      </c>
      <c r="N431">
        <f>IF(AND('Raw Data'!C426&lt;'Raw Data'!E426, 'Raw Data'!O426&gt;'Raw Data'!P426), 'Raw Data'!C426, 0)</f>
        <v/>
      </c>
      <c r="O431">
        <f>'Raw Data'!C426&lt;'Raw Data'!E426</f>
        <v/>
      </c>
      <c r="P431">
        <f>IF(AND('Raw Data'!C426&gt;'Raw Data'!E426, 'Raw Data'!O426&gt;'Raw Data'!P426), 'Raw Data'!C426, 0)</f>
        <v/>
      </c>
      <c r="Q431">
        <f>IF(AND('Raw Data'!C426&gt;'Raw Data'!E426, 'Raw Data'!O426&lt;'Raw Data'!P426), 'Raw Data'!E426, 0)</f>
        <v/>
      </c>
      <c r="R431">
        <f>IF(AND('Raw Data'!C426&lt;'Raw Data'!E426, 'Raw Data'!O426&lt;'Raw Data'!P426), 'Raw Data'!E426, 0)</f>
        <v/>
      </c>
      <c r="S431">
        <f>IF(ISNUMBER('Raw Data'!C426), IF(_xlfn.XLOOKUP(SMALL('Raw Data'!C426:E426, 1), B431:D431, B431:D431, 0)&gt;0, SMALL('Raw Data'!C426:E426, 1), 0), 0)</f>
        <v/>
      </c>
      <c r="T431">
        <f>IF(ISNUMBER('Raw Data'!C426), IF(_xlfn.XLOOKUP(SMALL('Raw Data'!C426:E426, 2), B431:D431, B431:D431, 0)&gt;0, SMALL('Raw Data'!C426:E426, 2), 0), 0)</f>
        <v/>
      </c>
      <c r="U431">
        <f>IF(ISNUMBER('Raw Data'!C426), IF(_xlfn.XLOOKUP(SMALL('Raw Data'!C426:E426, 3), B431:D431, B431:D431, 0)&gt;0, SMALL('Raw Data'!C426:E426, 3), 0), 0)</f>
        <v/>
      </c>
      <c r="V431">
        <f>IF(AND('Raw Data'!C426&lt;'Raw Data'!E426,'Raw Data'!O426&gt;'Raw Data'!P426),'Raw Data'!C426,IF(AND('Raw Data'!E426&lt;'Raw Data'!C426,'Raw Data'!P426&gt;'Raw Data'!O426),'Raw Data'!E426,0))</f>
        <v/>
      </c>
      <c r="W431">
        <f>IF(AND('Raw Data'!C426&gt;'Raw Data'!E426,'Raw Data'!O426&gt;'Raw Data'!P426),'Raw Data'!C426,IF(AND('Raw Data'!E426&gt;'Raw Data'!C426,'Raw Data'!P426&gt;'Raw Data'!O426),'Raw Data'!E426,0))</f>
        <v/>
      </c>
      <c r="X431">
        <f>IF(AND('Raw Data'!D426&gt;4,'Raw Data'!O426&gt;'Raw Data'!P426, ISNUMBER('Raw Data'!O426)),'Raw Data'!J426,IF(AND('Raw Data'!D426&gt;4,'Raw Data'!O426='Raw Data'!P426, ISNUMBER('Raw Data'!O426)),0,IF(AND(ISNUMBER('Raw Data'!O426), 'Raw Data'!O426='Raw Data'!P426),'Raw Data'!D426,0)))</f>
        <v/>
      </c>
      <c r="Y431">
        <f>IF(AND('Raw Data'!D426&gt;4,'Raw Data'!O426&lt;'Raw Data'!P426),'Raw Data'!K426,IF(AND('Raw Data'!D426&gt;4,'Raw Data'!O426='Raw Data'!P426),0,IF('Raw Data'!O426='Raw Data'!P426,'Raw Data'!D426,0)))</f>
        <v/>
      </c>
      <c r="Z431">
        <f>IF(AND('Raw Data'!D426&lt;4, 'Raw Data'!O426='Raw Data'!P426), 'Raw Data'!D426, 0)</f>
        <v/>
      </c>
      <c r="AA431">
        <f>IF(AND(W431&gt;0, F431&gt;0), F431*W431, 0)</f>
        <v/>
      </c>
      <c r="AB431">
        <f>IF(AND(C431&gt;0, E431&gt;0), E431*C431, 0)</f>
        <v/>
      </c>
      <c r="AC431">
        <f>IF(AND(F431, D431), D431*F431, 0)</f>
        <v/>
      </c>
    </row>
    <row r="432">
      <c r="A432">
        <f>'Raw Data'!Q427</f>
        <v/>
      </c>
      <c r="B432">
        <f>IF('Raw Data'!O427&gt;'Raw Data'!P427, 'Raw Data'!C427, 0)</f>
        <v/>
      </c>
      <c r="C432">
        <f>IF(AND(ISNUMBER('Raw Data'!O427), 'Raw Data'!O427='Raw Data'!P427), 'Raw Data'!D427, 0)</f>
        <v/>
      </c>
      <c r="D432">
        <f>IF('Raw Data'!O427&lt;'Raw Data'!P427, 'Raw Data'!E427, 0)</f>
        <v/>
      </c>
      <c r="E432">
        <f>IF(SUM('Raw Data'!O427:P427)&gt;2, 'Raw Data'!F427, 0)</f>
        <v/>
      </c>
      <c r="F432">
        <f>IF(AND(ISNUMBER('Raw Data'!O427),SUM('Raw Data'!O427:P427)&lt;3),'Raw Data'!F427,)</f>
        <v/>
      </c>
      <c r="G432">
        <f>IF(AND('Raw Data'!O427&gt;0, 'Raw Data'!P427&gt;0), 'Raw Data'!H427, 0)</f>
        <v/>
      </c>
      <c r="H432">
        <f>IF(AND(ISNUMBER('Raw Data'!O427), OR('Raw Data'!O427=0, 'Raw Data'!P427=0)), 'Raw Data'!I427, 0)</f>
        <v/>
      </c>
      <c r="I432">
        <f>IF('Raw Data'!O427='Raw Data'!P427, 0, IF('Raw Data'!O427&gt;'Raw Data'!P427, 'Raw Data'!J427, 0))</f>
        <v/>
      </c>
      <c r="J432">
        <f>IF('Raw Data'!O427='Raw Data'!P427, 0, IF('Raw Data'!O427&lt;'Raw Data'!P427, 'Raw Data'!K427, 0))</f>
        <v/>
      </c>
      <c r="K432">
        <f>IF(AND(ISNUMBER('Raw Data'!O427), OR('Raw Data'!O427&gt;'Raw Data'!P427, 'Raw Data'!O427='Raw Data'!P427)), 'Raw Data'!L427, 0)</f>
        <v/>
      </c>
      <c r="L432">
        <f>IF(AND(ISNUMBER('Raw Data'!O427), OR('Raw Data'!O427&lt;'Raw Data'!P427, 'Raw Data'!O427='Raw Data'!P427)), 'Raw Data'!M427, 0)</f>
        <v/>
      </c>
      <c r="M432">
        <f>IF(AND(ISNUMBER('Raw Data'!O427), OR('Raw Data'!O427&gt;'Raw Data'!P427, 'Raw Data'!O427&lt;'Raw Data'!P427)), 'Raw Data'!N427, 0)</f>
        <v/>
      </c>
      <c r="N432">
        <f>IF(AND('Raw Data'!C427&lt;'Raw Data'!E427, 'Raw Data'!O427&gt;'Raw Data'!P427), 'Raw Data'!C427, 0)</f>
        <v/>
      </c>
      <c r="O432">
        <f>'Raw Data'!C427&lt;'Raw Data'!E427</f>
        <v/>
      </c>
      <c r="P432">
        <f>IF(AND('Raw Data'!C427&gt;'Raw Data'!E427, 'Raw Data'!O427&gt;'Raw Data'!P427), 'Raw Data'!C427, 0)</f>
        <v/>
      </c>
      <c r="Q432">
        <f>IF(AND('Raw Data'!C427&gt;'Raw Data'!E427, 'Raw Data'!O427&lt;'Raw Data'!P427), 'Raw Data'!E427, 0)</f>
        <v/>
      </c>
      <c r="R432">
        <f>IF(AND('Raw Data'!C427&lt;'Raw Data'!E427, 'Raw Data'!O427&lt;'Raw Data'!P427), 'Raw Data'!E427, 0)</f>
        <v/>
      </c>
      <c r="S432">
        <f>IF(ISNUMBER('Raw Data'!C427), IF(_xlfn.XLOOKUP(SMALL('Raw Data'!C427:E427, 1), B432:D432, B432:D432, 0)&gt;0, SMALL('Raw Data'!C427:E427, 1), 0), 0)</f>
        <v/>
      </c>
      <c r="T432">
        <f>IF(ISNUMBER('Raw Data'!C427), IF(_xlfn.XLOOKUP(SMALL('Raw Data'!C427:E427, 2), B432:D432, B432:D432, 0)&gt;0, SMALL('Raw Data'!C427:E427, 2), 0), 0)</f>
        <v/>
      </c>
      <c r="U432">
        <f>IF(ISNUMBER('Raw Data'!C427), IF(_xlfn.XLOOKUP(SMALL('Raw Data'!C427:E427, 3), B432:D432, B432:D432, 0)&gt;0, SMALL('Raw Data'!C427:E427, 3), 0), 0)</f>
        <v/>
      </c>
      <c r="V432">
        <f>IF(AND('Raw Data'!C427&lt;'Raw Data'!E427,'Raw Data'!O427&gt;'Raw Data'!P427),'Raw Data'!C427,IF(AND('Raw Data'!E427&lt;'Raw Data'!C427,'Raw Data'!P427&gt;'Raw Data'!O427),'Raw Data'!E427,0))</f>
        <v/>
      </c>
      <c r="W432">
        <f>IF(AND('Raw Data'!C427&gt;'Raw Data'!E427,'Raw Data'!O427&gt;'Raw Data'!P427),'Raw Data'!C427,IF(AND('Raw Data'!E427&gt;'Raw Data'!C427,'Raw Data'!P427&gt;'Raw Data'!O427),'Raw Data'!E427,0))</f>
        <v/>
      </c>
      <c r="X432">
        <f>IF(AND('Raw Data'!D427&gt;4,'Raw Data'!O427&gt;'Raw Data'!P427, ISNUMBER('Raw Data'!O427)),'Raw Data'!J427,IF(AND('Raw Data'!D427&gt;4,'Raw Data'!O427='Raw Data'!P427, ISNUMBER('Raw Data'!O427)),0,IF(AND(ISNUMBER('Raw Data'!O427), 'Raw Data'!O427='Raw Data'!P427),'Raw Data'!D427,0)))</f>
        <v/>
      </c>
      <c r="Y432">
        <f>IF(AND('Raw Data'!D427&gt;4,'Raw Data'!O427&lt;'Raw Data'!P427),'Raw Data'!K427,IF(AND('Raw Data'!D427&gt;4,'Raw Data'!O427='Raw Data'!P427),0,IF('Raw Data'!O427='Raw Data'!P427,'Raw Data'!D427,0)))</f>
        <v/>
      </c>
      <c r="Z432">
        <f>IF(AND('Raw Data'!D427&lt;4, 'Raw Data'!O427='Raw Data'!P427), 'Raw Data'!D427, 0)</f>
        <v/>
      </c>
      <c r="AA432">
        <f>IF(AND(W432&gt;0, F432&gt;0), F432*W432, 0)</f>
        <v/>
      </c>
      <c r="AB432">
        <f>IF(AND(C432&gt;0, E432&gt;0), E432*C432, 0)</f>
        <v/>
      </c>
      <c r="AC432">
        <f>IF(AND(F432, D432), D432*F432, 0)</f>
        <v/>
      </c>
    </row>
    <row r="433">
      <c r="A433">
        <f>'Raw Data'!Q428</f>
        <v/>
      </c>
      <c r="B433">
        <f>IF('Raw Data'!O428&gt;'Raw Data'!P428, 'Raw Data'!C428, 0)</f>
        <v/>
      </c>
      <c r="C433">
        <f>IF(AND(ISNUMBER('Raw Data'!O428), 'Raw Data'!O428='Raw Data'!P428), 'Raw Data'!D428, 0)</f>
        <v/>
      </c>
      <c r="D433">
        <f>IF('Raw Data'!O428&lt;'Raw Data'!P428, 'Raw Data'!E428, 0)</f>
        <v/>
      </c>
      <c r="E433">
        <f>IF(SUM('Raw Data'!O428:P428)&gt;2, 'Raw Data'!F428, 0)</f>
        <v/>
      </c>
      <c r="F433">
        <f>IF(AND(ISNUMBER('Raw Data'!O428),SUM('Raw Data'!O428:P428)&lt;3),'Raw Data'!F428,)</f>
        <v/>
      </c>
      <c r="G433">
        <f>IF(AND('Raw Data'!O428&gt;0, 'Raw Data'!P428&gt;0), 'Raw Data'!H428, 0)</f>
        <v/>
      </c>
      <c r="H433">
        <f>IF(AND(ISNUMBER('Raw Data'!O428), OR('Raw Data'!O428=0, 'Raw Data'!P428=0)), 'Raw Data'!I428, 0)</f>
        <v/>
      </c>
      <c r="I433">
        <f>IF('Raw Data'!O428='Raw Data'!P428, 0, IF('Raw Data'!O428&gt;'Raw Data'!P428, 'Raw Data'!J428, 0))</f>
        <v/>
      </c>
      <c r="J433">
        <f>IF('Raw Data'!O428='Raw Data'!P428, 0, IF('Raw Data'!O428&lt;'Raw Data'!P428, 'Raw Data'!K428, 0))</f>
        <v/>
      </c>
      <c r="K433">
        <f>IF(AND(ISNUMBER('Raw Data'!O428), OR('Raw Data'!O428&gt;'Raw Data'!P428, 'Raw Data'!O428='Raw Data'!P428)), 'Raw Data'!L428, 0)</f>
        <v/>
      </c>
      <c r="L433">
        <f>IF(AND(ISNUMBER('Raw Data'!O428), OR('Raw Data'!O428&lt;'Raw Data'!P428, 'Raw Data'!O428='Raw Data'!P428)), 'Raw Data'!M428, 0)</f>
        <v/>
      </c>
      <c r="M433">
        <f>IF(AND(ISNUMBER('Raw Data'!O428), OR('Raw Data'!O428&gt;'Raw Data'!P428, 'Raw Data'!O428&lt;'Raw Data'!P428)), 'Raw Data'!N428, 0)</f>
        <v/>
      </c>
      <c r="N433">
        <f>IF(AND('Raw Data'!C428&lt;'Raw Data'!E428, 'Raw Data'!O428&gt;'Raw Data'!P428), 'Raw Data'!C428, 0)</f>
        <v/>
      </c>
      <c r="O433">
        <f>'Raw Data'!C428&lt;'Raw Data'!E428</f>
        <v/>
      </c>
      <c r="P433">
        <f>IF(AND('Raw Data'!C428&gt;'Raw Data'!E428, 'Raw Data'!O428&gt;'Raw Data'!P428), 'Raw Data'!C428, 0)</f>
        <v/>
      </c>
      <c r="Q433">
        <f>IF(AND('Raw Data'!C428&gt;'Raw Data'!E428, 'Raw Data'!O428&lt;'Raw Data'!P428), 'Raw Data'!E428, 0)</f>
        <v/>
      </c>
      <c r="R433">
        <f>IF(AND('Raw Data'!C428&lt;'Raw Data'!E428, 'Raw Data'!O428&lt;'Raw Data'!P428), 'Raw Data'!E428, 0)</f>
        <v/>
      </c>
      <c r="S433">
        <f>IF(ISNUMBER('Raw Data'!C428), IF(_xlfn.XLOOKUP(SMALL('Raw Data'!C428:E428, 1), B433:D433, B433:D433, 0)&gt;0, SMALL('Raw Data'!C428:E428, 1), 0), 0)</f>
        <v/>
      </c>
      <c r="T433">
        <f>IF(ISNUMBER('Raw Data'!C428), IF(_xlfn.XLOOKUP(SMALL('Raw Data'!C428:E428, 2), B433:D433, B433:D433, 0)&gt;0, SMALL('Raw Data'!C428:E428, 2), 0), 0)</f>
        <v/>
      </c>
      <c r="U433">
        <f>IF(ISNUMBER('Raw Data'!C428), IF(_xlfn.XLOOKUP(SMALL('Raw Data'!C428:E428, 3), B433:D433, B433:D433, 0)&gt;0, SMALL('Raw Data'!C428:E428, 3), 0), 0)</f>
        <v/>
      </c>
      <c r="V433">
        <f>IF(AND('Raw Data'!C428&lt;'Raw Data'!E428,'Raw Data'!O428&gt;'Raw Data'!P428),'Raw Data'!C428,IF(AND('Raw Data'!E428&lt;'Raw Data'!C428,'Raw Data'!P428&gt;'Raw Data'!O428),'Raw Data'!E428,0))</f>
        <v/>
      </c>
      <c r="W433">
        <f>IF(AND('Raw Data'!C428&gt;'Raw Data'!E428,'Raw Data'!O428&gt;'Raw Data'!P428),'Raw Data'!C428,IF(AND('Raw Data'!E428&gt;'Raw Data'!C428,'Raw Data'!P428&gt;'Raw Data'!O428),'Raw Data'!E428,0))</f>
        <v/>
      </c>
      <c r="X433">
        <f>IF(AND('Raw Data'!D428&gt;4,'Raw Data'!O428&gt;'Raw Data'!P428, ISNUMBER('Raw Data'!O428)),'Raw Data'!J428,IF(AND('Raw Data'!D428&gt;4,'Raw Data'!O428='Raw Data'!P428, ISNUMBER('Raw Data'!O428)),0,IF(AND(ISNUMBER('Raw Data'!O428), 'Raw Data'!O428='Raw Data'!P428),'Raw Data'!D428,0)))</f>
        <v/>
      </c>
      <c r="Y433">
        <f>IF(AND('Raw Data'!D428&gt;4,'Raw Data'!O428&lt;'Raw Data'!P428),'Raw Data'!K428,IF(AND('Raw Data'!D428&gt;4,'Raw Data'!O428='Raw Data'!P428),0,IF('Raw Data'!O428='Raw Data'!P428,'Raw Data'!D428,0)))</f>
        <v/>
      </c>
      <c r="Z433">
        <f>IF(AND('Raw Data'!D428&lt;4, 'Raw Data'!O428='Raw Data'!P428), 'Raw Data'!D428, 0)</f>
        <v/>
      </c>
      <c r="AA433">
        <f>IF(AND(W433&gt;0, F433&gt;0), F433*W433, 0)</f>
        <v/>
      </c>
      <c r="AB433">
        <f>IF(AND(C433&gt;0, E433&gt;0), E433*C433, 0)</f>
        <v/>
      </c>
      <c r="AC433">
        <f>IF(AND(F433, D433), D433*F433, 0)</f>
        <v/>
      </c>
    </row>
    <row r="434">
      <c r="A434">
        <f>'Raw Data'!Q429</f>
        <v/>
      </c>
      <c r="B434">
        <f>IF('Raw Data'!O429&gt;'Raw Data'!P429, 'Raw Data'!C429, 0)</f>
        <v/>
      </c>
      <c r="C434">
        <f>IF(AND(ISNUMBER('Raw Data'!O429), 'Raw Data'!O429='Raw Data'!P429), 'Raw Data'!D429, 0)</f>
        <v/>
      </c>
      <c r="D434">
        <f>IF('Raw Data'!O429&lt;'Raw Data'!P429, 'Raw Data'!E429, 0)</f>
        <v/>
      </c>
      <c r="E434">
        <f>IF(SUM('Raw Data'!O429:P429)&gt;2, 'Raw Data'!F429, 0)</f>
        <v/>
      </c>
      <c r="F434">
        <f>IF(AND(ISNUMBER('Raw Data'!O429),SUM('Raw Data'!O429:P429)&lt;3),'Raw Data'!F429,)</f>
        <v/>
      </c>
      <c r="G434">
        <f>IF(AND('Raw Data'!O429&gt;0, 'Raw Data'!P429&gt;0), 'Raw Data'!H429, 0)</f>
        <v/>
      </c>
      <c r="H434">
        <f>IF(AND(ISNUMBER('Raw Data'!O429), OR('Raw Data'!O429=0, 'Raw Data'!P429=0)), 'Raw Data'!I429, 0)</f>
        <v/>
      </c>
      <c r="I434">
        <f>IF('Raw Data'!O429='Raw Data'!P429, 0, IF('Raw Data'!O429&gt;'Raw Data'!P429, 'Raw Data'!J429, 0))</f>
        <v/>
      </c>
      <c r="J434">
        <f>IF('Raw Data'!O429='Raw Data'!P429, 0, IF('Raw Data'!O429&lt;'Raw Data'!P429, 'Raw Data'!K429, 0))</f>
        <v/>
      </c>
      <c r="K434">
        <f>IF(AND(ISNUMBER('Raw Data'!O429), OR('Raw Data'!O429&gt;'Raw Data'!P429, 'Raw Data'!O429='Raw Data'!P429)), 'Raw Data'!L429, 0)</f>
        <v/>
      </c>
      <c r="L434">
        <f>IF(AND(ISNUMBER('Raw Data'!O429), OR('Raw Data'!O429&lt;'Raw Data'!P429, 'Raw Data'!O429='Raw Data'!P429)), 'Raw Data'!M429, 0)</f>
        <v/>
      </c>
      <c r="M434">
        <f>IF(AND(ISNUMBER('Raw Data'!O429), OR('Raw Data'!O429&gt;'Raw Data'!P429, 'Raw Data'!O429&lt;'Raw Data'!P429)), 'Raw Data'!N429, 0)</f>
        <v/>
      </c>
      <c r="N434">
        <f>IF(AND('Raw Data'!C429&lt;'Raw Data'!E429, 'Raw Data'!O429&gt;'Raw Data'!P429), 'Raw Data'!C429, 0)</f>
        <v/>
      </c>
      <c r="O434">
        <f>'Raw Data'!C429&lt;'Raw Data'!E429</f>
        <v/>
      </c>
      <c r="P434">
        <f>IF(AND('Raw Data'!C429&gt;'Raw Data'!E429, 'Raw Data'!O429&gt;'Raw Data'!P429), 'Raw Data'!C429, 0)</f>
        <v/>
      </c>
      <c r="Q434">
        <f>IF(AND('Raw Data'!C429&gt;'Raw Data'!E429, 'Raw Data'!O429&lt;'Raw Data'!P429), 'Raw Data'!E429, 0)</f>
        <v/>
      </c>
      <c r="R434">
        <f>IF(AND('Raw Data'!C429&lt;'Raw Data'!E429, 'Raw Data'!O429&lt;'Raw Data'!P429), 'Raw Data'!E429, 0)</f>
        <v/>
      </c>
      <c r="S434">
        <f>IF(ISNUMBER('Raw Data'!C429), IF(_xlfn.XLOOKUP(SMALL('Raw Data'!C429:E429, 1), B434:D434, B434:D434, 0)&gt;0, SMALL('Raw Data'!C429:E429, 1), 0), 0)</f>
        <v/>
      </c>
      <c r="T434">
        <f>IF(ISNUMBER('Raw Data'!C429), IF(_xlfn.XLOOKUP(SMALL('Raw Data'!C429:E429, 2), B434:D434, B434:D434, 0)&gt;0, SMALL('Raw Data'!C429:E429, 2), 0), 0)</f>
        <v/>
      </c>
      <c r="U434">
        <f>IF(ISNUMBER('Raw Data'!C429), IF(_xlfn.XLOOKUP(SMALL('Raw Data'!C429:E429, 3), B434:D434, B434:D434, 0)&gt;0, SMALL('Raw Data'!C429:E429, 3), 0), 0)</f>
        <v/>
      </c>
      <c r="V434">
        <f>IF(AND('Raw Data'!C429&lt;'Raw Data'!E429,'Raw Data'!O429&gt;'Raw Data'!P429),'Raw Data'!C429,IF(AND('Raw Data'!E429&lt;'Raw Data'!C429,'Raw Data'!P429&gt;'Raw Data'!O429),'Raw Data'!E429,0))</f>
        <v/>
      </c>
      <c r="W434">
        <f>IF(AND('Raw Data'!C429&gt;'Raw Data'!E429,'Raw Data'!O429&gt;'Raw Data'!P429),'Raw Data'!C429,IF(AND('Raw Data'!E429&gt;'Raw Data'!C429,'Raw Data'!P429&gt;'Raw Data'!O429),'Raw Data'!E429,0))</f>
        <v/>
      </c>
      <c r="X434">
        <f>IF(AND('Raw Data'!D429&gt;4,'Raw Data'!O429&gt;'Raw Data'!P429, ISNUMBER('Raw Data'!O429)),'Raw Data'!J429,IF(AND('Raw Data'!D429&gt;4,'Raw Data'!O429='Raw Data'!P429, ISNUMBER('Raw Data'!O429)),0,IF(AND(ISNUMBER('Raw Data'!O429), 'Raw Data'!O429='Raw Data'!P429),'Raw Data'!D429,0)))</f>
        <v/>
      </c>
      <c r="Y434">
        <f>IF(AND('Raw Data'!D429&gt;4,'Raw Data'!O429&lt;'Raw Data'!P429),'Raw Data'!K429,IF(AND('Raw Data'!D429&gt;4,'Raw Data'!O429='Raw Data'!P429),0,IF('Raw Data'!O429='Raw Data'!P429,'Raw Data'!D429,0)))</f>
        <v/>
      </c>
      <c r="Z434">
        <f>IF(AND('Raw Data'!D429&lt;4, 'Raw Data'!O429='Raw Data'!P429), 'Raw Data'!D429, 0)</f>
        <v/>
      </c>
      <c r="AA434">
        <f>IF(AND(W434&gt;0, F434&gt;0), F434*W434, 0)</f>
        <v/>
      </c>
      <c r="AB434">
        <f>IF(AND(C434&gt;0, E434&gt;0), E434*C434, 0)</f>
        <v/>
      </c>
      <c r="AC434">
        <f>IF(AND(F434, D434), D434*F434, 0)</f>
        <v/>
      </c>
    </row>
    <row r="435">
      <c r="A435">
        <f>'Raw Data'!Q430</f>
        <v/>
      </c>
      <c r="B435">
        <f>IF('Raw Data'!O430&gt;'Raw Data'!P430, 'Raw Data'!C430, 0)</f>
        <v/>
      </c>
      <c r="C435">
        <f>IF(AND(ISNUMBER('Raw Data'!O430), 'Raw Data'!O430='Raw Data'!P430), 'Raw Data'!D430, 0)</f>
        <v/>
      </c>
      <c r="D435">
        <f>IF('Raw Data'!O430&lt;'Raw Data'!P430, 'Raw Data'!E430, 0)</f>
        <v/>
      </c>
      <c r="E435">
        <f>IF(SUM('Raw Data'!O430:P430)&gt;2, 'Raw Data'!F430, 0)</f>
        <v/>
      </c>
      <c r="F435">
        <f>IF(AND(ISNUMBER('Raw Data'!O430),SUM('Raw Data'!O430:P430)&lt;3),'Raw Data'!F430,)</f>
        <v/>
      </c>
      <c r="G435">
        <f>IF(AND('Raw Data'!O430&gt;0, 'Raw Data'!P430&gt;0), 'Raw Data'!H430, 0)</f>
        <v/>
      </c>
      <c r="H435">
        <f>IF(AND(ISNUMBER('Raw Data'!O430), OR('Raw Data'!O430=0, 'Raw Data'!P430=0)), 'Raw Data'!I430, 0)</f>
        <v/>
      </c>
      <c r="I435">
        <f>IF('Raw Data'!O430='Raw Data'!P430, 0, IF('Raw Data'!O430&gt;'Raw Data'!P430, 'Raw Data'!J430, 0))</f>
        <v/>
      </c>
      <c r="J435">
        <f>IF('Raw Data'!O430='Raw Data'!P430, 0, IF('Raw Data'!O430&lt;'Raw Data'!P430, 'Raw Data'!K430, 0))</f>
        <v/>
      </c>
      <c r="K435">
        <f>IF(AND(ISNUMBER('Raw Data'!O430), OR('Raw Data'!O430&gt;'Raw Data'!P430, 'Raw Data'!O430='Raw Data'!P430)), 'Raw Data'!L430, 0)</f>
        <v/>
      </c>
      <c r="L435">
        <f>IF(AND(ISNUMBER('Raw Data'!O430), OR('Raw Data'!O430&lt;'Raw Data'!P430, 'Raw Data'!O430='Raw Data'!P430)), 'Raw Data'!M430, 0)</f>
        <v/>
      </c>
      <c r="M435">
        <f>IF(AND(ISNUMBER('Raw Data'!O430), OR('Raw Data'!O430&gt;'Raw Data'!P430, 'Raw Data'!O430&lt;'Raw Data'!P430)), 'Raw Data'!N430, 0)</f>
        <v/>
      </c>
      <c r="N435">
        <f>IF(AND('Raw Data'!C430&lt;'Raw Data'!E430, 'Raw Data'!O430&gt;'Raw Data'!P430), 'Raw Data'!C430, 0)</f>
        <v/>
      </c>
      <c r="O435">
        <f>'Raw Data'!C430&lt;'Raw Data'!E430</f>
        <v/>
      </c>
      <c r="P435">
        <f>IF(AND('Raw Data'!C430&gt;'Raw Data'!E430, 'Raw Data'!O430&gt;'Raw Data'!P430), 'Raw Data'!C430, 0)</f>
        <v/>
      </c>
      <c r="Q435">
        <f>IF(AND('Raw Data'!C430&gt;'Raw Data'!E430, 'Raw Data'!O430&lt;'Raw Data'!P430), 'Raw Data'!E430, 0)</f>
        <v/>
      </c>
      <c r="R435">
        <f>IF(AND('Raw Data'!C430&lt;'Raw Data'!E430, 'Raw Data'!O430&lt;'Raw Data'!P430), 'Raw Data'!E430, 0)</f>
        <v/>
      </c>
      <c r="S435">
        <f>IF(ISNUMBER('Raw Data'!C430), IF(_xlfn.XLOOKUP(SMALL('Raw Data'!C430:E430, 1), B435:D435, B435:D435, 0)&gt;0, SMALL('Raw Data'!C430:E430, 1), 0), 0)</f>
        <v/>
      </c>
      <c r="T435">
        <f>IF(ISNUMBER('Raw Data'!C430), IF(_xlfn.XLOOKUP(SMALL('Raw Data'!C430:E430, 2), B435:D435, B435:D435, 0)&gt;0, SMALL('Raw Data'!C430:E430, 2), 0), 0)</f>
        <v/>
      </c>
      <c r="U435">
        <f>IF(ISNUMBER('Raw Data'!C430), IF(_xlfn.XLOOKUP(SMALL('Raw Data'!C430:E430, 3), B435:D435, B435:D435, 0)&gt;0, SMALL('Raw Data'!C430:E430, 3), 0), 0)</f>
        <v/>
      </c>
      <c r="V435">
        <f>IF(AND('Raw Data'!C430&lt;'Raw Data'!E430,'Raw Data'!O430&gt;'Raw Data'!P430),'Raw Data'!C430,IF(AND('Raw Data'!E430&lt;'Raw Data'!C430,'Raw Data'!P430&gt;'Raw Data'!O430),'Raw Data'!E430,0))</f>
        <v/>
      </c>
      <c r="W435">
        <f>IF(AND('Raw Data'!C430&gt;'Raw Data'!E430,'Raw Data'!O430&gt;'Raw Data'!P430),'Raw Data'!C430,IF(AND('Raw Data'!E430&gt;'Raw Data'!C430,'Raw Data'!P430&gt;'Raw Data'!O430),'Raw Data'!E430,0))</f>
        <v/>
      </c>
      <c r="X435">
        <f>IF(AND('Raw Data'!D430&gt;4,'Raw Data'!O430&gt;'Raw Data'!P430, ISNUMBER('Raw Data'!O430)),'Raw Data'!J430,IF(AND('Raw Data'!D430&gt;4,'Raw Data'!O430='Raw Data'!P430, ISNUMBER('Raw Data'!O430)),0,IF(AND(ISNUMBER('Raw Data'!O430), 'Raw Data'!O430='Raw Data'!P430),'Raw Data'!D430,0)))</f>
        <v/>
      </c>
      <c r="Y435">
        <f>IF(AND('Raw Data'!D430&gt;4,'Raw Data'!O430&lt;'Raw Data'!P430),'Raw Data'!K430,IF(AND('Raw Data'!D430&gt;4,'Raw Data'!O430='Raw Data'!P430),0,IF('Raw Data'!O430='Raw Data'!P430,'Raw Data'!D430,0)))</f>
        <v/>
      </c>
      <c r="Z435">
        <f>IF(AND('Raw Data'!D430&lt;4, 'Raw Data'!O430='Raw Data'!P430), 'Raw Data'!D430, 0)</f>
        <v/>
      </c>
      <c r="AA435">
        <f>IF(AND(W435&gt;0, F435&gt;0), F435*W435, 0)</f>
        <v/>
      </c>
      <c r="AB435">
        <f>IF(AND(C435&gt;0, E435&gt;0), E435*C435, 0)</f>
        <v/>
      </c>
      <c r="AC435">
        <f>IF(AND(F435, D435), D435*F435, 0)</f>
        <v/>
      </c>
    </row>
    <row r="436">
      <c r="A436">
        <f>'Raw Data'!Q431</f>
        <v/>
      </c>
      <c r="B436">
        <f>IF('Raw Data'!O431&gt;'Raw Data'!P431, 'Raw Data'!C431, 0)</f>
        <v/>
      </c>
      <c r="C436">
        <f>IF(AND(ISNUMBER('Raw Data'!O431), 'Raw Data'!O431='Raw Data'!P431), 'Raw Data'!D431, 0)</f>
        <v/>
      </c>
      <c r="D436">
        <f>IF('Raw Data'!O431&lt;'Raw Data'!P431, 'Raw Data'!E431, 0)</f>
        <v/>
      </c>
      <c r="E436">
        <f>IF(SUM('Raw Data'!O431:P431)&gt;2, 'Raw Data'!F431, 0)</f>
        <v/>
      </c>
      <c r="F436">
        <f>IF(AND(ISNUMBER('Raw Data'!O431),SUM('Raw Data'!O431:P431)&lt;3),'Raw Data'!F431,)</f>
        <v/>
      </c>
      <c r="G436">
        <f>IF(AND('Raw Data'!O431&gt;0, 'Raw Data'!P431&gt;0), 'Raw Data'!H431, 0)</f>
        <v/>
      </c>
      <c r="H436">
        <f>IF(AND(ISNUMBER('Raw Data'!O431), OR('Raw Data'!O431=0, 'Raw Data'!P431=0)), 'Raw Data'!I431, 0)</f>
        <v/>
      </c>
      <c r="I436">
        <f>IF('Raw Data'!O431='Raw Data'!P431, 0, IF('Raw Data'!O431&gt;'Raw Data'!P431, 'Raw Data'!J431, 0))</f>
        <v/>
      </c>
      <c r="J436">
        <f>IF('Raw Data'!O431='Raw Data'!P431, 0, IF('Raw Data'!O431&lt;'Raw Data'!P431, 'Raw Data'!K431, 0))</f>
        <v/>
      </c>
      <c r="K436">
        <f>IF(AND(ISNUMBER('Raw Data'!O431), OR('Raw Data'!O431&gt;'Raw Data'!P431, 'Raw Data'!O431='Raw Data'!P431)), 'Raw Data'!L431, 0)</f>
        <v/>
      </c>
      <c r="L436">
        <f>IF(AND(ISNUMBER('Raw Data'!O431), OR('Raw Data'!O431&lt;'Raw Data'!P431, 'Raw Data'!O431='Raw Data'!P431)), 'Raw Data'!M431, 0)</f>
        <v/>
      </c>
      <c r="M436">
        <f>IF(AND(ISNUMBER('Raw Data'!O431), OR('Raw Data'!O431&gt;'Raw Data'!P431, 'Raw Data'!O431&lt;'Raw Data'!P431)), 'Raw Data'!N431, 0)</f>
        <v/>
      </c>
      <c r="N436">
        <f>IF(AND('Raw Data'!C431&lt;'Raw Data'!E431, 'Raw Data'!O431&gt;'Raw Data'!P431), 'Raw Data'!C431, 0)</f>
        <v/>
      </c>
      <c r="O436">
        <f>'Raw Data'!C431&lt;'Raw Data'!E431</f>
        <v/>
      </c>
      <c r="P436">
        <f>IF(AND('Raw Data'!C431&gt;'Raw Data'!E431, 'Raw Data'!O431&gt;'Raw Data'!P431), 'Raw Data'!C431, 0)</f>
        <v/>
      </c>
      <c r="Q436">
        <f>IF(AND('Raw Data'!C431&gt;'Raw Data'!E431, 'Raw Data'!O431&lt;'Raw Data'!P431), 'Raw Data'!E431, 0)</f>
        <v/>
      </c>
      <c r="R436">
        <f>IF(AND('Raw Data'!C431&lt;'Raw Data'!E431, 'Raw Data'!O431&lt;'Raw Data'!P431), 'Raw Data'!E431, 0)</f>
        <v/>
      </c>
      <c r="S436">
        <f>IF(ISNUMBER('Raw Data'!C431), IF(_xlfn.XLOOKUP(SMALL('Raw Data'!C431:E431, 1), B436:D436, B436:D436, 0)&gt;0, SMALL('Raw Data'!C431:E431, 1), 0), 0)</f>
        <v/>
      </c>
      <c r="T436">
        <f>IF(ISNUMBER('Raw Data'!C431), IF(_xlfn.XLOOKUP(SMALL('Raw Data'!C431:E431, 2), B436:D436, B436:D436, 0)&gt;0, SMALL('Raw Data'!C431:E431, 2), 0), 0)</f>
        <v/>
      </c>
      <c r="U436">
        <f>IF(ISNUMBER('Raw Data'!C431), IF(_xlfn.XLOOKUP(SMALL('Raw Data'!C431:E431, 3), B436:D436, B436:D436, 0)&gt;0, SMALL('Raw Data'!C431:E431, 3), 0), 0)</f>
        <v/>
      </c>
      <c r="V436">
        <f>IF(AND('Raw Data'!C431&lt;'Raw Data'!E431,'Raw Data'!O431&gt;'Raw Data'!P431),'Raw Data'!C431,IF(AND('Raw Data'!E431&lt;'Raw Data'!C431,'Raw Data'!P431&gt;'Raw Data'!O431),'Raw Data'!E431,0))</f>
        <v/>
      </c>
      <c r="W436">
        <f>IF(AND('Raw Data'!C431&gt;'Raw Data'!E431,'Raw Data'!O431&gt;'Raw Data'!P431),'Raw Data'!C431,IF(AND('Raw Data'!E431&gt;'Raw Data'!C431,'Raw Data'!P431&gt;'Raw Data'!O431),'Raw Data'!E431,0))</f>
        <v/>
      </c>
      <c r="X436">
        <f>IF(AND('Raw Data'!D431&gt;4,'Raw Data'!O431&gt;'Raw Data'!P431, ISNUMBER('Raw Data'!O431)),'Raw Data'!J431,IF(AND('Raw Data'!D431&gt;4,'Raw Data'!O431='Raw Data'!P431, ISNUMBER('Raw Data'!O431)),0,IF(AND(ISNUMBER('Raw Data'!O431), 'Raw Data'!O431='Raw Data'!P431),'Raw Data'!D431,0)))</f>
        <v/>
      </c>
      <c r="Y436">
        <f>IF(AND('Raw Data'!D431&gt;4,'Raw Data'!O431&lt;'Raw Data'!P431),'Raw Data'!K431,IF(AND('Raw Data'!D431&gt;4,'Raw Data'!O431='Raw Data'!P431),0,IF('Raw Data'!O431='Raw Data'!P431,'Raw Data'!D431,0)))</f>
        <v/>
      </c>
      <c r="Z436">
        <f>IF(AND('Raw Data'!D431&lt;4, 'Raw Data'!O431='Raw Data'!P431), 'Raw Data'!D431, 0)</f>
        <v/>
      </c>
      <c r="AA436">
        <f>IF(AND(W436&gt;0, F436&gt;0), F436*W436, 0)</f>
        <v/>
      </c>
      <c r="AB436">
        <f>IF(AND(C436&gt;0, E436&gt;0), E436*C436, 0)</f>
        <v/>
      </c>
      <c r="AC436">
        <f>IF(AND(F436, D436), D436*F436, 0)</f>
        <v/>
      </c>
    </row>
    <row r="437">
      <c r="A437">
        <f>'Raw Data'!Q432</f>
        <v/>
      </c>
      <c r="B437">
        <f>IF('Raw Data'!O432&gt;'Raw Data'!P432, 'Raw Data'!C432, 0)</f>
        <v/>
      </c>
      <c r="C437">
        <f>IF(AND(ISNUMBER('Raw Data'!O432), 'Raw Data'!O432='Raw Data'!P432), 'Raw Data'!D432, 0)</f>
        <v/>
      </c>
      <c r="D437">
        <f>IF('Raw Data'!O432&lt;'Raw Data'!P432, 'Raw Data'!E432, 0)</f>
        <v/>
      </c>
      <c r="E437">
        <f>IF(SUM('Raw Data'!O432:P432)&gt;2, 'Raw Data'!F432, 0)</f>
        <v/>
      </c>
      <c r="F437">
        <f>IF(AND(ISNUMBER('Raw Data'!O432),SUM('Raw Data'!O432:P432)&lt;3),'Raw Data'!F432,)</f>
        <v/>
      </c>
      <c r="G437">
        <f>IF(AND('Raw Data'!O432&gt;0, 'Raw Data'!P432&gt;0), 'Raw Data'!H432, 0)</f>
        <v/>
      </c>
      <c r="H437">
        <f>IF(AND(ISNUMBER('Raw Data'!O432), OR('Raw Data'!O432=0, 'Raw Data'!P432=0)), 'Raw Data'!I432, 0)</f>
        <v/>
      </c>
      <c r="I437">
        <f>IF('Raw Data'!O432='Raw Data'!P432, 0, IF('Raw Data'!O432&gt;'Raw Data'!P432, 'Raw Data'!J432, 0))</f>
        <v/>
      </c>
      <c r="J437">
        <f>IF('Raw Data'!O432='Raw Data'!P432, 0, IF('Raw Data'!O432&lt;'Raw Data'!P432, 'Raw Data'!K432, 0))</f>
        <v/>
      </c>
      <c r="K437">
        <f>IF(AND(ISNUMBER('Raw Data'!O432), OR('Raw Data'!O432&gt;'Raw Data'!P432, 'Raw Data'!O432='Raw Data'!P432)), 'Raw Data'!L432, 0)</f>
        <v/>
      </c>
      <c r="L437">
        <f>IF(AND(ISNUMBER('Raw Data'!O432), OR('Raw Data'!O432&lt;'Raw Data'!P432, 'Raw Data'!O432='Raw Data'!P432)), 'Raw Data'!M432, 0)</f>
        <v/>
      </c>
      <c r="M437">
        <f>IF(AND(ISNUMBER('Raw Data'!O432), OR('Raw Data'!O432&gt;'Raw Data'!P432, 'Raw Data'!O432&lt;'Raw Data'!P432)), 'Raw Data'!N432, 0)</f>
        <v/>
      </c>
      <c r="N437">
        <f>IF(AND('Raw Data'!C432&lt;'Raw Data'!E432, 'Raw Data'!O432&gt;'Raw Data'!P432), 'Raw Data'!C432, 0)</f>
        <v/>
      </c>
      <c r="O437">
        <f>'Raw Data'!C432&lt;'Raw Data'!E432</f>
        <v/>
      </c>
      <c r="P437">
        <f>IF(AND('Raw Data'!C432&gt;'Raw Data'!E432, 'Raw Data'!O432&gt;'Raw Data'!P432), 'Raw Data'!C432, 0)</f>
        <v/>
      </c>
      <c r="Q437">
        <f>IF(AND('Raw Data'!C432&gt;'Raw Data'!E432, 'Raw Data'!O432&lt;'Raw Data'!P432), 'Raw Data'!E432, 0)</f>
        <v/>
      </c>
      <c r="R437">
        <f>IF(AND('Raw Data'!C432&lt;'Raw Data'!E432, 'Raw Data'!O432&lt;'Raw Data'!P432), 'Raw Data'!E432, 0)</f>
        <v/>
      </c>
      <c r="S437">
        <f>IF(ISNUMBER('Raw Data'!C432), IF(_xlfn.XLOOKUP(SMALL('Raw Data'!C432:E432, 1), B437:D437, B437:D437, 0)&gt;0, SMALL('Raw Data'!C432:E432, 1), 0), 0)</f>
        <v/>
      </c>
      <c r="T437">
        <f>IF(ISNUMBER('Raw Data'!C432), IF(_xlfn.XLOOKUP(SMALL('Raw Data'!C432:E432, 2), B437:D437, B437:D437, 0)&gt;0, SMALL('Raw Data'!C432:E432, 2), 0), 0)</f>
        <v/>
      </c>
      <c r="U437">
        <f>IF(ISNUMBER('Raw Data'!C432), IF(_xlfn.XLOOKUP(SMALL('Raw Data'!C432:E432, 3), B437:D437, B437:D437, 0)&gt;0, SMALL('Raw Data'!C432:E432, 3), 0), 0)</f>
        <v/>
      </c>
      <c r="V437">
        <f>IF(AND('Raw Data'!C432&lt;'Raw Data'!E432,'Raw Data'!O432&gt;'Raw Data'!P432),'Raw Data'!C432,IF(AND('Raw Data'!E432&lt;'Raw Data'!C432,'Raw Data'!P432&gt;'Raw Data'!O432),'Raw Data'!E432,0))</f>
        <v/>
      </c>
      <c r="W437">
        <f>IF(AND('Raw Data'!C432&gt;'Raw Data'!E432,'Raw Data'!O432&gt;'Raw Data'!P432),'Raw Data'!C432,IF(AND('Raw Data'!E432&gt;'Raw Data'!C432,'Raw Data'!P432&gt;'Raw Data'!O432),'Raw Data'!E432,0))</f>
        <v/>
      </c>
      <c r="X437">
        <f>IF(AND('Raw Data'!D432&gt;4,'Raw Data'!O432&gt;'Raw Data'!P432, ISNUMBER('Raw Data'!O432)),'Raw Data'!J432,IF(AND('Raw Data'!D432&gt;4,'Raw Data'!O432='Raw Data'!P432, ISNUMBER('Raw Data'!O432)),0,IF(AND(ISNUMBER('Raw Data'!O432), 'Raw Data'!O432='Raw Data'!P432),'Raw Data'!D432,0)))</f>
        <v/>
      </c>
      <c r="Y437">
        <f>IF(AND('Raw Data'!D432&gt;4,'Raw Data'!O432&lt;'Raw Data'!P432),'Raw Data'!K432,IF(AND('Raw Data'!D432&gt;4,'Raw Data'!O432='Raw Data'!P432),0,IF('Raw Data'!O432='Raw Data'!P432,'Raw Data'!D432,0)))</f>
        <v/>
      </c>
      <c r="Z437">
        <f>IF(AND('Raw Data'!D432&lt;4, 'Raw Data'!O432='Raw Data'!P432), 'Raw Data'!D432, 0)</f>
        <v/>
      </c>
      <c r="AA437">
        <f>IF(AND(W437&gt;0, F437&gt;0), F437*W437, 0)</f>
        <v/>
      </c>
      <c r="AB437">
        <f>IF(AND(C437&gt;0, E437&gt;0), E437*C437, 0)</f>
        <v/>
      </c>
      <c r="AC437">
        <f>IF(AND(F437, D437), D437*F437, 0)</f>
        <v/>
      </c>
    </row>
    <row r="438">
      <c r="A438">
        <f>'Raw Data'!Q433</f>
        <v/>
      </c>
      <c r="B438">
        <f>IF('Raw Data'!O433&gt;'Raw Data'!P433, 'Raw Data'!C433, 0)</f>
        <v/>
      </c>
      <c r="C438">
        <f>IF(AND(ISNUMBER('Raw Data'!O433), 'Raw Data'!O433='Raw Data'!P433), 'Raw Data'!D433, 0)</f>
        <v/>
      </c>
      <c r="D438">
        <f>IF('Raw Data'!O433&lt;'Raw Data'!P433, 'Raw Data'!E433, 0)</f>
        <v/>
      </c>
      <c r="E438">
        <f>IF(SUM('Raw Data'!O433:P433)&gt;2, 'Raw Data'!F433, 0)</f>
        <v/>
      </c>
      <c r="F438">
        <f>IF(AND(ISNUMBER('Raw Data'!O433),SUM('Raw Data'!O433:P433)&lt;3),'Raw Data'!F433,)</f>
        <v/>
      </c>
      <c r="G438">
        <f>IF(AND('Raw Data'!O433&gt;0, 'Raw Data'!P433&gt;0), 'Raw Data'!H433, 0)</f>
        <v/>
      </c>
      <c r="H438">
        <f>IF(AND(ISNUMBER('Raw Data'!O433), OR('Raw Data'!O433=0, 'Raw Data'!P433=0)), 'Raw Data'!I433, 0)</f>
        <v/>
      </c>
      <c r="I438">
        <f>IF('Raw Data'!O433='Raw Data'!P433, 0, IF('Raw Data'!O433&gt;'Raw Data'!P433, 'Raw Data'!J433, 0))</f>
        <v/>
      </c>
      <c r="J438">
        <f>IF('Raw Data'!O433='Raw Data'!P433, 0, IF('Raw Data'!O433&lt;'Raw Data'!P433, 'Raw Data'!K433, 0))</f>
        <v/>
      </c>
      <c r="K438">
        <f>IF(AND(ISNUMBER('Raw Data'!O433), OR('Raw Data'!O433&gt;'Raw Data'!P433, 'Raw Data'!O433='Raw Data'!P433)), 'Raw Data'!L433, 0)</f>
        <v/>
      </c>
      <c r="L438">
        <f>IF(AND(ISNUMBER('Raw Data'!O433), OR('Raw Data'!O433&lt;'Raw Data'!P433, 'Raw Data'!O433='Raw Data'!P433)), 'Raw Data'!M433, 0)</f>
        <v/>
      </c>
      <c r="M438">
        <f>IF(AND(ISNUMBER('Raw Data'!O433), OR('Raw Data'!O433&gt;'Raw Data'!P433, 'Raw Data'!O433&lt;'Raw Data'!P433)), 'Raw Data'!N433, 0)</f>
        <v/>
      </c>
      <c r="N438">
        <f>IF(AND('Raw Data'!C433&lt;'Raw Data'!E433, 'Raw Data'!O433&gt;'Raw Data'!P433), 'Raw Data'!C433, 0)</f>
        <v/>
      </c>
      <c r="O438">
        <f>'Raw Data'!C433&lt;'Raw Data'!E433</f>
        <v/>
      </c>
      <c r="P438">
        <f>IF(AND('Raw Data'!C433&gt;'Raw Data'!E433, 'Raw Data'!O433&gt;'Raw Data'!P433), 'Raw Data'!C433, 0)</f>
        <v/>
      </c>
      <c r="Q438">
        <f>IF(AND('Raw Data'!C433&gt;'Raw Data'!E433, 'Raw Data'!O433&lt;'Raw Data'!P433), 'Raw Data'!E433, 0)</f>
        <v/>
      </c>
      <c r="R438">
        <f>IF(AND('Raw Data'!C433&lt;'Raw Data'!E433, 'Raw Data'!O433&lt;'Raw Data'!P433), 'Raw Data'!E433, 0)</f>
        <v/>
      </c>
      <c r="S438">
        <f>IF(ISNUMBER('Raw Data'!C433), IF(_xlfn.XLOOKUP(SMALL('Raw Data'!C433:E433, 1), B438:D438, B438:D438, 0)&gt;0, SMALL('Raw Data'!C433:E433, 1), 0), 0)</f>
        <v/>
      </c>
      <c r="T438">
        <f>IF(ISNUMBER('Raw Data'!C433), IF(_xlfn.XLOOKUP(SMALL('Raw Data'!C433:E433, 2), B438:D438, B438:D438, 0)&gt;0, SMALL('Raw Data'!C433:E433, 2), 0), 0)</f>
        <v/>
      </c>
      <c r="U438">
        <f>IF(ISNUMBER('Raw Data'!C433), IF(_xlfn.XLOOKUP(SMALL('Raw Data'!C433:E433, 3), B438:D438, B438:D438, 0)&gt;0, SMALL('Raw Data'!C433:E433, 3), 0), 0)</f>
        <v/>
      </c>
      <c r="V438">
        <f>IF(AND('Raw Data'!C433&lt;'Raw Data'!E433,'Raw Data'!O433&gt;'Raw Data'!P433),'Raw Data'!C433,IF(AND('Raw Data'!E433&lt;'Raw Data'!C433,'Raw Data'!P433&gt;'Raw Data'!O433),'Raw Data'!E433,0))</f>
        <v/>
      </c>
      <c r="W438">
        <f>IF(AND('Raw Data'!C433&gt;'Raw Data'!E433,'Raw Data'!O433&gt;'Raw Data'!P433),'Raw Data'!C433,IF(AND('Raw Data'!E433&gt;'Raw Data'!C433,'Raw Data'!P433&gt;'Raw Data'!O433),'Raw Data'!E433,0))</f>
        <v/>
      </c>
      <c r="X438">
        <f>IF(AND('Raw Data'!D433&gt;4,'Raw Data'!O433&gt;'Raw Data'!P433, ISNUMBER('Raw Data'!O433)),'Raw Data'!J433,IF(AND('Raw Data'!D433&gt;4,'Raw Data'!O433='Raw Data'!P433, ISNUMBER('Raw Data'!O433)),0,IF(AND(ISNUMBER('Raw Data'!O433), 'Raw Data'!O433='Raw Data'!P433),'Raw Data'!D433,0)))</f>
        <v/>
      </c>
      <c r="Y438">
        <f>IF(AND('Raw Data'!D433&gt;4,'Raw Data'!O433&lt;'Raw Data'!P433),'Raw Data'!K433,IF(AND('Raw Data'!D433&gt;4,'Raw Data'!O433='Raw Data'!P433),0,IF('Raw Data'!O433='Raw Data'!P433,'Raw Data'!D433,0)))</f>
        <v/>
      </c>
      <c r="Z438">
        <f>IF(AND('Raw Data'!D433&lt;4, 'Raw Data'!O433='Raw Data'!P433), 'Raw Data'!D433, 0)</f>
        <v/>
      </c>
      <c r="AA438">
        <f>IF(AND(W438&gt;0, F438&gt;0), F438*W438, 0)</f>
        <v/>
      </c>
      <c r="AB438">
        <f>IF(AND(C438&gt;0, E438&gt;0), E438*C438, 0)</f>
        <v/>
      </c>
      <c r="AC438">
        <f>IF(AND(F438, D438), D438*F438, 0)</f>
        <v/>
      </c>
    </row>
    <row r="439">
      <c r="A439">
        <f>'Raw Data'!Q434</f>
        <v/>
      </c>
      <c r="B439">
        <f>IF('Raw Data'!O434&gt;'Raw Data'!P434, 'Raw Data'!C434, 0)</f>
        <v/>
      </c>
      <c r="C439">
        <f>IF(AND(ISNUMBER('Raw Data'!O434), 'Raw Data'!O434='Raw Data'!P434), 'Raw Data'!D434, 0)</f>
        <v/>
      </c>
      <c r="D439">
        <f>IF('Raw Data'!O434&lt;'Raw Data'!P434, 'Raw Data'!E434, 0)</f>
        <v/>
      </c>
      <c r="E439">
        <f>IF(SUM('Raw Data'!O434:P434)&gt;2, 'Raw Data'!F434, 0)</f>
        <v/>
      </c>
      <c r="F439">
        <f>IF(AND(ISNUMBER('Raw Data'!O434),SUM('Raw Data'!O434:P434)&lt;3),'Raw Data'!F434,)</f>
        <v/>
      </c>
      <c r="G439">
        <f>IF(AND('Raw Data'!O434&gt;0, 'Raw Data'!P434&gt;0), 'Raw Data'!H434, 0)</f>
        <v/>
      </c>
      <c r="H439">
        <f>IF(AND(ISNUMBER('Raw Data'!O434), OR('Raw Data'!O434=0, 'Raw Data'!P434=0)), 'Raw Data'!I434, 0)</f>
        <v/>
      </c>
      <c r="I439">
        <f>IF('Raw Data'!O434='Raw Data'!P434, 0, IF('Raw Data'!O434&gt;'Raw Data'!P434, 'Raw Data'!J434, 0))</f>
        <v/>
      </c>
      <c r="J439">
        <f>IF('Raw Data'!O434='Raw Data'!P434, 0, IF('Raw Data'!O434&lt;'Raw Data'!P434, 'Raw Data'!K434, 0))</f>
        <v/>
      </c>
      <c r="K439">
        <f>IF(AND(ISNUMBER('Raw Data'!O434), OR('Raw Data'!O434&gt;'Raw Data'!P434, 'Raw Data'!O434='Raw Data'!P434)), 'Raw Data'!L434, 0)</f>
        <v/>
      </c>
      <c r="L439">
        <f>IF(AND(ISNUMBER('Raw Data'!O434), OR('Raw Data'!O434&lt;'Raw Data'!P434, 'Raw Data'!O434='Raw Data'!P434)), 'Raw Data'!M434, 0)</f>
        <v/>
      </c>
      <c r="M439">
        <f>IF(AND(ISNUMBER('Raw Data'!O434), OR('Raw Data'!O434&gt;'Raw Data'!P434, 'Raw Data'!O434&lt;'Raw Data'!P434)), 'Raw Data'!N434, 0)</f>
        <v/>
      </c>
      <c r="N439">
        <f>IF(AND('Raw Data'!C434&lt;'Raw Data'!E434, 'Raw Data'!O434&gt;'Raw Data'!P434), 'Raw Data'!C434, 0)</f>
        <v/>
      </c>
      <c r="O439">
        <f>'Raw Data'!C434&lt;'Raw Data'!E434</f>
        <v/>
      </c>
      <c r="P439">
        <f>IF(AND('Raw Data'!C434&gt;'Raw Data'!E434, 'Raw Data'!O434&gt;'Raw Data'!P434), 'Raw Data'!C434, 0)</f>
        <v/>
      </c>
      <c r="Q439">
        <f>IF(AND('Raw Data'!C434&gt;'Raw Data'!E434, 'Raw Data'!O434&lt;'Raw Data'!P434), 'Raw Data'!E434, 0)</f>
        <v/>
      </c>
      <c r="R439">
        <f>IF(AND('Raw Data'!C434&lt;'Raw Data'!E434, 'Raw Data'!O434&lt;'Raw Data'!P434), 'Raw Data'!E434, 0)</f>
        <v/>
      </c>
      <c r="S439">
        <f>IF(ISNUMBER('Raw Data'!C434), IF(_xlfn.XLOOKUP(SMALL('Raw Data'!C434:E434, 1), B439:D439, B439:D439, 0)&gt;0, SMALL('Raw Data'!C434:E434, 1), 0), 0)</f>
        <v/>
      </c>
      <c r="T439">
        <f>IF(ISNUMBER('Raw Data'!C434), IF(_xlfn.XLOOKUP(SMALL('Raw Data'!C434:E434, 2), B439:D439, B439:D439, 0)&gt;0, SMALL('Raw Data'!C434:E434, 2), 0), 0)</f>
        <v/>
      </c>
      <c r="U439">
        <f>IF(ISNUMBER('Raw Data'!C434), IF(_xlfn.XLOOKUP(SMALL('Raw Data'!C434:E434, 3), B439:D439, B439:D439, 0)&gt;0, SMALL('Raw Data'!C434:E434, 3), 0), 0)</f>
        <v/>
      </c>
      <c r="V439">
        <f>IF(AND('Raw Data'!C434&lt;'Raw Data'!E434,'Raw Data'!O434&gt;'Raw Data'!P434),'Raw Data'!C434,IF(AND('Raw Data'!E434&lt;'Raw Data'!C434,'Raw Data'!P434&gt;'Raw Data'!O434),'Raw Data'!E434,0))</f>
        <v/>
      </c>
      <c r="W439">
        <f>IF(AND('Raw Data'!C434&gt;'Raw Data'!E434,'Raw Data'!O434&gt;'Raw Data'!P434),'Raw Data'!C434,IF(AND('Raw Data'!E434&gt;'Raw Data'!C434,'Raw Data'!P434&gt;'Raw Data'!O434),'Raw Data'!E434,0))</f>
        <v/>
      </c>
      <c r="X439">
        <f>IF(AND('Raw Data'!D434&gt;4,'Raw Data'!O434&gt;'Raw Data'!P434, ISNUMBER('Raw Data'!O434)),'Raw Data'!J434,IF(AND('Raw Data'!D434&gt;4,'Raw Data'!O434='Raw Data'!P434, ISNUMBER('Raw Data'!O434)),0,IF(AND(ISNUMBER('Raw Data'!O434), 'Raw Data'!O434='Raw Data'!P434),'Raw Data'!D434,0)))</f>
        <v/>
      </c>
      <c r="Y439">
        <f>IF(AND('Raw Data'!D434&gt;4,'Raw Data'!O434&lt;'Raw Data'!P434),'Raw Data'!K434,IF(AND('Raw Data'!D434&gt;4,'Raw Data'!O434='Raw Data'!P434),0,IF('Raw Data'!O434='Raw Data'!P434,'Raw Data'!D434,0)))</f>
        <v/>
      </c>
      <c r="Z439">
        <f>IF(AND('Raw Data'!D434&lt;4, 'Raw Data'!O434='Raw Data'!P434), 'Raw Data'!D434, 0)</f>
        <v/>
      </c>
      <c r="AA439">
        <f>IF(AND(W439&gt;0, F439&gt;0), F439*W439, 0)</f>
        <v/>
      </c>
      <c r="AB439">
        <f>IF(AND(C439&gt;0, E439&gt;0), E439*C439, 0)</f>
        <v/>
      </c>
      <c r="AC439">
        <f>IF(AND(F439, D439), D439*F439, 0)</f>
        <v/>
      </c>
    </row>
    <row r="440">
      <c r="A440">
        <f>'Raw Data'!Q435</f>
        <v/>
      </c>
      <c r="B440">
        <f>IF('Raw Data'!O435&gt;'Raw Data'!P435, 'Raw Data'!C435, 0)</f>
        <v/>
      </c>
      <c r="C440">
        <f>IF(AND(ISNUMBER('Raw Data'!O435), 'Raw Data'!O435='Raw Data'!P435), 'Raw Data'!D435, 0)</f>
        <v/>
      </c>
      <c r="D440">
        <f>IF('Raw Data'!O435&lt;'Raw Data'!P435, 'Raw Data'!E435, 0)</f>
        <v/>
      </c>
      <c r="E440">
        <f>IF(SUM('Raw Data'!O435:P435)&gt;2, 'Raw Data'!F435, 0)</f>
        <v/>
      </c>
      <c r="F440">
        <f>IF(AND(ISNUMBER('Raw Data'!O435),SUM('Raw Data'!O435:P435)&lt;3),'Raw Data'!F435,)</f>
        <v/>
      </c>
      <c r="G440">
        <f>IF(AND('Raw Data'!O435&gt;0, 'Raw Data'!P435&gt;0), 'Raw Data'!H435, 0)</f>
        <v/>
      </c>
      <c r="H440">
        <f>IF(AND(ISNUMBER('Raw Data'!O435), OR('Raw Data'!O435=0, 'Raw Data'!P435=0)), 'Raw Data'!I435, 0)</f>
        <v/>
      </c>
      <c r="I440">
        <f>IF('Raw Data'!O435='Raw Data'!P435, 0, IF('Raw Data'!O435&gt;'Raw Data'!P435, 'Raw Data'!J435, 0))</f>
        <v/>
      </c>
      <c r="J440">
        <f>IF('Raw Data'!O435='Raw Data'!P435, 0, IF('Raw Data'!O435&lt;'Raw Data'!P435, 'Raw Data'!K435, 0))</f>
        <v/>
      </c>
      <c r="K440">
        <f>IF(AND(ISNUMBER('Raw Data'!O435), OR('Raw Data'!O435&gt;'Raw Data'!P435, 'Raw Data'!O435='Raw Data'!P435)), 'Raw Data'!L435, 0)</f>
        <v/>
      </c>
      <c r="L440">
        <f>IF(AND(ISNUMBER('Raw Data'!O435), OR('Raw Data'!O435&lt;'Raw Data'!P435, 'Raw Data'!O435='Raw Data'!P435)), 'Raw Data'!M435, 0)</f>
        <v/>
      </c>
      <c r="M440">
        <f>IF(AND(ISNUMBER('Raw Data'!O435), OR('Raw Data'!O435&gt;'Raw Data'!P435, 'Raw Data'!O435&lt;'Raw Data'!P435)), 'Raw Data'!N435, 0)</f>
        <v/>
      </c>
      <c r="N440">
        <f>IF(AND('Raw Data'!C435&lt;'Raw Data'!E435, 'Raw Data'!O435&gt;'Raw Data'!P435), 'Raw Data'!C435, 0)</f>
        <v/>
      </c>
      <c r="O440">
        <f>'Raw Data'!C435&lt;'Raw Data'!E435</f>
        <v/>
      </c>
      <c r="P440">
        <f>IF(AND('Raw Data'!C435&gt;'Raw Data'!E435, 'Raw Data'!O435&gt;'Raw Data'!P435), 'Raw Data'!C435, 0)</f>
        <v/>
      </c>
      <c r="Q440">
        <f>IF(AND('Raw Data'!C435&gt;'Raw Data'!E435, 'Raw Data'!O435&lt;'Raw Data'!P435), 'Raw Data'!E435, 0)</f>
        <v/>
      </c>
      <c r="R440">
        <f>IF(AND('Raw Data'!C435&lt;'Raw Data'!E435, 'Raw Data'!O435&lt;'Raw Data'!P435), 'Raw Data'!E435, 0)</f>
        <v/>
      </c>
      <c r="S440">
        <f>IF(ISNUMBER('Raw Data'!C435), IF(_xlfn.XLOOKUP(SMALL('Raw Data'!C435:E435, 1), B440:D440, B440:D440, 0)&gt;0, SMALL('Raw Data'!C435:E435, 1), 0), 0)</f>
        <v/>
      </c>
      <c r="T440">
        <f>IF(ISNUMBER('Raw Data'!C435), IF(_xlfn.XLOOKUP(SMALL('Raw Data'!C435:E435, 2), B440:D440, B440:D440, 0)&gt;0, SMALL('Raw Data'!C435:E435, 2), 0), 0)</f>
        <v/>
      </c>
      <c r="U440">
        <f>IF(ISNUMBER('Raw Data'!C435), IF(_xlfn.XLOOKUP(SMALL('Raw Data'!C435:E435, 3), B440:D440, B440:D440, 0)&gt;0, SMALL('Raw Data'!C435:E435, 3), 0), 0)</f>
        <v/>
      </c>
      <c r="V440">
        <f>IF(AND('Raw Data'!C435&lt;'Raw Data'!E435,'Raw Data'!O435&gt;'Raw Data'!P435),'Raw Data'!C435,IF(AND('Raw Data'!E435&lt;'Raw Data'!C435,'Raw Data'!P435&gt;'Raw Data'!O435),'Raw Data'!E435,0))</f>
        <v/>
      </c>
      <c r="W440">
        <f>IF(AND('Raw Data'!C435&gt;'Raw Data'!E435,'Raw Data'!O435&gt;'Raw Data'!P435),'Raw Data'!C435,IF(AND('Raw Data'!E435&gt;'Raw Data'!C435,'Raw Data'!P435&gt;'Raw Data'!O435),'Raw Data'!E435,0))</f>
        <v/>
      </c>
      <c r="X440">
        <f>IF(AND('Raw Data'!D435&gt;4,'Raw Data'!O435&gt;'Raw Data'!P435, ISNUMBER('Raw Data'!O435)),'Raw Data'!J435,IF(AND('Raw Data'!D435&gt;4,'Raw Data'!O435='Raw Data'!P435, ISNUMBER('Raw Data'!O435)),0,IF(AND(ISNUMBER('Raw Data'!O435), 'Raw Data'!O435='Raw Data'!P435),'Raw Data'!D435,0)))</f>
        <v/>
      </c>
      <c r="Y440">
        <f>IF(AND('Raw Data'!D435&gt;4,'Raw Data'!O435&lt;'Raw Data'!P435),'Raw Data'!K435,IF(AND('Raw Data'!D435&gt;4,'Raw Data'!O435='Raw Data'!P435),0,IF('Raw Data'!O435='Raw Data'!P435,'Raw Data'!D435,0)))</f>
        <v/>
      </c>
      <c r="Z440">
        <f>IF(AND('Raw Data'!D435&lt;4, 'Raw Data'!O435='Raw Data'!P435), 'Raw Data'!D435, 0)</f>
        <v/>
      </c>
      <c r="AA440">
        <f>IF(AND(W440&gt;0, F440&gt;0), F440*W440, 0)</f>
        <v/>
      </c>
      <c r="AB440">
        <f>IF(AND(C440&gt;0, E440&gt;0), E440*C440, 0)</f>
        <v/>
      </c>
      <c r="AC440">
        <f>IF(AND(F440, D440), D440*F440, 0)</f>
        <v/>
      </c>
    </row>
    <row r="441">
      <c r="A441">
        <f>'Raw Data'!Q436</f>
        <v/>
      </c>
      <c r="B441">
        <f>IF('Raw Data'!O436&gt;'Raw Data'!P436, 'Raw Data'!C436, 0)</f>
        <v/>
      </c>
      <c r="C441">
        <f>IF(AND(ISNUMBER('Raw Data'!O436), 'Raw Data'!O436='Raw Data'!P436), 'Raw Data'!D436, 0)</f>
        <v/>
      </c>
      <c r="D441">
        <f>IF('Raw Data'!O436&lt;'Raw Data'!P436, 'Raw Data'!E436, 0)</f>
        <v/>
      </c>
      <c r="E441">
        <f>IF(SUM('Raw Data'!O436:P436)&gt;2, 'Raw Data'!F436, 0)</f>
        <v/>
      </c>
      <c r="F441">
        <f>IF(AND(ISNUMBER('Raw Data'!O436),SUM('Raw Data'!O436:P436)&lt;3),'Raw Data'!F436,)</f>
        <v/>
      </c>
      <c r="G441">
        <f>IF(AND('Raw Data'!O436&gt;0, 'Raw Data'!P436&gt;0), 'Raw Data'!H436, 0)</f>
        <v/>
      </c>
      <c r="H441">
        <f>IF(AND(ISNUMBER('Raw Data'!O436), OR('Raw Data'!O436=0, 'Raw Data'!P436=0)), 'Raw Data'!I436, 0)</f>
        <v/>
      </c>
      <c r="I441">
        <f>IF('Raw Data'!O436='Raw Data'!P436, 0, IF('Raw Data'!O436&gt;'Raw Data'!P436, 'Raw Data'!J436, 0))</f>
        <v/>
      </c>
      <c r="J441">
        <f>IF('Raw Data'!O436='Raw Data'!P436, 0, IF('Raw Data'!O436&lt;'Raw Data'!P436, 'Raw Data'!K436, 0))</f>
        <v/>
      </c>
      <c r="K441">
        <f>IF(AND(ISNUMBER('Raw Data'!O436), OR('Raw Data'!O436&gt;'Raw Data'!P436, 'Raw Data'!O436='Raw Data'!P436)), 'Raw Data'!L436, 0)</f>
        <v/>
      </c>
      <c r="L441">
        <f>IF(AND(ISNUMBER('Raw Data'!O436), OR('Raw Data'!O436&lt;'Raw Data'!P436, 'Raw Data'!O436='Raw Data'!P436)), 'Raw Data'!M436, 0)</f>
        <v/>
      </c>
      <c r="M441">
        <f>IF(AND(ISNUMBER('Raw Data'!O436), OR('Raw Data'!O436&gt;'Raw Data'!P436, 'Raw Data'!O436&lt;'Raw Data'!P436)), 'Raw Data'!N436, 0)</f>
        <v/>
      </c>
      <c r="N441">
        <f>IF(AND('Raw Data'!C436&lt;'Raw Data'!E436, 'Raw Data'!O436&gt;'Raw Data'!P436), 'Raw Data'!C436, 0)</f>
        <v/>
      </c>
      <c r="O441">
        <f>'Raw Data'!C436&lt;'Raw Data'!E436</f>
        <v/>
      </c>
      <c r="P441">
        <f>IF(AND('Raw Data'!C436&gt;'Raw Data'!E436, 'Raw Data'!O436&gt;'Raw Data'!P436), 'Raw Data'!C436, 0)</f>
        <v/>
      </c>
      <c r="Q441">
        <f>IF(AND('Raw Data'!C436&gt;'Raw Data'!E436, 'Raw Data'!O436&lt;'Raw Data'!P436), 'Raw Data'!E436, 0)</f>
        <v/>
      </c>
      <c r="R441">
        <f>IF(AND('Raw Data'!C436&lt;'Raw Data'!E436, 'Raw Data'!O436&lt;'Raw Data'!P436), 'Raw Data'!E436, 0)</f>
        <v/>
      </c>
      <c r="S441">
        <f>IF(ISNUMBER('Raw Data'!C436), IF(_xlfn.XLOOKUP(SMALL('Raw Data'!C436:E436, 1), B441:D441, B441:D441, 0)&gt;0, SMALL('Raw Data'!C436:E436, 1), 0), 0)</f>
        <v/>
      </c>
      <c r="T441">
        <f>IF(ISNUMBER('Raw Data'!C436), IF(_xlfn.XLOOKUP(SMALL('Raw Data'!C436:E436, 2), B441:D441, B441:D441, 0)&gt;0, SMALL('Raw Data'!C436:E436, 2), 0), 0)</f>
        <v/>
      </c>
      <c r="U441">
        <f>IF(ISNUMBER('Raw Data'!C436), IF(_xlfn.XLOOKUP(SMALL('Raw Data'!C436:E436, 3), B441:D441, B441:D441, 0)&gt;0, SMALL('Raw Data'!C436:E436, 3), 0), 0)</f>
        <v/>
      </c>
      <c r="V441">
        <f>IF(AND('Raw Data'!C436&lt;'Raw Data'!E436,'Raw Data'!O436&gt;'Raw Data'!P436),'Raw Data'!C436,IF(AND('Raw Data'!E436&lt;'Raw Data'!C436,'Raw Data'!P436&gt;'Raw Data'!O436),'Raw Data'!E436,0))</f>
        <v/>
      </c>
      <c r="W441">
        <f>IF(AND('Raw Data'!C436&gt;'Raw Data'!E436,'Raw Data'!O436&gt;'Raw Data'!P436),'Raw Data'!C436,IF(AND('Raw Data'!E436&gt;'Raw Data'!C436,'Raw Data'!P436&gt;'Raw Data'!O436),'Raw Data'!E436,0))</f>
        <v/>
      </c>
      <c r="X441">
        <f>IF(AND('Raw Data'!D436&gt;4,'Raw Data'!O436&gt;'Raw Data'!P436, ISNUMBER('Raw Data'!O436)),'Raw Data'!J436,IF(AND('Raw Data'!D436&gt;4,'Raw Data'!O436='Raw Data'!P436, ISNUMBER('Raw Data'!O436)),0,IF(AND(ISNUMBER('Raw Data'!O436), 'Raw Data'!O436='Raw Data'!P436),'Raw Data'!D436,0)))</f>
        <v/>
      </c>
      <c r="Y441">
        <f>IF(AND('Raw Data'!D436&gt;4,'Raw Data'!O436&lt;'Raw Data'!P436),'Raw Data'!K436,IF(AND('Raw Data'!D436&gt;4,'Raw Data'!O436='Raw Data'!P436),0,IF('Raw Data'!O436='Raw Data'!P436,'Raw Data'!D436,0)))</f>
        <v/>
      </c>
      <c r="Z441">
        <f>IF(AND('Raw Data'!D436&lt;4, 'Raw Data'!O436='Raw Data'!P436), 'Raw Data'!D436, 0)</f>
        <v/>
      </c>
      <c r="AA441">
        <f>IF(AND(W441&gt;0, F441&gt;0), F441*W441, 0)</f>
        <v/>
      </c>
      <c r="AB441">
        <f>IF(AND(C441&gt;0, E441&gt;0), E441*C441, 0)</f>
        <v/>
      </c>
      <c r="AC441">
        <f>IF(AND(F441, D441), D441*F441, 0)</f>
        <v/>
      </c>
    </row>
    <row r="442">
      <c r="A442">
        <f>'Raw Data'!Q437</f>
        <v/>
      </c>
      <c r="B442">
        <f>IF('Raw Data'!O437&gt;'Raw Data'!P437, 'Raw Data'!C437, 0)</f>
        <v/>
      </c>
      <c r="C442">
        <f>IF(AND(ISNUMBER('Raw Data'!O437), 'Raw Data'!O437='Raw Data'!P437), 'Raw Data'!D437, 0)</f>
        <v/>
      </c>
      <c r="D442">
        <f>IF('Raw Data'!O437&lt;'Raw Data'!P437, 'Raw Data'!E437, 0)</f>
        <v/>
      </c>
      <c r="E442">
        <f>IF(SUM('Raw Data'!O437:P437)&gt;2, 'Raw Data'!F437, 0)</f>
        <v/>
      </c>
      <c r="F442">
        <f>IF(AND(ISNUMBER('Raw Data'!O437),SUM('Raw Data'!O437:P437)&lt;3),'Raw Data'!F437,)</f>
        <v/>
      </c>
      <c r="G442">
        <f>IF(AND('Raw Data'!O437&gt;0, 'Raw Data'!P437&gt;0), 'Raw Data'!H437, 0)</f>
        <v/>
      </c>
      <c r="H442">
        <f>IF(AND(ISNUMBER('Raw Data'!O437), OR('Raw Data'!O437=0, 'Raw Data'!P437=0)), 'Raw Data'!I437, 0)</f>
        <v/>
      </c>
      <c r="I442">
        <f>IF('Raw Data'!O437='Raw Data'!P437, 0, IF('Raw Data'!O437&gt;'Raw Data'!P437, 'Raw Data'!J437, 0))</f>
        <v/>
      </c>
      <c r="J442">
        <f>IF('Raw Data'!O437='Raw Data'!P437, 0, IF('Raw Data'!O437&lt;'Raw Data'!P437, 'Raw Data'!K437, 0))</f>
        <v/>
      </c>
      <c r="K442">
        <f>IF(AND(ISNUMBER('Raw Data'!O437), OR('Raw Data'!O437&gt;'Raw Data'!P437, 'Raw Data'!O437='Raw Data'!P437)), 'Raw Data'!L437, 0)</f>
        <v/>
      </c>
      <c r="L442">
        <f>IF(AND(ISNUMBER('Raw Data'!O437), OR('Raw Data'!O437&lt;'Raw Data'!P437, 'Raw Data'!O437='Raw Data'!P437)), 'Raw Data'!M437, 0)</f>
        <v/>
      </c>
      <c r="M442">
        <f>IF(AND(ISNUMBER('Raw Data'!O437), OR('Raw Data'!O437&gt;'Raw Data'!P437, 'Raw Data'!O437&lt;'Raw Data'!P437)), 'Raw Data'!N437, 0)</f>
        <v/>
      </c>
      <c r="N442">
        <f>IF(AND('Raw Data'!C437&lt;'Raw Data'!E437, 'Raw Data'!O437&gt;'Raw Data'!P437), 'Raw Data'!C437, 0)</f>
        <v/>
      </c>
      <c r="O442">
        <f>'Raw Data'!C437&lt;'Raw Data'!E437</f>
        <v/>
      </c>
      <c r="P442">
        <f>IF(AND('Raw Data'!C437&gt;'Raw Data'!E437, 'Raw Data'!O437&gt;'Raw Data'!P437), 'Raw Data'!C437, 0)</f>
        <v/>
      </c>
      <c r="Q442">
        <f>IF(AND('Raw Data'!C437&gt;'Raw Data'!E437, 'Raw Data'!O437&lt;'Raw Data'!P437), 'Raw Data'!E437, 0)</f>
        <v/>
      </c>
      <c r="R442">
        <f>IF(AND('Raw Data'!C437&lt;'Raw Data'!E437, 'Raw Data'!O437&lt;'Raw Data'!P437), 'Raw Data'!E437, 0)</f>
        <v/>
      </c>
      <c r="S442">
        <f>IF(ISNUMBER('Raw Data'!C437), IF(_xlfn.XLOOKUP(SMALL('Raw Data'!C437:E437, 1), B442:D442, B442:D442, 0)&gt;0, SMALL('Raw Data'!C437:E437, 1), 0), 0)</f>
        <v/>
      </c>
      <c r="T442">
        <f>IF(ISNUMBER('Raw Data'!C437), IF(_xlfn.XLOOKUP(SMALL('Raw Data'!C437:E437, 2), B442:D442, B442:D442, 0)&gt;0, SMALL('Raw Data'!C437:E437, 2), 0), 0)</f>
        <v/>
      </c>
      <c r="U442">
        <f>IF(ISNUMBER('Raw Data'!C437), IF(_xlfn.XLOOKUP(SMALL('Raw Data'!C437:E437, 3), B442:D442, B442:D442, 0)&gt;0, SMALL('Raw Data'!C437:E437, 3), 0), 0)</f>
        <v/>
      </c>
      <c r="V442">
        <f>IF(AND('Raw Data'!C437&lt;'Raw Data'!E437,'Raw Data'!O437&gt;'Raw Data'!P437),'Raw Data'!C437,IF(AND('Raw Data'!E437&lt;'Raw Data'!C437,'Raw Data'!P437&gt;'Raw Data'!O437),'Raw Data'!E437,0))</f>
        <v/>
      </c>
      <c r="W442">
        <f>IF(AND('Raw Data'!C437&gt;'Raw Data'!E437,'Raw Data'!O437&gt;'Raw Data'!P437),'Raw Data'!C437,IF(AND('Raw Data'!E437&gt;'Raw Data'!C437,'Raw Data'!P437&gt;'Raw Data'!O437),'Raw Data'!E437,0))</f>
        <v/>
      </c>
      <c r="X442">
        <f>IF(AND('Raw Data'!D437&gt;4,'Raw Data'!O437&gt;'Raw Data'!P437, ISNUMBER('Raw Data'!O437)),'Raw Data'!J437,IF(AND('Raw Data'!D437&gt;4,'Raw Data'!O437='Raw Data'!P437, ISNUMBER('Raw Data'!O437)),0,IF(AND(ISNUMBER('Raw Data'!O437), 'Raw Data'!O437='Raw Data'!P437),'Raw Data'!D437,0)))</f>
        <v/>
      </c>
      <c r="Y442">
        <f>IF(AND('Raw Data'!D437&gt;4,'Raw Data'!O437&lt;'Raw Data'!P437),'Raw Data'!K437,IF(AND('Raw Data'!D437&gt;4,'Raw Data'!O437='Raw Data'!P437),0,IF('Raw Data'!O437='Raw Data'!P437,'Raw Data'!D437,0)))</f>
        <v/>
      </c>
      <c r="Z442">
        <f>IF(AND('Raw Data'!D437&lt;4, 'Raw Data'!O437='Raw Data'!P437), 'Raw Data'!D437, 0)</f>
        <v/>
      </c>
      <c r="AA442">
        <f>IF(AND(W442&gt;0, F442&gt;0), F442*W442, 0)</f>
        <v/>
      </c>
      <c r="AB442">
        <f>IF(AND(C442&gt;0, E442&gt;0), E442*C442, 0)</f>
        <v/>
      </c>
      <c r="AC442">
        <f>IF(AND(F442, D442), D442*F442, 0)</f>
        <v/>
      </c>
    </row>
    <row r="443">
      <c r="A443">
        <f>'Raw Data'!Q438</f>
        <v/>
      </c>
      <c r="B443">
        <f>IF('Raw Data'!O438&gt;'Raw Data'!P438, 'Raw Data'!C438, 0)</f>
        <v/>
      </c>
      <c r="C443">
        <f>IF(AND(ISNUMBER('Raw Data'!O438), 'Raw Data'!O438='Raw Data'!P438), 'Raw Data'!D438, 0)</f>
        <v/>
      </c>
      <c r="D443">
        <f>IF('Raw Data'!O438&lt;'Raw Data'!P438, 'Raw Data'!E438, 0)</f>
        <v/>
      </c>
      <c r="E443">
        <f>IF(SUM('Raw Data'!O438:P438)&gt;2, 'Raw Data'!F438, 0)</f>
        <v/>
      </c>
      <c r="F443">
        <f>IF(AND(ISNUMBER('Raw Data'!O438),SUM('Raw Data'!O438:P438)&lt;3),'Raw Data'!F438,)</f>
        <v/>
      </c>
      <c r="G443">
        <f>IF(AND('Raw Data'!O438&gt;0, 'Raw Data'!P438&gt;0), 'Raw Data'!H438, 0)</f>
        <v/>
      </c>
      <c r="H443">
        <f>IF(AND(ISNUMBER('Raw Data'!O438), OR('Raw Data'!O438=0, 'Raw Data'!P438=0)), 'Raw Data'!I438, 0)</f>
        <v/>
      </c>
      <c r="I443">
        <f>IF('Raw Data'!O438='Raw Data'!P438, 0, IF('Raw Data'!O438&gt;'Raw Data'!P438, 'Raw Data'!J438, 0))</f>
        <v/>
      </c>
      <c r="J443">
        <f>IF('Raw Data'!O438='Raw Data'!P438, 0, IF('Raw Data'!O438&lt;'Raw Data'!P438, 'Raw Data'!K438, 0))</f>
        <v/>
      </c>
      <c r="K443">
        <f>IF(AND(ISNUMBER('Raw Data'!O438), OR('Raw Data'!O438&gt;'Raw Data'!P438, 'Raw Data'!O438='Raw Data'!P438)), 'Raw Data'!L438, 0)</f>
        <v/>
      </c>
      <c r="L443">
        <f>IF(AND(ISNUMBER('Raw Data'!O438), OR('Raw Data'!O438&lt;'Raw Data'!P438, 'Raw Data'!O438='Raw Data'!P438)), 'Raw Data'!M438, 0)</f>
        <v/>
      </c>
      <c r="M443">
        <f>IF(AND(ISNUMBER('Raw Data'!O438), OR('Raw Data'!O438&gt;'Raw Data'!P438, 'Raw Data'!O438&lt;'Raw Data'!P438)), 'Raw Data'!N438, 0)</f>
        <v/>
      </c>
      <c r="N443">
        <f>IF(AND('Raw Data'!C438&lt;'Raw Data'!E438, 'Raw Data'!O438&gt;'Raw Data'!P438), 'Raw Data'!C438, 0)</f>
        <v/>
      </c>
      <c r="O443">
        <f>'Raw Data'!C438&lt;'Raw Data'!E438</f>
        <v/>
      </c>
      <c r="P443">
        <f>IF(AND('Raw Data'!C438&gt;'Raw Data'!E438, 'Raw Data'!O438&gt;'Raw Data'!P438), 'Raw Data'!C438, 0)</f>
        <v/>
      </c>
      <c r="Q443">
        <f>IF(AND('Raw Data'!C438&gt;'Raw Data'!E438, 'Raw Data'!O438&lt;'Raw Data'!P438), 'Raw Data'!E438, 0)</f>
        <v/>
      </c>
      <c r="R443">
        <f>IF(AND('Raw Data'!C438&lt;'Raw Data'!E438, 'Raw Data'!O438&lt;'Raw Data'!P438), 'Raw Data'!E438, 0)</f>
        <v/>
      </c>
      <c r="S443">
        <f>IF(ISNUMBER('Raw Data'!C438), IF(_xlfn.XLOOKUP(SMALL('Raw Data'!C438:E438, 1), B443:D443, B443:D443, 0)&gt;0, SMALL('Raw Data'!C438:E438, 1), 0), 0)</f>
        <v/>
      </c>
      <c r="T443">
        <f>IF(ISNUMBER('Raw Data'!C438), IF(_xlfn.XLOOKUP(SMALL('Raw Data'!C438:E438, 2), B443:D443, B443:D443, 0)&gt;0, SMALL('Raw Data'!C438:E438, 2), 0), 0)</f>
        <v/>
      </c>
      <c r="U443">
        <f>IF(ISNUMBER('Raw Data'!C438), IF(_xlfn.XLOOKUP(SMALL('Raw Data'!C438:E438, 3), B443:D443, B443:D443, 0)&gt;0, SMALL('Raw Data'!C438:E438, 3), 0), 0)</f>
        <v/>
      </c>
      <c r="V443">
        <f>IF(AND('Raw Data'!C438&lt;'Raw Data'!E438,'Raw Data'!O438&gt;'Raw Data'!P438),'Raw Data'!C438,IF(AND('Raw Data'!E438&lt;'Raw Data'!C438,'Raw Data'!P438&gt;'Raw Data'!O438),'Raw Data'!E438,0))</f>
        <v/>
      </c>
      <c r="W443">
        <f>IF(AND('Raw Data'!C438&gt;'Raw Data'!E438,'Raw Data'!O438&gt;'Raw Data'!P438),'Raw Data'!C438,IF(AND('Raw Data'!E438&gt;'Raw Data'!C438,'Raw Data'!P438&gt;'Raw Data'!O438),'Raw Data'!E438,0))</f>
        <v/>
      </c>
      <c r="X443">
        <f>IF(AND('Raw Data'!D438&gt;4,'Raw Data'!O438&gt;'Raw Data'!P438, ISNUMBER('Raw Data'!O438)),'Raw Data'!J438,IF(AND('Raw Data'!D438&gt;4,'Raw Data'!O438='Raw Data'!P438, ISNUMBER('Raw Data'!O438)),0,IF(AND(ISNUMBER('Raw Data'!O438), 'Raw Data'!O438='Raw Data'!P438),'Raw Data'!D438,0)))</f>
        <v/>
      </c>
      <c r="Y443">
        <f>IF(AND('Raw Data'!D438&gt;4,'Raw Data'!O438&lt;'Raw Data'!P438),'Raw Data'!K438,IF(AND('Raw Data'!D438&gt;4,'Raw Data'!O438='Raw Data'!P438),0,IF('Raw Data'!O438='Raw Data'!P438,'Raw Data'!D438,0)))</f>
        <v/>
      </c>
      <c r="Z443">
        <f>IF(AND('Raw Data'!D438&lt;4, 'Raw Data'!O438='Raw Data'!P438), 'Raw Data'!D438, 0)</f>
        <v/>
      </c>
      <c r="AA443">
        <f>IF(AND(W443&gt;0, F443&gt;0), F443*W443, 0)</f>
        <v/>
      </c>
      <c r="AB443">
        <f>IF(AND(C443&gt;0, E443&gt;0), E443*C443, 0)</f>
        <v/>
      </c>
      <c r="AC443">
        <f>IF(AND(F443, D443), D443*F443, 0)</f>
        <v/>
      </c>
    </row>
    <row r="444">
      <c r="A444">
        <f>'Raw Data'!Q439</f>
        <v/>
      </c>
      <c r="B444">
        <f>IF('Raw Data'!O439&gt;'Raw Data'!P439, 'Raw Data'!C439, 0)</f>
        <v/>
      </c>
      <c r="C444">
        <f>IF(AND(ISNUMBER('Raw Data'!O439), 'Raw Data'!O439='Raw Data'!P439), 'Raw Data'!D439, 0)</f>
        <v/>
      </c>
      <c r="D444">
        <f>IF('Raw Data'!O439&lt;'Raw Data'!P439, 'Raw Data'!E439, 0)</f>
        <v/>
      </c>
      <c r="E444">
        <f>IF(SUM('Raw Data'!O439:P439)&gt;2, 'Raw Data'!F439, 0)</f>
        <v/>
      </c>
      <c r="F444">
        <f>IF(AND(ISNUMBER('Raw Data'!O439),SUM('Raw Data'!O439:P439)&lt;3),'Raw Data'!F439,)</f>
        <v/>
      </c>
      <c r="G444">
        <f>IF(AND('Raw Data'!O439&gt;0, 'Raw Data'!P439&gt;0), 'Raw Data'!H439, 0)</f>
        <v/>
      </c>
      <c r="H444">
        <f>IF(AND(ISNUMBER('Raw Data'!O439), OR('Raw Data'!O439=0, 'Raw Data'!P439=0)), 'Raw Data'!I439, 0)</f>
        <v/>
      </c>
      <c r="I444">
        <f>IF('Raw Data'!O439='Raw Data'!P439, 0, IF('Raw Data'!O439&gt;'Raw Data'!P439, 'Raw Data'!J439, 0))</f>
        <v/>
      </c>
      <c r="J444">
        <f>IF('Raw Data'!O439='Raw Data'!P439, 0, IF('Raw Data'!O439&lt;'Raw Data'!P439, 'Raw Data'!K439, 0))</f>
        <v/>
      </c>
      <c r="K444">
        <f>IF(AND(ISNUMBER('Raw Data'!O439), OR('Raw Data'!O439&gt;'Raw Data'!P439, 'Raw Data'!O439='Raw Data'!P439)), 'Raw Data'!L439, 0)</f>
        <v/>
      </c>
      <c r="L444">
        <f>IF(AND(ISNUMBER('Raw Data'!O439), OR('Raw Data'!O439&lt;'Raw Data'!P439, 'Raw Data'!O439='Raw Data'!P439)), 'Raw Data'!M439, 0)</f>
        <v/>
      </c>
      <c r="M444">
        <f>IF(AND(ISNUMBER('Raw Data'!O439), OR('Raw Data'!O439&gt;'Raw Data'!P439, 'Raw Data'!O439&lt;'Raw Data'!P439)), 'Raw Data'!N439, 0)</f>
        <v/>
      </c>
      <c r="N444">
        <f>IF(AND('Raw Data'!C439&lt;'Raw Data'!E439, 'Raw Data'!O439&gt;'Raw Data'!P439), 'Raw Data'!C439, 0)</f>
        <v/>
      </c>
      <c r="O444">
        <f>'Raw Data'!C439&lt;'Raw Data'!E439</f>
        <v/>
      </c>
      <c r="P444">
        <f>IF(AND('Raw Data'!C439&gt;'Raw Data'!E439, 'Raw Data'!O439&gt;'Raw Data'!P439), 'Raw Data'!C439, 0)</f>
        <v/>
      </c>
      <c r="Q444">
        <f>IF(AND('Raw Data'!C439&gt;'Raw Data'!E439, 'Raw Data'!O439&lt;'Raw Data'!P439), 'Raw Data'!E439, 0)</f>
        <v/>
      </c>
      <c r="R444">
        <f>IF(AND('Raw Data'!C439&lt;'Raw Data'!E439, 'Raw Data'!O439&lt;'Raw Data'!P439), 'Raw Data'!E439, 0)</f>
        <v/>
      </c>
      <c r="S444">
        <f>IF(ISNUMBER('Raw Data'!C439), IF(_xlfn.XLOOKUP(SMALL('Raw Data'!C439:E439, 1), B444:D444, B444:D444, 0)&gt;0, SMALL('Raw Data'!C439:E439, 1), 0), 0)</f>
        <v/>
      </c>
      <c r="T444">
        <f>IF(ISNUMBER('Raw Data'!C439), IF(_xlfn.XLOOKUP(SMALL('Raw Data'!C439:E439, 2), B444:D444, B444:D444, 0)&gt;0, SMALL('Raw Data'!C439:E439, 2), 0), 0)</f>
        <v/>
      </c>
      <c r="U444">
        <f>IF(ISNUMBER('Raw Data'!C439), IF(_xlfn.XLOOKUP(SMALL('Raw Data'!C439:E439, 3), B444:D444, B444:D444, 0)&gt;0, SMALL('Raw Data'!C439:E439, 3), 0), 0)</f>
        <v/>
      </c>
      <c r="V444">
        <f>IF(AND('Raw Data'!C439&lt;'Raw Data'!E439,'Raw Data'!O439&gt;'Raw Data'!P439),'Raw Data'!C439,IF(AND('Raw Data'!E439&lt;'Raw Data'!C439,'Raw Data'!P439&gt;'Raw Data'!O439),'Raw Data'!E439,0))</f>
        <v/>
      </c>
      <c r="W444">
        <f>IF(AND('Raw Data'!C439&gt;'Raw Data'!E439,'Raw Data'!O439&gt;'Raw Data'!P439),'Raw Data'!C439,IF(AND('Raw Data'!E439&gt;'Raw Data'!C439,'Raw Data'!P439&gt;'Raw Data'!O439),'Raw Data'!E439,0))</f>
        <v/>
      </c>
      <c r="X444">
        <f>IF(AND('Raw Data'!D439&gt;4,'Raw Data'!O439&gt;'Raw Data'!P439, ISNUMBER('Raw Data'!O439)),'Raw Data'!J439,IF(AND('Raw Data'!D439&gt;4,'Raw Data'!O439='Raw Data'!P439, ISNUMBER('Raw Data'!O439)),0,IF(AND(ISNUMBER('Raw Data'!O439), 'Raw Data'!O439='Raw Data'!P439),'Raw Data'!D439,0)))</f>
        <v/>
      </c>
      <c r="Y444">
        <f>IF(AND('Raw Data'!D439&gt;4,'Raw Data'!O439&lt;'Raw Data'!P439),'Raw Data'!K439,IF(AND('Raw Data'!D439&gt;4,'Raw Data'!O439='Raw Data'!P439),0,IF('Raw Data'!O439='Raw Data'!P439,'Raw Data'!D439,0)))</f>
        <v/>
      </c>
      <c r="Z444">
        <f>IF(AND('Raw Data'!D439&lt;4, 'Raw Data'!O439='Raw Data'!P439), 'Raw Data'!D439, 0)</f>
        <v/>
      </c>
      <c r="AA444">
        <f>IF(AND(W444&gt;0, F444&gt;0), F444*W444, 0)</f>
        <v/>
      </c>
      <c r="AB444">
        <f>IF(AND(C444&gt;0, E444&gt;0), E444*C444, 0)</f>
        <v/>
      </c>
      <c r="AC444">
        <f>IF(AND(F444, D444), D444*F444, 0)</f>
        <v/>
      </c>
    </row>
    <row r="445">
      <c r="A445">
        <f>'Raw Data'!Q440</f>
        <v/>
      </c>
      <c r="B445">
        <f>IF('Raw Data'!O440&gt;'Raw Data'!P440, 'Raw Data'!C440, 0)</f>
        <v/>
      </c>
      <c r="C445">
        <f>IF(AND(ISNUMBER('Raw Data'!O440), 'Raw Data'!O440='Raw Data'!P440), 'Raw Data'!D440, 0)</f>
        <v/>
      </c>
      <c r="D445">
        <f>IF('Raw Data'!O440&lt;'Raw Data'!P440, 'Raw Data'!E440, 0)</f>
        <v/>
      </c>
      <c r="E445">
        <f>IF(SUM('Raw Data'!O440:P440)&gt;2, 'Raw Data'!F440, 0)</f>
        <v/>
      </c>
      <c r="F445">
        <f>IF(AND(ISNUMBER('Raw Data'!O440),SUM('Raw Data'!O440:P440)&lt;3),'Raw Data'!F440,)</f>
        <v/>
      </c>
      <c r="G445">
        <f>IF(AND('Raw Data'!O440&gt;0, 'Raw Data'!P440&gt;0), 'Raw Data'!H440, 0)</f>
        <v/>
      </c>
      <c r="H445">
        <f>IF(AND(ISNUMBER('Raw Data'!O440), OR('Raw Data'!O440=0, 'Raw Data'!P440=0)), 'Raw Data'!I440, 0)</f>
        <v/>
      </c>
      <c r="I445">
        <f>IF('Raw Data'!O440='Raw Data'!P440, 0, IF('Raw Data'!O440&gt;'Raw Data'!P440, 'Raw Data'!J440, 0))</f>
        <v/>
      </c>
      <c r="J445">
        <f>IF('Raw Data'!O440='Raw Data'!P440, 0, IF('Raw Data'!O440&lt;'Raw Data'!P440, 'Raw Data'!K440, 0))</f>
        <v/>
      </c>
      <c r="K445">
        <f>IF(AND(ISNUMBER('Raw Data'!O440), OR('Raw Data'!O440&gt;'Raw Data'!P440, 'Raw Data'!O440='Raw Data'!P440)), 'Raw Data'!L440, 0)</f>
        <v/>
      </c>
      <c r="L445">
        <f>IF(AND(ISNUMBER('Raw Data'!O440), OR('Raw Data'!O440&lt;'Raw Data'!P440, 'Raw Data'!O440='Raw Data'!P440)), 'Raw Data'!M440, 0)</f>
        <v/>
      </c>
      <c r="M445">
        <f>IF(AND(ISNUMBER('Raw Data'!O440), OR('Raw Data'!O440&gt;'Raw Data'!P440, 'Raw Data'!O440&lt;'Raw Data'!P440)), 'Raw Data'!N440, 0)</f>
        <v/>
      </c>
      <c r="N445">
        <f>IF(AND('Raw Data'!C440&lt;'Raw Data'!E440, 'Raw Data'!O440&gt;'Raw Data'!P440), 'Raw Data'!C440, 0)</f>
        <v/>
      </c>
      <c r="O445">
        <f>'Raw Data'!C440&lt;'Raw Data'!E440</f>
        <v/>
      </c>
      <c r="P445">
        <f>IF(AND('Raw Data'!C440&gt;'Raw Data'!E440, 'Raw Data'!O440&gt;'Raw Data'!P440), 'Raw Data'!C440, 0)</f>
        <v/>
      </c>
      <c r="Q445">
        <f>IF(AND('Raw Data'!C440&gt;'Raw Data'!E440, 'Raw Data'!O440&lt;'Raw Data'!P440), 'Raw Data'!E440, 0)</f>
        <v/>
      </c>
      <c r="R445">
        <f>IF(AND('Raw Data'!C440&lt;'Raw Data'!E440, 'Raw Data'!O440&lt;'Raw Data'!P440), 'Raw Data'!E440, 0)</f>
        <v/>
      </c>
      <c r="S445">
        <f>IF(ISNUMBER('Raw Data'!C440), IF(_xlfn.XLOOKUP(SMALL('Raw Data'!C440:E440, 1), B445:D445, B445:D445, 0)&gt;0, SMALL('Raw Data'!C440:E440, 1), 0), 0)</f>
        <v/>
      </c>
      <c r="T445">
        <f>IF(ISNUMBER('Raw Data'!C440), IF(_xlfn.XLOOKUP(SMALL('Raw Data'!C440:E440, 2), B445:D445, B445:D445, 0)&gt;0, SMALL('Raw Data'!C440:E440, 2), 0), 0)</f>
        <v/>
      </c>
      <c r="U445">
        <f>IF(ISNUMBER('Raw Data'!C440), IF(_xlfn.XLOOKUP(SMALL('Raw Data'!C440:E440, 3), B445:D445, B445:D445, 0)&gt;0, SMALL('Raw Data'!C440:E440, 3), 0), 0)</f>
        <v/>
      </c>
      <c r="V445">
        <f>IF(AND('Raw Data'!C440&lt;'Raw Data'!E440,'Raw Data'!O440&gt;'Raw Data'!P440),'Raw Data'!C440,IF(AND('Raw Data'!E440&lt;'Raw Data'!C440,'Raw Data'!P440&gt;'Raw Data'!O440),'Raw Data'!E440,0))</f>
        <v/>
      </c>
      <c r="W445">
        <f>IF(AND('Raw Data'!C440&gt;'Raw Data'!E440,'Raw Data'!O440&gt;'Raw Data'!P440),'Raw Data'!C440,IF(AND('Raw Data'!E440&gt;'Raw Data'!C440,'Raw Data'!P440&gt;'Raw Data'!O440),'Raw Data'!E440,0))</f>
        <v/>
      </c>
      <c r="X445">
        <f>IF(AND('Raw Data'!D440&gt;4,'Raw Data'!O440&gt;'Raw Data'!P440, ISNUMBER('Raw Data'!O440)),'Raw Data'!J440,IF(AND('Raw Data'!D440&gt;4,'Raw Data'!O440='Raw Data'!P440, ISNUMBER('Raw Data'!O440)),0,IF(AND(ISNUMBER('Raw Data'!O440), 'Raw Data'!O440='Raw Data'!P440),'Raw Data'!D440,0)))</f>
        <v/>
      </c>
      <c r="Y445">
        <f>IF(AND('Raw Data'!D440&gt;4,'Raw Data'!O440&lt;'Raw Data'!P440),'Raw Data'!K440,IF(AND('Raw Data'!D440&gt;4,'Raw Data'!O440='Raw Data'!P440),0,IF('Raw Data'!O440='Raw Data'!P440,'Raw Data'!D440,0)))</f>
        <v/>
      </c>
      <c r="Z445">
        <f>IF(AND('Raw Data'!D440&lt;4, 'Raw Data'!O440='Raw Data'!P440), 'Raw Data'!D440, 0)</f>
        <v/>
      </c>
      <c r="AA445">
        <f>IF(AND(W445&gt;0, F445&gt;0), F445*W445, 0)</f>
        <v/>
      </c>
      <c r="AB445">
        <f>IF(AND(C445&gt;0, E445&gt;0), E445*C445, 0)</f>
        <v/>
      </c>
      <c r="AC445">
        <f>IF(AND(F445, D445), D445*F445, 0)</f>
        <v/>
      </c>
    </row>
    <row r="446">
      <c r="A446">
        <f>'Raw Data'!Q441</f>
        <v/>
      </c>
      <c r="B446">
        <f>IF('Raw Data'!O441&gt;'Raw Data'!P441, 'Raw Data'!C441, 0)</f>
        <v/>
      </c>
      <c r="C446">
        <f>IF(AND(ISNUMBER('Raw Data'!O441), 'Raw Data'!O441='Raw Data'!P441), 'Raw Data'!D441, 0)</f>
        <v/>
      </c>
      <c r="D446">
        <f>IF('Raw Data'!O441&lt;'Raw Data'!P441, 'Raw Data'!E441, 0)</f>
        <v/>
      </c>
      <c r="E446">
        <f>IF(SUM('Raw Data'!O441:P441)&gt;2, 'Raw Data'!F441, 0)</f>
        <v/>
      </c>
      <c r="F446">
        <f>IF(AND(ISNUMBER('Raw Data'!O441),SUM('Raw Data'!O441:P441)&lt;3),'Raw Data'!F441,)</f>
        <v/>
      </c>
      <c r="G446">
        <f>IF(AND('Raw Data'!O441&gt;0, 'Raw Data'!P441&gt;0), 'Raw Data'!H441, 0)</f>
        <v/>
      </c>
      <c r="H446">
        <f>IF(AND(ISNUMBER('Raw Data'!O441), OR('Raw Data'!O441=0, 'Raw Data'!P441=0)), 'Raw Data'!I441, 0)</f>
        <v/>
      </c>
      <c r="I446">
        <f>IF('Raw Data'!O441='Raw Data'!P441, 0, IF('Raw Data'!O441&gt;'Raw Data'!P441, 'Raw Data'!J441, 0))</f>
        <v/>
      </c>
      <c r="J446">
        <f>IF('Raw Data'!O441='Raw Data'!P441, 0, IF('Raw Data'!O441&lt;'Raw Data'!P441, 'Raw Data'!K441, 0))</f>
        <v/>
      </c>
      <c r="K446">
        <f>IF(AND(ISNUMBER('Raw Data'!O441), OR('Raw Data'!O441&gt;'Raw Data'!P441, 'Raw Data'!O441='Raw Data'!P441)), 'Raw Data'!L441, 0)</f>
        <v/>
      </c>
      <c r="L446">
        <f>IF(AND(ISNUMBER('Raw Data'!O441), OR('Raw Data'!O441&lt;'Raw Data'!P441, 'Raw Data'!O441='Raw Data'!P441)), 'Raw Data'!M441, 0)</f>
        <v/>
      </c>
      <c r="M446">
        <f>IF(AND(ISNUMBER('Raw Data'!O441), OR('Raw Data'!O441&gt;'Raw Data'!P441, 'Raw Data'!O441&lt;'Raw Data'!P441)), 'Raw Data'!N441, 0)</f>
        <v/>
      </c>
      <c r="N446">
        <f>IF(AND('Raw Data'!C441&lt;'Raw Data'!E441, 'Raw Data'!O441&gt;'Raw Data'!P441), 'Raw Data'!C441, 0)</f>
        <v/>
      </c>
      <c r="O446">
        <f>'Raw Data'!C441&lt;'Raw Data'!E441</f>
        <v/>
      </c>
      <c r="P446">
        <f>IF(AND('Raw Data'!C441&gt;'Raw Data'!E441, 'Raw Data'!O441&gt;'Raw Data'!P441), 'Raw Data'!C441, 0)</f>
        <v/>
      </c>
      <c r="Q446">
        <f>IF(AND('Raw Data'!C441&gt;'Raw Data'!E441, 'Raw Data'!O441&lt;'Raw Data'!P441), 'Raw Data'!E441, 0)</f>
        <v/>
      </c>
      <c r="R446">
        <f>IF(AND('Raw Data'!C441&lt;'Raw Data'!E441, 'Raw Data'!O441&lt;'Raw Data'!P441), 'Raw Data'!E441, 0)</f>
        <v/>
      </c>
      <c r="S446">
        <f>IF(ISNUMBER('Raw Data'!C441), IF(_xlfn.XLOOKUP(SMALL('Raw Data'!C441:E441, 1), B446:D446, B446:D446, 0)&gt;0, SMALL('Raw Data'!C441:E441, 1), 0), 0)</f>
        <v/>
      </c>
      <c r="T446">
        <f>IF(ISNUMBER('Raw Data'!C441), IF(_xlfn.XLOOKUP(SMALL('Raw Data'!C441:E441, 2), B446:D446, B446:D446, 0)&gt;0, SMALL('Raw Data'!C441:E441, 2), 0), 0)</f>
        <v/>
      </c>
      <c r="U446">
        <f>IF(ISNUMBER('Raw Data'!C441), IF(_xlfn.XLOOKUP(SMALL('Raw Data'!C441:E441, 3), B446:D446, B446:D446, 0)&gt;0, SMALL('Raw Data'!C441:E441, 3), 0), 0)</f>
        <v/>
      </c>
      <c r="V446">
        <f>IF(AND('Raw Data'!C441&lt;'Raw Data'!E441,'Raw Data'!O441&gt;'Raw Data'!P441),'Raw Data'!C441,IF(AND('Raw Data'!E441&lt;'Raw Data'!C441,'Raw Data'!P441&gt;'Raw Data'!O441),'Raw Data'!E441,0))</f>
        <v/>
      </c>
      <c r="W446">
        <f>IF(AND('Raw Data'!C441&gt;'Raw Data'!E441,'Raw Data'!O441&gt;'Raw Data'!P441),'Raw Data'!C441,IF(AND('Raw Data'!E441&gt;'Raw Data'!C441,'Raw Data'!P441&gt;'Raw Data'!O441),'Raw Data'!E441,0))</f>
        <v/>
      </c>
      <c r="X446">
        <f>IF(AND('Raw Data'!D441&gt;4,'Raw Data'!O441&gt;'Raw Data'!P441, ISNUMBER('Raw Data'!O441)),'Raw Data'!J441,IF(AND('Raw Data'!D441&gt;4,'Raw Data'!O441='Raw Data'!P441, ISNUMBER('Raw Data'!O441)),0,IF(AND(ISNUMBER('Raw Data'!O441), 'Raw Data'!O441='Raw Data'!P441),'Raw Data'!D441,0)))</f>
        <v/>
      </c>
      <c r="Y446">
        <f>IF(AND('Raw Data'!D441&gt;4,'Raw Data'!O441&lt;'Raw Data'!P441),'Raw Data'!K441,IF(AND('Raw Data'!D441&gt;4,'Raw Data'!O441='Raw Data'!P441),0,IF('Raw Data'!O441='Raw Data'!P441,'Raw Data'!D441,0)))</f>
        <v/>
      </c>
      <c r="Z446">
        <f>IF(AND('Raw Data'!D441&lt;4, 'Raw Data'!O441='Raw Data'!P441), 'Raw Data'!D441, 0)</f>
        <v/>
      </c>
      <c r="AA446">
        <f>IF(AND(W446&gt;0, F446&gt;0), F446*W446, 0)</f>
        <v/>
      </c>
      <c r="AB446">
        <f>IF(AND(C446&gt;0, E446&gt;0), E446*C446, 0)</f>
        <v/>
      </c>
      <c r="AC446">
        <f>IF(AND(F446, D446), D446*F446, 0)</f>
        <v/>
      </c>
    </row>
    <row r="447">
      <c r="A447">
        <f>'Raw Data'!Q442</f>
        <v/>
      </c>
      <c r="B447">
        <f>IF('Raw Data'!O442&gt;'Raw Data'!P442, 'Raw Data'!C442, 0)</f>
        <v/>
      </c>
      <c r="C447">
        <f>IF(AND(ISNUMBER('Raw Data'!O442), 'Raw Data'!O442='Raw Data'!P442), 'Raw Data'!D442, 0)</f>
        <v/>
      </c>
      <c r="D447">
        <f>IF('Raw Data'!O442&lt;'Raw Data'!P442, 'Raw Data'!E442, 0)</f>
        <v/>
      </c>
      <c r="E447">
        <f>IF(SUM('Raw Data'!O442:P442)&gt;2, 'Raw Data'!F442, 0)</f>
        <v/>
      </c>
      <c r="F447">
        <f>IF(AND(ISNUMBER('Raw Data'!O442),SUM('Raw Data'!O442:P442)&lt;3),'Raw Data'!F442,)</f>
        <v/>
      </c>
      <c r="G447">
        <f>IF(AND('Raw Data'!O442&gt;0, 'Raw Data'!P442&gt;0), 'Raw Data'!H442, 0)</f>
        <v/>
      </c>
      <c r="H447">
        <f>IF(AND(ISNUMBER('Raw Data'!O442), OR('Raw Data'!O442=0, 'Raw Data'!P442=0)), 'Raw Data'!I442, 0)</f>
        <v/>
      </c>
      <c r="I447">
        <f>IF('Raw Data'!O442='Raw Data'!P442, 0, IF('Raw Data'!O442&gt;'Raw Data'!P442, 'Raw Data'!J442, 0))</f>
        <v/>
      </c>
      <c r="J447">
        <f>IF('Raw Data'!O442='Raw Data'!P442, 0, IF('Raw Data'!O442&lt;'Raw Data'!P442, 'Raw Data'!K442, 0))</f>
        <v/>
      </c>
      <c r="K447">
        <f>IF(AND(ISNUMBER('Raw Data'!O442), OR('Raw Data'!O442&gt;'Raw Data'!P442, 'Raw Data'!O442='Raw Data'!P442)), 'Raw Data'!L442, 0)</f>
        <v/>
      </c>
      <c r="L447">
        <f>IF(AND(ISNUMBER('Raw Data'!O442), OR('Raw Data'!O442&lt;'Raw Data'!P442, 'Raw Data'!O442='Raw Data'!P442)), 'Raw Data'!M442, 0)</f>
        <v/>
      </c>
      <c r="M447">
        <f>IF(AND(ISNUMBER('Raw Data'!O442), OR('Raw Data'!O442&gt;'Raw Data'!P442, 'Raw Data'!O442&lt;'Raw Data'!P442)), 'Raw Data'!N442, 0)</f>
        <v/>
      </c>
      <c r="N447">
        <f>IF(AND('Raw Data'!C442&lt;'Raw Data'!E442, 'Raw Data'!O442&gt;'Raw Data'!P442), 'Raw Data'!C442, 0)</f>
        <v/>
      </c>
      <c r="O447">
        <f>'Raw Data'!C442&lt;'Raw Data'!E442</f>
        <v/>
      </c>
      <c r="P447">
        <f>IF(AND('Raw Data'!C442&gt;'Raw Data'!E442, 'Raw Data'!O442&gt;'Raw Data'!P442), 'Raw Data'!C442, 0)</f>
        <v/>
      </c>
      <c r="Q447">
        <f>IF(AND('Raw Data'!C442&gt;'Raw Data'!E442, 'Raw Data'!O442&lt;'Raw Data'!P442), 'Raw Data'!E442, 0)</f>
        <v/>
      </c>
      <c r="R447">
        <f>IF(AND('Raw Data'!C442&lt;'Raw Data'!E442, 'Raw Data'!O442&lt;'Raw Data'!P442), 'Raw Data'!E442, 0)</f>
        <v/>
      </c>
      <c r="S447">
        <f>IF(ISNUMBER('Raw Data'!C442), IF(_xlfn.XLOOKUP(SMALL('Raw Data'!C442:E442, 1), B447:D447, B447:D447, 0)&gt;0, SMALL('Raw Data'!C442:E442, 1), 0), 0)</f>
        <v/>
      </c>
      <c r="T447">
        <f>IF(ISNUMBER('Raw Data'!C442), IF(_xlfn.XLOOKUP(SMALL('Raw Data'!C442:E442, 2), B447:D447, B447:D447, 0)&gt;0, SMALL('Raw Data'!C442:E442, 2), 0), 0)</f>
        <v/>
      </c>
      <c r="U447">
        <f>IF(ISNUMBER('Raw Data'!C442), IF(_xlfn.XLOOKUP(SMALL('Raw Data'!C442:E442, 3), B447:D447, B447:D447, 0)&gt;0, SMALL('Raw Data'!C442:E442, 3), 0), 0)</f>
        <v/>
      </c>
      <c r="V447">
        <f>IF(AND('Raw Data'!C442&lt;'Raw Data'!E442,'Raw Data'!O442&gt;'Raw Data'!P442),'Raw Data'!C442,IF(AND('Raw Data'!E442&lt;'Raw Data'!C442,'Raw Data'!P442&gt;'Raw Data'!O442),'Raw Data'!E442,0))</f>
        <v/>
      </c>
      <c r="W447">
        <f>IF(AND('Raw Data'!C442&gt;'Raw Data'!E442,'Raw Data'!O442&gt;'Raw Data'!P442),'Raw Data'!C442,IF(AND('Raw Data'!E442&gt;'Raw Data'!C442,'Raw Data'!P442&gt;'Raw Data'!O442),'Raw Data'!E442,0))</f>
        <v/>
      </c>
      <c r="X447">
        <f>IF(AND('Raw Data'!D442&gt;4,'Raw Data'!O442&gt;'Raw Data'!P442, ISNUMBER('Raw Data'!O442)),'Raw Data'!J442,IF(AND('Raw Data'!D442&gt;4,'Raw Data'!O442='Raw Data'!P442, ISNUMBER('Raw Data'!O442)),0,IF(AND(ISNUMBER('Raw Data'!O442), 'Raw Data'!O442='Raw Data'!P442),'Raw Data'!D442,0)))</f>
        <v/>
      </c>
      <c r="Y447">
        <f>IF(AND('Raw Data'!D442&gt;4,'Raw Data'!O442&lt;'Raw Data'!P442),'Raw Data'!K442,IF(AND('Raw Data'!D442&gt;4,'Raw Data'!O442='Raw Data'!P442),0,IF('Raw Data'!O442='Raw Data'!P442,'Raw Data'!D442,0)))</f>
        <v/>
      </c>
      <c r="Z447">
        <f>IF(AND('Raw Data'!D442&lt;4, 'Raw Data'!O442='Raw Data'!P442), 'Raw Data'!D442, 0)</f>
        <v/>
      </c>
      <c r="AA447">
        <f>IF(AND(W447&gt;0, F447&gt;0), F447*W447, 0)</f>
        <v/>
      </c>
      <c r="AB447">
        <f>IF(AND(C447&gt;0, E447&gt;0), E447*C447, 0)</f>
        <v/>
      </c>
      <c r="AC447">
        <f>IF(AND(F447, D447), D447*F447, 0)</f>
        <v/>
      </c>
    </row>
    <row r="448">
      <c r="A448">
        <f>'Raw Data'!Q443</f>
        <v/>
      </c>
      <c r="B448">
        <f>IF('Raw Data'!O443&gt;'Raw Data'!P443, 'Raw Data'!C443, 0)</f>
        <v/>
      </c>
      <c r="C448">
        <f>IF(AND(ISNUMBER('Raw Data'!O443), 'Raw Data'!O443='Raw Data'!P443), 'Raw Data'!D443, 0)</f>
        <v/>
      </c>
      <c r="D448">
        <f>IF('Raw Data'!O443&lt;'Raw Data'!P443, 'Raw Data'!E443, 0)</f>
        <v/>
      </c>
      <c r="E448">
        <f>IF(SUM('Raw Data'!O443:P443)&gt;2, 'Raw Data'!F443, 0)</f>
        <v/>
      </c>
      <c r="F448">
        <f>IF(AND(ISNUMBER('Raw Data'!O443),SUM('Raw Data'!O443:P443)&lt;3),'Raw Data'!F443,)</f>
        <v/>
      </c>
      <c r="G448">
        <f>IF(AND('Raw Data'!O443&gt;0, 'Raw Data'!P443&gt;0), 'Raw Data'!H443, 0)</f>
        <v/>
      </c>
      <c r="H448">
        <f>IF(AND(ISNUMBER('Raw Data'!O443), OR('Raw Data'!O443=0, 'Raw Data'!P443=0)), 'Raw Data'!I443, 0)</f>
        <v/>
      </c>
      <c r="I448">
        <f>IF('Raw Data'!O443='Raw Data'!P443, 0, IF('Raw Data'!O443&gt;'Raw Data'!P443, 'Raw Data'!J443, 0))</f>
        <v/>
      </c>
      <c r="J448">
        <f>IF('Raw Data'!O443='Raw Data'!P443, 0, IF('Raw Data'!O443&lt;'Raw Data'!P443, 'Raw Data'!K443, 0))</f>
        <v/>
      </c>
      <c r="K448">
        <f>IF(AND(ISNUMBER('Raw Data'!O443), OR('Raw Data'!O443&gt;'Raw Data'!P443, 'Raw Data'!O443='Raw Data'!P443)), 'Raw Data'!L443, 0)</f>
        <v/>
      </c>
      <c r="L448">
        <f>IF(AND(ISNUMBER('Raw Data'!O443), OR('Raw Data'!O443&lt;'Raw Data'!P443, 'Raw Data'!O443='Raw Data'!P443)), 'Raw Data'!M443, 0)</f>
        <v/>
      </c>
      <c r="M448">
        <f>IF(AND(ISNUMBER('Raw Data'!O443), OR('Raw Data'!O443&gt;'Raw Data'!P443, 'Raw Data'!O443&lt;'Raw Data'!P443)), 'Raw Data'!N443, 0)</f>
        <v/>
      </c>
      <c r="N448">
        <f>IF(AND('Raw Data'!C443&lt;'Raw Data'!E443, 'Raw Data'!O443&gt;'Raw Data'!P443), 'Raw Data'!C443, 0)</f>
        <v/>
      </c>
      <c r="O448">
        <f>'Raw Data'!C443&lt;'Raw Data'!E443</f>
        <v/>
      </c>
      <c r="P448">
        <f>IF(AND('Raw Data'!C443&gt;'Raw Data'!E443, 'Raw Data'!O443&gt;'Raw Data'!P443), 'Raw Data'!C443, 0)</f>
        <v/>
      </c>
      <c r="Q448">
        <f>IF(AND('Raw Data'!C443&gt;'Raw Data'!E443, 'Raw Data'!O443&lt;'Raw Data'!P443), 'Raw Data'!E443, 0)</f>
        <v/>
      </c>
      <c r="R448">
        <f>IF(AND('Raw Data'!C443&lt;'Raw Data'!E443, 'Raw Data'!O443&lt;'Raw Data'!P443), 'Raw Data'!E443, 0)</f>
        <v/>
      </c>
      <c r="S448">
        <f>IF(ISNUMBER('Raw Data'!C443), IF(_xlfn.XLOOKUP(SMALL('Raw Data'!C443:E443, 1), B448:D448, B448:D448, 0)&gt;0, SMALL('Raw Data'!C443:E443, 1), 0), 0)</f>
        <v/>
      </c>
      <c r="T448">
        <f>IF(ISNUMBER('Raw Data'!C443), IF(_xlfn.XLOOKUP(SMALL('Raw Data'!C443:E443, 2), B448:D448, B448:D448, 0)&gt;0, SMALL('Raw Data'!C443:E443, 2), 0), 0)</f>
        <v/>
      </c>
      <c r="U448">
        <f>IF(ISNUMBER('Raw Data'!C443), IF(_xlfn.XLOOKUP(SMALL('Raw Data'!C443:E443, 3), B448:D448, B448:D448, 0)&gt;0, SMALL('Raw Data'!C443:E443, 3), 0), 0)</f>
        <v/>
      </c>
      <c r="V448">
        <f>IF(AND('Raw Data'!C443&lt;'Raw Data'!E443,'Raw Data'!O443&gt;'Raw Data'!P443),'Raw Data'!C443,IF(AND('Raw Data'!E443&lt;'Raw Data'!C443,'Raw Data'!P443&gt;'Raw Data'!O443),'Raw Data'!E443,0))</f>
        <v/>
      </c>
      <c r="W448">
        <f>IF(AND('Raw Data'!C443&gt;'Raw Data'!E443,'Raw Data'!O443&gt;'Raw Data'!P443),'Raw Data'!C443,IF(AND('Raw Data'!E443&gt;'Raw Data'!C443,'Raw Data'!P443&gt;'Raw Data'!O443),'Raw Data'!E443,0))</f>
        <v/>
      </c>
      <c r="X448">
        <f>IF(AND('Raw Data'!D443&gt;4,'Raw Data'!O443&gt;'Raw Data'!P443, ISNUMBER('Raw Data'!O443)),'Raw Data'!J443,IF(AND('Raw Data'!D443&gt;4,'Raw Data'!O443='Raw Data'!P443, ISNUMBER('Raw Data'!O443)),0,IF(AND(ISNUMBER('Raw Data'!O443), 'Raw Data'!O443='Raw Data'!P443),'Raw Data'!D443,0)))</f>
        <v/>
      </c>
      <c r="Y448">
        <f>IF(AND('Raw Data'!D443&gt;4,'Raw Data'!O443&lt;'Raw Data'!P443),'Raw Data'!K443,IF(AND('Raw Data'!D443&gt;4,'Raw Data'!O443='Raw Data'!P443),0,IF('Raw Data'!O443='Raw Data'!P443,'Raw Data'!D443,0)))</f>
        <v/>
      </c>
      <c r="Z448">
        <f>IF(AND('Raw Data'!D443&lt;4, 'Raw Data'!O443='Raw Data'!P443), 'Raw Data'!D443, 0)</f>
        <v/>
      </c>
      <c r="AA448">
        <f>IF(AND(W448&gt;0, F448&gt;0), F448*W448, 0)</f>
        <v/>
      </c>
      <c r="AB448">
        <f>IF(AND(C448&gt;0, E448&gt;0), E448*C448, 0)</f>
        <v/>
      </c>
      <c r="AC448">
        <f>IF(AND(F448, D448), D448*F448, 0)</f>
        <v/>
      </c>
    </row>
    <row r="449">
      <c r="A449">
        <f>'Raw Data'!Q444</f>
        <v/>
      </c>
      <c r="B449">
        <f>IF('Raw Data'!O444&gt;'Raw Data'!P444, 'Raw Data'!C444, 0)</f>
        <v/>
      </c>
      <c r="C449">
        <f>IF(AND(ISNUMBER('Raw Data'!O444), 'Raw Data'!O444='Raw Data'!P444), 'Raw Data'!D444, 0)</f>
        <v/>
      </c>
      <c r="D449">
        <f>IF('Raw Data'!O444&lt;'Raw Data'!P444, 'Raw Data'!E444, 0)</f>
        <v/>
      </c>
      <c r="E449">
        <f>IF(SUM('Raw Data'!O444:P444)&gt;2, 'Raw Data'!F444, 0)</f>
        <v/>
      </c>
      <c r="F449">
        <f>IF(AND(ISNUMBER('Raw Data'!O444),SUM('Raw Data'!O444:P444)&lt;3),'Raw Data'!F444,)</f>
        <v/>
      </c>
      <c r="G449">
        <f>IF(AND('Raw Data'!O444&gt;0, 'Raw Data'!P444&gt;0), 'Raw Data'!H444, 0)</f>
        <v/>
      </c>
      <c r="H449">
        <f>IF(AND(ISNUMBER('Raw Data'!O444), OR('Raw Data'!O444=0, 'Raw Data'!P444=0)), 'Raw Data'!I444, 0)</f>
        <v/>
      </c>
      <c r="I449">
        <f>IF('Raw Data'!O444='Raw Data'!P444, 0, IF('Raw Data'!O444&gt;'Raw Data'!P444, 'Raw Data'!J444, 0))</f>
        <v/>
      </c>
      <c r="J449">
        <f>IF('Raw Data'!O444='Raw Data'!P444, 0, IF('Raw Data'!O444&lt;'Raw Data'!P444, 'Raw Data'!K444, 0))</f>
        <v/>
      </c>
      <c r="K449">
        <f>IF(AND(ISNUMBER('Raw Data'!O444), OR('Raw Data'!O444&gt;'Raw Data'!P444, 'Raw Data'!O444='Raw Data'!P444)), 'Raw Data'!L444, 0)</f>
        <v/>
      </c>
      <c r="L449">
        <f>IF(AND(ISNUMBER('Raw Data'!O444), OR('Raw Data'!O444&lt;'Raw Data'!P444, 'Raw Data'!O444='Raw Data'!P444)), 'Raw Data'!M444, 0)</f>
        <v/>
      </c>
      <c r="M449">
        <f>IF(AND(ISNUMBER('Raw Data'!O444), OR('Raw Data'!O444&gt;'Raw Data'!P444, 'Raw Data'!O444&lt;'Raw Data'!P444)), 'Raw Data'!N444, 0)</f>
        <v/>
      </c>
      <c r="N449">
        <f>IF(AND('Raw Data'!C444&lt;'Raw Data'!E444, 'Raw Data'!O444&gt;'Raw Data'!P444), 'Raw Data'!C444, 0)</f>
        <v/>
      </c>
      <c r="O449">
        <f>'Raw Data'!C444&lt;'Raw Data'!E444</f>
        <v/>
      </c>
      <c r="P449">
        <f>IF(AND('Raw Data'!C444&gt;'Raw Data'!E444, 'Raw Data'!O444&gt;'Raw Data'!P444), 'Raw Data'!C444, 0)</f>
        <v/>
      </c>
      <c r="Q449">
        <f>IF(AND('Raw Data'!C444&gt;'Raw Data'!E444, 'Raw Data'!O444&lt;'Raw Data'!P444), 'Raw Data'!E444, 0)</f>
        <v/>
      </c>
      <c r="R449">
        <f>IF(AND('Raw Data'!C444&lt;'Raw Data'!E444, 'Raw Data'!O444&lt;'Raw Data'!P444), 'Raw Data'!E444, 0)</f>
        <v/>
      </c>
      <c r="S449">
        <f>IF(ISNUMBER('Raw Data'!C444), IF(_xlfn.XLOOKUP(SMALL('Raw Data'!C444:E444, 1), B449:D449, B449:D449, 0)&gt;0, SMALL('Raw Data'!C444:E444, 1), 0), 0)</f>
        <v/>
      </c>
      <c r="T449">
        <f>IF(ISNUMBER('Raw Data'!C444), IF(_xlfn.XLOOKUP(SMALL('Raw Data'!C444:E444, 2), B449:D449, B449:D449, 0)&gt;0, SMALL('Raw Data'!C444:E444, 2), 0), 0)</f>
        <v/>
      </c>
      <c r="U449">
        <f>IF(ISNUMBER('Raw Data'!C444), IF(_xlfn.XLOOKUP(SMALL('Raw Data'!C444:E444, 3), B449:D449, B449:D449, 0)&gt;0, SMALL('Raw Data'!C444:E444, 3), 0), 0)</f>
        <v/>
      </c>
      <c r="V449">
        <f>IF(AND('Raw Data'!C444&lt;'Raw Data'!E444,'Raw Data'!O444&gt;'Raw Data'!P444),'Raw Data'!C444,IF(AND('Raw Data'!E444&lt;'Raw Data'!C444,'Raw Data'!P444&gt;'Raw Data'!O444),'Raw Data'!E444,0))</f>
        <v/>
      </c>
      <c r="W449">
        <f>IF(AND('Raw Data'!C444&gt;'Raw Data'!E444,'Raw Data'!O444&gt;'Raw Data'!P444),'Raw Data'!C444,IF(AND('Raw Data'!E444&gt;'Raw Data'!C444,'Raw Data'!P444&gt;'Raw Data'!O444),'Raw Data'!E444,0))</f>
        <v/>
      </c>
      <c r="X449">
        <f>IF(AND('Raw Data'!D444&gt;4,'Raw Data'!O444&gt;'Raw Data'!P444, ISNUMBER('Raw Data'!O444)),'Raw Data'!J444,IF(AND('Raw Data'!D444&gt;4,'Raw Data'!O444='Raw Data'!P444, ISNUMBER('Raw Data'!O444)),0,IF(AND(ISNUMBER('Raw Data'!O444), 'Raw Data'!O444='Raw Data'!P444),'Raw Data'!D444,0)))</f>
        <v/>
      </c>
      <c r="Y449">
        <f>IF(AND('Raw Data'!D444&gt;4,'Raw Data'!O444&lt;'Raw Data'!P444),'Raw Data'!K444,IF(AND('Raw Data'!D444&gt;4,'Raw Data'!O444='Raw Data'!P444),0,IF('Raw Data'!O444='Raw Data'!P444,'Raw Data'!D444,0)))</f>
        <v/>
      </c>
      <c r="Z449">
        <f>IF(AND('Raw Data'!D444&lt;4, 'Raw Data'!O444='Raw Data'!P444), 'Raw Data'!D444, 0)</f>
        <v/>
      </c>
      <c r="AA449">
        <f>IF(AND(W449&gt;0, F449&gt;0), F449*W449, 0)</f>
        <v/>
      </c>
      <c r="AB449">
        <f>IF(AND(C449&gt;0, E449&gt;0), E449*C449, 0)</f>
        <v/>
      </c>
      <c r="AC449">
        <f>IF(AND(F449, D449), D449*F449, 0)</f>
        <v/>
      </c>
    </row>
    <row r="450">
      <c r="A450">
        <f>'Raw Data'!Q445</f>
        <v/>
      </c>
      <c r="B450">
        <f>IF('Raw Data'!O445&gt;'Raw Data'!P445, 'Raw Data'!C445, 0)</f>
        <v/>
      </c>
      <c r="C450">
        <f>IF(AND(ISNUMBER('Raw Data'!O445), 'Raw Data'!O445='Raw Data'!P445), 'Raw Data'!D445, 0)</f>
        <v/>
      </c>
      <c r="D450">
        <f>IF('Raw Data'!O445&lt;'Raw Data'!P445, 'Raw Data'!E445, 0)</f>
        <v/>
      </c>
      <c r="E450">
        <f>IF(SUM('Raw Data'!O445:P445)&gt;2, 'Raw Data'!F445, 0)</f>
        <v/>
      </c>
      <c r="F450">
        <f>IF(AND(ISNUMBER('Raw Data'!O445),SUM('Raw Data'!O445:P445)&lt;3),'Raw Data'!F445,)</f>
        <v/>
      </c>
      <c r="G450">
        <f>IF(AND('Raw Data'!O445&gt;0, 'Raw Data'!P445&gt;0), 'Raw Data'!H445, 0)</f>
        <v/>
      </c>
      <c r="H450">
        <f>IF(AND(ISNUMBER('Raw Data'!O445), OR('Raw Data'!O445=0, 'Raw Data'!P445=0)), 'Raw Data'!I445, 0)</f>
        <v/>
      </c>
      <c r="I450">
        <f>IF('Raw Data'!O445='Raw Data'!P445, 0, IF('Raw Data'!O445&gt;'Raw Data'!P445, 'Raw Data'!J445, 0))</f>
        <v/>
      </c>
      <c r="J450">
        <f>IF('Raw Data'!O445='Raw Data'!P445, 0, IF('Raw Data'!O445&lt;'Raw Data'!P445, 'Raw Data'!K445, 0))</f>
        <v/>
      </c>
      <c r="K450">
        <f>IF(AND(ISNUMBER('Raw Data'!O445), OR('Raw Data'!O445&gt;'Raw Data'!P445, 'Raw Data'!O445='Raw Data'!P445)), 'Raw Data'!L445, 0)</f>
        <v/>
      </c>
      <c r="L450">
        <f>IF(AND(ISNUMBER('Raw Data'!O445), OR('Raw Data'!O445&lt;'Raw Data'!P445, 'Raw Data'!O445='Raw Data'!P445)), 'Raw Data'!M445, 0)</f>
        <v/>
      </c>
      <c r="M450">
        <f>IF(AND(ISNUMBER('Raw Data'!O445), OR('Raw Data'!O445&gt;'Raw Data'!P445, 'Raw Data'!O445&lt;'Raw Data'!P445)), 'Raw Data'!N445, 0)</f>
        <v/>
      </c>
      <c r="N450">
        <f>IF(AND('Raw Data'!C445&lt;'Raw Data'!E445, 'Raw Data'!O445&gt;'Raw Data'!P445), 'Raw Data'!C445, 0)</f>
        <v/>
      </c>
      <c r="O450">
        <f>'Raw Data'!C445&lt;'Raw Data'!E445</f>
        <v/>
      </c>
      <c r="P450">
        <f>IF(AND('Raw Data'!C445&gt;'Raw Data'!E445, 'Raw Data'!O445&gt;'Raw Data'!P445), 'Raw Data'!C445, 0)</f>
        <v/>
      </c>
      <c r="Q450">
        <f>IF(AND('Raw Data'!C445&gt;'Raw Data'!E445, 'Raw Data'!O445&lt;'Raw Data'!P445), 'Raw Data'!E445, 0)</f>
        <v/>
      </c>
      <c r="R450">
        <f>IF(AND('Raw Data'!C445&lt;'Raw Data'!E445, 'Raw Data'!O445&lt;'Raw Data'!P445), 'Raw Data'!E445, 0)</f>
        <v/>
      </c>
      <c r="S450">
        <f>IF(ISNUMBER('Raw Data'!C445), IF(_xlfn.XLOOKUP(SMALL('Raw Data'!C445:E445, 1), B450:D450, B450:D450, 0)&gt;0, SMALL('Raw Data'!C445:E445, 1), 0), 0)</f>
        <v/>
      </c>
      <c r="T450">
        <f>IF(ISNUMBER('Raw Data'!C445), IF(_xlfn.XLOOKUP(SMALL('Raw Data'!C445:E445, 2), B450:D450, B450:D450, 0)&gt;0, SMALL('Raw Data'!C445:E445, 2), 0), 0)</f>
        <v/>
      </c>
      <c r="U450">
        <f>IF(ISNUMBER('Raw Data'!C445), IF(_xlfn.XLOOKUP(SMALL('Raw Data'!C445:E445, 3), B450:D450, B450:D450, 0)&gt;0, SMALL('Raw Data'!C445:E445, 3), 0), 0)</f>
        <v/>
      </c>
      <c r="V450">
        <f>IF(AND('Raw Data'!C445&lt;'Raw Data'!E445,'Raw Data'!O445&gt;'Raw Data'!P445),'Raw Data'!C445,IF(AND('Raw Data'!E445&lt;'Raw Data'!C445,'Raw Data'!P445&gt;'Raw Data'!O445),'Raw Data'!E445,0))</f>
        <v/>
      </c>
      <c r="W450">
        <f>IF(AND('Raw Data'!C445&gt;'Raw Data'!E445,'Raw Data'!O445&gt;'Raw Data'!P445),'Raw Data'!C445,IF(AND('Raw Data'!E445&gt;'Raw Data'!C445,'Raw Data'!P445&gt;'Raw Data'!O445),'Raw Data'!E445,0))</f>
        <v/>
      </c>
      <c r="X450">
        <f>IF(AND('Raw Data'!D445&gt;4,'Raw Data'!O445&gt;'Raw Data'!P445, ISNUMBER('Raw Data'!O445)),'Raw Data'!J445,IF(AND('Raw Data'!D445&gt;4,'Raw Data'!O445='Raw Data'!P445, ISNUMBER('Raw Data'!O445)),0,IF(AND(ISNUMBER('Raw Data'!O445), 'Raw Data'!O445='Raw Data'!P445),'Raw Data'!D445,0)))</f>
        <v/>
      </c>
      <c r="Y450">
        <f>IF(AND('Raw Data'!D445&gt;4,'Raw Data'!O445&lt;'Raw Data'!P445),'Raw Data'!K445,IF(AND('Raw Data'!D445&gt;4,'Raw Data'!O445='Raw Data'!P445),0,IF('Raw Data'!O445='Raw Data'!P445,'Raw Data'!D445,0)))</f>
        <v/>
      </c>
      <c r="Z450">
        <f>IF(AND('Raw Data'!D445&lt;4, 'Raw Data'!O445='Raw Data'!P445), 'Raw Data'!D445, 0)</f>
        <v/>
      </c>
      <c r="AA450">
        <f>IF(AND(W450&gt;0, F450&gt;0), F450*W450, 0)</f>
        <v/>
      </c>
      <c r="AB450">
        <f>IF(AND(C450&gt;0, E450&gt;0), E450*C450, 0)</f>
        <v/>
      </c>
      <c r="AC450">
        <f>IF(AND(F450, D450), D450*F450, 0)</f>
        <v/>
      </c>
    </row>
    <row r="451">
      <c r="A451">
        <f>'Raw Data'!Q446</f>
        <v/>
      </c>
      <c r="B451">
        <f>IF('Raw Data'!O446&gt;'Raw Data'!P446, 'Raw Data'!C446, 0)</f>
        <v/>
      </c>
      <c r="C451">
        <f>IF(AND(ISNUMBER('Raw Data'!O446), 'Raw Data'!O446='Raw Data'!P446), 'Raw Data'!D446, 0)</f>
        <v/>
      </c>
      <c r="D451">
        <f>IF('Raw Data'!O446&lt;'Raw Data'!P446, 'Raw Data'!E446, 0)</f>
        <v/>
      </c>
      <c r="E451">
        <f>IF(SUM('Raw Data'!O446:P446)&gt;2, 'Raw Data'!F446, 0)</f>
        <v/>
      </c>
      <c r="F451">
        <f>IF(AND(ISNUMBER('Raw Data'!O446),SUM('Raw Data'!O446:P446)&lt;3),'Raw Data'!F446,)</f>
        <v/>
      </c>
      <c r="G451">
        <f>IF(AND('Raw Data'!O446&gt;0, 'Raw Data'!P446&gt;0), 'Raw Data'!H446, 0)</f>
        <v/>
      </c>
      <c r="H451">
        <f>IF(AND(ISNUMBER('Raw Data'!O446), OR('Raw Data'!O446=0, 'Raw Data'!P446=0)), 'Raw Data'!I446, 0)</f>
        <v/>
      </c>
      <c r="I451">
        <f>IF('Raw Data'!O446='Raw Data'!P446, 0, IF('Raw Data'!O446&gt;'Raw Data'!P446, 'Raw Data'!J446, 0))</f>
        <v/>
      </c>
      <c r="J451">
        <f>IF('Raw Data'!O446='Raw Data'!P446, 0, IF('Raw Data'!O446&lt;'Raw Data'!P446, 'Raw Data'!K446, 0))</f>
        <v/>
      </c>
      <c r="K451">
        <f>IF(AND(ISNUMBER('Raw Data'!O446), OR('Raw Data'!O446&gt;'Raw Data'!P446, 'Raw Data'!O446='Raw Data'!P446)), 'Raw Data'!L446, 0)</f>
        <v/>
      </c>
      <c r="L451">
        <f>IF(AND(ISNUMBER('Raw Data'!O446), OR('Raw Data'!O446&lt;'Raw Data'!P446, 'Raw Data'!O446='Raw Data'!P446)), 'Raw Data'!M446, 0)</f>
        <v/>
      </c>
      <c r="M451">
        <f>IF(AND(ISNUMBER('Raw Data'!O446), OR('Raw Data'!O446&gt;'Raw Data'!P446, 'Raw Data'!O446&lt;'Raw Data'!P446)), 'Raw Data'!N446, 0)</f>
        <v/>
      </c>
      <c r="N451">
        <f>IF(AND('Raw Data'!C446&lt;'Raw Data'!E446, 'Raw Data'!O446&gt;'Raw Data'!P446), 'Raw Data'!C446, 0)</f>
        <v/>
      </c>
      <c r="O451">
        <f>'Raw Data'!C446&lt;'Raw Data'!E446</f>
        <v/>
      </c>
      <c r="P451">
        <f>IF(AND('Raw Data'!C446&gt;'Raw Data'!E446, 'Raw Data'!O446&gt;'Raw Data'!P446), 'Raw Data'!C446, 0)</f>
        <v/>
      </c>
      <c r="Q451">
        <f>IF(AND('Raw Data'!C446&gt;'Raw Data'!E446, 'Raw Data'!O446&lt;'Raw Data'!P446), 'Raw Data'!E446, 0)</f>
        <v/>
      </c>
      <c r="R451">
        <f>IF(AND('Raw Data'!C446&lt;'Raw Data'!E446, 'Raw Data'!O446&lt;'Raw Data'!P446), 'Raw Data'!E446, 0)</f>
        <v/>
      </c>
      <c r="S451">
        <f>IF(ISNUMBER('Raw Data'!C446), IF(_xlfn.XLOOKUP(SMALL('Raw Data'!C446:E446, 1), B451:D451, B451:D451, 0)&gt;0, SMALL('Raw Data'!C446:E446, 1), 0), 0)</f>
        <v/>
      </c>
      <c r="T451">
        <f>IF(ISNUMBER('Raw Data'!C446), IF(_xlfn.XLOOKUP(SMALL('Raw Data'!C446:E446, 2), B451:D451, B451:D451, 0)&gt;0, SMALL('Raw Data'!C446:E446, 2), 0), 0)</f>
        <v/>
      </c>
      <c r="U451">
        <f>IF(ISNUMBER('Raw Data'!C446), IF(_xlfn.XLOOKUP(SMALL('Raw Data'!C446:E446, 3), B451:D451, B451:D451, 0)&gt;0, SMALL('Raw Data'!C446:E446, 3), 0), 0)</f>
        <v/>
      </c>
      <c r="V451">
        <f>IF(AND('Raw Data'!C446&lt;'Raw Data'!E446,'Raw Data'!O446&gt;'Raw Data'!P446),'Raw Data'!C446,IF(AND('Raw Data'!E446&lt;'Raw Data'!C446,'Raw Data'!P446&gt;'Raw Data'!O446),'Raw Data'!E446,0))</f>
        <v/>
      </c>
      <c r="W451">
        <f>IF(AND('Raw Data'!C446&gt;'Raw Data'!E446,'Raw Data'!O446&gt;'Raw Data'!P446),'Raw Data'!C446,IF(AND('Raw Data'!E446&gt;'Raw Data'!C446,'Raw Data'!P446&gt;'Raw Data'!O446),'Raw Data'!E446,0))</f>
        <v/>
      </c>
      <c r="X451">
        <f>IF(AND('Raw Data'!D446&gt;4,'Raw Data'!O446&gt;'Raw Data'!P446, ISNUMBER('Raw Data'!O446)),'Raw Data'!J446,IF(AND('Raw Data'!D446&gt;4,'Raw Data'!O446='Raw Data'!P446, ISNUMBER('Raw Data'!O446)),0,IF(AND(ISNUMBER('Raw Data'!O446), 'Raw Data'!O446='Raw Data'!P446),'Raw Data'!D446,0)))</f>
        <v/>
      </c>
      <c r="Y451">
        <f>IF(AND('Raw Data'!D446&gt;4,'Raw Data'!O446&lt;'Raw Data'!P446),'Raw Data'!K446,IF(AND('Raw Data'!D446&gt;4,'Raw Data'!O446='Raw Data'!P446),0,IF('Raw Data'!O446='Raw Data'!P446,'Raw Data'!D446,0)))</f>
        <v/>
      </c>
      <c r="Z451">
        <f>IF(AND('Raw Data'!D446&lt;4, 'Raw Data'!O446='Raw Data'!P446), 'Raw Data'!D446, 0)</f>
        <v/>
      </c>
      <c r="AA451">
        <f>IF(AND(W451&gt;0, F451&gt;0), F451*W451, 0)</f>
        <v/>
      </c>
      <c r="AB451">
        <f>IF(AND(C451&gt;0, E451&gt;0), E451*C451, 0)</f>
        <v/>
      </c>
      <c r="AC451">
        <f>IF(AND(F451, D451), D451*F451, 0)</f>
        <v/>
      </c>
    </row>
    <row r="452">
      <c r="A452">
        <f>'Raw Data'!Q447</f>
        <v/>
      </c>
      <c r="B452">
        <f>IF('Raw Data'!O447&gt;'Raw Data'!P447, 'Raw Data'!C447, 0)</f>
        <v/>
      </c>
      <c r="C452">
        <f>IF(AND(ISNUMBER('Raw Data'!O447), 'Raw Data'!O447='Raw Data'!P447), 'Raw Data'!D447, 0)</f>
        <v/>
      </c>
      <c r="D452">
        <f>IF('Raw Data'!O447&lt;'Raw Data'!P447, 'Raw Data'!E447, 0)</f>
        <v/>
      </c>
      <c r="E452">
        <f>IF(SUM('Raw Data'!O447:P447)&gt;2, 'Raw Data'!F447, 0)</f>
        <v/>
      </c>
      <c r="F452">
        <f>IF(AND(ISNUMBER('Raw Data'!O447),SUM('Raw Data'!O447:P447)&lt;3),'Raw Data'!F447,)</f>
        <v/>
      </c>
      <c r="G452">
        <f>IF(AND('Raw Data'!O447&gt;0, 'Raw Data'!P447&gt;0), 'Raw Data'!H447, 0)</f>
        <v/>
      </c>
      <c r="H452">
        <f>IF(AND(ISNUMBER('Raw Data'!O447), OR('Raw Data'!O447=0, 'Raw Data'!P447=0)), 'Raw Data'!I447, 0)</f>
        <v/>
      </c>
      <c r="I452">
        <f>IF('Raw Data'!O447='Raw Data'!P447, 0, IF('Raw Data'!O447&gt;'Raw Data'!P447, 'Raw Data'!J447, 0))</f>
        <v/>
      </c>
      <c r="J452">
        <f>IF('Raw Data'!O447='Raw Data'!P447, 0, IF('Raw Data'!O447&lt;'Raw Data'!P447, 'Raw Data'!K447, 0))</f>
        <v/>
      </c>
      <c r="K452">
        <f>IF(AND(ISNUMBER('Raw Data'!O447), OR('Raw Data'!O447&gt;'Raw Data'!P447, 'Raw Data'!O447='Raw Data'!P447)), 'Raw Data'!L447, 0)</f>
        <v/>
      </c>
      <c r="L452">
        <f>IF(AND(ISNUMBER('Raw Data'!O447), OR('Raw Data'!O447&lt;'Raw Data'!P447, 'Raw Data'!O447='Raw Data'!P447)), 'Raw Data'!M447, 0)</f>
        <v/>
      </c>
      <c r="M452">
        <f>IF(AND(ISNUMBER('Raw Data'!O447), OR('Raw Data'!O447&gt;'Raw Data'!P447, 'Raw Data'!O447&lt;'Raw Data'!P447)), 'Raw Data'!N447, 0)</f>
        <v/>
      </c>
      <c r="N452">
        <f>IF(AND('Raw Data'!C447&lt;'Raw Data'!E447, 'Raw Data'!O447&gt;'Raw Data'!P447), 'Raw Data'!C447, 0)</f>
        <v/>
      </c>
      <c r="O452">
        <f>'Raw Data'!C447&lt;'Raw Data'!E447</f>
        <v/>
      </c>
      <c r="P452">
        <f>IF(AND('Raw Data'!C447&gt;'Raw Data'!E447, 'Raw Data'!O447&gt;'Raw Data'!P447), 'Raw Data'!C447, 0)</f>
        <v/>
      </c>
      <c r="Q452">
        <f>IF(AND('Raw Data'!C447&gt;'Raw Data'!E447, 'Raw Data'!O447&lt;'Raw Data'!P447), 'Raw Data'!E447, 0)</f>
        <v/>
      </c>
      <c r="R452">
        <f>IF(AND('Raw Data'!C447&lt;'Raw Data'!E447, 'Raw Data'!O447&lt;'Raw Data'!P447), 'Raw Data'!E447, 0)</f>
        <v/>
      </c>
      <c r="S452">
        <f>IF(ISNUMBER('Raw Data'!C447), IF(_xlfn.XLOOKUP(SMALL('Raw Data'!C447:E447, 1), B452:D452, B452:D452, 0)&gt;0, SMALL('Raw Data'!C447:E447, 1), 0), 0)</f>
        <v/>
      </c>
      <c r="T452">
        <f>IF(ISNUMBER('Raw Data'!C447), IF(_xlfn.XLOOKUP(SMALL('Raw Data'!C447:E447, 2), B452:D452, B452:D452, 0)&gt;0, SMALL('Raw Data'!C447:E447, 2), 0), 0)</f>
        <v/>
      </c>
      <c r="U452">
        <f>IF(ISNUMBER('Raw Data'!C447), IF(_xlfn.XLOOKUP(SMALL('Raw Data'!C447:E447, 3), B452:D452, B452:D452, 0)&gt;0, SMALL('Raw Data'!C447:E447, 3), 0), 0)</f>
        <v/>
      </c>
      <c r="V452">
        <f>IF(AND('Raw Data'!C447&lt;'Raw Data'!E447,'Raw Data'!O447&gt;'Raw Data'!P447),'Raw Data'!C447,IF(AND('Raw Data'!E447&lt;'Raw Data'!C447,'Raw Data'!P447&gt;'Raw Data'!O447),'Raw Data'!E447,0))</f>
        <v/>
      </c>
      <c r="W452">
        <f>IF(AND('Raw Data'!C447&gt;'Raw Data'!E447,'Raw Data'!O447&gt;'Raw Data'!P447),'Raw Data'!C447,IF(AND('Raw Data'!E447&gt;'Raw Data'!C447,'Raw Data'!P447&gt;'Raw Data'!O447),'Raw Data'!E447,0))</f>
        <v/>
      </c>
      <c r="X452">
        <f>IF(AND('Raw Data'!D447&gt;4,'Raw Data'!O447&gt;'Raw Data'!P447, ISNUMBER('Raw Data'!O447)),'Raw Data'!J447,IF(AND('Raw Data'!D447&gt;4,'Raw Data'!O447='Raw Data'!P447, ISNUMBER('Raw Data'!O447)),0,IF(AND(ISNUMBER('Raw Data'!O447), 'Raw Data'!O447='Raw Data'!P447),'Raw Data'!D447,0)))</f>
        <v/>
      </c>
      <c r="Y452">
        <f>IF(AND('Raw Data'!D447&gt;4,'Raw Data'!O447&lt;'Raw Data'!P447),'Raw Data'!K447,IF(AND('Raw Data'!D447&gt;4,'Raw Data'!O447='Raw Data'!P447),0,IF('Raw Data'!O447='Raw Data'!P447,'Raw Data'!D447,0)))</f>
        <v/>
      </c>
      <c r="Z452">
        <f>IF(AND('Raw Data'!D447&lt;4, 'Raw Data'!O447='Raw Data'!P447), 'Raw Data'!D447, 0)</f>
        <v/>
      </c>
      <c r="AA452">
        <f>IF(AND(W452&gt;0, F452&gt;0), F452*W452, 0)</f>
        <v/>
      </c>
      <c r="AB452">
        <f>IF(AND(C452&gt;0, E452&gt;0), E452*C452, 0)</f>
        <v/>
      </c>
      <c r="AC452">
        <f>IF(AND(F452, D452), D452*F452, 0)</f>
        <v/>
      </c>
    </row>
    <row r="453">
      <c r="A453">
        <f>'Raw Data'!Q448</f>
        <v/>
      </c>
      <c r="B453">
        <f>IF('Raw Data'!O448&gt;'Raw Data'!P448, 'Raw Data'!C448, 0)</f>
        <v/>
      </c>
      <c r="C453">
        <f>IF(AND(ISNUMBER('Raw Data'!O448), 'Raw Data'!O448='Raw Data'!P448), 'Raw Data'!D448, 0)</f>
        <v/>
      </c>
      <c r="D453">
        <f>IF('Raw Data'!O448&lt;'Raw Data'!P448, 'Raw Data'!E448, 0)</f>
        <v/>
      </c>
      <c r="E453">
        <f>IF(SUM('Raw Data'!O448:P448)&gt;2, 'Raw Data'!F448, 0)</f>
        <v/>
      </c>
      <c r="F453">
        <f>IF(AND(ISNUMBER('Raw Data'!O448),SUM('Raw Data'!O448:P448)&lt;3),'Raw Data'!F448,)</f>
        <v/>
      </c>
      <c r="G453">
        <f>IF(AND('Raw Data'!O448&gt;0, 'Raw Data'!P448&gt;0), 'Raw Data'!H448, 0)</f>
        <v/>
      </c>
      <c r="H453">
        <f>IF(AND(ISNUMBER('Raw Data'!O448), OR('Raw Data'!O448=0, 'Raw Data'!P448=0)), 'Raw Data'!I448, 0)</f>
        <v/>
      </c>
      <c r="I453">
        <f>IF('Raw Data'!O448='Raw Data'!P448, 0, IF('Raw Data'!O448&gt;'Raw Data'!P448, 'Raw Data'!J448, 0))</f>
        <v/>
      </c>
      <c r="J453">
        <f>IF('Raw Data'!O448='Raw Data'!P448, 0, IF('Raw Data'!O448&lt;'Raw Data'!P448, 'Raw Data'!K448, 0))</f>
        <v/>
      </c>
      <c r="K453">
        <f>IF(AND(ISNUMBER('Raw Data'!O448), OR('Raw Data'!O448&gt;'Raw Data'!P448, 'Raw Data'!O448='Raw Data'!P448)), 'Raw Data'!L448, 0)</f>
        <v/>
      </c>
      <c r="L453">
        <f>IF(AND(ISNUMBER('Raw Data'!O448), OR('Raw Data'!O448&lt;'Raw Data'!P448, 'Raw Data'!O448='Raw Data'!P448)), 'Raw Data'!M448, 0)</f>
        <v/>
      </c>
      <c r="M453">
        <f>IF(AND(ISNUMBER('Raw Data'!O448), OR('Raw Data'!O448&gt;'Raw Data'!P448, 'Raw Data'!O448&lt;'Raw Data'!P448)), 'Raw Data'!N448, 0)</f>
        <v/>
      </c>
      <c r="N453">
        <f>IF(AND('Raw Data'!C448&lt;'Raw Data'!E448, 'Raw Data'!O448&gt;'Raw Data'!P448), 'Raw Data'!C448, 0)</f>
        <v/>
      </c>
      <c r="O453">
        <f>'Raw Data'!C448&lt;'Raw Data'!E448</f>
        <v/>
      </c>
      <c r="P453">
        <f>IF(AND('Raw Data'!C448&gt;'Raw Data'!E448, 'Raw Data'!O448&gt;'Raw Data'!P448), 'Raw Data'!C448, 0)</f>
        <v/>
      </c>
      <c r="Q453">
        <f>IF(AND('Raw Data'!C448&gt;'Raw Data'!E448, 'Raw Data'!O448&lt;'Raw Data'!P448), 'Raw Data'!E448, 0)</f>
        <v/>
      </c>
      <c r="R453">
        <f>IF(AND('Raw Data'!C448&lt;'Raw Data'!E448, 'Raw Data'!O448&lt;'Raw Data'!P448), 'Raw Data'!E448, 0)</f>
        <v/>
      </c>
      <c r="S453">
        <f>IF(ISNUMBER('Raw Data'!C448), IF(_xlfn.XLOOKUP(SMALL('Raw Data'!C448:E448, 1), B453:D453, B453:D453, 0)&gt;0, SMALL('Raw Data'!C448:E448, 1), 0), 0)</f>
        <v/>
      </c>
      <c r="T453">
        <f>IF(ISNUMBER('Raw Data'!C448), IF(_xlfn.XLOOKUP(SMALL('Raw Data'!C448:E448, 2), B453:D453, B453:D453, 0)&gt;0, SMALL('Raw Data'!C448:E448, 2), 0), 0)</f>
        <v/>
      </c>
      <c r="U453">
        <f>IF(ISNUMBER('Raw Data'!C448), IF(_xlfn.XLOOKUP(SMALL('Raw Data'!C448:E448, 3), B453:D453, B453:D453, 0)&gt;0, SMALL('Raw Data'!C448:E448, 3), 0), 0)</f>
        <v/>
      </c>
      <c r="V453">
        <f>IF(AND('Raw Data'!C448&lt;'Raw Data'!E448,'Raw Data'!O448&gt;'Raw Data'!P448),'Raw Data'!C448,IF(AND('Raw Data'!E448&lt;'Raw Data'!C448,'Raw Data'!P448&gt;'Raw Data'!O448),'Raw Data'!E448,0))</f>
        <v/>
      </c>
      <c r="W453">
        <f>IF(AND('Raw Data'!C448&gt;'Raw Data'!E448,'Raw Data'!O448&gt;'Raw Data'!P448),'Raw Data'!C448,IF(AND('Raw Data'!E448&gt;'Raw Data'!C448,'Raw Data'!P448&gt;'Raw Data'!O448),'Raw Data'!E448,0))</f>
        <v/>
      </c>
      <c r="X453">
        <f>IF(AND('Raw Data'!D448&gt;4,'Raw Data'!O448&gt;'Raw Data'!P448, ISNUMBER('Raw Data'!O448)),'Raw Data'!J448,IF(AND('Raw Data'!D448&gt;4,'Raw Data'!O448='Raw Data'!P448, ISNUMBER('Raw Data'!O448)),0,IF(AND(ISNUMBER('Raw Data'!O448), 'Raw Data'!O448='Raw Data'!P448),'Raw Data'!D448,0)))</f>
        <v/>
      </c>
      <c r="Y453">
        <f>IF(AND('Raw Data'!D448&gt;4,'Raw Data'!O448&lt;'Raw Data'!P448),'Raw Data'!K448,IF(AND('Raw Data'!D448&gt;4,'Raw Data'!O448='Raw Data'!P448),0,IF('Raw Data'!O448='Raw Data'!P448,'Raw Data'!D448,0)))</f>
        <v/>
      </c>
      <c r="Z453">
        <f>IF(AND('Raw Data'!D448&lt;4, 'Raw Data'!O448='Raw Data'!P448), 'Raw Data'!D448, 0)</f>
        <v/>
      </c>
      <c r="AA453">
        <f>IF(AND(W453&gt;0, F453&gt;0), F453*W453, 0)</f>
        <v/>
      </c>
      <c r="AB453">
        <f>IF(AND(C453&gt;0, E453&gt;0), E453*C453, 0)</f>
        <v/>
      </c>
      <c r="AC453">
        <f>IF(AND(F453, D453), D453*F453, 0)</f>
        <v/>
      </c>
    </row>
    <row r="454">
      <c r="A454">
        <f>'Raw Data'!Q449</f>
        <v/>
      </c>
      <c r="B454">
        <f>IF('Raw Data'!O449&gt;'Raw Data'!P449, 'Raw Data'!C449, 0)</f>
        <v/>
      </c>
      <c r="C454">
        <f>IF(AND(ISNUMBER('Raw Data'!O449), 'Raw Data'!O449='Raw Data'!P449), 'Raw Data'!D449, 0)</f>
        <v/>
      </c>
      <c r="D454">
        <f>IF('Raw Data'!O449&lt;'Raw Data'!P449, 'Raw Data'!E449, 0)</f>
        <v/>
      </c>
      <c r="E454">
        <f>IF(SUM('Raw Data'!O449:P449)&gt;2, 'Raw Data'!F449, 0)</f>
        <v/>
      </c>
      <c r="F454">
        <f>IF(AND(ISNUMBER('Raw Data'!O449),SUM('Raw Data'!O449:P449)&lt;3),'Raw Data'!F449,)</f>
        <v/>
      </c>
      <c r="G454">
        <f>IF(AND('Raw Data'!O449&gt;0, 'Raw Data'!P449&gt;0), 'Raw Data'!H449, 0)</f>
        <v/>
      </c>
      <c r="H454">
        <f>IF(AND(ISNUMBER('Raw Data'!O449), OR('Raw Data'!O449=0, 'Raw Data'!P449=0)), 'Raw Data'!I449, 0)</f>
        <v/>
      </c>
      <c r="I454">
        <f>IF('Raw Data'!O449='Raw Data'!P449, 0, IF('Raw Data'!O449&gt;'Raw Data'!P449, 'Raw Data'!J449, 0))</f>
        <v/>
      </c>
      <c r="J454">
        <f>IF('Raw Data'!O449='Raw Data'!P449, 0, IF('Raw Data'!O449&lt;'Raw Data'!P449, 'Raw Data'!K449, 0))</f>
        <v/>
      </c>
      <c r="K454">
        <f>IF(AND(ISNUMBER('Raw Data'!O449), OR('Raw Data'!O449&gt;'Raw Data'!P449, 'Raw Data'!O449='Raw Data'!P449)), 'Raw Data'!L449, 0)</f>
        <v/>
      </c>
      <c r="L454">
        <f>IF(AND(ISNUMBER('Raw Data'!O449), OR('Raw Data'!O449&lt;'Raw Data'!P449, 'Raw Data'!O449='Raw Data'!P449)), 'Raw Data'!M449, 0)</f>
        <v/>
      </c>
      <c r="M454">
        <f>IF(AND(ISNUMBER('Raw Data'!O449), OR('Raw Data'!O449&gt;'Raw Data'!P449, 'Raw Data'!O449&lt;'Raw Data'!P449)), 'Raw Data'!N449, 0)</f>
        <v/>
      </c>
      <c r="N454">
        <f>IF(AND('Raw Data'!C449&lt;'Raw Data'!E449, 'Raw Data'!O449&gt;'Raw Data'!P449), 'Raw Data'!C449, 0)</f>
        <v/>
      </c>
      <c r="O454">
        <f>'Raw Data'!C449&lt;'Raw Data'!E449</f>
        <v/>
      </c>
      <c r="P454">
        <f>IF(AND('Raw Data'!C449&gt;'Raw Data'!E449, 'Raw Data'!O449&gt;'Raw Data'!P449), 'Raw Data'!C449, 0)</f>
        <v/>
      </c>
      <c r="Q454">
        <f>IF(AND('Raw Data'!C449&gt;'Raw Data'!E449, 'Raw Data'!O449&lt;'Raw Data'!P449), 'Raw Data'!E449, 0)</f>
        <v/>
      </c>
      <c r="R454">
        <f>IF(AND('Raw Data'!C449&lt;'Raw Data'!E449, 'Raw Data'!O449&lt;'Raw Data'!P449), 'Raw Data'!E449, 0)</f>
        <v/>
      </c>
      <c r="S454">
        <f>IF(ISNUMBER('Raw Data'!C449), IF(_xlfn.XLOOKUP(SMALL('Raw Data'!C449:E449, 1), B454:D454, B454:D454, 0)&gt;0, SMALL('Raw Data'!C449:E449, 1), 0), 0)</f>
        <v/>
      </c>
      <c r="T454">
        <f>IF(ISNUMBER('Raw Data'!C449), IF(_xlfn.XLOOKUP(SMALL('Raw Data'!C449:E449, 2), B454:D454, B454:D454, 0)&gt;0, SMALL('Raw Data'!C449:E449, 2), 0), 0)</f>
        <v/>
      </c>
      <c r="U454">
        <f>IF(ISNUMBER('Raw Data'!C449), IF(_xlfn.XLOOKUP(SMALL('Raw Data'!C449:E449, 3), B454:D454, B454:D454, 0)&gt;0, SMALL('Raw Data'!C449:E449, 3), 0), 0)</f>
        <v/>
      </c>
      <c r="V454">
        <f>IF(AND('Raw Data'!C449&lt;'Raw Data'!E449,'Raw Data'!O449&gt;'Raw Data'!P449),'Raw Data'!C449,IF(AND('Raw Data'!E449&lt;'Raw Data'!C449,'Raw Data'!P449&gt;'Raw Data'!O449),'Raw Data'!E449,0))</f>
        <v/>
      </c>
      <c r="W454">
        <f>IF(AND('Raw Data'!C449&gt;'Raw Data'!E449,'Raw Data'!O449&gt;'Raw Data'!P449),'Raw Data'!C449,IF(AND('Raw Data'!E449&gt;'Raw Data'!C449,'Raw Data'!P449&gt;'Raw Data'!O449),'Raw Data'!E449,0))</f>
        <v/>
      </c>
      <c r="X454">
        <f>IF(AND('Raw Data'!D449&gt;4,'Raw Data'!O449&gt;'Raw Data'!P449, ISNUMBER('Raw Data'!O449)),'Raw Data'!J449,IF(AND('Raw Data'!D449&gt;4,'Raw Data'!O449='Raw Data'!P449, ISNUMBER('Raw Data'!O449)),0,IF(AND(ISNUMBER('Raw Data'!O449), 'Raw Data'!O449='Raw Data'!P449),'Raw Data'!D449,0)))</f>
        <v/>
      </c>
      <c r="Y454">
        <f>IF(AND('Raw Data'!D449&gt;4,'Raw Data'!O449&lt;'Raw Data'!P449),'Raw Data'!K449,IF(AND('Raw Data'!D449&gt;4,'Raw Data'!O449='Raw Data'!P449),0,IF('Raw Data'!O449='Raw Data'!P449,'Raw Data'!D449,0)))</f>
        <v/>
      </c>
      <c r="Z454">
        <f>IF(AND('Raw Data'!D449&lt;4, 'Raw Data'!O449='Raw Data'!P449), 'Raw Data'!D449, 0)</f>
        <v/>
      </c>
      <c r="AA454">
        <f>IF(AND(W454&gt;0, F454&gt;0), F454*W454, 0)</f>
        <v/>
      </c>
      <c r="AB454">
        <f>IF(AND(C454&gt;0, E454&gt;0), E454*C454, 0)</f>
        <v/>
      </c>
      <c r="AC454">
        <f>IF(AND(F454, D454), D454*F454, 0)</f>
        <v/>
      </c>
    </row>
    <row r="455">
      <c r="A455">
        <f>'Raw Data'!Q450</f>
        <v/>
      </c>
      <c r="B455">
        <f>IF('Raw Data'!O450&gt;'Raw Data'!P450, 'Raw Data'!C450, 0)</f>
        <v/>
      </c>
      <c r="C455">
        <f>IF(AND(ISNUMBER('Raw Data'!O450), 'Raw Data'!O450='Raw Data'!P450), 'Raw Data'!D450, 0)</f>
        <v/>
      </c>
      <c r="D455">
        <f>IF('Raw Data'!O450&lt;'Raw Data'!P450, 'Raw Data'!E450, 0)</f>
        <v/>
      </c>
      <c r="E455">
        <f>IF(SUM('Raw Data'!O450:P450)&gt;2, 'Raw Data'!F450, 0)</f>
        <v/>
      </c>
      <c r="F455">
        <f>IF(AND(ISNUMBER('Raw Data'!O450),SUM('Raw Data'!O450:P450)&lt;3),'Raw Data'!F450,)</f>
        <v/>
      </c>
      <c r="G455">
        <f>IF(AND('Raw Data'!O450&gt;0, 'Raw Data'!P450&gt;0), 'Raw Data'!H450, 0)</f>
        <v/>
      </c>
      <c r="H455">
        <f>IF(AND(ISNUMBER('Raw Data'!O450), OR('Raw Data'!O450=0, 'Raw Data'!P450=0)), 'Raw Data'!I450, 0)</f>
        <v/>
      </c>
      <c r="I455">
        <f>IF('Raw Data'!O450='Raw Data'!P450, 0, IF('Raw Data'!O450&gt;'Raw Data'!P450, 'Raw Data'!J450, 0))</f>
        <v/>
      </c>
      <c r="J455">
        <f>IF('Raw Data'!O450='Raw Data'!P450, 0, IF('Raw Data'!O450&lt;'Raw Data'!P450, 'Raw Data'!K450, 0))</f>
        <v/>
      </c>
      <c r="K455">
        <f>IF(AND(ISNUMBER('Raw Data'!O450), OR('Raw Data'!O450&gt;'Raw Data'!P450, 'Raw Data'!O450='Raw Data'!P450)), 'Raw Data'!L450, 0)</f>
        <v/>
      </c>
      <c r="L455">
        <f>IF(AND(ISNUMBER('Raw Data'!O450), OR('Raw Data'!O450&lt;'Raw Data'!P450, 'Raw Data'!O450='Raw Data'!P450)), 'Raw Data'!M450, 0)</f>
        <v/>
      </c>
      <c r="M455">
        <f>IF(AND(ISNUMBER('Raw Data'!O450), OR('Raw Data'!O450&gt;'Raw Data'!P450, 'Raw Data'!O450&lt;'Raw Data'!P450)), 'Raw Data'!N450, 0)</f>
        <v/>
      </c>
      <c r="N455">
        <f>IF(AND('Raw Data'!C450&lt;'Raw Data'!E450, 'Raw Data'!O450&gt;'Raw Data'!P450), 'Raw Data'!C450, 0)</f>
        <v/>
      </c>
      <c r="O455">
        <f>'Raw Data'!C450&lt;'Raw Data'!E450</f>
        <v/>
      </c>
      <c r="P455">
        <f>IF(AND('Raw Data'!C450&gt;'Raw Data'!E450, 'Raw Data'!O450&gt;'Raw Data'!P450), 'Raw Data'!C450, 0)</f>
        <v/>
      </c>
      <c r="Q455">
        <f>IF(AND('Raw Data'!C450&gt;'Raw Data'!E450, 'Raw Data'!O450&lt;'Raw Data'!P450), 'Raw Data'!E450, 0)</f>
        <v/>
      </c>
      <c r="R455">
        <f>IF(AND('Raw Data'!C450&lt;'Raw Data'!E450, 'Raw Data'!O450&lt;'Raw Data'!P450), 'Raw Data'!E450, 0)</f>
        <v/>
      </c>
      <c r="S455">
        <f>IF(ISNUMBER('Raw Data'!C450), IF(_xlfn.XLOOKUP(SMALL('Raw Data'!C450:E450, 1), B455:D455, B455:D455, 0)&gt;0, SMALL('Raw Data'!C450:E450, 1), 0), 0)</f>
        <v/>
      </c>
      <c r="T455">
        <f>IF(ISNUMBER('Raw Data'!C450), IF(_xlfn.XLOOKUP(SMALL('Raw Data'!C450:E450, 2), B455:D455, B455:D455, 0)&gt;0, SMALL('Raw Data'!C450:E450, 2), 0), 0)</f>
        <v/>
      </c>
      <c r="U455">
        <f>IF(ISNUMBER('Raw Data'!C450), IF(_xlfn.XLOOKUP(SMALL('Raw Data'!C450:E450, 3), B455:D455, B455:D455, 0)&gt;0, SMALL('Raw Data'!C450:E450, 3), 0), 0)</f>
        <v/>
      </c>
      <c r="V455">
        <f>IF(AND('Raw Data'!C450&lt;'Raw Data'!E450,'Raw Data'!O450&gt;'Raw Data'!P450),'Raw Data'!C450,IF(AND('Raw Data'!E450&lt;'Raw Data'!C450,'Raw Data'!P450&gt;'Raw Data'!O450),'Raw Data'!E450,0))</f>
        <v/>
      </c>
      <c r="W455">
        <f>IF(AND('Raw Data'!C450&gt;'Raw Data'!E450,'Raw Data'!O450&gt;'Raw Data'!P450),'Raw Data'!C450,IF(AND('Raw Data'!E450&gt;'Raw Data'!C450,'Raw Data'!P450&gt;'Raw Data'!O450),'Raw Data'!E450,0))</f>
        <v/>
      </c>
      <c r="X455">
        <f>IF(AND('Raw Data'!D450&gt;4,'Raw Data'!O450&gt;'Raw Data'!P450, ISNUMBER('Raw Data'!O450)),'Raw Data'!J450,IF(AND('Raw Data'!D450&gt;4,'Raw Data'!O450='Raw Data'!P450, ISNUMBER('Raw Data'!O450)),0,IF(AND(ISNUMBER('Raw Data'!O450), 'Raw Data'!O450='Raw Data'!P450),'Raw Data'!D450,0)))</f>
        <v/>
      </c>
      <c r="Y455">
        <f>IF(AND('Raw Data'!D450&gt;4,'Raw Data'!O450&lt;'Raw Data'!P450),'Raw Data'!K450,IF(AND('Raw Data'!D450&gt;4,'Raw Data'!O450='Raw Data'!P450),0,IF('Raw Data'!O450='Raw Data'!P450,'Raw Data'!D450,0)))</f>
        <v/>
      </c>
      <c r="Z455">
        <f>IF(AND('Raw Data'!D450&lt;4, 'Raw Data'!O450='Raw Data'!P450), 'Raw Data'!D450, 0)</f>
        <v/>
      </c>
      <c r="AA455">
        <f>IF(AND(W455&gt;0, F455&gt;0), F455*W455, 0)</f>
        <v/>
      </c>
      <c r="AB455">
        <f>IF(AND(C455&gt;0, E455&gt;0), E455*C455, 0)</f>
        <v/>
      </c>
      <c r="AC455">
        <f>IF(AND(F455, D455), D455*F455, 0)</f>
        <v/>
      </c>
    </row>
    <row r="456">
      <c r="A456">
        <f>'Raw Data'!Q451</f>
        <v/>
      </c>
      <c r="B456">
        <f>IF('Raw Data'!O451&gt;'Raw Data'!P451, 'Raw Data'!C451, 0)</f>
        <v/>
      </c>
      <c r="C456">
        <f>IF(AND(ISNUMBER('Raw Data'!O451), 'Raw Data'!O451='Raw Data'!P451), 'Raw Data'!D451, 0)</f>
        <v/>
      </c>
      <c r="D456">
        <f>IF('Raw Data'!O451&lt;'Raw Data'!P451, 'Raw Data'!E451, 0)</f>
        <v/>
      </c>
      <c r="E456">
        <f>IF(SUM('Raw Data'!O451:P451)&gt;2, 'Raw Data'!F451, 0)</f>
        <v/>
      </c>
      <c r="F456">
        <f>IF(AND(ISNUMBER('Raw Data'!O451),SUM('Raw Data'!O451:P451)&lt;3),'Raw Data'!F451,)</f>
        <v/>
      </c>
      <c r="G456">
        <f>IF(AND('Raw Data'!O451&gt;0, 'Raw Data'!P451&gt;0), 'Raw Data'!H451, 0)</f>
        <v/>
      </c>
      <c r="H456">
        <f>IF(AND(ISNUMBER('Raw Data'!O451), OR('Raw Data'!O451=0, 'Raw Data'!P451=0)), 'Raw Data'!I451, 0)</f>
        <v/>
      </c>
      <c r="I456">
        <f>IF('Raw Data'!O451='Raw Data'!P451, 0, IF('Raw Data'!O451&gt;'Raw Data'!P451, 'Raw Data'!J451, 0))</f>
        <v/>
      </c>
      <c r="J456">
        <f>IF('Raw Data'!O451='Raw Data'!P451, 0, IF('Raw Data'!O451&lt;'Raw Data'!P451, 'Raw Data'!K451, 0))</f>
        <v/>
      </c>
      <c r="K456">
        <f>IF(AND(ISNUMBER('Raw Data'!O451), OR('Raw Data'!O451&gt;'Raw Data'!P451, 'Raw Data'!O451='Raw Data'!P451)), 'Raw Data'!L451, 0)</f>
        <v/>
      </c>
      <c r="L456">
        <f>IF(AND(ISNUMBER('Raw Data'!O451), OR('Raw Data'!O451&lt;'Raw Data'!P451, 'Raw Data'!O451='Raw Data'!P451)), 'Raw Data'!M451, 0)</f>
        <v/>
      </c>
      <c r="M456">
        <f>IF(AND(ISNUMBER('Raw Data'!O451), OR('Raw Data'!O451&gt;'Raw Data'!P451, 'Raw Data'!O451&lt;'Raw Data'!P451)), 'Raw Data'!N451, 0)</f>
        <v/>
      </c>
      <c r="N456">
        <f>IF(AND('Raw Data'!C451&lt;'Raw Data'!E451, 'Raw Data'!O451&gt;'Raw Data'!P451), 'Raw Data'!C451, 0)</f>
        <v/>
      </c>
      <c r="O456">
        <f>'Raw Data'!C451&lt;'Raw Data'!E451</f>
        <v/>
      </c>
      <c r="P456">
        <f>IF(AND('Raw Data'!C451&gt;'Raw Data'!E451, 'Raw Data'!O451&gt;'Raw Data'!P451), 'Raw Data'!C451, 0)</f>
        <v/>
      </c>
      <c r="Q456">
        <f>IF(AND('Raw Data'!C451&gt;'Raw Data'!E451, 'Raw Data'!O451&lt;'Raw Data'!P451), 'Raw Data'!E451, 0)</f>
        <v/>
      </c>
      <c r="R456">
        <f>IF(AND('Raw Data'!C451&lt;'Raw Data'!E451, 'Raw Data'!O451&lt;'Raw Data'!P451), 'Raw Data'!E451, 0)</f>
        <v/>
      </c>
      <c r="S456">
        <f>IF(ISNUMBER('Raw Data'!C451), IF(_xlfn.XLOOKUP(SMALL('Raw Data'!C451:E451, 1), B456:D456, B456:D456, 0)&gt;0, SMALL('Raw Data'!C451:E451, 1), 0), 0)</f>
        <v/>
      </c>
      <c r="T456">
        <f>IF(ISNUMBER('Raw Data'!C451), IF(_xlfn.XLOOKUP(SMALL('Raw Data'!C451:E451, 2), B456:D456, B456:D456, 0)&gt;0, SMALL('Raw Data'!C451:E451, 2), 0), 0)</f>
        <v/>
      </c>
      <c r="U456">
        <f>IF(ISNUMBER('Raw Data'!C451), IF(_xlfn.XLOOKUP(SMALL('Raw Data'!C451:E451, 3), B456:D456, B456:D456, 0)&gt;0, SMALL('Raw Data'!C451:E451, 3), 0), 0)</f>
        <v/>
      </c>
      <c r="V456">
        <f>IF(AND('Raw Data'!C451&lt;'Raw Data'!E451,'Raw Data'!O451&gt;'Raw Data'!P451),'Raw Data'!C451,IF(AND('Raw Data'!E451&lt;'Raw Data'!C451,'Raw Data'!P451&gt;'Raw Data'!O451),'Raw Data'!E451,0))</f>
        <v/>
      </c>
      <c r="W456">
        <f>IF(AND('Raw Data'!C451&gt;'Raw Data'!E451,'Raw Data'!O451&gt;'Raw Data'!P451),'Raw Data'!C451,IF(AND('Raw Data'!E451&gt;'Raw Data'!C451,'Raw Data'!P451&gt;'Raw Data'!O451),'Raw Data'!E451,0))</f>
        <v/>
      </c>
      <c r="X456">
        <f>IF(AND('Raw Data'!D451&gt;4,'Raw Data'!O451&gt;'Raw Data'!P451, ISNUMBER('Raw Data'!O451)),'Raw Data'!J451,IF(AND('Raw Data'!D451&gt;4,'Raw Data'!O451='Raw Data'!P451, ISNUMBER('Raw Data'!O451)),0,IF(AND(ISNUMBER('Raw Data'!O451), 'Raw Data'!O451='Raw Data'!P451),'Raw Data'!D451,0)))</f>
        <v/>
      </c>
      <c r="Y456">
        <f>IF(AND('Raw Data'!D451&gt;4,'Raw Data'!O451&lt;'Raw Data'!P451),'Raw Data'!K451,IF(AND('Raw Data'!D451&gt;4,'Raw Data'!O451='Raw Data'!P451),0,IF('Raw Data'!O451='Raw Data'!P451,'Raw Data'!D451,0)))</f>
        <v/>
      </c>
      <c r="Z456">
        <f>IF(AND('Raw Data'!D451&lt;4, 'Raw Data'!O451='Raw Data'!P451), 'Raw Data'!D451, 0)</f>
        <v/>
      </c>
      <c r="AA456">
        <f>IF(AND(W456&gt;0, F456&gt;0), F456*W456, 0)</f>
        <v/>
      </c>
      <c r="AB456">
        <f>IF(AND(C456&gt;0, E456&gt;0), E456*C456, 0)</f>
        <v/>
      </c>
      <c r="AC456">
        <f>IF(AND(F456, D456), D456*F456, 0)</f>
        <v/>
      </c>
    </row>
    <row r="457">
      <c r="A457">
        <f>'Raw Data'!Q452</f>
        <v/>
      </c>
      <c r="B457">
        <f>IF('Raw Data'!O452&gt;'Raw Data'!P452, 'Raw Data'!C452, 0)</f>
        <v/>
      </c>
      <c r="C457">
        <f>IF(AND(ISNUMBER('Raw Data'!O452), 'Raw Data'!O452='Raw Data'!P452), 'Raw Data'!D452, 0)</f>
        <v/>
      </c>
      <c r="D457">
        <f>IF('Raw Data'!O452&lt;'Raw Data'!P452, 'Raw Data'!E452, 0)</f>
        <v/>
      </c>
      <c r="E457">
        <f>IF(SUM('Raw Data'!O452:P452)&gt;2, 'Raw Data'!F452, 0)</f>
        <v/>
      </c>
      <c r="F457">
        <f>IF(AND(ISNUMBER('Raw Data'!O452),SUM('Raw Data'!O452:P452)&lt;3),'Raw Data'!F452,)</f>
        <v/>
      </c>
      <c r="G457">
        <f>IF(AND('Raw Data'!O452&gt;0, 'Raw Data'!P452&gt;0), 'Raw Data'!H452, 0)</f>
        <v/>
      </c>
      <c r="H457">
        <f>IF(AND(ISNUMBER('Raw Data'!O452), OR('Raw Data'!O452=0, 'Raw Data'!P452=0)), 'Raw Data'!I452, 0)</f>
        <v/>
      </c>
      <c r="I457">
        <f>IF('Raw Data'!O452='Raw Data'!P452, 0, IF('Raw Data'!O452&gt;'Raw Data'!P452, 'Raw Data'!J452, 0))</f>
        <v/>
      </c>
      <c r="J457">
        <f>IF('Raw Data'!O452='Raw Data'!P452, 0, IF('Raw Data'!O452&lt;'Raw Data'!P452, 'Raw Data'!K452, 0))</f>
        <v/>
      </c>
      <c r="K457">
        <f>IF(AND(ISNUMBER('Raw Data'!O452), OR('Raw Data'!O452&gt;'Raw Data'!P452, 'Raw Data'!O452='Raw Data'!P452)), 'Raw Data'!L452, 0)</f>
        <v/>
      </c>
      <c r="L457">
        <f>IF(AND(ISNUMBER('Raw Data'!O452), OR('Raw Data'!O452&lt;'Raw Data'!P452, 'Raw Data'!O452='Raw Data'!P452)), 'Raw Data'!M452, 0)</f>
        <v/>
      </c>
      <c r="M457">
        <f>IF(AND(ISNUMBER('Raw Data'!O452), OR('Raw Data'!O452&gt;'Raw Data'!P452, 'Raw Data'!O452&lt;'Raw Data'!P452)), 'Raw Data'!N452, 0)</f>
        <v/>
      </c>
      <c r="N457">
        <f>IF(AND('Raw Data'!C452&lt;'Raw Data'!E452, 'Raw Data'!O452&gt;'Raw Data'!P452), 'Raw Data'!C452, 0)</f>
        <v/>
      </c>
      <c r="O457">
        <f>'Raw Data'!C452&lt;'Raw Data'!E452</f>
        <v/>
      </c>
      <c r="P457">
        <f>IF(AND('Raw Data'!C452&gt;'Raw Data'!E452, 'Raw Data'!O452&gt;'Raw Data'!P452), 'Raw Data'!C452, 0)</f>
        <v/>
      </c>
      <c r="Q457">
        <f>IF(AND('Raw Data'!C452&gt;'Raw Data'!E452, 'Raw Data'!O452&lt;'Raw Data'!P452), 'Raw Data'!E452, 0)</f>
        <v/>
      </c>
      <c r="R457">
        <f>IF(AND('Raw Data'!C452&lt;'Raw Data'!E452, 'Raw Data'!O452&lt;'Raw Data'!P452), 'Raw Data'!E452, 0)</f>
        <v/>
      </c>
      <c r="S457">
        <f>IF(ISNUMBER('Raw Data'!C452), IF(_xlfn.XLOOKUP(SMALL('Raw Data'!C452:E452, 1), B457:D457, B457:D457, 0)&gt;0, SMALL('Raw Data'!C452:E452, 1), 0), 0)</f>
        <v/>
      </c>
      <c r="T457">
        <f>IF(ISNUMBER('Raw Data'!C452), IF(_xlfn.XLOOKUP(SMALL('Raw Data'!C452:E452, 2), B457:D457, B457:D457, 0)&gt;0, SMALL('Raw Data'!C452:E452, 2), 0), 0)</f>
        <v/>
      </c>
      <c r="U457">
        <f>IF(ISNUMBER('Raw Data'!C452), IF(_xlfn.XLOOKUP(SMALL('Raw Data'!C452:E452, 3), B457:D457, B457:D457, 0)&gt;0, SMALL('Raw Data'!C452:E452, 3), 0), 0)</f>
        <v/>
      </c>
      <c r="V457">
        <f>IF(AND('Raw Data'!C452&lt;'Raw Data'!E452,'Raw Data'!O452&gt;'Raw Data'!P452),'Raw Data'!C452,IF(AND('Raw Data'!E452&lt;'Raw Data'!C452,'Raw Data'!P452&gt;'Raw Data'!O452),'Raw Data'!E452,0))</f>
        <v/>
      </c>
      <c r="W457">
        <f>IF(AND('Raw Data'!C452&gt;'Raw Data'!E452,'Raw Data'!O452&gt;'Raw Data'!P452),'Raw Data'!C452,IF(AND('Raw Data'!E452&gt;'Raw Data'!C452,'Raw Data'!P452&gt;'Raw Data'!O452),'Raw Data'!E452,0))</f>
        <v/>
      </c>
      <c r="X457">
        <f>IF(AND('Raw Data'!D452&gt;4,'Raw Data'!O452&gt;'Raw Data'!P452, ISNUMBER('Raw Data'!O452)),'Raw Data'!J452,IF(AND('Raw Data'!D452&gt;4,'Raw Data'!O452='Raw Data'!P452, ISNUMBER('Raw Data'!O452)),0,IF(AND(ISNUMBER('Raw Data'!O452), 'Raw Data'!O452='Raw Data'!P452),'Raw Data'!D452,0)))</f>
        <v/>
      </c>
      <c r="Y457">
        <f>IF(AND('Raw Data'!D452&gt;4,'Raw Data'!O452&lt;'Raw Data'!P452),'Raw Data'!K452,IF(AND('Raw Data'!D452&gt;4,'Raw Data'!O452='Raw Data'!P452),0,IF('Raw Data'!O452='Raw Data'!P452,'Raw Data'!D452,0)))</f>
        <v/>
      </c>
      <c r="Z457">
        <f>IF(AND('Raw Data'!D452&lt;4, 'Raw Data'!O452='Raw Data'!P452), 'Raw Data'!D452, 0)</f>
        <v/>
      </c>
      <c r="AA457">
        <f>IF(AND(W457&gt;0, F457&gt;0), F457*W457, 0)</f>
        <v/>
      </c>
      <c r="AB457">
        <f>IF(AND(C457&gt;0, E457&gt;0), E457*C457, 0)</f>
        <v/>
      </c>
      <c r="AC457">
        <f>IF(AND(F457, D457), D457*F457, 0)</f>
        <v/>
      </c>
    </row>
    <row r="458">
      <c r="A458">
        <f>'Raw Data'!Q453</f>
        <v/>
      </c>
      <c r="B458">
        <f>IF('Raw Data'!O453&gt;'Raw Data'!P453, 'Raw Data'!C453, 0)</f>
        <v/>
      </c>
      <c r="C458">
        <f>IF(AND(ISNUMBER('Raw Data'!O453), 'Raw Data'!O453='Raw Data'!P453), 'Raw Data'!D453, 0)</f>
        <v/>
      </c>
      <c r="D458">
        <f>IF('Raw Data'!O453&lt;'Raw Data'!P453, 'Raw Data'!E453, 0)</f>
        <v/>
      </c>
      <c r="E458">
        <f>IF(SUM('Raw Data'!O453:P453)&gt;2, 'Raw Data'!F453, 0)</f>
        <v/>
      </c>
      <c r="F458">
        <f>IF(AND(ISNUMBER('Raw Data'!O453),SUM('Raw Data'!O453:P453)&lt;3),'Raw Data'!F453,)</f>
        <v/>
      </c>
      <c r="G458">
        <f>IF(AND('Raw Data'!O453&gt;0, 'Raw Data'!P453&gt;0), 'Raw Data'!H453, 0)</f>
        <v/>
      </c>
      <c r="H458">
        <f>IF(AND(ISNUMBER('Raw Data'!O453), OR('Raw Data'!O453=0, 'Raw Data'!P453=0)), 'Raw Data'!I453, 0)</f>
        <v/>
      </c>
      <c r="I458">
        <f>IF('Raw Data'!O453='Raw Data'!P453, 0, IF('Raw Data'!O453&gt;'Raw Data'!P453, 'Raw Data'!J453, 0))</f>
        <v/>
      </c>
      <c r="J458">
        <f>IF('Raw Data'!O453='Raw Data'!P453, 0, IF('Raw Data'!O453&lt;'Raw Data'!P453, 'Raw Data'!K453, 0))</f>
        <v/>
      </c>
      <c r="K458">
        <f>IF(AND(ISNUMBER('Raw Data'!O453), OR('Raw Data'!O453&gt;'Raw Data'!P453, 'Raw Data'!O453='Raw Data'!P453)), 'Raw Data'!L453, 0)</f>
        <v/>
      </c>
      <c r="L458">
        <f>IF(AND(ISNUMBER('Raw Data'!O453), OR('Raw Data'!O453&lt;'Raw Data'!P453, 'Raw Data'!O453='Raw Data'!P453)), 'Raw Data'!M453, 0)</f>
        <v/>
      </c>
      <c r="M458">
        <f>IF(AND(ISNUMBER('Raw Data'!O453), OR('Raw Data'!O453&gt;'Raw Data'!P453, 'Raw Data'!O453&lt;'Raw Data'!P453)), 'Raw Data'!N453, 0)</f>
        <v/>
      </c>
      <c r="N458">
        <f>IF(AND('Raw Data'!C453&lt;'Raw Data'!E453, 'Raw Data'!O453&gt;'Raw Data'!P453), 'Raw Data'!C453, 0)</f>
        <v/>
      </c>
      <c r="O458">
        <f>'Raw Data'!C453&lt;'Raw Data'!E453</f>
        <v/>
      </c>
      <c r="P458">
        <f>IF(AND('Raw Data'!C453&gt;'Raw Data'!E453, 'Raw Data'!O453&gt;'Raw Data'!P453), 'Raw Data'!C453, 0)</f>
        <v/>
      </c>
      <c r="Q458">
        <f>IF(AND('Raw Data'!C453&gt;'Raw Data'!E453, 'Raw Data'!O453&lt;'Raw Data'!P453), 'Raw Data'!E453, 0)</f>
        <v/>
      </c>
      <c r="R458">
        <f>IF(AND('Raw Data'!C453&lt;'Raw Data'!E453, 'Raw Data'!O453&lt;'Raw Data'!P453), 'Raw Data'!E453, 0)</f>
        <v/>
      </c>
      <c r="S458">
        <f>IF(ISNUMBER('Raw Data'!C453), IF(_xlfn.XLOOKUP(SMALL('Raw Data'!C453:E453, 1), B458:D458, B458:D458, 0)&gt;0, SMALL('Raw Data'!C453:E453, 1), 0), 0)</f>
        <v/>
      </c>
      <c r="T458">
        <f>IF(ISNUMBER('Raw Data'!C453), IF(_xlfn.XLOOKUP(SMALL('Raw Data'!C453:E453, 2), B458:D458, B458:D458, 0)&gt;0, SMALL('Raw Data'!C453:E453, 2), 0), 0)</f>
        <v/>
      </c>
      <c r="U458">
        <f>IF(ISNUMBER('Raw Data'!C453), IF(_xlfn.XLOOKUP(SMALL('Raw Data'!C453:E453, 3), B458:D458, B458:D458, 0)&gt;0, SMALL('Raw Data'!C453:E453, 3), 0), 0)</f>
        <v/>
      </c>
      <c r="V458">
        <f>IF(AND('Raw Data'!C453&lt;'Raw Data'!E453,'Raw Data'!O453&gt;'Raw Data'!P453),'Raw Data'!C453,IF(AND('Raw Data'!E453&lt;'Raw Data'!C453,'Raw Data'!P453&gt;'Raw Data'!O453),'Raw Data'!E453,0))</f>
        <v/>
      </c>
      <c r="W458">
        <f>IF(AND('Raw Data'!C453&gt;'Raw Data'!E453,'Raw Data'!O453&gt;'Raw Data'!P453),'Raw Data'!C453,IF(AND('Raw Data'!E453&gt;'Raw Data'!C453,'Raw Data'!P453&gt;'Raw Data'!O453),'Raw Data'!E453,0))</f>
        <v/>
      </c>
      <c r="X458">
        <f>IF(AND('Raw Data'!D453&gt;4,'Raw Data'!O453&gt;'Raw Data'!P453, ISNUMBER('Raw Data'!O453)),'Raw Data'!J453,IF(AND('Raw Data'!D453&gt;4,'Raw Data'!O453='Raw Data'!P453, ISNUMBER('Raw Data'!O453)),0,IF(AND(ISNUMBER('Raw Data'!O453), 'Raw Data'!O453='Raw Data'!P453),'Raw Data'!D453,0)))</f>
        <v/>
      </c>
      <c r="Y458">
        <f>IF(AND('Raw Data'!D453&gt;4,'Raw Data'!O453&lt;'Raw Data'!P453),'Raw Data'!K453,IF(AND('Raw Data'!D453&gt;4,'Raw Data'!O453='Raw Data'!P453),0,IF('Raw Data'!O453='Raw Data'!P453,'Raw Data'!D453,0)))</f>
        <v/>
      </c>
      <c r="Z458">
        <f>IF(AND('Raw Data'!D453&lt;4, 'Raw Data'!O453='Raw Data'!P453), 'Raw Data'!D453, 0)</f>
        <v/>
      </c>
      <c r="AA458">
        <f>IF(AND(W458&gt;0, F458&gt;0), F458*W458, 0)</f>
        <v/>
      </c>
      <c r="AB458">
        <f>IF(AND(C458&gt;0, E458&gt;0), E458*C458, 0)</f>
        <v/>
      </c>
      <c r="AC458">
        <f>IF(AND(F458, D458), D458*F458, 0)</f>
        <v/>
      </c>
    </row>
    <row r="459">
      <c r="A459">
        <f>'Raw Data'!Q454</f>
        <v/>
      </c>
      <c r="B459">
        <f>IF('Raw Data'!O454&gt;'Raw Data'!P454, 'Raw Data'!C454, 0)</f>
        <v/>
      </c>
      <c r="C459">
        <f>IF(AND(ISNUMBER('Raw Data'!O454), 'Raw Data'!O454='Raw Data'!P454), 'Raw Data'!D454, 0)</f>
        <v/>
      </c>
      <c r="D459">
        <f>IF('Raw Data'!O454&lt;'Raw Data'!P454, 'Raw Data'!E454, 0)</f>
        <v/>
      </c>
      <c r="E459">
        <f>IF(SUM('Raw Data'!O454:P454)&gt;2, 'Raw Data'!F454, 0)</f>
        <v/>
      </c>
      <c r="F459">
        <f>IF(AND(ISNUMBER('Raw Data'!O454),SUM('Raw Data'!O454:P454)&lt;3),'Raw Data'!F454,)</f>
        <v/>
      </c>
      <c r="G459">
        <f>IF(AND('Raw Data'!O454&gt;0, 'Raw Data'!P454&gt;0), 'Raw Data'!H454, 0)</f>
        <v/>
      </c>
      <c r="H459">
        <f>IF(AND(ISNUMBER('Raw Data'!O454), OR('Raw Data'!O454=0, 'Raw Data'!P454=0)), 'Raw Data'!I454, 0)</f>
        <v/>
      </c>
      <c r="I459">
        <f>IF('Raw Data'!O454='Raw Data'!P454, 0, IF('Raw Data'!O454&gt;'Raw Data'!P454, 'Raw Data'!J454, 0))</f>
        <v/>
      </c>
      <c r="J459">
        <f>IF('Raw Data'!O454='Raw Data'!P454, 0, IF('Raw Data'!O454&lt;'Raw Data'!P454, 'Raw Data'!K454, 0))</f>
        <v/>
      </c>
      <c r="K459">
        <f>IF(AND(ISNUMBER('Raw Data'!O454), OR('Raw Data'!O454&gt;'Raw Data'!P454, 'Raw Data'!O454='Raw Data'!P454)), 'Raw Data'!L454, 0)</f>
        <v/>
      </c>
      <c r="L459">
        <f>IF(AND(ISNUMBER('Raw Data'!O454), OR('Raw Data'!O454&lt;'Raw Data'!P454, 'Raw Data'!O454='Raw Data'!P454)), 'Raw Data'!M454, 0)</f>
        <v/>
      </c>
      <c r="M459">
        <f>IF(AND(ISNUMBER('Raw Data'!O454), OR('Raw Data'!O454&gt;'Raw Data'!P454, 'Raw Data'!O454&lt;'Raw Data'!P454)), 'Raw Data'!N454, 0)</f>
        <v/>
      </c>
      <c r="N459">
        <f>IF(AND('Raw Data'!C454&lt;'Raw Data'!E454, 'Raw Data'!O454&gt;'Raw Data'!P454), 'Raw Data'!C454, 0)</f>
        <v/>
      </c>
      <c r="O459">
        <f>'Raw Data'!C454&lt;'Raw Data'!E454</f>
        <v/>
      </c>
      <c r="P459">
        <f>IF(AND('Raw Data'!C454&gt;'Raw Data'!E454, 'Raw Data'!O454&gt;'Raw Data'!P454), 'Raw Data'!C454, 0)</f>
        <v/>
      </c>
      <c r="Q459">
        <f>IF(AND('Raw Data'!C454&gt;'Raw Data'!E454, 'Raw Data'!O454&lt;'Raw Data'!P454), 'Raw Data'!E454, 0)</f>
        <v/>
      </c>
      <c r="R459">
        <f>IF(AND('Raw Data'!C454&lt;'Raw Data'!E454, 'Raw Data'!O454&lt;'Raw Data'!P454), 'Raw Data'!E454, 0)</f>
        <v/>
      </c>
      <c r="S459">
        <f>IF(ISNUMBER('Raw Data'!C454), IF(_xlfn.XLOOKUP(SMALL('Raw Data'!C454:E454, 1), B459:D459, B459:D459, 0)&gt;0, SMALL('Raw Data'!C454:E454, 1), 0), 0)</f>
        <v/>
      </c>
      <c r="T459">
        <f>IF(ISNUMBER('Raw Data'!C454), IF(_xlfn.XLOOKUP(SMALL('Raw Data'!C454:E454, 2), B459:D459, B459:D459, 0)&gt;0, SMALL('Raw Data'!C454:E454, 2), 0), 0)</f>
        <v/>
      </c>
      <c r="U459">
        <f>IF(ISNUMBER('Raw Data'!C454), IF(_xlfn.XLOOKUP(SMALL('Raw Data'!C454:E454, 3), B459:D459, B459:D459, 0)&gt;0, SMALL('Raw Data'!C454:E454, 3), 0), 0)</f>
        <v/>
      </c>
      <c r="V459">
        <f>IF(AND('Raw Data'!C454&lt;'Raw Data'!E454,'Raw Data'!O454&gt;'Raw Data'!P454),'Raw Data'!C454,IF(AND('Raw Data'!E454&lt;'Raw Data'!C454,'Raw Data'!P454&gt;'Raw Data'!O454),'Raw Data'!E454,0))</f>
        <v/>
      </c>
      <c r="W459">
        <f>IF(AND('Raw Data'!C454&gt;'Raw Data'!E454,'Raw Data'!O454&gt;'Raw Data'!P454),'Raw Data'!C454,IF(AND('Raw Data'!E454&gt;'Raw Data'!C454,'Raw Data'!P454&gt;'Raw Data'!O454),'Raw Data'!E454,0))</f>
        <v/>
      </c>
      <c r="X459">
        <f>IF(AND('Raw Data'!D454&gt;4,'Raw Data'!O454&gt;'Raw Data'!P454, ISNUMBER('Raw Data'!O454)),'Raw Data'!J454,IF(AND('Raw Data'!D454&gt;4,'Raw Data'!O454='Raw Data'!P454, ISNUMBER('Raw Data'!O454)),0,IF(AND(ISNUMBER('Raw Data'!O454), 'Raw Data'!O454='Raw Data'!P454),'Raw Data'!D454,0)))</f>
        <v/>
      </c>
      <c r="Y459">
        <f>IF(AND('Raw Data'!D454&gt;4,'Raw Data'!O454&lt;'Raw Data'!P454),'Raw Data'!K454,IF(AND('Raw Data'!D454&gt;4,'Raw Data'!O454='Raw Data'!P454),0,IF('Raw Data'!O454='Raw Data'!P454,'Raw Data'!D454,0)))</f>
        <v/>
      </c>
      <c r="Z459">
        <f>IF(AND('Raw Data'!D454&lt;4, 'Raw Data'!O454='Raw Data'!P454), 'Raw Data'!D454, 0)</f>
        <v/>
      </c>
      <c r="AA459">
        <f>IF(AND(W459&gt;0, F459&gt;0), F459*W459, 0)</f>
        <v/>
      </c>
      <c r="AB459">
        <f>IF(AND(C459&gt;0, E459&gt;0), E459*C459, 0)</f>
        <v/>
      </c>
      <c r="AC459">
        <f>IF(AND(F459, D459), D459*F459, 0)</f>
        <v/>
      </c>
    </row>
    <row r="460">
      <c r="A460">
        <f>'Raw Data'!Q455</f>
        <v/>
      </c>
      <c r="B460">
        <f>IF('Raw Data'!O455&gt;'Raw Data'!P455, 'Raw Data'!C455, 0)</f>
        <v/>
      </c>
      <c r="C460">
        <f>IF(AND(ISNUMBER('Raw Data'!O455), 'Raw Data'!O455='Raw Data'!P455), 'Raw Data'!D455, 0)</f>
        <v/>
      </c>
      <c r="D460">
        <f>IF('Raw Data'!O455&lt;'Raw Data'!P455, 'Raw Data'!E455, 0)</f>
        <v/>
      </c>
      <c r="E460">
        <f>IF(SUM('Raw Data'!O455:P455)&gt;2, 'Raw Data'!F455, 0)</f>
        <v/>
      </c>
      <c r="F460">
        <f>IF(AND(ISNUMBER('Raw Data'!O455),SUM('Raw Data'!O455:P455)&lt;3),'Raw Data'!F455,)</f>
        <v/>
      </c>
      <c r="G460">
        <f>IF(AND('Raw Data'!O455&gt;0, 'Raw Data'!P455&gt;0), 'Raw Data'!H455, 0)</f>
        <v/>
      </c>
      <c r="H460">
        <f>IF(AND(ISNUMBER('Raw Data'!O455), OR('Raw Data'!O455=0, 'Raw Data'!P455=0)), 'Raw Data'!I455, 0)</f>
        <v/>
      </c>
      <c r="I460">
        <f>IF('Raw Data'!O455='Raw Data'!P455, 0, IF('Raw Data'!O455&gt;'Raw Data'!P455, 'Raw Data'!J455, 0))</f>
        <v/>
      </c>
      <c r="J460">
        <f>IF('Raw Data'!O455='Raw Data'!P455, 0, IF('Raw Data'!O455&lt;'Raw Data'!P455, 'Raw Data'!K455, 0))</f>
        <v/>
      </c>
      <c r="K460">
        <f>IF(AND(ISNUMBER('Raw Data'!O455), OR('Raw Data'!O455&gt;'Raw Data'!P455, 'Raw Data'!O455='Raw Data'!P455)), 'Raw Data'!L455, 0)</f>
        <v/>
      </c>
      <c r="L460">
        <f>IF(AND(ISNUMBER('Raw Data'!O455), OR('Raw Data'!O455&lt;'Raw Data'!P455, 'Raw Data'!O455='Raw Data'!P455)), 'Raw Data'!M455, 0)</f>
        <v/>
      </c>
      <c r="M460">
        <f>IF(AND(ISNUMBER('Raw Data'!O455), OR('Raw Data'!O455&gt;'Raw Data'!P455, 'Raw Data'!O455&lt;'Raw Data'!P455)), 'Raw Data'!N455, 0)</f>
        <v/>
      </c>
      <c r="N460">
        <f>IF(AND('Raw Data'!C455&lt;'Raw Data'!E455, 'Raw Data'!O455&gt;'Raw Data'!P455), 'Raw Data'!C455, 0)</f>
        <v/>
      </c>
      <c r="O460">
        <f>'Raw Data'!C455&lt;'Raw Data'!E455</f>
        <v/>
      </c>
      <c r="P460">
        <f>IF(AND('Raw Data'!C455&gt;'Raw Data'!E455, 'Raw Data'!O455&gt;'Raw Data'!P455), 'Raw Data'!C455, 0)</f>
        <v/>
      </c>
      <c r="Q460">
        <f>IF(AND('Raw Data'!C455&gt;'Raw Data'!E455, 'Raw Data'!O455&lt;'Raw Data'!P455), 'Raw Data'!E455, 0)</f>
        <v/>
      </c>
      <c r="R460">
        <f>IF(AND('Raw Data'!C455&lt;'Raw Data'!E455, 'Raw Data'!O455&lt;'Raw Data'!P455), 'Raw Data'!E455, 0)</f>
        <v/>
      </c>
      <c r="S460">
        <f>IF(ISNUMBER('Raw Data'!C455), IF(_xlfn.XLOOKUP(SMALL('Raw Data'!C455:E455, 1), B460:D460, B460:D460, 0)&gt;0, SMALL('Raw Data'!C455:E455, 1), 0), 0)</f>
        <v/>
      </c>
      <c r="T460">
        <f>IF(ISNUMBER('Raw Data'!C455), IF(_xlfn.XLOOKUP(SMALL('Raw Data'!C455:E455, 2), B460:D460, B460:D460, 0)&gt;0, SMALL('Raw Data'!C455:E455, 2), 0), 0)</f>
        <v/>
      </c>
      <c r="U460">
        <f>IF(ISNUMBER('Raw Data'!C455), IF(_xlfn.XLOOKUP(SMALL('Raw Data'!C455:E455, 3), B460:D460, B460:D460, 0)&gt;0, SMALL('Raw Data'!C455:E455, 3), 0), 0)</f>
        <v/>
      </c>
      <c r="V460">
        <f>IF(AND('Raw Data'!C455&lt;'Raw Data'!E455,'Raw Data'!O455&gt;'Raw Data'!P455),'Raw Data'!C455,IF(AND('Raw Data'!E455&lt;'Raw Data'!C455,'Raw Data'!P455&gt;'Raw Data'!O455),'Raw Data'!E455,0))</f>
        <v/>
      </c>
      <c r="W460">
        <f>IF(AND('Raw Data'!C455&gt;'Raw Data'!E455,'Raw Data'!O455&gt;'Raw Data'!P455),'Raw Data'!C455,IF(AND('Raw Data'!E455&gt;'Raw Data'!C455,'Raw Data'!P455&gt;'Raw Data'!O455),'Raw Data'!E455,0))</f>
        <v/>
      </c>
      <c r="X460">
        <f>IF(AND('Raw Data'!D455&gt;4,'Raw Data'!O455&gt;'Raw Data'!P455, ISNUMBER('Raw Data'!O455)),'Raw Data'!J455,IF(AND('Raw Data'!D455&gt;4,'Raw Data'!O455='Raw Data'!P455, ISNUMBER('Raw Data'!O455)),0,IF(AND(ISNUMBER('Raw Data'!O455), 'Raw Data'!O455='Raw Data'!P455),'Raw Data'!D455,0)))</f>
        <v/>
      </c>
      <c r="Y460">
        <f>IF(AND('Raw Data'!D455&gt;4,'Raw Data'!O455&lt;'Raw Data'!P455),'Raw Data'!K455,IF(AND('Raw Data'!D455&gt;4,'Raw Data'!O455='Raw Data'!P455),0,IF('Raw Data'!O455='Raw Data'!P455,'Raw Data'!D455,0)))</f>
        <v/>
      </c>
      <c r="Z460">
        <f>IF(AND('Raw Data'!D455&lt;4, 'Raw Data'!O455='Raw Data'!P455), 'Raw Data'!D455, 0)</f>
        <v/>
      </c>
      <c r="AA460">
        <f>IF(AND(W460&gt;0, F460&gt;0), F460*W460, 0)</f>
        <v/>
      </c>
      <c r="AB460">
        <f>IF(AND(C460&gt;0, E460&gt;0), E460*C460, 0)</f>
        <v/>
      </c>
      <c r="AC460">
        <f>IF(AND(F460, D460), D460*F460, 0)</f>
        <v/>
      </c>
    </row>
    <row r="461">
      <c r="A461">
        <f>'Raw Data'!Q456</f>
        <v/>
      </c>
      <c r="B461">
        <f>IF('Raw Data'!O456&gt;'Raw Data'!P456, 'Raw Data'!C456, 0)</f>
        <v/>
      </c>
      <c r="C461">
        <f>IF(AND(ISNUMBER('Raw Data'!O456), 'Raw Data'!O456='Raw Data'!P456), 'Raw Data'!D456, 0)</f>
        <v/>
      </c>
      <c r="D461">
        <f>IF('Raw Data'!O456&lt;'Raw Data'!P456, 'Raw Data'!E456, 0)</f>
        <v/>
      </c>
      <c r="E461">
        <f>IF(SUM('Raw Data'!O456:P456)&gt;2, 'Raw Data'!F456, 0)</f>
        <v/>
      </c>
      <c r="F461">
        <f>IF(AND(ISNUMBER('Raw Data'!O456),SUM('Raw Data'!O456:P456)&lt;3),'Raw Data'!F456,)</f>
        <v/>
      </c>
      <c r="G461">
        <f>IF(AND('Raw Data'!O456&gt;0, 'Raw Data'!P456&gt;0), 'Raw Data'!H456, 0)</f>
        <v/>
      </c>
      <c r="H461">
        <f>IF(AND(ISNUMBER('Raw Data'!O456), OR('Raw Data'!O456=0, 'Raw Data'!P456=0)), 'Raw Data'!I456, 0)</f>
        <v/>
      </c>
      <c r="I461">
        <f>IF('Raw Data'!O456='Raw Data'!P456, 0, IF('Raw Data'!O456&gt;'Raw Data'!P456, 'Raw Data'!J456, 0))</f>
        <v/>
      </c>
      <c r="J461">
        <f>IF('Raw Data'!O456='Raw Data'!P456, 0, IF('Raw Data'!O456&lt;'Raw Data'!P456, 'Raw Data'!K456, 0))</f>
        <v/>
      </c>
      <c r="K461">
        <f>IF(AND(ISNUMBER('Raw Data'!O456), OR('Raw Data'!O456&gt;'Raw Data'!P456, 'Raw Data'!O456='Raw Data'!P456)), 'Raw Data'!L456, 0)</f>
        <v/>
      </c>
      <c r="L461">
        <f>IF(AND(ISNUMBER('Raw Data'!O456), OR('Raw Data'!O456&lt;'Raw Data'!P456, 'Raw Data'!O456='Raw Data'!P456)), 'Raw Data'!M456, 0)</f>
        <v/>
      </c>
      <c r="M461">
        <f>IF(AND(ISNUMBER('Raw Data'!O456), OR('Raw Data'!O456&gt;'Raw Data'!P456, 'Raw Data'!O456&lt;'Raw Data'!P456)), 'Raw Data'!N456, 0)</f>
        <v/>
      </c>
      <c r="N461">
        <f>IF(AND('Raw Data'!C456&lt;'Raw Data'!E456, 'Raw Data'!O456&gt;'Raw Data'!P456), 'Raw Data'!C456, 0)</f>
        <v/>
      </c>
      <c r="O461">
        <f>'Raw Data'!C456&lt;'Raw Data'!E456</f>
        <v/>
      </c>
      <c r="P461">
        <f>IF(AND('Raw Data'!C456&gt;'Raw Data'!E456, 'Raw Data'!O456&gt;'Raw Data'!P456), 'Raw Data'!C456, 0)</f>
        <v/>
      </c>
      <c r="Q461">
        <f>IF(AND('Raw Data'!C456&gt;'Raw Data'!E456, 'Raw Data'!O456&lt;'Raw Data'!P456), 'Raw Data'!E456, 0)</f>
        <v/>
      </c>
      <c r="R461">
        <f>IF(AND('Raw Data'!C456&lt;'Raw Data'!E456, 'Raw Data'!O456&lt;'Raw Data'!P456), 'Raw Data'!E456, 0)</f>
        <v/>
      </c>
      <c r="S461">
        <f>IF(ISNUMBER('Raw Data'!C456), IF(_xlfn.XLOOKUP(SMALL('Raw Data'!C456:E456, 1), B461:D461, B461:D461, 0)&gt;0, SMALL('Raw Data'!C456:E456, 1), 0), 0)</f>
        <v/>
      </c>
      <c r="T461">
        <f>IF(ISNUMBER('Raw Data'!C456), IF(_xlfn.XLOOKUP(SMALL('Raw Data'!C456:E456, 2), B461:D461, B461:D461, 0)&gt;0, SMALL('Raw Data'!C456:E456, 2), 0), 0)</f>
        <v/>
      </c>
      <c r="U461">
        <f>IF(ISNUMBER('Raw Data'!C456), IF(_xlfn.XLOOKUP(SMALL('Raw Data'!C456:E456, 3), B461:D461, B461:D461, 0)&gt;0, SMALL('Raw Data'!C456:E456, 3), 0), 0)</f>
        <v/>
      </c>
      <c r="V461">
        <f>IF(AND('Raw Data'!C456&lt;'Raw Data'!E456,'Raw Data'!O456&gt;'Raw Data'!P456),'Raw Data'!C456,IF(AND('Raw Data'!E456&lt;'Raw Data'!C456,'Raw Data'!P456&gt;'Raw Data'!O456),'Raw Data'!E456,0))</f>
        <v/>
      </c>
      <c r="W461">
        <f>IF(AND('Raw Data'!C456&gt;'Raw Data'!E456,'Raw Data'!O456&gt;'Raw Data'!P456),'Raw Data'!C456,IF(AND('Raw Data'!E456&gt;'Raw Data'!C456,'Raw Data'!P456&gt;'Raw Data'!O456),'Raw Data'!E456,0))</f>
        <v/>
      </c>
      <c r="X461">
        <f>IF(AND('Raw Data'!D456&gt;4,'Raw Data'!O456&gt;'Raw Data'!P456, ISNUMBER('Raw Data'!O456)),'Raw Data'!J456,IF(AND('Raw Data'!D456&gt;4,'Raw Data'!O456='Raw Data'!P456, ISNUMBER('Raw Data'!O456)),0,IF(AND(ISNUMBER('Raw Data'!O456), 'Raw Data'!O456='Raw Data'!P456),'Raw Data'!D456,0)))</f>
        <v/>
      </c>
      <c r="Y461">
        <f>IF(AND('Raw Data'!D456&gt;4,'Raw Data'!O456&lt;'Raw Data'!P456),'Raw Data'!K456,IF(AND('Raw Data'!D456&gt;4,'Raw Data'!O456='Raw Data'!P456),0,IF('Raw Data'!O456='Raw Data'!P456,'Raw Data'!D456,0)))</f>
        <v/>
      </c>
      <c r="Z461">
        <f>IF(AND('Raw Data'!D456&lt;4, 'Raw Data'!O456='Raw Data'!P456), 'Raw Data'!D456, 0)</f>
        <v/>
      </c>
      <c r="AA461">
        <f>IF(AND(W461&gt;0, F461&gt;0), F461*W461, 0)</f>
        <v/>
      </c>
      <c r="AB461">
        <f>IF(AND(C461&gt;0, E461&gt;0), E461*C461, 0)</f>
        <v/>
      </c>
      <c r="AC461">
        <f>IF(AND(F461, D461), D461*F461, 0)</f>
        <v/>
      </c>
    </row>
    <row r="462">
      <c r="A462">
        <f>'Raw Data'!Q457</f>
        <v/>
      </c>
      <c r="B462">
        <f>IF('Raw Data'!O457&gt;'Raw Data'!P457, 'Raw Data'!C457, 0)</f>
        <v/>
      </c>
      <c r="C462">
        <f>IF(AND(ISNUMBER('Raw Data'!O457), 'Raw Data'!O457='Raw Data'!P457), 'Raw Data'!D457, 0)</f>
        <v/>
      </c>
      <c r="D462">
        <f>IF('Raw Data'!O457&lt;'Raw Data'!P457, 'Raw Data'!E457, 0)</f>
        <v/>
      </c>
      <c r="E462">
        <f>IF(SUM('Raw Data'!O457:P457)&gt;2, 'Raw Data'!F457, 0)</f>
        <v/>
      </c>
      <c r="F462">
        <f>IF(AND(ISNUMBER('Raw Data'!O457),SUM('Raw Data'!O457:P457)&lt;3),'Raw Data'!F457,)</f>
        <v/>
      </c>
      <c r="G462">
        <f>IF(AND('Raw Data'!O457&gt;0, 'Raw Data'!P457&gt;0), 'Raw Data'!H457, 0)</f>
        <v/>
      </c>
      <c r="H462">
        <f>IF(AND(ISNUMBER('Raw Data'!O457), OR('Raw Data'!O457=0, 'Raw Data'!P457=0)), 'Raw Data'!I457, 0)</f>
        <v/>
      </c>
      <c r="I462">
        <f>IF('Raw Data'!O457='Raw Data'!P457, 0, IF('Raw Data'!O457&gt;'Raw Data'!P457, 'Raw Data'!J457, 0))</f>
        <v/>
      </c>
      <c r="J462">
        <f>IF('Raw Data'!O457='Raw Data'!P457, 0, IF('Raw Data'!O457&lt;'Raw Data'!P457, 'Raw Data'!K457, 0))</f>
        <v/>
      </c>
      <c r="K462">
        <f>IF(AND(ISNUMBER('Raw Data'!O457), OR('Raw Data'!O457&gt;'Raw Data'!P457, 'Raw Data'!O457='Raw Data'!P457)), 'Raw Data'!L457, 0)</f>
        <v/>
      </c>
      <c r="L462">
        <f>IF(AND(ISNUMBER('Raw Data'!O457), OR('Raw Data'!O457&lt;'Raw Data'!P457, 'Raw Data'!O457='Raw Data'!P457)), 'Raw Data'!M457, 0)</f>
        <v/>
      </c>
      <c r="M462">
        <f>IF(AND(ISNUMBER('Raw Data'!O457), OR('Raw Data'!O457&gt;'Raw Data'!P457, 'Raw Data'!O457&lt;'Raw Data'!P457)), 'Raw Data'!N457, 0)</f>
        <v/>
      </c>
      <c r="N462">
        <f>IF(AND('Raw Data'!C457&lt;'Raw Data'!E457, 'Raw Data'!O457&gt;'Raw Data'!P457), 'Raw Data'!C457, 0)</f>
        <v/>
      </c>
      <c r="O462">
        <f>'Raw Data'!C457&lt;'Raw Data'!E457</f>
        <v/>
      </c>
      <c r="P462">
        <f>IF(AND('Raw Data'!C457&gt;'Raw Data'!E457, 'Raw Data'!O457&gt;'Raw Data'!P457), 'Raw Data'!C457, 0)</f>
        <v/>
      </c>
      <c r="Q462">
        <f>IF(AND('Raw Data'!C457&gt;'Raw Data'!E457, 'Raw Data'!O457&lt;'Raw Data'!P457), 'Raw Data'!E457, 0)</f>
        <v/>
      </c>
      <c r="R462">
        <f>IF(AND('Raw Data'!C457&lt;'Raw Data'!E457, 'Raw Data'!O457&lt;'Raw Data'!P457), 'Raw Data'!E457, 0)</f>
        <v/>
      </c>
      <c r="S462">
        <f>IF(ISNUMBER('Raw Data'!C457), IF(_xlfn.XLOOKUP(SMALL('Raw Data'!C457:E457, 1), B462:D462, B462:D462, 0)&gt;0, SMALL('Raw Data'!C457:E457, 1), 0), 0)</f>
        <v/>
      </c>
      <c r="T462">
        <f>IF(ISNUMBER('Raw Data'!C457), IF(_xlfn.XLOOKUP(SMALL('Raw Data'!C457:E457, 2), B462:D462, B462:D462, 0)&gt;0, SMALL('Raw Data'!C457:E457, 2), 0), 0)</f>
        <v/>
      </c>
      <c r="U462">
        <f>IF(ISNUMBER('Raw Data'!C457), IF(_xlfn.XLOOKUP(SMALL('Raw Data'!C457:E457, 3), B462:D462, B462:D462, 0)&gt;0, SMALL('Raw Data'!C457:E457, 3), 0), 0)</f>
        <v/>
      </c>
      <c r="V462">
        <f>IF(AND('Raw Data'!C457&lt;'Raw Data'!E457,'Raw Data'!O457&gt;'Raw Data'!P457),'Raw Data'!C457,IF(AND('Raw Data'!E457&lt;'Raw Data'!C457,'Raw Data'!P457&gt;'Raw Data'!O457),'Raw Data'!E457,0))</f>
        <v/>
      </c>
      <c r="W462">
        <f>IF(AND('Raw Data'!C457&gt;'Raw Data'!E457,'Raw Data'!O457&gt;'Raw Data'!P457),'Raw Data'!C457,IF(AND('Raw Data'!E457&gt;'Raw Data'!C457,'Raw Data'!P457&gt;'Raw Data'!O457),'Raw Data'!E457,0))</f>
        <v/>
      </c>
      <c r="X462">
        <f>IF(AND('Raw Data'!D457&gt;4,'Raw Data'!O457&gt;'Raw Data'!P457, ISNUMBER('Raw Data'!O457)),'Raw Data'!J457,IF(AND('Raw Data'!D457&gt;4,'Raw Data'!O457='Raw Data'!P457, ISNUMBER('Raw Data'!O457)),0,IF(AND(ISNUMBER('Raw Data'!O457), 'Raw Data'!O457='Raw Data'!P457),'Raw Data'!D457,0)))</f>
        <v/>
      </c>
      <c r="Y462">
        <f>IF(AND('Raw Data'!D457&gt;4,'Raw Data'!O457&lt;'Raw Data'!P457),'Raw Data'!K457,IF(AND('Raw Data'!D457&gt;4,'Raw Data'!O457='Raw Data'!P457),0,IF('Raw Data'!O457='Raw Data'!P457,'Raw Data'!D457,0)))</f>
        <v/>
      </c>
      <c r="Z462">
        <f>IF(AND('Raw Data'!D457&lt;4, 'Raw Data'!O457='Raw Data'!P457), 'Raw Data'!D457, 0)</f>
        <v/>
      </c>
      <c r="AA462">
        <f>IF(AND(W462&gt;0, F462&gt;0), F462*W462, 0)</f>
        <v/>
      </c>
      <c r="AB462">
        <f>IF(AND(C462&gt;0, E462&gt;0), E462*C462, 0)</f>
        <v/>
      </c>
      <c r="AC462">
        <f>IF(AND(F462, D462), D462*F462, 0)</f>
        <v/>
      </c>
    </row>
    <row r="463">
      <c r="A463">
        <f>'Raw Data'!Q458</f>
        <v/>
      </c>
      <c r="B463">
        <f>IF('Raw Data'!O458&gt;'Raw Data'!P458, 'Raw Data'!C458, 0)</f>
        <v/>
      </c>
      <c r="C463">
        <f>IF(AND(ISNUMBER('Raw Data'!O458), 'Raw Data'!O458='Raw Data'!P458), 'Raw Data'!D458, 0)</f>
        <v/>
      </c>
      <c r="D463">
        <f>IF('Raw Data'!O458&lt;'Raw Data'!P458, 'Raw Data'!E458, 0)</f>
        <v/>
      </c>
      <c r="E463">
        <f>IF(SUM('Raw Data'!O458:P458)&gt;2, 'Raw Data'!F458, 0)</f>
        <v/>
      </c>
      <c r="F463">
        <f>IF(AND(ISNUMBER('Raw Data'!O458),SUM('Raw Data'!O458:P458)&lt;3),'Raw Data'!F458,)</f>
        <v/>
      </c>
      <c r="G463">
        <f>IF(AND('Raw Data'!O458&gt;0, 'Raw Data'!P458&gt;0), 'Raw Data'!H458, 0)</f>
        <v/>
      </c>
      <c r="H463">
        <f>IF(AND(ISNUMBER('Raw Data'!O458), OR('Raw Data'!O458=0, 'Raw Data'!P458=0)), 'Raw Data'!I458, 0)</f>
        <v/>
      </c>
      <c r="I463">
        <f>IF('Raw Data'!O458='Raw Data'!P458, 0, IF('Raw Data'!O458&gt;'Raw Data'!P458, 'Raw Data'!J458, 0))</f>
        <v/>
      </c>
      <c r="J463">
        <f>IF('Raw Data'!O458='Raw Data'!P458, 0, IF('Raw Data'!O458&lt;'Raw Data'!P458, 'Raw Data'!K458, 0))</f>
        <v/>
      </c>
      <c r="K463">
        <f>IF(AND(ISNUMBER('Raw Data'!O458), OR('Raw Data'!O458&gt;'Raw Data'!P458, 'Raw Data'!O458='Raw Data'!P458)), 'Raw Data'!L458, 0)</f>
        <v/>
      </c>
      <c r="L463">
        <f>IF(AND(ISNUMBER('Raw Data'!O458), OR('Raw Data'!O458&lt;'Raw Data'!P458, 'Raw Data'!O458='Raw Data'!P458)), 'Raw Data'!M458, 0)</f>
        <v/>
      </c>
      <c r="M463">
        <f>IF(AND(ISNUMBER('Raw Data'!O458), OR('Raw Data'!O458&gt;'Raw Data'!P458, 'Raw Data'!O458&lt;'Raw Data'!P458)), 'Raw Data'!N458, 0)</f>
        <v/>
      </c>
      <c r="N463">
        <f>IF(AND('Raw Data'!C458&lt;'Raw Data'!E458, 'Raw Data'!O458&gt;'Raw Data'!P458), 'Raw Data'!C458, 0)</f>
        <v/>
      </c>
      <c r="O463">
        <f>'Raw Data'!C458&lt;'Raw Data'!E458</f>
        <v/>
      </c>
      <c r="P463">
        <f>IF(AND('Raw Data'!C458&gt;'Raw Data'!E458, 'Raw Data'!O458&gt;'Raw Data'!P458), 'Raw Data'!C458, 0)</f>
        <v/>
      </c>
      <c r="Q463">
        <f>IF(AND('Raw Data'!C458&gt;'Raw Data'!E458, 'Raw Data'!O458&lt;'Raw Data'!P458), 'Raw Data'!E458, 0)</f>
        <v/>
      </c>
      <c r="R463">
        <f>IF(AND('Raw Data'!C458&lt;'Raw Data'!E458, 'Raw Data'!O458&lt;'Raw Data'!P458), 'Raw Data'!E458, 0)</f>
        <v/>
      </c>
      <c r="S463">
        <f>IF(ISNUMBER('Raw Data'!C458), IF(_xlfn.XLOOKUP(SMALL('Raw Data'!C458:E458, 1), B463:D463, B463:D463, 0)&gt;0, SMALL('Raw Data'!C458:E458, 1), 0), 0)</f>
        <v/>
      </c>
      <c r="T463">
        <f>IF(ISNUMBER('Raw Data'!C458), IF(_xlfn.XLOOKUP(SMALL('Raw Data'!C458:E458, 2), B463:D463, B463:D463, 0)&gt;0, SMALL('Raw Data'!C458:E458, 2), 0), 0)</f>
        <v/>
      </c>
      <c r="U463">
        <f>IF(ISNUMBER('Raw Data'!C458), IF(_xlfn.XLOOKUP(SMALL('Raw Data'!C458:E458, 3), B463:D463, B463:D463, 0)&gt;0, SMALL('Raw Data'!C458:E458, 3), 0), 0)</f>
        <v/>
      </c>
      <c r="V463">
        <f>IF(AND('Raw Data'!C458&lt;'Raw Data'!E458,'Raw Data'!O458&gt;'Raw Data'!P458),'Raw Data'!C458,IF(AND('Raw Data'!E458&lt;'Raw Data'!C458,'Raw Data'!P458&gt;'Raw Data'!O458),'Raw Data'!E458,0))</f>
        <v/>
      </c>
      <c r="W463">
        <f>IF(AND('Raw Data'!C458&gt;'Raw Data'!E458,'Raw Data'!O458&gt;'Raw Data'!P458),'Raw Data'!C458,IF(AND('Raw Data'!E458&gt;'Raw Data'!C458,'Raw Data'!P458&gt;'Raw Data'!O458),'Raw Data'!E458,0))</f>
        <v/>
      </c>
      <c r="X463">
        <f>IF(AND('Raw Data'!D458&gt;4,'Raw Data'!O458&gt;'Raw Data'!P458, ISNUMBER('Raw Data'!O458)),'Raw Data'!J458,IF(AND('Raw Data'!D458&gt;4,'Raw Data'!O458='Raw Data'!P458, ISNUMBER('Raw Data'!O458)),0,IF(AND(ISNUMBER('Raw Data'!O458), 'Raw Data'!O458='Raw Data'!P458),'Raw Data'!D458,0)))</f>
        <v/>
      </c>
      <c r="Y463">
        <f>IF(AND('Raw Data'!D458&gt;4,'Raw Data'!O458&lt;'Raw Data'!P458),'Raw Data'!K458,IF(AND('Raw Data'!D458&gt;4,'Raw Data'!O458='Raw Data'!P458),0,IF('Raw Data'!O458='Raw Data'!P458,'Raw Data'!D458,0)))</f>
        <v/>
      </c>
      <c r="Z463">
        <f>IF(AND('Raw Data'!D458&lt;4, 'Raw Data'!O458='Raw Data'!P458), 'Raw Data'!D458, 0)</f>
        <v/>
      </c>
      <c r="AA463">
        <f>IF(AND(W463&gt;0, F463&gt;0), F463*W463, 0)</f>
        <v/>
      </c>
      <c r="AB463">
        <f>IF(AND(C463&gt;0, E463&gt;0), E463*C463, 0)</f>
        <v/>
      </c>
      <c r="AC463">
        <f>IF(AND(F463, D463), D463*F463, 0)</f>
        <v/>
      </c>
    </row>
    <row r="464">
      <c r="A464">
        <f>'Raw Data'!Q459</f>
        <v/>
      </c>
      <c r="B464">
        <f>IF('Raw Data'!O459&gt;'Raw Data'!P459, 'Raw Data'!C459, 0)</f>
        <v/>
      </c>
      <c r="C464">
        <f>IF(AND(ISNUMBER('Raw Data'!O459), 'Raw Data'!O459='Raw Data'!P459), 'Raw Data'!D459, 0)</f>
        <v/>
      </c>
      <c r="D464">
        <f>IF('Raw Data'!O459&lt;'Raw Data'!P459, 'Raw Data'!E459, 0)</f>
        <v/>
      </c>
      <c r="E464">
        <f>IF(SUM('Raw Data'!O459:P459)&gt;2, 'Raw Data'!F459, 0)</f>
        <v/>
      </c>
      <c r="F464">
        <f>IF(AND(ISNUMBER('Raw Data'!O459),SUM('Raw Data'!O459:P459)&lt;3),'Raw Data'!F459,)</f>
        <v/>
      </c>
      <c r="G464">
        <f>IF(AND('Raw Data'!O459&gt;0, 'Raw Data'!P459&gt;0), 'Raw Data'!H459, 0)</f>
        <v/>
      </c>
      <c r="H464">
        <f>IF(AND(ISNUMBER('Raw Data'!O459), OR('Raw Data'!O459=0, 'Raw Data'!P459=0)), 'Raw Data'!I459, 0)</f>
        <v/>
      </c>
      <c r="I464">
        <f>IF('Raw Data'!O459='Raw Data'!P459, 0, IF('Raw Data'!O459&gt;'Raw Data'!P459, 'Raw Data'!J459, 0))</f>
        <v/>
      </c>
      <c r="J464">
        <f>IF('Raw Data'!O459='Raw Data'!P459, 0, IF('Raw Data'!O459&lt;'Raw Data'!P459, 'Raw Data'!K459, 0))</f>
        <v/>
      </c>
      <c r="K464">
        <f>IF(AND(ISNUMBER('Raw Data'!O459), OR('Raw Data'!O459&gt;'Raw Data'!P459, 'Raw Data'!O459='Raw Data'!P459)), 'Raw Data'!L459, 0)</f>
        <v/>
      </c>
      <c r="L464">
        <f>IF(AND(ISNUMBER('Raw Data'!O459), OR('Raw Data'!O459&lt;'Raw Data'!P459, 'Raw Data'!O459='Raw Data'!P459)), 'Raw Data'!M459, 0)</f>
        <v/>
      </c>
      <c r="M464">
        <f>IF(AND(ISNUMBER('Raw Data'!O459), OR('Raw Data'!O459&gt;'Raw Data'!P459, 'Raw Data'!O459&lt;'Raw Data'!P459)), 'Raw Data'!N459, 0)</f>
        <v/>
      </c>
      <c r="N464">
        <f>IF(AND('Raw Data'!C459&lt;'Raw Data'!E459, 'Raw Data'!O459&gt;'Raw Data'!P459), 'Raw Data'!C459, 0)</f>
        <v/>
      </c>
      <c r="O464">
        <f>'Raw Data'!C459&lt;'Raw Data'!E459</f>
        <v/>
      </c>
      <c r="P464">
        <f>IF(AND('Raw Data'!C459&gt;'Raw Data'!E459, 'Raw Data'!O459&gt;'Raw Data'!P459), 'Raw Data'!C459, 0)</f>
        <v/>
      </c>
      <c r="Q464">
        <f>IF(AND('Raw Data'!C459&gt;'Raw Data'!E459, 'Raw Data'!O459&lt;'Raw Data'!P459), 'Raw Data'!E459, 0)</f>
        <v/>
      </c>
      <c r="R464">
        <f>IF(AND('Raw Data'!C459&lt;'Raw Data'!E459, 'Raw Data'!O459&lt;'Raw Data'!P459), 'Raw Data'!E459, 0)</f>
        <v/>
      </c>
      <c r="S464">
        <f>IF(ISNUMBER('Raw Data'!C459), IF(_xlfn.XLOOKUP(SMALL('Raw Data'!C459:E459, 1), B464:D464, B464:D464, 0)&gt;0, SMALL('Raw Data'!C459:E459, 1), 0), 0)</f>
        <v/>
      </c>
      <c r="T464">
        <f>IF(ISNUMBER('Raw Data'!C459), IF(_xlfn.XLOOKUP(SMALL('Raw Data'!C459:E459, 2), B464:D464, B464:D464, 0)&gt;0, SMALL('Raw Data'!C459:E459, 2), 0), 0)</f>
        <v/>
      </c>
      <c r="U464">
        <f>IF(ISNUMBER('Raw Data'!C459), IF(_xlfn.XLOOKUP(SMALL('Raw Data'!C459:E459, 3), B464:D464, B464:D464, 0)&gt;0, SMALL('Raw Data'!C459:E459, 3), 0), 0)</f>
        <v/>
      </c>
      <c r="V464">
        <f>IF(AND('Raw Data'!C459&lt;'Raw Data'!E459,'Raw Data'!O459&gt;'Raw Data'!P459),'Raw Data'!C459,IF(AND('Raw Data'!E459&lt;'Raw Data'!C459,'Raw Data'!P459&gt;'Raw Data'!O459),'Raw Data'!E459,0))</f>
        <v/>
      </c>
      <c r="W464">
        <f>IF(AND('Raw Data'!C459&gt;'Raw Data'!E459,'Raw Data'!O459&gt;'Raw Data'!P459),'Raw Data'!C459,IF(AND('Raw Data'!E459&gt;'Raw Data'!C459,'Raw Data'!P459&gt;'Raw Data'!O459),'Raw Data'!E459,0))</f>
        <v/>
      </c>
      <c r="X464">
        <f>IF(AND('Raw Data'!D459&gt;4,'Raw Data'!O459&gt;'Raw Data'!P459, ISNUMBER('Raw Data'!O459)),'Raw Data'!J459,IF(AND('Raw Data'!D459&gt;4,'Raw Data'!O459='Raw Data'!P459, ISNUMBER('Raw Data'!O459)),0,IF(AND(ISNUMBER('Raw Data'!O459), 'Raw Data'!O459='Raw Data'!P459),'Raw Data'!D459,0)))</f>
        <v/>
      </c>
      <c r="Y464">
        <f>IF(AND('Raw Data'!D459&gt;4,'Raw Data'!O459&lt;'Raw Data'!P459),'Raw Data'!K459,IF(AND('Raw Data'!D459&gt;4,'Raw Data'!O459='Raw Data'!P459),0,IF('Raw Data'!O459='Raw Data'!P459,'Raw Data'!D459,0)))</f>
        <v/>
      </c>
      <c r="Z464">
        <f>IF(AND('Raw Data'!D459&lt;4, 'Raw Data'!O459='Raw Data'!P459), 'Raw Data'!D459, 0)</f>
        <v/>
      </c>
      <c r="AA464">
        <f>IF(AND(W464&gt;0, F464&gt;0), F464*W464, 0)</f>
        <v/>
      </c>
      <c r="AB464">
        <f>IF(AND(C464&gt;0, E464&gt;0), E464*C464, 0)</f>
        <v/>
      </c>
      <c r="AC464">
        <f>IF(AND(F464, D464), D464*F464, 0)</f>
        <v/>
      </c>
    </row>
    <row r="465">
      <c r="A465">
        <f>'Raw Data'!Q460</f>
        <v/>
      </c>
      <c r="B465">
        <f>IF('Raw Data'!O460&gt;'Raw Data'!P460, 'Raw Data'!C460, 0)</f>
        <v/>
      </c>
      <c r="C465">
        <f>IF(AND(ISNUMBER('Raw Data'!O460), 'Raw Data'!O460='Raw Data'!P460), 'Raw Data'!D460, 0)</f>
        <v/>
      </c>
      <c r="D465">
        <f>IF('Raw Data'!O460&lt;'Raw Data'!P460, 'Raw Data'!E460, 0)</f>
        <v/>
      </c>
      <c r="E465">
        <f>IF(SUM('Raw Data'!O460:P460)&gt;2, 'Raw Data'!F460, 0)</f>
        <v/>
      </c>
      <c r="F465">
        <f>IF(AND(ISNUMBER('Raw Data'!O460),SUM('Raw Data'!O460:P460)&lt;3),'Raw Data'!F460,)</f>
        <v/>
      </c>
      <c r="G465">
        <f>IF(AND('Raw Data'!O460&gt;0, 'Raw Data'!P460&gt;0), 'Raw Data'!H460, 0)</f>
        <v/>
      </c>
      <c r="H465">
        <f>IF(AND(ISNUMBER('Raw Data'!O460), OR('Raw Data'!O460=0, 'Raw Data'!P460=0)), 'Raw Data'!I460, 0)</f>
        <v/>
      </c>
      <c r="I465">
        <f>IF('Raw Data'!O460='Raw Data'!P460, 0, IF('Raw Data'!O460&gt;'Raw Data'!P460, 'Raw Data'!J460, 0))</f>
        <v/>
      </c>
      <c r="J465">
        <f>IF('Raw Data'!O460='Raw Data'!P460, 0, IF('Raw Data'!O460&lt;'Raw Data'!P460, 'Raw Data'!K460, 0))</f>
        <v/>
      </c>
      <c r="K465">
        <f>IF(AND(ISNUMBER('Raw Data'!O460), OR('Raw Data'!O460&gt;'Raw Data'!P460, 'Raw Data'!O460='Raw Data'!P460)), 'Raw Data'!L460, 0)</f>
        <v/>
      </c>
      <c r="L465">
        <f>IF(AND(ISNUMBER('Raw Data'!O460), OR('Raw Data'!O460&lt;'Raw Data'!P460, 'Raw Data'!O460='Raw Data'!P460)), 'Raw Data'!M460, 0)</f>
        <v/>
      </c>
      <c r="M465">
        <f>IF(AND(ISNUMBER('Raw Data'!O460), OR('Raw Data'!O460&gt;'Raw Data'!P460, 'Raw Data'!O460&lt;'Raw Data'!P460)), 'Raw Data'!N460, 0)</f>
        <v/>
      </c>
      <c r="N465">
        <f>IF(AND('Raw Data'!C460&lt;'Raw Data'!E460, 'Raw Data'!O460&gt;'Raw Data'!P460), 'Raw Data'!C460, 0)</f>
        <v/>
      </c>
      <c r="O465">
        <f>'Raw Data'!C460&lt;'Raw Data'!E460</f>
        <v/>
      </c>
      <c r="P465">
        <f>IF(AND('Raw Data'!C460&gt;'Raw Data'!E460, 'Raw Data'!O460&gt;'Raw Data'!P460), 'Raw Data'!C460, 0)</f>
        <v/>
      </c>
      <c r="Q465">
        <f>IF(AND('Raw Data'!C460&gt;'Raw Data'!E460, 'Raw Data'!O460&lt;'Raw Data'!P460), 'Raw Data'!E460, 0)</f>
        <v/>
      </c>
      <c r="R465">
        <f>IF(AND('Raw Data'!C460&lt;'Raw Data'!E460, 'Raw Data'!O460&lt;'Raw Data'!P460), 'Raw Data'!E460, 0)</f>
        <v/>
      </c>
      <c r="S465">
        <f>IF(ISNUMBER('Raw Data'!C460), IF(_xlfn.XLOOKUP(SMALL('Raw Data'!C460:E460, 1), B465:D465, B465:D465, 0)&gt;0, SMALL('Raw Data'!C460:E460, 1), 0), 0)</f>
        <v/>
      </c>
      <c r="T465">
        <f>IF(ISNUMBER('Raw Data'!C460), IF(_xlfn.XLOOKUP(SMALL('Raw Data'!C460:E460, 2), B465:D465, B465:D465, 0)&gt;0, SMALL('Raw Data'!C460:E460, 2), 0), 0)</f>
        <v/>
      </c>
      <c r="U465">
        <f>IF(ISNUMBER('Raw Data'!C460), IF(_xlfn.XLOOKUP(SMALL('Raw Data'!C460:E460, 3), B465:D465, B465:D465, 0)&gt;0, SMALL('Raw Data'!C460:E460, 3), 0), 0)</f>
        <v/>
      </c>
      <c r="V465">
        <f>IF(AND('Raw Data'!C460&lt;'Raw Data'!E460,'Raw Data'!O460&gt;'Raw Data'!P460),'Raw Data'!C460,IF(AND('Raw Data'!E460&lt;'Raw Data'!C460,'Raw Data'!P460&gt;'Raw Data'!O460),'Raw Data'!E460,0))</f>
        <v/>
      </c>
      <c r="W465">
        <f>IF(AND('Raw Data'!C460&gt;'Raw Data'!E460,'Raw Data'!O460&gt;'Raw Data'!P460),'Raw Data'!C460,IF(AND('Raw Data'!E460&gt;'Raw Data'!C460,'Raw Data'!P460&gt;'Raw Data'!O460),'Raw Data'!E460,0))</f>
        <v/>
      </c>
      <c r="X465">
        <f>IF(AND('Raw Data'!D460&gt;4,'Raw Data'!O460&gt;'Raw Data'!P460, ISNUMBER('Raw Data'!O460)),'Raw Data'!J460,IF(AND('Raw Data'!D460&gt;4,'Raw Data'!O460='Raw Data'!P460, ISNUMBER('Raw Data'!O460)),0,IF(AND(ISNUMBER('Raw Data'!O460), 'Raw Data'!O460='Raw Data'!P460),'Raw Data'!D460,0)))</f>
        <v/>
      </c>
      <c r="Y465">
        <f>IF(AND('Raw Data'!D460&gt;4,'Raw Data'!O460&lt;'Raw Data'!P460),'Raw Data'!K460,IF(AND('Raw Data'!D460&gt;4,'Raw Data'!O460='Raw Data'!P460),0,IF('Raw Data'!O460='Raw Data'!P460,'Raw Data'!D460,0)))</f>
        <v/>
      </c>
      <c r="Z465">
        <f>IF(AND('Raw Data'!D460&lt;4, 'Raw Data'!O460='Raw Data'!P460), 'Raw Data'!D460, 0)</f>
        <v/>
      </c>
      <c r="AA465">
        <f>IF(AND(W465&gt;0, F465&gt;0), F465*W465, 0)</f>
        <v/>
      </c>
      <c r="AB465">
        <f>IF(AND(C465&gt;0, E465&gt;0), E465*C465, 0)</f>
        <v/>
      </c>
      <c r="AC465">
        <f>IF(AND(F465, D465), D465*F465, 0)</f>
        <v/>
      </c>
    </row>
    <row r="466">
      <c r="A466">
        <f>'Raw Data'!Q461</f>
        <v/>
      </c>
      <c r="B466">
        <f>IF('Raw Data'!O461&gt;'Raw Data'!P461, 'Raw Data'!C461, 0)</f>
        <v/>
      </c>
      <c r="C466">
        <f>IF(AND(ISNUMBER('Raw Data'!O461), 'Raw Data'!O461='Raw Data'!P461), 'Raw Data'!D461, 0)</f>
        <v/>
      </c>
      <c r="D466">
        <f>IF('Raw Data'!O461&lt;'Raw Data'!P461, 'Raw Data'!E461, 0)</f>
        <v/>
      </c>
      <c r="E466">
        <f>IF(SUM('Raw Data'!O461:P461)&gt;2, 'Raw Data'!F461, 0)</f>
        <v/>
      </c>
      <c r="F466">
        <f>IF(AND(ISNUMBER('Raw Data'!O461),SUM('Raw Data'!O461:P461)&lt;3),'Raw Data'!F461,)</f>
        <v/>
      </c>
      <c r="G466">
        <f>IF(AND('Raw Data'!O461&gt;0, 'Raw Data'!P461&gt;0), 'Raw Data'!H461, 0)</f>
        <v/>
      </c>
      <c r="H466">
        <f>IF(AND(ISNUMBER('Raw Data'!O461), OR('Raw Data'!O461=0, 'Raw Data'!P461=0)), 'Raw Data'!I461, 0)</f>
        <v/>
      </c>
      <c r="I466">
        <f>IF('Raw Data'!O461='Raw Data'!P461, 0, IF('Raw Data'!O461&gt;'Raw Data'!P461, 'Raw Data'!J461, 0))</f>
        <v/>
      </c>
      <c r="J466">
        <f>IF('Raw Data'!O461='Raw Data'!P461, 0, IF('Raw Data'!O461&lt;'Raw Data'!P461, 'Raw Data'!K461, 0))</f>
        <v/>
      </c>
      <c r="K466">
        <f>IF(AND(ISNUMBER('Raw Data'!O461), OR('Raw Data'!O461&gt;'Raw Data'!P461, 'Raw Data'!O461='Raw Data'!P461)), 'Raw Data'!L461, 0)</f>
        <v/>
      </c>
      <c r="L466">
        <f>IF(AND(ISNUMBER('Raw Data'!O461), OR('Raw Data'!O461&lt;'Raw Data'!P461, 'Raw Data'!O461='Raw Data'!P461)), 'Raw Data'!M461, 0)</f>
        <v/>
      </c>
      <c r="M466">
        <f>IF(AND(ISNUMBER('Raw Data'!O461), OR('Raw Data'!O461&gt;'Raw Data'!P461, 'Raw Data'!O461&lt;'Raw Data'!P461)), 'Raw Data'!N461, 0)</f>
        <v/>
      </c>
      <c r="N466">
        <f>IF(AND('Raw Data'!C461&lt;'Raw Data'!E461, 'Raw Data'!O461&gt;'Raw Data'!P461), 'Raw Data'!C461, 0)</f>
        <v/>
      </c>
      <c r="O466">
        <f>'Raw Data'!C461&lt;'Raw Data'!E461</f>
        <v/>
      </c>
      <c r="P466">
        <f>IF(AND('Raw Data'!C461&gt;'Raw Data'!E461, 'Raw Data'!O461&gt;'Raw Data'!P461), 'Raw Data'!C461, 0)</f>
        <v/>
      </c>
      <c r="Q466">
        <f>IF(AND('Raw Data'!C461&gt;'Raw Data'!E461, 'Raw Data'!O461&lt;'Raw Data'!P461), 'Raw Data'!E461, 0)</f>
        <v/>
      </c>
      <c r="R466">
        <f>IF(AND('Raw Data'!C461&lt;'Raw Data'!E461, 'Raw Data'!O461&lt;'Raw Data'!P461), 'Raw Data'!E461, 0)</f>
        <v/>
      </c>
      <c r="S466">
        <f>IF(ISNUMBER('Raw Data'!C461), IF(_xlfn.XLOOKUP(SMALL('Raw Data'!C461:E461, 1), B466:D466, B466:D466, 0)&gt;0, SMALL('Raw Data'!C461:E461, 1), 0), 0)</f>
        <v/>
      </c>
      <c r="T466">
        <f>IF(ISNUMBER('Raw Data'!C461), IF(_xlfn.XLOOKUP(SMALL('Raw Data'!C461:E461, 2), B466:D466, B466:D466, 0)&gt;0, SMALL('Raw Data'!C461:E461, 2), 0), 0)</f>
        <v/>
      </c>
      <c r="U466">
        <f>IF(ISNUMBER('Raw Data'!C461), IF(_xlfn.XLOOKUP(SMALL('Raw Data'!C461:E461, 3), B466:D466, B466:D466, 0)&gt;0, SMALL('Raw Data'!C461:E461, 3), 0), 0)</f>
        <v/>
      </c>
      <c r="V466">
        <f>IF(AND('Raw Data'!C461&lt;'Raw Data'!E461,'Raw Data'!O461&gt;'Raw Data'!P461),'Raw Data'!C461,IF(AND('Raw Data'!E461&lt;'Raw Data'!C461,'Raw Data'!P461&gt;'Raw Data'!O461),'Raw Data'!E461,0))</f>
        <v/>
      </c>
      <c r="W466">
        <f>IF(AND('Raw Data'!C461&gt;'Raw Data'!E461,'Raw Data'!O461&gt;'Raw Data'!P461),'Raw Data'!C461,IF(AND('Raw Data'!E461&gt;'Raw Data'!C461,'Raw Data'!P461&gt;'Raw Data'!O461),'Raw Data'!E461,0))</f>
        <v/>
      </c>
      <c r="X466">
        <f>IF(AND('Raw Data'!D461&gt;4,'Raw Data'!O461&gt;'Raw Data'!P461, ISNUMBER('Raw Data'!O461)),'Raw Data'!J461,IF(AND('Raw Data'!D461&gt;4,'Raw Data'!O461='Raw Data'!P461, ISNUMBER('Raw Data'!O461)),0,IF(AND(ISNUMBER('Raw Data'!O461), 'Raw Data'!O461='Raw Data'!P461),'Raw Data'!D461,0)))</f>
        <v/>
      </c>
      <c r="Y466">
        <f>IF(AND('Raw Data'!D461&gt;4,'Raw Data'!O461&lt;'Raw Data'!P461),'Raw Data'!K461,IF(AND('Raw Data'!D461&gt;4,'Raw Data'!O461='Raw Data'!P461),0,IF('Raw Data'!O461='Raw Data'!P461,'Raw Data'!D461,0)))</f>
        <v/>
      </c>
      <c r="Z466">
        <f>IF(AND('Raw Data'!D461&lt;4, 'Raw Data'!O461='Raw Data'!P461), 'Raw Data'!D461, 0)</f>
        <v/>
      </c>
      <c r="AA466">
        <f>IF(AND(W466&gt;0, F466&gt;0), F466*W466, 0)</f>
        <v/>
      </c>
      <c r="AB466">
        <f>IF(AND(C466&gt;0, E466&gt;0), E466*C466, 0)</f>
        <v/>
      </c>
      <c r="AC466">
        <f>IF(AND(F466, D466), D466*F466, 0)</f>
        <v/>
      </c>
    </row>
    <row r="467">
      <c r="A467">
        <f>'Raw Data'!Q462</f>
        <v/>
      </c>
      <c r="B467">
        <f>IF('Raw Data'!O462&gt;'Raw Data'!P462, 'Raw Data'!C462, 0)</f>
        <v/>
      </c>
      <c r="C467">
        <f>IF(AND(ISNUMBER('Raw Data'!O462), 'Raw Data'!O462='Raw Data'!P462), 'Raw Data'!D462, 0)</f>
        <v/>
      </c>
      <c r="D467">
        <f>IF('Raw Data'!O462&lt;'Raw Data'!P462, 'Raw Data'!E462, 0)</f>
        <v/>
      </c>
      <c r="E467">
        <f>IF(SUM('Raw Data'!O462:P462)&gt;2, 'Raw Data'!F462, 0)</f>
        <v/>
      </c>
      <c r="F467">
        <f>IF(AND(ISNUMBER('Raw Data'!O462),SUM('Raw Data'!O462:P462)&lt;3),'Raw Data'!F462,)</f>
        <v/>
      </c>
      <c r="G467">
        <f>IF(AND('Raw Data'!O462&gt;0, 'Raw Data'!P462&gt;0), 'Raw Data'!H462, 0)</f>
        <v/>
      </c>
      <c r="H467">
        <f>IF(AND(ISNUMBER('Raw Data'!O462), OR('Raw Data'!O462=0, 'Raw Data'!P462=0)), 'Raw Data'!I462, 0)</f>
        <v/>
      </c>
      <c r="I467">
        <f>IF('Raw Data'!O462='Raw Data'!P462, 0, IF('Raw Data'!O462&gt;'Raw Data'!P462, 'Raw Data'!J462, 0))</f>
        <v/>
      </c>
      <c r="J467">
        <f>IF('Raw Data'!O462='Raw Data'!P462, 0, IF('Raw Data'!O462&lt;'Raw Data'!P462, 'Raw Data'!K462, 0))</f>
        <v/>
      </c>
      <c r="K467">
        <f>IF(AND(ISNUMBER('Raw Data'!O462), OR('Raw Data'!O462&gt;'Raw Data'!P462, 'Raw Data'!O462='Raw Data'!P462)), 'Raw Data'!L462, 0)</f>
        <v/>
      </c>
      <c r="L467">
        <f>IF(AND(ISNUMBER('Raw Data'!O462), OR('Raw Data'!O462&lt;'Raw Data'!P462, 'Raw Data'!O462='Raw Data'!P462)), 'Raw Data'!M462, 0)</f>
        <v/>
      </c>
      <c r="M467">
        <f>IF(AND(ISNUMBER('Raw Data'!O462), OR('Raw Data'!O462&gt;'Raw Data'!P462, 'Raw Data'!O462&lt;'Raw Data'!P462)), 'Raw Data'!N462, 0)</f>
        <v/>
      </c>
      <c r="N467">
        <f>IF(AND('Raw Data'!C462&lt;'Raw Data'!E462, 'Raw Data'!O462&gt;'Raw Data'!P462), 'Raw Data'!C462, 0)</f>
        <v/>
      </c>
      <c r="O467">
        <f>'Raw Data'!C462&lt;'Raw Data'!E462</f>
        <v/>
      </c>
      <c r="P467">
        <f>IF(AND('Raw Data'!C462&gt;'Raw Data'!E462, 'Raw Data'!O462&gt;'Raw Data'!P462), 'Raw Data'!C462, 0)</f>
        <v/>
      </c>
      <c r="Q467">
        <f>IF(AND('Raw Data'!C462&gt;'Raw Data'!E462, 'Raw Data'!O462&lt;'Raw Data'!P462), 'Raw Data'!E462, 0)</f>
        <v/>
      </c>
      <c r="R467">
        <f>IF(AND('Raw Data'!C462&lt;'Raw Data'!E462, 'Raw Data'!O462&lt;'Raw Data'!P462), 'Raw Data'!E462, 0)</f>
        <v/>
      </c>
      <c r="S467">
        <f>IF(ISNUMBER('Raw Data'!C462), IF(_xlfn.XLOOKUP(SMALL('Raw Data'!C462:E462, 1), B467:D467, B467:D467, 0)&gt;0, SMALL('Raw Data'!C462:E462, 1), 0), 0)</f>
        <v/>
      </c>
      <c r="T467">
        <f>IF(ISNUMBER('Raw Data'!C462), IF(_xlfn.XLOOKUP(SMALL('Raw Data'!C462:E462, 2), B467:D467, B467:D467, 0)&gt;0, SMALL('Raw Data'!C462:E462, 2), 0), 0)</f>
        <v/>
      </c>
      <c r="U467">
        <f>IF(ISNUMBER('Raw Data'!C462), IF(_xlfn.XLOOKUP(SMALL('Raw Data'!C462:E462, 3), B467:D467, B467:D467, 0)&gt;0, SMALL('Raw Data'!C462:E462, 3), 0), 0)</f>
        <v/>
      </c>
      <c r="V467">
        <f>IF(AND('Raw Data'!C462&lt;'Raw Data'!E462,'Raw Data'!O462&gt;'Raw Data'!P462),'Raw Data'!C462,IF(AND('Raw Data'!E462&lt;'Raw Data'!C462,'Raw Data'!P462&gt;'Raw Data'!O462),'Raw Data'!E462,0))</f>
        <v/>
      </c>
      <c r="W467">
        <f>IF(AND('Raw Data'!C462&gt;'Raw Data'!E462,'Raw Data'!O462&gt;'Raw Data'!P462),'Raw Data'!C462,IF(AND('Raw Data'!E462&gt;'Raw Data'!C462,'Raw Data'!P462&gt;'Raw Data'!O462),'Raw Data'!E462,0))</f>
        <v/>
      </c>
      <c r="X467">
        <f>IF(AND('Raw Data'!D462&gt;4,'Raw Data'!O462&gt;'Raw Data'!P462, ISNUMBER('Raw Data'!O462)),'Raw Data'!J462,IF(AND('Raw Data'!D462&gt;4,'Raw Data'!O462='Raw Data'!P462, ISNUMBER('Raw Data'!O462)),0,IF(AND(ISNUMBER('Raw Data'!O462), 'Raw Data'!O462='Raw Data'!P462),'Raw Data'!D462,0)))</f>
        <v/>
      </c>
      <c r="Y467">
        <f>IF(AND('Raw Data'!D462&gt;4,'Raw Data'!O462&lt;'Raw Data'!P462),'Raw Data'!K462,IF(AND('Raw Data'!D462&gt;4,'Raw Data'!O462='Raw Data'!P462),0,IF('Raw Data'!O462='Raw Data'!P462,'Raw Data'!D462,0)))</f>
        <v/>
      </c>
      <c r="Z467">
        <f>IF(AND('Raw Data'!D462&lt;4, 'Raw Data'!O462='Raw Data'!P462), 'Raw Data'!D462, 0)</f>
        <v/>
      </c>
      <c r="AA467">
        <f>IF(AND(W467&gt;0, F467&gt;0), F467*W467, 0)</f>
        <v/>
      </c>
      <c r="AB467">
        <f>IF(AND(C467&gt;0, E467&gt;0), E467*C467, 0)</f>
        <v/>
      </c>
      <c r="AC467">
        <f>IF(AND(F467, D467), D467*F467, 0)</f>
        <v/>
      </c>
    </row>
    <row r="468">
      <c r="A468">
        <f>'Raw Data'!Q463</f>
        <v/>
      </c>
      <c r="B468">
        <f>IF('Raw Data'!O463&gt;'Raw Data'!P463, 'Raw Data'!C463, 0)</f>
        <v/>
      </c>
      <c r="C468">
        <f>IF(AND(ISNUMBER('Raw Data'!O463), 'Raw Data'!O463='Raw Data'!P463), 'Raw Data'!D463, 0)</f>
        <v/>
      </c>
      <c r="D468">
        <f>IF('Raw Data'!O463&lt;'Raw Data'!P463, 'Raw Data'!E463, 0)</f>
        <v/>
      </c>
      <c r="E468">
        <f>IF(SUM('Raw Data'!O463:P463)&gt;2, 'Raw Data'!F463, 0)</f>
        <v/>
      </c>
      <c r="F468">
        <f>IF(AND(ISNUMBER('Raw Data'!O463),SUM('Raw Data'!O463:P463)&lt;3),'Raw Data'!F463,)</f>
        <v/>
      </c>
      <c r="G468">
        <f>IF(AND('Raw Data'!O463&gt;0, 'Raw Data'!P463&gt;0), 'Raw Data'!H463, 0)</f>
        <v/>
      </c>
      <c r="H468">
        <f>IF(AND(ISNUMBER('Raw Data'!O463), OR('Raw Data'!O463=0, 'Raw Data'!P463=0)), 'Raw Data'!I463, 0)</f>
        <v/>
      </c>
      <c r="I468">
        <f>IF('Raw Data'!O463='Raw Data'!P463, 0, IF('Raw Data'!O463&gt;'Raw Data'!P463, 'Raw Data'!J463, 0))</f>
        <v/>
      </c>
      <c r="J468">
        <f>IF('Raw Data'!O463='Raw Data'!P463, 0, IF('Raw Data'!O463&lt;'Raw Data'!P463, 'Raw Data'!K463, 0))</f>
        <v/>
      </c>
      <c r="K468">
        <f>IF(AND(ISNUMBER('Raw Data'!O463), OR('Raw Data'!O463&gt;'Raw Data'!P463, 'Raw Data'!O463='Raw Data'!P463)), 'Raw Data'!L463, 0)</f>
        <v/>
      </c>
      <c r="L468">
        <f>IF(AND(ISNUMBER('Raw Data'!O463), OR('Raw Data'!O463&lt;'Raw Data'!P463, 'Raw Data'!O463='Raw Data'!P463)), 'Raw Data'!M463, 0)</f>
        <v/>
      </c>
      <c r="M468">
        <f>IF(AND(ISNUMBER('Raw Data'!O463), OR('Raw Data'!O463&gt;'Raw Data'!P463, 'Raw Data'!O463&lt;'Raw Data'!P463)), 'Raw Data'!N463, 0)</f>
        <v/>
      </c>
      <c r="N468">
        <f>IF(AND('Raw Data'!C463&lt;'Raw Data'!E463, 'Raw Data'!O463&gt;'Raw Data'!P463), 'Raw Data'!C463, 0)</f>
        <v/>
      </c>
      <c r="O468">
        <f>'Raw Data'!C463&lt;'Raw Data'!E463</f>
        <v/>
      </c>
      <c r="P468">
        <f>IF(AND('Raw Data'!C463&gt;'Raw Data'!E463, 'Raw Data'!O463&gt;'Raw Data'!P463), 'Raw Data'!C463, 0)</f>
        <v/>
      </c>
      <c r="Q468">
        <f>IF(AND('Raw Data'!C463&gt;'Raw Data'!E463, 'Raw Data'!O463&lt;'Raw Data'!P463), 'Raw Data'!E463, 0)</f>
        <v/>
      </c>
      <c r="R468">
        <f>IF(AND('Raw Data'!C463&lt;'Raw Data'!E463, 'Raw Data'!O463&lt;'Raw Data'!P463), 'Raw Data'!E463, 0)</f>
        <v/>
      </c>
      <c r="S468">
        <f>IF(ISNUMBER('Raw Data'!C463), IF(_xlfn.XLOOKUP(SMALL('Raw Data'!C463:E463, 1), B468:D468, B468:D468, 0)&gt;0, SMALL('Raw Data'!C463:E463, 1), 0), 0)</f>
        <v/>
      </c>
      <c r="T468">
        <f>IF(ISNUMBER('Raw Data'!C463), IF(_xlfn.XLOOKUP(SMALL('Raw Data'!C463:E463, 2), B468:D468, B468:D468, 0)&gt;0, SMALL('Raw Data'!C463:E463, 2), 0), 0)</f>
        <v/>
      </c>
      <c r="U468">
        <f>IF(ISNUMBER('Raw Data'!C463), IF(_xlfn.XLOOKUP(SMALL('Raw Data'!C463:E463, 3), B468:D468, B468:D468, 0)&gt;0, SMALL('Raw Data'!C463:E463, 3), 0), 0)</f>
        <v/>
      </c>
      <c r="V468">
        <f>IF(AND('Raw Data'!C463&lt;'Raw Data'!E463,'Raw Data'!O463&gt;'Raw Data'!P463),'Raw Data'!C463,IF(AND('Raw Data'!E463&lt;'Raw Data'!C463,'Raw Data'!P463&gt;'Raw Data'!O463),'Raw Data'!E463,0))</f>
        <v/>
      </c>
      <c r="W468">
        <f>IF(AND('Raw Data'!C463&gt;'Raw Data'!E463,'Raw Data'!O463&gt;'Raw Data'!P463),'Raw Data'!C463,IF(AND('Raw Data'!E463&gt;'Raw Data'!C463,'Raw Data'!P463&gt;'Raw Data'!O463),'Raw Data'!E463,0))</f>
        <v/>
      </c>
      <c r="X468">
        <f>IF(AND('Raw Data'!D463&gt;4,'Raw Data'!O463&gt;'Raw Data'!P463, ISNUMBER('Raw Data'!O463)),'Raw Data'!J463,IF(AND('Raw Data'!D463&gt;4,'Raw Data'!O463='Raw Data'!P463, ISNUMBER('Raw Data'!O463)),0,IF(AND(ISNUMBER('Raw Data'!O463), 'Raw Data'!O463='Raw Data'!P463),'Raw Data'!D463,0)))</f>
        <v/>
      </c>
      <c r="Y468">
        <f>IF(AND('Raw Data'!D463&gt;4,'Raw Data'!O463&lt;'Raw Data'!P463),'Raw Data'!K463,IF(AND('Raw Data'!D463&gt;4,'Raw Data'!O463='Raw Data'!P463),0,IF('Raw Data'!O463='Raw Data'!P463,'Raw Data'!D463,0)))</f>
        <v/>
      </c>
      <c r="Z468">
        <f>IF(AND('Raw Data'!D463&lt;4, 'Raw Data'!O463='Raw Data'!P463), 'Raw Data'!D463, 0)</f>
        <v/>
      </c>
      <c r="AA468">
        <f>IF(AND(W468&gt;0, F468&gt;0), F468*W468, 0)</f>
        <v/>
      </c>
      <c r="AB468">
        <f>IF(AND(C468&gt;0, E468&gt;0), E468*C468, 0)</f>
        <v/>
      </c>
      <c r="AC468">
        <f>IF(AND(F468, D468), D468*F468, 0)</f>
        <v/>
      </c>
    </row>
    <row r="469">
      <c r="A469">
        <f>'Raw Data'!Q464</f>
        <v/>
      </c>
      <c r="B469">
        <f>IF('Raw Data'!O464&gt;'Raw Data'!P464, 'Raw Data'!C464, 0)</f>
        <v/>
      </c>
      <c r="C469">
        <f>IF(AND(ISNUMBER('Raw Data'!O464), 'Raw Data'!O464='Raw Data'!P464), 'Raw Data'!D464, 0)</f>
        <v/>
      </c>
      <c r="D469">
        <f>IF('Raw Data'!O464&lt;'Raw Data'!P464, 'Raw Data'!E464, 0)</f>
        <v/>
      </c>
      <c r="E469">
        <f>IF(SUM('Raw Data'!O464:P464)&gt;2, 'Raw Data'!F464, 0)</f>
        <v/>
      </c>
      <c r="F469">
        <f>IF(AND(ISNUMBER('Raw Data'!O464),SUM('Raw Data'!O464:P464)&lt;3),'Raw Data'!F464,)</f>
        <v/>
      </c>
      <c r="G469">
        <f>IF(AND('Raw Data'!O464&gt;0, 'Raw Data'!P464&gt;0), 'Raw Data'!H464, 0)</f>
        <v/>
      </c>
      <c r="H469">
        <f>IF(AND(ISNUMBER('Raw Data'!O464), OR('Raw Data'!O464=0, 'Raw Data'!P464=0)), 'Raw Data'!I464, 0)</f>
        <v/>
      </c>
      <c r="I469">
        <f>IF('Raw Data'!O464='Raw Data'!P464, 0, IF('Raw Data'!O464&gt;'Raw Data'!P464, 'Raw Data'!J464, 0))</f>
        <v/>
      </c>
      <c r="J469">
        <f>IF('Raw Data'!O464='Raw Data'!P464, 0, IF('Raw Data'!O464&lt;'Raw Data'!P464, 'Raw Data'!K464, 0))</f>
        <v/>
      </c>
      <c r="K469">
        <f>IF(AND(ISNUMBER('Raw Data'!O464), OR('Raw Data'!O464&gt;'Raw Data'!P464, 'Raw Data'!O464='Raw Data'!P464)), 'Raw Data'!L464, 0)</f>
        <v/>
      </c>
      <c r="L469">
        <f>IF(AND(ISNUMBER('Raw Data'!O464), OR('Raw Data'!O464&lt;'Raw Data'!P464, 'Raw Data'!O464='Raw Data'!P464)), 'Raw Data'!M464, 0)</f>
        <v/>
      </c>
      <c r="M469">
        <f>IF(AND(ISNUMBER('Raw Data'!O464), OR('Raw Data'!O464&gt;'Raw Data'!P464, 'Raw Data'!O464&lt;'Raw Data'!P464)), 'Raw Data'!N464, 0)</f>
        <v/>
      </c>
      <c r="N469">
        <f>IF(AND('Raw Data'!C464&lt;'Raw Data'!E464, 'Raw Data'!O464&gt;'Raw Data'!P464), 'Raw Data'!C464, 0)</f>
        <v/>
      </c>
      <c r="O469">
        <f>'Raw Data'!C464&lt;'Raw Data'!E464</f>
        <v/>
      </c>
      <c r="P469">
        <f>IF(AND('Raw Data'!C464&gt;'Raw Data'!E464, 'Raw Data'!O464&gt;'Raw Data'!P464), 'Raw Data'!C464, 0)</f>
        <v/>
      </c>
      <c r="Q469">
        <f>IF(AND('Raw Data'!C464&gt;'Raw Data'!E464, 'Raw Data'!O464&lt;'Raw Data'!P464), 'Raw Data'!E464, 0)</f>
        <v/>
      </c>
      <c r="R469">
        <f>IF(AND('Raw Data'!C464&lt;'Raw Data'!E464, 'Raw Data'!O464&lt;'Raw Data'!P464), 'Raw Data'!E464, 0)</f>
        <v/>
      </c>
      <c r="S469">
        <f>IF(ISNUMBER('Raw Data'!C464), IF(_xlfn.XLOOKUP(SMALL('Raw Data'!C464:E464, 1), B469:D469, B469:D469, 0)&gt;0, SMALL('Raw Data'!C464:E464, 1), 0), 0)</f>
        <v/>
      </c>
      <c r="T469">
        <f>IF(ISNUMBER('Raw Data'!C464), IF(_xlfn.XLOOKUP(SMALL('Raw Data'!C464:E464, 2), B469:D469, B469:D469, 0)&gt;0, SMALL('Raw Data'!C464:E464, 2), 0), 0)</f>
        <v/>
      </c>
      <c r="U469">
        <f>IF(ISNUMBER('Raw Data'!C464), IF(_xlfn.XLOOKUP(SMALL('Raw Data'!C464:E464, 3), B469:D469, B469:D469, 0)&gt;0, SMALL('Raw Data'!C464:E464, 3), 0), 0)</f>
        <v/>
      </c>
      <c r="V469">
        <f>IF(AND('Raw Data'!C464&lt;'Raw Data'!E464,'Raw Data'!O464&gt;'Raw Data'!P464),'Raw Data'!C464,IF(AND('Raw Data'!E464&lt;'Raw Data'!C464,'Raw Data'!P464&gt;'Raw Data'!O464),'Raw Data'!E464,0))</f>
        <v/>
      </c>
      <c r="W469">
        <f>IF(AND('Raw Data'!C464&gt;'Raw Data'!E464,'Raw Data'!O464&gt;'Raw Data'!P464),'Raw Data'!C464,IF(AND('Raw Data'!E464&gt;'Raw Data'!C464,'Raw Data'!P464&gt;'Raw Data'!O464),'Raw Data'!E464,0))</f>
        <v/>
      </c>
      <c r="X469">
        <f>IF(AND('Raw Data'!D464&gt;4,'Raw Data'!O464&gt;'Raw Data'!P464, ISNUMBER('Raw Data'!O464)),'Raw Data'!J464,IF(AND('Raw Data'!D464&gt;4,'Raw Data'!O464='Raw Data'!P464, ISNUMBER('Raw Data'!O464)),0,IF(AND(ISNUMBER('Raw Data'!O464), 'Raw Data'!O464='Raw Data'!P464),'Raw Data'!D464,0)))</f>
        <v/>
      </c>
      <c r="Y469">
        <f>IF(AND('Raw Data'!D464&gt;4,'Raw Data'!O464&lt;'Raw Data'!P464),'Raw Data'!K464,IF(AND('Raw Data'!D464&gt;4,'Raw Data'!O464='Raw Data'!P464),0,IF('Raw Data'!O464='Raw Data'!P464,'Raw Data'!D464,0)))</f>
        <v/>
      </c>
      <c r="Z469">
        <f>IF(AND('Raw Data'!D464&lt;4, 'Raw Data'!O464='Raw Data'!P464), 'Raw Data'!D464, 0)</f>
        <v/>
      </c>
      <c r="AA469">
        <f>IF(AND(W469&gt;0, F469&gt;0), F469*W469, 0)</f>
        <v/>
      </c>
      <c r="AB469">
        <f>IF(AND(C469&gt;0, E469&gt;0), E469*C469, 0)</f>
        <v/>
      </c>
      <c r="AC469">
        <f>IF(AND(F469, D469), D469*F469, 0)</f>
        <v/>
      </c>
    </row>
    <row r="470">
      <c r="A470">
        <f>'Raw Data'!Q465</f>
        <v/>
      </c>
      <c r="B470">
        <f>IF('Raw Data'!O465&gt;'Raw Data'!P465, 'Raw Data'!C465, 0)</f>
        <v/>
      </c>
      <c r="C470">
        <f>IF(AND(ISNUMBER('Raw Data'!O465), 'Raw Data'!O465='Raw Data'!P465), 'Raw Data'!D465, 0)</f>
        <v/>
      </c>
      <c r="D470">
        <f>IF('Raw Data'!O465&lt;'Raw Data'!P465, 'Raw Data'!E465, 0)</f>
        <v/>
      </c>
      <c r="E470">
        <f>IF(SUM('Raw Data'!O465:P465)&gt;2, 'Raw Data'!F465, 0)</f>
        <v/>
      </c>
      <c r="F470">
        <f>IF(AND(ISNUMBER('Raw Data'!O465),SUM('Raw Data'!O465:P465)&lt;3),'Raw Data'!F465,)</f>
        <v/>
      </c>
      <c r="G470">
        <f>IF(AND('Raw Data'!O465&gt;0, 'Raw Data'!P465&gt;0), 'Raw Data'!H465, 0)</f>
        <v/>
      </c>
      <c r="H470">
        <f>IF(AND(ISNUMBER('Raw Data'!O465), OR('Raw Data'!O465=0, 'Raw Data'!P465=0)), 'Raw Data'!I465, 0)</f>
        <v/>
      </c>
      <c r="I470">
        <f>IF('Raw Data'!O465='Raw Data'!P465, 0, IF('Raw Data'!O465&gt;'Raw Data'!P465, 'Raw Data'!J465, 0))</f>
        <v/>
      </c>
      <c r="J470">
        <f>IF('Raw Data'!O465='Raw Data'!P465, 0, IF('Raw Data'!O465&lt;'Raw Data'!P465, 'Raw Data'!K465, 0))</f>
        <v/>
      </c>
      <c r="K470">
        <f>IF(AND(ISNUMBER('Raw Data'!O465), OR('Raw Data'!O465&gt;'Raw Data'!P465, 'Raw Data'!O465='Raw Data'!P465)), 'Raw Data'!L465, 0)</f>
        <v/>
      </c>
      <c r="L470">
        <f>IF(AND(ISNUMBER('Raw Data'!O465), OR('Raw Data'!O465&lt;'Raw Data'!P465, 'Raw Data'!O465='Raw Data'!P465)), 'Raw Data'!M465, 0)</f>
        <v/>
      </c>
      <c r="M470">
        <f>IF(AND(ISNUMBER('Raw Data'!O465), OR('Raw Data'!O465&gt;'Raw Data'!P465, 'Raw Data'!O465&lt;'Raw Data'!P465)), 'Raw Data'!N465, 0)</f>
        <v/>
      </c>
      <c r="N470">
        <f>IF(AND('Raw Data'!C465&lt;'Raw Data'!E465, 'Raw Data'!O465&gt;'Raw Data'!P465), 'Raw Data'!C465, 0)</f>
        <v/>
      </c>
      <c r="O470">
        <f>'Raw Data'!C465&lt;'Raw Data'!E465</f>
        <v/>
      </c>
      <c r="P470">
        <f>IF(AND('Raw Data'!C465&gt;'Raw Data'!E465, 'Raw Data'!O465&gt;'Raw Data'!P465), 'Raw Data'!C465, 0)</f>
        <v/>
      </c>
      <c r="Q470">
        <f>IF(AND('Raw Data'!C465&gt;'Raw Data'!E465, 'Raw Data'!O465&lt;'Raw Data'!P465), 'Raw Data'!E465, 0)</f>
        <v/>
      </c>
      <c r="R470">
        <f>IF(AND('Raw Data'!C465&lt;'Raw Data'!E465, 'Raw Data'!O465&lt;'Raw Data'!P465), 'Raw Data'!E465, 0)</f>
        <v/>
      </c>
      <c r="S470">
        <f>IF(ISNUMBER('Raw Data'!C465), IF(_xlfn.XLOOKUP(SMALL('Raw Data'!C465:E465, 1), B470:D470, B470:D470, 0)&gt;0, SMALL('Raw Data'!C465:E465, 1), 0), 0)</f>
        <v/>
      </c>
      <c r="T470">
        <f>IF(ISNUMBER('Raw Data'!C465), IF(_xlfn.XLOOKUP(SMALL('Raw Data'!C465:E465, 2), B470:D470, B470:D470, 0)&gt;0, SMALL('Raw Data'!C465:E465, 2), 0), 0)</f>
        <v/>
      </c>
      <c r="U470">
        <f>IF(ISNUMBER('Raw Data'!C465), IF(_xlfn.XLOOKUP(SMALL('Raw Data'!C465:E465, 3), B470:D470, B470:D470, 0)&gt;0, SMALL('Raw Data'!C465:E465, 3), 0), 0)</f>
        <v/>
      </c>
      <c r="V470">
        <f>IF(AND('Raw Data'!C465&lt;'Raw Data'!E465,'Raw Data'!O465&gt;'Raw Data'!P465),'Raw Data'!C465,IF(AND('Raw Data'!E465&lt;'Raw Data'!C465,'Raw Data'!P465&gt;'Raw Data'!O465),'Raw Data'!E465,0))</f>
        <v/>
      </c>
      <c r="W470">
        <f>IF(AND('Raw Data'!C465&gt;'Raw Data'!E465,'Raw Data'!O465&gt;'Raw Data'!P465),'Raw Data'!C465,IF(AND('Raw Data'!E465&gt;'Raw Data'!C465,'Raw Data'!P465&gt;'Raw Data'!O465),'Raw Data'!E465,0))</f>
        <v/>
      </c>
      <c r="X470">
        <f>IF(AND('Raw Data'!D465&gt;4,'Raw Data'!O465&gt;'Raw Data'!P465, ISNUMBER('Raw Data'!O465)),'Raw Data'!J465,IF(AND('Raw Data'!D465&gt;4,'Raw Data'!O465='Raw Data'!P465, ISNUMBER('Raw Data'!O465)),0,IF(AND(ISNUMBER('Raw Data'!O465), 'Raw Data'!O465='Raw Data'!P465),'Raw Data'!D465,0)))</f>
        <v/>
      </c>
      <c r="Y470">
        <f>IF(AND('Raw Data'!D465&gt;4,'Raw Data'!O465&lt;'Raw Data'!P465),'Raw Data'!K465,IF(AND('Raw Data'!D465&gt;4,'Raw Data'!O465='Raw Data'!P465),0,IF('Raw Data'!O465='Raw Data'!P465,'Raw Data'!D465,0)))</f>
        <v/>
      </c>
      <c r="Z470">
        <f>IF(AND('Raw Data'!D465&lt;4, 'Raw Data'!O465='Raw Data'!P465), 'Raw Data'!D465, 0)</f>
        <v/>
      </c>
      <c r="AA470">
        <f>IF(AND(W470&gt;0, F470&gt;0), F470*W470, 0)</f>
        <v/>
      </c>
      <c r="AB470">
        <f>IF(AND(C470&gt;0, E470&gt;0), E470*C470, 0)</f>
        <v/>
      </c>
      <c r="AC470">
        <f>IF(AND(F470, D470), D470*F470, 0)</f>
        <v/>
      </c>
    </row>
    <row r="471">
      <c r="A471">
        <f>'Raw Data'!Q466</f>
        <v/>
      </c>
      <c r="B471">
        <f>IF('Raw Data'!O466&gt;'Raw Data'!P466, 'Raw Data'!C466, 0)</f>
        <v/>
      </c>
      <c r="C471">
        <f>IF(AND(ISNUMBER('Raw Data'!O466), 'Raw Data'!O466='Raw Data'!P466), 'Raw Data'!D466, 0)</f>
        <v/>
      </c>
      <c r="D471">
        <f>IF('Raw Data'!O466&lt;'Raw Data'!P466, 'Raw Data'!E466, 0)</f>
        <v/>
      </c>
      <c r="E471">
        <f>IF(SUM('Raw Data'!O466:P466)&gt;2, 'Raw Data'!F466, 0)</f>
        <v/>
      </c>
      <c r="F471">
        <f>IF(AND(ISNUMBER('Raw Data'!O466),SUM('Raw Data'!O466:P466)&lt;3),'Raw Data'!F466,)</f>
        <v/>
      </c>
      <c r="G471">
        <f>IF(AND('Raw Data'!O466&gt;0, 'Raw Data'!P466&gt;0), 'Raw Data'!H466, 0)</f>
        <v/>
      </c>
      <c r="H471">
        <f>IF(AND(ISNUMBER('Raw Data'!O466), OR('Raw Data'!O466=0, 'Raw Data'!P466=0)), 'Raw Data'!I466, 0)</f>
        <v/>
      </c>
      <c r="I471">
        <f>IF('Raw Data'!O466='Raw Data'!P466, 0, IF('Raw Data'!O466&gt;'Raw Data'!P466, 'Raw Data'!J466, 0))</f>
        <v/>
      </c>
      <c r="J471">
        <f>IF('Raw Data'!O466='Raw Data'!P466, 0, IF('Raw Data'!O466&lt;'Raw Data'!P466, 'Raw Data'!K466, 0))</f>
        <v/>
      </c>
      <c r="K471">
        <f>IF(AND(ISNUMBER('Raw Data'!O466), OR('Raw Data'!O466&gt;'Raw Data'!P466, 'Raw Data'!O466='Raw Data'!P466)), 'Raw Data'!L466, 0)</f>
        <v/>
      </c>
      <c r="L471">
        <f>IF(AND(ISNUMBER('Raw Data'!O466), OR('Raw Data'!O466&lt;'Raw Data'!P466, 'Raw Data'!O466='Raw Data'!P466)), 'Raw Data'!M466, 0)</f>
        <v/>
      </c>
      <c r="M471">
        <f>IF(AND(ISNUMBER('Raw Data'!O466), OR('Raw Data'!O466&gt;'Raw Data'!P466, 'Raw Data'!O466&lt;'Raw Data'!P466)), 'Raw Data'!N466, 0)</f>
        <v/>
      </c>
      <c r="N471">
        <f>IF(AND('Raw Data'!C466&lt;'Raw Data'!E466, 'Raw Data'!O466&gt;'Raw Data'!P466), 'Raw Data'!C466, 0)</f>
        <v/>
      </c>
      <c r="O471">
        <f>'Raw Data'!C466&lt;'Raw Data'!E466</f>
        <v/>
      </c>
      <c r="P471">
        <f>IF(AND('Raw Data'!C466&gt;'Raw Data'!E466, 'Raw Data'!O466&gt;'Raw Data'!P466), 'Raw Data'!C466, 0)</f>
        <v/>
      </c>
      <c r="Q471">
        <f>IF(AND('Raw Data'!C466&gt;'Raw Data'!E466, 'Raw Data'!O466&lt;'Raw Data'!P466), 'Raw Data'!E466, 0)</f>
        <v/>
      </c>
      <c r="R471">
        <f>IF(AND('Raw Data'!C466&lt;'Raw Data'!E466, 'Raw Data'!O466&lt;'Raw Data'!P466), 'Raw Data'!E466, 0)</f>
        <v/>
      </c>
      <c r="S471">
        <f>IF(ISNUMBER('Raw Data'!C466), IF(_xlfn.XLOOKUP(SMALL('Raw Data'!C466:E466, 1), B471:D471, B471:D471, 0)&gt;0, SMALL('Raw Data'!C466:E466, 1), 0), 0)</f>
        <v/>
      </c>
      <c r="T471">
        <f>IF(ISNUMBER('Raw Data'!C466), IF(_xlfn.XLOOKUP(SMALL('Raw Data'!C466:E466, 2), B471:D471, B471:D471, 0)&gt;0, SMALL('Raw Data'!C466:E466, 2), 0), 0)</f>
        <v/>
      </c>
      <c r="U471">
        <f>IF(ISNUMBER('Raw Data'!C466), IF(_xlfn.XLOOKUP(SMALL('Raw Data'!C466:E466, 3), B471:D471, B471:D471, 0)&gt;0, SMALL('Raw Data'!C466:E466, 3), 0), 0)</f>
        <v/>
      </c>
      <c r="V471">
        <f>IF(AND('Raw Data'!C466&lt;'Raw Data'!E466,'Raw Data'!O466&gt;'Raw Data'!P466),'Raw Data'!C466,IF(AND('Raw Data'!E466&lt;'Raw Data'!C466,'Raw Data'!P466&gt;'Raw Data'!O466),'Raw Data'!E466,0))</f>
        <v/>
      </c>
      <c r="W471">
        <f>IF(AND('Raw Data'!C466&gt;'Raw Data'!E466,'Raw Data'!O466&gt;'Raw Data'!P466),'Raw Data'!C466,IF(AND('Raw Data'!E466&gt;'Raw Data'!C466,'Raw Data'!P466&gt;'Raw Data'!O466),'Raw Data'!E466,0))</f>
        <v/>
      </c>
      <c r="X471">
        <f>IF(AND('Raw Data'!D466&gt;4,'Raw Data'!O466&gt;'Raw Data'!P466, ISNUMBER('Raw Data'!O466)),'Raw Data'!J466,IF(AND('Raw Data'!D466&gt;4,'Raw Data'!O466='Raw Data'!P466, ISNUMBER('Raw Data'!O466)),0,IF(AND(ISNUMBER('Raw Data'!O466), 'Raw Data'!O466='Raw Data'!P466),'Raw Data'!D466,0)))</f>
        <v/>
      </c>
      <c r="Y471">
        <f>IF(AND('Raw Data'!D466&gt;4,'Raw Data'!O466&lt;'Raw Data'!P466),'Raw Data'!K466,IF(AND('Raw Data'!D466&gt;4,'Raw Data'!O466='Raw Data'!P466),0,IF('Raw Data'!O466='Raw Data'!P466,'Raw Data'!D466,0)))</f>
        <v/>
      </c>
      <c r="Z471">
        <f>IF(AND('Raw Data'!D466&lt;4, 'Raw Data'!O466='Raw Data'!P466), 'Raw Data'!D466, 0)</f>
        <v/>
      </c>
      <c r="AA471">
        <f>IF(AND(W471&gt;0, F471&gt;0), F471*W471, 0)</f>
        <v/>
      </c>
      <c r="AB471">
        <f>IF(AND(C471&gt;0, E471&gt;0), E471*C471, 0)</f>
        <v/>
      </c>
      <c r="AC471">
        <f>IF(AND(F471, D471), D471*F471, 0)</f>
        <v/>
      </c>
    </row>
    <row r="472">
      <c r="A472">
        <f>'Raw Data'!Q467</f>
        <v/>
      </c>
      <c r="B472">
        <f>IF('Raw Data'!O467&gt;'Raw Data'!P467, 'Raw Data'!C467, 0)</f>
        <v/>
      </c>
      <c r="C472">
        <f>IF(AND(ISNUMBER('Raw Data'!O467), 'Raw Data'!O467='Raw Data'!P467), 'Raw Data'!D467, 0)</f>
        <v/>
      </c>
      <c r="D472">
        <f>IF('Raw Data'!O467&lt;'Raw Data'!P467, 'Raw Data'!E467, 0)</f>
        <v/>
      </c>
      <c r="E472">
        <f>IF(SUM('Raw Data'!O467:P467)&gt;2, 'Raw Data'!F467, 0)</f>
        <v/>
      </c>
      <c r="F472">
        <f>IF(AND(ISNUMBER('Raw Data'!O467),SUM('Raw Data'!O467:P467)&lt;3),'Raw Data'!F467,)</f>
        <v/>
      </c>
      <c r="G472">
        <f>IF(AND('Raw Data'!O467&gt;0, 'Raw Data'!P467&gt;0), 'Raw Data'!H467, 0)</f>
        <v/>
      </c>
      <c r="H472">
        <f>IF(AND(ISNUMBER('Raw Data'!O467), OR('Raw Data'!O467=0, 'Raw Data'!P467=0)), 'Raw Data'!I467, 0)</f>
        <v/>
      </c>
      <c r="I472">
        <f>IF('Raw Data'!O467='Raw Data'!P467, 0, IF('Raw Data'!O467&gt;'Raw Data'!P467, 'Raw Data'!J467, 0))</f>
        <v/>
      </c>
      <c r="J472">
        <f>IF('Raw Data'!O467='Raw Data'!P467, 0, IF('Raw Data'!O467&lt;'Raw Data'!P467, 'Raw Data'!K467, 0))</f>
        <v/>
      </c>
      <c r="K472">
        <f>IF(AND(ISNUMBER('Raw Data'!O467), OR('Raw Data'!O467&gt;'Raw Data'!P467, 'Raw Data'!O467='Raw Data'!P467)), 'Raw Data'!L467, 0)</f>
        <v/>
      </c>
      <c r="L472">
        <f>IF(AND(ISNUMBER('Raw Data'!O467), OR('Raw Data'!O467&lt;'Raw Data'!P467, 'Raw Data'!O467='Raw Data'!P467)), 'Raw Data'!M467, 0)</f>
        <v/>
      </c>
      <c r="M472">
        <f>IF(AND(ISNUMBER('Raw Data'!O467), OR('Raw Data'!O467&gt;'Raw Data'!P467, 'Raw Data'!O467&lt;'Raw Data'!P467)), 'Raw Data'!N467, 0)</f>
        <v/>
      </c>
      <c r="N472">
        <f>IF(AND('Raw Data'!C467&lt;'Raw Data'!E467, 'Raw Data'!O467&gt;'Raw Data'!P467), 'Raw Data'!C467, 0)</f>
        <v/>
      </c>
      <c r="O472">
        <f>'Raw Data'!C467&lt;'Raw Data'!E467</f>
        <v/>
      </c>
      <c r="P472">
        <f>IF(AND('Raw Data'!C467&gt;'Raw Data'!E467, 'Raw Data'!O467&gt;'Raw Data'!P467), 'Raw Data'!C467, 0)</f>
        <v/>
      </c>
      <c r="Q472">
        <f>IF(AND('Raw Data'!C467&gt;'Raw Data'!E467, 'Raw Data'!O467&lt;'Raw Data'!P467), 'Raw Data'!E467, 0)</f>
        <v/>
      </c>
      <c r="R472">
        <f>IF(AND('Raw Data'!C467&lt;'Raw Data'!E467, 'Raw Data'!O467&lt;'Raw Data'!P467), 'Raw Data'!E467, 0)</f>
        <v/>
      </c>
      <c r="S472">
        <f>IF(ISNUMBER('Raw Data'!C467), IF(_xlfn.XLOOKUP(SMALL('Raw Data'!C467:E467, 1), B472:D472, B472:D472, 0)&gt;0, SMALL('Raw Data'!C467:E467, 1), 0), 0)</f>
        <v/>
      </c>
      <c r="T472">
        <f>IF(ISNUMBER('Raw Data'!C467), IF(_xlfn.XLOOKUP(SMALL('Raw Data'!C467:E467, 2), B472:D472, B472:D472, 0)&gt;0, SMALL('Raw Data'!C467:E467, 2), 0), 0)</f>
        <v/>
      </c>
      <c r="U472">
        <f>IF(ISNUMBER('Raw Data'!C467), IF(_xlfn.XLOOKUP(SMALL('Raw Data'!C467:E467, 3), B472:D472, B472:D472, 0)&gt;0, SMALL('Raw Data'!C467:E467, 3), 0), 0)</f>
        <v/>
      </c>
      <c r="V472">
        <f>IF(AND('Raw Data'!C467&lt;'Raw Data'!E467,'Raw Data'!O467&gt;'Raw Data'!P467),'Raw Data'!C467,IF(AND('Raw Data'!E467&lt;'Raw Data'!C467,'Raw Data'!P467&gt;'Raw Data'!O467),'Raw Data'!E467,0))</f>
        <v/>
      </c>
      <c r="W472">
        <f>IF(AND('Raw Data'!C467&gt;'Raw Data'!E467,'Raw Data'!O467&gt;'Raw Data'!P467),'Raw Data'!C467,IF(AND('Raw Data'!E467&gt;'Raw Data'!C467,'Raw Data'!P467&gt;'Raw Data'!O467),'Raw Data'!E467,0))</f>
        <v/>
      </c>
      <c r="X472">
        <f>IF(AND('Raw Data'!D467&gt;4,'Raw Data'!O467&gt;'Raw Data'!P467, ISNUMBER('Raw Data'!O467)),'Raw Data'!J467,IF(AND('Raw Data'!D467&gt;4,'Raw Data'!O467='Raw Data'!P467, ISNUMBER('Raw Data'!O467)),0,IF(AND(ISNUMBER('Raw Data'!O467), 'Raw Data'!O467='Raw Data'!P467),'Raw Data'!D467,0)))</f>
        <v/>
      </c>
      <c r="Y472">
        <f>IF(AND('Raw Data'!D467&gt;4,'Raw Data'!O467&lt;'Raw Data'!P467),'Raw Data'!K467,IF(AND('Raw Data'!D467&gt;4,'Raw Data'!O467='Raw Data'!P467),0,IF('Raw Data'!O467='Raw Data'!P467,'Raw Data'!D467,0)))</f>
        <v/>
      </c>
      <c r="Z472">
        <f>IF(AND('Raw Data'!D467&lt;4, 'Raw Data'!O467='Raw Data'!P467), 'Raw Data'!D467, 0)</f>
        <v/>
      </c>
      <c r="AA472">
        <f>IF(AND(W472&gt;0, F472&gt;0), F472*W472, 0)</f>
        <v/>
      </c>
      <c r="AB472">
        <f>IF(AND(C472&gt;0, E472&gt;0), E472*C472, 0)</f>
        <v/>
      </c>
      <c r="AC472">
        <f>IF(AND(F472, D472), D472*F472, 0)</f>
        <v/>
      </c>
    </row>
    <row r="473">
      <c r="A473">
        <f>'Raw Data'!Q468</f>
        <v/>
      </c>
      <c r="B473">
        <f>IF('Raw Data'!O468&gt;'Raw Data'!P468, 'Raw Data'!C468, 0)</f>
        <v/>
      </c>
      <c r="C473">
        <f>IF(AND(ISNUMBER('Raw Data'!O468), 'Raw Data'!O468='Raw Data'!P468), 'Raw Data'!D468, 0)</f>
        <v/>
      </c>
      <c r="D473">
        <f>IF('Raw Data'!O468&lt;'Raw Data'!P468, 'Raw Data'!E468, 0)</f>
        <v/>
      </c>
      <c r="E473">
        <f>IF(SUM('Raw Data'!O468:P468)&gt;2, 'Raw Data'!F468, 0)</f>
        <v/>
      </c>
      <c r="F473">
        <f>IF(AND(ISNUMBER('Raw Data'!O468),SUM('Raw Data'!O468:P468)&lt;3),'Raw Data'!F468,)</f>
        <v/>
      </c>
      <c r="G473">
        <f>IF(AND('Raw Data'!O468&gt;0, 'Raw Data'!P468&gt;0), 'Raw Data'!H468, 0)</f>
        <v/>
      </c>
      <c r="H473">
        <f>IF(AND(ISNUMBER('Raw Data'!O468), OR('Raw Data'!O468=0, 'Raw Data'!P468=0)), 'Raw Data'!I468, 0)</f>
        <v/>
      </c>
      <c r="I473">
        <f>IF('Raw Data'!O468='Raw Data'!P468, 0, IF('Raw Data'!O468&gt;'Raw Data'!P468, 'Raw Data'!J468, 0))</f>
        <v/>
      </c>
      <c r="J473">
        <f>IF('Raw Data'!O468='Raw Data'!P468, 0, IF('Raw Data'!O468&lt;'Raw Data'!P468, 'Raw Data'!K468, 0))</f>
        <v/>
      </c>
      <c r="K473">
        <f>IF(AND(ISNUMBER('Raw Data'!O468), OR('Raw Data'!O468&gt;'Raw Data'!P468, 'Raw Data'!O468='Raw Data'!P468)), 'Raw Data'!L468, 0)</f>
        <v/>
      </c>
      <c r="L473">
        <f>IF(AND(ISNUMBER('Raw Data'!O468), OR('Raw Data'!O468&lt;'Raw Data'!P468, 'Raw Data'!O468='Raw Data'!P468)), 'Raw Data'!M468, 0)</f>
        <v/>
      </c>
      <c r="M473">
        <f>IF(AND(ISNUMBER('Raw Data'!O468), OR('Raw Data'!O468&gt;'Raw Data'!P468, 'Raw Data'!O468&lt;'Raw Data'!P468)), 'Raw Data'!N468, 0)</f>
        <v/>
      </c>
      <c r="N473">
        <f>IF(AND('Raw Data'!C468&lt;'Raw Data'!E468, 'Raw Data'!O468&gt;'Raw Data'!P468), 'Raw Data'!C468, 0)</f>
        <v/>
      </c>
      <c r="O473">
        <f>'Raw Data'!C468&lt;'Raw Data'!E468</f>
        <v/>
      </c>
      <c r="P473">
        <f>IF(AND('Raw Data'!C468&gt;'Raw Data'!E468, 'Raw Data'!O468&gt;'Raw Data'!P468), 'Raw Data'!C468, 0)</f>
        <v/>
      </c>
      <c r="Q473">
        <f>IF(AND('Raw Data'!C468&gt;'Raw Data'!E468, 'Raw Data'!O468&lt;'Raw Data'!P468), 'Raw Data'!E468, 0)</f>
        <v/>
      </c>
      <c r="R473">
        <f>IF(AND('Raw Data'!C468&lt;'Raw Data'!E468, 'Raw Data'!O468&lt;'Raw Data'!P468), 'Raw Data'!E468, 0)</f>
        <v/>
      </c>
      <c r="S473">
        <f>IF(ISNUMBER('Raw Data'!C468), IF(_xlfn.XLOOKUP(SMALL('Raw Data'!C468:E468, 1), B473:D473, B473:D473, 0)&gt;0, SMALL('Raw Data'!C468:E468, 1), 0), 0)</f>
        <v/>
      </c>
      <c r="T473">
        <f>IF(ISNUMBER('Raw Data'!C468), IF(_xlfn.XLOOKUP(SMALL('Raw Data'!C468:E468, 2), B473:D473, B473:D473, 0)&gt;0, SMALL('Raw Data'!C468:E468, 2), 0), 0)</f>
        <v/>
      </c>
      <c r="U473">
        <f>IF(ISNUMBER('Raw Data'!C468), IF(_xlfn.XLOOKUP(SMALL('Raw Data'!C468:E468, 3), B473:D473, B473:D473, 0)&gt;0, SMALL('Raw Data'!C468:E468, 3), 0), 0)</f>
        <v/>
      </c>
      <c r="V473">
        <f>IF(AND('Raw Data'!C468&lt;'Raw Data'!E468,'Raw Data'!O468&gt;'Raw Data'!P468),'Raw Data'!C468,IF(AND('Raw Data'!E468&lt;'Raw Data'!C468,'Raw Data'!P468&gt;'Raw Data'!O468),'Raw Data'!E468,0))</f>
        <v/>
      </c>
      <c r="W473">
        <f>IF(AND('Raw Data'!C468&gt;'Raw Data'!E468,'Raw Data'!O468&gt;'Raw Data'!P468),'Raw Data'!C468,IF(AND('Raw Data'!E468&gt;'Raw Data'!C468,'Raw Data'!P468&gt;'Raw Data'!O468),'Raw Data'!E468,0))</f>
        <v/>
      </c>
      <c r="X473">
        <f>IF(AND('Raw Data'!D468&gt;4,'Raw Data'!O468&gt;'Raw Data'!P468, ISNUMBER('Raw Data'!O468)),'Raw Data'!J468,IF(AND('Raw Data'!D468&gt;4,'Raw Data'!O468='Raw Data'!P468, ISNUMBER('Raw Data'!O468)),0,IF(AND(ISNUMBER('Raw Data'!O468), 'Raw Data'!O468='Raw Data'!P468),'Raw Data'!D468,0)))</f>
        <v/>
      </c>
      <c r="Y473">
        <f>IF(AND('Raw Data'!D468&gt;4,'Raw Data'!O468&lt;'Raw Data'!P468),'Raw Data'!K468,IF(AND('Raw Data'!D468&gt;4,'Raw Data'!O468='Raw Data'!P468),0,IF('Raw Data'!O468='Raw Data'!P468,'Raw Data'!D468,0)))</f>
        <v/>
      </c>
      <c r="Z473">
        <f>IF(AND('Raw Data'!D468&lt;4, 'Raw Data'!O468='Raw Data'!P468), 'Raw Data'!D468, 0)</f>
        <v/>
      </c>
      <c r="AA473">
        <f>IF(AND(W473&gt;0, F473&gt;0), F473*W473, 0)</f>
        <v/>
      </c>
      <c r="AB473">
        <f>IF(AND(C473&gt;0, E473&gt;0), E473*C473, 0)</f>
        <v/>
      </c>
      <c r="AC473">
        <f>IF(AND(F473, D473), D473*F473, 0)</f>
        <v/>
      </c>
    </row>
    <row r="474">
      <c r="A474">
        <f>'Raw Data'!Q469</f>
        <v/>
      </c>
      <c r="B474">
        <f>IF('Raw Data'!O469&gt;'Raw Data'!P469, 'Raw Data'!C469, 0)</f>
        <v/>
      </c>
      <c r="C474">
        <f>IF(AND(ISNUMBER('Raw Data'!O469), 'Raw Data'!O469='Raw Data'!P469), 'Raw Data'!D469, 0)</f>
        <v/>
      </c>
      <c r="D474">
        <f>IF('Raw Data'!O469&lt;'Raw Data'!P469, 'Raw Data'!E469, 0)</f>
        <v/>
      </c>
      <c r="E474">
        <f>IF(SUM('Raw Data'!O469:P469)&gt;2, 'Raw Data'!F469, 0)</f>
        <v/>
      </c>
      <c r="F474">
        <f>IF(AND(ISNUMBER('Raw Data'!O469),SUM('Raw Data'!O469:P469)&lt;3),'Raw Data'!F469,)</f>
        <v/>
      </c>
      <c r="G474">
        <f>IF(AND('Raw Data'!O469&gt;0, 'Raw Data'!P469&gt;0), 'Raw Data'!H469, 0)</f>
        <v/>
      </c>
      <c r="H474">
        <f>IF(AND(ISNUMBER('Raw Data'!O469), OR('Raw Data'!O469=0, 'Raw Data'!P469=0)), 'Raw Data'!I469, 0)</f>
        <v/>
      </c>
      <c r="I474">
        <f>IF('Raw Data'!O469='Raw Data'!P469, 0, IF('Raw Data'!O469&gt;'Raw Data'!P469, 'Raw Data'!J469, 0))</f>
        <v/>
      </c>
      <c r="J474">
        <f>IF('Raw Data'!O469='Raw Data'!P469, 0, IF('Raw Data'!O469&lt;'Raw Data'!P469, 'Raw Data'!K469, 0))</f>
        <v/>
      </c>
      <c r="K474">
        <f>IF(AND(ISNUMBER('Raw Data'!O469), OR('Raw Data'!O469&gt;'Raw Data'!P469, 'Raw Data'!O469='Raw Data'!P469)), 'Raw Data'!L469, 0)</f>
        <v/>
      </c>
      <c r="L474">
        <f>IF(AND(ISNUMBER('Raw Data'!O469), OR('Raw Data'!O469&lt;'Raw Data'!P469, 'Raw Data'!O469='Raw Data'!P469)), 'Raw Data'!M469, 0)</f>
        <v/>
      </c>
      <c r="M474">
        <f>IF(AND(ISNUMBER('Raw Data'!O469), OR('Raw Data'!O469&gt;'Raw Data'!P469, 'Raw Data'!O469&lt;'Raw Data'!P469)), 'Raw Data'!N469, 0)</f>
        <v/>
      </c>
      <c r="N474">
        <f>IF(AND('Raw Data'!C469&lt;'Raw Data'!E469, 'Raw Data'!O469&gt;'Raw Data'!P469), 'Raw Data'!C469, 0)</f>
        <v/>
      </c>
      <c r="O474">
        <f>'Raw Data'!C469&lt;'Raw Data'!E469</f>
        <v/>
      </c>
      <c r="P474">
        <f>IF(AND('Raw Data'!C469&gt;'Raw Data'!E469, 'Raw Data'!O469&gt;'Raw Data'!P469), 'Raw Data'!C469, 0)</f>
        <v/>
      </c>
      <c r="Q474">
        <f>IF(AND('Raw Data'!C469&gt;'Raw Data'!E469, 'Raw Data'!O469&lt;'Raw Data'!P469), 'Raw Data'!E469, 0)</f>
        <v/>
      </c>
      <c r="R474">
        <f>IF(AND('Raw Data'!C469&lt;'Raw Data'!E469, 'Raw Data'!O469&lt;'Raw Data'!P469), 'Raw Data'!E469, 0)</f>
        <v/>
      </c>
      <c r="S474">
        <f>IF(ISNUMBER('Raw Data'!C469), IF(_xlfn.XLOOKUP(SMALL('Raw Data'!C469:E469, 1), B474:D474, B474:D474, 0)&gt;0, SMALL('Raw Data'!C469:E469, 1), 0), 0)</f>
        <v/>
      </c>
      <c r="T474">
        <f>IF(ISNUMBER('Raw Data'!C469), IF(_xlfn.XLOOKUP(SMALL('Raw Data'!C469:E469, 2), B474:D474, B474:D474, 0)&gt;0, SMALL('Raw Data'!C469:E469, 2), 0), 0)</f>
        <v/>
      </c>
      <c r="U474">
        <f>IF(ISNUMBER('Raw Data'!C469), IF(_xlfn.XLOOKUP(SMALL('Raw Data'!C469:E469, 3), B474:D474, B474:D474, 0)&gt;0, SMALL('Raw Data'!C469:E469, 3), 0), 0)</f>
        <v/>
      </c>
      <c r="V474">
        <f>IF(AND('Raw Data'!C469&lt;'Raw Data'!E469,'Raw Data'!O469&gt;'Raw Data'!P469),'Raw Data'!C469,IF(AND('Raw Data'!E469&lt;'Raw Data'!C469,'Raw Data'!P469&gt;'Raw Data'!O469),'Raw Data'!E469,0))</f>
        <v/>
      </c>
      <c r="W474">
        <f>IF(AND('Raw Data'!C469&gt;'Raw Data'!E469,'Raw Data'!O469&gt;'Raw Data'!P469),'Raw Data'!C469,IF(AND('Raw Data'!E469&gt;'Raw Data'!C469,'Raw Data'!P469&gt;'Raw Data'!O469),'Raw Data'!E469,0))</f>
        <v/>
      </c>
      <c r="X474">
        <f>IF(AND('Raw Data'!D469&gt;4,'Raw Data'!O469&gt;'Raw Data'!P469, ISNUMBER('Raw Data'!O469)),'Raw Data'!J469,IF(AND('Raw Data'!D469&gt;4,'Raw Data'!O469='Raw Data'!P469, ISNUMBER('Raw Data'!O469)),0,IF(AND(ISNUMBER('Raw Data'!O469), 'Raw Data'!O469='Raw Data'!P469),'Raw Data'!D469,0)))</f>
        <v/>
      </c>
      <c r="Y474">
        <f>IF(AND('Raw Data'!D469&gt;4,'Raw Data'!O469&lt;'Raw Data'!P469),'Raw Data'!K469,IF(AND('Raw Data'!D469&gt;4,'Raw Data'!O469='Raw Data'!P469),0,IF('Raw Data'!O469='Raw Data'!P469,'Raw Data'!D469,0)))</f>
        <v/>
      </c>
      <c r="Z474">
        <f>IF(AND('Raw Data'!D469&lt;4, 'Raw Data'!O469='Raw Data'!P469), 'Raw Data'!D469, 0)</f>
        <v/>
      </c>
      <c r="AA474">
        <f>IF(AND(W474&gt;0, F474&gt;0), F474*W474, 0)</f>
        <v/>
      </c>
      <c r="AB474">
        <f>IF(AND(C474&gt;0, E474&gt;0), E474*C474, 0)</f>
        <v/>
      </c>
      <c r="AC474">
        <f>IF(AND(F474, D474), D474*F474, 0)</f>
        <v/>
      </c>
    </row>
    <row r="475">
      <c r="A475">
        <f>'Raw Data'!Q470</f>
        <v/>
      </c>
      <c r="B475">
        <f>IF('Raw Data'!O470&gt;'Raw Data'!P470, 'Raw Data'!C470, 0)</f>
        <v/>
      </c>
      <c r="C475">
        <f>IF(AND(ISNUMBER('Raw Data'!O470), 'Raw Data'!O470='Raw Data'!P470), 'Raw Data'!D470, 0)</f>
        <v/>
      </c>
      <c r="D475">
        <f>IF('Raw Data'!O470&lt;'Raw Data'!P470, 'Raw Data'!E470, 0)</f>
        <v/>
      </c>
      <c r="E475">
        <f>IF(SUM('Raw Data'!O470:P470)&gt;2, 'Raw Data'!F470, 0)</f>
        <v/>
      </c>
      <c r="F475">
        <f>IF(AND(ISNUMBER('Raw Data'!O470),SUM('Raw Data'!O470:P470)&lt;3),'Raw Data'!F470,)</f>
        <v/>
      </c>
      <c r="G475">
        <f>IF(AND('Raw Data'!O470&gt;0, 'Raw Data'!P470&gt;0), 'Raw Data'!H470, 0)</f>
        <v/>
      </c>
      <c r="H475">
        <f>IF(AND(ISNUMBER('Raw Data'!O470), OR('Raw Data'!O470=0, 'Raw Data'!P470=0)), 'Raw Data'!I470, 0)</f>
        <v/>
      </c>
      <c r="I475">
        <f>IF('Raw Data'!O470='Raw Data'!P470, 0, IF('Raw Data'!O470&gt;'Raw Data'!P470, 'Raw Data'!J470, 0))</f>
        <v/>
      </c>
      <c r="J475">
        <f>IF('Raw Data'!O470='Raw Data'!P470, 0, IF('Raw Data'!O470&lt;'Raw Data'!P470, 'Raw Data'!K470, 0))</f>
        <v/>
      </c>
      <c r="K475">
        <f>IF(AND(ISNUMBER('Raw Data'!O470), OR('Raw Data'!O470&gt;'Raw Data'!P470, 'Raw Data'!O470='Raw Data'!P470)), 'Raw Data'!L470, 0)</f>
        <v/>
      </c>
      <c r="L475">
        <f>IF(AND(ISNUMBER('Raw Data'!O470), OR('Raw Data'!O470&lt;'Raw Data'!P470, 'Raw Data'!O470='Raw Data'!P470)), 'Raw Data'!M470, 0)</f>
        <v/>
      </c>
      <c r="M475">
        <f>IF(AND(ISNUMBER('Raw Data'!O470), OR('Raw Data'!O470&gt;'Raw Data'!P470, 'Raw Data'!O470&lt;'Raw Data'!P470)), 'Raw Data'!N470, 0)</f>
        <v/>
      </c>
      <c r="N475">
        <f>IF(AND('Raw Data'!C470&lt;'Raw Data'!E470, 'Raw Data'!O470&gt;'Raw Data'!P470), 'Raw Data'!C470, 0)</f>
        <v/>
      </c>
      <c r="O475">
        <f>'Raw Data'!C470&lt;'Raw Data'!E470</f>
        <v/>
      </c>
      <c r="P475">
        <f>IF(AND('Raw Data'!C470&gt;'Raw Data'!E470, 'Raw Data'!O470&gt;'Raw Data'!P470), 'Raw Data'!C470, 0)</f>
        <v/>
      </c>
      <c r="Q475">
        <f>IF(AND('Raw Data'!C470&gt;'Raw Data'!E470, 'Raw Data'!O470&lt;'Raw Data'!P470), 'Raw Data'!E470, 0)</f>
        <v/>
      </c>
      <c r="R475">
        <f>IF(AND('Raw Data'!C470&lt;'Raw Data'!E470, 'Raw Data'!O470&lt;'Raw Data'!P470), 'Raw Data'!E470, 0)</f>
        <v/>
      </c>
      <c r="S475">
        <f>IF(ISNUMBER('Raw Data'!C470), IF(_xlfn.XLOOKUP(SMALL('Raw Data'!C470:E470, 1), B475:D475, B475:D475, 0)&gt;0, SMALL('Raw Data'!C470:E470, 1), 0), 0)</f>
        <v/>
      </c>
      <c r="T475">
        <f>IF(ISNUMBER('Raw Data'!C470), IF(_xlfn.XLOOKUP(SMALL('Raw Data'!C470:E470, 2), B475:D475, B475:D475, 0)&gt;0, SMALL('Raw Data'!C470:E470, 2), 0), 0)</f>
        <v/>
      </c>
      <c r="U475">
        <f>IF(ISNUMBER('Raw Data'!C470), IF(_xlfn.XLOOKUP(SMALL('Raw Data'!C470:E470, 3), B475:D475, B475:D475, 0)&gt;0, SMALL('Raw Data'!C470:E470, 3), 0), 0)</f>
        <v/>
      </c>
      <c r="V475">
        <f>IF(AND('Raw Data'!C470&lt;'Raw Data'!E470,'Raw Data'!O470&gt;'Raw Data'!P470),'Raw Data'!C470,IF(AND('Raw Data'!E470&lt;'Raw Data'!C470,'Raw Data'!P470&gt;'Raw Data'!O470),'Raw Data'!E470,0))</f>
        <v/>
      </c>
      <c r="W475">
        <f>IF(AND('Raw Data'!C470&gt;'Raw Data'!E470,'Raw Data'!O470&gt;'Raw Data'!P470),'Raw Data'!C470,IF(AND('Raw Data'!E470&gt;'Raw Data'!C470,'Raw Data'!P470&gt;'Raw Data'!O470),'Raw Data'!E470,0))</f>
        <v/>
      </c>
      <c r="X475">
        <f>IF(AND('Raw Data'!D470&gt;4,'Raw Data'!O470&gt;'Raw Data'!P470, ISNUMBER('Raw Data'!O470)),'Raw Data'!J470,IF(AND('Raw Data'!D470&gt;4,'Raw Data'!O470='Raw Data'!P470, ISNUMBER('Raw Data'!O470)),0,IF(AND(ISNUMBER('Raw Data'!O470), 'Raw Data'!O470='Raw Data'!P470),'Raw Data'!D470,0)))</f>
        <v/>
      </c>
      <c r="Y475">
        <f>IF(AND('Raw Data'!D470&gt;4,'Raw Data'!O470&lt;'Raw Data'!P470),'Raw Data'!K470,IF(AND('Raw Data'!D470&gt;4,'Raw Data'!O470='Raw Data'!P470),0,IF('Raw Data'!O470='Raw Data'!P470,'Raw Data'!D470,0)))</f>
        <v/>
      </c>
      <c r="Z475">
        <f>IF(AND('Raw Data'!D470&lt;4, 'Raw Data'!O470='Raw Data'!P470), 'Raw Data'!D470, 0)</f>
        <v/>
      </c>
      <c r="AA475">
        <f>IF(AND(W475&gt;0, F475&gt;0), F475*W475, 0)</f>
        <v/>
      </c>
      <c r="AB475">
        <f>IF(AND(C475&gt;0, E475&gt;0), E475*C475, 0)</f>
        <v/>
      </c>
      <c r="AC475">
        <f>IF(AND(F475, D475), D475*F475, 0)</f>
        <v/>
      </c>
    </row>
    <row r="476">
      <c r="A476">
        <f>'Raw Data'!Q471</f>
        <v/>
      </c>
      <c r="B476">
        <f>IF('Raw Data'!O471&gt;'Raw Data'!P471, 'Raw Data'!C471, 0)</f>
        <v/>
      </c>
      <c r="C476">
        <f>IF(AND(ISNUMBER('Raw Data'!O471), 'Raw Data'!O471='Raw Data'!P471), 'Raw Data'!D471, 0)</f>
        <v/>
      </c>
      <c r="D476">
        <f>IF('Raw Data'!O471&lt;'Raw Data'!P471, 'Raw Data'!E471, 0)</f>
        <v/>
      </c>
      <c r="E476">
        <f>IF(SUM('Raw Data'!O471:P471)&gt;2, 'Raw Data'!F471, 0)</f>
        <v/>
      </c>
      <c r="F476">
        <f>IF(AND(ISNUMBER('Raw Data'!O471),SUM('Raw Data'!O471:P471)&lt;3),'Raw Data'!F471,)</f>
        <v/>
      </c>
      <c r="G476">
        <f>IF(AND('Raw Data'!O471&gt;0, 'Raw Data'!P471&gt;0), 'Raw Data'!H471, 0)</f>
        <v/>
      </c>
      <c r="H476">
        <f>IF(AND(ISNUMBER('Raw Data'!O471), OR('Raw Data'!O471=0, 'Raw Data'!P471=0)), 'Raw Data'!I471, 0)</f>
        <v/>
      </c>
      <c r="I476">
        <f>IF('Raw Data'!O471='Raw Data'!P471, 0, IF('Raw Data'!O471&gt;'Raw Data'!P471, 'Raw Data'!J471, 0))</f>
        <v/>
      </c>
      <c r="J476">
        <f>IF('Raw Data'!O471='Raw Data'!P471, 0, IF('Raw Data'!O471&lt;'Raw Data'!P471, 'Raw Data'!K471, 0))</f>
        <v/>
      </c>
      <c r="K476">
        <f>IF(AND(ISNUMBER('Raw Data'!O471), OR('Raw Data'!O471&gt;'Raw Data'!P471, 'Raw Data'!O471='Raw Data'!P471)), 'Raw Data'!L471, 0)</f>
        <v/>
      </c>
      <c r="L476">
        <f>IF(AND(ISNUMBER('Raw Data'!O471), OR('Raw Data'!O471&lt;'Raw Data'!P471, 'Raw Data'!O471='Raw Data'!P471)), 'Raw Data'!M471, 0)</f>
        <v/>
      </c>
      <c r="M476">
        <f>IF(AND(ISNUMBER('Raw Data'!O471), OR('Raw Data'!O471&gt;'Raw Data'!P471, 'Raw Data'!O471&lt;'Raw Data'!P471)), 'Raw Data'!N471, 0)</f>
        <v/>
      </c>
      <c r="N476">
        <f>IF(AND('Raw Data'!C471&lt;'Raw Data'!E471, 'Raw Data'!O471&gt;'Raw Data'!P471), 'Raw Data'!C471, 0)</f>
        <v/>
      </c>
      <c r="O476">
        <f>'Raw Data'!C471&lt;'Raw Data'!E471</f>
        <v/>
      </c>
      <c r="P476">
        <f>IF(AND('Raw Data'!C471&gt;'Raw Data'!E471, 'Raw Data'!O471&gt;'Raw Data'!P471), 'Raw Data'!C471, 0)</f>
        <v/>
      </c>
      <c r="Q476">
        <f>IF(AND('Raw Data'!C471&gt;'Raw Data'!E471, 'Raw Data'!O471&lt;'Raw Data'!P471), 'Raw Data'!E471, 0)</f>
        <v/>
      </c>
      <c r="R476">
        <f>IF(AND('Raw Data'!C471&lt;'Raw Data'!E471, 'Raw Data'!O471&lt;'Raw Data'!P471), 'Raw Data'!E471, 0)</f>
        <v/>
      </c>
      <c r="S476">
        <f>IF(ISNUMBER('Raw Data'!C471), IF(_xlfn.XLOOKUP(SMALL('Raw Data'!C471:E471, 1), B476:D476, B476:D476, 0)&gt;0, SMALL('Raw Data'!C471:E471, 1), 0), 0)</f>
        <v/>
      </c>
      <c r="T476">
        <f>IF(ISNUMBER('Raw Data'!C471), IF(_xlfn.XLOOKUP(SMALL('Raw Data'!C471:E471, 2), B476:D476, B476:D476, 0)&gt;0, SMALL('Raw Data'!C471:E471, 2), 0), 0)</f>
        <v/>
      </c>
      <c r="U476">
        <f>IF(ISNUMBER('Raw Data'!C471), IF(_xlfn.XLOOKUP(SMALL('Raw Data'!C471:E471, 3), B476:D476, B476:D476, 0)&gt;0, SMALL('Raw Data'!C471:E471, 3), 0), 0)</f>
        <v/>
      </c>
      <c r="V476">
        <f>IF(AND('Raw Data'!C471&lt;'Raw Data'!E471,'Raw Data'!O471&gt;'Raw Data'!P471),'Raw Data'!C471,IF(AND('Raw Data'!E471&lt;'Raw Data'!C471,'Raw Data'!P471&gt;'Raw Data'!O471),'Raw Data'!E471,0))</f>
        <v/>
      </c>
      <c r="W476">
        <f>IF(AND('Raw Data'!C471&gt;'Raw Data'!E471,'Raw Data'!O471&gt;'Raw Data'!P471),'Raw Data'!C471,IF(AND('Raw Data'!E471&gt;'Raw Data'!C471,'Raw Data'!P471&gt;'Raw Data'!O471),'Raw Data'!E471,0))</f>
        <v/>
      </c>
      <c r="X476">
        <f>IF(AND('Raw Data'!D471&gt;4,'Raw Data'!O471&gt;'Raw Data'!P471, ISNUMBER('Raw Data'!O471)),'Raw Data'!J471,IF(AND('Raw Data'!D471&gt;4,'Raw Data'!O471='Raw Data'!P471, ISNUMBER('Raw Data'!O471)),0,IF(AND(ISNUMBER('Raw Data'!O471), 'Raw Data'!O471='Raw Data'!P471),'Raw Data'!D471,0)))</f>
        <v/>
      </c>
      <c r="Y476">
        <f>IF(AND('Raw Data'!D471&gt;4,'Raw Data'!O471&lt;'Raw Data'!P471),'Raw Data'!K471,IF(AND('Raw Data'!D471&gt;4,'Raw Data'!O471='Raw Data'!P471),0,IF('Raw Data'!O471='Raw Data'!P471,'Raw Data'!D471,0)))</f>
        <v/>
      </c>
      <c r="Z476">
        <f>IF(AND('Raw Data'!D471&lt;4, 'Raw Data'!O471='Raw Data'!P471), 'Raw Data'!D471, 0)</f>
        <v/>
      </c>
      <c r="AA476">
        <f>IF(AND(W476&gt;0, F476&gt;0), F476*W476, 0)</f>
        <v/>
      </c>
      <c r="AB476">
        <f>IF(AND(C476&gt;0, E476&gt;0), E476*C476, 0)</f>
        <v/>
      </c>
      <c r="AC476">
        <f>IF(AND(F476, D476), D476*F476, 0)</f>
        <v/>
      </c>
    </row>
    <row r="477">
      <c r="A477">
        <f>'Raw Data'!Q472</f>
        <v/>
      </c>
      <c r="B477">
        <f>IF('Raw Data'!O472&gt;'Raw Data'!P472, 'Raw Data'!C472, 0)</f>
        <v/>
      </c>
      <c r="C477">
        <f>IF(AND(ISNUMBER('Raw Data'!O472), 'Raw Data'!O472='Raw Data'!P472), 'Raw Data'!D472, 0)</f>
        <v/>
      </c>
      <c r="D477">
        <f>IF('Raw Data'!O472&lt;'Raw Data'!P472, 'Raw Data'!E472, 0)</f>
        <v/>
      </c>
      <c r="E477">
        <f>IF(SUM('Raw Data'!O472:P472)&gt;2, 'Raw Data'!F472, 0)</f>
        <v/>
      </c>
      <c r="F477">
        <f>IF(AND(ISNUMBER('Raw Data'!O472),SUM('Raw Data'!O472:P472)&lt;3),'Raw Data'!F472,)</f>
        <v/>
      </c>
      <c r="G477">
        <f>IF(AND('Raw Data'!O472&gt;0, 'Raw Data'!P472&gt;0), 'Raw Data'!H472, 0)</f>
        <v/>
      </c>
      <c r="H477">
        <f>IF(AND(ISNUMBER('Raw Data'!O472), OR('Raw Data'!O472=0, 'Raw Data'!P472=0)), 'Raw Data'!I472, 0)</f>
        <v/>
      </c>
      <c r="I477">
        <f>IF('Raw Data'!O472='Raw Data'!P472, 0, IF('Raw Data'!O472&gt;'Raw Data'!P472, 'Raw Data'!J472, 0))</f>
        <v/>
      </c>
      <c r="J477">
        <f>IF('Raw Data'!O472='Raw Data'!P472, 0, IF('Raw Data'!O472&lt;'Raw Data'!P472, 'Raw Data'!K472, 0))</f>
        <v/>
      </c>
      <c r="K477">
        <f>IF(AND(ISNUMBER('Raw Data'!O472), OR('Raw Data'!O472&gt;'Raw Data'!P472, 'Raw Data'!O472='Raw Data'!P472)), 'Raw Data'!L472, 0)</f>
        <v/>
      </c>
      <c r="L477">
        <f>IF(AND(ISNUMBER('Raw Data'!O472), OR('Raw Data'!O472&lt;'Raw Data'!P472, 'Raw Data'!O472='Raw Data'!P472)), 'Raw Data'!M472, 0)</f>
        <v/>
      </c>
      <c r="M477">
        <f>IF(AND(ISNUMBER('Raw Data'!O472), OR('Raw Data'!O472&gt;'Raw Data'!P472, 'Raw Data'!O472&lt;'Raw Data'!P472)), 'Raw Data'!N472, 0)</f>
        <v/>
      </c>
      <c r="N477">
        <f>IF(AND('Raw Data'!C472&lt;'Raw Data'!E472, 'Raw Data'!O472&gt;'Raw Data'!P472), 'Raw Data'!C472, 0)</f>
        <v/>
      </c>
      <c r="O477">
        <f>'Raw Data'!C472&lt;'Raw Data'!E472</f>
        <v/>
      </c>
      <c r="P477">
        <f>IF(AND('Raw Data'!C472&gt;'Raw Data'!E472, 'Raw Data'!O472&gt;'Raw Data'!P472), 'Raw Data'!C472, 0)</f>
        <v/>
      </c>
      <c r="Q477">
        <f>IF(AND('Raw Data'!C472&gt;'Raw Data'!E472, 'Raw Data'!O472&lt;'Raw Data'!P472), 'Raw Data'!E472, 0)</f>
        <v/>
      </c>
      <c r="R477">
        <f>IF(AND('Raw Data'!C472&lt;'Raw Data'!E472, 'Raw Data'!O472&lt;'Raw Data'!P472), 'Raw Data'!E472, 0)</f>
        <v/>
      </c>
      <c r="S477">
        <f>IF(ISNUMBER('Raw Data'!C472), IF(_xlfn.XLOOKUP(SMALL('Raw Data'!C472:E472, 1), B477:D477, B477:D477, 0)&gt;0, SMALL('Raw Data'!C472:E472, 1), 0), 0)</f>
        <v/>
      </c>
      <c r="T477">
        <f>IF(ISNUMBER('Raw Data'!C472), IF(_xlfn.XLOOKUP(SMALL('Raw Data'!C472:E472, 2), B477:D477, B477:D477, 0)&gt;0, SMALL('Raw Data'!C472:E472, 2), 0), 0)</f>
        <v/>
      </c>
      <c r="U477">
        <f>IF(ISNUMBER('Raw Data'!C472), IF(_xlfn.XLOOKUP(SMALL('Raw Data'!C472:E472, 3), B477:D477, B477:D477, 0)&gt;0, SMALL('Raw Data'!C472:E472, 3), 0), 0)</f>
        <v/>
      </c>
      <c r="V477">
        <f>IF(AND('Raw Data'!C472&lt;'Raw Data'!E472,'Raw Data'!O472&gt;'Raw Data'!P472),'Raw Data'!C472,IF(AND('Raw Data'!E472&lt;'Raw Data'!C472,'Raw Data'!P472&gt;'Raw Data'!O472),'Raw Data'!E472,0))</f>
        <v/>
      </c>
      <c r="W477">
        <f>IF(AND('Raw Data'!C472&gt;'Raw Data'!E472,'Raw Data'!O472&gt;'Raw Data'!P472),'Raw Data'!C472,IF(AND('Raw Data'!E472&gt;'Raw Data'!C472,'Raw Data'!P472&gt;'Raw Data'!O472),'Raw Data'!E472,0))</f>
        <v/>
      </c>
      <c r="X477">
        <f>IF(AND('Raw Data'!D472&gt;4,'Raw Data'!O472&gt;'Raw Data'!P472, ISNUMBER('Raw Data'!O472)),'Raw Data'!J472,IF(AND('Raw Data'!D472&gt;4,'Raw Data'!O472='Raw Data'!P472, ISNUMBER('Raw Data'!O472)),0,IF(AND(ISNUMBER('Raw Data'!O472), 'Raw Data'!O472='Raw Data'!P472),'Raw Data'!D472,0)))</f>
        <v/>
      </c>
      <c r="Y477">
        <f>IF(AND('Raw Data'!D472&gt;4,'Raw Data'!O472&lt;'Raw Data'!P472),'Raw Data'!K472,IF(AND('Raw Data'!D472&gt;4,'Raw Data'!O472='Raw Data'!P472),0,IF('Raw Data'!O472='Raw Data'!P472,'Raw Data'!D472,0)))</f>
        <v/>
      </c>
      <c r="Z477">
        <f>IF(AND('Raw Data'!D472&lt;4, 'Raw Data'!O472='Raw Data'!P472), 'Raw Data'!D472, 0)</f>
        <v/>
      </c>
      <c r="AA477">
        <f>IF(AND(W477&gt;0, F477&gt;0), F477*W477, 0)</f>
        <v/>
      </c>
      <c r="AB477">
        <f>IF(AND(C477&gt;0, E477&gt;0), E477*C477, 0)</f>
        <v/>
      </c>
      <c r="AC477">
        <f>IF(AND(F477, D477), D477*F477, 0)</f>
        <v/>
      </c>
    </row>
    <row r="478">
      <c r="A478">
        <f>'Raw Data'!Q473</f>
        <v/>
      </c>
      <c r="B478">
        <f>IF('Raw Data'!O473&gt;'Raw Data'!P473, 'Raw Data'!C473, 0)</f>
        <v/>
      </c>
      <c r="C478">
        <f>IF(AND(ISNUMBER('Raw Data'!O473), 'Raw Data'!O473='Raw Data'!P473), 'Raw Data'!D473, 0)</f>
        <v/>
      </c>
      <c r="D478">
        <f>IF('Raw Data'!O473&lt;'Raw Data'!P473, 'Raw Data'!E473, 0)</f>
        <v/>
      </c>
      <c r="E478">
        <f>IF(SUM('Raw Data'!O473:P473)&gt;2, 'Raw Data'!F473, 0)</f>
        <v/>
      </c>
      <c r="F478">
        <f>IF(AND(ISNUMBER('Raw Data'!O473),SUM('Raw Data'!O473:P473)&lt;3),'Raw Data'!F473,)</f>
        <v/>
      </c>
      <c r="G478">
        <f>IF(AND('Raw Data'!O473&gt;0, 'Raw Data'!P473&gt;0), 'Raw Data'!H473, 0)</f>
        <v/>
      </c>
      <c r="H478">
        <f>IF(AND(ISNUMBER('Raw Data'!O473), OR('Raw Data'!O473=0, 'Raw Data'!P473=0)), 'Raw Data'!I473, 0)</f>
        <v/>
      </c>
      <c r="I478">
        <f>IF('Raw Data'!O473='Raw Data'!P473, 0, IF('Raw Data'!O473&gt;'Raw Data'!P473, 'Raw Data'!J473, 0))</f>
        <v/>
      </c>
      <c r="J478">
        <f>IF('Raw Data'!O473='Raw Data'!P473, 0, IF('Raw Data'!O473&lt;'Raw Data'!P473, 'Raw Data'!K473, 0))</f>
        <v/>
      </c>
      <c r="K478">
        <f>IF(AND(ISNUMBER('Raw Data'!O473), OR('Raw Data'!O473&gt;'Raw Data'!P473, 'Raw Data'!O473='Raw Data'!P473)), 'Raw Data'!L473, 0)</f>
        <v/>
      </c>
      <c r="L478">
        <f>IF(AND(ISNUMBER('Raw Data'!O473), OR('Raw Data'!O473&lt;'Raw Data'!P473, 'Raw Data'!O473='Raw Data'!P473)), 'Raw Data'!M473, 0)</f>
        <v/>
      </c>
      <c r="M478">
        <f>IF(AND(ISNUMBER('Raw Data'!O473), OR('Raw Data'!O473&gt;'Raw Data'!P473, 'Raw Data'!O473&lt;'Raw Data'!P473)), 'Raw Data'!N473, 0)</f>
        <v/>
      </c>
      <c r="N478">
        <f>IF(AND('Raw Data'!C473&lt;'Raw Data'!E473, 'Raw Data'!O473&gt;'Raw Data'!P473), 'Raw Data'!C473, 0)</f>
        <v/>
      </c>
      <c r="O478">
        <f>'Raw Data'!C473&lt;'Raw Data'!E473</f>
        <v/>
      </c>
      <c r="P478">
        <f>IF(AND('Raw Data'!C473&gt;'Raw Data'!E473, 'Raw Data'!O473&gt;'Raw Data'!P473), 'Raw Data'!C473, 0)</f>
        <v/>
      </c>
      <c r="Q478">
        <f>IF(AND('Raw Data'!C473&gt;'Raw Data'!E473, 'Raw Data'!O473&lt;'Raw Data'!P473), 'Raw Data'!E473, 0)</f>
        <v/>
      </c>
      <c r="R478">
        <f>IF(AND('Raw Data'!C473&lt;'Raw Data'!E473, 'Raw Data'!O473&lt;'Raw Data'!P473), 'Raw Data'!E473, 0)</f>
        <v/>
      </c>
      <c r="S478">
        <f>IF(ISNUMBER('Raw Data'!C473), IF(_xlfn.XLOOKUP(SMALL('Raw Data'!C473:E473, 1), B478:D478, B478:D478, 0)&gt;0, SMALL('Raw Data'!C473:E473, 1), 0), 0)</f>
        <v/>
      </c>
      <c r="T478">
        <f>IF(ISNUMBER('Raw Data'!C473), IF(_xlfn.XLOOKUP(SMALL('Raw Data'!C473:E473, 2), B478:D478, B478:D478, 0)&gt;0, SMALL('Raw Data'!C473:E473, 2), 0), 0)</f>
        <v/>
      </c>
      <c r="U478">
        <f>IF(ISNUMBER('Raw Data'!C473), IF(_xlfn.XLOOKUP(SMALL('Raw Data'!C473:E473, 3), B478:D478, B478:D478, 0)&gt;0, SMALL('Raw Data'!C473:E473, 3), 0), 0)</f>
        <v/>
      </c>
      <c r="V478">
        <f>IF(AND('Raw Data'!C473&lt;'Raw Data'!E473,'Raw Data'!O473&gt;'Raw Data'!P473),'Raw Data'!C473,IF(AND('Raw Data'!E473&lt;'Raw Data'!C473,'Raw Data'!P473&gt;'Raw Data'!O473),'Raw Data'!E473,0))</f>
        <v/>
      </c>
      <c r="W478">
        <f>IF(AND('Raw Data'!C473&gt;'Raw Data'!E473,'Raw Data'!O473&gt;'Raw Data'!P473),'Raw Data'!C473,IF(AND('Raw Data'!E473&gt;'Raw Data'!C473,'Raw Data'!P473&gt;'Raw Data'!O473),'Raw Data'!E473,0))</f>
        <v/>
      </c>
      <c r="X478">
        <f>IF(AND('Raw Data'!D473&gt;4,'Raw Data'!O473&gt;'Raw Data'!P473, ISNUMBER('Raw Data'!O473)),'Raw Data'!J473,IF(AND('Raw Data'!D473&gt;4,'Raw Data'!O473='Raw Data'!P473, ISNUMBER('Raw Data'!O473)),0,IF(AND(ISNUMBER('Raw Data'!O473), 'Raw Data'!O473='Raw Data'!P473),'Raw Data'!D473,0)))</f>
        <v/>
      </c>
      <c r="Y478">
        <f>IF(AND('Raw Data'!D473&gt;4,'Raw Data'!O473&lt;'Raw Data'!P473),'Raw Data'!K473,IF(AND('Raw Data'!D473&gt;4,'Raw Data'!O473='Raw Data'!P473),0,IF('Raw Data'!O473='Raw Data'!P473,'Raw Data'!D473,0)))</f>
        <v/>
      </c>
      <c r="Z478">
        <f>IF(AND('Raw Data'!D473&lt;4, 'Raw Data'!O473='Raw Data'!P473), 'Raw Data'!D473, 0)</f>
        <v/>
      </c>
      <c r="AA478">
        <f>IF(AND(W478&gt;0, F478&gt;0), F478*W478, 0)</f>
        <v/>
      </c>
      <c r="AB478">
        <f>IF(AND(C478&gt;0, E478&gt;0), E478*C478, 0)</f>
        <v/>
      </c>
      <c r="AC478">
        <f>IF(AND(F478, D478), D478*F478, 0)</f>
        <v/>
      </c>
    </row>
    <row r="479">
      <c r="A479">
        <f>'Raw Data'!Q474</f>
        <v/>
      </c>
      <c r="B479">
        <f>IF('Raw Data'!O474&gt;'Raw Data'!P474, 'Raw Data'!C474, 0)</f>
        <v/>
      </c>
      <c r="C479">
        <f>IF(AND(ISNUMBER('Raw Data'!O474), 'Raw Data'!O474='Raw Data'!P474), 'Raw Data'!D474, 0)</f>
        <v/>
      </c>
      <c r="D479">
        <f>IF('Raw Data'!O474&lt;'Raw Data'!P474, 'Raw Data'!E474, 0)</f>
        <v/>
      </c>
      <c r="E479">
        <f>IF(SUM('Raw Data'!O474:P474)&gt;2, 'Raw Data'!F474, 0)</f>
        <v/>
      </c>
      <c r="F479">
        <f>IF(AND(ISNUMBER('Raw Data'!O474),SUM('Raw Data'!O474:P474)&lt;3),'Raw Data'!F474,)</f>
        <v/>
      </c>
      <c r="G479">
        <f>IF(AND('Raw Data'!O474&gt;0, 'Raw Data'!P474&gt;0), 'Raw Data'!H474, 0)</f>
        <v/>
      </c>
      <c r="H479">
        <f>IF(AND(ISNUMBER('Raw Data'!O474), OR('Raw Data'!O474=0, 'Raw Data'!P474=0)), 'Raw Data'!I474, 0)</f>
        <v/>
      </c>
      <c r="I479">
        <f>IF('Raw Data'!O474='Raw Data'!P474, 0, IF('Raw Data'!O474&gt;'Raw Data'!P474, 'Raw Data'!J474, 0))</f>
        <v/>
      </c>
      <c r="J479">
        <f>IF('Raw Data'!O474='Raw Data'!P474, 0, IF('Raw Data'!O474&lt;'Raw Data'!P474, 'Raw Data'!K474, 0))</f>
        <v/>
      </c>
      <c r="K479">
        <f>IF(AND(ISNUMBER('Raw Data'!O474), OR('Raw Data'!O474&gt;'Raw Data'!P474, 'Raw Data'!O474='Raw Data'!P474)), 'Raw Data'!L474, 0)</f>
        <v/>
      </c>
      <c r="L479">
        <f>IF(AND(ISNUMBER('Raw Data'!O474), OR('Raw Data'!O474&lt;'Raw Data'!P474, 'Raw Data'!O474='Raw Data'!P474)), 'Raw Data'!M474, 0)</f>
        <v/>
      </c>
      <c r="M479">
        <f>IF(AND(ISNUMBER('Raw Data'!O474), OR('Raw Data'!O474&gt;'Raw Data'!P474, 'Raw Data'!O474&lt;'Raw Data'!P474)), 'Raw Data'!N474, 0)</f>
        <v/>
      </c>
      <c r="N479">
        <f>IF(AND('Raw Data'!C474&lt;'Raw Data'!E474, 'Raw Data'!O474&gt;'Raw Data'!P474), 'Raw Data'!C474, 0)</f>
        <v/>
      </c>
      <c r="O479">
        <f>'Raw Data'!C474&lt;'Raw Data'!E474</f>
        <v/>
      </c>
      <c r="P479">
        <f>IF(AND('Raw Data'!C474&gt;'Raw Data'!E474, 'Raw Data'!O474&gt;'Raw Data'!P474), 'Raw Data'!C474, 0)</f>
        <v/>
      </c>
      <c r="Q479">
        <f>IF(AND('Raw Data'!C474&gt;'Raw Data'!E474, 'Raw Data'!O474&lt;'Raw Data'!P474), 'Raw Data'!E474, 0)</f>
        <v/>
      </c>
      <c r="R479">
        <f>IF(AND('Raw Data'!C474&lt;'Raw Data'!E474, 'Raw Data'!O474&lt;'Raw Data'!P474), 'Raw Data'!E474, 0)</f>
        <v/>
      </c>
      <c r="S479">
        <f>IF(ISNUMBER('Raw Data'!C474), IF(_xlfn.XLOOKUP(SMALL('Raw Data'!C474:E474, 1), B479:D479, B479:D479, 0)&gt;0, SMALL('Raw Data'!C474:E474, 1), 0), 0)</f>
        <v/>
      </c>
      <c r="T479">
        <f>IF(ISNUMBER('Raw Data'!C474), IF(_xlfn.XLOOKUP(SMALL('Raw Data'!C474:E474, 2), B479:D479, B479:D479, 0)&gt;0, SMALL('Raw Data'!C474:E474, 2), 0), 0)</f>
        <v/>
      </c>
      <c r="U479">
        <f>IF(ISNUMBER('Raw Data'!C474), IF(_xlfn.XLOOKUP(SMALL('Raw Data'!C474:E474, 3), B479:D479, B479:D479, 0)&gt;0, SMALL('Raw Data'!C474:E474, 3), 0), 0)</f>
        <v/>
      </c>
      <c r="V479">
        <f>IF(AND('Raw Data'!C474&lt;'Raw Data'!E474,'Raw Data'!O474&gt;'Raw Data'!P474),'Raw Data'!C474,IF(AND('Raw Data'!E474&lt;'Raw Data'!C474,'Raw Data'!P474&gt;'Raw Data'!O474),'Raw Data'!E474,0))</f>
        <v/>
      </c>
      <c r="W479">
        <f>IF(AND('Raw Data'!C474&gt;'Raw Data'!E474,'Raw Data'!O474&gt;'Raw Data'!P474),'Raw Data'!C474,IF(AND('Raw Data'!E474&gt;'Raw Data'!C474,'Raw Data'!P474&gt;'Raw Data'!O474),'Raw Data'!E474,0))</f>
        <v/>
      </c>
      <c r="X479">
        <f>IF(AND('Raw Data'!D474&gt;4,'Raw Data'!O474&gt;'Raw Data'!P474, ISNUMBER('Raw Data'!O474)),'Raw Data'!J474,IF(AND('Raw Data'!D474&gt;4,'Raw Data'!O474='Raw Data'!P474, ISNUMBER('Raw Data'!O474)),0,IF(AND(ISNUMBER('Raw Data'!O474), 'Raw Data'!O474='Raw Data'!P474),'Raw Data'!D474,0)))</f>
        <v/>
      </c>
      <c r="Y479">
        <f>IF(AND('Raw Data'!D474&gt;4,'Raw Data'!O474&lt;'Raw Data'!P474),'Raw Data'!K474,IF(AND('Raw Data'!D474&gt;4,'Raw Data'!O474='Raw Data'!P474),0,IF('Raw Data'!O474='Raw Data'!P474,'Raw Data'!D474,0)))</f>
        <v/>
      </c>
      <c r="Z479">
        <f>IF(AND('Raw Data'!D474&lt;4, 'Raw Data'!O474='Raw Data'!P474), 'Raw Data'!D474, 0)</f>
        <v/>
      </c>
      <c r="AA479">
        <f>IF(AND(W479&gt;0, F479&gt;0), F479*W479, 0)</f>
        <v/>
      </c>
      <c r="AB479">
        <f>IF(AND(C479&gt;0, E479&gt;0), E479*C479, 0)</f>
        <v/>
      </c>
      <c r="AC479">
        <f>IF(AND(F479, D479), D479*F479, 0)</f>
        <v/>
      </c>
    </row>
    <row r="480">
      <c r="A480">
        <f>'Raw Data'!Q475</f>
        <v/>
      </c>
      <c r="B480">
        <f>IF('Raw Data'!O475&gt;'Raw Data'!P475, 'Raw Data'!C475, 0)</f>
        <v/>
      </c>
      <c r="C480">
        <f>IF(AND(ISNUMBER('Raw Data'!O475), 'Raw Data'!O475='Raw Data'!P475), 'Raw Data'!D475, 0)</f>
        <v/>
      </c>
      <c r="D480">
        <f>IF('Raw Data'!O475&lt;'Raw Data'!P475, 'Raw Data'!E475, 0)</f>
        <v/>
      </c>
      <c r="E480">
        <f>IF(SUM('Raw Data'!O475:P475)&gt;2, 'Raw Data'!F475, 0)</f>
        <v/>
      </c>
      <c r="F480">
        <f>IF(AND(ISNUMBER('Raw Data'!O475),SUM('Raw Data'!O475:P475)&lt;3),'Raw Data'!F475,)</f>
        <v/>
      </c>
      <c r="G480">
        <f>IF(AND('Raw Data'!O475&gt;0, 'Raw Data'!P475&gt;0), 'Raw Data'!H475, 0)</f>
        <v/>
      </c>
      <c r="H480">
        <f>IF(AND(ISNUMBER('Raw Data'!O475), OR('Raw Data'!O475=0, 'Raw Data'!P475=0)), 'Raw Data'!I475, 0)</f>
        <v/>
      </c>
      <c r="I480">
        <f>IF('Raw Data'!O475='Raw Data'!P475, 0, IF('Raw Data'!O475&gt;'Raw Data'!P475, 'Raw Data'!J475, 0))</f>
        <v/>
      </c>
      <c r="J480">
        <f>IF('Raw Data'!O475='Raw Data'!P475, 0, IF('Raw Data'!O475&lt;'Raw Data'!P475, 'Raw Data'!K475, 0))</f>
        <v/>
      </c>
      <c r="K480">
        <f>IF(AND(ISNUMBER('Raw Data'!O475), OR('Raw Data'!O475&gt;'Raw Data'!P475, 'Raw Data'!O475='Raw Data'!P475)), 'Raw Data'!L475, 0)</f>
        <v/>
      </c>
      <c r="L480">
        <f>IF(AND(ISNUMBER('Raw Data'!O475), OR('Raw Data'!O475&lt;'Raw Data'!P475, 'Raw Data'!O475='Raw Data'!P475)), 'Raw Data'!M475, 0)</f>
        <v/>
      </c>
      <c r="M480">
        <f>IF(AND(ISNUMBER('Raw Data'!O475), OR('Raw Data'!O475&gt;'Raw Data'!P475, 'Raw Data'!O475&lt;'Raw Data'!P475)), 'Raw Data'!N475, 0)</f>
        <v/>
      </c>
      <c r="N480">
        <f>IF(AND('Raw Data'!C475&lt;'Raw Data'!E475, 'Raw Data'!O475&gt;'Raw Data'!P475), 'Raw Data'!C475, 0)</f>
        <v/>
      </c>
      <c r="O480">
        <f>'Raw Data'!C475&lt;'Raw Data'!E475</f>
        <v/>
      </c>
      <c r="P480">
        <f>IF(AND('Raw Data'!C475&gt;'Raw Data'!E475, 'Raw Data'!O475&gt;'Raw Data'!P475), 'Raw Data'!C475, 0)</f>
        <v/>
      </c>
      <c r="Q480">
        <f>IF(AND('Raw Data'!C475&gt;'Raw Data'!E475, 'Raw Data'!O475&lt;'Raw Data'!P475), 'Raw Data'!E475, 0)</f>
        <v/>
      </c>
      <c r="R480">
        <f>IF(AND('Raw Data'!C475&lt;'Raw Data'!E475, 'Raw Data'!O475&lt;'Raw Data'!P475), 'Raw Data'!E475, 0)</f>
        <v/>
      </c>
      <c r="S480">
        <f>IF(ISNUMBER('Raw Data'!C475), IF(_xlfn.XLOOKUP(SMALL('Raw Data'!C475:E475, 1), B480:D480, B480:D480, 0)&gt;0, SMALL('Raw Data'!C475:E475, 1), 0), 0)</f>
        <v/>
      </c>
      <c r="T480">
        <f>IF(ISNUMBER('Raw Data'!C475), IF(_xlfn.XLOOKUP(SMALL('Raw Data'!C475:E475, 2), B480:D480, B480:D480, 0)&gt;0, SMALL('Raw Data'!C475:E475, 2), 0), 0)</f>
        <v/>
      </c>
      <c r="U480">
        <f>IF(ISNUMBER('Raw Data'!C475), IF(_xlfn.XLOOKUP(SMALL('Raw Data'!C475:E475, 3), B480:D480, B480:D480, 0)&gt;0, SMALL('Raw Data'!C475:E475, 3), 0), 0)</f>
        <v/>
      </c>
      <c r="V480">
        <f>IF(AND('Raw Data'!C475&lt;'Raw Data'!E475,'Raw Data'!O475&gt;'Raw Data'!P475),'Raw Data'!C475,IF(AND('Raw Data'!E475&lt;'Raw Data'!C475,'Raw Data'!P475&gt;'Raw Data'!O475),'Raw Data'!E475,0))</f>
        <v/>
      </c>
      <c r="W480">
        <f>IF(AND('Raw Data'!C475&gt;'Raw Data'!E475,'Raw Data'!O475&gt;'Raw Data'!P475),'Raw Data'!C475,IF(AND('Raw Data'!E475&gt;'Raw Data'!C475,'Raw Data'!P475&gt;'Raw Data'!O475),'Raw Data'!E475,0))</f>
        <v/>
      </c>
      <c r="X480">
        <f>IF(AND('Raw Data'!D475&gt;4,'Raw Data'!O475&gt;'Raw Data'!P475, ISNUMBER('Raw Data'!O475)),'Raw Data'!J475,IF(AND('Raw Data'!D475&gt;4,'Raw Data'!O475='Raw Data'!P475, ISNUMBER('Raw Data'!O475)),0,IF(AND(ISNUMBER('Raw Data'!O475), 'Raw Data'!O475='Raw Data'!P475),'Raw Data'!D475,0)))</f>
        <v/>
      </c>
      <c r="Y480">
        <f>IF(AND('Raw Data'!D475&gt;4,'Raw Data'!O475&lt;'Raw Data'!P475),'Raw Data'!K475,IF(AND('Raw Data'!D475&gt;4,'Raw Data'!O475='Raw Data'!P475),0,IF('Raw Data'!O475='Raw Data'!P475,'Raw Data'!D475,0)))</f>
        <v/>
      </c>
      <c r="Z480">
        <f>IF(AND('Raw Data'!D475&lt;4, 'Raw Data'!O475='Raw Data'!P475), 'Raw Data'!D475, 0)</f>
        <v/>
      </c>
      <c r="AA480">
        <f>IF(AND(W480&gt;0, F480&gt;0), F480*W480, 0)</f>
        <v/>
      </c>
      <c r="AB480">
        <f>IF(AND(C480&gt;0, E480&gt;0), E480*C480, 0)</f>
        <v/>
      </c>
      <c r="AC480">
        <f>IF(AND(F480, D480), D480*F480, 0)</f>
        <v/>
      </c>
    </row>
    <row r="481">
      <c r="A481">
        <f>'Raw Data'!Q476</f>
        <v/>
      </c>
      <c r="B481">
        <f>IF('Raw Data'!O476&gt;'Raw Data'!P476, 'Raw Data'!C476, 0)</f>
        <v/>
      </c>
      <c r="C481">
        <f>IF(AND(ISNUMBER('Raw Data'!O476), 'Raw Data'!O476='Raw Data'!P476), 'Raw Data'!D476, 0)</f>
        <v/>
      </c>
      <c r="D481">
        <f>IF('Raw Data'!O476&lt;'Raw Data'!P476, 'Raw Data'!E476, 0)</f>
        <v/>
      </c>
      <c r="E481">
        <f>IF(SUM('Raw Data'!O476:P476)&gt;2, 'Raw Data'!F476, 0)</f>
        <v/>
      </c>
      <c r="F481">
        <f>IF(AND(ISNUMBER('Raw Data'!O476),SUM('Raw Data'!O476:P476)&lt;3),'Raw Data'!F476,)</f>
        <v/>
      </c>
      <c r="G481">
        <f>IF(AND('Raw Data'!O476&gt;0, 'Raw Data'!P476&gt;0), 'Raw Data'!H476, 0)</f>
        <v/>
      </c>
      <c r="H481">
        <f>IF(AND(ISNUMBER('Raw Data'!O476), OR('Raw Data'!O476=0, 'Raw Data'!P476=0)), 'Raw Data'!I476, 0)</f>
        <v/>
      </c>
      <c r="I481">
        <f>IF('Raw Data'!O476='Raw Data'!P476, 0, IF('Raw Data'!O476&gt;'Raw Data'!P476, 'Raw Data'!J476, 0))</f>
        <v/>
      </c>
      <c r="J481">
        <f>IF('Raw Data'!O476='Raw Data'!P476, 0, IF('Raw Data'!O476&lt;'Raw Data'!P476, 'Raw Data'!K476, 0))</f>
        <v/>
      </c>
      <c r="K481">
        <f>IF(AND(ISNUMBER('Raw Data'!O476), OR('Raw Data'!O476&gt;'Raw Data'!P476, 'Raw Data'!O476='Raw Data'!P476)), 'Raw Data'!L476, 0)</f>
        <v/>
      </c>
      <c r="L481">
        <f>IF(AND(ISNUMBER('Raw Data'!O476), OR('Raw Data'!O476&lt;'Raw Data'!P476, 'Raw Data'!O476='Raw Data'!P476)), 'Raw Data'!M476, 0)</f>
        <v/>
      </c>
      <c r="M481">
        <f>IF(AND(ISNUMBER('Raw Data'!O476), OR('Raw Data'!O476&gt;'Raw Data'!P476, 'Raw Data'!O476&lt;'Raw Data'!P476)), 'Raw Data'!N476, 0)</f>
        <v/>
      </c>
      <c r="N481">
        <f>IF(AND('Raw Data'!C476&lt;'Raw Data'!E476, 'Raw Data'!O476&gt;'Raw Data'!P476), 'Raw Data'!C476, 0)</f>
        <v/>
      </c>
      <c r="O481">
        <f>'Raw Data'!C476&lt;'Raw Data'!E476</f>
        <v/>
      </c>
      <c r="P481">
        <f>IF(AND('Raw Data'!C476&gt;'Raw Data'!E476, 'Raw Data'!O476&gt;'Raw Data'!P476), 'Raw Data'!C476, 0)</f>
        <v/>
      </c>
      <c r="Q481">
        <f>IF(AND('Raw Data'!C476&gt;'Raw Data'!E476, 'Raw Data'!O476&lt;'Raw Data'!P476), 'Raw Data'!E476, 0)</f>
        <v/>
      </c>
      <c r="R481">
        <f>IF(AND('Raw Data'!C476&lt;'Raw Data'!E476, 'Raw Data'!O476&lt;'Raw Data'!P476), 'Raw Data'!E476, 0)</f>
        <v/>
      </c>
      <c r="S481">
        <f>IF(ISNUMBER('Raw Data'!C476), IF(_xlfn.XLOOKUP(SMALL('Raw Data'!C476:E476, 1), B481:D481, B481:D481, 0)&gt;0, SMALL('Raw Data'!C476:E476, 1), 0), 0)</f>
        <v/>
      </c>
      <c r="T481">
        <f>IF(ISNUMBER('Raw Data'!C476), IF(_xlfn.XLOOKUP(SMALL('Raw Data'!C476:E476, 2), B481:D481, B481:D481, 0)&gt;0, SMALL('Raw Data'!C476:E476, 2), 0), 0)</f>
        <v/>
      </c>
      <c r="U481">
        <f>IF(ISNUMBER('Raw Data'!C476), IF(_xlfn.XLOOKUP(SMALL('Raw Data'!C476:E476, 3), B481:D481, B481:D481, 0)&gt;0, SMALL('Raw Data'!C476:E476, 3), 0), 0)</f>
        <v/>
      </c>
      <c r="V481">
        <f>IF(AND('Raw Data'!C476&lt;'Raw Data'!E476,'Raw Data'!O476&gt;'Raw Data'!P476),'Raw Data'!C476,IF(AND('Raw Data'!E476&lt;'Raw Data'!C476,'Raw Data'!P476&gt;'Raw Data'!O476),'Raw Data'!E476,0))</f>
        <v/>
      </c>
      <c r="W481">
        <f>IF(AND('Raw Data'!C476&gt;'Raw Data'!E476,'Raw Data'!O476&gt;'Raw Data'!P476),'Raw Data'!C476,IF(AND('Raw Data'!E476&gt;'Raw Data'!C476,'Raw Data'!P476&gt;'Raw Data'!O476),'Raw Data'!E476,0))</f>
        <v/>
      </c>
      <c r="X481">
        <f>IF(AND('Raw Data'!D476&gt;4,'Raw Data'!O476&gt;'Raw Data'!P476, ISNUMBER('Raw Data'!O476)),'Raw Data'!J476,IF(AND('Raw Data'!D476&gt;4,'Raw Data'!O476='Raw Data'!P476, ISNUMBER('Raw Data'!O476)),0,IF(AND(ISNUMBER('Raw Data'!O476), 'Raw Data'!O476='Raw Data'!P476),'Raw Data'!D476,0)))</f>
        <v/>
      </c>
      <c r="Y481">
        <f>IF(AND('Raw Data'!D476&gt;4,'Raw Data'!O476&lt;'Raw Data'!P476),'Raw Data'!K476,IF(AND('Raw Data'!D476&gt;4,'Raw Data'!O476='Raw Data'!P476),0,IF('Raw Data'!O476='Raw Data'!P476,'Raw Data'!D476,0)))</f>
        <v/>
      </c>
      <c r="Z481">
        <f>IF(AND('Raw Data'!D476&lt;4, 'Raw Data'!O476='Raw Data'!P476), 'Raw Data'!D476, 0)</f>
        <v/>
      </c>
      <c r="AA481">
        <f>IF(AND(W481&gt;0, F481&gt;0), F481*W481, 0)</f>
        <v/>
      </c>
      <c r="AB481">
        <f>IF(AND(C481&gt;0, E481&gt;0), E481*C481, 0)</f>
        <v/>
      </c>
      <c r="AC481">
        <f>IF(AND(F481, D481), D481*F481, 0)</f>
        <v/>
      </c>
    </row>
    <row r="482">
      <c r="A482">
        <f>'Raw Data'!Q477</f>
        <v/>
      </c>
      <c r="B482">
        <f>IF('Raw Data'!O477&gt;'Raw Data'!P477, 'Raw Data'!C477, 0)</f>
        <v/>
      </c>
      <c r="C482">
        <f>IF(AND(ISNUMBER('Raw Data'!O477), 'Raw Data'!O477='Raw Data'!P477), 'Raw Data'!D477, 0)</f>
        <v/>
      </c>
      <c r="D482">
        <f>IF('Raw Data'!O477&lt;'Raw Data'!P477, 'Raw Data'!E477, 0)</f>
        <v/>
      </c>
      <c r="E482">
        <f>IF(SUM('Raw Data'!O477:P477)&gt;2, 'Raw Data'!F477, 0)</f>
        <v/>
      </c>
      <c r="F482">
        <f>IF(AND(ISNUMBER('Raw Data'!O477),SUM('Raw Data'!O477:P477)&lt;3),'Raw Data'!F477,)</f>
        <v/>
      </c>
      <c r="G482">
        <f>IF(AND('Raw Data'!O477&gt;0, 'Raw Data'!P477&gt;0), 'Raw Data'!H477, 0)</f>
        <v/>
      </c>
      <c r="H482">
        <f>IF(AND(ISNUMBER('Raw Data'!O477), OR('Raw Data'!O477=0, 'Raw Data'!P477=0)), 'Raw Data'!I477, 0)</f>
        <v/>
      </c>
      <c r="I482">
        <f>IF('Raw Data'!O477='Raw Data'!P477, 0, IF('Raw Data'!O477&gt;'Raw Data'!P477, 'Raw Data'!J477, 0))</f>
        <v/>
      </c>
      <c r="J482">
        <f>IF('Raw Data'!O477='Raw Data'!P477, 0, IF('Raw Data'!O477&lt;'Raw Data'!P477, 'Raw Data'!K477, 0))</f>
        <v/>
      </c>
      <c r="K482">
        <f>IF(AND(ISNUMBER('Raw Data'!O477), OR('Raw Data'!O477&gt;'Raw Data'!P477, 'Raw Data'!O477='Raw Data'!P477)), 'Raw Data'!L477, 0)</f>
        <v/>
      </c>
      <c r="L482">
        <f>IF(AND(ISNUMBER('Raw Data'!O477), OR('Raw Data'!O477&lt;'Raw Data'!P477, 'Raw Data'!O477='Raw Data'!P477)), 'Raw Data'!M477, 0)</f>
        <v/>
      </c>
      <c r="M482">
        <f>IF(AND(ISNUMBER('Raw Data'!O477), OR('Raw Data'!O477&gt;'Raw Data'!P477, 'Raw Data'!O477&lt;'Raw Data'!P477)), 'Raw Data'!N477, 0)</f>
        <v/>
      </c>
      <c r="N482">
        <f>IF(AND('Raw Data'!C477&lt;'Raw Data'!E477, 'Raw Data'!O477&gt;'Raw Data'!P477), 'Raw Data'!C477, 0)</f>
        <v/>
      </c>
      <c r="O482">
        <f>'Raw Data'!C477&lt;'Raw Data'!E477</f>
        <v/>
      </c>
      <c r="P482">
        <f>IF(AND('Raw Data'!C477&gt;'Raw Data'!E477, 'Raw Data'!O477&gt;'Raw Data'!P477), 'Raw Data'!C477, 0)</f>
        <v/>
      </c>
      <c r="Q482">
        <f>IF(AND('Raw Data'!C477&gt;'Raw Data'!E477, 'Raw Data'!O477&lt;'Raw Data'!P477), 'Raw Data'!E477, 0)</f>
        <v/>
      </c>
      <c r="R482">
        <f>IF(AND('Raw Data'!C477&lt;'Raw Data'!E477, 'Raw Data'!O477&lt;'Raw Data'!P477), 'Raw Data'!E477, 0)</f>
        <v/>
      </c>
      <c r="S482">
        <f>IF(ISNUMBER('Raw Data'!C477), IF(_xlfn.XLOOKUP(SMALL('Raw Data'!C477:E477, 1), B482:D482, B482:D482, 0)&gt;0, SMALL('Raw Data'!C477:E477, 1), 0), 0)</f>
        <v/>
      </c>
      <c r="T482">
        <f>IF(ISNUMBER('Raw Data'!C477), IF(_xlfn.XLOOKUP(SMALL('Raw Data'!C477:E477, 2), B482:D482, B482:D482, 0)&gt;0, SMALL('Raw Data'!C477:E477, 2), 0), 0)</f>
        <v/>
      </c>
      <c r="U482">
        <f>IF(ISNUMBER('Raw Data'!C477), IF(_xlfn.XLOOKUP(SMALL('Raw Data'!C477:E477, 3), B482:D482, B482:D482, 0)&gt;0, SMALL('Raw Data'!C477:E477, 3), 0), 0)</f>
        <v/>
      </c>
      <c r="V482">
        <f>IF(AND('Raw Data'!C477&lt;'Raw Data'!E477,'Raw Data'!O477&gt;'Raw Data'!P477),'Raw Data'!C477,IF(AND('Raw Data'!E477&lt;'Raw Data'!C477,'Raw Data'!P477&gt;'Raw Data'!O477),'Raw Data'!E477,0))</f>
        <v/>
      </c>
      <c r="W482">
        <f>IF(AND('Raw Data'!C477&gt;'Raw Data'!E477,'Raw Data'!O477&gt;'Raw Data'!P477),'Raw Data'!C477,IF(AND('Raw Data'!E477&gt;'Raw Data'!C477,'Raw Data'!P477&gt;'Raw Data'!O477),'Raw Data'!E477,0))</f>
        <v/>
      </c>
      <c r="X482">
        <f>IF(AND('Raw Data'!D477&gt;4,'Raw Data'!O477&gt;'Raw Data'!P477, ISNUMBER('Raw Data'!O477)),'Raw Data'!J477,IF(AND('Raw Data'!D477&gt;4,'Raw Data'!O477='Raw Data'!P477, ISNUMBER('Raw Data'!O477)),0,IF(AND(ISNUMBER('Raw Data'!O477), 'Raw Data'!O477='Raw Data'!P477),'Raw Data'!D477,0)))</f>
        <v/>
      </c>
      <c r="Y482">
        <f>IF(AND('Raw Data'!D477&gt;4,'Raw Data'!O477&lt;'Raw Data'!P477),'Raw Data'!K477,IF(AND('Raw Data'!D477&gt;4,'Raw Data'!O477='Raw Data'!P477),0,IF('Raw Data'!O477='Raw Data'!P477,'Raw Data'!D477,0)))</f>
        <v/>
      </c>
      <c r="Z482">
        <f>IF(AND('Raw Data'!D477&lt;4, 'Raw Data'!O477='Raw Data'!P477), 'Raw Data'!D477, 0)</f>
        <v/>
      </c>
      <c r="AA482">
        <f>IF(AND(W482&gt;0, F482&gt;0), F482*W482, 0)</f>
        <v/>
      </c>
      <c r="AB482">
        <f>IF(AND(C482&gt;0, E482&gt;0), E482*C482, 0)</f>
        <v/>
      </c>
      <c r="AC482">
        <f>IF(AND(F482, D482), D482*F482, 0)</f>
        <v/>
      </c>
    </row>
    <row r="483">
      <c r="A483">
        <f>'Raw Data'!Q478</f>
        <v/>
      </c>
      <c r="B483">
        <f>IF('Raw Data'!O478&gt;'Raw Data'!P478, 'Raw Data'!C478, 0)</f>
        <v/>
      </c>
      <c r="C483">
        <f>IF(AND(ISNUMBER('Raw Data'!O478), 'Raw Data'!O478='Raw Data'!P478), 'Raw Data'!D478, 0)</f>
        <v/>
      </c>
      <c r="D483">
        <f>IF('Raw Data'!O478&lt;'Raw Data'!P478, 'Raw Data'!E478, 0)</f>
        <v/>
      </c>
      <c r="E483">
        <f>IF(SUM('Raw Data'!O478:P478)&gt;2, 'Raw Data'!F478, 0)</f>
        <v/>
      </c>
      <c r="F483">
        <f>IF(AND(ISNUMBER('Raw Data'!O478),SUM('Raw Data'!O478:P478)&lt;3),'Raw Data'!F478,)</f>
        <v/>
      </c>
      <c r="G483">
        <f>IF(AND('Raw Data'!O478&gt;0, 'Raw Data'!P478&gt;0), 'Raw Data'!H478, 0)</f>
        <v/>
      </c>
      <c r="H483">
        <f>IF(AND(ISNUMBER('Raw Data'!O478), OR('Raw Data'!O478=0, 'Raw Data'!P478=0)), 'Raw Data'!I478, 0)</f>
        <v/>
      </c>
      <c r="I483">
        <f>IF('Raw Data'!O478='Raw Data'!P478, 0, IF('Raw Data'!O478&gt;'Raw Data'!P478, 'Raw Data'!J478, 0))</f>
        <v/>
      </c>
      <c r="J483">
        <f>IF('Raw Data'!O478='Raw Data'!P478, 0, IF('Raw Data'!O478&lt;'Raw Data'!P478, 'Raw Data'!K478, 0))</f>
        <v/>
      </c>
      <c r="K483">
        <f>IF(AND(ISNUMBER('Raw Data'!O478), OR('Raw Data'!O478&gt;'Raw Data'!P478, 'Raw Data'!O478='Raw Data'!P478)), 'Raw Data'!L478, 0)</f>
        <v/>
      </c>
      <c r="L483">
        <f>IF(AND(ISNUMBER('Raw Data'!O478), OR('Raw Data'!O478&lt;'Raw Data'!P478, 'Raw Data'!O478='Raw Data'!P478)), 'Raw Data'!M478, 0)</f>
        <v/>
      </c>
      <c r="M483">
        <f>IF(AND(ISNUMBER('Raw Data'!O478), OR('Raw Data'!O478&gt;'Raw Data'!P478, 'Raw Data'!O478&lt;'Raw Data'!P478)), 'Raw Data'!N478, 0)</f>
        <v/>
      </c>
      <c r="N483">
        <f>IF(AND('Raw Data'!C478&lt;'Raw Data'!E478, 'Raw Data'!O478&gt;'Raw Data'!P478), 'Raw Data'!C478, 0)</f>
        <v/>
      </c>
      <c r="O483">
        <f>'Raw Data'!C478&lt;'Raw Data'!E478</f>
        <v/>
      </c>
      <c r="P483">
        <f>IF(AND('Raw Data'!C478&gt;'Raw Data'!E478, 'Raw Data'!O478&gt;'Raw Data'!P478), 'Raw Data'!C478, 0)</f>
        <v/>
      </c>
      <c r="Q483">
        <f>IF(AND('Raw Data'!C478&gt;'Raw Data'!E478, 'Raw Data'!O478&lt;'Raw Data'!P478), 'Raw Data'!E478, 0)</f>
        <v/>
      </c>
      <c r="R483">
        <f>IF(AND('Raw Data'!C478&lt;'Raw Data'!E478, 'Raw Data'!O478&lt;'Raw Data'!P478), 'Raw Data'!E478, 0)</f>
        <v/>
      </c>
      <c r="S483">
        <f>IF(ISNUMBER('Raw Data'!C478), IF(_xlfn.XLOOKUP(SMALL('Raw Data'!C478:E478, 1), B483:D483, B483:D483, 0)&gt;0, SMALL('Raw Data'!C478:E478, 1), 0), 0)</f>
        <v/>
      </c>
      <c r="T483">
        <f>IF(ISNUMBER('Raw Data'!C478), IF(_xlfn.XLOOKUP(SMALL('Raw Data'!C478:E478, 2), B483:D483, B483:D483, 0)&gt;0, SMALL('Raw Data'!C478:E478, 2), 0), 0)</f>
        <v/>
      </c>
      <c r="U483">
        <f>IF(ISNUMBER('Raw Data'!C478), IF(_xlfn.XLOOKUP(SMALL('Raw Data'!C478:E478, 3), B483:D483, B483:D483, 0)&gt;0, SMALL('Raw Data'!C478:E478, 3), 0), 0)</f>
        <v/>
      </c>
      <c r="V483">
        <f>IF(AND('Raw Data'!C478&lt;'Raw Data'!E478,'Raw Data'!O478&gt;'Raw Data'!P478),'Raw Data'!C478,IF(AND('Raw Data'!E478&lt;'Raw Data'!C478,'Raw Data'!P478&gt;'Raw Data'!O478),'Raw Data'!E478,0))</f>
        <v/>
      </c>
      <c r="W483">
        <f>IF(AND('Raw Data'!C478&gt;'Raw Data'!E478,'Raw Data'!O478&gt;'Raw Data'!P478),'Raw Data'!C478,IF(AND('Raw Data'!E478&gt;'Raw Data'!C478,'Raw Data'!P478&gt;'Raw Data'!O478),'Raw Data'!E478,0))</f>
        <v/>
      </c>
      <c r="X483">
        <f>IF(AND('Raw Data'!D478&gt;4,'Raw Data'!O478&gt;'Raw Data'!P478, ISNUMBER('Raw Data'!O478)),'Raw Data'!J478,IF(AND('Raw Data'!D478&gt;4,'Raw Data'!O478='Raw Data'!P478, ISNUMBER('Raw Data'!O478)),0,IF(AND(ISNUMBER('Raw Data'!O478), 'Raw Data'!O478='Raw Data'!P478),'Raw Data'!D478,0)))</f>
        <v/>
      </c>
      <c r="Y483">
        <f>IF(AND('Raw Data'!D478&gt;4,'Raw Data'!O478&lt;'Raw Data'!P478),'Raw Data'!K478,IF(AND('Raw Data'!D478&gt;4,'Raw Data'!O478='Raw Data'!P478),0,IF('Raw Data'!O478='Raw Data'!P478,'Raw Data'!D478,0)))</f>
        <v/>
      </c>
      <c r="Z483">
        <f>IF(AND('Raw Data'!D478&lt;4, 'Raw Data'!O478='Raw Data'!P478), 'Raw Data'!D478, 0)</f>
        <v/>
      </c>
      <c r="AA483">
        <f>IF(AND(W483&gt;0, F483&gt;0), F483*W483, 0)</f>
        <v/>
      </c>
      <c r="AB483">
        <f>IF(AND(C483&gt;0, E483&gt;0), E483*C483, 0)</f>
        <v/>
      </c>
      <c r="AC483">
        <f>IF(AND(F483, D483), D483*F483, 0)</f>
        <v/>
      </c>
    </row>
    <row r="484">
      <c r="A484">
        <f>'Raw Data'!Q479</f>
        <v/>
      </c>
      <c r="B484">
        <f>IF('Raw Data'!O479&gt;'Raw Data'!P479, 'Raw Data'!C479, 0)</f>
        <v/>
      </c>
      <c r="C484">
        <f>IF(AND(ISNUMBER('Raw Data'!O479), 'Raw Data'!O479='Raw Data'!P479), 'Raw Data'!D479, 0)</f>
        <v/>
      </c>
      <c r="D484">
        <f>IF('Raw Data'!O479&lt;'Raw Data'!P479, 'Raw Data'!E479, 0)</f>
        <v/>
      </c>
      <c r="E484">
        <f>IF(SUM('Raw Data'!O479:P479)&gt;2, 'Raw Data'!F479, 0)</f>
        <v/>
      </c>
      <c r="F484">
        <f>IF(AND(ISNUMBER('Raw Data'!O479),SUM('Raw Data'!O479:P479)&lt;3),'Raw Data'!F479,)</f>
        <v/>
      </c>
      <c r="G484">
        <f>IF(AND('Raw Data'!O479&gt;0, 'Raw Data'!P479&gt;0), 'Raw Data'!H479, 0)</f>
        <v/>
      </c>
      <c r="H484">
        <f>IF(AND(ISNUMBER('Raw Data'!O479), OR('Raw Data'!O479=0, 'Raw Data'!P479=0)), 'Raw Data'!I479, 0)</f>
        <v/>
      </c>
      <c r="I484">
        <f>IF('Raw Data'!O479='Raw Data'!P479, 0, IF('Raw Data'!O479&gt;'Raw Data'!P479, 'Raw Data'!J479, 0))</f>
        <v/>
      </c>
      <c r="J484">
        <f>IF('Raw Data'!O479='Raw Data'!P479, 0, IF('Raw Data'!O479&lt;'Raw Data'!P479, 'Raw Data'!K479, 0))</f>
        <v/>
      </c>
      <c r="K484">
        <f>IF(AND(ISNUMBER('Raw Data'!O479), OR('Raw Data'!O479&gt;'Raw Data'!P479, 'Raw Data'!O479='Raw Data'!P479)), 'Raw Data'!L479, 0)</f>
        <v/>
      </c>
      <c r="L484">
        <f>IF(AND(ISNUMBER('Raw Data'!O479), OR('Raw Data'!O479&lt;'Raw Data'!P479, 'Raw Data'!O479='Raw Data'!P479)), 'Raw Data'!M479, 0)</f>
        <v/>
      </c>
      <c r="M484">
        <f>IF(AND(ISNUMBER('Raw Data'!O479), OR('Raw Data'!O479&gt;'Raw Data'!P479, 'Raw Data'!O479&lt;'Raw Data'!P479)), 'Raw Data'!N479, 0)</f>
        <v/>
      </c>
      <c r="N484">
        <f>IF(AND('Raw Data'!C479&lt;'Raw Data'!E479, 'Raw Data'!O479&gt;'Raw Data'!P479), 'Raw Data'!C479, 0)</f>
        <v/>
      </c>
      <c r="O484">
        <f>'Raw Data'!C479&lt;'Raw Data'!E479</f>
        <v/>
      </c>
      <c r="P484">
        <f>IF(AND('Raw Data'!C479&gt;'Raw Data'!E479, 'Raw Data'!O479&gt;'Raw Data'!P479), 'Raw Data'!C479, 0)</f>
        <v/>
      </c>
      <c r="Q484">
        <f>IF(AND('Raw Data'!C479&gt;'Raw Data'!E479, 'Raw Data'!O479&lt;'Raw Data'!P479), 'Raw Data'!E479, 0)</f>
        <v/>
      </c>
      <c r="R484">
        <f>IF(AND('Raw Data'!C479&lt;'Raw Data'!E479, 'Raw Data'!O479&lt;'Raw Data'!P479), 'Raw Data'!E479, 0)</f>
        <v/>
      </c>
      <c r="S484">
        <f>IF(ISNUMBER('Raw Data'!C479), IF(_xlfn.XLOOKUP(SMALL('Raw Data'!C479:E479, 1), B484:D484, B484:D484, 0)&gt;0, SMALL('Raw Data'!C479:E479, 1), 0), 0)</f>
        <v/>
      </c>
      <c r="T484">
        <f>IF(ISNUMBER('Raw Data'!C479), IF(_xlfn.XLOOKUP(SMALL('Raw Data'!C479:E479, 2), B484:D484, B484:D484, 0)&gt;0, SMALL('Raw Data'!C479:E479, 2), 0), 0)</f>
        <v/>
      </c>
      <c r="U484">
        <f>IF(ISNUMBER('Raw Data'!C479), IF(_xlfn.XLOOKUP(SMALL('Raw Data'!C479:E479, 3), B484:D484, B484:D484, 0)&gt;0, SMALL('Raw Data'!C479:E479, 3), 0), 0)</f>
        <v/>
      </c>
      <c r="V484">
        <f>IF(AND('Raw Data'!C479&lt;'Raw Data'!E479,'Raw Data'!O479&gt;'Raw Data'!P479),'Raw Data'!C479,IF(AND('Raw Data'!E479&lt;'Raw Data'!C479,'Raw Data'!P479&gt;'Raw Data'!O479),'Raw Data'!E479,0))</f>
        <v/>
      </c>
      <c r="W484">
        <f>IF(AND('Raw Data'!C479&gt;'Raw Data'!E479,'Raw Data'!O479&gt;'Raw Data'!P479),'Raw Data'!C479,IF(AND('Raw Data'!E479&gt;'Raw Data'!C479,'Raw Data'!P479&gt;'Raw Data'!O479),'Raw Data'!E479,0))</f>
        <v/>
      </c>
      <c r="X484">
        <f>IF(AND('Raw Data'!D479&gt;4,'Raw Data'!O479&gt;'Raw Data'!P479, ISNUMBER('Raw Data'!O479)),'Raw Data'!J479,IF(AND('Raw Data'!D479&gt;4,'Raw Data'!O479='Raw Data'!P479, ISNUMBER('Raw Data'!O479)),0,IF(AND(ISNUMBER('Raw Data'!O479), 'Raw Data'!O479='Raw Data'!P479),'Raw Data'!D479,0)))</f>
        <v/>
      </c>
      <c r="Y484">
        <f>IF(AND('Raw Data'!D479&gt;4,'Raw Data'!O479&lt;'Raw Data'!P479),'Raw Data'!K479,IF(AND('Raw Data'!D479&gt;4,'Raw Data'!O479='Raw Data'!P479),0,IF('Raw Data'!O479='Raw Data'!P479,'Raw Data'!D479,0)))</f>
        <v/>
      </c>
      <c r="Z484">
        <f>IF(AND('Raw Data'!D479&lt;4, 'Raw Data'!O479='Raw Data'!P479), 'Raw Data'!D479, 0)</f>
        <v/>
      </c>
      <c r="AA484">
        <f>IF(AND(W484&gt;0, F484&gt;0), F484*W484, 0)</f>
        <v/>
      </c>
      <c r="AB484">
        <f>IF(AND(C484&gt;0, E484&gt;0), E484*C484, 0)</f>
        <v/>
      </c>
      <c r="AC484">
        <f>IF(AND(F484, D484), D484*F484, 0)</f>
        <v/>
      </c>
    </row>
    <row r="485">
      <c r="A485">
        <f>'Raw Data'!Q480</f>
        <v/>
      </c>
      <c r="B485">
        <f>IF('Raw Data'!O480&gt;'Raw Data'!P480, 'Raw Data'!C480, 0)</f>
        <v/>
      </c>
      <c r="C485">
        <f>IF(AND(ISNUMBER('Raw Data'!O480), 'Raw Data'!O480='Raw Data'!P480), 'Raw Data'!D480, 0)</f>
        <v/>
      </c>
      <c r="D485">
        <f>IF('Raw Data'!O480&lt;'Raw Data'!P480, 'Raw Data'!E480, 0)</f>
        <v/>
      </c>
      <c r="E485">
        <f>IF(SUM('Raw Data'!O480:P480)&gt;2, 'Raw Data'!F480, 0)</f>
        <v/>
      </c>
      <c r="F485">
        <f>IF(AND(ISNUMBER('Raw Data'!O480),SUM('Raw Data'!O480:P480)&lt;3),'Raw Data'!F480,)</f>
        <v/>
      </c>
      <c r="G485">
        <f>IF(AND('Raw Data'!O480&gt;0, 'Raw Data'!P480&gt;0), 'Raw Data'!H480, 0)</f>
        <v/>
      </c>
      <c r="H485">
        <f>IF(AND(ISNUMBER('Raw Data'!O480), OR('Raw Data'!O480=0, 'Raw Data'!P480=0)), 'Raw Data'!I480, 0)</f>
        <v/>
      </c>
      <c r="I485">
        <f>IF('Raw Data'!O480='Raw Data'!P480, 0, IF('Raw Data'!O480&gt;'Raw Data'!P480, 'Raw Data'!J480, 0))</f>
        <v/>
      </c>
      <c r="J485">
        <f>IF('Raw Data'!O480='Raw Data'!P480, 0, IF('Raw Data'!O480&lt;'Raw Data'!P480, 'Raw Data'!K480, 0))</f>
        <v/>
      </c>
      <c r="K485">
        <f>IF(AND(ISNUMBER('Raw Data'!O480), OR('Raw Data'!O480&gt;'Raw Data'!P480, 'Raw Data'!O480='Raw Data'!P480)), 'Raw Data'!L480, 0)</f>
        <v/>
      </c>
      <c r="L485">
        <f>IF(AND(ISNUMBER('Raw Data'!O480), OR('Raw Data'!O480&lt;'Raw Data'!P480, 'Raw Data'!O480='Raw Data'!P480)), 'Raw Data'!M480, 0)</f>
        <v/>
      </c>
      <c r="M485">
        <f>IF(AND(ISNUMBER('Raw Data'!O480), OR('Raw Data'!O480&gt;'Raw Data'!P480, 'Raw Data'!O480&lt;'Raw Data'!P480)), 'Raw Data'!N480, 0)</f>
        <v/>
      </c>
      <c r="N485">
        <f>IF(AND('Raw Data'!C480&lt;'Raw Data'!E480, 'Raw Data'!O480&gt;'Raw Data'!P480), 'Raw Data'!C480, 0)</f>
        <v/>
      </c>
      <c r="O485">
        <f>'Raw Data'!C480&lt;'Raw Data'!E480</f>
        <v/>
      </c>
      <c r="P485">
        <f>IF(AND('Raw Data'!C480&gt;'Raw Data'!E480, 'Raw Data'!O480&gt;'Raw Data'!P480), 'Raw Data'!C480, 0)</f>
        <v/>
      </c>
      <c r="Q485">
        <f>IF(AND('Raw Data'!C480&gt;'Raw Data'!E480, 'Raw Data'!O480&lt;'Raw Data'!P480), 'Raw Data'!E480, 0)</f>
        <v/>
      </c>
      <c r="R485">
        <f>IF(AND('Raw Data'!C480&lt;'Raw Data'!E480, 'Raw Data'!O480&lt;'Raw Data'!P480), 'Raw Data'!E480, 0)</f>
        <v/>
      </c>
      <c r="S485">
        <f>IF(ISNUMBER('Raw Data'!C480), IF(_xlfn.XLOOKUP(SMALL('Raw Data'!C480:E480, 1), B485:D485, B485:D485, 0)&gt;0, SMALL('Raw Data'!C480:E480, 1), 0), 0)</f>
        <v/>
      </c>
      <c r="T485">
        <f>IF(ISNUMBER('Raw Data'!C480), IF(_xlfn.XLOOKUP(SMALL('Raw Data'!C480:E480, 2), B485:D485, B485:D485, 0)&gt;0, SMALL('Raw Data'!C480:E480, 2), 0), 0)</f>
        <v/>
      </c>
      <c r="U485">
        <f>IF(ISNUMBER('Raw Data'!C480), IF(_xlfn.XLOOKUP(SMALL('Raw Data'!C480:E480, 3), B485:D485, B485:D485, 0)&gt;0, SMALL('Raw Data'!C480:E480, 3), 0), 0)</f>
        <v/>
      </c>
      <c r="V485">
        <f>IF(AND('Raw Data'!C480&lt;'Raw Data'!E480,'Raw Data'!O480&gt;'Raw Data'!P480),'Raw Data'!C480,IF(AND('Raw Data'!E480&lt;'Raw Data'!C480,'Raw Data'!P480&gt;'Raw Data'!O480),'Raw Data'!E480,0))</f>
        <v/>
      </c>
      <c r="W485">
        <f>IF(AND('Raw Data'!C480&gt;'Raw Data'!E480,'Raw Data'!O480&gt;'Raw Data'!P480),'Raw Data'!C480,IF(AND('Raw Data'!E480&gt;'Raw Data'!C480,'Raw Data'!P480&gt;'Raw Data'!O480),'Raw Data'!E480,0))</f>
        <v/>
      </c>
      <c r="X485">
        <f>IF(AND('Raw Data'!D480&gt;4,'Raw Data'!O480&gt;'Raw Data'!P480, ISNUMBER('Raw Data'!O480)),'Raw Data'!J480,IF(AND('Raw Data'!D480&gt;4,'Raw Data'!O480='Raw Data'!P480, ISNUMBER('Raw Data'!O480)),0,IF(AND(ISNUMBER('Raw Data'!O480), 'Raw Data'!O480='Raw Data'!P480),'Raw Data'!D480,0)))</f>
        <v/>
      </c>
      <c r="Y485">
        <f>IF(AND('Raw Data'!D480&gt;4,'Raw Data'!O480&lt;'Raw Data'!P480),'Raw Data'!K480,IF(AND('Raw Data'!D480&gt;4,'Raw Data'!O480='Raw Data'!P480),0,IF('Raw Data'!O480='Raw Data'!P480,'Raw Data'!D480,0)))</f>
        <v/>
      </c>
      <c r="Z485">
        <f>IF(AND('Raw Data'!D480&lt;4, 'Raw Data'!O480='Raw Data'!P480), 'Raw Data'!D480, 0)</f>
        <v/>
      </c>
      <c r="AA485">
        <f>IF(AND(W485&gt;0, F485&gt;0), F485*W485, 0)</f>
        <v/>
      </c>
      <c r="AB485">
        <f>IF(AND(C485&gt;0, E485&gt;0), E485*C485, 0)</f>
        <v/>
      </c>
      <c r="AC485">
        <f>IF(AND(F485, D485), D485*F485, 0)</f>
        <v/>
      </c>
    </row>
    <row r="486">
      <c r="A486">
        <f>'Raw Data'!Q481</f>
        <v/>
      </c>
      <c r="B486">
        <f>IF('Raw Data'!O481&gt;'Raw Data'!P481, 'Raw Data'!C481, 0)</f>
        <v/>
      </c>
      <c r="C486">
        <f>IF(AND(ISNUMBER('Raw Data'!O481), 'Raw Data'!O481='Raw Data'!P481), 'Raw Data'!D481, 0)</f>
        <v/>
      </c>
      <c r="D486">
        <f>IF('Raw Data'!O481&lt;'Raw Data'!P481, 'Raw Data'!E481, 0)</f>
        <v/>
      </c>
      <c r="E486">
        <f>IF(SUM('Raw Data'!O481:P481)&gt;2, 'Raw Data'!F481, 0)</f>
        <v/>
      </c>
      <c r="F486">
        <f>IF(AND(ISNUMBER('Raw Data'!O481),SUM('Raw Data'!O481:P481)&lt;3),'Raw Data'!F481,)</f>
        <v/>
      </c>
      <c r="G486">
        <f>IF(AND('Raw Data'!O481&gt;0, 'Raw Data'!P481&gt;0), 'Raw Data'!H481, 0)</f>
        <v/>
      </c>
      <c r="H486">
        <f>IF(AND(ISNUMBER('Raw Data'!O481), OR('Raw Data'!O481=0, 'Raw Data'!P481=0)), 'Raw Data'!I481, 0)</f>
        <v/>
      </c>
      <c r="I486">
        <f>IF('Raw Data'!O481='Raw Data'!P481, 0, IF('Raw Data'!O481&gt;'Raw Data'!P481, 'Raw Data'!J481, 0))</f>
        <v/>
      </c>
      <c r="J486">
        <f>IF('Raw Data'!O481='Raw Data'!P481, 0, IF('Raw Data'!O481&lt;'Raw Data'!P481, 'Raw Data'!K481, 0))</f>
        <v/>
      </c>
      <c r="K486">
        <f>IF(AND(ISNUMBER('Raw Data'!O481), OR('Raw Data'!O481&gt;'Raw Data'!P481, 'Raw Data'!O481='Raw Data'!P481)), 'Raw Data'!L481, 0)</f>
        <v/>
      </c>
      <c r="L486">
        <f>IF(AND(ISNUMBER('Raw Data'!O481), OR('Raw Data'!O481&lt;'Raw Data'!P481, 'Raw Data'!O481='Raw Data'!P481)), 'Raw Data'!M481, 0)</f>
        <v/>
      </c>
      <c r="M486">
        <f>IF(AND(ISNUMBER('Raw Data'!O481), OR('Raw Data'!O481&gt;'Raw Data'!P481, 'Raw Data'!O481&lt;'Raw Data'!P481)), 'Raw Data'!N481, 0)</f>
        <v/>
      </c>
      <c r="N486">
        <f>IF(AND('Raw Data'!C481&lt;'Raw Data'!E481, 'Raw Data'!O481&gt;'Raw Data'!P481), 'Raw Data'!C481, 0)</f>
        <v/>
      </c>
      <c r="O486">
        <f>'Raw Data'!C481&lt;'Raw Data'!E481</f>
        <v/>
      </c>
      <c r="P486">
        <f>IF(AND('Raw Data'!C481&gt;'Raw Data'!E481, 'Raw Data'!O481&gt;'Raw Data'!P481), 'Raw Data'!C481, 0)</f>
        <v/>
      </c>
      <c r="Q486">
        <f>IF(AND('Raw Data'!C481&gt;'Raw Data'!E481, 'Raw Data'!O481&lt;'Raw Data'!P481), 'Raw Data'!E481, 0)</f>
        <v/>
      </c>
      <c r="R486">
        <f>IF(AND('Raw Data'!C481&lt;'Raw Data'!E481, 'Raw Data'!O481&lt;'Raw Data'!P481), 'Raw Data'!E481, 0)</f>
        <v/>
      </c>
      <c r="S486">
        <f>IF(ISNUMBER('Raw Data'!C481), IF(_xlfn.XLOOKUP(SMALL('Raw Data'!C481:E481, 1), B486:D486, B486:D486, 0)&gt;0, SMALL('Raw Data'!C481:E481, 1), 0), 0)</f>
        <v/>
      </c>
      <c r="T486">
        <f>IF(ISNUMBER('Raw Data'!C481), IF(_xlfn.XLOOKUP(SMALL('Raw Data'!C481:E481, 2), B486:D486, B486:D486, 0)&gt;0, SMALL('Raw Data'!C481:E481, 2), 0), 0)</f>
        <v/>
      </c>
      <c r="U486">
        <f>IF(ISNUMBER('Raw Data'!C481), IF(_xlfn.XLOOKUP(SMALL('Raw Data'!C481:E481, 3), B486:D486, B486:D486, 0)&gt;0, SMALL('Raw Data'!C481:E481, 3), 0), 0)</f>
        <v/>
      </c>
      <c r="V486">
        <f>IF(AND('Raw Data'!C481&lt;'Raw Data'!E481,'Raw Data'!O481&gt;'Raw Data'!P481),'Raw Data'!C481,IF(AND('Raw Data'!E481&lt;'Raw Data'!C481,'Raw Data'!P481&gt;'Raw Data'!O481),'Raw Data'!E481,0))</f>
        <v/>
      </c>
      <c r="W486">
        <f>IF(AND('Raw Data'!C481&gt;'Raw Data'!E481,'Raw Data'!O481&gt;'Raw Data'!P481),'Raw Data'!C481,IF(AND('Raw Data'!E481&gt;'Raw Data'!C481,'Raw Data'!P481&gt;'Raw Data'!O481),'Raw Data'!E481,0))</f>
        <v/>
      </c>
      <c r="X486">
        <f>IF(AND('Raw Data'!D481&gt;4,'Raw Data'!O481&gt;'Raw Data'!P481, ISNUMBER('Raw Data'!O481)),'Raw Data'!J481,IF(AND('Raw Data'!D481&gt;4,'Raw Data'!O481='Raw Data'!P481, ISNUMBER('Raw Data'!O481)),0,IF(AND(ISNUMBER('Raw Data'!O481), 'Raw Data'!O481='Raw Data'!P481),'Raw Data'!D481,0)))</f>
        <v/>
      </c>
      <c r="Y486">
        <f>IF(AND('Raw Data'!D481&gt;4,'Raw Data'!O481&lt;'Raw Data'!P481),'Raw Data'!K481,IF(AND('Raw Data'!D481&gt;4,'Raw Data'!O481='Raw Data'!P481),0,IF('Raw Data'!O481='Raw Data'!P481,'Raw Data'!D481,0)))</f>
        <v/>
      </c>
      <c r="Z486">
        <f>IF(AND('Raw Data'!D481&lt;4, 'Raw Data'!O481='Raw Data'!P481), 'Raw Data'!D481, 0)</f>
        <v/>
      </c>
      <c r="AA486">
        <f>IF(AND(W486&gt;0, F486&gt;0), F486*W486, 0)</f>
        <v/>
      </c>
      <c r="AB486">
        <f>IF(AND(C486&gt;0, E486&gt;0), E486*C486, 0)</f>
        <v/>
      </c>
      <c r="AC486">
        <f>IF(AND(F486, D486), D486*F486, 0)</f>
        <v/>
      </c>
    </row>
    <row r="487">
      <c r="A487">
        <f>'Raw Data'!Q482</f>
        <v/>
      </c>
      <c r="B487">
        <f>IF('Raw Data'!O482&gt;'Raw Data'!P482, 'Raw Data'!C482, 0)</f>
        <v/>
      </c>
      <c r="C487">
        <f>IF(AND(ISNUMBER('Raw Data'!O482), 'Raw Data'!O482='Raw Data'!P482), 'Raw Data'!D482, 0)</f>
        <v/>
      </c>
      <c r="D487">
        <f>IF('Raw Data'!O482&lt;'Raw Data'!P482, 'Raw Data'!E482, 0)</f>
        <v/>
      </c>
      <c r="E487">
        <f>IF(SUM('Raw Data'!O482:P482)&gt;2, 'Raw Data'!F482, 0)</f>
        <v/>
      </c>
      <c r="F487">
        <f>IF(AND(ISNUMBER('Raw Data'!O482),SUM('Raw Data'!O482:P482)&lt;3),'Raw Data'!F482,)</f>
        <v/>
      </c>
      <c r="G487">
        <f>IF(AND('Raw Data'!O482&gt;0, 'Raw Data'!P482&gt;0), 'Raw Data'!H482, 0)</f>
        <v/>
      </c>
      <c r="H487">
        <f>IF(AND(ISNUMBER('Raw Data'!O482), OR('Raw Data'!O482=0, 'Raw Data'!P482=0)), 'Raw Data'!I482, 0)</f>
        <v/>
      </c>
      <c r="I487">
        <f>IF('Raw Data'!O482='Raw Data'!P482, 0, IF('Raw Data'!O482&gt;'Raw Data'!P482, 'Raw Data'!J482, 0))</f>
        <v/>
      </c>
      <c r="J487">
        <f>IF('Raw Data'!O482='Raw Data'!P482, 0, IF('Raw Data'!O482&lt;'Raw Data'!P482, 'Raw Data'!K482, 0))</f>
        <v/>
      </c>
      <c r="K487">
        <f>IF(AND(ISNUMBER('Raw Data'!O482), OR('Raw Data'!O482&gt;'Raw Data'!P482, 'Raw Data'!O482='Raw Data'!P482)), 'Raw Data'!L482, 0)</f>
        <v/>
      </c>
      <c r="L487">
        <f>IF(AND(ISNUMBER('Raw Data'!O482), OR('Raw Data'!O482&lt;'Raw Data'!P482, 'Raw Data'!O482='Raw Data'!P482)), 'Raw Data'!M482, 0)</f>
        <v/>
      </c>
      <c r="M487">
        <f>IF(AND(ISNUMBER('Raw Data'!O482), OR('Raw Data'!O482&gt;'Raw Data'!P482, 'Raw Data'!O482&lt;'Raw Data'!P482)), 'Raw Data'!N482, 0)</f>
        <v/>
      </c>
      <c r="N487">
        <f>IF(AND('Raw Data'!C482&lt;'Raw Data'!E482, 'Raw Data'!O482&gt;'Raw Data'!P482), 'Raw Data'!C482, 0)</f>
        <v/>
      </c>
      <c r="O487">
        <f>'Raw Data'!C482&lt;'Raw Data'!E482</f>
        <v/>
      </c>
      <c r="P487">
        <f>IF(AND('Raw Data'!C482&gt;'Raw Data'!E482, 'Raw Data'!O482&gt;'Raw Data'!P482), 'Raw Data'!C482, 0)</f>
        <v/>
      </c>
      <c r="Q487">
        <f>IF(AND('Raw Data'!C482&gt;'Raw Data'!E482, 'Raw Data'!O482&lt;'Raw Data'!P482), 'Raw Data'!E482, 0)</f>
        <v/>
      </c>
      <c r="R487">
        <f>IF(AND('Raw Data'!C482&lt;'Raw Data'!E482, 'Raw Data'!O482&lt;'Raw Data'!P482), 'Raw Data'!E482, 0)</f>
        <v/>
      </c>
      <c r="S487">
        <f>IF(ISNUMBER('Raw Data'!C482), IF(_xlfn.XLOOKUP(SMALL('Raw Data'!C482:E482, 1), B487:D487, B487:D487, 0)&gt;0, SMALL('Raw Data'!C482:E482, 1), 0), 0)</f>
        <v/>
      </c>
      <c r="T487">
        <f>IF(ISNUMBER('Raw Data'!C482), IF(_xlfn.XLOOKUP(SMALL('Raw Data'!C482:E482, 2), B487:D487, B487:D487, 0)&gt;0, SMALL('Raw Data'!C482:E482, 2), 0), 0)</f>
        <v/>
      </c>
      <c r="U487">
        <f>IF(ISNUMBER('Raw Data'!C482), IF(_xlfn.XLOOKUP(SMALL('Raw Data'!C482:E482, 3), B487:D487, B487:D487, 0)&gt;0, SMALL('Raw Data'!C482:E482, 3), 0), 0)</f>
        <v/>
      </c>
      <c r="V487">
        <f>IF(AND('Raw Data'!C482&lt;'Raw Data'!E482,'Raw Data'!O482&gt;'Raw Data'!P482),'Raw Data'!C482,IF(AND('Raw Data'!E482&lt;'Raw Data'!C482,'Raw Data'!P482&gt;'Raw Data'!O482),'Raw Data'!E482,0))</f>
        <v/>
      </c>
      <c r="W487">
        <f>IF(AND('Raw Data'!C482&gt;'Raw Data'!E482,'Raw Data'!O482&gt;'Raw Data'!P482),'Raw Data'!C482,IF(AND('Raw Data'!E482&gt;'Raw Data'!C482,'Raw Data'!P482&gt;'Raw Data'!O482),'Raw Data'!E482,0))</f>
        <v/>
      </c>
      <c r="X487">
        <f>IF(AND('Raw Data'!D482&gt;4,'Raw Data'!O482&gt;'Raw Data'!P482, ISNUMBER('Raw Data'!O482)),'Raw Data'!J482,IF(AND('Raw Data'!D482&gt;4,'Raw Data'!O482='Raw Data'!P482, ISNUMBER('Raw Data'!O482)),0,IF(AND(ISNUMBER('Raw Data'!O482), 'Raw Data'!O482='Raw Data'!P482),'Raw Data'!D482,0)))</f>
        <v/>
      </c>
      <c r="Y487">
        <f>IF(AND('Raw Data'!D482&gt;4,'Raw Data'!O482&lt;'Raw Data'!P482),'Raw Data'!K482,IF(AND('Raw Data'!D482&gt;4,'Raw Data'!O482='Raw Data'!P482),0,IF('Raw Data'!O482='Raw Data'!P482,'Raw Data'!D482,0)))</f>
        <v/>
      </c>
      <c r="Z487">
        <f>IF(AND('Raw Data'!D482&lt;4, 'Raw Data'!O482='Raw Data'!P482), 'Raw Data'!D482, 0)</f>
        <v/>
      </c>
      <c r="AA487">
        <f>IF(AND(W487&gt;0, F487&gt;0), F487*W487, 0)</f>
        <v/>
      </c>
      <c r="AB487">
        <f>IF(AND(C487&gt;0, E487&gt;0), E487*C487, 0)</f>
        <v/>
      </c>
      <c r="AC487">
        <f>IF(AND(F487, D487), D487*F487, 0)</f>
        <v/>
      </c>
    </row>
    <row r="488">
      <c r="A488">
        <f>'Raw Data'!Q483</f>
        <v/>
      </c>
      <c r="B488">
        <f>IF('Raw Data'!O483&gt;'Raw Data'!P483, 'Raw Data'!C483, 0)</f>
        <v/>
      </c>
      <c r="C488">
        <f>IF(AND(ISNUMBER('Raw Data'!O483), 'Raw Data'!O483='Raw Data'!P483), 'Raw Data'!D483, 0)</f>
        <v/>
      </c>
      <c r="D488">
        <f>IF('Raw Data'!O483&lt;'Raw Data'!P483, 'Raw Data'!E483, 0)</f>
        <v/>
      </c>
      <c r="E488">
        <f>IF(SUM('Raw Data'!O483:P483)&gt;2, 'Raw Data'!F483, 0)</f>
        <v/>
      </c>
      <c r="F488">
        <f>IF(AND(ISNUMBER('Raw Data'!O483),SUM('Raw Data'!O483:P483)&lt;3),'Raw Data'!F483,)</f>
        <v/>
      </c>
      <c r="G488">
        <f>IF(AND('Raw Data'!O483&gt;0, 'Raw Data'!P483&gt;0), 'Raw Data'!H483, 0)</f>
        <v/>
      </c>
      <c r="H488">
        <f>IF(AND(ISNUMBER('Raw Data'!O483), OR('Raw Data'!O483=0, 'Raw Data'!P483=0)), 'Raw Data'!I483, 0)</f>
        <v/>
      </c>
      <c r="I488">
        <f>IF('Raw Data'!O483='Raw Data'!P483, 0, IF('Raw Data'!O483&gt;'Raw Data'!P483, 'Raw Data'!J483, 0))</f>
        <v/>
      </c>
      <c r="J488">
        <f>IF('Raw Data'!O483='Raw Data'!P483, 0, IF('Raw Data'!O483&lt;'Raw Data'!P483, 'Raw Data'!K483, 0))</f>
        <v/>
      </c>
      <c r="K488">
        <f>IF(AND(ISNUMBER('Raw Data'!O483), OR('Raw Data'!O483&gt;'Raw Data'!P483, 'Raw Data'!O483='Raw Data'!P483)), 'Raw Data'!L483, 0)</f>
        <v/>
      </c>
      <c r="L488">
        <f>IF(AND(ISNUMBER('Raw Data'!O483), OR('Raw Data'!O483&lt;'Raw Data'!P483, 'Raw Data'!O483='Raw Data'!P483)), 'Raw Data'!M483, 0)</f>
        <v/>
      </c>
      <c r="M488">
        <f>IF(AND(ISNUMBER('Raw Data'!O483), OR('Raw Data'!O483&gt;'Raw Data'!P483, 'Raw Data'!O483&lt;'Raw Data'!P483)), 'Raw Data'!N483, 0)</f>
        <v/>
      </c>
      <c r="N488">
        <f>IF(AND('Raw Data'!C483&lt;'Raw Data'!E483, 'Raw Data'!O483&gt;'Raw Data'!P483), 'Raw Data'!C483, 0)</f>
        <v/>
      </c>
      <c r="O488">
        <f>'Raw Data'!C483&lt;'Raw Data'!E483</f>
        <v/>
      </c>
      <c r="P488">
        <f>IF(AND('Raw Data'!C483&gt;'Raw Data'!E483, 'Raw Data'!O483&gt;'Raw Data'!P483), 'Raw Data'!C483, 0)</f>
        <v/>
      </c>
      <c r="Q488">
        <f>IF(AND('Raw Data'!C483&gt;'Raw Data'!E483, 'Raw Data'!O483&lt;'Raw Data'!P483), 'Raw Data'!E483, 0)</f>
        <v/>
      </c>
      <c r="R488">
        <f>IF(AND('Raw Data'!C483&lt;'Raw Data'!E483, 'Raw Data'!O483&lt;'Raw Data'!P483), 'Raw Data'!E483, 0)</f>
        <v/>
      </c>
      <c r="S488">
        <f>IF(ISNUMBER('Raw Data'!C483), IF(_xlfn.XLOOKUP(SMALL('Raw Data'!C483:E483, 1), B488:D488, B488:D488, 0)&gt;0, SMALL('Raw Data'!C483:E483, 1), 0), 0)</f>
        <v/>
      </c>
      <c r="T488">
        <f>IF(ISNUMBER('Raw Data'!C483), IF(_xlfn.XLOOKUP(SMALL('Raw Data'!C483:E483, 2), B488:D488, B488:D488, 0)&gt;0, SMALL('Raw Data'!C483:E483, 2), 0), 0)</f>
        <v/>
      </c>
      <c r="U488">
        <f>IF(ISNUMBER('Raw Data'!C483), IF(_xlfn.XLOOKUP(SMALL('Raw Data'!C483:E483, 3), B488:D488, B488:D488, 0)&gt;0, SMALL('Raw Data'!C483:E483, 3), 0), 0)</f>
        <v/>
      </c>
      <c r="V488">
        <f>IF(AND('Raw Data'!C483&lt;'Raw Data'!E483,'Raw Data'!O483&gt;'Raw Data'!P483),'Raw Data'!C483,IF(AND('Raw Data'!E483&lt;'Raw Data'!C483,'Raw Data'!P483&gt;'Raw Data'!O483),'Raw Data'!E483,0))</f>
        <v/>
      </c>
      <c r="W488">
        <f>IF(AND('Raw Data'!C483&gt;'Raw Data'!E483,'Raw Data'!O483&gt;'Raw Data'!P483),'Raw Data'!C483,IF(AND('Raw Data'!E483&gt;'Raw Data'!C483,'Raw Data'!P483&gt;'Raw Data'!O483),'Raw Data'!E483,0))</f>
        <v/>
      </c>
      <c r="X488">
        <f>IF(AND('Raw Data'!D483&gt;4,'Raw Data'!O483&gt;'Raw Data'!P483, ISNUMBER('Raw Data'!O483)),'Raw Data'!J483,IF(AND('Raw Data'!D483&gt;4,'Raw Data'!O483='Raw Data'!P483, ISNUMBER('Raw Data'!O483)),0,IF(AND(ISNUMBER('Raw Data'!O483), 'Raw Data'!O483='Raw Data'!P483),'Raw Data'!D483,0)))</f>
        <v/>
      </c>
      <c r="Y488">
        <f>IF(AND('Raw Data'!D483&gt;4,'Raw Data'!O483&lt;'Raw Data'!P483),'Raw Data'!K483,IF(AND('Raw Data'!D483&gt;4,'Raw Data'!O483='Raw Data'!P483),0,IF('Raw Data'!O483='Raw Data'!P483,'Raw Data'!D483,0)))</f>
        <v/>
      </c>
      <c r="Z488">
        <f>IF(AND('Raw Data'!D483&lt;4, 'Raw Data'!O483='Raw Data'!P483), 'Raw Data'!D483, 0)</f>
        <v/>
      </c>
      <c r="AA488">
        <f>IF(AND(W488&gt;0, F488&gt;0), F488*W488, 0)</f>
        <v/>
      </c>
      <c r="AB488">
        <f>IF(AND(C488&gt;0, E488&gt;0), E488*C488, 0)</f>
        <v/>
      </c>
      <c r="AC488">
        <f>IF(AND(F488, D488), D488*F488, 0)</f>
        <v/>
      </c>
    </row>
    <row r="489">
      <c r="A489">
        <f>'Raw Data'!Q484</f>
        <v/>
      </c>
      <c r="B489">
        <f>IF('Raw Data'!O484&gt;'Raw Data'!P484, 'Raw Data'!C484, 0)</f>
        <v/>
      </c>
      <c r="C489">
        <f>IF(AND(ISNUMBER('Raw Data'!O484), 'Raw Data'!O484='Raw Data'!P484), 'Raw Data'!D484, 0)</f>
        <v/>
      </c>
      <c r="D489">
        <f>IF('Raw Data'!O484&lt;'Raw Data'!P484, 'Raw Data'!E484, 0)</f>
        <v/>
      </c>
      <c r="E489">
        <f>IF(SUM('Raw Data'!O484:P484)&gt;2, 'Raw Data'!F484, 0)</f>
        <v/>
      </c>
      <c r="F489">
        <f>IF(AND(ISNUMBER('Raw Data'!O484),SUM('Raw Data'!O484:P484)&lt;3),'Raw Data'!F484,)</f>
        <v/>
      </c>
      <c r="G489">
        <f>IF(AND('Raw Data'!O484&gt;0, 'Raw Data'!P484&gt;0), 'Raw Data'!H484, 0)</f>
        <v/>
      </c>
      <c r="H489">
        <f>IF(AND(ISNUMBER('Raw Data'!O484), OR('Raw Data'!O484=0, 'Raw Data'!P484=0)), 'Raw Data'!I484, 0)</f>
        <v/>
      </c>
      <c r="I489">
        <f>IF('Raw Data'!O484='Raw Data'!P484, 0, IF('Raw Data'!O484&gt;'Raw Data'!P484, 'Raw Data'!J484, 0))</f>
        <v/>
      </c>
      <c r="J489">
        <f>IF('Raw Data'!O484='Raw Data'!P484, 0, IF('Raw Data'!O484&lt;'Raw Data'!P484, 'Raw Data'!K484, 0))</f>
        <v/>
      </c>
      <c r="K489">
        <f>IF(AND(ISNUMBER('Raw Data'!O484), OR('Raw Data'!O484&gt;'Raw Data'!P484, 'Raw Data'!O484='Raw Data'!P484)), 'Raw Data'!L484, 0)</f>
        <v/>
      </c>
      <c r="L489">
        <f>IF(AND(ISNUMBER('Raw Data'!O484), OR('Raw Data'!O484&lt;'Raw Data'!P484, 'Raw Data'!O484='Raw Data'!P484)), 'Raw Data'!M484, 0)</f>
        <v/>
      </c>
      <c r="M489">
        <f>IF(AND(ISNUMBER('Raw Data'!O484), OR('Raw Data'!O484&gt;'Raw Data'!P484, 'Raw Data'!O484&lt;'Raw Data'!P484)), 'Raw Data'!N484, 0)</f>
        <v/>
      </c>
      <c r="N489">
        <f>IF(AND('Raw Data'!C484&lt;'Raw Data'!E484, 'Raw Data'!O484&gt;'Raw Data'!P484), 'Raw Data'!C484, 0)</f>
        <v/>
      </c>
      <c r="O489">
        <f>'Raw Data'!C484&lt;'Raw Data'!E484</f>
        <v/>
      </c>
      <c r="P489">
        <f>IF(AND('Raw Data'!C484&gt;'Raw Data'!E484, 'Raw Data'!O484&gt;'Raw Data'!P484), 'Raw Data'!C484, 0)</f>
        <v/>
      </c>
      <c r="Q489">
        <f>IF(AND('Raw Data'!C484&gt;'Raw Data'!E484, 'Raw Data'!O484&lt;'Raw Data'!P484), 'Raw Data'!E484, 0)</f>
        <v/>
      </c>
      <c r="R489">
        <f>IF(AND('Raw Data'!C484&lt;'Raw Data'!E484, 'Raw Data'!O484&lt;'Raw Data'!P484), 'Raw Data'!E484, 0)</f>
        <v/>
      </c>
      <c r="S489">
        <f>IF(ISNUMBER('Raw Data'!C484), IF(_xlfn.XLOOKUP(SMALL('Raw Data'!C484:E484, 1), B489:D489, B489:D489, 0)&gt;0, SMALL('Raw Data'!C484:E484, 1), 0), 0)</f>
        <v/>
      </c>
      <c r="T489">
        <f>IF(ISNUMBER('Raw Data'!C484), IF(_xlfn.XLOOKUP(SMALL('Raw Data'!C484:E484, 2), B489:D489, B489:D489, 0)&gt;0, SMALL('Raw Data'!C484:E484, 2), 0), 0)</f>
        <v/>
      </c>
      <c r="U489">
        <f>IF(ISNUMBER('Raw Data'!C484), IF(_xlfn.XLOOKUP(SMALL('Raw Data'!C484:E484, 3), B489:D489, B489:D489, 0)&gt;0, SMALL('Raw Data'!C484:E484, 3), 0), 0)</f>
        <v/>
      </c>
      <c r="V489">
        <f>IF(AND('Raw Data'!C484&lt;'Raw Data'!E484,'Raw Data'!O484&gt;'Raw Data'!P484),'Raw Data'!C484,IF(AND('Raw Data'!E484&lt;'Raw Data'!C484,'Raw Data'!P484&gt;'Raw Data'!O484),'Raw Data'!E484,0))</f>
        <v/>
      </c>
      <c r="W489">
        <f>IF(AND('Raw Data'!C484&gt;'Raw Data'!E484,'Raw Data'!O484&gt;'Raw Data'!P484),'Raw Data'!C484,IF(AND('Raw Data'!E484&gt;'Raw Data'!C484,'Raw Data'!P484&gt;'Raw Data'!O484),'Raw Data'!E484,0))</f>
        <v/>
      </c>
      <c r="X489">
        <f>IF(AND('Raw Data'!D484&gt;4,'Raw Data'!O484&gt;'Raw Data'!P484, ISNUMBER('Raw Data'!O484)),'Raw Data'!J484,IF(AND('Raw Data'!D484&gt;4,'Raw Data'!O484='Raw Data'!P484, ISNUMBER('Raw Data'!O484)),0,IF(AND(ISNUMBER('Raw Data'!O484), 'Raw Data'!O484='Raw Data'!P484),'Raw Data'!D484,0)))</f>
        <v/>
      </c>
      <c r="Y489">
        <f>IF(AND('Raw Data'!D484&gt;4,'Raw Data'!O484&lt;'Raw Data'!P484),'Raw Data'!K484,IF(AND('Raw Data'!D484&gt;4,'Raw Data'!O484='Raw Data'!P484),0,IF('Raw Data'!O484='Raw Data'!P484,'Raw Data'!D484,0)))</f>
        <v/>
      </c>
      <c r="Z489">
        <f>IF(AND('Raw Data'!D484&lt;4, 'Raw Data'!O484='Raw Data'!P484), 'Raw Data'!D484, 0)</f>
        <v/>
      </c>
      <c r="AA489">
        <f>IF(AND(W489&gt;0, F489&gt;0), F489*W489, 0)</f>
        <v/>
      </c>
      <c r="AB489">
        <f>IF(AND(C489&gt;0, E489&gt;0), E489*C489, 0)</f>
        <v/>
      </c>
      <c r="AC489">
        <f>IF(AND(F489, D489), D489*F489, 0)</f>
        <v/>
      </c>
    </row>
    <row r="490">
      <c r="A490">
        <f>'Raw Data'!Q485</f>
        <v/>
      </c>
      <c r="B490">
        <f>IF('Raw Data'!O485&gt;'Raw Data'!P485, 'Raw Data'!C485, 0)</f>
        <v/>
      </c>
      <c r="C490">
        <f>IF(AND(ISNUMBER('Raw Data'!O485), 'Raw Data'!O485='Raw Data'!P485), 'Raw Data'!D485, 0)</f>
        <v/>
      </c>
      <c r="D490">
        <f>IF('Raw Data'!O485&lt;'Raw Data'!P485, 'Raw Data'!E485, 0)</f>
        <v/>
      </c>
      <c r="E490">
        <f>IF(SUM('Raw Data'!O485:P485)&gt;2, 'Raw Data'!F485, 0)</f>
        <v/>
      </c>
      <c r="F490">
        <f>IF(AND(ISNUMBER('Raw Data'!O485),SUM('Raw Data'!O485:P485)&lt;3),'Raw Data'!F485,)</f>
        <v/>
      </c>
      <c r="G490">
        <f>IF(AND('Raw Data'!O485&gt;0, 'Raw Data'!P485&gt;0), 'Raw Data'!H485, 0)</f>
        <v/>
      </c>
      <c r="H490">
        <f>IF(AND(ISNUMBER('Raw Data'!O485), OR('Raw Data'!O485=0, 'Raw Data'!P485=0)), 'Raw Data'!I485, 0)</f>
        <v/>
      </c>
      <c r="I490">
        <f>IF('Raw Data'!O485='Raw Data'!P485, 0, IF('Raw Data'!O485&gt;'Raw Data'!P485, 'Raw Data'!J485, 0))</f>
        <v/>
      </c>
      <c r="J490">
        <f>IF('Raw Data'!O485='Raw Data'!P485, 0, IF('Raw Data'!O485&lt;'Raw Data'!P485, 'Raw Data'!K485, 0))</f>
        <v/>
      </c>
      <c r="K490">
        <f>IF(AND(ISNUMBER('Raw Data'!O485), OR('Raw Data'!O485&gt;'Raw Data'!P485, 'Raw Data'!O485='Raw Data'!P485)), 'Raw Data'!L485, 0)</f>
        <v/>
      </c>
      <c r="L490">
        <f>IF(AND(ISNUMBER('Raw Data'!O485), OR('Raw Data'!O485&lt;'Raw Data'!P485, 'Raw Data'!O485='Raw Data'!P485)), 'Raw Data'!M485, 0)</f>
        <v/>
      </c>
      <c r="M490">
        <f>IF(AND(ISNUMBER('Raw Data'!O485), OR('Raw Data'!O485&gt;'Raw Data'!P485, 'Raw Data'!O485&lt;'Raw Data'!P485)), 'Raw Data'!N485, 0)</f>
        <v/>
      </c>
      <c r="N490">
        <f>IF(AND('Raw Data'!C485&lt;'Raw Data'!E485, 'Raw Data'!O485&gt;'Raw Data'!P485), 'Raw Data'!C485, 0)</f>
        <v/>
      </c>
      <c r="O490">
        <f>'Raw Data'!C485&lt;'Raw Data'!E485</f>
        <v/>
      </c>
      <c r="P490">
        <f>IF(AND('Raw Data'!C485&gt;'Raw Data'!E485, 'Raw Data'!O485&gt;'Raw Data'!P485), 'Raw Data'!C485, 0)</f>
        <v/>
      </c>
      <c r="Q490">
        <f>IF(AND('Raw Data'!C485&gt;'Raw Data'!E485, 'Raw Data'!O485&lt;'Raw Data'!P485), 'Raw Data'!E485, 0)</f>
        <v/>
      </c>
      <c r="R490">
        <f>IF(AND('Raw Data'!C485&lt;'Raw Data'!E485, 'Raw Data'!O485&lt;'Raw Data'!P485), 'Raw Data'!E485, 0)</f>
        <v/>
      </c>
      <c r="S490">
        <f>IF(ISNUMBER('Raw Data'!C485), IF(_xlfn.XLOOKUP(SMALL('Raw Data'!C485:E485, 1), B490:D490, B490:D490, 0)&gt;0, SMALL('Raw Data'!C485:E485, 1), 0), 0)</f>
        <v/>
      </c>
      <c r="T490">
        <f>IF(ISNUMBER('Raw Data'!C485), IF(_xlfn.XLOOKUP(SMALL('Raw Data'!C485:E485, 2), B490:D490, B490:D490, 0)&gt;0, SMALL('Raw Data'!C485:E485, 2), 0), 0)</f>
        <v/>
      </c>
      <c r="U490">
        <f>IF(ISNUMBER('Raw Data'!C485), IF(_xlfn.XLOOKUP(SMALL('Raw Data'!C485:E485, 3), B490:D490, B490:D490, 0)&gt;0, SMALL('Raw Data'!C485:E485, 3), 0), 0)</f>
        <v/>
      </c>
      <c r="V490">
        <f>IF(AND('Raw Data'!C485&lt;'Raw Data'!E485,'Raw Data'!O485&gt;'Raw Data'!P485),'Raw Data'!C485,IF(AND('Raw Data'!E485&lt;'Raw Data'!C485,'Raw Data'!P485&gt;'Raw Data'!O485),'Raw Data'!E485,0))</f>
        <v/>
      </c>
      <c r="W490">
        <f>IF(AND('Raw Data'!C485&gt;'Raw Data'!E485,'Raw Data'!O485&gt;'Raw Data'!P485),'Raw Data'!C485,IF(AND('Raw Data'!E485&gt;'Raw Data'!C485,'Raw Data'!P485&gt;'Raw Data'!O485),'Raw Data'!E485,0))</f>
        <v/>
      </c>
      <c r="X490">
        <f>IF(AND('Raw Data'!D485&gt;4,'Raw Data'!O485&gt;'Raw Data'!P485, ISNUMBER('Raw Data'!O485)),'Raw Data'!J485,IF(AND('Raw Data'!D485&gt;4,'Raw Data'!O485='Raw Data'!P485, ISNUMBER('Raw Data'!O485)),0,IF(AND(ISNUMBER('Raw Data'!O485), 'Raw Data'!O485='Raw Data'!P485),'Raw Data'!D485,0)))</f>
        <v/>
      </c>
      <c r="Y490">
        <f>IF(AND('Raw Data'!D485&gt;4,'Raw Data'!O485&lt;'Raw Data'!P485),'Raw Data'!K485,IF(AND('Raw Data'!D485&gt;4,'Raw Data'!O485='Raw Data'!P485),0,IF('Raw Data'!O485='Raw Data'!P485,'Raw Data'!D485,0)))</f>
        <v/>
      </c>
      <c r="Z490">
        <f>IF(AND('Raw Data'!D485&lt;4, 'Raw Data'!O485='Raw Data'!P485), 'Raw Data'!D485, 0)</f>
        <v/>
      </c>
      <c r="AA490">
        <f>IF(AND(W490&gt;0, F490&gt;0), F490*W490, 0)</f>
        <v/>
      </c>
      <c r="AB490">
        <f>IF(AND(C490&gt;0, E490&gt;0), E490*C490, 0)</f>
        <v/>
      </c>
      <c r="AC490">
        <f>IF(AND(F490, D490), D490*F490, 0)</f>
        <v/>
      </c>
    </row>
    <row r="491">
      <c r="A491">
        <f>'Raw Data'!Q486</f>
        <v/>
      </c>
      <c r="B491">
        <f>IF('Raw Data'!O486&gt;'Raw Data'!P486, 'Raw Data'!C486, 0)</f>
        <v/>
      </c>
      <c r="C491">
        <f>IF(AND(ISNUMBER('Raw Data'!O486), 'Raw Data'!O486='Raw Data'!P486), 'Raw Data'!D486, 0)</f>
        <v/>
      </c>
      <c r="D491">
        <f>IF('Raw Data'!O486&lt;'Raw Data'!P486, 'Raw Data'!E486, 0)</f>
        <v/>
      </c>
      <c r="E491">
        <f>IF(SUM('Raw Data'!O486:P486)&gt;2, 'Raw Data'!F486, 0)</f>
        <v/>
      </c>
      <c r="F491">
        <f>IF(AND(ISNUMBER('Raw Data'!O486),SUM('Raw Data'!O486:P486)&lt;3),'Raw Data'!F486,)</f>
        <v/>
      </c>
      <c r="G491">
        <f>IF(AND('Raw Data'!O486&gt;0, 'Raw Data'!P486&gt;0), 'Raw Data'!H486, 0)</f>
        <v/>
      </c>
      <c r="H491">
        <f>IF(AND(ISNUMBER('Raw Data'!O486), OR('Raw Data'!O486=0, 'Raw Data'!P486=0)), 'Raw Data'!I486, 0)</f>
        <v/>
      </c>
      <c r="I491">
        <f>IF('Raw Data'!O486='Raw Data'!P486, 0, IF('Raw Data'!O486&gt;'Raw Data'!P486, 'Raw Data'!J486, 0))</f>
        <v/>
      </c>
      <c r="J491">
        <f>IF('Raw Data'!O486='Raw Data'!P486, 0, IF('Raw Data'!O486&lt;'Raw Data'!P486, 'Raw Data'!K486, 0))</f>
        <v/>
      </c>
      <c r="K491">
        <f>IF(AND(ISNUMBER('Raw Data'!O486), OR('Raw Data'!O486&gt;'Raw Data'!P486, 'Raw Data'!O486='Raw Data'!P486)), 'Raw Data'!L486, 0)</f>
        <v/>
      </c>
      <c r="L491">
        <f>IF(AND(ISNUMBER('Raw Data'!O486), OR('Raw Data'!O486&lt;'Raw Data'!P486, 'Raw Data'!O486='Raw Data'!P486)), 'Raw Data'!M486, 0)</f>
        <v/>
      </c>
      <c r="M491">
        <f>IF(AND(ISNUMBER('Raw Data'!O486), OR('Raw Data'!O486&gt;'Raw Data'!P486, 'Raw Data'!O486&lt;'Raw Data'!P486)), 'Raw Data'!N486, 0)</f>
        <v/>
      </c>
      <c r="N491">
        <f>IF(AND('Raw Data'!C486&lt;'Raw Data'!E486, 'Raw Data'!O486&gt;'Raw Data'!P486), 'Raw Data'!C486, 0)</f>
        <v/>
      </c>
      <c r="O491">
        <f>'Raw Data'!C486&lt;'Raw Data'!E486</f>
        <v/>
      </c>
      <c r="P491">
        <f>IF(AND('Raw Data'!C486&gt;'Raw Data'!E486, 'Raw Data'!O486&gt;'Raw Data'!P486), 'Raw Data'!C486, 0)</f>
        <v/>
      </c>
      <c r="Q491">
        <f>IF(AND('Raw Data'!C486&gt;'Raw Data'!E486, 'Raw Data'!O486&lt;'Raw Data'!P486), 'Raw Data'!E486, 0)</f>
        <v/>
      </c>
      <c r="R491">
        <f>IF(AND('Raw Data'!C486&lt;'Raw Data'!E486, 'Raw Data'!O486&lt;'Raw Data'!P486), 'Raw Data'!E486, 0)</f>
        <v/>
      </c>
      <c r="S491">
        <f>IF(ISNUMBER('Raw Data'!C486), IF(_xlfn.XLOOKUP(SMALL('Raw Data'!C486:E486, 1), B491:D491, B491:D491, 0)&gt;0, SMALL('Raw Data'!C486:E486, 1), 0), 0)</f>
        <v/>
      </c>
      <c r="T491">
        <f>IF(ISNUMBER('Raw Data'!C486), IF(_xlfn.XLOOKUP(SMALL('Raw Data'!C486:E486, 2), B491:D491, B491:D491, 0)&gt;0, SMALL('Raw Data'!C486:E486, 2), 0), 0)</f>
        <v/>
      </c>
      <c r="U491">
        <f>IF(ISNUMBER('Raw Data'!C486), IF(_xlfn.XLOOKUP(SMALL('Raw Data'!C486:E486, 3), B491:D491, B491:D491, 0)&gt;0, SMALL('Raw Data'!C486:E486, 3), 0), 0)</f>
        <v/>
      </c>
      <c r="V491">
        <f>IF(AND('Raw Data'!C486&lt;'Raw Data'!E486,'Raw Data'!O486&gt;'Raw Data'!P486),'Raw Data'!C486,IF(AND('Raw Data'!E486&lt;'Raw Data'!C486,'Raw Data'!P486&gt;'Raw Data'!O486),'Raw Data'!E486,0))</f>
        <v/>
      </c>
      <c r="W491">
        <f>IF(AND('Raw Data'!C486&gt;'Raw Data'!E486,'Raw Data'!O486&gt;'Raw Data'!P486),'Raw Data'!C486,IF(AND('Raw Data'!E486&gt;'Raw Data'!C486,'Raw Data'!P486&gt;'Raw Data'!O486),'Raw Data'!E486,0))</f>
        <v/>
      </c>
      <c r="X491">
        <f>IF(AND('Raw Data'!D486&gt;4,'Raw Data'!O486&gt;'Raw Data'!P486, ISNUMBER('Raw Data'!O486)),'Raw Data'!J486,IF(AND('Raw Data'!D486&gt;4,'Raw Data'!O486='Raw Data'!P486, ISNUMBER('Raw Data'!O486)),0,IF(AND(ISNUMBER('Raw Data'!O486), 'Raw Data'!O486='Raw Data'!P486),'Raw Data'!D486,0)))</f>
        <v/>
      </c>
      <c r="Y491">
        <f>IF(AND('Raw Data'!D486&gt;4,'Raw Data'!O486&lt;'Raw Data'!P486),'Raw Data'!K486,IF(AND('Raw Data'!D486&gt;4,'Raw Data'!O486='Raw Data'!P486),0,IF('Raw Data'!O486='Raw Data'!P486,'Raw Data'!D486,0)))</f>
        <v/>
      </c>
      <c r="Z491">
        <f>IF(AND('Raw Data'!D486&lt;4, 'Raw Data'!O486='Raw Data'!P486), 'Raw Data'!D486, 0)</f>
        <v/>
      </c>
      <c r="AA491">
        <f>IF(AND(W491&gt;0, F491&gt;0), F491*W491, 0)</f>
        <v/>
      </c>
      <c r="AB491">
        <f>IF(AND(C491&gt;0, E491&gt;0), E491*C491, 0)</f>
        <v/>
      </c>
      <c r="AC491">
        <f>IF(AND(F491, D491), D491*F491, 0)</f>
        <v/>
      </c>
    </row>
    <row r="492">
      <c r="A492">
        <f>'Raw Data'!Q487</f>
        <v/>
      </c>
      <c r="B492">
        <f>IF('Raw Data'!O487&gt;'Raw Data'!P487, 'Raw Data'!C487, 0)</f>
        <v/>
      </c>
      <c r="C492">
        <f>IF(AND(ISNUMBER('Raw Data'!O487), 'Raw Data'!O487='Raw Data'!P487), 'Raw Data'!D487, 0)</f>
        <v/>
      </c>
      <c r="D492">
        <f>IF('Raw Data'!O487&lt;'Raw Data'!P487, 'Raw Data'!E487, 0)</f>
        <v/>
      </c>
      <c r="E492">
        <f>IF(SUM('Raw Data'!O487:P487)&gt;2, 'Raw Data'!F487, 0)</f>
        <v/>
      </c>
      <c r="F492">
        <f>IF(AND(ISNUMBER('Raw Data'!O487),SUM('Raw Data'!O487:P487)&lt;3),'Raw Data'!F487,)</f>
        <v/>
      </c>
      <c r="G492">
        <f>IF(AND('Raw Data'!O487&gt;0, 'Raw Data'!P487&gt;0), 'Raw Data'!H487, 0)</f>
        <v/>
      </c>
      <c r="H492">
        <f>IF(AND(ISNUMBER('Raw Data'!O487), OR('Raw Data'!O487=0, 'Raw Data'!P487=0)), 'Raw Data'!I487, 0)</f>
        <v/>
      </c>
      <c r="I492">
        <f>IF('Raw Data'!O487='Raw Data'!P487, 0, IF('Raw Data'!O487&gt;'Raw Data'!P487, 'Raw Data'!J487, 0))</f>
        <v/>
      </c>
      <c r="J492">
        <f>IF('Raw Data'!O487='Raw Data'!P487, 0, IF('Raw Data'!O487&lt;'Raw Data'!P487, 'Raw Data'!K487, 0))</f>
        <v/>
      </c>
      <c r="K492">
        <f>IF(AND(ISNUMBER('Raw Data'!O487), OR('Raw Data'!O487&gt;'Raw Data'!P487, 'Raw Data'!O487='Raw Data'!P487)), 'Raw Data'!L487, 0)</f>
        <v/>
      </c>
      <c r="L492">
        <f>IF(AND(ISNUMBER('Raw Data'!O487), OR('Raw Data'!O487&lt;'Raw Data'!P487, 'Raw Data'!O487='Raw Data'!P487)), 'Raw Data'!M487, 0)</f>
        <v/>
      </c>
      <c r="M492">
        <f>IF(AND(ISNUMBER('Raw Data'!O487), OR('Raw Data'!O487&gt;'Raw Data'!P487, 'Raw Data'!O487&lt;'Raw Data'!P487)), 'Raw Data'!N487, 0)</f>
        <v/>
      </c>
      <c r="N492">
        <f>IF(AND('Raw Data'!C487&lt;'Raw Data'!E487, 'Raw Data'!O487&gt;'Raw Data'!P487), 'Raw Data'!C487, 0)</f>
        <v/>
      </c>
      <c r="O492">
        <f>'Raw Data'!C487&lt;'Raw Data'!E487</f>
        <v/>
      </c>
      <c r="P492">
        <f>IF(AND('Raw Data'!C487&gt;'Raw Data'!E487, 'Raw Data'!O487&gt;'Raw Data'!P487), 'Raw Data'!C487, 0)</f>
        <v/>
      </c>
      <c r="Q492">
        <f>IF(AND('Raw Data'!C487&gt;'Raw Data'!E487, 'Raw Data'!O487&lt;'Raw Data'!P487), 'Raw Data'!E487, 0)</f>
        <v/>
      </c>
      <c r="R492">
        <f>IF(AND('Raw Data'!C487&lt;'Raw Data'!E487, 'Raw Data'!O487&lt;'Raw Data'!P487), 'Raw Data'!E487, 0)</f>
        <v/>
      </c>
      <c r="S492">
        <f>IF(ISNUMBER('Raw Data'!C487), IF(_xlfn.XLOOKUP(SMALL('Raw Data'!C487:E487, 1), B492:D492, B492:D492, 0)&gt;0, SMALL('Raw Data'!C487:E487, 1), 0), 0)</f>
        <v/>
      </c>
      <c r="T492">
        <f>IF(ISNUMBER('Raw Data'!C487), IF(_xlfn.XLOOKUP(SMALL('Raw Data'!C487:E487, 2), B492:D492, B492:D492, 0)&gt;0, SMALL('Raw Data'!C487:E487, 2), 0), 0)</f>
        <v/>
      </c>
      <c r="U492">
        <f>IF(ISNUMBER('Raw Data'!C487), IF(_xlfn.XLOOKUP(SMALL('Raw Data'!C487:E487, 3), B492:D492, B492:D492, 0)&gt;0, SMALL('Raw Data'!C487:E487, 3), 0), 0)</f>
        <v/>
      </c>
      <c r="V492">
        <f>IF(AND('Raw Data'!C487&lt;'Raw Data'!E487,'Raw Data'!O487&gt;'Raw Data'!P487),'Raw Data'!C487,IF(AND('Raw Data'!E487&lt;'Raw Data'!C487,'Raw Data'!P487&gt;'Raw Data'!O487),'Raw Data'!E487,0))</f>
        <v/>
      </c>
      <c r="W492">
        <f>IF(AND('Raw Data'!C487&gt;'Raw Data'!E487,'Raw Data'!O487&gt;'Raw Data'!P487),'Raw Data'!C487,IF(AND('Raw Data'!E487&gt;'Raw Data'!C487,'Raw Data'!P487&gt;'Raw Data'!O487),'Raw Data'!E487,0))</f>
        <v/>
      </c>
      <c r="X492">
        <f>IF(AND('Raw Data'!D487&gt;4,'Raw Data'!O487&gt;'Raw Data'!P487, ISNUMBER('Raw Data'!O487)),'Raw Data'!J487,IF(AND('Raw Data'!D487&gt;4,'Raw Data'!O487='Raw Data'!P487, ISNUMBER('Raw Data'!O487)),0,IF(AND(ISNUMBER('Raw Data'!O487), 'Raw Data'!O487='Raw Data'!P487),'Raw Data'!D487,0)))</f>
        <v/>
      </c>
      <c r="Y492">
        <f>IF(AND('Raw Data'!D487&gt;4,'Raw Data'!O487&lt;'Raw Data'!P487),'Raw Data'!K487,IF(AND('Raw Data'!D487&gt;4,'Raw Data'!O487='Raw Data'!P487),0,IF('Raw Data'!O487='Raw Data'!P487,'Raw Data'!D487,0)))</f>
        <v/>
      </c>
      <c r="Z492">
        <f>IF(AND('Raw Data'!D487&lt;4, 'Raw Data'!O487='Raw Data'!P487), 'Raw Data'!D487, 0)</f>
        <v/>
      </c>
      <c r="AA492">
        <f>IF(AND(W492&gt;0, F492&gt;0), F492*W492, 0)</f>
        <v/>
      </c>
      <c r="AB492">
        <f>IF(AND(C492&gt;0, E492&gt;0), E492*C492, 0)</f>
        <v/>
      </c>
      <c r="AC492">
        <f>IF(AND(F492, D492), D492*F492, 0)</f>
        <v/>
      </c>
    </row>
    <row r="493">
      <c r="A493">
        <f>'Raw Data'!Q488</f>
        <v/>
      </c>
      <c r="B493">
        <f>IF('Raw Data'!O488&gt;'Raw Data'!P488, 'Raw Data'!C488, 0)</f>
        <v/>
      </c>
      <c r="C493">
        <f>IF(AND(ISNUMBER('Raw Data'!O488), 'Raw Data'!O488='Raw Data'!P488), 'Raw Data'!D488, 0)</f>
        <v/>
      </c>
      <c r="D493">
        <f>IF('Raw Data'!O488&lt;'Raw Data'!P488, 'Raw Data'!E488, 0)</f>
        <v/>
      </c>
      <c r="E493">
        <f>IF(SUM('Raw Data'!O488:P488)&gt;2, 'Raw Data'!F488, 0)</f>
        <v/>
      </c>
      <c r="F493">
        <f>IF(AND(ISNUMBER('Raw Data'!O488),SUM('Raw Data'!O488:P488)&lt;3),'Raw Data'!F488,)</f>
        <v/>
      </c>
      <c r="G493">
        <f>IF(AND('Raw Data'!O488&gt;0, 'Raw Data'!P488&gt;0), 'Raw Data'!H488, 0)</f>
        <v/>
      </c>
      <c r="H493">
        <f>IF(AND(ISNUMBER('Raw Data'!O488), OR('Raw Data'!O488=0, 'Raw Data'!P488=0)), 'Raw Data'!I488, 0)</f>
        <v/>
      </c>
      <c r="I493">
        <f>IF('Raw Data'!O488='Raw Data'!P488, 0, IF('Raw Data'!O488&gt;'Raw Data'!P488, 'Raw Data'!J488, 0))</f>
        <v/>
      </c>
      <c r="J493">
        <f>IF('Raw Data'!O488='Raw Data'!P488, 0, IF('Raw Data'!O488&lt;'Raw Data'!P488, 'Raw Data'!K488, 0))</f>
        <v/>
      </c>
      <c r="K493">
        <f>IF(AND(ISNUMBER('Raw Data'!O488), OR('Raw Data'!O488&gt;'Raw Data'!P488, 'Raw Data'!O488='Raw Data'!P488)), 'Raw Data'!L488, 0)</f>
        <v/>
      </c>
      <c r="L493">
        <f>IF(AND(ISNUMBER('Raw Data'!O488), OR('Raw Data'!O488&lt;'Raw Data'!P488, 'Raw Data'!O488='Raw Data'!P488)), 'Raw Data'!M488, 0)</f>
        <v/>
      </c>
      <c r="M493">
        <f>IF(AND(ISNUMBER('Raw Data'!O488), OR('Raw Data'!O488&gt;'Raw Data'!P488, 'Raw Data'!O488&lt;'Raw Data'!P488)), 'Raw Data'!N488, 0)</f>
        <v/>
      </c>
      <c r="N493">
        <f>IF(AND('Raw Data'!C488&lt;'Raw Data'!E488, 'Raw Data'!O488&gt;'Raw Data'!P488), 'Raw Data'!C488, 0)</f>
        <v/>
      </c>
      <c r="O493">
        <f>'Raw Data'!C488&lt;'Raw Data'!E488</f>
        <v/>
      </c>
      <c r="P493">
        <f>IF(AND('Raw Data'!C488&gt;'Raw Data'!E488, 'Raw Data'!O488&gt;'Raw Data'!P488), 'Raw Data'!C488, 0)</f>
        <v/>
      </c>
      <c r="Q493">
        <f>IF(AND('Raw Data'!C488&gt;'Raw Data'!E488, 'Raw Data'!O488&lt;'Raw Data'!P488), 'Raw Data'!E488, 0)</f>
        <v/>
      </c>
      <c r="R493">
        <f>IF(AND('Raw Data'!C488&lt;'Raw Data'!E488, 'Raw Data'!O488&lt;'Raw Data'!P488), 'Raw Data'!E488, 0)</f>
        <v/>
      </c>
      <c r="S493">
        <f>IF(ISNUMBER('Raw Data'!C488), IF(_xlfn.XLOOKUP(SMALL('Raw Data'!C488:E488, 1), B493:D493, B493:D493, 0)&gt;0, SMALL('Raw Data'!C488:E488, 1), 0), 0)</f>
        <v/>
      </c>
      <c r="T493">
        <f>IF(ISNUMBER('Raw Data'!C488), IF(_xlfn.XLOOKUP(SMALL('Raw Data'!C488:E488, 2), B493:D493, B493:D493, 0)&gt;0, SMALL('Raw Data'!C488:E488, 2), 0), 0)</f>
        <v/>
      </c>
      <c r="U493">
        <f>IF(ISNUMBER('Raw Data'!C488), IF(_xlfn.XLOOKUP(SMALL('Raw Data'!C488:E488, 3), B493:D493, B493:D493, 0)&gt;0, SMALL('Raw Data'!C488:E488, 3), 0), 0)</f>
        <v/>
      </c>
      <c r="V493">
        <f>IF(AND('Raw Data'!C488&lt;'Raw Data'!E488,'Raw Data'!O488&gt;'Raw Data'!P488),'Raw Data'!C488,IF(AND('Raw Data'!E488&lt;'Raw Data'!C488,'Raw Data'!P488&gt;'Raw Data'!O488),'Raw Data'!E488,0))</f>
        <v/>
      </c>
      <c r="W493">
        <f>IF(AND('Raw Data'!C488&gt;'Raw Data'!E488,'Raw Data'!O488&gt;'Raw Data'!P488),'Raw Data'!C488,IF(AND('Raw Data'!E488&gt;'Raw Data'!C488,'Raw Data'!P488&gt;'Raw Data'!O488),'Raw Data'!E488,0))</f>
        <v/>
      </c>
      <c r="X493">
        <f>IF(AND('Raw Data'!D488&gt;4,'Raw Data'!O488&gt;'Raw Data'!P488, ISNUMBER('Raw Data'!O488)),'Raw Data'!J488,IF(AND('Raw Data'!D488&gt;4,'Raw Data'!O488='Raw Data'!P488, ISNUMBER('Raw Data'!O488)),0,IF(AND(ISNUMBER('Raw Data'!O488), 'Raw Data'!O488='Raw Data'!P488),'Raw Data'!D488,0)))</f>
        <v/>
      </c>
      <c r="Y493">
        <f>IF(AND('Raw Data'!D488&gt;4,'Raw Data'!O488&lt;'Raw Data'!P488),'Raw Data'!K488,IF(AND('Raw Data'!D488&gt;4,'Raw Data'!O488='Raw Data'!P488),0,IF('Raw Data'!O488='Raw Data'!P488,'Raw Data'!D488,0)))</f>
        <v/>
      </c>
      <c r="Z493">
        <f>IF(AND('Raw Data'!D488&lt;4, 'Raw Data'!O488='Raw Data'!P488), 'Raw Data'!D488, 0)</f>
        <v/>
      </c>
      <c r="AA493">
        <f>IF(AND(W493&gt;0, F493&gt;0), F493*W493, 0)</f>
        <v/>
      </c>
      <c r="AB493">
        <f>IF(AND(C493&gt;0, E493&gt;0), E493*C493, 0)</f>
        <v/>
      </c>
      <c r="AC493">
        <f>IF(AND(F493, D493), D493*F493, 0)</f>
        <v/>
      </c>
    </row>
    <row r="494">
      <c r="A494">
        <f>'Raw Data'!Q489</f>
        <v/>
      </c>
      <c r="B494">
        <f>IF('Raw Data'!O489&gt;'Raw Data'!P489, 'Raw Data'!C489, 0)</f>
        <v/>
      </c>
      <c r="C494">
        <f>IF(AND(ISNUMBER('Raw Data'!O489), 'Raw Data'!O489='Raw Data'!P489), 'Raw Data'!D489, 0)</f>
        <v/>
      </c>
      <c r="D494">
        <f>IF('Raw Data'!O489&lt;'Raw Data'!P489, 'Raw Data'!E489, 0)</f>
        <v/>
      </c>
      <c r="E494">
        <f>IF(SUM('Raw Data'!O489:P489)&gt;2, 'Raw Data'!F489, 0)</f>
        <v/>
      </c>
      <c r="F494">
        <f>IF(AND(ISNUMBER('Raw Data'!O489),SUM('Raw Data'!O489:P489)&lt;3),'Raw Data'!F489,)</f>
        <v/>
      </c>
      <c r="G494">
        <f>IF(AND('Raw Data'!O489&gt;0, 'Raw Data'!P489&gt;0), 'Raw Data'!H489, 0)</f>
        <v/>
      </c>
      <c r="H494">
        <f>IF(AND(ISNUMBER('Raw Data'!O489), OR('Raw Data'!O489=0, 'Raw Data'!P489=0)), 'Raw Data'!I489, 0)</f>
        <v/>
      </c>
      <c r="I494">
        <f>IF('Raw Data'!O489='Raw Data'!P489, 0, IF('Raw Data'!O489&gt;'Raw Data'!P489, 'Raw Data'!J489, 0))</f>
        <v/>
      </c>
      <c r="J494">
        <f>IF('Raw Data'!O489='Raw Data'!P489, 0, IF('Raw Data'!O489&lt;'Raw Data'!P489, 'Raw Data'!K489, 0))</f>
        <v/>
      </c>
      <c r="K494">
        <f>IF(AND(ISNUMBER('Raw Data'!O489), OR('Raw Data'!O489&gt;'Raw Data'!P489, 'Raw Data'!O489='Raw Data'!P489)), 'Raw Data'!L489, 0)</f>
        <v/>
      </c>
      <c r="L494">
        <f>IF(AND(ISNUMBER('Raw Data'!O489), OR('Raw Data'!O489&lt;'Raw Data'!P489, 'Raw Data'!O489='Raw Data'!P489)), 'Raw Data'!M489, 0)</f>
        <v/>
      </c>
      <c r="M494">
        <f>IF(AND(ISNUMBER('Raw Data'!O489), OR('Raw Data'!O489&gt;'Raw Data'!P489, 'Raw Data'!O489&lt;'Raw Data'!P489)), 'Raw Data'!N489, 0)</f>
        <v/>
      </c>
      <c r="N494">
        <f>IF(AND('Raw Data'!C489&lt;'Raw Data'!E489, 'Raw Data'!O489&gt;'Raw Data'!P489), 'Raw Data'!C489, 0)</f>
        <v/>
      </c>
      <c r="O494">
        <f>'Raw Data'!C489&lt;'Raw Data'!E489</f>
        <v/>
      </c>
      <c r="P494">
        <f>IF(AND('Raw Data'!C489&gt;'Raw Data'!E489, 'Raw Data'!O489&gt;'Raw Data'!P489), 'Raw Data'!C489, 0)</f>
        <v/>
      </c>
      <c r="Q494">
        <f>IF(AND('Raw Data'!C489&gt;'Raw Data'!E489, 'Raw Data'!O489&lt;'Raw Data'!P489), 'Raw Data'!E489, 0)</f>
        <v/>
      </c>
      <c r="R494">
        <f>IF(AND('Raw Data'!C489&lt;'Raw Data'!E489, 'Raw Data'!O489&lt;'Raw Data'!P489), 'Raw Data'!E489, 0)</f>
        <v/>
      </c>
      <c r="S494">
        <f>IF(ISNUMBER('Raw Data'!C489), IF(_xlfn.XLOOKUP(SMALL('Raw Data'!C489:E489, 1), B494:D494, B494:D494, 0)&gt;0, SMALL('Raw Data'!C489:E489, 1), 0), 0)</f>
        <v/>
      </c>
      <c r="T494">
        <f>IF(ISNUMBER('Raw Data'!C489), IF(_xlfn.XLOOKUP(SMALL('Raw Data'!C489:E489, 2), B494:D494, B494:D494, 0)&gt;0, SMALL('Raw Data'!C489:E489, 2), 0), 0)</f>
        <v/>
      </c>
      <c r="U494">
        <f>IF(ISNUMBER('Raw Data'!C489), IF(_xlfn.XLOOKUP(SMALL('Raw Data'!C489:E489, 3), B494:D494, B494:D494, 0)&gt;0, SMALL('Raw Data'!C489:E489, 3), 0), 0)</f>
        <v/>
      </c>
      <c r="V494">
        <f>IF(AND('Raw Data'!C489&lt;'Raw Data'!E489,'Raw Data'!O489&gt;'Raw Data'!P489),'Raw Data'!C489,IF(AND('Raw Data'!E489&lt;'Raw Data'!C489,'Raw Data'!P489&gt;'Raw Data'!O489),'Raw Data'!E489,0))</f>
        <v/>
      </c>
      <c r="W494">
        <f>IF(AND('Raw Data'!C489&gt;'Raw Data'!E489,'Raw Data'!O489&gt;'Raw Data'!P489),'Raw Data'!C489,IF(AND('Raw Data'!E489&gt;'Raw Data'!C489,'Raw Data'!P489&gt;'Raw Data'!O489),'Raw Data'!E489,0))</f>
        <v/>
      </c>
      <c r="X494">
        <f>IF(AND('Raw Data'!D489&gt;4,'Raw Data'!O489&gt;'Raw Data'!P489, ISNUMBER('Raw Data'!O489)),'Raw Data'!J489,IF(AND('Raw Data'!D489&gt;4,'Raw Data'!O489='Raw Data'!P489, ISNUMBER('Raw Data'!O489)),0,IF(AND(ISNUMBER('Raw Data'!O489), 'Raw Data'!O489='Raw Data'!P489),'Raw Data'!D489,0)))</f>
        <v/>
      </c>
      <c r="Y494">
        <f>IF(AND('Raw Data'!D489&gt;4,'Raw Data'!O489&lt;'Raw Data'!P489),'Raw Data'!K489,IF(AND('Raw Data'!D489&gt;4,'Raw Data'!O489='Raw Data'!P489),0,IF('Raw Data'!O489='Raw Data'!P489,'Raw Data'!D489,0)))</f>
        <v/>
      </c>
      <c r="Z494">
        <f>IF(AND('Raw Data'!D489&lt;4, 'Raw Data'!O489='Raw Data'!P489), 'Raw Data'!D489, 0)</f>
        <v/>
      </c>
      <c r="AA494">
        <f>IF(AND(W494&gt;0, F494&gt;0), F494*W494, 0)</f>
        <v/>
      </c>
      <c r="AB494">
        <f>IF(AND(C494&gt;0, E494&gt;0), E494*C494, 0)</f>
        <v/>
      </c>
      <c r="AC494">
        <f>IF(AND(F494, D494), D494*F494, 0)</f>
        <v/>
      </c>
    </row>
    <row r="495">
      <c r="A495">
        <f>'Raw Data'!Q490</f>
        <v/>
      </c>
      <c r="B495">
        <f>IF('Raw Data'!O490&gt;'Raw Data'!P490, 'Raw Data'!C490, 0)</f>
        <v/>
      </c>
      <c r="C495">
        <f>IF(AND(ISNUMBER('Raw Data'!O490), 'Raw Data'!O490='Raw Data'!P490), 'Raw Data'!D490, 0)</f>
        <v/>
      </c>
      <c r="D495">
        <f>IF('Raw Data'!O490&lt;'Raw Data'!P490, 'Raw Data'!E490, 0)</f>
        <v/>
      </c>
      <c r="E495">
        <f>IF(SUM('Raw Data'!O490:P490)&gt;2, 'Raw Data'!F490, 0)</f>
        <v/>
      </c>
      <c r="F495">
        <f>IF(AND(ISNUMBER('Raw Data'!O490),SUM('Raw Data'!O490:P490)&lt;3),'Raw Data'!F490,)</f>
        <v/>
      </c>
      <c r="G495">
        <f>IF(AND('Raw Data'!O490&gt;0, 'Raw Data'!P490&gt;0), 'Raw Data'!H490, 0)</f>
        <v/>
      </c>
      <c r="H495">
        <f>IF(AND(ISNUMBER('Raw Data'!O490), OR('Raw Data'!O490=0, 'Raw Data'!P490=0)), 'Raw Data'!I490, 0)</f>
        <v/>
      </c>
      <c r="I495">
        <f>IF('Raw Data'!O490='Raw Data'!P490, 0, IF('Raw Data'!O490&gt;'Raw Data'!P490, 'Raw Data'!J490, 0))</f>
        <v/>
      </c>
      <c r="J495">
        <f>IF('Raw Data'!O490='Raw Data'!P490, 0, IF('Raw Data'!O490&lt;'Raw Data'!P490, 'Raw Data'!K490, 0))</f>
        <v/>
      </c>
      <c r="K495">
        <f>IF(AND(ISNUMBER('Raw Data'!O490), OR('Raw Data'!O490&gt;'Raw Data'!P490, 'Raw Data'!O490='Raw Data'!P490)), 'Raw Data'!L490, 0)</f>
        <v/>
      </c>
      <c r="L495">
        <f>IF(AND(ISNUMBER('Raw Data'!O490), OR('Raw Data'!O490&lt;'Raw Data'!P490, 'Raw Data'!O490='Raw Data'!P490)), 'Raw Data'!M490, 0)</f>
        <v/>
      </c>
      <c r="M495">
        <f>IF(AND(ISNUMBER('Raw Data'!O490), OR('Raw Data'!O490&gt;'Raw Data'!P490, 'Raw Data'!O490&lt;'Raw Data'!P490)), 'Raw Data'!N490, 0)</f>
        <v/>
      </c>
      <c r="N495">
        <f>IF(AND('Raw Data'!C490&lt;'Raw Data'!E490, 'Raw Data'!O490&gt;'Raw Data'!P490), 'Raw Data'!C490, 0)</f>
        <v/>
      </c>
      <c r="O495">
        <f>'Raw Data'!C490&lt;'Raw Data'!E490</f>
        <v/>
      </c>
      <c r="P495">
        <f>IF(AND('Raw Data'!C490&gt;'Raw Data'!E490, 'Raw Data'!O490&gt;'Raw Data'!P490), 'Raw Data'!C490, 0)</f>
        <v/>
      </c>
      <c r="Q495">
        <f>IF(AND('Raw Data'!C490&gt;'Raw Data'!E490, 'Raw Data'!O490&lt;'Raw Data'!P490), 'Raw Data'!E490, 0)</f>
        <v/>
      </c>
      <c r="R495">
        <f>IF(AND('Raw Data'!C490&lt;'Raw Data'!E490, 'Raw Data'!O490&lt;'Raw Data'!P490), 'Raw Data'!E490, 0)</f>
        <v/>
      </c>
      <c r="S495">
        <f>IF(ISNUMBER('Raw Data'!C490), IF(_xlfn.XLOOKUP(SMALL('Raw Data'!C490:E490, 1), B495:D495, B495:D495, 0)&gt;0, SMALL('Raw Data'!C490:E490, 1), 0), 0)</f>
        <v/>
      </c>
      <c r="T495">
        <f>IF(ISNUMBER('Raw Data'!C490), IF(_xlfn.XLOOKUP(SMALL('Raw Data'!C490:E490, 2), B495:D495, B495:D495, 0)&gt;0, SMALL('Raw Data'!C490:E490, 2), 0), 0)</f>
        <v/>
      </c>
      <c r="U495">
        <f>IF(ISNUMBER('Raw Data'!C490), IF(_xlfn.XLOOKUP(SMALL('Raw Data'!C490:E490, 3), B495:D495, B495:D495, 0)&gt;0, SMALL('Raw Data'!C490:E490, 3), 0), 0)</f>
        <v/>
      </c>
      <c r="V495">
        <f>IF(AND('Raw Data'!C490&lt;'Raw Data'!E490,'Raw Data'!O490&gt;'Raw Data'!P490),'Raw Data'!C490,IF(AND('Raw Data'!E490&lt;'Raw Data'!C490,'Raw Data'!P490&gt;'Raw Data'!O490),'Raw Data'!E490,0))</f>
        <v/>
      </c>
      <c r="W495">
        <f>IF(AND('Raw Data'!C490&gt;'Raw Data'!E490,'Raw Data'!O490&gt;'Raw Data'!P490),'Raw Data'!C490,IF(AND('Raw Data'!E490&gt;'Raw Data'!C490,'Raw Data'!P490&gt;'Raw Data'!O490),'Raw Data'!E490,0))</f>
        <v/>
      </c>
      <c r="X495">
        <f>IF(AND('Raw Data'!D490&gt;4,'Raw Data'!O490&gt;'Raw Data'!P490, ISNUMBER('Raw Data'!O490)),'Raw Data'!J490,IF(AND('Raw Data'!D490&gt;4,'Raw Data'!O490='Raw Data'!P490, ISNUMBER('Raw Data'!O490)),0,IF(AND(ISNUMBER('Raw Data'!O490), 'Raw Data'!O490='Raw Data'!P490),'Raw Data'!D490,0)))</f>
        <v/>
      </c>
      <c r="Y495">
        <f>IF(AND('Raw Data'!D490&gt;4,'Raw Data'!O490&lt;'Raw Data'!P490),'Raw Data'!K490,IF(AND('Raw Data'!D490&gt;4,'Raw Data'!O490='Raw Data'!P490),0,IF('Raw Data'!O490='Raw Data'!P490,'Raw Data'!D490,0)))</f>
        <v/>
      </c>
      <c r="Z495">
        <f>IF(AND('Raw Data'!D490&lt;4, 'Raw Data'!O490='Raw Data'!P490), 'Raw Data'!D490, 0)</f>
        <v/>
      </c>
      <c r="AA495">
        <f>IF(AND(W495&gt;0, F495&gt;0), F495*W495, 0)</f>
        <v/>
      </c>
      <c r="AB495">
        <f>IF(AND(C495&gt;0, E495&gt;0), E495*C495, 0)</f>
        <v/>
      </c>
      <c r="AC495">
        <f>IF(AND(F495, D495), D495*F495, 0)</f>
        <v/>
      </c>
    </row>
    <row r="496">
      <c r="A496">
        <f>'Raw Data'!Q491</f>
        <v/>
      </c>
      <c r="B496">
        <f>IF('Raw Data'!O491&gt;'Raw Data'!P491, 'Raw Data'!C491, 0)</f>
        <v/>
      </c>
      <c r="C496">
        <f>IF(AND(ISNUMBER('Raw Data'!O491), 'Raw Data'!O491='Raw Data'!P491), 'Raw Data'!D491, 0)</f>
        <v/>
      </c>
      <c r="D496">
        <f>IF('Raw Data'!O491&lt;'Raw Data'!P491, 'Raw Data'!E491, 0)</f>
        <v/>
      </c>
      <c r="E496">
        <f>IF(SUM('Raw Data'!O491:P491)&gt;2, 'Raw Data'!F491, 0)</f>
        <v/>
      </c>
      <c r="F496">
        <f>IF(AND(ISNUMBER('Raw Data'!O491),SUM('Raw Data'!O491:P491)&lt;3),'Raw Data'!F491,)</f>
        <v/>
      </c>
      <c r="G496">
        <f>IF(AND('Raw Data'!O491&gt;0, 'Raw Data'!P491&gt;0), 'Raw Data'!H491, 0)</f>
        <v/>
      </c>
      <c r="H496">
        <f>IF(AND(ISNUMBER('Raw Data'!O491), OR('Raw Data'!O491=0, 'Raw Data'!P491=0)), 'Raw Data'!I491, 0)</f>
        <v/>
      </c>
      <c r="I496">
        <f>IF('Raw Data'!O491='Raw Data'!P491, 0, IF('Raw Data'!O491&gt;'Raw Data'!P491, 'Raw Data'!J491, 0))</f>
        <v/>
      </c>
      <c r="J496">
        <f>IF('Raw Data'!O491='Raw Data'!P491, 0, IF('Raw Data'!O491&lt;'Raw Data'!P491, 'Raw Data'!K491, 0))</f>
        <v/>
      </c>
      <c r="K496">
        <f>IF(AND(ISNUMBER('Raw Data'!O491), OR('Raw Data'!O491&gt;'Raw Data'!P491, 'Raw Data'!O491='Raw Data'!P491)), 'Raw Data'!L491, 0)</f>
        <v/>
      </c>
      <c r="L496">
        <f>IF(AND(ISNUMBER('Raw Data'!O491), OR('Raw Data'!O491&lt;'Raw Data'!P491, 'Raw Data'!O491='Raw Data'!P491)), 'Raw Data'!M491, 0)</f>
        <v/>
      </c>
      <c r="M496">
        <f>IF(AND(ISNUMBER('Raw Data'!O491), OR('Raw Data'!O491&gt;'Raw Data'!P491, 'Raw Data'!O491&lt;'Raw Data'!P491)), 'Raw Data'!N491, 0)</f>
        <v/>
      </c>
      <c r="N496">
        <f>IF(AND('Raw Data'!C491&lt;'Raw Data'!E491, 'Raw Data'!O491&gt;'Raw Data'!P491), 'Raw Data'!C491, 0)</f>
        <v/>
      </c>
      <c r="O496">
        <f>'Raw Data'!C491&lt;'Raw Data'!E491</f>
        <v/>
      </c>
      <c r="P496">
        <f>IF(AND('Raw Data'!C491&gt;'Raw Data'!E491, 'Raw Data'!O491&gt;'Raw Data'!P491), 'Raw Data'!C491, 0)</f>
        <v/>
      </c>
      <c r="Q496">
        <f>IF(AND('Raw Data'!C491&gt;'Raw Data'!E491, 'Raw Data'!O491&lt;'Raw Data'!P491), 'Raw Data'!E491, 0)</f>
        <v/>
      </c>
      <c r="R496">
        <f>IF(AND('Raw Data'!C491&lt;'Raw Data'!E491, 'Raw Data'!O491&lt;'Raw Data'!P491), 'Raw Data'!E491, 0)</f>
        <v/>
      </c>
      <c r="S496">
        <f>IF(ISNUMBER('Raw Data'!C491), IF(_xlfn.XLOOKUP(SMALL('Raw Data'!C491:E491, 1), B496:D496, B496:D496, 0)&gt;0, SMALL('Raw Data'!C491:E491, 1), 0), 0)</f>
        <v/>
      </c>
      <c r="T496">
        <f>IF(ISNUMBER('Raw Data'!C491), IF(_xlfn.XLOOKUP(SMALL('Raw Data'!C491:E491, 2), B496:D496, B496:D496, 0)&gt;0, SMALL('Raw Data'!C491:E491, 2), 0), 0)</f>
        <v/>
      </c>
      <c r="U496">
        <f>IF(ISNUMBER('Raw Data'!C491), IF(_xlfn.XLOOKUP(SMALL('Raw Data'!C491:E491, 3), B496:D496, B496:D496, 0)&gt;0, SMALL('Raw Data'!C491:E491, 3), 0), 0)</f>
        <v/>
      </c>
      <c r="V496">
        <f>IF(AND('Raw Data'!C491&lt;'Raw Data'!E491,'Raw Data'!O491&gt;'Raw Data'!P491),'Raw Data'!C491,IF(AND('Raw Data'!E491&lt;'Raw Data'!C491,'Raw Data'!P491&gt;'Raw Data'!O491),'Raw Data'!E491,0))</f>
        <v/>
      </c>
      <c r="W496">
        <f>IF(AND('Raw Data'!C491&gt;'Raw Data'!E491,'Raw Data'!O491&gt;'Raw Data'!P491),'Raw Data'!C491,IF(AND('Raw Data'!E491&gt;'Raw Data'!C491,'Raw Data'!P491&gt;'Raw Data'!O491),'Raw Data'!E491,0))</f>
        <v/>
      </c>
      <c r="X496">
        <f>IF(AND('Raw Data'!D491&gt;4,'Raw Data'!O491&gt;'Raw Data'!P491, ISNUMBER('Raw Data'!O491)),'Raw Data'!J491,IF(AND('Raw Data'!D491&gt;4,'Raw Data'!O491='Raw Data'!P491, ISNUMBER('Raw Data'!O491)),0,IF(AND(ISNUMBER('Raw Data'!O491), 'Raw Data'!O491='Raw Data'!P491),'Raw Data'!D491,0)))</f>
        <v/>
      </c>
      <c r="Y496">
        <f>IF(AND('Raw Data'!D491&gt;4,'Raw Data'!O491&lt;'Raw Data'!P491),'Raw Data'!K491,IF(AND('Raw Data'!D491&gt;4,'Raw Data'!O491='Raw Data'!P491),0,IF('Raw Data'!O491='Raw Data'!P491,'Raw Data'!D491,0)))</f>
        <v/>
      </c>
      <c r="Z496">
        <f>IF(AND('Raw Data'!D491&lt;4, 'Raw Data'!O491='Raw Data'!P491), 'Raw Data'!D491, 0)</f>
        <v/>
      </c>
      <c r="AA496">
        <f>IF(AND(W496&gt;0, F496&gt;0), F496*W496, 0)</f>
        <v/>
      </c>
      <c r="AB496">
        <f>IF(AND(C496&gt;0, E496&gt;0), E496*C496, 0)</f>
        <v/>
      </c>
      <c r="AC496">
        <f>IF(AND(F496, D496), D496*F496, 0)</f>
        <v/>
      </c>
    </row>
    <row r="497">
      <c r="A497">
        <f>'Raw Data'!Q492</f>
        <v/>
      </c>
      <c r="B497">
        <f>IF('Raw Data'!O492&gt;'Raw Data'!P492, 'Raw Data'!C492, 0)</f>
        <v/>
      </c>
      <c r="C497">
        <f>IF(AND(ISNUMBER('Raw Data'!O492), 'Raw Data'!O492='Raw Data'!P492), 'Raw Data'!D492, 0)</f>
        <v/>
      </c>
      <c r="D497">
        <f>IF('Raw Data'!O492&lt;'Raw Data'!P492, 'Raw Data'!E492, 0)</f>
        <v/>
      </c>
      <c r="E497">
        <f>IF(SUM('Raw Data'!O492:P492)&gt;2, 'Raw Data'!F492, 0)</f>
        <v/>
      </c>
      <c r="F497">
        <f>IF(AND(ISNUMBER('Raw Data'!O492),SUM('Raw Data'!O492:P492)&lt;3),'Raw Data'!F492,)</f>
        <v/>
      </c>
      <c r="G497">
        <f>IF(AND('Raw Data'!O492&gt;0, 'Raw Data'!P492&gt;0), 'Raw Data'!H492, 0)</f>
        <v/>
      </c>
      <c r="H497">
        <f>IF(AND(ISNUMBER('Raw Data'!O492), OR('Raw Data'!O492=0, 'Raw Data'!P492=0)), 'Raw Data'!I492, 0)</f>
        <v/>
      </c>
      <c r="I497">
        <f>IF('Raw Data'!O492='Raw Data'!P492, 0, IF('Raw Data'!O492&gt;'Raw Data'!P492, 'Raw Data'!J492, 0))</f>
        <v/>
      </c>
      <c r="J497">
        <f>IF('Raw Data'!O492='Raw Data'!P492, 0, IF('Raw Data'!O492&lt;'Raw Data'!P492, 'Raw Data'!K492, 0))</f>
        <v/>
      </c>
      <c r="K497">
        <f>IF(AND(ISNUMBER('Raw Data'!O492), OR('Raw Data'!O492&gt;'Raw Data'!P492, 'Raw Data'!O492='Raw Data'!P492)), 'Raw Data'!L492, 0)</f>
        <v/>
      </c>
      <c r="L497">
        <f>IF(AND(ISNUMBER('Raw Data'!O492), OR('Raw Data'!O492&lt;'Raw Data'!P492, 'Raw Data'!O492='Raw Data'!P492)), 'Raw Data'!M492, 0)</f>
        <v/>
      </c>
      <c r="M497">
        <f>IF(AND(ISNUMBER('Raw Data'!O492), OR('Raw Data'!O492&gt;'Raw Data'!P492, 'Raw Data'!O492&lt;'Raw Data'!P492)), 'Raw Data'!N492, 0)</f>
        <v/>
      </c>
      <c r="N497">
        <f>IF(AND('Raw Data'!C492&lt;'Raw Data'!E492, 'Raw Data'!O492&gt;'Raw Data'!P492), 'Raw Data'!C492, 0)</f>
        <v/>
      </c>
      <c r="O497">
        <f>'Raw Data'!C492&lt;'Raw Data'!E492</f>
        <v/>
      </c>
      <c r="P497">
        <f>IF(AND('Raw Data'!C492&gt;'Raw Data'!E492, 'Raw Data'!O492&gt;'Raw Data'!P492), 'Raw Data'!C492, 0)</f>
        <v/>
      </c>
      <c r="Q497">
        <f>IF(AND('Raw Data'!C492&gt;'Raw Data'!E492, 'Raw Data'!O492&lt;'Raw Data'!P492), 'Raw Data'!E492, 0)</f>
        <v/>
      </c>
      <c r="R497">
        <f>IF(AND('Raw Data'!C492&lt;'Raw Data'!E492, 'Raw Data'!O492&lt;'Raw Data'!P492), 'Raw Data'!E492, 0)</f>
        <v/>
      </c>
      <c r="S497">
        <f>IF(ISNUMBER('Raw Data'!C492), IF(_xlfn.XLOOKUP(SMALL('Raw Data'!C492:E492, 1), B497:D497, B497:D497, 0)&gt;0, SMALL('Raw Data'!C492:E492, 1), 0), 0)</f>
        <v/>
      </c>
      <c r="T497">
        <f>IF(ISNUMBER('Raw Data'!C492), IF(_xlfn.XLOOKUP(SMALL('Raw Data'!C492:E492, 2), B497:D497, B497:D497, 0)&gt;0, SMALL('Raw Data'!C492:E492, 2), 0), 0)</f>
        <v/>
      </c>
      <c r="U497">
        <f>IF(ISNUMBER('Raw Data'!C492), IF(_xlfn.XLOOKUP(SMALL('Raw Data'!C492:E492, 3), B497:D497, B497:D497, 0)&gt;0, SMALL('Raw Data'!C492:E492, 3), 0), 0)</f>
        <v/>
      </c>
      <c r="V497">
        <f>IF(AND('Raw Data'!C492&lt;'Raw Data'!E492,'Raw Data'!O492&gt;'Raw Data'!P492),'Raw Data'!C492,IF(AND('Raw Data'!E492&lt;'Raw Data'!C492,'Raw Data'!P492&gt;'Raw Data'!O492),'Raw Data'!E492,0))</f>
        <v/>
      </c>
      <c r="W497">
        <f>IF(AND('Raw Data'!C492&gt;'Raw Data'!E492,'Raw Data'!O492&gt;'Raw Data'!P492),'Raw Data'!C492,IF(AND('Raw Data'!E492&gt;'Raw Data'!C492,'Raw Data'!P492&gt;'Raw Data'!O492),'Raw Data'!E492,0))</f>
        <v/>
      </c>
      <c r="X497">
        <f>IF(AND('Raw Data'!D492&gt;4,'Raw Data'!O492&gt;'Raw Data'!P492, ISNUMBER('Raw Data'!O492)),'Raw Data'!J492,IF(AND('Raw Data'!D492&gt;4,'Raw Data'!O492='Raw Data'!P492, ISNUMBER('Raw Data'!O492)),0,IF(AND(ISNUMBER('Raw Data'!O492), 'Raw Data'!O492='Raw Data'!P492),'Raw Data'!D492,0)))</f>
        <v/>
      </c>
      <c r="Y497">
        <f>IF(AND('Raw Data'!D492&gt;4,'Raw Data'!O492&lt;'Raw Data'!P492),'Raw Data'!K492,IF(AND('Raw Data'!D492&gt;4,'Raw Data'!O492='Raw Data'!P492),0,IF('Raw Data'!O492='Raw Data'!P492,'Raw Data'!D492,0)))</f>
        <v/>
      </c>
      <c r="Z497">
        <f>IF(AND('Raw Data'!D492&lt;4, 'Raw Data'!O492='Raw Data'!P492), 'Raw Data'!D492, 0)</f>
        <v/>
      </c>
      <c r="AA497">
        <f>IF(AND(W497&gt;0, F497&gt;0), F497*W497, 0)</f>
        <v/>
      </c>
      <c r="AB497">
        <f>IF(AND(C497&gt;0, E497&gt;0), E497*C497, 0)</f>
        <v/>
      </c>
      <c r="AC497">
        <f>IF(AND(F497, D497), D497*F497, 0)</f>
        <v/>
      </c>
    </row>
    <row r="498">
      <c r="A498">
        <f>'Raw Data'!Q493</f>
        <v/>
      </c>
      <c r="B498">
        <f>IF('Raw Data'!O493&gt;'Raw Data'!P493, 'Raw Data'!C493, 0)</f>
        <v/>
      </c>
      <c r="C498">
        <f>IF(AND(ISNUMBER('Raw Data'!O493), 'Raw Data'!O493='Raw Data'!P493), 'Raw Data'!D493, 0)</f>
        <v/>
      </c>
      <c r="D498">
        <f>IF('Raw Data'!O493&lt;'Raw Data'!P493, 'Raw Data'!E493, 0)</f>
        <v/>
      </c>
      <c r="E498">
        <f>IF(SUM('Raw Data'!O493:P493)&gt;2, 'Raw Data'!F493, 0)</f>
        <v/>
      </c>
      <c r="F498">
        <f>IF(AND(ISNUMBER('Raw Data'!O493),SUM('Raw Data'!O493:P493)&lt;3),'Raw Data'!F493,)</f>
        <v/>
      </c>
      <c r="G498">
        <f>IF(AND('Raw Data'!O493&gt;0, 'Raw Data'!P493&gt;0), 'Raw Data'!H493, 0)</f>
        <v/>
      </c>
      <c r="H498">
        <f>IF(AND(ISNUMBER('Raw Data'!O493), OR('Raw Data'!O493=0, 'Raw Data'!P493=0)), 'Raw Data'!I493, 0)</f>
        <v/>
      </c>
      <c r="I498">
        <f>IF('Raw Data'!O493='Raw Data'!P493, 0, IF('Raw Data'!O493&gt;'Raw Data'!P493, 'Raw Data'!J493, 0))</f>
        <v/>
      </c>
      <c r="J498">
        <f>IF('Raw Data'!O493='Raw Data'!P493, 0, IF('Raw Data'!O493&lt;'Raw Data'!P493, 'Raw Data'!K493, 0))</f>
        <v/>
      </c>
      <c r="K498">
        <f>IF(AND(ISNUMBER('Raw Data'!O493), OR('Raw Data'!O493&gt;'Raw Data'!P493, 'Raw Data'!O493='Raw Data'!P493)), 'Raw Data'!L493, 0)</f>
        <v/>
      </c>
      <c r="L498">
        <f>IF(AND(ISNUMBER('Raw Data'!O493), OR('Raw Data'!O493&lt;'Raw Data'!P493, 'Raw Data'!O493='Raw Data'!P493)), 'Raw Data'!M493, 0)</f>
        <v/>
      </c>
      <c r="M498">
        <f>IF(AND(ISNUMBER('Raw Data'!O493), OR('Raw Data'!O493&gt;'Raw Data'!P493, 'Raw Data'!O493&lt;'Raw Data'!P493)), 'Raw Data'!N493, 0)</f>
        <v/>
      </c>
      <c r="N498">
        <f>IF(AND('Raw Data'!C493&lt;'Raw Data'!E493, 'Raw Data'!O493&gt;'Raw Data'!P493), 'Raw Data'!C493, 0)</f>
        <v/>
      </c>
      <c r="O498">
        <f>'Raw Data'!C493&lt;'Raw Data'!E493</f>
        <v/>
      </c>
      <c r="P498">
        <f>IF(AND('Raw Data'!C493&gt;'Raw Data'!E493, 'Raw Data'!O493&gt;'Raw Data'!P493), 'Raw Data'!C493, 0)</f>
        <v/>
      </c>
      <c r="Q498">
        <f>IF(AND('Raw Data'!C493&gt;'Raw Data'!E493, 'Raw Data'!O493&lt;'Raw Data'!P493), 'Raw Data'!E493, 0)</f>
        <v/>
      </c>
      <c r="R498">
        <f>IF(AND('Raw Data'!C493&lt;'Raw Data'!E493, 'Raw Data'!O493&lt;'Raw Data'!P493), 'Raw Data'!E493, 0)</f>
        <v/>
      </c>
      <c r="S498">
        <f>IF(ISNUMBER('Raw Data'!C493), IF(_xlfn.XLOOKUP(SMALL('Raw Data'!C493:E493, 1), B498:D498, B498:D498, 0)&gt;0, SMALL('Raw Data'!C493:E493, 1), 0), 0)</f>
        <v/>
      </c>
      <c r="T498">
        <f>IF(ISNUMBER('Raw Data'!C493), IF(_xlfn.XLOOKUP(SMALL('Raw Data'!C493:E493, 2), B498:D498, B498:D498, 0)&gt;0, SMALL('Raw Data'!C493:E493, 2), 0), 0)</f>
        <v/>
      </c>
      <c r="U498">
        <f>IF(ISNUMBER('Raw Data'!C493), IF(_xlfn.XLOOKUP(SMALL('Raw Data'!C493:E493, 3), B498:D498, B498:D498, 0)&gt;0, SMALL('Raw Data'!C493:E493, 3), 0), 0)</f>
        <v/>
      </c>
      <c r="V498">
        <f>IF(AND('Raw Data'!C493&lt;'Raw Data'!E493,'Raw Data'!O493&gt;'Raw Data'!P493),'Raw Data'!C493,IF(AND('Raw Data'!E493&lt;'Raw Data'!C493,'Raw Data'!P493&gt;'Raw Data'!O493),'Raw Data'!E493,0))</f>
        <v/>
      </c>
      <c r="W498">
        <f>IF(AND('Raw Data'!C493&gt;'Raw Data'!E493,'Raw Data'!O493&gt;'Raw Data'!P493),'Raw Data'!C493,IF(AND('Raw Data'!E493&gt;'Raw Data'!C493,'Raw Data'!P493&gt;'Raw Data'!O493),'Raw Data'!E493,0))</f>
        <v/>
      </c>
      <c r="X498">
        <f>IF(AND('Raw Data'!D493&gt;4,'Raw Data'!O493&gt;'Raw Data'!P493, ISNUMBER('Raw Data'!O493)),'Raw Data'!J493,IF(AND('Raw Data'!D493&gt;4,'Raw Data'!O493='Raw Data'!P493, ISNUMBER('Raw Data'!O493)),0,IF(AND(ISNUMBER('Raw Data'!O493), 'Raw Data'!O493='Raw Data'!P493),'Raw Data'!D493,0)))</f>
        <v/>
      </c>
      <c r="Y498">
        <f>IF(AND('Raw Data'!D493&gt;4,'Raw Data'!O493&lt;'Raw Data'!P493),'Raw Data'!K493,IF(AND('Raw Data'!D493&gt;4,'Raw Data'!O493='Raw Data'!P493),0,IF('Raw Data'!O493='Raw Data'!P493,'Raw Data'!D493,0)))</f>
        <v/>
      </c>
      <c r="Z498">
        <f>IF(AND('Raw Data'!D493&lt;4, 'Raw Data'!O493='Raw Data'!P493), 'Raw Data'!D493, 0)</f>
        <v/>
      </c>
      <c r="AA498">
        <f>IF(AND(W498&gt;0, F498&gt;0), F498*W498, 0)</f>
        <v/>
      </c>
      <c r="AB498">
        <f>IF(AND(C498&gt;0, E498&gt;0), E498*C498, 0)</f>
        <v/>
      </c>
      <c r="AC498">
        <f>IF(AND(F498, D498), D498*F498, 0)</f>
        <v/>
      </c>
    </row>
    <row r="499">
      <c r="A499">
        <f>'Raw Data'!Q494</f>
        <v/>
      </c>
      <c r="B499">
        <f>IF('Raw Data'!O494&gt;'Raw Data'!P494, 'Raw Data'!C494, 0)</f>
        <v/>
      </c>
      <c r="C499">
        <f>IF(AND(ISNUMBER('Raw Data'!O494), 'Raw Data'!O494='Raw Data'!P494), 'Raw Data'!D494, 0)</f>
        <v/>
      </c>
      <c r="D499">
        <f>IF('Raw Data'!O494&lt;'Raw Data'!P494, 'Raw Data'!E494, 0)</f>
        <v/>
      </c>
      <c r="E499">
        <f>IF(SUM('Raw Data'!O494:P494)&gt;2, 'Raw Data'!F494, 0)</f>
        <v/>
      </c>
      <c r="F499">
        <f>IF(AND(ISNUMBER('Raw Data'!O494),SUM('Raw Data'!O494:P494)&lt;3),'Raw Data'!F494,)</f>
        <v/>
      </c>
      <c r="G499">
        <f>IF(AND('Raw Data'!O494&gt;0, 'Raw Data'!P494&gt;0), 'Raw Data'!H494, 0)</f>
        <v/>
      </c>
      <c r="H499">
        <f>IF(AND(ISNUMBER('Raw Data'!O494), OR('Raw Data'!O494=0, 'Raw Data'!P494=0)), 'Raw Data'!I494, 0)</f>
        <v/>
      </c>
      <c r="I499">
        <f>IF('Raw Data'!O494='Raw Data'!P494, 0, IF('Raw Data'!O494&gt;'Raw Data'!P494, 'Raw Data'!J494, 0))</f>
        <v/>
      </c>
      <c r="J499">
        <f>IF('Raw Data'!O494='Raw Data'!P494, 0, IF('Raw Data'!O494&lt;'Raw Data'!P494, 'Raw Data'!K494, 0))</f>
        <v/>
      </c>
      <c r="K499">
        <f>IF(AND(ISNUMBER('Raw Data'!O494), OR('Raw Data'!O494&gt;'Raw Data'!P494, 'Raw Data'!O494='Raw Data'!P494)), 'Raw Data'!L494, 0)</f>
        <v/>
      </c>
      <c r="L499">
        <f>IF(AND(ISNUMBER('Raw Data'!O494), OR('Raw Data'!O494&lt;'Raw Data'!P494, 'Raw Data'!O494='Raw Data'!P494)), 'Raw Data'!M494, 0)</f>
        <v/>
      </c>
      <c r="M499">
        <f>IF(AND(ISNUMBER('Raw Data'!O494), OR('Raw Data'!O494&gt;'Raw Data'!P494, 'Raw Data'!O494&lt;'Raw Data'!P494)), 'Raw Data'!N494, 0)</f>
        <v/>
      </c>
      <c r="N499">
        <f>IF(AND('Raw Data'!C494&lt;'Raw Data'!E494, 'Raw Data'!O494&gt;'Raw Data'!P494), 'Raw Data'!C494, 0)</f>
        <v/>
      </c>
      <c r="O499">
        <f>'Raw Data'!C494&lt;'Raw Data'!E494</f>
        <v/>
      </c>
      <c r="P499">
        <f>IF(AND('Raw Data'!C494&gt;'Raw Data'!E494, 'Raw Data'!O494&gt;'Raw Data'!P494), 'Raw Data'!C494, 0)</f>
        <v/>
      </c>
      <c r="Q499">
        <f>IF(AND('Raw Data'!C494&gt;'Raw Data'!E494, 'Raw Data'!O494&lt;'Raw Data'!P494), 'Raw Data'!E494, 0)</f>
        <v/>
      </c>
      <c r="R499">
        <f>IF(AND('Raw Data'!C494&lt;'Raw Data'!E494, 'Raw Data'!O494&lt;'Raw Data'!P494), 'Raw Data'!E494, 0)</f>
        <v/>
      </c>
      <c r="S499">
        <f>IF(ISNUMBER('Raw Data'!C494), IF(_xlfn.XLOOKUP(SMALL('Raw Data'!C494:E494, 1), B499:D499, B499:D499, 0)&gt;0, SMALL('Raw Data'!C494:E494, 1), 0), 0)</f>
        <v/>
      </c>
      <c r="T499">
        <f>IF(ISNUMBER('Raw Data'!C494), IF(_xlfn.XLOOKUP(SMALL('Raw Data'!C494:E494, 2), B499:D499, B499:D499, 0)&gt;0, SMALL('Raw Data'!C494:E494, 2), 0), 0)</f>
        <v/>
      </c>
      <c r="U499">
        <f>IF(ISNUMBER('Raw Data'!C494), IF(_xlfn.XLOOKUP(SMALL('Raw Data'!C494:E494, 3), B499:D499, B499:D499, 0)&gt;0, SMALL('Raw Data'!C494:E494, 3), 0), 0)</f>
        <v/>
      </c>
      <c r="V499">
        <f>IF(AND('Raw Data'!C494&lt;'Raw Data'!E494,'Raw Data'!O494&gt;'Raw Data'!P494),'Raw Data'!C494,IF(AND('Raw Data'!E494&lt;'Raw Data'!C494,'Raw Data'!P494&gt;'Raw Data'!O494),'Raw Data'!E494,0))</f>
        <v/>
      </c>
      <c r="W499">
        <f>IF(AND('Raw Data'!C494&gt;'Raw Data'!E494,'Raw Data'!O494&gt;'Raw Data'!P494),'Raw Data'!C494,IF(AND('Raw Data'!E494&gt;'Raw Data'!C494,'Raw Data'!P494&gt;'Raw Data'!O494),'Raw Data'!E494,0))</f>
        <v/>
      </c>
      <c r="X499">
        <f>IF(AND('Raw Data'!D494&gt;4,'Raw Data'!O494&gt;'Raw Data'!P494, ISNUMBER('Raw Data'!O494)),'Raw Data'!J494,IF(AND('Raw Data'!D494&gt;4,'Raw Data'!O494='Raw Data'!P494, ISNUMBER('Raw Data'!O494)),0,IF(AND(ISNUMBER('Raw Data'!O494), 'Raw Data'!O494='Raw Data'!P494),'Raw Data'!D494,0)))</f>
        <v/>
      </c>
      <c r="Y499">
        <f>IF(AND('Raw Data'!D494&gt;4,'Raw Data'!O494&lt;'Raw Data'!P494),'Raw Data'!K494,IF(AND('Raw Data'!D494&gt;4,'Raw Data'!O494='Raw Data'!P494),0,IF('Raw Data'!O494='Raw Data'!P494,'Raw Data'!D494,0)))</f>
        <v/>
      </c>
      <c r="Z499">
        <f>IF(AND('Raw Data'!D494&lt;4, 'Raw Data'!O494='Raw Data'!P494), 'Raw Data'!D494, 0)</f>
        <v/>
      </c>
      <c r="AA499">
        <f>IF(AND(W499&gt;0, F499&gt;0), F499*W499, 0)</f>
        <v/>
      </c>
      <c r="AB499">
        <f>IF(AND(C499&gt;0, E499&gt;0), E499*C499, 0)</f>
        <v/>
      </c>
      <c r="AC499">
        <f>IF(AND(F499, D499), D499*F499, 0)</f>
        <v/>
      </c>
    </row>
    <row r="500">
      <c r="A500">
        <f>'Raw Data'!Q495</f>
        <v/>
      </c>
      <c r="B500">
        <f>IF('Raw Data'!O495&gt;'Raw Data'!P495, 'Raw Data'!C495, 0)</f>
        <v/>
      </c>
      <c r="C500">
        <f>IF(AND(ISNUMBER('Raw Data'!O495), 'Raw Data'!O495='Raw Data'!P495), 'Raw Data'!D495, 0)</f>
        <v/>
      </c>
      <c r="D500">
        <f>IF('Raw Data'!O495&lt;'Raw Data'!P495, 'Raw Data'!E495, 0)</f>
        <v/>
      </c>
      <c r="E500">
        <f>IF(SUM('Raw Data'!O495:P495)&gt;2, 'Raw Data'!F495, 0)</f>
        <v/>
      </c>
      <c r="F500">
        <f>IF(AND(ISNUMBER('Raw Data'!O495),SUM('Raw Data'!O495:P495)&lt;3),'Raw Data'!F495,)</f>
        <v/>
      </c>
      <c r="G500">
        <f>IF(AND('Raw Data'!O495&gt;0, 'Raw Data'!P495&gt;0), 'Raw Data'!H495, 0)</f>
        <v/>
      </c>
      <c r="H500">
        <f>IF(AND(ISNUMBER('Raw Data'!O495), OR('Raw Data'!O495=0, 'Raw Data'!P495=0)), 'Raw Data'!I495, 0)</f>
        <v/>
      </c>
      <c r="I500">
        <f>IF('Raw Data'!O495='Raw Data'!P495, 0, IF('Raw Data'!O495&gt;'Raw Data'!P495, 'Raw Data'!J495, 0))</f>
        <v/>
      </c>
      <c r="J500">
        <f>IF('Raw Data'!O495='Raw Data'!P495, 0, IF('Raw Data'!O495&lt;'Raw Data'!P495, 'Raw Data'!K495, 0))</f>
        <v/>
      </c>
      <c r="K500">
        <f>IF(AND(ISNUMBER('Raw Data'!O495), OR('Raw Data'!O495&gt;'Raw Data'!P495, 'Raw Data'!O495='Raw Data'!P495)), 'Raw Data'!L495, 0)</f>
        <v/>
      </c>
      <c r="L500">
        <f>IF(AND(ISNUMBER('Raw Data'!O495), OR('Raw Data'!O495&lt;'Raw Data'!P495, 'Raw Data'!O495='Raw Data'!P495)), 'Raw Data'!M495, 0)</f>
        <v/>
      </c>
      <c r="M500">
        <f>IF(AND(ISNUMBER('Raw Data'!O495), OR('Raw Data'!O495&gt;'Raw Data'!P495, 'Raw Data'!O495&lt;'Raw Data'!P495)), 'Raw Data'!N495, 0)</f>
        <v/>
      </c>
      <c r="N500">
        <f>IF(AND('Raw Data'!C495&lt;'Raw Data'!E495, 'Raw Data'!O495&gt;'Raw Data'!P495), 'Raw Data'!C495, 0)</f>
        <v/>
      </c>
      <c r="O500">
        <f>'Raw Data'!C495&lt;'Raw Data'!E495</f>
        <v/>
      </c>
      <c r="P500">
        <f>IF(AND('Raw Data'!C495&gt;'Raw Data'!E495, 'Raw Data'!O495&gt;'Raw Data'!P495), 'Raw Data'!C495, 0)</f>
        <v/>
      </c>
      <c r="Q500">
        <f>IF(AND('Raw Data'!C495&gt;'Raw Data'!E495, 'Raw Data'!O495&lt;'Raw Data'!P495), 'Raw Data'!E495, 0)</f>
        <v/>
      </c>
      <c r="R500">
        <f>IF(AND('Raw Data'!C495&lt;'Raw Data'!E495, 'Raw Data'!O495&lt;'Raw Data'!P495), 'Raw Data'!E495, 0)</f>
        <v/>
      </c>
      <c r="S500">
        <f>IF(ISNUMBER('Raw Data'!C495), IF(_xlfn.XLOOKUP(SMALL('Raw Data'!C495:E495, 1), B500:D500, B500:D500, 0)&gt;0, SMALL('Raw Data'!C495:E495, 1), 0), 0)</f>
        <v/>
      </c>
      <c r="T500">
        <f>IF(ISNUMBER('Raw Data'!C495), IF(_xlfn.XLOOKUP(SMALL('Raw Data'!C495:E495, 2), B500:D500, B500:D500, 0)&gt;0, SMALL('Raw Data'!C495:E495, 2), 0), 0)</f>
        <v/>
      </c>
      <c r="U500">
        <f>IF(ISNUMBER('Raw Data'!C495), IF(_xlfn.XLOOKUP(SMALL('Raw Data'!C495:E495, 3), B500:D500, B500:D500, 0)&gt;0, SMALL('Raw Data'!C495:E495, 3), 0), 0)</f>
        <v/>
      </c>
      <c r="V500">
        <f>IF(AND('Raw Data'!C495&lt;'Raw Data'!E495,'Raw Data'!O495&gt;'Raw Data'!P495),'Raw Data'!C495,IF(AND('Raw Data'!E495&lt;'Raw Data'!C495,'Raw Data'!P495&gt;'Raw Data'!O495),'Raw Data'!E495,0))</f>
        <v/>
      </c>
      <c r="W500">
        <f>IF(AND('Raw Data'!C495&gt;'Raw Data'!E495,'Raw Data'!O495&gt;'Raw Data'!P495),'Raw Data'!C495,IF(AND('Raw Data'!E495&gt;'Raw Data'!C495,'Raw Data'!P495&gt;'Raw Data'!O495),'Raw Data'!E495,0))</f>
        <v/>
      </c>
      <c r="X500">
        <f>IF(AND('Raw Data'!D495&gt;4,'Raw Data'!O495&gt;'Raw Data'!P495, ISNUMBER('Raw Data'!O495)),'Raw Data'!J495,IF(AND('Raw Data'!D495&gt;4,'Raw Data'!O495='Raw Data'!P495, ISNUMBER('Raw Data'!O495)),0,IF(AND(ISNUMBER('Raw Data'!O495), 'Raw Data'!O495='Raw Data'!P495),'Raw Data'!D495,0)))</f>
        <v/>
      </c>
      <c r="Y500">
        <f>IF(AND('Raw Data'!D495&gt;4,'Raw Data'!O495&lt;'Raw Data'!P495),'Raw Data'!K495,IF(AND('Raw Data'!D495&gt;4,'Raw Data'!O495='Raw Data'!P495),0,IF('Raw Data'!O495='Raw Data'!P495,'Raw Data'!D495,0)))</f>
        <v/>
      </c>
      <c r="Z500">
        <f>IF(AND('Raw Data'!D495&lt;4, 'Raw Data'!O495='Raw Data'!P495), 'Raw Data'!D495, 0)</f>
        <v/>
      </c>
      <c r="AA500">
        <f>IF(AND(W500&gt;0, F500&gt;0), F500*W500, 0)</f>
        <v/>
      </c>
      <c r="AB500">
        <f>IF(AND(C500&gt;0, E500&gt;0), E500*C500, 0)</f>
        <v/>
      </c>
      <c r="AC500">
        <f>IF(AND(F500, D500), D500*F500, 0)</f>
        <v/>
      </c>
    </row>
    <row r="501">
      <c r="A501">
        <f>'Raw Data'!Q496</f>
        <v/>
      </c>
      <c r="B501">
        <f>IF('Raw Data'!O496&gt;'Raw Data'!P496, 'Raw Data'!C496, 0)</f>
        <v/>
      </c>
      <c r="C501">
        <f>IF(AND(ISNUMBER('Raw Data'!O496), 'Raw Data'!O496='Raw Data'!P496), 'Raw Data'!D496, 0)</f>
        <v/>
      </c>
      <c r="D501">
        <f>IF('Raw Data'!O496&lt;'Raw Data'!P496, 'Raw Data'!E496, 0)</f>
        <v/>
      </c>
      <c r="E501">
        <f>IF(SUM('Raw Data'!O496:P496)&gt;2, 'Raw Data'!F496, 0)</f>
        <v/>
      </c>
      <c r="F501">
        <f>IF(AND(ISNUMBER('Raw Data'!O496),SUM('Raw Data'!O496:P496)&lt;3),'Raw Data'!F496,)</f>
        <v/>
      </c>
      <c r="G501">
        <f>IF(AND('Raw Data'!O496&gt;0, 'Raw Data'!P496&gt;0), 'Raw Data'!H496, 0)</f>
        <v/>
      </c>
      <c r="H501">
        <f>IF(AND(ISNUMBER('Raw Data'!O496), OR('Raw Data'!O496=0, 'Raw Data'!P496=0)), 'Raw Data'!I496, 0)</f>
        <v/>
      </c>
      <c r="I501">
        <f>IF('Raw Data'!O496='Raw Data'!P496, 0, IF('Raw Data'!O496&gt;'Raw Data'!P496, 'Raw Data'!J496, 0))</f>
        <v/>
      </c>
      <c r="J501">
        <f>IF('Raw Data'!O496='Raw Data'!P496, 0, IF('Raw Data'!O496&lt;'Raw Data'!P496, 'Raw Data'!K496, 0))</f>
        <v/>
      </c>
      <c r="K501">
        <f>IF(AND(ISNUMBER('Raw Data'!O496), OR('Raw Data'!O496&gt;'Raw Data'!P496, 'Raw Data'!O496='Raw Data'!P496)), 'Raw Data'!L496, 0)</f>
        <v/>
      </c>
      <c r="L501">
        <f>IF(AND(ISNUMBER('Raw Data'!O496), OR('Raw Data'!O496&lt;'Raw Data'!P496, 'Raw Data'!O496='Raw Data'!P496)), 'Raw Data'!M496, 0)</f>
        <v/>
      </c>
      <c r="M501">
        <f>IF(AND(ISNUMBER('Raw Data'!O496), OR('Raw Data'!O496&gt;'Raw Data'!P496, 'Raw Data'!O496&lt;'Raw Data'!P496)), 'Raw Data'!N496, 0)</f>
        <v/>
      </c>
      <c r="N501">
        <f>IF(AND('Raw Data'!C496&lt;'Raw Data'!E496, 'Raw Data'!O496&gt;'Raw Data'!P496), 'Raw Data'!C496, 0)</f>
        <v/>
      </c>
      <c r="O501">
        <f>'Raw Data'!C496&lt;'Raw Data'!E496</f>
        <v/>
      </c>
      <c r="P501">
        <f>IF(AND('Raw Data'!C496&gt;'Raw Data'!E496, 'Raw Data'!O496&gt;'Raw Data'!P496), 'Raw Data'!C496, 0)</f>
        <v/>
      </c>
      <c r="Q501">
        <f>IF(AND('Raw Data'!C496&gt;'Raw Data'!E496, 'Raw Data'!O496&lt;'Raw Data'!P496), 'Raw Data'!E496, 0)</f>
        <v/>
      </c>
      <c r="R501">
        <f>IF(AND('Raw Data'!C496&lt;'Raw Data'!E496, 'Raw Data'!O496&lt;'Raw Data'!P496), 'Raw Data'!E496, 0)</f>
        <v/>
      </c>
      <c r="S501">
        <f>IF(ISNUMBER('Raw Data'!C496), IF(_xlfn.XLOOKUP(SMALL('Raw Data'!C496:E496, 1), B501:D501, B501:D501, 0)&gt;0, SMALL('Raw Data'!C496:E496, 1), 0), 0)</f>
        <v/>
      </c>
      <c r="T501">
        <f>IF(ISNUMBER('Raw Data'!C496), IF(_xlfn.XLOOKUP(SMALL('Raw Data'!C496:E496, 2), B501:D501, B501:D501, 0)&gt;0, SMALL('Raw Data'!C496:E496, 2), 0), 0)</f>
        <v/>
      </c>
      <c r="U501">
        <f>IF(ISNUMBER('Raw Data'!C496), IF(_xlfn.XLOOKUP(SMALL('Raw Data'!C496:E496, 3), B501:D501, B501:D501, 0)&gt;0, SMALL('Raw Data'!C496:E496, 3), 0), 0)</f>
        <v/>
      </c>
      <c r="V501">
        <f>IF(AND('Raw Data'!C496&lt;'Raw Data'!E496,'Raw Data'!O496&gt;'Raw Data'!P496),'Raw Data'!C496,IF(AND('Raw Data'!E496&lt;'Raw Data'!C496,'Raw Data'!P496&gt;'Raw Data'!O496),'Raw Data'!E496,0))</f>
        <v/>
      </c>
      <c r="W501">
        <f>IF(AND('Raw Data'!C496&gt;'Raw Data'!E496,'Raw Data'!O496&gt;'Raw Data'!P496),'Raw Data'!C496,IF(AND('Raw Data'!E496&gt;'Raw Data'!C496,'Raw Data'!P496&gt;'Raw Data'!O496),'Raw Data'!E496,0))</f>
        <v/>
      </c>
      <c r="X501">
        <f>IF(AND('Raw Data'!D496&gt;4,'Raw Data'!O496&gt;'Raw Data'!P496, ISNUMBER('Raw Data'!O496)),'Raw Data'!J496,IF(AND('Raw Data'!D496&gt;4,'Raw Data'!O496='Raw Data'!P496, ISNUMBER('Raw Data'!O496)),0,IF(AND(ISNUMBER('Raw Data'!O496), 'Raw Data'!O496='Raw Data'!P496),'Raw Data'!D496,0)))</f>
        <v/>
      </c>
      <c r="Y501">
        <f>IF(AND('Raw Data'!D496&gt;4,'Raw Data'!O496&lt;'Raw Data'!P496),'Raw Data'!K496,IF(AND('Raw Data'!D496&gt;4,'Raw Data'!O496='Raw Data'!P496),0,IF('Raw Data'!O496='Raw Data'!P496,'Raw Data'!D496,0)))</f>
        <v/>
      </c>
      <c r="Z501">
        <f>IF(AND('Raw Data'!D496&lt;4, 'Raw Data'!O496='Raw Data'!P496), 'Raw Data'!D496, 0)</f>
        <v/>
      </c>
      <c r="AA501">
        <f>IF(AND(W501&gt;0, F501&gt;0), F501*W501, 0)</f>
        <v/>
      </c>
      <c r="AB501">
        <f>IF(AND(C501&gt;0, E501&gt;0), E501*C501, 0)</f>
        <v/>
      </c>
      <c r="AC501">
        <f>IF(AND(F501, D501), D501*F501, 0)</f>
        <v/>
      </c>
    </row>
    <row r="502">
      <c r="A502">
        <f>'Raw Data'!Q497</f>
        <v/>
      </c>
      <c r="B502">
        <f>IF('Raw Data'!O497&gt;'Raw Data'!P497, 'Raw Data'!C497, 0)</f>
        <v/>
      </c>
      <c r="C502">
        <f>IF(AND(ISNUMBER('Raw Data'!O497), 'Raw Data'!O497='Raw Data'!P497), 'Raw Data'!D497, 0)</f>
        <v/>
      </c>
      <c r="D502">
        <f>IF('Raw Data'!O497&lt;'Raw Data'!P497, 'Raw Data'!E497, 0)</f>
        <v/>
      </c>
      <c r="E502">
        <f>IF(SUM('Raw Data'!O497:P497)&gt;2, 'Raw Data'!F497, 0)</f>
        <v/>
      </c>
      <c r="F502">
        <f>IF(AND(ISNUMBER('Raw Data'!O497),SUM('Raw Data'!O497:P497)&lt;3),'Raw Data'!F497,)</f>
        <v/>
      </c>
      <c r="G502">
        <f>IF(AND('Raw Data'!O497&gt;0, 'Raw Data'!P497&gt;0), 'Raw Data'!H497, 0)</f>
        <v/>
      </c>
      <c r="H502">
        <f>IF(AND(ISNUMBER('Raw Data'!O497), OR('Raw Data'!O497=0, 'Raw Data'!P497=0)), 'Raw Data'!I497, 0)</f>
        <v/>
      </c>
      <c r="I502">
        <f>IF('Raw Data'!O497='Raw Data'!P497, 0, IF('Raw Data'!O497&gt;'Raw Data'!P497, 'Raw Data'!J497, 0))</f>
        <v/>
      </c>
      <c r="J502">
        <f>IF('Raw Data'!O497='Raw Data'!P497, 0, IF('Raw Data'!O497&lt;'Raw Data'!P497, 'Raw Data'!K497, 0))</f>
        <v/>
      </c>
      <c r="K502">
        <f>IF(AND(ISNUMBER('Raw Data'!O497), OR('Raw Data'!O497&gt;'Raw Data'!P497, 'Raw Data'!O497='Raw Data'!P497)), 'Raw Data'!L497, 0)</f>
        <v/>
      </c>
      <c r="L502">
        <f>IF(AND(ISNUMBER('Raw Data'!O497), OR('Raw Data'!O497&lt;'Raw Data'!P497, 'Raw Data'!O497='Raw Data'!P497)), 'Raw Data'!M497, 0)</f>
        <v/>
      </c>
      <c r="M502">
        <f>IF(AND(ISNUMBER('Raw Data'!O497), OR('Raw Data'!O497&gt;'Raw Data'!P497, 'Raw Data'!O497&lt;'Raw Data'!P497)), 'Raw Data'!N497, 0)</f>
        <v/>
      </c>
      <c r="N502">
        <f>IF(AND('Raw Data'!C497&lt;'Raw Data'!E497, 'Raw Data'!O497&gt;'Raw Data'!P497), 'Raw Data'!C497, 0)</f>
        <v/>
      </c>
      <c r="O502">
        <f>'Raw Data'!C497&lt;'Raw Data'!E497</f>
        <v/>
      </c>
      <c r="P502">
        <f>IF(AND('Raw Data'!C497&gt;'Raw Data'!E497, 'Raw Data'!O497&gt;'Raw Data'!P497), 'Raw Data'!C497, 0)</f>
        <v/>
      </c>
      <c r="Q502">
        <f>IF(AND('Raw Data'!C497&gt;'Raw Data'!E497, 'Raw Data'!O497&lt;'Raw Data'!P497), 'Raw Data'!E497, 0)</f>
        <v/>
      </c>
      <c r="R502">
        <f>IF(AND('Raw Data'!C497&lt;'Raw Data'!E497, 'Raw Data'!O497&lt;'Raw Data'!P497), 'Raw Data'!E497, 0)</f>
        <v/>
      </c>
      <c r="S502">
        <f>IF(ISNUMBER('Raw Data'!C497), IF(_xlfn.XLOOKUP(SMALL('Raw Data'!C497:E497, 1), B502:D502, B502:D502, 0)&gt;0, SMALL('Raw Data'!C497:E497, 1), 0), 0)</f>
        <v/>
      </c>
      <c r="T502">
        <f>IF(ISNUMBER('Raw Data'!C497), IF(_xlfn.XLOOKUP(SMALL('Raw Data'!C497:E497, 2), B502:D502, B502:D502, 0)&gt;0, SMALL('Raw Data'!C497:E497, 2), 0), 0)</f>
        <v/>
      </c>
      <c r="U502">
        <f>IF(ISNUMBER('Raw Data'!C497), IF(_xlfn.XLOOKUP(SMALL('Raw Data'!C497:E497, 3), B502:D502, B502:D502, 0)&gt;0, SMALL('Raw Data'!C497:E497, 3), 0), 0)</f>
        <v/>
      </c>
      <c r="V502">
        <f>IF(AND('Raw Data'!C497&lt;'Raw Data'!E497,'Raw Data'!O497&gt;'Raw Data'!P497),'Raw Data'!C497,IF(AND('Raw Data'!E497&lt;'Raw Data'!C497,'Raw Data'!P497&gt;'Raw Data'!O497),'Raw Data'!E497,0))</f>
        <v/>
      </c>
      <c r="W502">
        <f>IF(AND('Raw Data'!C497&gt;'Raw Data'!E497,'Raw Data'!O497&gt;'Raw Data'!P497),'Raw Data'!C497,IF(AND('Raw Data'!E497&gt;'Raw Data'!C497,'Raw Data'!P497&gt;'Raw Data'!O497),'Raw Data'!E497,0))</f>
        <v/>
      </c>
      <c r="X502">
        <f>IF(AND('Raw Data'!D497&gt;4,'Raw Data'!O497&gt;'Raw Data'!P497, ISNUMBER('Raw Data'!O497)),'Raw Data'!J497,IF(AND('Raw Data'!D497&gt;4,'Raw Data'!O497='Raw Data'!P497, ISNUMBER('Raw Data'!O497)),0,IF(AND(ISNUMBER('Raw Data'!O497), 'Raw Data'!O497='Raw Data'!P497),'Raw Data'!D497,0)))</f>
        <v/>
      </c>
      <c r="Y502">
        <f>IF(AND('Raw Data'!D497&gt;4,'Raw Data'!O497&lt;'Raw Data'!P497),'Raw Data'!K497,IF(AND('Raw Data'!D497&gt;4,'Raw Data'!O497='Raw Data'!P497),0,IF('Raw Data'!O497='Raw Data'!P497,'Raw Data'!D497,0)))</f>
        <v/>
      </c>
      <c r="Z502">
        <f>IF(AND('Raw Data'!D497&lt;4, 'Raw Data'!O497='Raw Data'!P497), 'Raw Data'!D497, 0)</f>
        <v/>
      </c>
      <c r="AA502">
        <f>IF(AND(W502&gt;0, F502&gt;0), F502*W502, 0)</f>
        <v/>
      </c>
      <c r="AB502">
        <f>IF(AND(C502&gt;0, E502&gt;0), E502*C502, 0)</f>
        <v/>
      </c>
      <c r="AC502">
        <f>IF(AND(F502, D502), D502*F502, 0)</f>
        <v/>
      </c>
    </row>
    <row r="503">
      <c r="A503">
        <f>'Raw Data'!Q498</f>
        <v/>
      </c>
      <c r="B503">
        <f>IF('Raw Data'!O498&gt;'Raw Data'!P498, 'Raw Data'!C498, 0)</f>
        <v/>
      </c>
      <c r="C503">
        <f>IF(AND(ISNUMBER('Raw Data'!O498), 'Raw Data'!O498='Raw Data'!P498), 'Raw Data'!D498, 0)</f>
        <v/>
      </c>
      <c r="D503">
        <f>IF('Raw Data'!O498&lt;'Raw Data'!P498, 'Raw Data'!E498, 0)</f>
        <v/>
      </c>
      <c r="E503">
        <f>IF(SUM('Raw Data'!O498:P498)&gt;2, 'Raw Data'!F498, 0)</f>
        <v/>
      </c>
      <c r="F503">
        <f>IF(AND(ISNUMBER('Raw Data'!O498),SUM('Raw Data'!O498:P498)&lt;3),'Raw Data'!F498,)</f>
        <v/>
      </c>
      <c r="G503">
        <f>IF(AND('Raw Data'!O498&gt;0, 'Raw Data'!P498&gt;0), 'Raw Data'!H498, 0)</f>
        <v/>
      </c>
      <c r="H503">
        <f>IF(AND(ISNUMBER('Raw Data'!O498), OR('Raw Data'!O498=0, 'Raw Data'!P498=0)), 'Raw Data'!I498, 0)</f>
        <v/>
      </c>
      <c r="I503">
        <f>IF('Raw Data'!O498='Raw Data'!P498, 0, IF('Raw Data'!O498&gt;'Raw Data'!P498, 'Raw Data'!J498, 0))</f>
        <v/>
      </c>
      <c r="J503">
        <f>IF('Raw Data'!O498='Raw Data'!P498, 0, IF('Raw Data'!O498&lt;'Raw Data'!P498, 'Raw Data'!K498, 0))</f>
        <v/>
      </c>
      <c r="K503">
        <f>IF(AND(ISNUMBER('Raw Data'!O498), OR('Raw Data'!O498&gt;'Raw Data'!P498, 'Raw Data'!O498='Raw Data'!P498)), 'Raw Data'!L498, 0)</f>
        <v/>
      </c>
      <c r="L503">
        <f>IF(AND(ISNUMBER('Raw Data'!O498), OR('Raw Data'!O498&lt;'Raw Data'!P498, 'Raw Data'!O498='Raw Data'!P498)), 'Raw Data'!M498, 0)</f>
        <v/>
      </c>
      <c r="M503">
        <f>IF(AND(ISNUMBER('Raw Data'!O498), OR('Raw Data'!O498&gt;'Raw Data'!P498, 'Raw Data'!O498&lt;'Raw Data'!P498)), 'Raw Data'!N498, 0)</f>
        <v/>
      </c>
      <c r="N503">
        <f>IF(AND('Raw Data'!C498&lt;'Raw Data'!E498, 'Raw Data'!O498&gt;'Raw Data'!P498), 'Raw Data'!C498, 0)</f>
        <v/>
      </c>
      <c r="O503">
        <f>'Raw Data'!C498&lt;'Raw Data'!E498</f>
        <v/>
      </c>
      <c r="P503">
        <f>IF(AND('Raw Data'!C498&gt;'Raw Data'!E498, 'Raw Data'!O498&gt;'Raw Data'!P498), 'Raw Data'!C498, 0)</f>
        <v/>
      </c>
      <c r="Q503">
        <f>IF(AND('Raw Data'!C498&gt;'Raw Data'!E498, 'Raw Data'!O498&lt;'Raw Data'!P498), 'Raw Data'!E498, 0)</f>
        <v/>
      </c>
      <c r="R503">
        <f>IF(AND('Raw Data'!C498&lt;'Raw Data'!E498, 'Raw Data'!O498&lt;'Raw Data'!P498), 'Raw Data'!E498, 0)</f>
        <v/>
      </c>
      <c r="S503">
        <f>IF(ISNUMBER('Raw Data'!C498), IF(_xlfn.XLOOKUP(SMALL('Raw Data'!C498:E498, 1), B503:D503, B503:D503, 0)&gt;0, SMALL('Raw Data'!C498:E498, 1), 0), 0)</f>
        <v/>
      </c>
      <c r="T503">
        <f>IF(ISNUMBER('Raw Data'!C498), IF(_xlfn.XLOOKUP(SMALL('Raw Data'!C498:E498, 2), B503:D503, B503:D503, 0)&gt;0, SMALL('Raw Data'!C498:E498, 2), 0), 0)</f>
        <v/>
      </c>
      <c r="U503">
        <f>IF(ISNUMBER('Raw Data'!C498), IF(_xlfn.XLOOKUP(SMALL('Raw Data'!C498:E498, 3), B503:D503, B503:D503, 0)&gt;0, SMALL('Raw Data'!C498:E498, 3), 0), 0)</f>
        <v/>
      </c>
      <c r="V503">
        <f>IF(AND('Raw Data'!C498&lt;'Raw Data'!E498,'Raw Data'!O498&gt;'Raw Data'!P498),'Raw Data'!C498,IF(AND('Raw Data'!E498&lt;'Raw Data'!C498,'Raw Data'!P498&gt;'Raw Data'!O498),'Raw Data'!E498,0))</f>
        <v/>
      </c>
      <c r="W503">
        <f>IF(AND('Raw Data'!C498&gt;'Raw Data'!E498,'Raw Data'!O498&gt;'Raw Data'!P498),'Raw Data'!C498,IF(AND('Raw Data'!E498&gt;'Raw Data'!C498,'Raw Data'!P498&gt;'Raw Data'!O498),'Raw Data'!E498,0))</f>
        <v/>
      </c>
      <c r="X503">
        <f>IF(AND('Raw Data'!D498&gt;4,'Raw Data'!O498&gt;'Raw Data'!P498, ISNUMBER('Raw Data'!O498)),'Raw Data'!J498,IF(AND('Raw Data'!D498&gt;4,'Raw Data'!O498='Raw Data'!P498, ISNUMBER('Raw Data'!O498)),0,IF(AND(ISNUMBER('Raw Data'!O498), 'Raw Data'!O498='Raw Data'!P498),'Raw Data'!D498,0)))</f>
        <v/>
      </c>
      <c r="Y503">
        <f>IF(AND('Raw Data'!D498&gt;4,'Raw Data'!O498&lt;'Raw Data'!P498),'Raw Data'!K498,IF(AND('Raw Data'!D498&gt;4,'Raw Data'!O498='Raw Data'!P498),0,IF('Raw Data'!O498='Raw Data'!P498,'Raw Data'!D498,0)))</f>
        <v/>
      </c>
      <c r="Z503">
        <f>IF(AND('Raw Data'!D498&lt;4, 'Raw Data'!O498='Raw Data'!P498), 'Raw Data'!D498, 0)</f>
        <v/>
      </c>
      <c r="AA503">
        <f>IF(AND(W503&gt;0, F503&gt;0), F503*W503, 0)</f>
        <v/>
      </c>
      <c r="AB503">
        <f>IF(AND(C503&gt;0, E503&gt;0), E503*C503, 0)</f>
        <v/>
      </c>
      <c r="AC503">
        <f>IF(AND(F503, D503), D503*F503, 0)</f>
        <v/>
      </c>
    </row>
    <row r="504">
      <c r="A504">
        <f>'Raw Data'!Q499</f>
        <v/>
      </c>
      <c r="B504">
        <f>IF('Raw Data'!O499&gt;'Raw Data'!P499, 'Raw Data'!C499, 0)</f>
        <v/>
      </c>
      <c r="C504">
        <f>IF(AND(ISNUMBER('Raw Data'!O499), 'Raw Data'!O499='Raw Data'!P499), 'Raw Data'!D499, 0)</f>
        <v/>
      </c>
      <c r="D504">
        <f>IF('Raw Data'!O499&lt;'Raw Data'!P499, 'Raw Data'!E499, 0)</f>
        <v/>
      </c>
      <c r="E504">
        <f>IF(SUM('Raw Data'!O499:P499)&gt;2, 'Raw Data'!F499, 0)</f>
        <v/>
      </c>
      <c r="F504">
        <f>IF(AND(ISNUMBER('Raw Data'!O499),SUM('Raw Data'!O499:P499)&lt;3),'Raw Data'!F499,)</f>
        <v/>
      </c>
      <c r="G504">
        <f>IF(AND('Raw Data'!O499&gt;0, 'Raw Data'!P499&gt;0), 'Raw Data'!H499, 0)</f>
        <v/>
      </c>
      <c r="H504">
        <f>IF(AND(ISNUMBER('Raw Data'!O499), OR('Raw Data'!O499=0, 'Raw Data'!P499=0)), 'Raw Data'!I499, 0)</f>
        <v/>
      </c>
      <c r="I504">
        <f>IF('Raw Data'!O499='Raw Data'!P499, 0, IF('Raw Data'!O499&gt;'Raw Data'!P499, 'Raw Data'!J499, 0))</f>
        <v/>
      </c>
      <c r="J504">
        <f>IF('Raw Data'!O499='Raw Data'!P499, 0, IF('Raw Data'!O499&lt;'Raw Data'!P499, 'Raw Data'!K499, 0))</f>
        <v/>
      </c>
      <c r="K504">
        <f>IF(AND(ISNUMBER('Raw Data'!O499), OR('Raw Data'!O499&gt;'Raw Data'!P499, 'Raw Data'!O499='Raw Data'!P499)), 'Raw Data'!L499, 0)</f>
        <v/>
      </c>
      <c r="L504">
        <f>IF(AND(ISNUMBER('Raw Data'!O499), OR('Raw Data'!O499&lt;'Raw Data'!P499, 'Raw Data'!O499='Raw Data'!P499)), 'Raw Data'!M499, 0)</f>
        <v/>
      </c>
      <c r="M504">
        <f>IF(AND(ISNUMBER('Raw Data'!O499), OR('Raw Data'!O499&gt;'Raw Data'!P499, 'Raw Data'!O499&lt;'Raw Data'!P499)), 'Raw Data'!N499, 0)</f>
        <v/>
      </c>
      <c r="N504">
        <f>IF(AND('Raw Data'!C499&lt;'Raw Data'!E499, 'Raw Data'!O499&gt;'Raw Data'!P499), 'Raw Data'!C499, 0)</f>
        <v/>
      </c>
      <c r="O504">
        <f>'Raw Data'!C499&lt;'Raw Data'!E499</f>
        <v/>
      </c>
      <c r="P504">
        <f>IF(AND('Raw Data'!C499&gt;'Raw Data'!E499, 'Raw Data'!O499&gt;'Raw Data'!P499), 'Raw Data'!C499, 0)</f>
        <v/>
      </c>
      <c r="Q504">
        <f>IF(AND('Raw Data'!C499&gt;'Raw Data'!E499, 'Raw Data'!O499&lt;'Raw Data'!P499), 'Raw Data'!E499, 0)</f>
        <v/>
      </c>
      <c r="R504">
        <f>IF(AND('Raw Data'!C499&lt;'Raw Data'!E499, 'Raw Data'!O499&lt;'Raw Data'!P499), 'Raw Data'!E499, 0)</f>
        <v/>
      </c>
      <c r="S504">
        <f>IF(ISNUMBER('Raw Data'!C499), IF(_xlfn.XLOOKUP(SMALL('Raw Data'!C499:E499, 1), B504:D504, B504:D504, 0)&gt;0, SMALL('Raw Data'!C499:E499, 1), 0), 0)</f>
        <v/>
      </c>
      <c r="T504">
        <f>IF(ISNUMBER('Raw Data'!C499), IF(_xlfn.XLOOKUP(SMALL('Raw Data'!C499:E499, 2), B504:D504, B504:D504, 0)&gt;0, SMALL('Raw Data'!C499:E499, 2), 0), 0)</f>
        <v/>
      </c>
      <c r="U504">
        <f>IF(ISNUMBER('Raw Data'!C499), IF(_xlfn.XLOOKUP(SMALL('Raw Data'!C499:E499, 3), B504:D504, B504:D504, 0)&gt;0, SMALL('Raw Data'!C499:E499, 3), 0), 0)</f>
        <v/>
      </c>
      <c r="V504">
        <f>IF(AND('Raw Data'!C499&lt;'Raw Data'!E499,'Raw Data'!O499&gt;'Raw Data'!P499),'Raw Data'!C499,IF(AND('Raw Data'!E499&lt;'Raw Data'!C499,'Raw Data'!P499&gt;'Raw Data'!O499),'Raw Data'!E499,0))</f>
        <v/>
      </c>
      <c r="W504">
        <f>IF(AND('Raw Data'!C499&gt;'Raw Data'!E499,'Raw Data'!O499&gt;'Raw Data'!P499),'Raw Data'!C499,IF(AND('Raw Data'!E499&gt;'Raw Data'!C499,'Raw Data'!P499&gt;'Raw Data'!O499),'Raw Data'!E499,0))</f>
        <v/>
      </c>
      <c r="X504">
        <f>IF(AND('Raw Data'!D499&gt;4,'Raw Data'!O499&gt;'Raw Data'!P499, ISNUMBER('Raw Data'!O499)),'Raw Data'!J499,IF(AND('Raw Data'!D499&gt;4,'Raw Data'!O499='Raw Data'!P499, ISNUMBER('Raw Data'!O499)),0,IF(AND(ISNUMBER('Raw Data'!O499), 'Raw Data'!O499='Raw Data'!P499),'Raw Data'!D499,0)))</f>
        <v/>
      </c>
      <c r="Y504">
        <f>IF(AND('Raw Data'!D499&gt;4,'Raw Data'!O499&lt;'Raw Data'!P499),'Raw Data'!K499,IF(AND('Raw Data'!D499&gt;4,'Raw Data'!O499='Raw Data'!P499),0,IF('Raw Data'!O499='Raw Data'!P499,'Raw Data'!D499,0)))</f>
        <v/>
      </c>
      <c r="Z504">
        <f>IF(AND('Raw Data'!D499&lt;4, 'Raw Data'!O499='Raw Data'!P499), 'Raw Data'!D499, 0)</f>
        <v/>
      </c>
      <c r="AA504">
        <f>IF(AND(W504&gt;0, F504&gt;0), F504*W504, 0)</f>
        <v/>
      </c>
      <c r="AB504">
        <f>IF(AND(C504&gt;0, E504&gt;0), E504*C504, 0)</f>
        <v/>
      </c>
      <c r="AC504">
        <f>IF(AND(F504, D504), D504*F504, 0)</f>
        <v/>
      </c>
    </row>
    <row r="505">
      <c r="A505">
        <f>'Raw Data'!Q500</f>
        <v/>
      </c>
      <c r="B505">
        <f>IF('Raw Data'!O500&gt;'Raw Data'!P500, 'Raw Data'!C500, 0)</f>
        <v/>
      </c>
      <c r="C505">
        <f>IF(AND(ISNUMBER('Raw Data'!O500), 'Raw Data'!O500='Raw Data'!P500), 'Raw Data'!D500, 0)</f>
        <v/>
      </c>
      <c r="D505">
        <f>IF('Raw Data'!O500&lt;'Raw Data'!P500, 'Raw Data'!E500, 0)</f>
        <v/>
      </c>
      <c r="E505">
        <f>IF(SUM('Raw Data'!O500:P500)&gt;2, 'Raw Data'!F500, 0)</f>
        <v/>
      </c>
      <c r="F505">
        <f>IF(AND(ISNUMBER('Raw Data'!O500),SUM('Raw Data'!O500:P500)&lt;3),'Raw Data'!F500,)</f>
        <v/>
      </c>
      <c r="G505">
        <f>IF(AND('Raw Data'!O500&gt;0, 'Raw Data'!P500&gt;0), 'Raw Data'!H500, 0)</f>
        <v/>
      </c>
      <c r="H505">
        <f>IF(AND(ISNUMBER('Raw Data'!O500), OR('Raw Data'!O500=0, 'Raw Data'!P500=0)), 'Raw Data'!I500, 0)</f>
        <v/>
      </c>
      <c r="I505">
        <f>IF('Raw Data'!O500='Raw Data'!P500, 0, IF('Raw Data'!O500&gt;'Raw Data'!P500, 'Raw Data'!J500, 0))</f>
        <v/>
      </c>
      <c r="J505">
        <f>IF('Raw Data'!O500='Raw Data'!P500, 0, IF('Raw Data'!O500&lt;'Raw Data'!P500, 'Raw Data'!K500, 0))</f>
        <v/>
      </c>
      <c r="K505">
        <f>IF(AND(ISNUMBER('Raw Data'!O500), OR('Raw Data'!O500&gt;'Raw Data'!P500, 'Raw Data'!O500='Raw Data'!P500)), 'Raw Data'!L500, 0)</f>
        <v/>
      </c>
      <c r="L505">
        <f>IF(AND(ISNUMBER('Raw Data'!O500), OR('Raw Data'!O500&lt;'Raw Data'!P500, 'Raw Data'!O500='Raw Data'!P500)), 'Raw Data'!M500, 0)</f>
        <v/>
      </c>
      <c r="M505">
        <f>IF(AND(ISNUMBER('Raw Data'!O500), OR('Raw Data'!O500&gt;'Raw Data'!P500, 'Raw Data'!O500&lt;'Raw Data'!P500)), 'Raw Data'!N500, 0)</f>
        <v/>
      </c>
      <c r="N505">
        <f>IF(AND('Raw Data'!C500&lt;'Raw Data'!E500, 'Raw Data'!O500&gt;'Raw Data'!P500), 'Raw Data'!C500, 0)</f>
        <v/>
      </c>
      <c r="O505">
        <f>'Raw Data'!C500&lt;'Raw Data'!E500</f>
        <v/>
      </c>
      <c r="P505">
        <f>IF(AND('Raw Data'!C500&gt;'Raw Data'!E500, 'Raw Data'!O500&gt;'Raw Data'!P500), 'Raw Data'!C500, 0)</f>
        <v/>
      </c>
      <c r="Q505">
        <f>IF(AND('Raw Data'!C500&gt;'Raw Data'!E500, 'Raw Data'!O500&lt;'Raw Data'!P500), 'Raw Data'!E500, 0)</f>
        <v/>
      </c>
      <c r="R505">
        <f>IF(AND('Raw Data'!C500&lt;'Raw Data'!E500, 'Raw Data'!O500&lt;'Raw Data'!P500), 'Raw Data'!E500, 0)</f>
        <v/>
      </c>
      <c r="S505">
        <f>IF(ISNUMBER('Raw Data'!C500), IF(_xlfn.XLOOKUP(SMALL('Raw Data'!C500:E500, 1), B505:D505, B505:D505, 0)&gt;0, SMALL('Raw Data'!C500:E500, 1), 0), 0)</f>
        <v/>
      </c>
      <c r="T505">
        <f>IF(ISNUMBER('Raw Data'!C500), IF(_xlfn.XLOOKUP(SMALL('Raw Data'!C500:E500, 2), B505:D505, B505:D505, 0)&gt;0, SMALL('Raw Data'!C500:E500, 2), 0), 0)</f>
        <v/>
      </c>
      <c r="U505">
        <f>IF(ISNUMBER('Raw Data'!C500), IF(_xlfn.XLOOKUP(SMALL('Raw Data'!C500:E500, 3), B505:D505, B505:D505, 0)&gt;0, SMALL('Raw Data'!C500:E500, 3), 0), 0)</f>
        <v/>
      </c>
      <c r="V505">
        <f>IF(AND('Raw Data'!C500&lt;'Raw Data'!E500,'Raw Data'!O500&gt;'Raw Data'!P500),'Raw Data'!C500,IF(AND('Raw Data'!E500&lt;'Raw Data'!C500,'Raw Data'!P500&gt;'Raw Data'!O500),'Raw Data'!E500,0))</f>
        <v/>
      </c>
      <c r="W505">
        <f>IF(AND('Raw Data'!C500&gt;'Raw Data'!E500,'Raw Data'!O500&gt;'Raw Data'!P500),'Raw Data'!C500,IF(AND('Raw Data'!E500&gt;'Raw Data'!C500,'Raw Data'!P500&gt;'Raw Data'!O500),'Raw Data'!E500,0))</f>
        <v/>
      </c>
      <c r="X505">
        <f>IF(AND('Raw Data'!D500&gt;4,'Raw Data'!O500&gt;'Raw Data'!P500, ISNUMBER('Raw Data'!O500)),'Raw Data'!J500,IF(AND('Raw Data'!D500&gt;4,'Raw Data'!O500='Raw Data'!P500, ISNUMBER('Raw Data'!O500)),0,IF(AND(ISNUMBER('Raw Data'!O500), 'Raw Data'!O500='Raw Data'!P500),'Raw Data'!D500,0)))</f>
        <v/>
      </c>
      <c r="Y505">
        <f>IF(AND('Raw Data'!D500&gt;4,'Raw Data'!O500&lt;'Raw Data'!P500),'Raw Data'!K500,IF(AND('Raw Data'!D500&gt;4,'Raw Data'!O500='Raw Data'!P500),0,IF('Raw Data'!O500='Raw Data'!P500,'Raw Data'!D500,0)))</f>
        <v/>
      </c>
      <c r="Z505">
        <f>IF(AND('Raw Data'!D500&lt;4, 'Raw Data'!O500='Raw Data'!P500), 'Raw Data'!D500, 0)</f>
        <v/>
      </c>
      <c r="AA505">
        <f>IF(AND(W505&gt;0, F505&gt;0), F505*W505, 0)</f>
        <v/>
      </c>
      <c r="AB505">
        <f>IF(AND(C505&gt;0, E505&gt;0), E505*C505, 0)</f>
        <v/>
      </c>
      <c r="AC505">
        <f>IF(AND(F505, D505), D505*F505, 0)</f>
        <v/>
      </c>
    </row>
    <row r="506">
      <c r="A506">
        <f>'Raw Data'!Q501</f>
        <v/>
      </c>
      <c r="B506">
        <f>IF('Raw Data'!O501&gt;'Raw Data'!P501, 'Raw Data'!C501, 0)</f>
        <v/>
      </c>
      <c r="C506">
        <f>IF(AND(ISNUMBER('Raw Data'!O501), 'Raw Data'!O501='Raw Data'!P501), 'Raw Data'!D501, 0)</f>
        <v/>
      </c>
      <c r="D506">
        <f>IF('Raw Data'!O501&lt;'Raw Data'!P501, 'Raw Data'!E501, 0)</f>
        <v/>
      </c>
      <c r="E506">
        <f>IF(SUM('Raw Data'!O501:P501)&gt;2, 'Raw Data'!F501, 0)</f>
        <v/>
      </c>
      <c r="F506">
        <f>IF(AND(ISNUMBER('Raw Data'!O501),SUM('Raw Data'!O501:P501)&lt;3),'Raw Data'!F501,)</f>
        <v/>
      </c>
      <c r="G506">
        <f>IF(AND('Raw Data'!O501&gt;0, 'Raw Data'!P501&gt;0), 'Raw Data'!H501, 0)</f>
        <v/>
      </c>
      <c r="H506">
        <f>IF(AND(ISNUMBER('Raw Data'!O501), OR('Raw Data'!O501=0, 'Raw Data'!P501=0)), 'Raw Data'!I501, 0)</f>
        <v/>
      </c>
      <c r="I506">
        <f>IF('Raw Data'!O501='Raw Data'!P501, 0, IF('Raw Data'!O501&gt;'Raw Data'!P501, 'Raw Data'!J501, 0))</f>
        <v/>
      </c>
      <c r="J506">
        <f>IF('Raw Data'!O501='Raw Data'!P501, 0, IF('Raw Data'!O501&lt;'Raw Data'!P501, 'Raw Data'!K501, 0))</f>
        <v/>
      </c>
      <c r="K506">
        <f>IF(AND(ISNUMBER('Raw Data'!O501), OR('Raw Data'!O501&gt;'Raw Data'!P501, 'Raw Data'!O501='Raw Data'!P501)), 'Raw Data'!L501, 0)</f>
        <v/>
      </c>
      <c r="L506">
        <f>IF(AND(ISNUMBER('Raw Data'!O501), OR('Raw Data'!O501&lt;'Raw Data'!P501, 'Raw Data'!O501='Raw Data'!P501)), 'Raw Data'!M501, 0)</f>
        <v/>
      </c>
      <c r="M506">
        <f>IF(AND(ISNUMBER('Raw Data'!O501), OR('Raw Data'!O501&gt;'Raw Data'!P501, 'Raw Data'!O501&lt;'Raw Data'!P501)), 'Raw Data'!N501, 0)</f>
        <v/>
      </c>
      <c r="N506">
        <f>IF(AND('Raw Data'!C501&lt;'Raw Data'!E501, 'Raw Data'!O501&gt;'Raw Data'!P501), 'Raw Data'!C501, 0)</f>
        <v/>
      </c>
      <c r="O506">
        <f>'Raw Data'!C501&lt;'Raw Data'!E501</f>
        <v/>
      </c>
      <c r="P506">
        <f>IF(AND('Raw Data'!C501&gt;'Raw Data'!E501, 'Raw Data'!O501&gt;'Raw Data'!P501), 'Raw Data'!C501, 0)</f>
        <v/>
      </c>
      <c r="Q506">
        <f>IF(AND('Raw Data'!C501&gt;'Raw Data'!E501, 'Raw Data'!O501&lt;'Raw Data'!P501), 'Raw Data'!E501, 0)</f>
        <v/>
      </c>
      <c r="R506">
        <f>IF(AND('Raw Data'!C501&lt;'Raw Data'!E501, 'Raw Data'!O501&lt;'Raw Data'!P501), 'Raw Data'!E501, 0)</f>
        <v/>
      </c>
      <c r="S506">
        <f>IF(ISNUMBER('Raw Data'!C501), IF(_xlfn.XLOOKUP(SMALL('Raw Data'!C501:E501, 1), B506:D506, B506:D506, 0)&gt;0, SMALL('Raw Data'!C501:E501, 1), 0), 0)</f>
        <v/>
      </c>
      <c r="T506">
        <f>IF(ISNUMBER('Raw Data'!C501), IF(_xlfn.XLOOKUP(SMALL('Raw Data'!C501:E501, 2), B506:D506, B506:D506, 0)&gt;0, SMALL('Raw Data'!C501:E501, 2), 0), 0)</f>
        <v/>
      </c>
      <c r="U506">
        <f>IF(ISNUMBER('Raw Data'!C501), IF(_xlfn.XLOOKUP(SMALL('Raw Data'!C501:E501, 3), B506:D506, B506:D506, 0)&gt;0, SMALL('Raw Data'!C501:E501, 3), 0), 0)</f>
        <v/>
      </c>
      <c r="V506">
        <f>IF(AND('Raw Data'!C501&lt;'Raw Data'!E501,'Raw Data'!O501&gt;'Raw Data'!P501),'Raw Data'!C501,IF(AND('Raw Data'!E501&lt;'Raw Data'!C501,'Raw Data'!P501&gt;'Raw Data'!O501),'Raw Data'!E501,0))</f>
        <v/>
      </c>
      <c r="W506">
        <f>IF(AND('Raw Data'!C501&gt;'Raw Data'!E501,'Raw Data'!O501&gt;'Raw Data'!P501),'Raw Data'!C501,IF(AND('Raw Data'!E501&gt;'Raw Data'!C501,'Raw Data'!P501&gt;'Raw Data'!O501),'Raw Data'!E501,0))</f>
        <v/>
      </c>
      <c r="X506">
        <f>IF(AND('Raw Data'!D501&gt;4,'Raw Data'!O501&gt;'Raw Data'!P501, ISNUMBER('Raw Data'!O501)),'Raw Data'!J501,IF(AND('Raw Data'!D501&gt;4,'Raw Data'!O501='Raw Data'!P501, ISNUMBER('Raw Data'!O501)),0,IF(AND(ISNUMBER('Raw Data'!O501), 'Raw Data'!O501='Raw Data'!P501),'Raw Data'!D501,0)))</f>
        <v/>
      </c>
      <c r="Y506">
        <f>IF(AND('Raw Data'!D501&gt;4,'Raw Data'!O501&lt;'Raw Data'!P501),'Raw Data'!K501,IF(AND('Raw Data'!D501&gt;4,'Raw Data'!O501='Raw Data'!P501),0,IF('Raw Data'!O501='Raw Data'!P501,'Raw Data'!D501,0)))</f>
        <v/>
      </c>
      <c r="Z506">
        <f>IF(AND('Raw Data'!D501&lt;4, 'Raw Data'!O501='Raw Data'!P501), 'Raw Data'!D501, 0)</f>
        <v/>
      </c>
      <c r="AA506">
        <f>IF(AND(W506&gt;0, F506&gt;0), F506*W506, 0)</f>
        <v/>
      </c>
      <c r="AB506">
        <f>IF(AND(C506&gt;0, E506&gt;0), E506*C506, 0)</f>
        <v/>
      </c>
      <c r="AC506">
        <f>IF(AND(F506, D506), D506*F506, 0)</f>
        <v/>
      </c>
    </row>
    <row r="507">
      <c r="A507">
        <f>'Raw Data'!Q502</f>
        <v/>
      </c>
      <c r="B507">
        <f>IF('Raw Data'!O502&gt;'Raw Data'!P502, 'Raw Data'!C502, 0)</f>
        <v/>
      </c>
      <c r="C507">
        <f>IF(AND(ISNUMBER('Raw Data'!O502), 'Raw Data'!O502='Raw Data'!P502), 'Raw Data'!D502, 0)</f>
        <v/>
      </c>
      <c r="D507">
        <f>IF('Raw Data'!O502&lt;'Raw Data'!P502, 'Raw Data'!E502, 0)</f>
        <v/>
      </c>
      <c r="E507">
        <f>IF(SUM('Raw Data'!O502:P502)&gt;2, 'Raw Data'!F502, 0)</f>
        <v/>
      </c>
      <c r="F507">
        <f>IF(AND(ISNUMBER('Raw Data'!O502),SUM('Raw Data'!O502:P502)&lt;3),'Raw Data'!F502,)</f>
        <v/>
      </c>
      <c r="G507">
        <f>IF(AND('Raw Data'!O502&gt;0, 'Raw Data'!P502&gt;0), 'Raw Data'!H502, 0)</f>
        <v/>
      </c>
      <c r="H507">
        <f>IF(AND(ISNUMBER('Raw Data'!O502), OR('Raw Data'!O502=0, 'Raw Data'!P502=0)), 'Raw Data'!I502, 0)</f>
        <v/>
      </c>
      <c r="I507">
        <f>IF('Raw Data'!O502='Raw Data'!P502, 0, IF('Raw Data'!O502&gt;'Raw Data'!P502, 'Raw Data'!J502, 0))</f>
        <v/>
      </c>
      <c r="J507">
        <f>IF('Raw Data'!O502='Raw Data'!P502, 0, IF('Raw Data'!O502&lt;'Raw Data'!P502, 'Raw Data'!K502, 0))</f>
        <v/>
      </c>
      <c r="K507">
        <f>IF(AND(ISNUMBER('Raw Data'!O502), OR('Raw Data'!O502&gt;'Raw Data'!P502, 'Raw Data'!O502='Raw Data'!P502)), 'Raw Data'!L502, 0)</f>
        <v/>
      </c>
      <c r="L507">
        <f>IF(AND(ISNUMBER('Raw Data'!O502), OR('Raw Data'!O502&lt;'Raw Data'!P502, 'Raw Data'!O502='Raw Data'!P502)), 'Raw Data'!M502, 0)</f>
        <v/>
      </c>
      <c r="M507">
        <f>IF(AND(ISNUMBER('Raw Data'!O502), OR('Raw Data'!O502&gt;'Raw Data'!P502, 'Raw Data'!O502&lt;'Raw Data'!P502)), 'Raw Data'!N502, 0)</f>
        <v/>
      </c>
      <c r="N507">
        <f>IF(AND('Raw Data'!C502&lt;'Raw Data'!E502, 'Raw Data'!O502&gt;'Raw Data'!P502), 'Raw Data'!C502, 0)</f>
        <v/>
      </c>
      <c r="O507">
        <f>'Raw Data'!C502&lt;'Raw Data'!E502</f>
        <v/>
      </c>
      <c r="P507">
        <f>IF(AND('Raw Data'!C502&gt;'Raw Data'!E502, 'Raw Data'!O502&gt;'Raw Data'!P502), 'Raw Data'!C502, 0)</f>
        <v/>
      </c>
      <c r="Q507">
        <f>IF(AND('Raw Data'!C502&gt;'Raw Data'!E502, 'Raw Data'!O502&lt;'Raw Data'!P502), 'Raw Data'!E502, 0)</f>
        <v/>
      </c>
      <c r="R507">
        <f>IF(AND('Raw Data'!C502&lt;'Raw Data'!E502, 'Raw Data'!O502&lt;'Raw Data'!P502), 'Raw Data'!E502, 0)</f>
        <v/>
      </c>
      <c r="S507">
        <f>IF(ISNUMBER('Raw Data'!C502), IF(_xlfn.XLOOKUP(SMALL('Raw Data'!C502:E502, 1), B507:D507, B507:D507, 0)&gt;0, SMALL('Raw Data'!C502:E502, 1), 0), 0)</f>
        <v/>
      </c>
      <c r="T507">
        <f>IF(ISNUMBER('Raw Data'!C502), IF(_xlfn.XLOOKUP(SMALL('Raw Data'!C502:E502, 2), B507:D507, B507:D507, 0)&gt;0, SMALL('Raw Data'!C502:E502, 2), 0), 0)</f>
        <v/>
      </c>
      <c r="U507">
        <f>IF(ISNUMBER('Raw Data'!C502), IF(_xlfn.XLOOKUP(SMALL('Raw Data'!C502:E502, 3), B507:D507, B507:D507, 0)&gt;0, SMALL('Raw Data'!C502:E502, 3), 0), 0)</f>
        <v/>
      </c>
      <c r="V507">
        <f>IF(AND('Raw Data'!C502&lt;'Raw Data'!E502,'Raw Data'!O502&gt;'Raw Data'!P502),'Raw Data'!C502,IF(AND('Raw Data'!E502&lt;'Raw Data'!C502,'Raw Data'!P502&gt;'Raw Data'!O502),'Raw Data'!E502,0))</f>
        <v/>
      </c>
      <c r="W507">
        <f>IF(AND('Raw Data'!C502&gt;'Raw Data'!E502,'Raw Data'!O502&gt;'Raw Data'!P502),'Raw Data'!C502,IF(AND('Raw Data'!E502&gt;'Raw Data'!C502,'Raw Data'!P502&gt;'Raw Data'!O502),'Raw Data'!E502,0))</f>
        <v/>
      </c>
      <c r="X507">
        <f>IF(AND('Raw Data'!D502&gt;4,'Raw Data'!O502&gt;'Raw Data'!P502, ISNUMBER('Raw Data'!O502)),'Raw Data'!J502,IF(AND('Raw Data'!D502&gt;4,'Raw Data'!O502='Raw Data'!P502, ISNUMBER('Raw Data'!O502)),0,IF(AND(ISNUMBER('Raw Data'!O502), 'Raw Data'!O502='Raw Data'!P502),'Raw Data'!D502,0)))</f>
        <v/>
      </c>
      <c r="Y507">
        <f>IF(AND('Raw Data'!D502&gt;4,'Raw Data'!O502&lt;'Raw Data'!P502),'Raw Data'!K502,IF(AND('Raw Data'!D502&gt;4,'Raw Data'!O502='Raw Data'!P502),0,IF('Raw Data'!O502='Raw Data'!P502,'Raw Data'!D502,0)))</f>
        <v/>
      </c>
      <c r="Z507">
        <f>IF(AND('Raw Data'!D502&lt;4, 'Raw Data'!O502='Raw Data'!P502), 'Raw Data'!D502, 0)</f>
        <v/>
      </c>
      <c r="AA507">
        <f>IF(AND(W507&gt;0, F507&gt;0), F507*W507, 0)</f>
        <v/>
      </c>
      <c r="AB507">
        <f>IF(AND(C507&gt;0, E507&gt;0), E507*C507, 0)</f>
        <v/>
      </c>
      <c r="AC507">
        <f>IF(AND(F507, D507), D507*F507, 0)</f>
        <v/>
      </c>
    </row>
    <row r="508">
      <c r="A508">
        <f>'Raw Data'!Q503</f>
        <v/>
      </c>
      <c r="B508">
        <f>IF('Raw Data'!O503&gt;'Raw Data'!P503, 'Raw Data'!C503, 0)</f>
        <v/>
      </c>
      <c r="C508">
        <f>IF(AND(ISNUMBER('Raw Data'!O503), 'Raw Data'!O503='Raw Data'!P503), 'Raw Data'!D503, 0)</f>
        <v/>
      </c>
      <c r="D508">
        <f>IF('Raw Data'!O503&lt;'Raw Data'!P503, 'Raw Data'!E503, 0)</f>
        <v/>
      </c>
      <c r="E508">
        <f>IF(SUM('Raw Data'!O503:P503)&gt;2, 'Raw Data'!F503, 0)</f>
        <v/>
      </c>
      <c r="F508">
        <f>IF(AND(ISNUMBER('Raw Data'!O503),SUM('Raw Data'!O503:P503)&lt;3),'Raw Data'!F503,)</f>
        <v/>
      </c>
      <c r="G508">
        <f>IF(AND('Raw Data'!O503&gt;0, 'Raw Data'!P503&gt;0), 'Raw Data'!H503, 0)</f>
        <v/>
      </c>
      <c r="H508">
        <f>IF(AND(ISNUMBER('Raw Data'!O503), OR('Raw Data'!O503=0, 'Raw Data'!P503=0)), 'Raw Data'!I503, 0)</f>
        <v/>
      </c>
      <c r="I508">
        <f>IF('Raw Data'!O503='Raw Data'!P503, 0, IF('Raw Data'!O503&gt;'Raw Data'!P503, 'Raw Data'!J503, 0))</f>
        <v/>
      </c>
      <c r="J508">
        <f>IF('Raw Data'!O503='Raw Data'!P503, 0, IF('Raw Data'!O503&lt;'Raw Data'!P503, 'Raw Data'!K503, 0))</f>
        <v/>
      </c>
      <c r="K508">
        <f>IF(AND(ISNUMBER('Raw Data'!O503), OR('Raw Data'!O503&gt;'Raw Data'!P503, 'Raw Data'!O503='Raw Data'!P503)), 'Raw Data'!L503, 0)</f>
        <v/>
      </c>
      <c r="L508">
        <f>IF(AND(ISNUMBER('Raw Data'!O503), OR('Raw Data'!O503&lt;'Raw Data'!P503, 'Raw Data'!O503='Raw Data'!P503)), 'Raw Data'!M503, 0)</f>
        <v/>
      </c>
      <c r="M508">
        <f>IF(AND(ISNUMBER('Raw Data'!O503), OR('Raw Data'!O503&gt;'Raw Data'!P503, 'Raw Data'!O503&lt;'Raw Data'!P503)), 'Raw Data'!N503, 0)</f>
        <v/>
      </c>
      <c r="N508">
        <f>IF(AND('Raw Data'!C503&lt;'Raw Data'!E503, 'Raw Data'!O503&gt;'Raw Data'!P503), 'Raw Data'!C503, 0)</f>
        <v/>
      </c>
      <c r="O508">
        <f>'Raw Data'!C503&lt;'Raw Data'!E503</f>
        <v/>
      </c>
      <c r="P508">
        <f>IF(AND('Raw Data'!C503&gt;'Raw Data'!E503, 'Raw Data'!O503&gt;'Raw Data'!P503), 'Raw Data'!C503, 0)</f>
        <v/>
      </c>
      <c r="Q508">
        <f>IF(AND('Raw Data'!C503&gt;'Raw Data'!E503, 'Raw Data'!O503&lt;'Raw Data'!P503), 'Raw Data'!E503, 0)</f>
        <v/>
      </c>
      <c r="R508">
        <f>IF(AND('Raw Data'!C503&lt;'Raw Data'!E503, 'Raw Data'!O503&lt;'Raw Data'!P503), 'Raw Data'!E503, 0)</f>
        <v/>
      </c>
      <c r="S508">
        <f>IF(ISNUMBER('Raw Data'!C503), IF(_xlfn.XLOOKUP(SMALL('Raw Data'!C503:E503, 1), B508:D508, B508:D508, 0)&gt;0, SMALL('Raw Data'!C503:E503, 1), 0), 0)</f>
        <v/>
      </c>
      <c r="T508">
        <f>IF(ISNUMBER('Raw Data'!C503), IF(_xlfn.XLOOKUP(SMALL('Raw Data'!C503:E503, 2), B508:D508, B508:D508, 0)&gt;0, SMALL('Raw Data'!C503:E503, 2), 0), 0)</f>
        <v/>
      </c>
      <c r="U508">
        <f>IF(ISNUMBER('Raw Data'!C503), IF(_xlfn.XLOOKUP(SMALL('Raw Data'!C503:E503, 3), B508:D508, B508:D508, 0)&gt;0, SMALL('Raw Data'!C503:E503, 3), 0), 0)</f>
        <v/>
      </c>
      <c r="V508">
        <f>IF(AND('Raw Data'!C503&lt;'Raw Data'!E503,'Raw Data'!O503&gt;'Raw Data'!P503),'Raw Data'!C503,IF(AND('Raw Data'!E503&lt;'Raw Data'!C503,'Raw Data'!P503&gt;'Raw Data'!O503),'Raw Data'!E503,0))</f>
        <v/>
      </c>
      <c r="W508">
        <f>IF(AND('Raw Data'!C503&gt;'Raw Data'!E503,'Raw Data'!O503&gt;'Raw Data'!P503),'Raw Data'!C503,IF(AND('Raw Data'!E503&gt;'Raw Data'!C503,'Raw Data'!P503&gt;'Raw Data'!O503),'Raw Data'!E503,0))</f>
        <v/>
      </c>
      <c r="X508">
        <f>IF(AND('Raw Data'!D503&gt;4,'Raw Data'!O503&gt;'Raw Data'!P503, ISNUMBER('Raw Data'!O503)),'Raw Data'!J503,IF(AND('Raw Data'!D503&gt;4,'Raw Data'!O503='Raw Data'!P503, ISNUMBER('Raw Data'!O503)),0,IF(AND(ISNUMBER('Raw Data'!O503), 'Raw Data'!O503='Raw Data'!P503),'Raw Data'!D503,0)))</f>
        <v/>
      </c>
      <c r="Y508">
        <f>IF(AND('Raw Data'!D503&gt;4,'Raw Data'!O503&lt;'Raw Data'!P503),'Raw Data'!K503,IF(AND('Raw Data'!D503&gt;4,'Raw Data'!O503='Raw Data'!P503),0,IF('Raw Data'!O503='Raw Data'!P503,'Raw Data'!D503,0)))</f>
        <v/>
      </c>
      <c r="Z508">
        <f>IF(AND('Raw Data'!D503&lt;4, 'Raw Data'!O503='Raw Data'!P503), 'Raw Data'!D503, 0)</f>
        <v/>
      </c>
      <c r="AA508">
        <f>IF(AND(W508&gt;0, F508&gt;0), F508*W508, 0)</f>
        <v/>
      </c>
      <c r="AB508">
        <f>IF(AND(C508&gt;0, E508&gt;0), E508*C508, 0)</f>
        <v/>
      </c>
      <c r="AC508">
        <f>IF(AND(F508, D508), D508*F508, 0)</f>
        <v/>
      </c>
    </row>
    <row r="509">
      <c r="A509">
        <f>'Raw Data'!Q504</f>
        <v/>
      </c>
      <c r="B509">
        <f>IF('Raw Data'!O504&gt;'Raw Data'!P504, 'Raw Data'!C504, 0)</f>
        <v/>
      </c>
      <c r="C509">
        <f>IF(AND(ISNUMBER('Raw Data'!O504), 'Raw Data'!O504='Raw Data'!P504), 'Raw Data'!D504, 0)</f>
        <v/>
      </c>
      <c r="D509">
        <f>IF('Raw Data'!O504&lt;'Raw Data'!P504, 'Raw Data'!E504, 0)</f>
        <v/>
      </c>
      <c r="E509">
        <f>IF(SUM('Raw Data'!O504:P504)&gt;2, 'Raw Data'!F504, 0)</f>
        <v/>
      </c>
      <c r="F509">
        <f>IF(AND(ISNUMBER('Raw Data'!O504),SUM('Raw Data'!O504:P504)&lt;3),'Raw Data'!F504,)</f>
        <v/>
      </c>
      <c r="G509">
        <f>IF(AND('Raw Data'!O504&gt;0, 'Raw Data'!P504&gt;0), 'Raw Data'!H504, 0)</f>
        <v/>
      </c>
      <c r="H509">
        <f>IF(AND(ISNUMBER('Raw Data'!O504), OR('Raw Data'!O504=0, 'Raw Data'!P504=0)), 'Raw Data'!I504, 0)</f>
        <v/>
      </c>
      <c r="I509">
        <f>IF('Raw Data'!O504='Raw Data'!P504, 0, IF('Raw Data'!O504&gt;'Raw Data'!P504, 'Raw Data'!J504, 0))</f>
        <v/>
      </c>
      <c r="J509">
        <f>IF('Raw Data'!O504='Raw Data'!P504, 0, IF('Raw Data'!O504&lt;'Raw Data'!P504, 'Raw Data'!K504, 0))</f>
        <v/>
      </c>
      <c r="K509">
        <f>IF(AND(ISNUMBER('Raw Data'!O504), OR('Raw Data'!O504&gt;'Raw Data'!P504, 'Raw Data'!O504='Raw Data'!P504)), 'Raw Data'!L504, 0)</f>
        <v/>
      </c>
      <c r="L509">
        <f>IF(AND(ISNUMBER('Raw Data'!O504), OR('Raw Data'!O504&lt;'Raw Data'!P504, 'Raw Data'!O504='Raw Data'!P504)), 'Raw Data'!M504, 0)</f>
        <v/>
      </c>
      <c r="M509">
        <f>IF(AND(ISNUMBER('Raw Data'!O504), OR('Raw Data'!O504&gt;'Raw Data'!P504, 'Raw Data'!O504&lt;'Raw Data'!P504)), 'Raw Data'!N504, 0)</f>
        <v/>
      </c>
      <c r="N509">
        <f>IF(AND('Raw Data'!C504&lt;'Raw Data'!E504, 'Raw Data'!O504&gt;'Raw Data'!P504), 'Raw Data'!C504, 0)</f>
        <v/>
      </c>
      <c r="O509">
        <f>'Raw Data'!C504&lt;'Raw Data'!E504</f>
        <v/>
      </c>
      <c r="P509">
        <f>IF(AND('Raw Data'!C504&gt;'Raw Data'!E504, 'Raw Data'!O504&gt;'Raw Data'!P504), 'Raw Data'!C504, 0)</f>
        <v/>
      </c>
      <c r="Q509">
        <f>IF(AND('Raw Data'!C504&gt;'Raw Data'!E504, 'Raw Data'!O504&lt;'Raw Data'!P504), 'Raw Data'!E504, 0)</f>
        <v/>
      </c>
      <c r="R509">
        <f>IF(AND('Raw Data'!C504&lt;'Raw Data'!E504, 'Raw Data'!O504&lt;'Raw Data'!P504), 'Raw Data'!E504, 0)</f>
        <v/>
      </c>
      <c r="S509">
        <f>IF(ISNUMBER('Raw Data'!C504), IF(_xlfn.XLOOKUP(SMALL('Raw Data'!C504:E504, 1), B509:D509, B509:D509, 0)&gt;0, SMALL('Raw Data'!C504:E504, 1), 0), 0)</f>
        <v/>
      </c>
      <c r="T509">
        <f>IF(ISNUMBER('Raw Data'!C504), IF(_xlfn.XLOOKUP(SMALL('Raw Data'!C504:E504, 2), B509:D509, B509:D509, 0)&gt;0, SMALL('Raw Data'!C504:E504, 2), 0), 0)</f>
        <v/>
      </c>
      <c r="U509">
        <f>IF(ISNUMBER('Raw Data'!C504), IF(_xlfn.XLOOKUP(SMALL('Raw Data'!C504:E504, 3), B509:D509, B509:D509, 0)&gt;0, SMALL('Raw Data'!C504:E504, 3), 0), 0)</f>
        <v/>
      </c>
      <c r="V509">
        <f>IF(AND('Raw Data'!C504&lt;'Raw Data'!E504,'Raw Data'!O504&gt;'Raw Data'!P504),'Raw Data'!C504,IF(AND('Raw Data'!E504&lt;'Raw Data'!C504,'Raw Data'!P504&gt;'Raw Data'!O504),'Raw Data'!E504,0))</f>
        <v/>
      </c>
      <c r="W509">
        <f>IF(AND('Raw Data'!C504&gt;'Raw Data'!E504,'Raw Data'!O504&gt;'Raw Data'!P504),'Raw Data'!C504,IF(AND('Raw Data'!E504&gt;'Raw Data'!C504,'Raw Data'!P504&gt;'Raw Data'!O504),'Raw Data'!E504,0))</f>
        <v/>
      </c>
      <c r="X509">
        <f>IF(AND('Raw Data'!D504&gt;4,'Raw Data'!O504&gt;'Raw Data'!P504, ISNUMBER('Raw Data'!O504)),'Raw Data'!J504,IF(AND('Raw Data'!D504&gt;4,'Raw Data'!O504='Raw Data'!P504, ISNUMBER('Raw Data'!O504)),0,IF(AND(ISNUMBER('Raw Data'!O504), 'Raw Data'!O504='Raw Data'!P504),'Raw Data'!D504,0)))</f>
        <v/>
      </c>
      <c r="Y509">
        <f>IF(AND('Raw Data'!D504&gt;4,'Raw Data'!O504&lt;'Raw Data'!P504),'Raw Data'!K504,IF(AND('Raw Data'!D504&gt;4,'Raw Data'!O504='Raw Data'!P504),0,IF('Raw Data'!O504='Raw Data'!P504,'Raw Data'!D504,0)))</f>
        <v/>
      </c>
      <c r="Z509">
        <f>IF(AND('Raw Data'!D504&lt;4, 'Raw Data'!O504='Raw Data'!P504), 'Raw Data'!D504, 0)</f>
        <v/>
      </c>
      <c r="AA509">
        <f>IF(AND(W509&gt;0, F509&gt;0), F509*W509, 0)</f>
        <v/>
      </c>
      <c r="AB509">
        <f>IF(AND(C509&gt;0, E509&gt;0), E509*C509, 0)</f>
        <v/>
      </c>
      <c r="AC509">
        <f>IF(AND(F509, D509), D509*F509, 0)</f>
        <v/>
      </c>
    </row>
    <row r="510">
      <c r="A510">
        <f>'Raw Data'!Q505</f>
        <v/>
      </c>
      <c r="B510">
        <f>IF('Raw Data'!O505&gt;'Raw Data'!P505, 'Raw Data'!C505, 0)</f>
        <v/>
      </c>
      <c r="C510">
        <f>IF(AND(ISNUMBER('Raw Data'!O505), 'Raw Data'!O505='Raw Data'!P505), 'Raw Data'!D505, 0)</f>
        <v/>
      </c>
      <c r="D510">
        <f>IF('Raw Data'!O505&lt;'Raw Data'!P505, 'Raw Data'!E505, 0)</f>
        <v/>
      </c>
      <c r="E510">
        <f>IF(SUM('Raw Data'!O505:P505)&gt;2, 'Raw Data'!F505, 0)</f>
        <v/>
      </c>
      <c r="F510">
        <f>IF(AND(ISNUMBER('Raw Data'!O505),SUM('Raw Data'!O505:P505)&lt;3),'Raw Data'!F505,)</f>
        <v/>
      </c>
      <c r="G510">
        <f>IF(AND('Raw Data'!O505&gt;0, 'Raw Data'!P505&gt;0), 'Raw Data'!H505, 0)</f>
        <v/>
      </c>
      <c r="H510">
        <f>IF(AND(ISNUMBER('Raw Data'!O505), OR('Raw Data'!O505=0, 'Raw Data'!P505=0)), 'Raw Data'!I505, 0)</f>
        <v/>
      </c>
      <c r="I510">
        <f>IF('Raw Data'!O505='Raw Data'!P505, 0, IF('Raw Data'!O505&gt;'Raw Data'!P505, 'Raw Data'!J505, 0))</f>
        <v/>
      </c>
      <c r="J510">
        <f>IF('Raw Data'!O505='Raw Data'!P505, 0, IF('Raw Data'!O505&lt;'Raw Data'!P505, 'Raw Data'!K505, 0))</f>
        <v/>
      </c>
      <c r="K510">
        <f>IF(AND(ISNUMBER('Raw Data'!O505), OR('Raw Data'!O505&gt;'Raw Data'!P505, 'Raw Data'!O505='Raw Data'!P505)), 'Raw Data'!L505, 0)</f>
        <v/>
      </c>
      <c r="L510">
        <f>IF(AND(ISNUMBER('Raw Data'!O505), OR('Raw Data'!O505&lt;'Raw Data'!P505, 'Raw Data'!O505='Raw Data'!P505)), 'Raw Data'!M505, 0)</f>
        <v/>
      </c>
      <c r="M510">
        <f>IF(AND(ISNUMBER('Raw Data'!O505), OR('Raw Data'!O505&gt;'Raw Data'!P505, 'Raw Data'!O505&lt;'Raw Data'!P505)), 'Raw Data'!N505, 0)</f>
        <v/>
      </c>
      <c r="N510">
        <f>IF(AND('Raw Data'!C505&lt;'Raw Data'!E505, 'Raw Data'!O505&gt;'Raw Data'!P505), 'Raw Data'!C505, 0)</f>
        <v/>
      </c>
      <c r="O510">
        <f>'Raw Data'!C505&lt;'Raw Data'!E505</f>
        <v/>
      </c>
      <c r="P510">
        <f>IF(AND('Raw Data'!C505&gt;'Raw Data'!E505, 'Raw Data'!O505&gt;'Raw Data'!P505), 'Raw Data'!C505, 0)</f>
        <v/>
      </c>
      <c r="Q510">
        <f>IF(AND('Raw Data'!C505&gt;'Raw Data'!E505, 'Raw Data'!O505&lt;'Raw Data'!P505), 'Raw Data'!E505, 0)</f>
        <v/>
      </c>
      <c r="R510">
        <f>IF(AND('Raw Data'!C505&lt;'Raw Data'!E505, 'Raw Data'!O505&lt;'Raw Data'!P505), 'Raw Data'!E505, 0)</f>
        <v/>
      </c>
      <c r="S510">
        <f>IF(ISNUMBER('Raw Data'!C505), IF(_xlfn.XLOOKUP(SMALL('Raw Data'!C505:E505, 1), B510:D510, B510:D510, 0)&gt;0, SMALL('Raw Data'!C505:E505, 1), 0), 0)</f>
        <v/>
      </c>
      <c r="T510">
        <f>IF(ISNUMBER('Raw Data'!C505), IF(_xlfn.XLOOKUP(SMALL('Raw Data'!C505:E505, 2), B510:D510, B510:D510, 0)&gt;0, SMALL('Raw Data'!C505:E505, 2), 0), 0)</f>
        <v/>
      </c>
      <c r="U510">
        <f>IF(ISNUMBER('Raw Data'!C505), IF(_xlfn.XLOOKUP(SMALL('Raw Data'!C505:E505, 3), B510:D510, B510:D510, 0)&gt;0, SMALL('Raw Data'!C505:E505, 3), 0), 0)</f>
        <v/>
      </c>
      <c r="V510">
        <f>IF(AND('Raw Data'!C505&lt;'Raw Data'!E505,'Raw Data'!O505&gt;'Raw Data'!P505),'Raw Data'!C505,IF(AND('Raw Data'!E505&lt;'Raw Data'!C505,'Raw Data'!P505&gt;'Raw Data'!O505),'Raw Data'!E505,0))</f>
        <v/>
      </c>
      <c r="W510">
        <f>IF(AND('Raw Data'!C505&gt;'Raw Data'!E505,'Raw Data'!O505&gt;'Raw Data'!P505),'Raw Data'!C505,IF(AND('Raw Data'!E505&gt;'Raw Data'!C505,'Raw Data'!P505&gt;'Raw Data'!O505),'Raw Data'!E505,0))</f>
        <v/>
      </c>
      <c r="X510">
        <f>IF(AND('Raw Data'!D505&gt;4,'Raw Data'!O505&gt;'Raw Data'!P505, ISNUMBER('Raw Data'!O505)),'Raw Data'!J505,IF(AND('Raw Data'!D505&gt;4,'Raw Data'!O505='Raw Data'!P505, ISNUMBER('Raw Data'!O505)),0,IF(AND(ISNUMBER('Raw Data'!O505), 'Raw Data'!O505='Raw Data'!P505),'Raw Data'!D505,0)))</f>
        <v/>
      </c>
      <c r="Y510">
        <f>IF(AND('Raw Data'!D505&gt;4,'Raw Data'!O505&lt;'Raw Data'!P505),'Raw Data'!K505,IF(AND('Raw Data'!D505&gt;4,'Raw Data'!O505='Raw Data'!P505),0,IF('Raw Data'!O505='Raw Data'!P505,'Raw Data'!D505,0)))</f>
        <v/>
      </c>
      <c r="Z510">
        <f>IF(AND('Raw Data'!D505&lt;4, 'Raw Data'!O505='Raw Data'!P505), 'Raw Data'!D505, 0)</f>
        <v/>
      </c>
      <c r="AA510">
        <f>IF(AND(W510&gt;0, F510&gt;0), F510*W510, 0)</f>
        <v/>
      </c>
      <c r="AB510">
        <f>IF(AND(C510&gt;0, E510&gt;0), E510*C510, 0)</f>
        <v/>
      </c>
      <c r="AC510">
        <f>IF(AND(F510, D510), D510*F510, 0)</f>
        <v/>
      </c>
    </row>
    <row r="511">
      <c r="A511">
        <f>'Raw Data'!Q506</f>
        <v/>
      </c>
      <c r="B511">
        <f>IF('Raw Data'!O506&gt;'Raw Data'!P506, 'Raw Data'!C506, 0)</f>
        <v/>
      </c>
      <c r="C511">
        <f>IF(AND(ISNUMBER('Raw Data'!O506), 'Raw Data'!O506='Raw Data'!P506), 'Raw Data'!D506, 0)</f>
        <v/>
      </c>
      <c r="D511">
        <f>IF('Raw Data'!O506&lt;'Raw Data'!P506, 'Raw Data'!E506, 0)</f>
        <v/>
      </c>
      <c r="E511">
        <f>IF(SUM('Raw Data'!O506:P506)&gt;2, 'Raw Data'!F506, 0)</f>
        <v/>
      </c>
      <c r="F511">
        <f>IF(AND(ISNUMBER('Raw Data'!O506),SUM('Raw Data'!O506:P506)&lt;3),'Raw Data'!F506,)</f>
        <v/>
      </c>
      <c r="G511">
        <f>IF(AND('Raw Data'!O506&gt;0, 'Raw Data'!P506&gt;0), 'Raw Data'!H506, 0)</f>
        <v/>
      </c>
      <c r="H511">
        <f>IF(AND(ISNUMBER('Raw Data'!O506), OR('Raw Data'!O506=0, 'Raw Data'!P506=0)), 'Raw Data'!I506, 0)</f>
        <v/>
      </c>
      <c r="I511">
        <f>IF('Raw Data'!O506='Raw Data'!P506, 0, IF('Raw Data'!O506&gt;'Raw Data'!P506, 'Raw Data'!J506, 0))</f>
        <v/>
      </c>
      <c r="J511">
        <f>IF('Raw Data'!O506='Raw Data'!P506, 0, IF('Raw Data'!O506&lt;'Raw Data'!P506, 'Raw Data'!K506, 0))</f>
        <v/>
      </c>
      <c r="K511">
        <f>IF(AND(ISNUMBER('Raw Data'!O506), OR('Raw Data'!O506&gt;'Raw Data'!P506, 'Raw Data'!O506='Raw Data'!P506)), 'Raw Data'!L506, 0)</f>
        <v/>
      </c>
      <c r="L511">
        <f>IF(AND(ISNUMBER('Raw Data'!O506), OR('Raw Data'!O506&lt;'Raw Data'!P506, 'Raw Data'!O506='Raw Data'!P506)), 'Raw Data'!M506, 0)</f>
        <v/>
      </c>
      <c r="M511">
        <f>IF(AND(ISNUMBER('Raw Data'!O506), OR('Raw Data'!O506&gt;'Raw Data'!P506, 'Raw Data'!O506&lt;'Raw Data'!P506)), 'Raw Data'!N506, 0)</f>
        <v/>
      </c>
      <c r="N511">
        <f>IF(AND('Raw Data'!C506&lt;'Raw Data'!E506, 'Raw Data'!O506&gt;'Raw Data'!P506), 'Raw Data'!C506, 0)</f>
        <v/>
      </c>
      <c r="O511">
        <f>'Raw Data'!C506&lt;'Raw Data'!E506</f>
        <v/>
      </c>
      <c r="P511">
        <f>IF(AND('Raw Data'!C506&gt;'Raw Data'!E506, 'Raw Data'!O506&gt;'Raw Data'!P506), 'Raw Data'!C506, 0)</f>
        <v/>
      </c>
      <c r="Q511">
        <f>IF(AND('Raw Data'!C506&gt;'Raw Data'!E506, 'Raw Data'!O506&lt;'Raw Data'!P506), 'Raw Data'!E506, 0)</f>
        <v/>
      </c>
      <c r="R511">
        <f>IF(AND('Raw Data'!C506&lt;'Raw Data'!E506, 'Raw Data'!O506&lt;'Raw Data'!P506), 'Raw Data'!E506, 0)</f>
        <v/>
      </c>
      <c r="S511">
        <f>IF(ISNUMBER('Raw Data'!C506), IF(_xlfn.XLOOKUP(SMALL('Raw Data'!C506:E506, 1), B511:D511, B511:D511, 0)&gt;0, SMALL('Raw Data'!C506:E506, 1), 0), 0)</f>
        <v/>
      </c>
      <c r="T511">
        <f>IF(ISNUMBER('Raw Data'!C506), IF(_xlfn.XLOOKUP(SMALL('Raw Data'!C506:E506, 2), B511:D511, B511:D511, 0)&gt;0, SMALL('Raw Data'!C506:E506, 2), 0), 0)</f>
        <v/>
      </c>
      <c r="U511">
        <f>IF(ISNUMBER('Raw Data'!C506), IF(_xlfn.XLOOKUP(SMALL('Raw Data'!C506:E506, 3), B511:D511, B511:D511, 0)&gt;0, SMALL('Raw Data'!C506:E506, 3), 0), 0)</f>
        <v/>
      </c>
      <c r="V511">
        <f>IF(AND('Raw Data'!C506&lt;'Raw Data'!E506,'Raw Data'!O506&gt;'Raw Data'!P506),'Raw Data'!C506,IF(AND('Raw Data'!E506&lt;'Raw Data'!C506,'Raw Data'!P506&gt;'Raw Data'!O506),'Raw Data'!E506,0))</f>
        <v/>
      </c>
      <c r="W511">
        <f>IF(AND('Raw Data'!C506&gt;'Raw Data'!E506,'Raw Data'!O506&gt;'Raw Data'!P506),'Raw Data'!C506,IF(AND('Raw Data'!E506&gt;'Raw Data'!C506,'Raw Data'!P506&gt;'Raw Data'!O506),'Raw Data'!E506,0))</f>
        <v/>
      </c>
      <c r="X511">
        <f>IF(AND('Raw Data'!D506&gt;4,'Raw Data'!O506&gt;'Raw Data'!P506, ISNUMBER('Raw Data'!O506)),'Raw Data'!J506,IF(AND('Raw Data'!D506&gt;4,'Raw Data'!O506='Raw Data'!P506, ISNUMBER('Raw Data'!O506)),0,IF(AND(ISNUMBER('Raw Data'!O506), 'Raw Data'!O506='Raw Data'!P506),'Raw Data'!D506,0)))</f>
        <v/>
      </c>
      <c r="Y511">
        <f>IF(AND('Raw Data'!D506&gt;4,'Raw Data'!O506&lt;'Raw Data'!P506),'Raw Data'!K506,IF(AND('Raw Data'!D506&gt;4,'Raw Data'!O506='Raw Data'!P506),0,IF('Raw Data'!O506='Raw Data'!P506,'Raw Data'!D506,0)))</f>
        <v/>
      </c>
      <c r="Z511">
        <f>IF(AND('Raw Data'!D506&lt;4, 'Raw Data'!O506='Raw Data'!P506), 'Raw Data'!D506, 0)</f>
        <v/>
      </c>
      <c r="AA511">
        <f>IF(AND(W511&gt;0, F511&gt;0), F511*W511, 0)</f>
        <v/>
      </c>
      <c r="AB511">
        <f>IF(AND(C511&gt;0, E511&gt;0), E511*C511, 0)</f>
        <v/>
      </c>
      <c r="AC511">
        <f>IF(AND(F511, D511), D511*F511, 0)</f>
        <v/>
      </c>
    </row>
    <row r="512">
      <c r="A512">
        <f>'Raw Data'!Q507</f>
        <v/>
      </c>
      <c r="B512">
        <f>IF('Raw Data'!O507&gt;'Raw Data'!P507, 'Raw Data'!C507, 0)</f>
        <v/>
      </c>
      <c r="C512">
        <f>IF(AND(ISNUMBER('Raw Data'!O507), 'Raw Data'!O507='Raw Data'!P507), 'Raw Data'!D507, 0)</f>
        <v/>
      </c>
      <c r="D512">
        <f>IF('Raw Data'!O507&lt;'Raw Data'!P507, 'Raw Data'!E507, 0)</f>
        <v/>
      </c>
      <c r="E512">
        <f>IF(SUM('Raw Data'!O507:P507)&gt;2, 'Raw Data'!F507, 0)</f>
        <v/>
      </c>
      <c r="F512">
        <f>IF(AND(ISNUMBER('Raw Data'!O507),SUM('Raw Data'!O507:P507)&lt;3),'Raw Data'!F507,)</f>
        <v/>
      </c>
      <c r="G512">
        <f>IF(AND('Raw Data'!O507&gt;0, 'Raw Data'!P507&gt;0), 'Raw Data'!H507, 0)</f>
        <v/>
      </c>
      <c r="H512">
        <f>IF(AND(ISNUMBER('Raw Data'!O507), OR('Raw Data'!O507=0, 'Raw Data'!P507=0)), 'Raw Data'!I507, 0)</f>
        <v/>
      </c>
      <c r="I512">
        <f>IF('Raw Data'!O507='Raw Data'!P507, 0, IF('Raw Data'!O507&gt;'Raw Data'!P507, 'Raw Data'!J507, 0))</f>
        <v/>
      </c>
      <c r="J512">
        <f>IF('Raw Data'!O507='Raw Data'!P507, 0, IF('Raw Data'!O507&lt;'Raw Data'!P507, 'Raw Data'!K507, 0))</f>
        <v/>
      </c>
      <c r="K512">
        <f>IF(AND(ISNUMBER('Raw Data'!O507), OR('Raw Data'!O507&gt;'Raw Data'!P507, 'Raw Data'!O507='Raw Data'!P507)), 'Raw Data'!L507, 0)</f>
        <v/>
      </c>
      <c r="L512">
        <f>IF(AND(ISNUMBER('Raw Data'!O507), OR('Raw Data'!O507&lt;'Raw Data'!P507, 'Raw Data'!O507='Raw Data'!P507)), 'Raw Data'!M507, 0)</f>
        <v/>
      </c>
      <c r="M512">
        <f>IF(AND(ISNUMBER('Raw Data'!O507), OR('Raw Data'!O507&gt;'Raw Data'!P507, 'Raw Data'!O507&lt;'Raw Data'!P507)), 'Raw Data'!N507, 0)</f>
        <v/>
      </c>
      <c r="N512">
        <f>IF(AND('Raw Data'!C507&lt;'Raw Data'!E507, 'Raw Data'!O507&gt;'Raw Data'!P507), 'Raw Data'!C507, 0)</f>
        <v/>
      </c>
      <c r="O512">
        <f>'Raw Data'!C507&lt;'Raw Data'!E507</f>
        <v/>
      </c>
      <c r="P512">
        <f>IF(AND('Raw Data'!C507&gt;'Raw Data'!E507, 'Raw Data'!O507&gt;'Raw Data'!P507), 'Raw Data'!C507, 0)</f>
        <v/>
      </c>
      <c r="Q512">
        <f>IF(AND('Raw Data'!C507&gt;'Raw Data'!E507, 'Raw Data'!O507&lt;'Raw Data'!P507), 'Raw Data'!E507, 0)</f>
        <v/>
      </c>
      <c r="R512">
        <f>IF(AND('Raw Data'!C507&lt;'Raw Data'!E507, 'Raw Data'!O507&lt;'Raw Data'!P507), 'Raw Data'!E507, 0)</f>
        <v/>
      </c>
      <c r="S512">
        <f>IF(ISNUMBER('Raw Data'!C507), IF(_xlfn.XLOOKUP(SMALL('Raw Data'!C507:E507, 1), B512:D512, B512:D512, 0)&gt;0, SMALL('Raw Data'!C507:E507, 1), 0), 0)</f>
        <v/>
      </c>
      <c r="T512">
        <f>IF(ISNUMBER('Raw Data'!C507), IF(_xlfn.XLOOKUP(SMALL('Raw Data'!C507:E507, 2), B512:D512, B512:D512, 0)&gt;0, SMALL('Raw Data'!C507:E507, 2), 0), 0)</f>
        <v/>
      </c>
      <c r="U512">
        <f>IF(ISNUMBER('Raw Data'!C507), IF(_xlfn.XLOOKUP(SMALL('Raw Data'!C507:E507, 3), B512:D512, B512:D512, 0)&gt;0, SMALL('Raw Data'!C507:E507, 3), 0), 0)</f>
        <v/>
      </c>
      <c r="V512">
        <f>IF(AND('Raw Data'!C507&lt;'Raw Data'!E507,'Raw Data'!O507&gt;'Raw Data'!P507),'Raw Data'!C507,IF(AND('Raw Data'!E507&lt;'Raw Data'!C507,'Raw Data'!P507&gt;'Raw Data'!O507),'Raw Data'!E507,0))</f>
        <v/>
      </c>
      <c r="W512">
        <f>IF(AND('Raw Data'!C507&gt;'Raw Data'!E507,'Raw Data'!O507&gt;'Raw Data'!P507),'Raw Data'!C507,IF(AND('Raw Data'!E507&gt;'Raw Data'!C507,'Raw Data'!P507&gt;'Raw Data'!O507),'Raw Data'!E507,0))</f>
        <v/>
      </c>
      <c r="X512">
        <f>IF(AND('Raw Data'!D507&gt;4,'Raw Data'!O507&gt;'Raw Data'!P507, ISNUMBER('Raw Data'!O507)),'Raw Data'!J507,IF(AND('Raw Data'!D507&gt;4,'Raw Data'!O507='Raw Data'!P507, ISNUMBER('Raw Data'!O507)),0,IF(AND(ISNUMBER('Raw Data'!O507), 'Raw Data'!O507='Raw Data'!P507),'Raw Data'!D507,0)))</f>
        <v/>
      </c>
      <c r="Y512">
        <f>IF(AND('Raw Data'!D507&gt;4,'Raw Data'!O507&lt;'Raw Data'!P507),'Raw Data'!K507,IF(AND('Raw Data'!D507&gt;4,'Raw Data'!O507='Raw Data'!P507),0,IF('Raw Data'!O507='Raw Data'!P507,'Raw Data'!D507,0)))</f>
        <v/>
      </c>
      <c r="Z512">
        <f>IF(AND('Raw Data'!D507&lt;4, 'Raw Data'!O507='Raw Data'!P507), 'Raw Data'!D507, 0)</f>
        <v/>
      </c>
      <c r="AA512">
        <f>IF(AND(W512&gt;0, F512&gt;0), F512*W512, 0)</f>
        <v/>
      </c>
      <c r="AB512">
        <f>IF(AND(C512&gt;0, E512&gt;0), E512*C512, 0)</f>
        <v/>
      </c>
      <c r="AC512">
        <f>IF(AND(F512, D512), D512*F512, 0)</f>
        <v/>
      </c>
    </row>
    <row r="513">
      <c r="A513">
        <f>'Raw Data'!Q508</f>
        <v/>
      </c>
      <c r="B513">
        <f>IF('Raw Data'!O508&gt;'Raw Data'!P508, 'Raw Data'!C508, 0)</f>
        <v/>
      </c>
      <c r="C513">
        <f>IF(AND(ISNUMBER('Raw Data'!O508), 'Raw Data'!O508='Raw Data'!P508), 'Raw Data'!D508, 0)</f>
        <v/>
      </c>
      <c r="D513">
        <f>IF('Raw Data'!O508&lt;'Raw Data'!P508, 'Raw Data'!E508, 0)</f>
        <v/>
      </c>
      <c r="E513">
        <f>IF(SUM('Raw Data'!O508:P508)&gt;2, 'Raw Data'!F508, 0)</f>
        <v/>
      </c>
      <c r="F513">
        <f>IF(AND(ISNUMBER('Raw Data'!O508),SUM('Raw Data'!O508:P508)&lt;3),'Raw Data'!F508,)</f>
        <v/>
      </c>
      <c r="G513">
        <f>IF(AND('Raw Data'!O508&gt;0, 'Raw Data'!P508&gt;0), 'Raw Data'!H508, 0)</f>
        <v/>
      </c>
      <c r="H513">
        <f>IF(AND(ISNUMBER('Raw Data'!O508), OR('Raw Data'!O508=0, 'Raw Data'!P508=0)), 'Raw Data'!I508, 0)</f>
        <v/>
      </c>
      <c r="I513">
        <f>IF('Raw Data'!O508='Raw Data'!P508, 0, IF('Raw Data'!O508&gt;'Raw Data'!P508, 'Raw Data'!J508, 0))</f>
        <v/>
      </c>
      <c r="J513">
        <f>IF('Raw Data'!O508='Raw Data'!P508, 0, IF('Raw Data'!O508&lt;'Raw Data'!P508, 'Raw Data'!K508, 0))</f>
        <v/>
      </c>
      <c r="K513">
        <f>IF(AND(ISNUMBER('Raw Data'!O508), OR('Raw Data'!O508&gt;'Raw Data'!P508, 'Raw Data'!O508='Raw Data'!P508)), 'Raw Data'!L508, 0)</f>
        <v/>
      </c>
      <c r="L513">
        <f>IF(AND(ISNUMBER('Raw Data'!O508), OR('Raw Data'!O508&lt;'Raw Data'!P508, 'Raw Data'!O508='Raw Data'!P508)), 'Raw Data'!M508, 0)</f>
        <v/>
      </c>
      <c r="M513">
        <f>IF(AND(ISNUMBER('Raw Data'!O508), OR('Raw Data'!O508&gt;'Raw Data'!P508, 'Raw Data'!O508&lt;'Raw Data'!P508)), 'Raw Data'!N508, 0)</f>
        <v/>
      </c>
      <c r="N513">
        <f>IF(AND('Raw Data'!C508&lt;'Raw Data'!E508, 'Raw Data'!O508&gt;'Raw Data'!P508), 'Raw Data'!C508, 0)</f>
        <v/>
      </c>
      <c r="O513">
        <f>'Raw Data'!C508&lt;'Raw Data'!E508</f>
        <v/>
      </c>
      <c r="P513">
        <f>IF(AND('Raw Data'!C508&gt;'Raw Data'!E508, 'Raw Data'!O508&gt;'Raw Data'!P508), 'Raw Data'!C508, 0)</f>
        <v/>
      </c>
      <c r="Q513">
        <f>IF(AND('Raw Data'!C508&gt;'Raw Data'!E508, 'Raw Data'!O508&lt;'Raw Data'!P508), 'Raw Data'!E508, 0)</f>
        <v/>
      </c>
      <c r="R513">
        <f>IF(AND('Raw Data'!C508&lt;'Raw Data'!E508, 'Raw Data'!O508&lt;'Raw Data'!P508), 'Raw Data'!E508, 0)</f>
        <v/>
      </c>
      <c r="S513">
        <f>IF(ISNUMBER('Raw Data'!C508), IF(_xlfn.XLOOKUP(SMALL('Raw Data'!C508:E508, 1), B513:D513, B513:D513, 0)&gt;0, SMALL('Raw Data'!C508:E508, 1), 0), 0)</f>
        <v/>
      </c>
      <c r="T513">
        <f>IF(ISNUMBER('Raw Data'!C508), IF(_xlfn.XLOOKUP(SMALL('Raw Data'!C508:E508, 2), B513:D513, B513:D513, 0)&gt;0, SMALL('Raw Data'!C508:E508, 2), 0), 0)</f>
        <v/>
      </c>
      <c r="U513">
        <f>IF(ISNUMBER('Raw Data'!C508), IF(_xlfn.XLOOKUP(SMALL('Raw Data'!C508:E508, 3), B513:D513, B513:D513, 0)&gt;0, SMALL('Raw Data'!C508:E508, 3), 0), 0)</f>
        <v/>
      </c>
      <c r="V513">
        <f>IF(AND('Raw Data'!C508&lt;'Raw Data'!E508,'Raw Data'!O508&gt;'Raw Data'!P508),'Raw Data'!C508,IF(AND('Raw Data'!E508&lt;'Raw Data'!C508,'Raw Data'!P508&gt;'Raw Data'!O508),'Raw Data'!E508,0))</f>
        <v/>
      </c>
      <c r="W513">
        <f>IF(AND('Raw Data'!C508&gt;'Raw Data'!E508,'Raw Data'!O508&gt;'Raw Data'!P508),'Raw Data'!C508,IF(AND('Raw Data'!E508&gt;'Raw Data'!C508,'Raw Data'!P508&gt;'Raw Data'!O508),'Raw Data'!E508,0))</f>
        <v/>
      </c>
      <c r="X513">
        <f>IF(AND('Raw Data'!D508&gt;4,'Raw Data'!O508&gt;'Raw Data'!P508, ISNUMBER('Raw Data'!O508)),'Raw Data'!J508,IF(AND('Raw Data'!D508&gt;4,'Raw Data'!O508='Raw Data'!P508, ISNUMBER('Raw Data'!O508)),0,IF(AND(ISNUMBER('Raw Data'!O508), 'Raw Data'!O508='Raw Data'!P508),'Raw Data'!D508,0)))</f>
        <v/>
      </c>
      <c r="Y513">
        <f>IF(AND('Raw Data'!D508&gt;4,'Raw Data'!O508&lt;'Raw Data'!P508),'Raw Data'!K508,IF(AND('Raw Data'!D508&gt;4,'Raw Data'!O508='Raw Data'!P508),0,IF('Raw Data'!O508='Raw Data'!P508,'Raw Data'!D508,0)))</f>
        <v/>
      </c>
      <c r="Z513">
        <f>IF(AND('Raw Data'!D508&lt;4, 'Raw Data'!O508='Raw Data'!P508), 'Raw Data'!D508, 0)</f>
        <v/>
      </c>
      <c r="AA513">
        <f>IF(AND(W513&gt;0, F513&gt;0), F513*W513, 0)</f>
        <v/>
      </c>
      <c r="AB513">
        <f>IF(AND(C513&gt;0, E513&gt;0), E513*C513, 0)</f>
        <v/>
      </c>
      <c r="AC513">
        <f>IF(AND(F513, D513), D513*F513, 0)</f>
        <v/>
      </c>
    </row>
    <row r="514">
      <c r="A514">
        <f>'Raw Data'!Q509</f>
        <v/>
      </c>
      <c r="B514">
        <f>IF('Raw Data'!O509&gt;'Raw Data'!P509, 'Raw Data'!C509, 0)</f>
        <v/>
      </c>
      <c r="C514">
        <f>IF(AND(ISNUMBER('Raw Data'!O509), 'Raw Data'!O509='Raw Data'!P509), 'Raw Data'!D509, 0)</f>
        <v/>
      </c>
      <c r="D514">
        <f>IF('Raw Data'!O509&lt;'Raw Data'!P509, 'Raw Data'!E509, 0)</f>
        <v/>
      </c>
      <c r="E514">
        <f>IF(SUM('Raw Data'!O509:P509)&gt;2, 'Raw Data'!F509, 0)</f>
        <v/>
      </c>
      <c r="F514">
        <f>IF(AND(ISNUMBER('Raw Data'!O509),SUM('Raw Data'!O509:P509)&lt;3),'Raw Data'!F509,)</f>
        <v/>
      </c>
      <c r="G514">
        <f>IF(AND('Raw Data'!O509&gt;0, 'Raw Data'!P509&gt;0), 'Raw Data'!H509, 0)</f>
        <v/>
      </c>
      <c r="H514">
        <f>IF(AND(ISNUMBER('Raw Data'!O509), OR('Raw Data'!O509=0, 'Raw Data'!P509=0)), 'Raw Data'!I509, 0)</f>
        <v/>
      </c>
      <c r="I514">
        <f>IF('Raw Data'!O509='Raw Data'!P509, 0, IF('Raw Data'!O509&gt;'Raw Data'!P509, 'Raw Data'!J509, 0))</f>
        <v/>
      </c>
      <c r="J514">
        <f>IF('Raw Data'!O509='Raw Data'!P509, 0, IF('Raw Data'!O509&lt;'Raw Data'!P509, 'Raw Data'!K509, 0))</f>
        <v/>
      </c>
      <c r="K514">
        <f>IF(AND(ISNUMBER('Raw Data'!O509), OR('Raw Data'!O509&gt;'Raw Data'!P509, 'Raw Data'!O509='Raw Data'!P509)), 'Raw Data'!L509, 0)</f>
        <v/>
      </c>
      <c r="L514">
        <f>IF(AND(ISNUMBER('Raw Data'!O509), OR('Raw Data'!O509&lt;'Raw Data'!P509, 'Raw Data'!O509='Raw Data'!P509)), 'Raw Data'!M509, 0)</f>
        <v/>
      </c>
      <c r="M514">
        <f>IF(AND(ISNUMBER('Raw Data'!O509), OR('Raw Data'!O509&gt;'Raw Data'!P509, 'Raw Data'!O509&lt;'Raw Data'!P509)), 'Raw Data'!N509, 0)</f>
        <v/>
      </c>
      <c r="N514">
        <f>IF(AND('Raw Data'!C509&lt;'Raw Data'!E509, 'Raw Data'!O509&gt;'Raw Data'!P509), 'Raw Data'!C509, 0)</f>
        <v/>
      </c>
      <c r="O514">
        <f>'Raw Data'!C509&lt;'Raw Data'!E509</f>
        <v/>
      </c>
      <c r="P514">
        <f>IF(AND('Raw Data'!C509&gt;'Raw Data'!E509, 'Raw Data'!O509&gt;'Raw Data'!P509), 'Raw Data'!C509, 0)</f>
        <v/>
      </c>
      <c r="Q514">
        <f>IF(AND('Raw Data'!C509&gt;'Raw Data'!E509, 'Raw Data'!O509&lt;'Raw Data'!P509), 'Raw Data'!E509, 0)</f>
        <v/>
      </c>
      <c r="R514">
        <f>IF(AND('Raw Data'!C509&lt;'Raw Data'!E509, 'Raw Data'!O509&lt;'Raw Data'!P509), 'Raw Data'!E509, 0)</f>
        <v/>
      </c>
      <c r="S514">
        <f>IF(ISNUMBER('Raw Data'!C509), IF(_xlfn.XLOOKUP(SMALL('Raw Data'!C509:E509, 1), B514:D514, B514:D514, 0)&gt;0, SMALL('Raw Data'!C509:E509, 1), 0), 0)</f>
        <v/>
      </c>
      <c r="T514">
        <f>IF(ISNUMBER('Raw Data'!C509), IF(_xlfn.XLOOKUP(SMALL('Raw Data'!C509:E509, 2), B514:D514, B514:D514, 0)&gt;0, SMALL('Raw Data'!C509:E509, 2), 0), 0)</f>
        <v/>
      </c>
      <c r="U514">
        <f>IF(ISNUMBER('Raw Data'!C509), IF(_xlfn.XLOOKUP(SMALL('Raw Data'!C509:E509, 3), B514:D514, B514:D514, 0)&gt;0, SMALL('Raw Data'!C509:E509, 3), 0), 0)</f>
        <v/>
      </c>
      <c r="V514">
        <f>IF(AND('Raw Data'!C509&lt;'Raw Data'!E509,'Raw Data'!O509&gt;'Raw Data'!P509),'Raw Data'!C509,IF(AND('Raw Data'!E509&lt;'Raw Data'!C509,'Raw Data'!P509&gt;'Raw Data'!O509),'Raw Data'!E509,0))</f>
        <v/>
      </c>
      <c r="W514">
        <f>IF(AND('Raw Data'!C509&gt;'Raw Data'!E509,'Raw Data'!O509&gt;'Raw Data'!P509),'Raw Data'!C509,IF(AND('Raw Data'!E509&gt;'Raw Data'!C509,'Raw Data'!P509&gt;'Raw Data'!O509),'Raw Data'!E509,0))</f>
        <v/>
      </c>
      <c r="X514">
        <f>IF(AND('Raw Data'!D509&gt;4,'Raw Data'!O509&gt;'Raw Data'!P509, ISNUMBER('Raw Data'!O509)),'Raw Data'!J509,IF(AND('Raw Data'!D509&gt;4,'Raw Data'!O509='Raw Data'!P509, ISNUMBER('Raw Data'!O509)),0,IF(AND(ISNUMBER('Raw Data'!O509), 'Raw Data'!O509='Raw Data'!P509),'Raw Data'!D509,0)))</f>
        <v/>
      </c>
      <c r="Y514">
        <f>IF(AND('Raw Data'!D509&gt;4,'Raw Data'!O509&lt;'Raw Data'!P509),'Raw Data'!K509,IF(AND('Raw Data'!D509&gt;4,'Raw Data'!O509='Raw Data'!P509),0,IF('Raw Data'!O509='Raw Data'!P509,'Raw Data'!D509,0)))</f>
        <v/>
      </c>
      <c r="Z514">
        <f>IF(AND('Raw Data'!D509&lt;4, 'Raw Data'!O509='Raw Data'!P509), 'Raw Data'!D509, 0)</f>
        <v/>
      </c>
      <c r="AA514">
        <f>IF(AND(W514&gt;0, F514&gt;0), F514*W514, 0)</f>
        <v/>
      </c>
      <c r="AB514">
        <f>IF(AND(C514&gt;0, E514&gt;0), E514*C514, 0)</f>
        <v/>
      </c>
      <c r="AC514">
        <f>IF(AND(F514, D514), D514*F514, 0)</f>
        <v/>
      </c>
    </row>
    <row r="515">
      <c r="A515">
        <f>'Raw Data'!Q510</f>
        <v/>
      </c>
      <c r="B515">
        <f>IF('Raw Data'!O510&gt;'Raw Data'!P510, 'Raw Data'!C510, 0)</f>
        <v/>
      </c>
      <c r="C515">
        <f>IF(AND(ISNUMBER('Raw Data'!O510), 'Raw Data'!O510='Raw Data'!P510), 'Raw Data'!D510, 0)</f>
        <v/>
      </c>
      <c r="D515">
        <f>IF('Raw Data'!O510&lt;'Raw Data'!P510, 'Raw Data'!E510, 0)</f>
        <v/>
      </c>
      <c r="E515">
        <f>IF(SUM('Raw Data'!O510:P510)&gt;2, 'Raw Data'!F510, 0)</f>
        <v/>
      </c>
      <c r="F515">
        <f>IF(AND(ISNUMBER('Raw Data'!O510),SUM('Raw Data'!O510:P510)&lt;3),'Raw Data'!F510,)</f>
        <v/>
      </c>
      <c r="G515">
        <f>IF(AND('Raw Data'!O510&gt;0, 'Raw Data'!P510&gt;0), 'Raw Data'!H510, 0)</f>
        <v/>
      </c>
      <c r="H515">
        <f>IF(AND(ISNUMBER('Raw Data'!O510), OR('Raw Data'!O510=0, 'Raw Data'!P510=0)), 'Raw Data'!I510, 0)</f>
        <v/>
      </c>
      <c r="I515">
        <f>IF('Raw Data'!O510='Raw Data'!P510, 0, IF('Raw Data'!O510&gt;'Raw Data'!P510, 'Raw Data'!J510, 0))</f>
        <v/>
      </c>
      <c r="J515">
        <f>IF('Raw Data'!O510='Raw Data'!P510, 0, IF('Raw Data'!O510&lt;'Raw Data'!P510, 'Raw Data'!K510, 0))</f>
        <v/>
      </c>
      <c r="K515">
        <f>IF(AND(ISNUMBER('Raw Data'!O510), OR('Raw Data'!O510&gt;'Raw Data'!P510, 'Raw Data'!O510='Raw Data'!P510)), 'Raw Data'!L510, 0)</f>
        <v/>
      </c>
      <c r="L515">
        <f>IF(AND(ISNUMBER('Raw Data'!O510), OR('Raw Data'!O510&lt;'Raw Data'!P510, 'Raw Data'!O510='Raw Data'!P510)), 'Raw Data'!M510, 0)</f>
        <v/>
      </c>
      <c r="M515">
        <f>IF(AND(ISNUMBER('Raw Data'!O510), OR('Raw Data'!O510&gt;'Raw Data'!P510, 'Raw Data'!O510&lt;'Raw Data'!P510)), 'Raw Data'!N510, 0)</f>
        <v/>
      </c>
      <c r="N515">
        <f>IF(AND('Raw Data'!C510&lt;'Raw Data'!E510, 'Raw Data'!O510&gt;'Raw Data'!P510), 'Raw Data'!C510, 0)</f>
        <v/>
      </c>
      <c r="O515">
        <f>'Raw Data'!C510&lt;'Raw Data'!E510</f>
        <v/>
      </c>
      <c r="P515">
        <f>IF(AND('Raw Data'!C510&gt;'Raw Data'!E510, 'Raw Data'!O510&gt;'Raw Data'!P510), 'Raw Data'!C510, 0)</f>
        <v/>
      </c>
      <c r="Q515">
        <f>IF(AND('Raw Data'!C510&gt;'Raw Data'!E510, 'Raw Data'!O510&lt;'Raw Data'!P510), 'Raw Data'!E510, 0)</f>
        <v/>
      </c>
      <c r="R515">
        <f>IF(AND('Raw Data'!C510&lt;'Raw Data'!E510, 'Raw Data'!O510&lt;'Raw Data'!P510), 'Raw Data'!E510, 0)</f>
        <v/>
      </c>
      <c r="S515">
        <f>IF(ISNUMBER('Raw Data'!C510), IF(_xlfn.XLOOKUP(SMALL('Raw Data'!C510:E510, 1), B515:D515, B515:D515, 0)&gt;0, SMALL('Raw Data'!C510:E510, 1), 0), 0)</f>
        <v/>
      </c>
      <c r="T515">
        <f>IF(ISNUMBER('Raw Data'!C510), IF(_xlfn.XLOOKUP(SMALL('Raw Data'!C510:E510, 2), B515:D515, B515:D515, 0)&gt;0, SMALL('Raw Data'!C510:E510, 2), 0), 0)</f>
        <v/>
      </c>
      <c r="U515">
        <f>IF(ISNUMBER('Raw Data'!C510), IF(_xlfn.XLOOKUP(SMALL('Raw Data'!C510:E510, 3), B515:D515, B515:D515, 0)&gt;0, SMALL('Raw Data'!C510:E510, 3), 0), 0)</f>
        <v/>
      </c>
      <c r="V515">
        <f>IF(AND('Raw Data'!C510&lt;'Raw Data'!E510,'Raw Data'!O510&gt;'Raw Data'!P510),'Raw Data'!C510,IF(AND('Raw Data'!E510&lt;'Raw Data'!C510,'Raw Data'!P510&gt;'Raw Data'!O510),'Raw Data'!E510,0))</f>
        <v/>
      </c>
      <c r="W515">
        <f>IF(AND('Raw Data'!C510&gt;'Raw Data'!E510,'Raw Data'!O510&gt;'Raw Data'!P510),'Raw Data'!C510,IF(AND('Raw Data'!E510&gt;'Raw Data'!C510,'Raw Data'!P510&gt;'Raw Data'!O510),'Raw Data'!E510,0))</f>
        <v/>
      </c>
      <c r="X515">
        <f>IF(AND('Raw Data'!D510&gt;4,'Raw Data'!O510&gt;'Raw Data'!P510, ISNUMBER('Raw Data'!O510)),'Raw Data'!J510,IF(AND('Raw Data'!D510&gt;4,'Raw Data'!O510='Raw Data'!P510, ISNUMBER('Raw Data'!O510)),0,IF(AND(ISNUMBER('Raw Data'!O510), 'Raw Data'!O510='Raw Data'!P510),'Raw Data'!D510,0)))</f>
        <v/>
      </c>
      <c r="Y515">
        <f>IF(AND('Raw Data'!D510&gt;4,'Raw Data'!O510&lt;'Raw Data'!P510),'Raw Data'!K510,IF(AND('Raw Data'!D510&gt;4,'Raw Data'!O510='Raw Data'!P510),0,IF('Raw Data'!O510='Raw Data'!P510,'Raw Data'!D510,0)))</f>
        <v/>
      </c>
      <c r="Z515">
        <f>IF(AND('Raw Data'!D510&lt;4, 'Raw Data'!O510='Raw Data'!P510), 'Raw Data'!D510, 0)</f>
        <v/>
      </c>
      <c r="AA515">
        <f>IF(AND(W515&gt;0, F515&gt;0), F515*W515, 0)</f>
        <v/>
      </c>
      <c r="AB515">
        <f>IF(AND(C515&gt;0, E515&gt;0), E515*C515, 0)</f>
        <v/>
      </c>
      <c r="AC515">
        <f>IF(AND(F515, D515), D515*F515, 0)</f>
        <v/>
      </c>
    </row>
    <row r="516">
      <c r="A516">
        <f>'Raw Data'!Q511</f>
        <v/>
      </c>
      <c r="B516">
        <f>IF('Raw Data'!O511&gt;'Raw Data'!P511, 'Raw Data'!C511, 0)</f>
        <v/>
      </c>
      <c r="C516">
        <f>IF(AND(ISNUMBER('Raw Data'!O511), 'Raw Data'!O511='Raw Data'!P511), 'Raw Data'!D511, 0)</f>
        <v/>
      </c>
      <c r="D516">
        <f>IF('Raw Data'!O511&lt;'Raw Data'!P511, 'Raw Data'!E511, 0)</f>
        <v/>
      </c>
      <c r="E516">
        <f>IF(SUM('Raw Data'!O511:P511)&gt;2, 'Raw Data'!F511, 0)</f>
        <v/>
      </c>
      <c r="F516">
        <f>IF(AND(ISNUMBER('Raw Data'!O511),SUM('Raw Data'!O511:P511)&lt;3),'Raw Data'!F511,)</f>
        <v/>
      </c>
      <c r="G516">
        <f>IF(AND('Raw Data'!O511&gt;0, 'Raw Data'!P511&gt;0), 'Raw Data'!H511, 0)</f>
        <v/>
      </c>
      <c r="H516">
        <f>IF(AND(ISNUMBER('Raw Data'!O511), OR('Raw Data'!O511=0, 'Raw Data'!P511=0)), 'Raw Data'!I511, 0)</f>
        <v/>
      </c>
      <c r="I516">
        <f>IF('Raw Data'!O511='Raw Data'!P511, 0, IF('Raw Data'!O511&gt;'Raw Data'!P511, 'Raw Data'!J511, 0))</f>
        <v/>
      </c>
      <c r="J516">
        <f>IF('Raw Data'!O511='Raw Data'!P511, 0, IF('Raw Data'!O511&lt;'Raw Data'!P511, 'Raw Data'!K511, 0))</f>
        <v/>
      </c>
      <c r="K516">
        <f>IF(AND(ISNUMBER('Raw Data'!O511), OR('Raw Data'!O511&gt;'Raw Data'!P511, 'Raw Data'!O511='Raw Data'!P511)), 'Raw Data'!L511, 0)</f>
        <v/>
      </c>
      <c r="L516">
        <f>IF(AND(ISNUMBER('Raw Data'!O511), OR('Raw Data'!O511&lt;'Raw Data'!P511, 'Raw Data'!O511='Raw Data'!P511)), 'Raw Data'!M511, 0)</f>
        <v/>
      </c>
      <c r="M516">
        <f>IF(AND(ISNUMBER('Raw Data'!O511), OR('Raw Data'!O511&gt;'Raw Data'!P511, 'Raw Data'!O511&lt;'Raw Data'!P511)), 'Raw Data'!N511, 0)</f>
        <v/>
      </c>
      <c r="N516">
        <f>IF(AND('Raw Data'!C511&lt;'Raw Data'!E511, 'Raw Data'!O511&gt;'Raw Data'!P511), 'Raw Data'!C511, 0)</f>
        <v/>
      </c>
      <c r="O516">
        <f>'Raw Data'!C511&lt;'Raw Data'!E511</f>
        <v/>
      </c>
      <c r="P516">
        <f>IF(AND('Raw Data'!C511&gt;'Raw Data'!E511, 'Raw Data'!O511&gt;'Raw Data'!P511), 'Raw Data'!C511, 0)</f>
        <v/>
      </c>
      <c r="Q516">
        <f>IF(AND('Raw Data'!C511&gt;'Raw Data'!E511, 'Raw Data'!O511&lt;'Raw Data'!P511), 'Raw Data'!E511, 0)</f>
        <v/>
      </c>
      <c r="R516">
        <f>IF(AND('Raw Data'!C511&lt;'Raw Data'!E511, 'Raw Data'!O511&lt;'Raw Data'!P511), 'Raw Data'!E511, 0)</f>
        <v/>
      </c>
      <c r="S516">
        <f>IF(ISNUMBER('Raw Data'!C511), IF(_xlfn.XLOOKUP(SMALL('Raw Data'!C511:E511, 1), B516:D516, B516:D516, 0)&gt;0, SMALL('Raw Data'!C511:E511, 1), 0), 0)</f>
        <v/>
      </c>
      <c r="T516">
        <f>IF(ISNUMBER('Raw Data'!C511), IF(_xlfn.XLOOKUP(SMALL('Raw Data'!C511:E511, 2), B516:D516, B516:D516, 0)&gt;0, SMALL('Raw Data'!C511:E511, 2), 0), 0)</f>
        <v/>
      </c>
      <c r="U516">
        <f>IF(ISNUMBER('Raw Data'!C511), IF(_xlfn.XLOOKUP(SMALL('Raw Data'!C511:E511, 3), B516:D516, B516:D516, 0)&gt;0, SMALL('Raw Data'!C511:E511, 3), 0), 0)</f>
        <v/>
      </c>
      <c r="V516">
        <f>IF(AND('Raw Data'!C511&lt;'Raw Data'!E511,'Raw Data'!O511&gt;'Raw Data'!P511),'Raw Data'!C511,IF(AND('Raw Data'!E511&lt;'Raw Data'!C511,'Raw Data'!P511&gt;'Raw Data'!O511),'Raw Data'!E511,0))</f>
        <v/>
      </c>
      <c r="W516">
        <f>IF(AND('Raw Data'!C511&gt;'Raw Data'!E511,'Raw Data'!O511&gt;'Raw Data'!P511),'Raw Data'!C511,IF(AND('Raw Data'!E511&gt;'Raw Data'!C511,'Raw Data'!P511&gt;'Raw Data'!O511),'Raw Data'!E511,0))</f>
        <v/>
      </c>
      <c r="X516">
        <f>IF(AND('Raw Data'!D511&gt;4,'Raw Data'!O511&gt;'Raw Data'!P511, ISNUMBER('Raw Data'!O511)),'Raw Data'!J511,IF(AND('Raw Data'!D511&gt;4,'Raw Data'!O511='Raw Data'!P511, ISNUMBER('Raw Data'!O511)),0,IF(AND(ISNUMBER('Raw Data'!O511), 'Raw Data'!O511='Raw Data'!P511),'Raw Data'!D511,0)))</f>
        <v/>
      </c>
      <c r="Y516">
        <f>IF(AND('Raw Data'!D511&gt;4,'Raw Data'!O511&lt;'Raw Data'!P511),'Raw Data'!K511,IF(AND('Raw Data'!D511&gt;4,'Raw Data'!O511='Raw Data'!P511),0,IF('Raw Data'!O511='Raw Data'!P511,'Raw Data'!D511,0)))</f>
        <v/>
      </c>
      <c r="Z516">
        <f>IF(AND('Raw Data'!D511&lt;4, 'Raw Data'!O511='Raw Data'!P511), 'Raw Data'!D511, 0)</f>
        <v/>
      </c>
      <c r="AA516">
        <f>IF(AND(W516&gt;0, F516&gt;0), F516*W516, 0)</f>
        <v/>
      </c>
      <c r="AB516">
        <f>IF(AND(C516&gt;0, E516&gt;0), E516*C516, 0)</f>
        <v/>
      </c>
      <c r="AC516">
        <f>IF(AND(F516, D516), D516*F516, 0)</f>
        <v/>
      </c>
    </row>
    <row r="517">
      <c r="A517">
        <f>'Raw Data'!Q512</f>
        <v/>
      </c>
      <c r="B517">
        <f>IF('Raw Data'!O512&gt;'Raw Data'!P512, 'Raw Data'!C512, 0)</f>
        <v/>
      </c>
      <c r="C517">
        <f>IF(AND(ISNUMBER('Raw Data'!O512), 'Raw Data'!O512='Raw Data'!P512), 'Raw Data'!D512, 0)</f>
        <v/>
      </c>
      <c r="D517">
        <f>IF('Raw Data'!O512&lt;'Raw Data'!P512, 'Raw Data'!E512, 0)</f>
        <v/>
      </c>
      <c r="E517">
        <f>IF(SUM('Raw Data'!O512:P512)&gt;2, 'Raw Data'!F512, 0)</f>
        <v/>
      </c>
      <c r="F517">
        <f>IF(AND(ISNUMBER('Raw Data'!O512),SUM('Raw Data'!O512:P512)&lt;3),'Raw Data'!F512,)</f>
        <v/>
      </c>
      <c r="G517">
        <f>IF(AND('Raw Data'!O512&gt;0, 'Raw Data'!P512&gt;0), 'Raw Data'!H512, 0)</f>
        <v/>
      </c>
      <c r="H517">
        <f>IF(AND(ISNUMBER('Raw Data'!O512), OR('Raw Data'!O512=0, 'Raw Data'!P512=0)), 'Raw Data'!I512, 0)</f>
        <v/>
      </c>
      <c r="I517">
        <f>IF('Raw Data'!O512='Raw Data'!P512, 0, IF('Raw Data'!O512&gt;'Raw Data'!P512, 'Raw Data'!J512, 0))</f>
        <v/>
      </c>
      <c r="J517">
        <f>IF('Raw Data'!O512='Raw Data'!P512, 0, IF('Raw Data'!O512&lt;'Raw Data'!P512, 'Raw Data'!K512, 0))</f>
        <v/>
      </c>
      <c r="K517">
        <f>IF(AND(ISNUMBER('Raw Data'!O512), OR('Raw Data'!O512&gt;'Raw Data'!P512, 'Raw Data'!O512='Raw Data'!P512)), 'Raw Data'!L512, 0)</f>
        <v/>
      </c>
      <c r="L517">
        <f>IF(AND(ISNUMBER('Raw Data'!O512), OR('Raw Data'!O512&lt;'Raw Data'!P512, 'Raw Data'!O512='Raw Data'!P512)), 'Raw Data'!M512, 0)</f>
        <v/>
      </c>
      <c r="M517">
        <f>IF(AND(ISNUMBER('Raw Data'!O512), OR('Raw Data'!O512&gt;'Raw Data'!P512, 'Raw Data'!O512&lt;'Raw Data'!P512)), 'Raw Data'!N512, 0)</f>
        <v/>
      </c>
      <c r="N517">
        <f>IF(AND('Raw Data'!C512&lt;'Raw Data'!E512, 'Raw Data'!O512&gt;'Raw Data'!P512), 'Raw Data'!C512, 0)</f>
        <v/>
      </c>
      <c r="O517">
        <f>'Raw Data'!C512&lt;'Raw Data'!E512</f>
        <v/>
      </c>
      <c r="P517">
        <f>IF(AND('Raw Data'!C512&gt;'Raw Data'!E512, 'Raw Data'!O512&gt;'Raw Data'!P512), 'Raw Data'!C512, 0)</f>
        <v/>
      </c>
      <c r="Q517">
        <f>IF(AND('Raw Data'!C512&gt;'Raw Data'!E512, 'Raw Data'!O512&lt;'Raw Data'!P512), 'Raw Data'!E512, 0)</f>
        <v/>
      </c>
      <c r="R517">
        <f>IF(AND('Raw Data'!C512&lt;'Raw Data'!E512, 'Raw Data'!O512&lt;'Raw Data'!P512), 'Raw Data'!E512, 0)</f>
        <v/>
      </c>
      <c r="S517">
        <f>IF(ISNUMBER('Raw Data'!C512), IF(_xlfn.XLOOKUP(SMALL('Raw Data'!C512:E512, 1), B517:D517, B517:D517, 0)&gt;0, SMALL('Raw Data'!C512:E512, 1), 0), 0)</f>
        <v/>
      </c>
      <c r="T517">
        <f>IF(ISNUMBER('Raw Data'!C512), IF(_xlfn.XLOOKUP(SMALL('Raw Data'!C512:E512, 2), B517:D517, B517:D517, 0)&gt;0, SMALL('Raw Data'!C512:E512, 2), 0), 0)</f>
        <v/>
      </c>
      <c r="U517">
        <f>IF(ISNUMBER('Raw Data'!C512), IF(_xlfn.XLOOKUP(SMALL('Raw Data'!C512:E512, 3), B517:D517, B517:D517, 0)&gt;0, SMALL('Raw Data'!C512:E512, 3), 0), 0)</f>
        <v/>
      </c>
      <c r="V517">
        <f>IF(AND('Raw Data'!C512&lt;'Raw Data'!E512,'Raw Data'!O512&gt;'Raw Data'!P512),'Raw Data'!C512,IF(AND('Raw Data'!E512&lt;'Raw Data'!C512,'Raw Data'!P512&gt;'Raw Data'!O512),'Raw Data'!E512,0))</f>
        <v/>
      </c>
      <c r="W517">
        <f>IF(AND('Raw Data'!C512&gt;'Raw Data'!E512,'Raw Data'!O512&gt;'Raw Data'!P512),'Raw Data'!C512,IF(AND('Raw Data'!E512&gt;'Raw Data'!C512,'Raw Data'!P512&gt;'Raw Data'!O512),'Raw Data'!E512,0))</f>
        <v/>
      </c>
      <c r="X517">
        <f>IF(AND('Raw Data'!D512&gt;4,'Raw Data'!O512&gt;'Raw Data'!P512, ISNUMBER('Raw Data'!O512)),'Raw Data'!J512,IF(AND('Raw Data'!D512&gt;4,'Raw Data'!O512='Raw Data'!P512, ISNUMBER('Raw Data'!O512)),0,IF(AND(ISNUMBER('Raw Data'!O512), 'Raw Data'!O512='Raw Data'!P512),'Raw Data'!D512,0)))</f>
        <v/>
      </c>
      <c r="Y517">
        <f>IF(AND('Raw Data'!D512&gt;4,'Raw Data'!O512&lt;'Raw Data'!P512),'Raw Data'!K512,IF(AND('Raw Data'!D512&gt;4,'Raw Data'!O512='Raw Data'!P512),0,IF('Raw Data'!O512='Raw Data'!P512,'Raw Data'!D512,0)))</f>
        <v/>
      </c>
      <c r="Z517">
        <f>IF(AND('Raw Data'!D512&lt;4, 'Raw Data'!O512='Raw Data'!P512), 'Raw Data'!D512, 0)</f>
        <v/>
      </c>
      <c r="AA517">
        <f>IF(AND(W517&gt;0, F517&gt;0), F517*W517, 0)</f>
        <v/>
      </c>
      <c r="AB517">
        <f>IF(AND(C517&gt;0, E517&gt;0), E517*C517, 0)</f>
        <v/>
      </c>
      <c r="AC517">
        <f>IF(AND(F517, D517), D517*F517, 0)</f>
        <v/>
      </c>
    </row>
    <row r="518">
      <c r="A518">
        <f>'Raw Data'!Q513</f>
        <v/>
      </c>
      <c r="B518">
        <f>IF('Raw Data'!O513&gt;'Raw Data'!P513, 'Raw Data'!C513, 0)</f>
        <v/>
      </c>
      <c r="C518">
        <f>IF(AND(ISNUMBER('Raw Data'!O513), 'Raw Data'!O513='Raw Data'!P513), 'Raw Data'!D513, 0)</f>
        <v/>
      </c>
      <c r="D518">
        <f>IF('Raw Data'!O513&lt;'Raw Data'!P513, 'Raw Data'!E513, 0)</f>
        <v/>
      </c>
      <c r="E518">
        <f>IF(SUM('Raw Data'!O513:P513)&gt;2, 'Raw Data'!F513, 0)</f>
        <v/>
      </c>
      <c r="F518">
        <f>IF(AND(ISNUMBER('Raw Data'!O513),SUM('Raw Data'!O513:P513)&lt;3),'Raw Data'!F513,)</f>
        <v/>
      </c>
      <c r="G518">
        <f>IF(AND('Raw Data'!O513&gt;0, 'Raw Data'!P513&gt;0), 'Raw Data'!H513, 0)</f>
        <v/>
      </c>
      <c r="H518">
        <f>IF(AND(ISNUMBER('Raw Data'!O513), OR('Raw Data'!O513=0, 'Raw Data'!P513=0)), 'Raw Data'!I513, 0)</f>
        <v/>
      </c>
      <c r="I518">
        <f>IF('Raw Data'!O513='Raw Data'!P513, 0, IF('Raw Data'!O513&gt;'Raw Data'!P513, 'Raw Data'!J513, 0))</f>
        <v/>
      </c>
      <c r="J518">
        <f>IF('Raw Data'!O513='Raw Data'!P513, 0, IF('Raw Data'!O513&lt;'Raw Data'!P513, 'Raw Data'!K513, 0))</f>
        <v/>
      </c>
      <c r="K518">
        <f>IF(AND(ISNUMBER('Raw Data'!O513), OR('Raw Data'!O513&gt;'Raw Data'!P513, 'Raw Data'!O513='Raw Data'!P513)), 'Raw Data'!L513, 0)</f>
        <v/>
      </c>
      <c r="L518">
        <f>IF(AND(ISNUMBER('Raw Data'!O513), OR('Raw Data'!O513&lt;'Raw Data'!P513, 'Raw Data'!O513='Raw Data'!P513)), 'Raw Data'!M513, 0)</f>
        <v/>
      </c>
      <c r="M518">
        <f>IF(AND(ISNUMBER('Raw Data'!O513), OR('Raw Data'!O513&gt;'Raw Data'!P513, 'Raw Data'!O513&lt;'Raw Data'!P513)), 'Raw Data'!N513, 0)</f>
        <v/>
      </c>
      <c r="N518">
        <f>IF(AND('Raw Data'!C513&lt;'Raw Data'!E513, 'Raw Data'!O513&gt;'Raw Data'!P513), 'Raw Data'!C513, 0)</f>
        <v/>
      </c>
      <c r="O518">
        <f>'Raw Data'!C513&lt;'Raw Data'!E513</f>
        <v/>
      </c>
      <c r="P518">
        <f>IF(AND('Raw Data'!C513&gt;'Raw Data'!E513, 'Raw Data'!O513&gt;'Raw Data'!P513), 'Raw Data'!C513, 0)</f>
        <v/>
      </c>
      <c r="Q518">
        <f>IF(AND('Raw Data'!C513&gt;'Raw Data'!E513, 'Raw Data'!O513&lt;'Raw Data'!P513), 'Raw Data'!E513, 0)</f>
        <v/>
      </c>
      <c r="R518">
        <f>IF(AND('Raw Data'!C513&lt;'Raw Data'!E513, 'Raw Data'!O513&lt;'Raw Data'!P513), 'Raw Data'!E513, 0)</f>
        <v/>
      </c>
      <c r="S518">
        <f>IF(ISNUMBER('Raw Data'!C513), IF(_xlfn.XLOOKUP(SMALL('Raw Data'!C513:E513, 1), B518:D518, B518:D518, 0)&gt;0, SMALL('Raw Data'!C513:E513, 1), 0), 0)</f>
        <v/>
      </c>
      <c r="T518">
        <f>IF(ISNUMBER('Raw Data'!C513), IF(_xlfn.XLOOKUP(SMALL('Raw Data'!C513:E513, 2), B518:D518, B518:D518, 0)&gt;0, SMALL('Raw Data'!C513:E513, 2), 0), 0)</f>
        <v/>
      </c>
      <c r="U518">
        <f>IF(ISNUMBER('Raw Data'!C513), IF(_xlfn.XLOOKUP(SMALL('Raw Data'!C513:E513, 3), B518:D518, B518:D518, 0)&gt;0, SMALL('Raw Data'!C513:E513, 3), 0), 0)</f>
        <v/>
      </c>
      <c r="V518">
        <f>IF(AND('Raw Data'!C513&lt;'Raw Data'!E513,'Raw Data'!O513&gt;'Raw Data'!P513),'Raw Data'!C513,IF(AND('Raw Data'!E513&lt;'Raw Data'!C513,'Raw Data'!P513&gt;'Raw Data'!O513),'Raw Data'!E513,0))</f>
        <v/>
      </c>
      <c r="W518">
        <f>IF(AND('Raw Data'!C513&gt;'Raw Data'!E513,'Raw Data'!O513&gt;'Raw Data'!P513),'Raw Data'!C513,IF(AND('Raw Data'!E513&gt;'Raw Data'!C513,'Raw Data'!P513&gt;'Raw Data'!O513),'Raw Data'!E513,0))</f>
        <v/>
      </c>
      <c r="X518">
        <f>IF(AND('Raw Data'!D513&gt;4,'Raw Data'!O513&gt;'Raw Data'!P513, ISNUMBER('Raw Data'!O513)),'Raw Data'!J513,IF(AND('Raw Data'!D513&gt;4,'Raw Data'!O513='Raw Data'!P513, ISNUMBER('Raw Data'!O513)),0,IF(AND(ISNUMBER('Raw Data'!O513), 'Raw Data'!O513='Raw Data'!P513),'Raw Data'!D513,0)))</f>
        <v/>
      </c>
      <c r="Y518">
        <f>IF(AND('Raw Data'!D513&gt;4,'Raw Data'!O513&lt;'Raw Data'!P513),'Raw Data'!K513,IF(AND('Raw Data'!D513&gt;4,'Raw Data'!O513='Raw Data'!P513),0,IF('Raw Data'!O513='Raw Data'!P513,'Raw Data'!D513,0)))</f>
        <v/>
      </c>
      <c r="Z518">
        <f>IF(AND('Raw Data'!D513&lt;4, 'Raw Data'!O513='Raw Data'!P513), 'Raw Data'!D513, 0)</f>
        <v/>
      </c>
      <c r="AA518">
        <f>IF(AND(W518&gt;0, F518&gt;0), F518*W518, 0)</f>
        <v/>
      </c>
      <c r="AB518">
        <f>IF(AND(C518&gt;0, E518&gt;0), E518*C518, 0)</f>
        <v/>
      </c>
      <c r="AC518">
        <f>IF(AND(F518, D518), D518*F518, 0)</f>
        <v/>
      </c>
    </row>
    <row r="519">
      <c r="A519">
        <f>'Raw Data'!Q514</f>
        <v/>
      </c>
      <c r="B519">
        <f>IF('Raw Data'!O514&gt;'Raw Data'!P514, 'Raw Data'!C514, 0)</f>
        <v/>
      </c>
      <c r="C519">
        <f>IF(AND(ISNUMBER('Raw Data'!O514), 'Raw Data'!O514='Raw Data'!P514), 'Raw Data'!D514, 0)</f>
        <v/>
      </c>
      <c r="D519">
        <f>IF('Raw Data'!O514&lt;'Raw Data'!P514, 'Raw Data'!E514, 0)</f>
        <v/>
      </c>
      <c r="E519">
        <f>IF(SUM('Raw Data'!O514:P514)&gt;2, 'Raw Data'!F514, 0)</f>
        <v/>
      </c>
      <c r="F519">
        <f>IF(AND(ISNUMBER('Raw Data'!O514),SUM('Raw Data'!O514:P514)&lt;3),'Raw Data'!F514,)</f>
        <v/>
      </c>
      <c r="G519">
        <f>IF(AND('Raw Data'!O514&gt;0, 'Raw Data'!P514&gt;0), 'Raw Data'!H514, 0)</f>
        <v/>
      </c>
      <c r="H519">
        <f>IF(AND(ISNUMBER('Raw Data'!O514), OR('Raw Data'!O514=0, 'Raw Data'!P514=0)), 'Raw Data'!I514, 0)</f>
        <v/>
      </c>
      <c r="I519">
        <f>IF('Raw Data'!O514='Raw Data'!P514, 0, IF('Raw Data'!O514&gt;'Raw Data'!P514, 'Raw Data'!J514, 0))</f>
        <v/>
      </c>
      <c r="J519">
        <f>IF('Raw Data'!O514='Raw Data'!P514, 0, IF('Raw Data'!O514&lt;'Raw Data'!P514, 'Raw Data'!K514, 0))</f>
        <v/>
      </c>
      <c r="K519">
        <f>IF(AND(ISNUMBER('Raw Data'!O514), OR('Raw Data'!O514&gt;'Raw Data'!P514, 'Raw Data'!O514='Raw Data'!P514)), 'Raw Data'!L514, 0)</f>
        <v/>
      </c>
      <c r="L519">
        <f>IF(AND(ISNUMBER('Raw Data'!O514), OR('Raw Data'!O514&lt;'Raw Data'!P514, 'Raw Data'!O514='Raw Data'!P514)), 'Raw Data'!M514, 0)</f>
        <v/>
      </c>
      <c r="M519">
        <f>IF(AND(ISNUMBER('Raw Data'!O514), OR('Raw Data'!O514&gt;'Raw Data'!P514, 'Raw Data'!O514&lt;'Raw Data'!P514)), 'Raw Data'!N514, 0)</f>
        <v/>
      </c>
      <c r="N519">
        <f>IF(AND('Raw Data'!C514&lt;'Raw Data'!E514, 'Raw Data'!O514&gt;'Raw Data'!P514), 'Raw Data'!C514, 0)</f>
        <v/>
      </c>
      <c r="O519">
        <f>'Raw Data'!C514&lt;'Raw Data'!E514</f>
        <v/>
      </c>
      <c r="P519">
        <f>IF(AND('Raw Data'!C514&gt;'Raw Data'!E514, 'Raw Data'!O514&gt;'Raw Data'!P514), 'Raw Data'!C514, 0)</f>
        <v/>
      </c>
      <c r="Q519">
        <f>IF(AND('Raw Data'!C514&gt;'Raw Data'!E514, 'Raw Data'!O514&lt;'Raw Data'!P514), 'Raw Data'!E514, 0)</f>
        <v/>
      </c>
      <c r="R519">
        <f>IF(AND('Raw Data'!C514&lt;'Raw Data'!E514, 'Raw Data'!O514&lt;'Raw Data'!P514), 'Raw Data'!E514, 0)</f>
        <v/>
      </c>
      <c r="S519">
        <f>IF(ISNUMBER('Raw Data'!C514), IF(_xlfn.XLOOKUP(SMALL('Raw Data'!C514:E514, 1), B519:D519, B519:D519, 0)&gt;0, SMALL('Raw Data'!C514:E514, 1), 0), 0)</f>
        <v/>
      </c>
      <c r="T519">
        <f>IF(ISNUMBER('Raw Data'!C514), IF(_xlfn.XLOOKUP(SMALL('Raw Data'!C514:E514, 2), B519:D519, B519:D519, 0)&gt;0, SMALL('Raw Data'!C514:E514, 2), 0), 0)</f>
        <v/>
      </c>
      <c r="U519">
        <f>IF(ISNUMBER('Raw Data'!C514), IF(_xlfn.XLOOKUP(SMALL('Raw Data'!C514:E514, 3), B519:D519, B519:D519, 0)&gt;0, SMALL('Raw Data'!C514:E514, 3), 0), 0)</f>
        <v/>
      </c>
      <c r="V519">
        <f>IF(AND('Raw Data'!C514&lt;'Raw Data'!E514,'Raw Data'!O514&gt;'Raw Data'!P514),'Raw Data'!C514,IF(AND('Raw Data'!E514&lt;'Raw Data'!C514,'Raw Data'!P514&gt;'Raw Data'!O514),'Raw Data'!E514,0))</f>
        <v/>
      </c>
      <c r="W519">
        <f>IF(AND('Raw Data'!C514&gt;'Raw Data'!E514,'Raw Data'!O514&gt;'Raw Data'!P514),'Raw Data'!C514,IF(AND('Raw Data'!E514&gt;'Raw Data'!C514,'Raw Data'!P514&gt;'Raw Data'!O514),'Raw Data'!E514,0))</f>
        <v/>
      </c>
      <c r="X519">
        <f>IF(AND('Raw Data'!D514&gt;4,'Raw Data'!O514&gt;'Raw Data'!P514, ISNUMBER('Raw Data'!O514)),'Raw Data'!J514,IF(AND('Raw Data'!D514&gt;4,'Raw Data'!O514='Raw Data'!P514, ISNUMBER('Raw Data'!O514)),0,IF(AND(ISNUMBER('Raw Data'!O514), 'Raw Data'!O514='Raw Data'!P514),'Raw Data'!D514,0)))</f>
        <v/>
      </c>
      <c r="Y519">
        <f>IF(AND('Raw Data'!D514&gt;4,'Raw Data'!O514&lt;'Raw Data'!P514),'Raw Data'!K514,IF(AND('Raw Data'!D514&gt;4,'Raw Data'!O514='Raw Data'!P514),0,IF('Raw Data'!O514='Raw Data'!P514,'Raw Data'!D514,0)))</f>
        <v/>
      </c>
      <c r="Z519">
        <f>IF(AND('Raw Data'!D514&lt;4, 'Raw Data'!O514='Raw Data'!P514), 'Raw Data'!D514, 0)</f>
        <v/>
      </c>
      <c r="AA519">
        <f>IF(AND(W519&gt;0, F519&gt;0), F519*W519, 0)</f>
        <v/>
      </c>
      <c r="AB519">
        <f>IF(AND(C519&gt;0, E519&gt;0), E519*C519, 0)</f>
        <v/>
      </c>
      <c r="AC519">
        <f>IF(AND(F519, D519), D519*F519, 0)</f>
        <v/>
      </c>
    </row>
    <row r="520">
      <c r="A520">
        <f>'Raw Data'!Q515</f>
        <v/>
      </c>
      <c r="B520">
        <f>IF('Raw Data'!O515&gt;'Raw Data'!P515, 'Raw Data'!C515, 0)</f>
        <v/>
      </c>
      <c r="C520">
        <f>IF(AND(ISNUMBER('Raw Data'!O515), 'Raw Data'!O515='Raw Data'!P515), 'Raw Data'!D515, 0)</f>
        <v/>
      </c>
      <c r="D520">
        <f>IF('Raw Data'!O515&lt;'Raw Data'!P515, 'Raw Data'!E515, 0)</f>
        <v/>
      </c>
      <c r="E520">
        <f>IF(SUM('Raw Data'!O515:P515)&gt;2, 'Raw Data'!F515, 0)</f>
        <v/>
      </c>
      <c r="F520">
        <f>IF(AND(ISNUMBER('Raw Data'!O515),SUM('Raw Data'!O515:P515)&lt;3),'Raw Data'!F515,)</f>
        <v/>
      </c>
      <c r="G520">
        <f>IF(AND('Raw Data'!O515&gt;0, 'Raw Data'!P515&gt;0), 'Raw Data'!H515, 0)</f>
        <v/>
      </c>
      <c r="H520">
        <f>IF(AND(ISNUMBER('Raw Data'!O515), OR('Raw Data'!O515=0, 'Raw Data'!P515=0)), 'Raw Data'!I515, 0)</f>
        <v/>
      </c>
      <c r="I520">
        <f>IF('Raw Data'!O515='Raw Data'!P515, 0, IF('Raw Data'!O515&gt;'Raw Data'!P515, 'Raw Data'!J515, 0))</f>
        <v/>
      </c>
      <c r="J520">
        <f>IF('Raw Data'!O515='Raw Data'!P515, 0, IF('Raw Data'!O515&lt;'Raw Data'!P515, 'Raw Data'!K515, 0))</f>
        <v/>
      </c>
      <c r="K520">
        <f>IF(AND(ISNUMBER('Raw Data'!O515), OR('Raw Data'!O515&gt;'Raw Data'!P515, 'Raw Data'!O515='Raw Data'!P515)), 'Raw Data'!L515, 0)</f>
        <v/>
      </c>
      <c r="L520">
        <f>IF(AND(ISNUMBER('Raw Data'!O515), OR('Raw Data'!O515&lt;'Raw Data'!P515, 'Raw Data'!O515='Raw Data'!P515)), 'Raw Data'!M515, 0)</f>
        <v/>
      </c>
      <c r="M520">
        <f>IF(AND(ISNUMBER('Raw Data'!O515), OR('Raw Data'!O515&gt;'Raw Data'!P515, 'Raw Data'!O515&lt;'Raw Data'!P515)), 'Raw Data'!N515, 0)</f>
        <v/>
      </c>
      <c r="N520">
        <f>IF(AND('Raw Data'!C515&lt;'Raw Data'!E515, 'Raw Data'!O515&gt;'Raw Data'!P515), 'Raw Data'!C515, 0)</f>
        <v/>
      </c>
      <c r="O520">
        <f>'Raw Data'!C515&lt;'Raw Data'!E515</f>
        <v/>
      </c>
      <c r="P520">
        <f>IF(AND('Raw Data'!C515&gt;'Raw Data'!E515, 'Raw Data'!O515&gt;'Raw Data'!P515), 'Raw Data'!C515, 0)</f>
        <v/>
      </c>
      <c r="Q520">
        <f>IF(AND('Raw Data'!C515&gt;'Raw Data'!E515, 'Raw Data'!O515&lt;'Raw Data'!P515), 'Raw Data'!E515, 0)</f>
        <v/>
      </c>
      <c r="R520">
        <f>IF(AND('Raw Data'!C515&lt;'Raw Data'!E515, 'Raw Data'!O515&lt;'Raw Data'!P515), 'Raw Data'!E515, 0)</f>
        <v/>
      </c>
      <c r="S520">
        <f>IF(ISNUMBER('Raw Data'!C515), IF(_xlfn.XLOOKUP(SMALL('Raw Data'!C515:E515, 1), B520:D520, B520:D520, 0)&gt;0, SMALL('Raw Data'!C515:E515, 1), 0), 0)</f>
        <v/>
      </c>
      <c r="T520">
        <f>IF(ISNUMBER('Raw Data'!C515), IF(_xlfn.XLOOKUP(SMALL('Raw Data'!C515:E515, 2), B520:D520, B520:D520, 0)&gt;0, SMALL('Raw Data'!C515:E515, 2), 0), 0)</f>
        <v/>
      </c>
      <c r="U520">
        <f>IF(ISNUMBER('Raw Data'!C515), IF(_xlfn.XLOOKUP(SMALL('Raw Data'!C515:E515, 3), B520:D520, B520:D520, 0)&gt;0, SMALL('Raw Data'!C515:E515, 3), 0), 0)</f>
        <v/>
      </c>
      <c r="V520">
        <f>IF(AND('Raw Data'!C515&lt;'Raw Data'!E515,'Raw Data'!O515&gt;'Raw Data'!P515),'Raw Data'!C515,IF(AND('Raw Data'!E515&lt;'Raw Data'!C515,'Raw Data'!P515&gt;'Raw Data'!O515),'Raw Data'!E515,0))</f>
        <v/>
      </c>
      <c r="W520">
        <f>IF(AND('Raw Data'!C515&gt;'Raw Data'!E515,'Raw Data'!O515&gt;'Raw Data'!P515),'Raw Data'!C515,IF(AND('Raw Data'!E515&gt;'Raw Data'!C515,'Raw Data'!P515&gt;'Raw Data'!O515),'Raw Data'!E515,0))</f>
        <v/>
      </c>
      <c r="X520">
        <f>IF(AND('Raw Data'!D515&gt;4,'Raw Data'!O515&gt;'Raw Data'!P515, ISNUMBER('Raw Data'!O515)),'Raw Data'!J515,IF(AND('Raw Data'!D515&gt;4,'Raw Data'!O515='Raw Data'!P515, ISNUMBER('Raw Data'!O515)),0,IF(AND(ISNUMBER('Raw Data'!O515), 'Raw Data'!O515='Raw Data'!P515),'Raw Data'!D515,0)))</f>
        <v/>
      </c>
      <c r="Y520">
        <f>IF(AND('Raw Data'!D515&gt;4,'Raw Data'!O515&lt;'Raw Data'!P515),'Raw Data'!K515,IF(AND('Raw Data'!D515&gt;4,'Raw Data'!O515='Raw Data'!P515),0,IF('Raw Data'!O515='Raw Data'!P515,'Raw Data'!D515,0)))</f>
        <v/>
      </c>
      <c r="Z520">
        <f>IF(AND('Raw Data'!D515&lt;4, 'Raw Data'!O515='Raw Data'!P515), 'Raw Data'!D515, 0)</f>
        <v/>
      </c>
      <c r="AA520">
        <f>IF(AND(W520&gt;0, F520&gt;0), F520*W520, 0)</f>
        <v/>
      </c>
      <c r="AB520">
        <f>IF(AND(C520&gt;0, E520&gt;0), E520*C520, 0)</f>
        <v/>
      </c>
      <c r="AC520">
        <f>IF(AND(F520, D520), D520*F520, 0)</f>
        <v/>
      </c>
    </row>
    <row r="521">
      <c r="A521">
        <f>'Raw Data'!Q516</f>
        <v/>
      </c>
      <c r="B521">
        <f>IF('Raw Data'!O516&gt;'Raw Data'!P516, 'Raw Data'!C516, 0)</f>
        <v/>
      </c>
      <c r="C521">
        <f>IF(AND(ISNUMBER('Raw Data'!O516), 'Raw Data'!O516='Raw Data'!P516), 'Raw Data'!D516, 0)</f>
        <v/>
      </c>
      <c r="D521">
        <f>IF('Raw Data'!O516&lt;'Raw Data'!P516, 'Raw Data'!E516, 0)</f>
        <v/>
      </c>
      <c r="E521">
        <f>IF(SUM('Raw Data'!O516:P516)&gt;2, 'Raw Data'!F516, 0)</f>
        <v/>
      </c>
      <c r="F521">
        <f>IF(AND(ISNUMBER('Raw Data'!O516),SUM('Raw Data'!O516:P516)&lt;3),'Raw Data'!F516,)</f>
        <v/>
      </c>
      <c r="G521">
        <f>IF(AND('Raw Data'!O516&gt;0, 'Raw Data'!P516&gt;0), 'Raw Data'!H516, 0)</f>
        <v/>
      </c>
      <c r="H521">
        <f>IF(AND(ISNUMBER('Raw Data'!O516), OR('Raw Data'!O516=0, 'Raw Data'!P516=0)), 'Raw Data'!I516, 0)</f>
        <v/>
      </c>
      <c r="I521">
        <f>IF('Raw Data'!O516='Raw Data'!P516, 0, IF('Raw Data'!O516&gt;'Raw Data'!P516, 'Raw Data'!J516, 0))</f>
        <v/>
      </c>
      <c r="J521">
        <f>IF('Raw Data'!O516='Raw Data'!P516, 0, IF('Raw Data'!O516&lt;'Raw Data'!P516, 'Raw Data'!K516, 0))</f>
        <v/>
      </c>
      <c r="K521">
        <f>IF(AND(ISNUMBER('Raw Data'!O516), OR('Raw Data'!O516&gt;'Raw Data'!P516, 'Raw Data'!O516='Raw Data'!P516)), 'Raw Data'!L516, 0)</f>
        <v/>
      </c>
      <c r="L521">
        <f>IF(AND(ISNUMBER('Raw Data'!O516), OR('Raw Data'!O516&lt;'Raw Data'!P516, 'Raw Data'!O516='Raw Data'!P516)), 'Raw Data'!M516, 0)</f>
        <v/>
      </c>
      <c r="M521">
        <f>IF(AND(ISNUMBER('Raw Data'!O516), OR('Raw Data'!O516&gt;'Raw Data'!P516, 'Raw Data'!O516&lt;'Raw Data'!P516)), 'Raw Data'!N516, 0)</f>
        <v/>
      </c>
      <c r="N521">
        <f>IF(AND('Raw Data'!C516&lt;'Raw Data'!E516, 'Raw Data'!O516&gt;'Raw Data'!P516), 'Raw Data'!C516, 0)</f>
        <v/>
      </c>
      <c r="O521">
        <f>'Raw Data'!C516&lt;'Raw Data'!E516</f>
        <v/>
      </c>
      <c r="P521">
        <f>IF(AND('Raw Data'!C516&gt;'Raw Data'!E516, 'Raw Data'!O516&gt;'Raw Data'!P516), 'Raw Data'!C516, 0)</f>
        <v/>
      </c>
      <c r="Q521">
        <f>IF(AND('Raw Data'!C516&gt;'Raw Data'!E516, 'Raw Data'!O516&lt;'Raw Data'!P516), 'Raw Data'!E516, 0)</f>
        <v/>
      </c>
      <c r="R521">
        <f>IF(AND('Raw Data'!C516&lt;'Raw Data'!E516, 'Raw Data'!O516&lt;'Raw Data'!P516), 'Raw Data'!E516, 0)</f>
        <v/>
      </c>
      <c r="S521">
        <f>IF(ISNUMBER('Raw Data'!C516), IF(_xlfn.XLOOKUP(SMALL('Raw Data'!C516:E516, 1), B521:D521, B521:D521, 0)&gt;0, SMALL('Raw Data'!C516:E516, 1), 0), 0)</f>
        <v/>
      </c>
      <c r="T521">
        <f>IF(ISNUMBER('Raw Data'!C516), IF(_xlfn.XLOOKUP(SMALL('Raw Data'!C516:E516, 2), B521:D521, B521:D521, 0)&gt;0, SMALL('Raw Data'!C516:E516, 2), 0), 0)</f>
        <v/>
      </c>
      <c r="U521">
        <f>IF(ISNUMBER('Raw Data'!C516), IF(_xlfn.XLOOKUP(SMALL('Raw Data'!C516:E516, 3), B521:D521, B521:D521, 0)&gt;0, SMALL('Raw Data'!C516:E516, 3), 0), 0)</f>
        <v/>
      </c>
      <c r="V521">
        <f>IF(AND('Raw Data'!C516&lt;'Raw Data'!E516,'Raw Data'!O516&gt;'Raw Data'!P516),'Raw Data'!C516,IF(AND('Raw Data'!E516&lt;'Raw Data'!C516,'Raw Data'!P516&gt;'Raw Data'!O516),'Raw Data'!E516,0))</f>
        <v/>
      </c>
      <c r="W521">
        <f>IF(AND('Raw Data'!C516&gt;'Raw Data'!E516,'Raw Data'!O516&gt;'Raw Data'!P516),'Raw Data'!C516,IF(AND('Raw Data'!E516&gt;'Raw Data'!C516,'Raw Data'!P516&gt;'Raw Data'!O516),'Raw Data'!E516,0))</f>
        <v/>
      </c>
      <c r="X521">
        <f>IF(AND('Raw Data'!D516&gt;4,'Raw Data'!O516&gt;'Raw Data'!P516, ISNUMBER('Raw Data'!O516)),'Raw Data'!J516,IF(AND('Raw Data'!D516&gt;4,'Raw Data'!O516='Raw Data'!P516, ISNUMBER('Raw Data'!O516)),0,IF(AND(ISNUMBER('Raw Data'!O516), 'Raw Data'!O516='Raw Data'!P516),'Raw Data'!D516,0)))</f>
        <v/>
      </c>
      <c r="Y521">
        <f>IF(AND('Raw Data'!D516&gt;4,'Raw Data'!O516&lt;'Raw Data'!P516),'Raw Data'!K516,IF(AND('Raw Data'!D516&gt;4,'Raw Data'!O516='Raw Data'!P516),0,IF('Raw Data'!O516='Raw Data'!P516,'Raw Data'!D516,0)))</f>
        <v/>
      </c>
      <c r="Z521">
        <f>IF(AND('Raw Data'!D516&lt;4, 'Raw Data'!O516='Raw Data'!P516), 'Raw Data'!D516, 0)</f>
        <v/>
      </c>
      <c r="AA521">
        <f>IF(AND(W521&gt;0, F521&gt;0), F521*W521, 0)</f>
        <v/>
      </c>
      <c r="AB521">
        <f>IF(AND(C521&gt;0, E521&gt;0), E521*C521, 0)</f>
        <v/>
      </c>
      <c r="AC521">
        <f>IF(AND(F521, D521), D521*F521, 0)</f>
        <v/>
      </c>
    </row>
    <row r="522">
      <c r="A522">
        <f>'Raw Data'!Q517</f>
        <v/>
      </c>
      <c r="B522">
        <f>IF('Raw Data'!O517&gt;'Raw Data'!P517, 'Raw Data'!C517, 0)</f>
        <v/>
      </c>
      <c r="C522">
        <f>IF(AND(ISNUMBER('Raw Data'!O517), 'Raw Data'!O517='Raw Data'!P517), 'Raw Data'!D517, 0)</f>
        <v/>
      </c>
      <c r="D522">
        <f>IF('Raw Data'!O517&lt;'Raw Data'!P517, 'Raw Data'!E517, 0)</f>
        <v/>
      </c>
      <c r="E522">
        <f>IF(SUM('Raw Data'!O517:P517)&gt;2, 'Raw Data'!F517, 0)</f>
        <v/>
      </c>
      <c r="F522">
        <f>IF(AND(ISNUMBER('Raw Data'!O517),SUM('Raw Data'!O517:P517)&lt;3),'Raw Data'!F517,)</f>
        <v/>
      </c>
      <c r="G522">
        <f>IF(AND('Raw Data'!O517&gt;0, 'Raw Data'!P517&gt;0), 'Raw Data'!H517, 0)</f>
        <v/>
      </c>
      <c r="H522">
        <f>IF(AND(ISNUMBER('Raw Data'!O517), OR('Raw Data'!O517=0, 'Raw Data'!P517=0)), 'Raw Data'!I517, 0)</f>
        <v/>
      </c>
      <c r="I522">
        <f>IF('Raw Data'!O517='Raw Data'!P517, 0, IF('Raw Data'!O517&gt;'Raw Data'!P517, 'Raw Data'!J517, 0))</f>
        <v/>
      </c>
      <c r="J522">
        <f>IF('Raw Data'!O517='Raw Data'!P517, 0, IF('Raw Data'!O517&lt;'Raw Data'!P517, 'Raw Data'!K517, 0))</f>
        <v/>
      </c>
      <c r="K522">
        <f>IF(AND(ISNUMBER('Raw Data'!O517), OR('Raw Data'!O517&gt;'Raw Data'!P517, 'Raw Data'!O517='Raw Data'!P517)), 'Raw Data'!L517, 0)</f>
        <v/>
      </c>
      <c r="L522">
        <f>IF(AND(ISNUMBER('Raw Data'!O517), OR('Raw Data'!O517&lt;'Raw Data'!P517, 'Raw Data'!O517='Raw Data'!P517)), 'Raw Data'!M517, 0)</f>
        <v/>
      </c>
      <c r="M522">
        <f>IF(AND(ISNUMBER('Raw Data'!O517), OR('Raw Data'!O517&gt;'Raw Data'!P517, 'Raw Data'!O517&lt;'Raw Data'!P517)), 'Raw Data'!N517, 0)</f>
        <v/>
      </c>
      <c r="N522">
        <f>IF(AND('Raw Data'!C517&lt;'Raw Data'!E517, 'Raw Data'!O517&gt;'Raw Data'!P517), 'Raw Data'!C517, 0)</f>
        <v/>
      </c>
      <c r="O522">
        <f>'Raw Data'!C517&lt;'Raw Data'!E517</f>
        <v/>
      </c>
      <c r="P522">
        <f>IF(AND('Raw Data'!C517&gt;'Raw Data'!E517, 'Raw Data'!O517&gt;'Raw Data'!P517), 'Raw Data'!C517, 0)</f>
        <v/>
      </c>
      <c r="Q522">
        <f>IF(AND('Raw Data'!C517&gt;'Raw Data'!E517, 'Raw Data'!O517&lt;'Raw Data'!P517), 'Raw Data'!E517, 0)</f>
        <v/>
      </c>
      <c r="R522">
        <f>IF(AND('Raw Data'!C517&lt;'Raw Data'!E517, 'Raw Data'!O517&lt;'Raw Data'!P517), 'Raw Data'!E517, 0)</f>
        <v/>
      </c>
      <c r="S522">
        <f>IF(ISNUMBER('Raw Data'!C517), IF(_xlfn.XLOOKUP(SMALL('Raw Data'!C517:E517, 1), B522:D522, B522:D522, 0)&gt;0, SMALL('Raw Data'!C517:E517, 1), 0), 0)</f>
        <v/>
      </c>
      <c r="T522">
        <f>IF(ISNUMBER('Raw Data'!C517), IF(_xlfn.XLOOKUP(SMALL('Raw Data'!C517:E517, 2), B522:D522, B522:D522, 0)&gt;0, SMALL('Raw Data'!C517:E517, 2), 0), 0)</f>
        <v/>
      </c>
      <c r="U522">
        <f>IF(ISNUMBER('Raw Data'!C517), IF(_xlfn.XLOOKUP(SMALL('Raw Data'!C517:E517, 3), B522:D522, B522:D522, 0)&gt;0, SMALL('Raw Data'!C517:E517, 3), 0), 0)</f>
        <v/>
      </c>
      <c r="V522">
        <f>IF(AND('Raw Data'!C517&lt;'Raw Data'!E517,'Raw Data'!O517&gt;'Raw Data'!P517),'Raw Data'!C517,IF(AND('Raw Data'!E517&lt;'Raw Data'!C517,'Raw Data'!P517&gt;'Raw Data'!O517),'Raw Data'!E517,0))</f>
        <v/>
      </c>
      <c r="W522">
        <f>IF(AND('Raw Data'!C517&gt;'Raw Data'!E517,'Raw Data'!O517&gt;'Raw Data'!P517),'Raw Data'!C517,IF(AND('Raw Data'!E517&gt;'Raw Data'!C517,'Raw Data'!P517&gt;'Raw Data'!O517),'Raw Data'!E517,0))</f>
        <v/>
      </c>
      <c r="X522">
        <f>IF(AND('Raw Data'!D517&gt;4,'Raw Data'!O517&gt;'Raw Data'!P517, ISNUMBER('Raw Data'!O517)),'Raw Data'!J517,IF(AND('Raw Data'!D517&gt;4,'Raw Data'!O517='Raw Data'!P517, ISNUMBER('Raw Data'!O517)),0,IF(AND(ISNUMBER('Raw Data'!O517), 'Raw Data'!O517='Raw Data'!P517),'Raw Data'!D517,0)))</f>
        <v/>
      </c>
      <c r="Y522">
        <f>IF(AND('Raw Data'!D517&gt;4,'Raw Data'!O517&lt;'Raw Data'!P517),'Raw Data'!K517,IF(AND('Raw Data'!D517&gt;4,'Raw Data'!O517='Raw Data'!P517),0,IF('Raw Data'!O517='Raw Data'!P517,'Raw Data'!D517,0)))</f>
        <v/>
      </c>
      <c r="Z522">
        <f>IF(AND('Raw Data'!D517&lt;4, 'Raw Data'!O517='Raw Data'!P517), 'Raw Data'!D517, 0)</f>
        <v/>
      </c>
      <c r="AA522">
        <f>IF(AND(W522&gt;0, F522&gt;0), F522*W522, 0)</f>
        <v/>
      </c>
      <c r="AB522">
        <f>IF(AND(C522&gt;0, E522&gt;0), E522*C522, 0)</f>
        <v/>
      </c>
      <c r="AC522">
        <f>IF(AND(F522, D522), D522*F522, 0)</f>
        <v/>
      </c>
    </row>
    <row r="523">
      <c r="A523">
        <f>'Raw Data'!Q518</f>
        <v/>
      </c>
      <c r="B523">
        <f>IF('Raw Data'!O518&gt;'Raw Data'!P518, 'Raw Data'!C518, 0)</f>
        <v/>
      </c>
      <c r="C523">
        <f>IF(AND(ISNUMBER('Raw Data'!O518), 'Raw Data'!O518='Raw Data'!P518), 'Raw Data'!D518, 0)</f>
        <v/>
      </c>
      <c r="D523">
        <f>IF('Raw Data'!O518&lt;'Raw Data'!P518, 'Raw Data'!E518, 0)</f>
        <v/>
      </c>
      <c r="E523">
        <f>IF(SUM('Raw Data'!O518:P518)&gt;2, 'Raw Data'!F518, 0)</f>
        <v/>
      </c>
      <c r="F523">
        <f>IF(AND(ISNUMBER('Raw Data'!O518),SUM('Raw Data'!O518:P518)&lt;3),'Raw Data'!F518,)</f>
        <v/>
      </c>
      <c r="G523">
        <f>IF(AND('Raw Data'!O518&gt;0, 'Raw Data'!P518&gt;0), 'Raw Data'!H518, 0)</f>
        <v/>
      </c>
      <c r="H523">
        <f>IF(AND(ISNUMBER('Raw Data'!O518), OR('Raw Data'!O518=0, 'Raw Data'!P518=0)), 'Raw Data'!I518, 0)</f>
        <v/>
      </c>
      <c r="I523">
        <f>IF('Raw Data'!O518='Raw Data'!P518, 0, IF('Raw Data'!O518&gt;'Raw Data'!P518, 'Raw Data'!J518, 0))</f>
        <v/>
      </c>
      <c r="J523">
        <f>IF('Raw Data'!O518='Raw Data'!P518, 0, IF('Raw Data'!O518&lt;'Raw Data'!P518, 'Raw Data'!K518, 0))</f>
        <v/>
      </c>
      <c r="K523">
        <f>IF(AND(ISNUMBER('Raw Data'!O518), OR('Raw Data'!O518&gt;'Raw Data'!P518, 'Raw Data'!O518='Raw Data'!P518)), 'Raw Data'!L518, 0)</f>
        <v/>
      </c>
      <c r="L523">
        <f>IF(AND(ISNUMBER('Raw Data'!O518), OR('Raw Data'!O518&lt;'Raw Data'!P518, 'Raw Data'!O518='Raw Data'!P518)), 'Raw Data'!M518, 0)</f>
        <v/>
      </c>
      <c r="M523">
        <f>IF(AND(ISNUMBER('Raw Data'!O518), OR('Raw Data'!O518&gt;'Raw Data'!P518, 'Raw Data'!O518&lt;'Raw Data'!P518)), 'Raw Data'!N518, 0)</f>
        <v/>
      </c>
      <c r="N523">
        <f>IF(AND('Raw Data'!C518&lt;'Raw Data'!E518, 'Raw Data'!O518&gt;'Raw Data'!P518), 'Raw Data'!C518, 0)</f>
        <v/>
      </c>
      <c r="O523">
        <f>'Raw Data'!C518&lt;'Raw Data'!E518</f>
        <v/>
      </c>
      <c r="P523">
        <f>IF(AND('Raw Data'!C518&gt;'Raw Data'!E518, 'Raw Data'!O518&gt;'Raw Data'!P518), 'Raw Data'!C518, 0)</f>
        <v/>
      </c>
      <c r="Q523">
        <f>IF(AND('Raw Data'!C518&gt;'Raw Data'!E518, 'Raw Data'!O518&lt;'Raw Data'!P518), 'Raw Data'!E518, 0)</f>
        <v/>
      </c>
      <c r="R523">
        <f>IF(AND('Raw Data'!C518&lt;'Raw Data'!E518, 'Raw Data'!O518&lt;'Raw Data'!P518), 'Raw Data'!E518, 0)</f>
        <v/>
      </c>
      <c r="S523">
        <f>IF(ISNUMBER('Raw Data'!C518), IF(_xlfn.XLOOKUP(SMALL('Raw Data'!C518:E518, 1), B523:D523, B523:D523, 0)&gt;0, SMALL('Raw Data'!C518:E518, 1), 0), 0)</f>
        <v/>
      </c>
      <c r="T523">
        <f>IF(ISNUMBER('Raw Data'!C518), IF(_xlfn.XLOOKUP(SMALL('Raw Data'!C518:E518, 2), B523:D523, B523:D523, 0)&gt;0, SMALL('Raw Data'!C518:E518, 2), 0), 0)</f>
        <v/>
      </c>
      <c r="U523">
        <f>IF(ISNUMBER('Raw Data'!C518), IF(_xlfn.XLOOKUP(SMALL('Raw Data'!C518:E518, 3), B523:D523, B523:D523, 0)&gt;0, SMALL('Raw Data'!C518:E518, 3), 0), 0)</f>
        <v/>
      </c>
      <c r="V523">
        <f>IF(AND('Raw Data'!C518&lt;'Raw Data'!E518,'Raw Data'!O518&gt;'Raw Data'!P518),'Raw Data'!C518,IF(AND('Raw Data'!E518&lt;'Raw Data'!C518,'Raw Data'!P518&gt;'Raw Data'!O518),'Raw Data'!E518,0))</f>
        <v/>
      </c>
      <c r="W523">
        <f>IF(AND('Raw Data'!C518&gt;'Raw Data'!E518,'Raw Data'!O518&gt;'Raw Data'!P518),'Raw Data'!C518,IF(AND('Raw Data'!E518&gt;'Raw Data'!C518,'Raw Data'!P518&gt;'Raw Data'!O518),'Raw Data'!E518,0))</f>
        <v/>
      </c>
      <c r="X523">
        <f>IF(AND('Raw Data'!D518&gt;4,'Raw Data'!O518&gt;'Raw Data'!P518, ISNUMBER('Raw Data'!O518)),'Raw Data'!J518,IF(AND('Raw Data'!D518&gt;4,'Raw Data'!O518='Raw Data'!P518, ISNUMBER('Raw Data'!O518)),0,IF(AND(ISNUMBER('Raw Data'!O518), 'Raw Data'!O518='Raw Data'!P518),'Raw Data'!D518,0)))</f>
        <v/>
      </c>
      <c r="Y523">
        <f>IF(AND('Raw Data'!D518&gt;4,'Raw Data'!O518&lt;'Raw Data'!P518),'Raw Data'!K518,IF(AND('Raw Data'!D518&gt;4,'Raw Data'!O518='Raw Data'!P518),0,IF('Raw Data'!O518='Raw Data'!P518,'Raw Data'!D518,0)))</f>
        <v/>
      </c>
      <c r="Z523">
        <f>IF(AND('Raw Data'!D518&lt;4, 'Raw Data'!O518='Raw Data'!P518), 'Raw Data'!D518, 0)</f>
        <v/>
      </c>
      <c r="AA523">
        <f>IF(AND(W523&gt;0, F523&gt;0), F523*W523, 0)</f>
        <v/>
      </c>
      <c r="AB523">
        <f>IF(AND(C523&gt;0, E523&gt;0), E523*C523, 0)</f>
        <v/>
      </c>
      <c r="AC523">
        <f>IF(AND(F523, D523), D523*F523, 0)</f>
        <v/>
      </c>
    </row>
    <row r="524">
      <c r="A524">
        <f>'Raw Data'!Q519</f>
        <v/>
      </c>
      <c r="B524">
        <f>IF('Raw Data'!O519&gt;'Raw Data'!P519, 'Raw Data'!C519, 0)</f>
        <v/>
      </c>
      <c r="C524">
        <f>IF(AND(ISNUMBER('Raw Data'!O519), 'Raw Data'!O519='Raw Data'!P519), 'Raw Data'!D519, 0)</f>
        <v/>
      </c>
      <c r="D524">
        <f>IF('Raw Data'!O519&lt;'Raw Data'!P519, 'Raw Data'!E519, 0)</f>
        <v/>
      </c>
      <c r="E524">
        <f>IF(SUM('Raw Data'!O519:P519)&gt;2, 'Raw Data'!F519, 0)</f>
        <v/>
      </c>
      <c r="F524">
        <f>IF(AND(ISNUMBER('Raw Data'!O519),SUM('Raw Data'!O519:P519)&lt;3),'Raw Data'!F519,)</f>
        <v/>
      </c>
      <c r="G524">
        <f>IF(AND('Raw Data'!O519&gt;0, 'Raw Data'!P519&gt;0), 'Raw Data'!H519, 0)</f>
        <v/>
      </c>
      <c r="H524">
        <f>IF(AND(ISNUMBER('Raw Data'!O519), OR('Raw Data'!O519=0, 'Raw Data'!P519=0)), 'Raw Data'!I519, 0)</f>
        <v/>
      </c>
      <c r="I524">
        <f>IF('Raw Data'!O519='Raw Data'!P519, 0, IF('Raw Data'!O519&gt;'Raw Data'!P519, 'Raw Data'!J519, 0))</f>
        <v/>
      </c>
      <c r="J524">
        <f>IF('Raw Data'!O519='Raw Data'!P519, 0, IF('Raw Data'!O519&lt;'Raw Data'!P519, 'Raw Data'!K519, 0))</f>
        <v/>
      </c>
      <c r="K524">
        <f>IF(AND(ISNUMBER('Raw Data'!O519), OR('Raw Data'!O519&gt;'Raw Data'!P519, 'Raw Data'!O519='Raw Data'!P519)), 'Raw Data'!L519, 0)</f>
        <v/>
      </c>
      <c r="L524">
        <f>IF(AND(ISNUMBER('Raw Data'!O519), OR('Raw Data'!O519&lt;'Raw Data'!P519, 'Raw Data'!O519='Raw Data'!P519)), 'Raw Data'!M519, 0)</f>
        <v/>
      </c>
      <c r="M524">
        <f>IF(AND(ISNUMBER('Raw Data'!O519), OR('Raw Data'!O519&gt;'Raw Data'!P519, 'Raw Data'!O519&lt;'Raw Data'!P519)), 'Raw Data'!N519, 0)</f>
        <v/>
      </c>
      <c r="N524">
        <f>IF(AND('Raw Data'!C519&lt;'Raw Data'!E519, 'Raw Data'!O519&gt;'Raw Data'!P519), 'Raw Data'!C519, 0)</f>
        <v/>
      </c>
      <c r="O524">
        <f>'Raw Data'!C519&lt;'Raw Data'!E519</f>
        <v/>
      </c>
      <c r="P524">
        <f>IF(AND('Raw Data'!C519&gt;'Raw Data'!E519, 'Raw Data'!O519&gt;'Raw Data'!P519), 'Raw Data'!C519, 0)</f>
        <v/>
      </c>
      <c r="Q524">
        <f>IF(AND('Raw Data'!C519&gt;'Raw Data'!E519, 'Raw Data'!O519&lt;'Raw Data'!P519), 'Raw Data'!E519, 0)</f>
        <v/>
      </c>
      <c r="R524">
        <f>IF(AND('Raw Data'!C519&lt;'Raw Data'!E519, 'Raw Data'!O519&lt;'Raw Data'!P519), 'Raw Data'!E519, 0)</f>
        <v/>
      </c>
      <c r="S524">
        <f>IF(ISNUMBER('Raw Data'!C519), IF(_xlfn.XLOOKUP(SMALL('Raw Data'!C519:E519, 1), B524:D524, B524:D524, 0)&gt;0, SMALL('Raw Data'!C519:E519, 1), 0), 0)</f>
        <v/>
      </c>
      <c r="T524">
        <f>IF(ISNUMBER('Raw Data'!C519), IF(_xlfn.XLOOKUP(SMALL('Raw Data'!C519:E519, 2), B524:D524, B524:D524, 0)&gt;0, SMALL('Raw Data'!C519:E519, 2), 0), 0)</f>
        <v/>
      </c>
      <c r="U524">
        <f>IF(ISNUMBER('Raw Data'!C519), IF(_xlfn.XLOOKUP(SMALL('Raw Data'!C519:E519, 3), B524:D524, B524:D524, 0)&gt;0, SMALL('Raw Data'!C519:E519, 3), 0), 0)</f>
        <v/>
      </c>
      <c r="V524">
        <f>IF(AND('Raw Data'!C519&lt;'Raw Data'!E519,'Raw Data'!O519&gt;'Raw Data'!P519),'Raw Data'!C519,IF(AND('Raw Data'!E519&lt;'Raw Data'!C519,'Raw Data'!P519&gt;'Raw Data'!O519),'Raw Data'!E519,0))</f>
        <v/>
      </c>
      <c r="W524">
        <f>IF(AND('Raw Data'!C519&gt;'Raw Data'!E519,'Raw Data'!O519&gt;'Raw Data'!P519),'Raw Data'!C519,IF(AND('Raw Data'!E519&gt;'Raw Data'!C519,'Raw Data'!P519&gt;'Raw Data'!O519),'Raw Data'!E519,0))</f>
        <v/>
      </c>
      <c r="X524">
        <f>IF(AND('Raw Data'!D519&gt;4,'Raw Data'!O519&gt;'Raw Data'!P519, ISNUMBER('Raw Data'!O519)),'Raw Data'!J519,IF(AND('Raw Data'!D519&gt;4,'Raw Data'!O519='Raw Data'!P519, ISNUMBER('Raw Data'!O519)),0,IF(AND(ISNUMBER('Raw Data'!O519), 'Raw Data'!O519='Raw Data'!P519),'Raw Data'!D519,0)))</f>
        <v/>
      </c>
      <c r="Y524">
        <f>IF(AND('Raw Data'!D519&gt;4,'Raw Data'!O519&lt;'Raw Data'!P519),'Raw Data'!K519,IF(AND('Raw Data'!D519&gt;4,'Raw Data'!O519='Raw Data'!P519),0,IF('Raw Data'!O519='Raw Data'!P519,'Raw Data'!D519,0)))</f>
        <v/>
      </c>
      <c r="Z524">
        <f>IF(AND('Raw Data'!D519&lt;4, 'Raw Data'!O519='Raw Data'!P519), 'Raw Data'!D519, 0)</f>
        <v/>
      </c>
      <c r="AA524">
        <f>IF(AND(W524&gt;0, F524&gt;0), F524*W524, 0)</f>
        <v/>
      </c>
      <c r="AB524">
        <f>IF(AND(C524&gt;0, E524&gt;0), E524*C524, 0)</f>
        <v/>
      </c>
      <c r="AC524">
        <f>IF(AND(F524, D524), D524*F524, 0)</f>
        <v/>
      </c>
    </row>
    <row r="525">
      <c r="A525">
        <f>'Raw Data'!Q520</f>
        <v/>
      </c>
      <c r="B525">
        <f>IF('Raw Data'!O520&gt;'Raw Data'!P520, 'Raw Data'!C520, 0)</f>
        <v/>
      </c>
      <c r="C525">
        <f>IF(AND(ISNUMBER('Raw Data'!O520), 'Raw Data'!O520='Raw Data'!P520), 'Raw Data'!D520, 0)</f>
        <v/>
      </c>
      <c r="D525">
        <f>IF('Raw Data'!O520&lt;'Raw Data'!P520, 'Raw Data'!E520, 0)</f>
        <v/>
      </c>
      <c r="E525">
        <f>IF(SUM('Raw Data'!O520:P520)&gt;2, 'Raw Data'!F520, 0)</f>
        <v/>
      </c>
      <c r="F525">
        <f>IF(AND(ISNUMBER('Raw Data'!O520),SUM('Raw Data'!O520:P520)&lt;3),'Raw Data'!F520,)</f>
        <v/>
      </c>
      <c r="G525">
        <f>IF(AND('Raw Data'!O520&gt;0, 'Raw Data'!P520&gt;0), 'Raw Data'!H520, 0)</f>
        <v/>
      </c>
      <c r="H525">
        <f>IF(AND(ISNUMBER('Raw Data'!O520), OR('Raw Data'!O520=0, 'Raw Data'!P520=0)), 'Raw Data'!I520, 0)</f>
        <v/>
      </c>
      <c r="I525">
        <f>IF('Raw Data'!O520='Raw Data'!P520, 0, IF('Raw Data'!O520&gt;'Raw Data'!P520, 'Raw Data'!J520, 0))</f>
        <v/>
      </c>
      <c r="J525">
        <f>IF('Raw Data'!O520='Raw Data'!P520, 0, IF('Raw Data'!O520&lt;'Raw Data'!P520, 'Raw Data'!K520, 0))</f>
        <v/>
      </c>
      <c r="K525">
        <f>IF(AND(ISNUMBER('Raw Data'!O520), OR('Raw Data'!O520&gt;'Raw Data'!P520, 'Raw Data'!O520='Raw Data'!P520)), 'Raw Data'!L520, 0)</f>
        <v/>
      </c>
      <c r="L525">
        <f>IF(AND(ISNUMBER('Raw Data'!O520), OR('Raw Data'!O520&lt;'Raw Data'!P520, 'Raw Data'!O520='Raw Data'!P520)), 'Raw Data'!M520, 0)</f>
        <v/>
      </c>
      <c r="M525">
        <f>IF(AND(ISNUMBER('Raw Data'!O520), OR('Raw Data'!O520&gt;'Raw Data'!P520, 'Raw Data'!O520&lt;'Raw Data'!P520)), 'Raw Data'!N520, 0)</f>
        <v/>
      </c>
      <c r="N525">
        <f>IF(AND('Raw Data'!C520&lt;'Raw Data'!E520, 'Raw Data'!O520&gt;'Raw Data'!P520), 'Raw Data'!C520, 0)</f>
        <v/>
      </c>
      <c r="O525">
        <f>'Raw Data'!C520&lt;'Raw Data'!E520</f>
        <v/>
      </c>
      <c r="P525">
        <f>IF(AND('Raw Data'!C520&gt;'Raw Data'!E520, 'Raw Data'!O520&gt;'Raw Data'!P520), 'Raw Data'!C520, 0)</f>
        <v/>
      </c>
      <c r="Q525">
        <f>IF(AND('Raw Data'!C520&gt;'Raw Data'!E520, 'Raw Data'!O520&lt;'Raw Data'!P520), 'Raw Data'!E520, 0)</f>
        <v/>
      </c>
      <c r="R525">
        <f>IF(AND('Raw Data'!C520&lt;'Raw Data'!E520, 'Raw Data'!O520&lt;'Raw Data'!P520), 'Raw Data'!E520, 0)</f>
        <v/>
      </c>
      <c r="S525">
        <f>IF(ISNUMBER('Raw Data'!C520), IF(_xlfn.XLOOKUP(SMALL('Raw Data'!C520:E520, 1), B525:D525, B525:D525, 0)&gt;0, SMALL('Raw Data'!C520:E520, 1), 0), 0)</f>
        <v/>
      </c>
      <c r="T525">
        <f>IF(ISNUMBER('Raw Data'!C520), IF(_xlfn.XLOOKUP(SMALL('Raw Data'!C520:E520, 2), B525:D525, B525:D525, 0)&gt;0, SMALL('Raw Data'!C520:E520, 2), 0), 0)</f>
        <v/>
      </c>
      <c r="U525">
        <f>IF(ISNUMBER('Raw Data'!C520), IF(_xlfn.XLOOKUP(SMALL('Raw Data'!C520:E520, 3), B525:D525, B525:D525, 0)&gt;0, SMALL('Raw Data'!C520:E520, 3), 0), 0)</f>
        <v/>
      </c>
      <c r="V525">
        <f>IF(AND('Raw Data'!C520&lt;'Raw Data'!E520,'Raw Data'!O520&gt;'Raw Data'!P520),'Raw Data'!C520,IF(AND('Raw Data'!E520&lt;'Raw Data'!C520,'Raw Data'!P520&gt;'Raw Data'!O520),'Raw Data'!E520,0))</f>
        <v/>
      </c>
      <c r="W525">
        <f>IF(AND('Raw Data'!C520&gt;'Raw Data'!E520,'Raw Data'!O520&gt;'Raw Data'!P520),'Raw Data'!C520,IF(AND('Raw Data'!E520&gt;'Raw Data'!C520,'Raw Data'!P520&gt;'Raw Data'!O520),'Raw Data'!E520,0))</f>
        <v/>
      </c>
      <c r="X525">
        <f>IF(AND('Raw Data'!D520&gt;4,'Raw Data'!O520&gt;'Raw Data'!P520, ISNUMBER('Raw Data'!O520)),'Raw Data'!J520,IF(AND('Raw Data'!D520&gt;4,'Raw Data'!O520='Raw Data'!P520, ISNUMBER('Raw Data'!O520)),0,IF(AND(ISNUMBER('Raw Data'!O520), 'Raw Data'!O520='Raw Data'!P520),'Raw Data'!D520,0)))</f>
        <v/>
      </c>
      <c r="Y525">
        <f>IF(AND('Raw Data'!D520&gt;4,'Raw Data'!O520&lt;'Raw Data'!P520),'Raw Data'!K520,IF(AND('Raw Data'!D520&gt;4,'Raw Data'!O520='Raw Data'!P520),0,IF('Raw Data'!O520='Raw Data'!P520,'Raw Data'!D520,0)))</f>
        <v/>
      </c>
      <c r="Z525">
        <f>IF(AND('Raw Data'!D520&lt;4, 'Raw Data'!O520='Raw Data'!P520), 'Raw Data'!D520, 0)</f>
        <v/>
      </c>
      <c r="AA525">
        <f>IF(AND(W525&gt;0, F525&gt;0), F525*W525, 0)</f>
        <v/>
      </c>
      <c r="AB525">
        <f>IF(AND(C525&gt;0, E525&gt;0), E525*C525, 0)</f>
        <v/>
      </c>
      <c r="AC525">
        <f>IF(AND(F525, D525), D525*F525, 0)</f>
        <v/>
      </c>
    </row>
    <row r="526">
      <c r="A526">
        <f>'Raw Data'!Q521</f>
        <v/>
      </c>
      <c r="B526">
        <f>IF('Raw Data'!O521&gt;'Raw Data'!P521, 'Raw Data'!C521, 0)</f>
        <v/>
      </c>
      <c r="C526">
        <f>IF(AND(ISNUMBER('Raw Data'!O521), 'Raw Data'!O521='Raw Data'!P521), 'Raw Data'!D521, 0)</f>
        <v/>
      </c>
      <c r="D526">
        <f>IF('Raw Data'!O521&lt;'Raw Data'!P521, 'Raw Data'!E521, 0)</f>
        <v/>
      </c>
      <c r="E526">
        <f>IF(SUM('Raw Data'!O521:P521)&gt;2, 'Raw Data'!F521, 0)</f>
        <v/>
      </c>
      <c r="F526">
        <f>IF(AND(ISNUMBER('Raw Data'!O521),SUM('Raw Data'!O521:P521)&lt;3),'Raw Data'!F521,)</f>
        <v/>
      </c>
      <c r="G526">
        <f>IF(AND('Raw Data'!O521&gt;0, 'Raw Data'!P521&gt;0), 'Raw Data'!H521, 0)</f>
        <v/>
      </c>
      <c r="H526">
        <f>IF(AND(ISNUMBER('Raw Data'!O521), OR('Raw Data'!O521=0, 'Raw Data'!P521=0)), 'Raw Data'!I521, 0)</f>
        <v/>
      </c>
      <c r="I526">
        <f>IF('Raw Data'!O521='Raw Data'!P521, 0, IF('Raw Data'!O521&gt;'Raw Data'!P521, 'Raw Data'!J521, 0))</f>
        <v/>
      </c>
      <c r="J526">
        <f>IF('Raw Data'!O521='Raw Data'!P521, 0, IF('Raw Data'!O521&lt;'Raw Data'!P521, 'Raw Data'!K521, 0))</f>
        <v/>
      </c>
      <c r="K526">
        <f>IF(AND(ISNUMBER('Raw Data'!O521), OR('Raw Data'!O521&gt;'Raw Data'!P521, 'Raw Data'!O521='Raw Data'!P521)), 'Raw Data'!L521, 0)</f>
        <v/>
      </c>
      <c r="L526">
        <f>IF(AND(ISNUMBER('Raw Data'!O521), OR('Raw Data'!O521&lt;'Raw Data'!P521, 'Raw Data'!O521='Raw Data'!P521)), 'Raw Data'!M521, 0)</f>
        <v/>
      </c>
      <c r="M526">
        <f>IF(AND(ISNUMBER('Raw Data'!O521), OR('Raw Data'!O521&gt;'Raw Data'!P521, 'Raw Data'!O521&lt;'Raw Data'!P521)), 'Raw Data'!N521, 0)</f>
        <v/>
      </c>
      <c r="N526">
        <f>IF(AND('Raw Data'!C521&lt;'Raw Data'!E521, 'Raw Data'!O521&gt;'Raw Data'!P521), 'Raw Data'!C521, 0)</f>
        <v/>
      </c>
      <c r="O526">
        <f>'Raw Data'!C521&lt;'Raw Data'!E521</f>
        <v/>
      </c>
      <c r="P526">
        <f>IF(AND('Raw Data'!C521&gt;'Raw Data'!E521, 'Raw Data'!O521&gt;'Raw Data'!P521), 'Raw Data'!C521, 0)</f>
        <v/>
      </c>
      <c r="Q526">
        <f>IF(AND('Raw Data'!C521&gt;'Raw Data'!E521, 'Raw Data'!O521&lt;'Raw Data'!P521), 'Raw Data'!E521, 0)</f>
        <v/>
      </c>
      <c r="R526">
        <f>IF(AND('Raw Data'!C521&lt;'Raw Data'!E521, 'Raw Data'!O521&lt;'Raw Data'!P521), 'Raw Data'!E521, 0)</f>
        <v/>
      </c>
      <c r="S526">
        <f>IF(ISNUMBER('Raw Data'!C521), IF(_xlfn.XLOOKUP(SMALL('Raw Data'!C521:E521, 1), B526:D526, B526:D526, 0)&gt;0, SMALL('Raw Data'!C521:E521, 1), 0), 0)</f>
        <v/>
      </c>
      <c r="T526">
        <f>IF(ISNUMBER('Raw Data'!C521), IF(_xlfn.XLOOKUP(SMALL('Raw Data'!C521:E521, 2), B526:D526, B526:D526, 0)&gt;0, SMALL('Raw Data'!C521:E521, 2), 0), 0)</f>
        <v/>
      </c>
      <c r="U526">
        <f>IF(ISNUMBER('Raw Data'!C521), IF(_xlfn.XLOOKUP(SMALL('Raw Data'!C521:E521, 3), B526:D526, B526:D526, 0)&gt;0, SMALL('Raw Data'!C521:E521, 3), 0), 0)</f>
        <v/>
      </c>
      <c r="V526">
        <f>IF(AND('Raw Data'!C521&lt;'Raw Data'!E521,'Raw Data'!O521&gt;'Raw Data'!P521),'Raw Data'!C521,IF(AND('Raw Data'!E521&lt;'Raw Data'!C521,'Raw Data'!P521&gt;'Raw Data'!O521),'Raw Data'!E521,0))</f>
        <v/>
      </c>
      <c r="W526">
        <f>IF(AND('Raw Data'!C521&gt;'Raw Data'!E521,'Raw Data'!O521&gt;'Raw Data'!P521),'Raw Data'!C521,IF(AND('Raw Data'!E521&gt;'Raw Data'!C521,'Raw Data'!P521&gt;'Raw Data'!O521),'Raw Data'!E521,0))</f>
        <v/>
      </c>
      <c r="X526">
        <f>IF(AND('Raw Data'!D521&gt;4,'Raw Data'!O521&gt;'Raw Data'!P521, ISNUMBER('Raw Data'!O521)),'Raw Data'!J521,IF(AND('Raw Data'!D521&gt;4,'Raw Data'!O521='Raw Data'!P521, ISNUMBER('Raw Data'!O521)),0,IF(AND(ISNUMBER('Raw Data'!O521), 'Raw Data'!O521='Raw Data'!P521),'Raw Data'!D521,0)))</f>
        <v/>
      </c>
      <c r="Y526">
        <f>IF(AND('Raw Data'!D521&gt;4,'Raw Data'!O521&lt;'Raw Data'!P521),'Raw Data'!K521,IF(AND('Raw Data'!D521&gt;4,'Raw Data'!O521='Raw Data'!P521),0,IF('Raw Data'!O521='Raw Data'!P521,'Raw Data'!D521,0)))</f>
        <v/>
      </c>
      <c r="Z526">
        <f>IF(AND('Raw Data'!D521&lt;4, 'Raw Data'!O521='Raw Data'!P521), 'Raw Data'!D521, 0)</f>
        <v/>
      </c>
      <c r="AA526">
        <f>IF(AND(W526&gt;0, F526&gt;0), F526*W526, 0)</f>
        <v/>
      </c>
      <c r="AB526">
        <f>IF(AND(C526&gt;0, E526&gt;0), E526*C526, 0)</f>
        <v/>
      </c>
      <c r="AC526">
        <f>IF(AND(F526, D526), D526*F526, 0)</f>
        <v/>
      </c>
    </row>
    <row r="527">
      <c r="A527">
        <f>'Raw Data'!Q522</f>
        <v/>
      </c>
      <c r="B527">
        <f>IF('Raw Data'!O522&gt;'Raw Data'!P522, 'Raw Data'!C522, 0)</f>
        <v/>
      </c>
      <c r="C527">
        <f>IF(AND(ISNUMBER('Raw Data'!O522), 'Raw Data'!O522='Raw Data'!P522), 'Raw Data'!D522, 0)</f>
        <v/>
      </c>
      <c r="D527">
        <f>IF('Raw Data'!O522&lt;'Raw Data'!P522, 'Raw Data'!E522, 0)</f>
        <v/>
      </c>
      <c r="E527">
        <f>IF(SUM('Raw Data'!O522:P522)&gt;2, 'Raw Data'!F522, 0)</f>
        <v/>
      </c>
      <c r="F527">
        <f>IF(AND(ISNUMBER('Raw Data'!O522),SUM('Raw Data'!O522:P522)&lt;3),'Raw Data'!F522,)</f>
        <v/>
      </c>
      <c r="G527">
        <f>IF(AND('Raw Data'!O522&gt;0, 'Raw Data'!P522&gt;0), 'Raw Data'!H522, 0)</f>
        <v/>
      </c>
      <c r="H527">
        <f>IF(AND(ISNUMBER('Raw Data'!O522), OR('Raw Data'!O522=0, 'Raw Data'!P522=0)), 'Raw Data'!I522, 0)</f>
        <v/>
      </c>
      <c r="I527">
        <f>IF('Raw Data'!O522='Raw Data'!P522, 0, IF('Raw Data'!O522&gt;'Raw Data'!P522, 'Raw Data'!J522, 0))</f>
        <v/>
      </c>
      <c r="J527">
        <f>IF('Raw Data'!O522='Raw Data'!P522, 0, IF('Raw Data'!O522&lt;'Raw Data'!P522, 'Raw Data'!K522, 0))</f>
        <v/>
      </c>
      <c r="K527">
        <f>IF(AND(ISNUMBER('Raw Data'!O522), OR('Raw Data'!O522&gt;'Raw Data'!P522, 'Raw Data'!O522='Raw Data'!P522)), 'Raw Data'!L522, 0)</f>
        <v/>
      </c>
      <c r="L527">
        <f>IF(AND(ISNUMBER('Raw Data'!O522), OR('Raw Data'!O522&lt;'Raw Data'!P522, 'Raw Data'!O522='Raw Data'!P522)), 'Raw Data'!M522, 0)</f>
        <v/>
      </c>
      <c r="M527">
        <f>IF(AND(ISNUMBER('Raw Data'!O522), OR('Raw Data'!O522&gt;'Raw Data'!P522, 'Raw Data'!O522&lt;'Raw Data'!P522)), 'Raw Data'!N522, 0)</f>
        <v/>
      </c>
      <c r="N527">
        <f>IF(AND('Raw Data'!C522&lt;'Raw Data'!E522, 'Raw Data'!O522&gt;'Raw Data'!P522), 'Raw Data'!C522, 0)</f>
        <v/>
      </c>
      <c r="O527">
        <f>'Raw Data'!C522&lt;'Raw Data'!E522</f>
        <v/>
      </c>
      <c r="P527">
        <f>IF(AND('Raw Data'!C522&gt;'Raw Data'!E522, 'Raw Data'!O522&gt;'Raw Data'!P522), 'Raw Data'!C522, 0)</f>
        <v/>
      </c>
      <c r="Q527">
        <f>IF(AND('Raw Data'!C522&gt;'Raw Data'!E522, 'Raw Data'!O522&lt;'Raw Data'!P522), 'Raw Data'!E522, 0)</f>
        <v/>
      </c>
      <c r="R527">
        <f>IF(AND('Raw Data'!C522&lt;'Raw Data'!E522, 'Raw Data'!O522&lt;'Raw Data'!P522), 'Raw Data'!E522, 0)</f>
        <v/>
      </c>
      <c r="S527">
        <f>IF(ISNUMBER('Raw Data'!C522), IF(_xlfn.XLOOKUP(SMALL('Raw Data'!C522:E522, 1), B527:D527, B527:D527, 0)&gt;0, SMALL('Raw Data'!C522:E522, 1), 0), 0)</f>
        <v/>
      </c>
      <c r="T527">
        <f>IF(ISNUMBER('Raw Data'!C522), IF(_xlfn.XLOOKUP(SMALL('Raw Data'!C522:E522, 2), B527:D527, B527:D527, 0)&gt;0, SMALL('Raw Data'!C522:E522, 2), 0), 0)</f>
        <v/>
      </c>
      <c r="U527">
        <f>IF(ISNUMBER('Raw Data'!C522), IF(_xlfn.XLOOKUP(SMALL('Raw Data'!C522:E522, 3), B527:D527, B527:D527, 0)&gt;0, SMALL('Raw Data'!C522:E522, 3), 0), 0)</f>
        <v/>
      </c>
      <c r="V527">
        <f>IF(AND('Raw Data'!C522&lt;'Raw Data'!E522,'Raw Data'!O522&gt;'Raw Data'!P522),'Raw Data'!C522,IF(AND('Raw Data'!E522&lt;'Raw Data'!C522,'Raw Data'!P522&gt;'Raw Data'!O522),'Raw Data'!E522,0))</f>
        <v/>
      </c>
      <c r="W527">
        <f>IF(AND('Raw Data'!C522&gt;'Raw Data'!E522,'Raw Data'!O522&gt;'Raw Data'!P522),'Raw Data'!C522,IF(AND('Raw Data'!E522&gt;'Raw Data'!C522,'Raw Data'!P522&gt;'Raw Data'!O522),'Raw Data'!E522,0))</f>
        <v/>
      </c>
      <c r="X527">
        <f>IF(AND('Raw Data'!D522&gt;4,'Raw Data'!O522&gt;'Raw Data'!P522, ISNUMBER('Raw Data'!O522)),'Raw Data'!J522,IF(AND('Raw Data'!D522&gt;4,'Raw Data'!O522='Raw Data'!P522, ISNUMBER('Raw Data'!O522)),0,IF(AND(ISNUMBER('Raw Data'!O522), 'Raw Data'!O522='Raw Data'!P522),'Raw Data'!D522,0)))</f>
        <v/>
      </c>
      <c r="Y527">
        <f>IF(AND('Raw Data'!D522&gt;4,'Raw Data'!O522&lt;'Raw Data'!P522),'Raw Data'!K522,IF(AND('Raw Data'!D522&gt;4,'Raw Data'!O522='Raw Data'!P522),0,IF('Raw Data'!O522='Raw Data'!P522,'Raw Data'!D522,0)))</f>
        <v/>
      </c>
      <c r="Z527">
        <f>IF(AND('Raw Data'!D522&lt;4, 'Raw Data'!O522='Raw Data'!P522), 'Raw Data'!D522, 0)</f>
        <v/>
      </c>
      <c r="AA527">
        <f>IF(AND(W527&gt;0, F527&gt;0), F527*W527, 0)</f>
        <v/>
      </c>
      <c r="AB527">
        <f>IF(AND(C527&gt;0, E527&gt;0), E527*C527, 0)</f>
        <v/>
      </c>
      <c r="AC527">
        <f>IF(AND(F527, D527), D527*F527, 0)</f>
        <v/>
      </c>
    </row>
    <row r="528">
      <c r="A528">
        <f>'Raw Data'!Q523</f>
        <v/>
      </c>
      <c r="B528">
        <f>IF('Raw Data'!O523&gt;'Raw Data'!P523, 'Raw Data'!C523, 0)</f>
        <v/>
      </c>
      <c r="C528">
        <f>IF(AND(ISNUMBER('Raw Data'!O523), 'Raw Data'!O523='Raw Data'!P523), 'Raw Data'!D523, 0)</f>
        <v/>
      </c>
      <c r="D528">
        <f>IF('Raw Data'!O523&lt;'Raw Data'!P523, 'Raw Data'!E523, 0)</f>
        <v/>
      </c>
      <c r="E528">
        <f>IF(SUM('Raw Data'!O523:P523)&gt;2, 'Raw Data'!F523, 0)</f>
        <v/>
      </c>
      <c r="F528">
        <f>IF(AND(ISNUMBER('Raw Data'!O523),SUM('Raw Data'!O523:P523)&lt;3),'Raw Data'!F523,)</f>
        <v/>
      </c>
      <c r="G528">
        <f>IF(AND('Raw Data'!O523&gt;0, 'Raw Data'!P523&gt;0), 'Raw Data'!H523, 0)</f>
        <v/>
      </c>
      <c r="H528">
        <f>IF(AND(ISNUMBER('Raw Data'!O523), OR('Raw Data'!O523=0, 'Raw Data'!P523=0)), 'Raw Data'!I523, 0)</f>
        <v/>
      </c>
      <c r="I528">
        <f>IF('Raw Data'!O523='Raw Data'!P523, 0, IF('Raw Data'!O523&gt;'Raw Data'!P523, 'Raw Data'!J523, 0))</f>
        <v/>
      </c>
      <c r="J528">
        <f>IF('Raw Data'!O523='Raw Data'!P523, 0, IF('Raw Data'!O523&lt;'Raw Data'!P523, 'Raw Data'!K523, 0))</f>
        <v/>
      </c>
      <c r="K528">
        <f>IF(AND(ISNUMBER('Raw Data'!O523), OR('Raw Data'!O523&gt;'Raw Data'!P523, 'Raw Data'!O523='Raw Data'!P523)), 'Raw Data'!L523, 0)</f>
        <v/>
      </c>
      <c r="L528">
        <f>IF(AND(ISNUMBER('Raw Data'!O523), OR('Raw Data'!O523&lt;'Raw Data'!P523, 'Raw Data'!O523='Raw Data'!P523)), 'Raw Data'!M523, 0)</f>
        <v/>
      </c>
      <c r="M528">
        <f>IF(AND(ISNUMBER('Raw Data'!O523), OR('Raw Data'!O523&gt;'Raw Data'!P523, 'Raw Data'!O523&lt;'Raw Data'!P523)), 'Raw Data'!N523, 0)</f>
        <v/>
      </c>
      <c r="N528">
        <f>IF(AND('Raw Data'!C523&lt;'Raw Data'!E523, 'Raw Data'!O523&gt;'Raw Data'!P523), 'Raw Data'!C523, 0)</f>
        <v/>
      </c>
      <c r="O528">
        <f>'Raw Data'!C523&lt;'Raw Data'!E523</f>
        <v/>
      </c>
      <c r="P528">
        <f>IF(AND('Raw Data'!C523&gt;'Raw Data'!E523, 'Raw Data'!O523&gt;'Raw Data'!P523), 'Raw Data'!C523, 0)</f>
        <v/>
      </c>
      <c r="Q528">
        <f>IF(AND('Raw Data'!C523&gt;'Raw Data'!E523, 'Raw Data'!O523&lt;'Raw Data'!P523), 'Raw Data'!E523, 0)</f>
        <v/>
      </c>
      <c r="R528">
        <f>IF(AND('Raw Data'!C523&lt;'Raw Data'!E523, 'Raw Data'!O523&lt;'Raw Data'!P523), 'Raw Data'!E523, 0)</f>
        <v/>
      </c>
      <c r="S528">
        <f>IF(ISNUMBER('Raw Data'!C523), IF(_xlfn.XLOOKUP(SMALL('Raw Data'!C523:E523, 1), B528:D528, B528:D528, 0)&gt;0, SMALL('Raw Data'!C523:E523, 1), 0), 0)</f>
        <v/>
      </c>
      <c r="T528">
        <f>IF(ISNUMBER('Raw Data'!C523), IF(_xlfn.XLOOKUP(SMALL('Raw Data'!C523:E523, 2), B528:D528, B528:D528, 0)&gt;0, SMALL('Raw Data'!C523:E523, 2), 0), 0)</f>
        <v/>
      </c>
      <c r="U528">
        <f>IF(ISNUMBER('Raw Data'!C523), IF(_xlfn.XLOOKUP(SMALL('Raw Data'!C523:E523, 3), B528:D528, B528:D528, 0)&gt;0, SMALL('Raw Data'!C523:E523, 3), 0), 0)</f>
        <v/>
      </c>
      <c r="V528">
        <f>IF(AND('Raw Data'!C523&lt;'Raw Data'!E523,'Raw Data'!O523&gt;'Raw Data'!P523),'Raw Data'!C523,IF(AND('Raw Data'!E523&lt;'Raw Data'!C523,'Raw Data'!P523&gt;'Raw Data'!O523),'Raw Data'!E523,0))</f>
        <v/>
      </c>
      <c r="W528">
        <f>IF(AND('Raw Data'!C523&gt;'Raw Data'!E523,'Raw Data'!O523&gt;'Raw Data'!P523),'Raw Data'!C523,IF(AND('Raw Data'!E523&gt;'Raw Data'!C523,'Raw Data'!P523&gt;'Raw Data'!O523),'Raw Data'!E523,0))</f>
        <v/>
      </c>
      <c r="X528">
        <f>IF(AND('Raw Data'!D523&gt;4,'Raw Data'!O523&gt;'Raw Data'!P523, ISNUMBER('Raw Data'!O523)),'Raw Data'!J523,IF(AND('Raw Data'!D523&gt;4,'Raw Data'!O523='Raw Data'!P523, ISNUMBER('Raw Data'!O523)),0,IF(AND(ISNUMBER('Raw Data'!O523), 'Raw Data'!O523='Raw Data'!P523),'Raw Data'!D523,0)))</f>
        <v/>
      </c>
      <c r="Y528">
        <f>IF(AND('Raw Data'!D523&gt;4,'Raw Data'!O523&lt;'Raw Data'!P523),'Raw Data'!K523,IF(AND('Raw Data'!D523&gt;4,'Raw Data'!O523='Raw Data'!P523),0,IF('Raw Data'!O523='Raw Data'!P523,'Raw Data'!D523,0)))</f>
        <v/>
      </c>
      <c r="Z528">
        <f>IF(AND('Raw Data'!D523&lt;4, 'Raw Data'!O523='Raw Data'!P523), 'Raw Data'!D523, 0)</f>
        <v/>
      </c>
      <c r="AA528">
        <f>IF(AND(W528&gt;0, F528&gt;0), F528*W528, 0)</f>
        <v/>
      </c>
      <c r="AB528">
        <f>IF(AND(C528&gt;0, E528&gt;0), E528*C528, 0)</f>
        <v/>
      </c>
      <c r="AC528">
        <f>IF(AND(F528, D528), D528*F528, 0)</f>
        <v/>
      </c>
    </row>
    <row r="529">
      <c r="A529">
        <f>'Raw Data'!Q524</f>
        <v/>
      </c>
      <c r="B529">
        <f>IF('Raw Data'!O524&gt;'Raw Data'!P524, 'Raw Data'!C524, 0)</f>
        <v/>
      </c>
      <c r="C529">
        <f>IF(AND(ISNUMBER('Raw Data'!O524), 'Raw Data'!O524='Raw Data'!P524), 'Raw Data'!D524, 0)</f>
        <v/>
      </c>
      <c r="D529">
        <f>IF('Raw Data'!O524&lt;'Raw Data'!P524, 'Raw Data'!E524, 0)</f>
        <v/>
      </c>
      <c r="E529">
        <f>IF(SUM('Raw Data'!O524:P524)&gt;2, 'Raw Data'!F524, 0)</f>
        <v/>
      </c>
      <c r="F529">
        <f>IF(AND(ISNUMBER('Raw Data'!O524),SUM('Raw Data'!O524:P524)&lt;3),'Raw Data'!F524,)</f>
        <v/>
      </c>
      <c r="G529">
        <f>IF(AND('Raw Data'!O524&gt;0, 'Raw Data'!P524&gt;0), 'Raw Data'!H524, 0)</f>
        <v/>
      </c>
      <c r="H529">
        <f>IF(AND(ISNUMBER('Raw Data'!O524), OR('Raw Data'!O524=0, 'Raw Data'!P524=0)), 'Raw Data'!I524, 0)</f>
        <v/>
      </c>
      <c r="I529">
        <f>IF('Raw Data'!O524='Raw Data'!P524, 0, IF('Raw Data'!O524&gt;'Raw Data'!P524, 'Raw Data'!J524, 0))</f>
        <v/>
      </c>
      <c r="J529">
        <f>IF('Raw Data'!O524='Raw Data'!P524, 0, IF('Raw Data'!O524&lt;'Raw Data'!P524, 'Raw Data'!K524, 0))</f>
        <v/>
      </c>
      <c r="K529">
        <f>IF(AND(ISNUMBER('Raw Data'!O524), OR('Raw Data'!O524&gt;'Raw Data'!P524, 'Raw Data'!O524='Raw Data'!P524)), 'Raw Data'!L524, 0)</f>
        <v/>
      </c>
      <c r="L529">
        <f>IF(AND(ISNUMBER('Raw Data'!O524), OR('Raw Data'!O524&lt;'Raw Data'!P524, 'Raw Data'!O524='Raw Data'!P524)), 'Raw Data'!M524, 0)</f>
        <v/>
      </c>
      <c r="M529">
        <f>IF(AND(ISNUMBER('Raw Data'!O524), OR('Raw Data'!O524&gt;'Raw Data'!P524, 'Raw Data'!O524&lt;'Raw Data'!P524)), 'Raw Data'!N524, 0)</f>
        <v/>
      </c>
      <c r="N529">
        <f>IF(AND('Raw Data'!C524&lt;'Raw Data'!E524, 'Raw Data'!O524&gt;'Raw Data'!P524), 'Raw Data'!C524, 0)</f>
        <v/>
      </c>
      <c r="O529">
        <f>'Raw Data'!C524&lt;'Raw Data'!E524</f>
        <v/>
      </c>
      <c r="P529">
        <f>IF(AND('Raw Data'!C524&gt;'Raw Data'!E524, 'Raw Data'!O524&gt;'Raw Data'!P524), 'Raw Data'!C524, 0)</f>
        <v/>
      </c>
      <c r="Q529">
        <f>IF(AND('Raw Data'!C524&gt;'Raw Data'!E524, 'Raw Data'!O524&lt;'Raw Data'!P524), 'Raw Data'!E524, 0)</f>
        <v/>
      </c>
      <c r="R529">
        <f>IF(AND('Raw Data'!C524&lt;'Raw Data'!E524, 'Raw Data'!O524&lt;'Raw Data'!P524), 'Raw Data'!E524, 0)</f>
        <v/>
      </c>
      <c r="S529">
        <f>IF(ISNUMBER('Raw Data'!C524), IF(_xlfn.XLOOKUP(SMALL('Raw Data'!C524:E524, 1), B529:D529, B529:D529, 0)&gt;0, SMALL('Raw Data'!C524:E524, 1), 0), 0)</f>
        <v/>
      </c>
      <c r="T529">
        <f>IF(ISNUMBER('Raw Data'!C524), IF(_xlfn.XLOOKUP(SMALL('Raw Data'!C524:E524, 2), B529:D529, B529:D529, 0)&gt;0, SMALL('Raw Data'!C524:E524, 2), 0), 0)</f>
        <v/>
      </c>
      <c r="U529">
        <f>IF(ISNUMBER('Raw Data'!C524), IF(_xlfn.XLOOKUP(SMALL('Raw Data'!C524:E524, 3), B529:D529, B529:D529, 0)&gt;0, SMALL('Raw Data'!C524:E524, 3), 0), 0)</f>
        <v/>
      </c>
      <c r="V529">
        <f>IF(AND('Raw Data'!C524&lt;'Raw Data'!E524,'Raw Data'!O524&gt;'Raw Data'!P524),'Raw Data'!C524,IF(AND('Raw Data'!E524&lt;'Raw Data'!C524,'Raw Data'!P524&gt;'Raw Data'!O524),'Raw Data'!E524,0))</f>
        <v/>
      </c>
      <c r="W529">
        <f>IF(AND('Raw Data'!C524&gt;'Raw Data'!E524,'Raw Data'!O524&gt;'Raw Data'!P524),'Raw Data'!C524,IF(AND('Raw Data'!E524&gt;'Raw Data'!C524,'Raw Data'!P524&gt;'Raw Data'!O524),'Raw Data'!E524,0))</f>
        <v/>
      </c>
      <c r="X529">
        <f>IF(AND('Raw Data'!D524&gt;4,'Raw Data'!O524&gt;'Raw Data'!P524, ISNUMBER('Raw Data'!O524)),'Raw Data'!J524,IF(AND('Raw Data'!D524&gt;4,'Raw Data'!O524='Raw Data'!P524, ISNUMBER('Raw Data'!O524)),0,IF(AND(ISNUMBER('Raw Data'!O524), 'Raw Data'!O524='Raw Data'!P524),'Raw Data'!D524,0)))</f>
        <v/>
      </c>
      <c r="Y529">
        <f>IF(AND('Raw Data'!D524&gt;4,'Raw Data'!O524&lt;'Raw Data'!P524),'Raw Data'!K524,IF(AND('Raw Data'!D524&gt;4,'Raw Data'!O524='Raw Data'!P524),0,IF('Raw Data'!O524='Raw Data'!P524,'Raw Data'!D524,0)))</f>
        <v/>
      </c>
      <c r="Z529">
        <f>IF(AND('Raw Data'!D524&lt;4, 'Raw Data'!O524='Raw Data'!P524), 'Raw Data'!D524, 0)</f>
        <v/>
      </c>
      <c r="AA529">
        <f>IF(AND(W529&gt;0, F529&gt;0), F529*W529, 0)</f>
        <v/>
      </c>
      <c r="AB529">
        <f>IF(AND(C529&gt;0, E529&gt;0), E529*C529, 0)</f>
        <v/>
      </c>
      <c r="AC529">
        <f>IF(AND(F529, D529), D529*F529, 0)</f>
        <v/>
      </c>
    </row>
    <row r="530">
      <c r="A530">
        <f>'Raw Data'!Q525</f>
        <v/>
      </c>
      <c r="B530">
        <f>IF('Raw Data'!O525&gt;'Raw Data'!P525, 'Raw Data'!C525, 0)</f>
        <v/>
      </c>
      <c r="C530">
        <f>IF(AND(ISNUMBER('Raw Data'!O525), 'Raw Data'!O525='Raw Data'!P525), 'Raw Data'!D525, 0)</f>
        <v/>
      </c>
      <c r="D530">
        <f>IF('Raw Data'!O525&lt;'Raw Data'!P525, 'Raw Data'!E525, 0)</f>
        <v/>
      </c>
      <c r="E530">
        <f>IF(SUM('Raw Data'!O525:P525)&gt;2, 'Raw Data'!F525, 0)</f>
        <v/>
      </c>
      <c r="F530">
        <f>IF(AND(ISNUMBER('Raw Data'!O525),SUM('Raw Data'!O525:P525)&lt;3),'Raw Data'!F525,)</f>
        <v/>
      </c>
      <c r="G530">
        <f>IF(AND('Raw Data'!O525&gt;0, 'Raw Data'!P525&gt;0), 'Raw Data'!H525, 0)</f>
        <v/>
      </c>
      <c r="H530">
        <f>IF(AND(ISNUMBER('Raw Data'!O525), OR('Raw Data'!O525=0, 'Raw Data'!P525=0)), 'Raw Data'!I525, 0)</f>
        <v/>
      </c>
      <c r="I530">
        <f>IF('Raw Data'!O525='Raw Data'!P525, 0, IF('Raw Data'!O525&gt;'Raw Data'!P525, 'Raw Data'!J525, 0))</f>
        <v/>
      </c>
      <c r="J530">
        <f>IF('Raw Data'!O525='Raw Data'!P525, 0, IF('Raw Data'!O525&lt;'Raw Data'!P525, 'Raw Data'!K525, 0))</f>
        <v/>
      </c>
      <c r="K530">
        <f>IF(AND(ISNUMBER('Raw Data'!O525), OR('Raw Data'!O525&gt;'Raw Data'!P525, 'Raw Data'!O525='Raw Data'!P525)), 'Raw Data'!L525, 0)</f>
        <v/>
      </c>
      <c r="L530">
        <f>IF(AND(ISNUMBER('Raw Data'!O525), OR('Raw Data'!O525&lt;'Raw Data'!P525, 'Raw Data'!O525='Raw Data'!P525)), 'Raw Data'!M525, 0)</f>
        <v/>
      </c>
      <c r="M530">
        <f>IF(AND(ISNUMBER('Raw Data'!O525), OR('Raw Data'!O525&gt;'Raw Data'!P525, 'Raw Data'!O525&lt;'Raw Data'!P525)), 'Raw Data'!N525, 0)</f>
        <v/>
      </c>
      <c r="N530">
        <f>IF(AND('Raw Data'!C525&lt;'Raw Data'!E525, 'Raw Data'!O525&gt;'Raw Data'!P525), 'Raw Data'!C525, 0)</f>
        <v/>
      </c>
      <c r="O530">
        <f>'Raw Data'!C525&lt;'Raw Data'!E525</f>
        <v/>
      </c>
      <c r="P530">
        <f>IF(AND('Raw Data'!C525&gt;'Raw Data'!E525, 'Raw Data'!O525&gt;'Raw Data'!P525), 'Raw Data'!C525, 0)</f>
        <v/>
      </c>
      <c r="Q530">
        <f>IF(AND('Raw Data'!C525&gt;'Raw Data'!E525, 'Raw Data'!O525&lt;'Raw Data'!P525), 'Raw Data'!E525, 0)</f>
        <v/>
      </c>
      <c r="R530">
        <f>IF(AND('Raw Data'!C525&lt;'Raw Data'!E525, 'Raw Data'!O525&lt;'Raw Data'!P525), 'Raw Data'!E525, 0)</f>
        <v/>
      </c>
      <c r="S530">
        <f>IF(ISNUMBER('Raw Data'!C525), IF(_xlfn.XLOOKUP(SMALL('Raw Data'!C525:E525, 1), B530:D530, B530:D530, 0)&gt;0, SMALL('Raw Data'!C525:E525, 1), 0), 0)</f>
        <v/>
      </c>
      <c r="T530">
        <f>IF(ISNUMBER('Raw Data'!C525), IF(_xlfn.XLOOKUP(SMALL('Raw Data'!C525:E525, 2), B530:D530, B530:D530, 0)&gt;0, SMALL('Raw Data'!C525:E525, 2), 0), 0)</f>
        <v/>
      </c>
      <c r="U530">
        <f>IF(ISNUMBER('Raw Data'!C525), IF(_xlfn.XLOOKUP(SMALL('Raw Data'!C525:E525, 3), B530:D530, B530:D530, 0)&gt;0, SMALL('Raw Data'!C525:E525, 3), 0), 0)</f>
        <v/>
      </c>
      <c r="V530">
        <f>IF(AND('Raw Data'!C525&lt;'Raw Data'!E525,'Raw Data'!O525&gt;'Raw Data'!P525),'Raw Data'!C525,IF(AND('Raw Data'!E525&lt;'Raw Data'!C525,'Raw Data'!P525&gt;'Raw Data'!O525),'Raw Data'!E525,0))</f>
        <v/>
      </c>
      <c r="W530">
        <f>IF(AND('Raw Data'!C525&gt;'Raw Data'!E525,'Raw Data'!O525&gt;'Raw Data'!P525),'Raw Data'!C525,IF(AND('Raw Data'!E525&gt;'Raw Data'!C525,'Raw Data'!P525&gt;'Raw Data'!O525),'Raw Data'!E525,0))</f>
        <v/>
      </c>
      <c r="X530">
        <f>IF(AND('Raw Data'!D525&gt;4,'Raw Data'!O525&gt;'Raw Data'!P525, ISNUMBER('Raw Data'!O525)),'Raw Data'!J525,IF(AND('Raw Data'!D525&gt;4,'Raw Data'!O525='Raw Data'!P525, ISNUMBER('Raw Data'!O525)),0,IF(AND(ISNUMBER('Raw Data'!O525), 'Raw Data'!O525='Raw Data'!P525),'Raw Data'!D525,0)))</f>
        <v/>
      </c>
      <c r="Y530">
        <f>IF(AND('Raw Data'!D525&gt;4,'Raw Data'!O525&lt;'Raw Data'!P525),'Raw Data'!K525,IF(AND('Raw Data'!D525&gt;4,'Raw Data'!O525='Raw Data'!P525),0,IF('Raw Data'!O525='Raw Data'!P525,'Raw Data'!D525,0)))</f>
        <v/>
      </c>
      <c r="Z530">
        <f>IF(AND('Raw Data'!D525&lt;4, 'Raw Data'!O525='Raw Data'!P525), 'Raw Data'!D525, 0)</f>
        <v/>
      </c>
      <c r="AA530">
        <f>IF(AND(W530&gt;0, F530&gt;0), F530*W530, 0)</f>
        <v/>
      </c>
      <c r="AB530">
        <f>IF(AND(C530&gt;0, E530&gt;0), E530*C530, 0)</f>
        <v/>
      </c>
      <c r="AC530">
        <f>IF(AND(F530, D530), D530*F530, 0)</f>
        <v/>
      </c>
    </row>
    <row r="531">
      <c r="A531">
        <f>'Raw Data'!Q526</f>
        <v/>
      </c>
      <c r="B531">
        <f>IF('Raw Data'!O526&gt;'Raw Data'!P526, 'Raw Data'!C526, 0)</f>
        <v/>
      </c>
      <c r="C531">
        <f>IF(AND(ISNUMBER('Raw Data'!O526), 'Raw Data'!O526='Raw Data'!P526), 'Raw Data'!D526, 0)</f>
        <v/>
      </c>
      <c r="D531">
        <f>IF('Raw Data'!O526&lt;'Raw Data'!P526, 'Raw Data'!E526, 0)</f>
        <v/>
      </c>
      <c r="E531">
        <f>IF(SUM('Raw Data'!O526:P526)&gt;2, 'Raw Data'!F526, 0)</f>
        <v/>
      </c>
      <c r="F531">
        <f>IF(AND(ISNUMBER('Raw Data'!O526),SUM('Raw Data'!O526:P526)&lt;3),'Raw Data'!F526,)</f>
        <v/>
      </c>
      <c r="G531">
        <f>IF(AND('Raw Data'!O526&gt;0, 'Raw Data'!P526&gt;0), 'Raw Data'!H526, 0)</f>
        <v/>
      </c>
      <c r="H531">
        <f>IF(AND(ISNUMBER('Raw Data'!O526), OR('Raw Data'!O526=0, 'Raw Data'!P526=0)), 'Raw Data'!I526, 0)</f>
        <v/>
      </c>
      <c r="I531">
        <f>IF('Raw Data'!O526='Raw Data'!P526, 0, IF('Raw Data'!O526&gt;'Raw Data'!P526, 'Raw Data'!J526, 0))</f>
        <v/>
      </c>
      <c r="J531">
        <f>IF('Raw Data'!O526='Raw Data'!P526, 0, IF('Raw Data'!O526&lt;'Raw Data'!P526, 'Raw Data'!K526, 0))</f>
        <v/>
      </c>
      <c r="K531">
        <f>IF(AND(ISNUMBER('Raw Data'!O526), OR('Raw Data'!O526&gt;'Raw Data'!P526, 'Raw Data'!O526='Raw Data'!P526)), 'Raw Data'!L526, 0)</f>
        <v/>
      </c>
      <c r="L531">
        <f>IF(AND(ISNUMBER('Raw Data'!O526), OR('Raw Data'!O526&lt;'Raw Data'!P526, 'Raw Data'!O526='Raw Data'!P526)), 'Raw Data'!M526, 0)</f>
        <v/>
      </c>
      <c r="M531">
        <f>IF(AND(ISNUMBER('Raw Data'!O526), OR('Raw Data'!O526&gt;'Raw Data'!P526, 'Raw Data'!O526&lt;'Raw Data'!P526)), 'Raw Data'!N526, 0)</f>
        <v/>
      </c>
      <c r="N531">
        <f>IF(AND('Raw Data'!C526&lt;'Raw Data'!E526, 'Raw Data'!O526&gt;'Raw Data'!P526), 'Raw Data'!C526, 0)</f>
        <v/>
      </c>
      <c r="O531">
        <f>'Raw Data'!C526&lt;'Raw Data'!E526</f>
        <v/>
      </c>
      <c r="P531">
        <f>IF(AND('Raw Data'!C526&gt;'Raw Data'!E526, 'Raw Data'!O526&gt;'Raw Data'!P526), 'Raw Data'!C526, 0)</f>
        <v/>
      </c>
      <c r="Q531">
        <f>IF(AND('Raw Data'!C526&gt;'Raw Data'!E526, 'Raw Data'!O526&lt;'Raw Data'!P526), 'Raw Data'!E526, 0)</f>
        <v/>
      </c>
      <c r="R531">
        <f>IF(AND('Raw Data'!C526&lt;'Raw Data'!E526, 'Raw Data'!O526&lt;'Raw Data'!P526), 'Raw Data'!E526, 0)</f>
        <v/>
      </c>
      <c r="S531">
        <f>IF(ISNUMBER('Raw Data'!C526), IF(_xlfn.XLOOKUP(SMALL('Raw Data'!C526:E526, 1), B531:D531, B531:D531, 0)&gt;0, SMALL('Raw Data'!C526:E526, 1), 0), 0)</f>
        <v/>
      </c>
      <c r="T531">
        <f>IF(ISNUMBER('Raw Data'!C526), IF(_xlfn.XLOOKUP(SMALL('Raw Data'!C526:E526, 2), B531:D531, B531:D531, 0)&gt;0, SMALL('Raw Data'!C526:E526, 2), 0), 0)</f>
        <v/>
      </c>
      <c r="U531">
        <f>IF(ISNUMBER('Raw Data'!C526), IF(_xlfn.XLOOKUP(SMALL('Raw Data'!C526:E526, 3), B531:D531, B531:D531, 0)&gt;0, SMALL('Raw Data'!C526:E526, 3), 0), 0)</f>
        <v/>
      </c>
      <c r="V531">
        <f>IF(AND('Raw Data'!C526&lt;'Raw Data'!E526,'Raw Data'!O526&gt;'Raw Data'!P526),'Raw Data'!C526,IF(AND('Raw Data'!E526&lt;'Raw Data'!C526,'Raw Data'!P526&gt;'Raw Data'!O526),'Raw Data'!E526,0))</f>
        <v/>
      </c>
      <c r="W531">
        <f>IF(AND('Raw Data'!C526&gt;'Raw Data'!E526,'Raw Data'!O526&gt;'Raw Data'!P526),'Raw Data'!C526,IF(AND('Raw Data'!E526&gt;'Raw Data'!C526,'Raw Data'!P526&gt;'Raw Data'!O526),'Raw Data'!E526,0))</f>
        <v/>
      </c>
      <c r="X531">
        <f>IF(AND('Raw Data'!D526&gt;4,'Raw Data'!O526&gt;'Raw Data'!P526, ISNUMBER('Raw Data'!O526)),'Raw Data'!J526,IF(AND('Raw Data'!D526&gt;4,'Raw Data'!O526='Raw Data'!P526, ISNUMBER('Raw Data'!O526)),0,IF(AND(ISNUMBER('Raw Data'!O526), 'Raw Data'!O526='Raw Data'!P526),'Raw Data'!D526,0)))</f>
        <v/>
      </c>
      <c r="Y531">
        <f>IF(AND('Raw Data'!D526&gt;4,'Raw Data'!O526&lt;'Raw Data'!P526),'Raw Data'!K526,IF(AND('Raw Data'!D526&gt;4,'Raw Data'!O526='Raw Data'!P526),0,IF('Raw Data'!O526='Raw Data'!P526,'Raw Data'!D526,0)))</f>
        <v/>
      </c>
      <c r="Z531">
        <f>IF(AND('Raw Data'!D526&lt;4, 'Raw Data'!O526='Raw Data'!P526), 'Raw Data'!D526, 0)</f>
        <v/>
      </c>
      <c r="AA531">
        <f>IF(AND(W531&gt;0, F531&gt;0), F531*W531, 0)</f>
        <v/>
      </c>
      <c r="AB531">
        <f>IF(AND(C531&gt;0, E531&gt;0), E531*C531, 0)</f>
        <v/>
      </c>
      <c r="AC531">
        <f>IF(AND(F531, D531), D531*F531, 0)</f>
        <v/>
      </c>
    </row>
    <row r="532">
      <c r="A532">
        <f>'Raw Data'!Q527</f>
        <v/>
      </c>
      <c r="B532">
        <f>IF('Raw Data'!O527&gt;'Raw Data'!P527, 'Raw Data'!C527, 0)</f>
        <v/>
      </c>
      <c r="C532">
        <f>IF(AND(ISNUMBER('Raw Data'!O527), 'Raw Data'!O527='Raw Data'!P527), 'Raw Data'!D527, 0)</f>
        <v/>
      </c>
      <c r="D532">
        <f>IF('Raw Data'!O527&lt;'Raw Data'!P527, 'Raw Data'!E527, 0)</f>
        <v/>
      </c>
      <c r="E532">
        <f>IF(SUM('Raw Data'!O527:P527)&gt;2, 'Raw Data'!F527, 0)</f>
        <v/>
      </c>
      <c r="F532">
        <f>IF(AND(ISNUMBER('Raw Data'!O527),SUM('Raw Data'!O527:P527)&lt;3),'Raw Data'!F527,)</f>
        <v/>
      </c>
      <c r="G532">
        <f>IF(AND('Raw Data'!O527&gt;0, 'Raw Data'!P527&gt;0), 'Raw Data'!H527, 0)</f>
        <v/>
      </c>
      <c r="H532">
        <f>IF(AND(ISNUMBER('Raw Data'!O527), OR('Raw Data'!O527=0, 'Raw Data'!P527=0)), 'Raw Data'!I527, 0)</f>
        <v/>
      </c>
      <c r="I532">
        <f>IF('Raw Data'!O527='Raw Data'!P527, 0, IF('Raw Data'!O527&gt;'Raw Data'!P527, 'Raw Data'!J527, 0))</f>
        <v/>
      </c>
      <c r="J532">
        <f>IF('Raw Data'!O527='Raw Data'!P527, 0, IF('Raw Data'!O527&lt;'Raw Data'!P527, 'Raw Data'!K527, 0))</f>
        <v/>
      </c>
      <c r="K532">
        <f>IF(AND(ISNUMBER('Raw Data'!O527), OR('Raw Data'!O527&gt;'Raw Data'!P527, 'Raw Data'!O527='Raw Data'!P527)), 'Raw Data'!L527, 0)</f>
        <v/>
      </c>
      <c r="L532">
        <f>IF(AND(ISNUMBER('Raw Data'!O527), OR('Raw Data'!O527&lt;'Raw Data'!P527, 'Raw Data'!O527='Raw Data'!P527)), 'Raw Data'!M527, 0)</f>
        <v/>
      </c>
      <c r="M532">
        <f>IF(AND(ISNUMBER('Raw Data'!O527), OR('Raw Data'!O527&gt;'Raw Data'!P527, 'Raw Data'!O527&lt;'Raw Data'!P527)), 'Raw Data'!N527, 0)</f>
        <v/>
      </c>
      <c r="N532">
        <f>IF(AND('Raw Data'!C527&lt;'Raw Data'!E527, 'Raw Data'!O527&gt;'Raw Data'!P527), 'Raw Data'!C527, 0)</f>
        <v/>
      </c>
      <c r="O532">
        <f>'Raw Data'!C527&lt;'Raw Data'!E527</f>
        <v/>
      </c>
      <c r="P532">
        <f>IF(AND('Raw Data'!C527&gt;'Raw Data'!E527, 'Raw Data'!O527&gt;'Raw Data'!P527), 'Raw Data'!C527, 0)</f>
        <v/>
      </c>
      <c r="Q532">
        <f>IF(AND('Raw Data'!C527&gt;'Raw Data'!E527, 'Raw Data'!O527&lt;'Raw Data'!P527), 'Raw Data'!E527, 0)</f>
        <v/>
      </c>
      <c r="R532">
        <f>IF(AND('Raw Data'!C527&lt;'Raw Data'!E527, 'Raw Data'!O527&lt;'Raw Data'!P527), 'Raw Data'!E527, 0)</f>
        <v/>
      </c>
      <c r="S532">
        <f>IF(ISNUMBER('Raw Data'!C527), IF(_xlfn.XLOOKUP(SMALL('Raw Data'!C527:E527, 1), B532:D532, B532:D532, 0)&gt;0, SMALL('Raw Data'!C527:E527, 1), 0), 0)</f>
        <v/>
      </c>
      <c r="T532">
        <f>IF(ISNUMBER('Raw Data'!C527), IF(_xlfn.XLOOKUP(SMALL('Raw Data'!C527:E527, 2), B532:D532, B532:D532, 0)&gt;0, SMALL('Raw Data'!C527:E527, 2), 0), 0)</f>
        <v/>
      </c>
      <c r="U532">
        <f>IF(ISNUMBER('Raw Data'!C527), IF(_xlfn.XLOOKUP(SMALL('Raw Data'!C527:E527, 3), B532:D532, B532:D532, 0)&gt;0, SMALL('Raw Data'!C527:E527, 3), 0), 0)</f>
        <v/>
      </c>
      <c r="V532">
        <f>IF(AND('Raw Data'!C527&lt;'Raw Data'!E527,'Raw Data'!O527&gt;'Raw Data'!P527),'Raw Data'!C527,IF(AND('Raw Data'!E527&lt;'Raw Data'!C527,'Raw Data'!P527&gt;'Raw Data'!O527),'Raw Data'!E527,0))</f>
        <v/>
      </c>
      <c r="W532">
        <f>IF(AND('Raw Data'!C527&gt;'Raw Data'!E527,'Raw Data'!O527&gt;'Raw Data'!P527),'Raw Data'!C527,IF(AND('Raw Data'!E527&gt;'Raw Data'!C527,'Raw Data'!P527&gt;'Raw Data'!O527),'Raw Data'!E527,0))</f>
        <v/>
      </c>
      <c r="X532">
        <f>IF(AND('Raw Data'!D527&gt;4,'Raw Data'!O527&gt;'Raw Data'!P527, ISNUMBER('Raw Data'!O527)),'Raw Data'!J527,IF(AND('Raw Data'!D527&gt;4,'Raw Data'!O527='Raw Data'!P527, ISNUMBER('Raw Data'!O527)),0,IF(AND(ISNUMBER('Raw Data'!O527), 'Raw Data'!O527='Raw Data'!P527),'Raw Data'!D527,0)))</f>
        <v/>
      </c>
      <c r="Y532">
        <f>IF(AND('Raw Data'!D527&gt;4,'Raw Data'!O527&lt;'Raw Data'!P527),'Raw Data'!K527,IF(AND('Raw Data'!D527&gt;4,'Raw Data'!O527='Raw Data'!P527),0,IF('Raw Data'!O527='Raw Data'!P527,'Raw Data'!D527,0)))</f>
        <v/>
      </c>
      <c r="Z532">
        <f>IF(AND('Raw Data'!D527&lt;4, 'Raw Data'!O527='Raw Data'!P527), 'Raw Data'!D527, 0)</f>
        <v/>
      </c>
      <c r="AA532">
        <f>IF(AND(W532&gt;0, F532&gt;0), F532*W532, 0)</f>
        <v/>
      </c>
      <c r="AB532">
        <f>IF(AND(C532&gt;0, E532&gt;0), E532*C532, 0)</f>
        <v/>
      </c>
      <c r="AC532">
        <f>IF(AND(F532, D532), D532*F532, 0)</f>
        <v/>
      </c>
    </row>
    <row r="533">
      <c r="A533">
        <f>'Raw Data'!Q528</f>
        <v/>
      </c>
      <c r="B533">
        <f>IF('Raw Data'!O528&gt;'Raw Data'!P528, 'Raw Data'!C528, 0)</f>
        <v/>
      </c>
      <c r="C533">
        <f>IF(AND(ISNUMBER('Raw Data'!O528), 'Raw Data'!O528='Raw Data'!P528), 'Raw Data'!D528, 0)</f>
        <v/>
      </c>
      <c r="D533">
        <f>IF('Raw Data'!O528&lt;'Raw Data'!P528, 'Raw Data'!E528, 0)</f>
        <v/>
      </c>
      <c r="E533">
        <f>IF(SUM('Raw Data'!O528:P528)&gt;2, 'Raw Data'!F528, 0)</f>
        <v/>
      </c>
      <c r="F533">
        <f>IF(AND(ISNUMBER('Raw Data'!O528),SUM('Raw Data'!O528:P528)&lt;3),'Raw Data'!F528,)</f>
        <v/>
      </c>
      <c r="G533">
        <f>IF(AND('Raw Data'!O528&gt;0, 'Raw Data'!P528&gt;0), 'Raw Data'!H528, 0)</f>
        <v/>
      </c>
      <c r="H533">
        <f>IF(AND(ISNUMBER('Raw Data'!O528), OR('Raw Data'!O528=0, 'Raw Data'!P528=0)), 'Raw Data'!I528, 0)</f>
        <v/>
      </c>
      <c r="I533">
        <f>IF('Raw Data'!O528='Raw Data'!P528, 0, IF('Raw Data'!O528&gt;'Raw Data'!P528, 'Raw Data'!J528, 0))</f>
        <v/>
      </c>
      <c r="J533">
        <f>IF('Raw Data'!O528='Raw Data'!P528, 0, IF('Raw Data'!O528&lt;'Raw Data'!P528, 'Raw Data'!K528, 0))</f>
        <v/>
      </c>
      <c r="K533">
        <f>IF(AND(ISNUMBER('Raw Data'!O528), OR('Raw Data'!O528&gt;'Raw Data'!P528, 'Raw Data'!O528='Raw Data'!P528)), 'Raw Data'!L528, 0)</f>
        <v/>
      </c>
      <c r="L533">
        <f>IF(AND(ISNUMBER('Raw Data'!O528), OR('Raw Data'!O528&lt;'Raw Data'!P528, 'Raw Data'!O528='Raw Data'!P528)), 'Raw Data'!M528, 0)</f>
        <v/>
      </c>
      <c r="M533">
        <f>IF(AND(ISNUMBER('Raw Data'!O528), OR('Raw Data'!O528&gt;'Raw Data'!P528, 'Raw Data'!O528&lt;'Raw Data'!P528)), 'Raw Data'!N528, 0)</f>
        <v/>
      </c>
      <c r="N533">
        <f>IF(AND('Raw Data'!C528&lt;'Raw Data'!E528, 'Raw Data'!O528&gt;'Raw Data'!P528), 'Raw Data'!C528, 0)</f>
        <v/>
      </c>
      <c r="O533">
        <f>'Raw Data'!C528&lt;'Raw Data'!E528</f>
        <v/>
      </c>
      <c r="P533">
        <f>IF(AND('Raw Data'!C528&gt;'Raw Data'!E528, 'Raw Data'!O528&gt;'Raw Data'!P528), 'Raw Data'!C528, 0)</f>
        <v/>
      </c>
      <c r="Q533">
        <f>IF(AND('Raw Data'!C528&gt;'Raw Data'!E528, 'Raw Data'!O528&lt;'Raw Data'!P528), 'Raw Data'!E528, 0)</f>
        <v/>
      </c>
      <c r="R533">
        <f>IF(AND('Raw Data'!C528&lt;'Raw Data'!E528, 'Raw Data'!O528&lt;'Raw Data'!P528), 'Raw Data'!E528, 0)</f>
        <v/>
      </c>
      <c r="S533">
        <f>IF(ISNUMBER('Raw Data'!C528), IF(_xlfn.XLOOKUP(SMALL('Raw Data'!C528:E528, 1), B533:D533, B533:D533, 0)&gt;0, SMALL('Raw Data'!C528:E528, 1), 0), 0)</f>
        <v/>
      </c>
      <c r="T533">
        <f>IF(ISNUMBER('Raw Data'!C528), IF(_xlfn.XLOOKUP(SMALL('Raw Data'!C528:E528, 2), B533:D533, B533:D533, 0)&gt;0, SMALL('Raw Data'!C528:E528, 2), 0), 0)</f>
        <v/>
      </c>
      <c r="U533">
        <f>IF(ISNUMBER('Raw Data'!C528), IF(_xlfn.XLOOKUP(SMALL('Raw Data'!C528:E528, 3), B533:D533, B533:D533, 0)&gt;0, SMALL('Raw Data'!C528:E528, 3), 0), 0)</f>
        <v/>
      </c>
      <c r="V533">
        <f>IF(AND('Raw Data'!C528&lt;'Raw Data'!E528,'Raw Data'!O528&gt;'Raw Data'!P528),'Raw Data'!C528,IF(AND('Raw Data'!E528&lt;'Raw Data'!C528,'Raw Data'!P528&gt;'Raw Data'!O528),'Raw Data'!E528,0))</f>
        <v/>
      </c>
      <c r="W533">
        <f>IF(AND('Raw Data'!C528&gt;'Raw Data'!E528,'Raw Data'!O528&gt;'Raw Data'!P528),'Raw Data'!C528,IF(AND('Raw Data'!E528&gt;'Raw Data'!C528,'Raw Data'!P528&gt;'Raw Data'!O528),'Raw Data'!E528,0))</f>
        <v/>
      </c>
      <c r="X533">
        <f>IF(AND('Raw Data'!D528&gt;4,'Raw Data'!O528&gt;'Raw Data'!P528, ISNUMBER('Raw Data'!O528)),'Raw Data'!J528,IF(AND('Raw Data'!D528&gt;4,'Raw Data'!O528='Raw Data'!P528, ISNUMBER('Raw Data'!O528)),0,IF(AND(ISNUMBER('Raw Data'!O528), 'Raw Data'!O528='Raw Data'!P528),'Raw Data'!D528,0)))</f>
        <v/>
      </c>
      <c r="Y533">
        <f>IF(AND('Raw Data'!D528&gt;4,'Raw Data'!O528&lt;'Raw Data'!P528),'Raw Data'!K528,IF(AND('Raw Data'!D528&gt;4,'Raw Data'!O528='Raw Data'!P528),0,IF('Raw Data'!O528='Raw Data'!P528,'Raw Data'!D528,0)))</f>
        <v/>
      </c>
      <c r="Z533">
        <f>IF(AND('Raw Data'!D528&lt;4, 'Raw Data'!O528='Raw Data'!P528), 'Raw Data'!D528, 0)</f>
        <v/>
      </c>
      <c r="AA533">
        <f>IF(AND(W533&gt;0, F533&gt;0), F533*W533, 0)</f>
        <v/>
      </c>
      <c r="AB533">
        <f>IF(AND(C533&gt;0, E533&gt;0), E533*C533, 0)</f>
        <v/>
      </c>
      <c r="AC533">
        <f>IF(AND(F533, D533), D533*F533, 0)</f>
        <v/>
      </c>
    </row>
    <row r="534">
      <c r="A534">
        <f>'Raw Data'!Q529</f>
        <v/>
      </c>
      <c r="B534">
        <f>IF('Raw Data'!O529&gt;'Raw Data'!P529, 'Raw Data'!C529, 0)</f>
        <v/>
      </c>
      <c r="C534">
        <f>IF(AND(ISNUMBER('Raw Data'!O529), 'Raw Data'!O529='Raw Data'!P529), 'Raw Data'!D529, 0)</f>
        <v/>
      </c>
      <c r="D534">
        <f>IF('Raw Data'!O529&lt;'Raw Data'!P529, 'Raw Data'!E529, 0)</f>
        <v/>
      </c>
      <c r="E534">
        <f>IF(SUM('Raw Data'!O529:P529)&gt;2, 'Raw Data'!F529, 0)</f>
        <v/>
      </c>
      <c r="F534">
        <f>IF(AND(ISNUMBER('Raw Data'!O529),SUM('Raw Data'!O529:P529)&lt;3),'Raw Data'!F529,)</f>
        <v/>
      </c>
      <c r="G534">
        <f>IF(AND('Raw Data'!O529&gt;0, 'Raw Data'!P529&gt;0), 'Raw Data'!H529, 0)</f>
        <v/>
      </c>
      <c r="H534">
        <f>IF(AND(ISNUMBER('Raw Data'!O529), OR('Raw Data'!O529=0, 'Raw Data'!P529=0)), 'Raw Data'!I529, 0)</f>
        <v/>
      </c>
      <c r="I534">
        <f>IF('Raw Data'!O529='Raw Data'!P529, 0, IF('Raw Data'!O529&gt;'Raw Data'!P529, 'Raw Data'!J529, 0))</f>
        <v/>
      </c>
      <c r="J534">
        <f>IF('Raw Data'!O529='Raw Data'!P529, 0, IF('Raw Data'!O529&lt;'Raw Data'!P529, 'Raw Data'!K529, 0))</f>
        <v/>
      </c>
      <c r="K534">
        <f>IF(AND(ISNUMBER('Raw Data'!O529), OR('Raw Data'!O529&gt;'Raw Data'!P529, 'Raw Data'!O529='Raw Data'!P529)), 'Raw Data'!L529, 0)</f>
        <v/>
      </c>
      <c r="L534">
        <f>IF(AND(ISNUMBER('Raw Data'!O529), OR('Raw Data'!O529&lt;'Raw Data'!P529, 'Raw Data'!O529='Raw Data'!P529)), 'Raw Data'!M529, 0)</f>
        <v/>
      </c>
      <c r="M534">
        <f>IF(AND(ISNUMBER('Raw Data'!O529), OR('Raw Data'!O529&gt;'Raw Data'!P529, 'Raw Data'!O529&lt;'Raw Data'!P529)), 'Raw Data'!N529, 0)</f>
        <v/>
      </c>
      <c r="N534">
        <f>IF(AND('Raw Data'!C529&lt;'Raw Data'!E529, 'Raw Data'!O529&gt;'Raw Data'!P529), 'Raw Data'!C529, 0)</f>
        <v/>
      </c>
      <c r="O534">
        <f>'Raw Data'!C529&lt;'Raw Data'!E529</f>
        <v/>
      </c>
      <c r="P534">
        <f>IF(AND('Raw Data'!C529&gt;'Raw Data'!E529, 'Raw Data'!O529&gt;'Raw Data'!P529), 'Raw Data'!C529, 0)</f>
        <v/>
      </c>
      <c r="Q534">
        <f>IF(AND('Raw Data'!C529&gt;'Raw Data'!E529, 'Raw Data'!O529&lt;'Raw Data'!P529), 'Raw Data'!E529, 0)</f>
        <v/>
      </c>
      <c r="R534">
        <f>IF(AND('Raw Data'!C529&lt;'Raw Data'!E529, 'Raw Data'!O529&lt;'Raw Data'!P529), 'Raw Data'!E529, 0)</f>
        <v/>
      </c>
      <c r="S534">
        <f>IF(ISNUMBER('Raw Data'!C529), IF(_xlfn.XLOOKUP(SMALL('Raw Data'!C529:E529, 1), B534:D534, B534:D534, 0)&gt;0, SMALL('Raw Data'!C529:E529, 1), 0), 0)</f>
        <v/>
      </c>
      <c r="T534">
        <f>IF(ISNUMBER('Raw Data'!C529), IF(_xlfn.XLOOKUP(SMALL('Raw Data'!C529:E529, 2), B534:D534, B534:D534, 0)&gt;0, SMALL('Raw Data'!C529:E529, 2), 0), 0)</f>
        <v/>
      </c>
      <c r="U534">
        <f>IF(ISNUMBER('Raw Data'!C529), IF(_xlfn.XLOOKUP(SMALL('Raw Data'!C529:E529, 3), B534:D534, B534:D534, 0)&gt;0, SMALL('Raw Data'!C529:E529, 3), 0), 0)</f>
        <v/>
      </c>
      <c r="V534">
        <f>IF(AND('Raw Data'!C529&lt;'Raw Data'!E529,'Raw Data'!O529&gt;'Raw Data'!P529),'Raw Data'!C529,IF(AND('Raw Data'!E529&lt;'Raw Data'!C529,'Raw Data'!P529&gt;'Raw Data'!O529),'Raw Data'!E529,0))</f>
        <v/>
      </c>
      <c r="W534">
        <f>IF(AND('Raw Data'!C529&gt;'Raw Data'!E529,'Raw Data'!O529&gt;'Raw Data'!P529),'Raw Data'!C529,IF(AND('Raw Data'!E529&gt;'Raw Data'!C529,'Raw Data'!P529&gt;'Raw Data'!O529),'Raw Data'!E529,0))</f>
        <v/>
      </c>
      <c r="X534">
        <f>IF(AND('Raw Data'!D529&gt;4,'Raw Data'!O529&gt;'Raw Data'!P529, ISNUMBER('Raw Data'!O529)),'Raw Data'!J529,IF(AND('Raw Data'!D529&gt;4,'Raw Data'!O529='Raw Data'!P529, ISNUMBER('Raw Data'!O529)),0,IF(AND(ISNUMBER('Raw Data'!O529), 'Raw Data'!O529='Raw Data'!P529),'Raw Data'!D529,0)))</f>
        <v/>
      </c>
      <c r="Y534">
        <f>IF(AND('Raw Data'!D529&gt;4,'Raw Data'!O529&lt;'Raw Data'!P529),'Raw Data'!K529,IF(AND('Raw Data'!D529&gt;4,'Raw Data'!O529='Raw Data'!P529),0,IF('Raw Data'!O529='Raw Data'!P529,'Raw Data'!D529,0)))</f>
        <v/>
      </c>
      <c r="Z534">
        <f>IF(AND('Raw Data'!D529&lt;4, 'Raw Data'!O529='Raw Data'!P529), 'Raw Data'!D529, 0)</f>
        <v/>
      </c>
      <c r="AA534">
        <f>IF(AND(W534&gt;0, F534&gt;0), F534*W534, 0)</f>
        <v/>
      </c>
      <c r="AB534">
        <f>IF(AND(C534&gt;0, E534&gt;0), E534*C534, 0)</f>
        <v/>
      </c>
      <c r="AC534">
        <f>IF(AND(F534, D534), D534*F534, 0)</f>
        <v/>
      </c>
    </row>
    <row r="535">
      <c r="A535">
        <f>'Raw Data'!Q530</f>
        <v/>
      </c>
      <c r="B535">
        <f>IF('Raw Data'!O530&gt;'Raw Data'!P530, 'Raw Data'!C530, 0)</f>
        <v/>
      </c>
      <c r="C535">
        <f>IF(AND(ISNUMBER('Raw Data'!O530), 'Raw Data'!O530='Raw Data'!P530), 'Raw Data'!D530, 0)</f>
        <v/>
      </c>
      <c r="D535">
        <f>IF('Raw Data'!O530&lt;'Raw Data'!P530, 'Raw Data'!E530, 0)</f>
        <v/>
      </c>
      <c r="E535">
        <f>IF(SUM('Raw Data'!O530:P530)&gt;2, 'Raw Data'!F530, 0)</f>
        <v/>
      </c>
      <c r="F535">
        <f>IF(AND(ISNUMBER('Raw Data'!O530),SUM('Raw Data'!O530:P530)&lt;3),'Raw Data'!F530,)</f>
        <v/>
      </c>
      <c r="G535">
        <f>IF(AND('Raw Data'!O530&gt;0, 'Raw Data'!P530&gt;0), 'Raw Data'!H530, 0)</f>
        <v/>
      </c>
      <c r="H535">
        <f>IF(AND(ISNUMBER('Raw Data'!O530), OR('Raw Data'!O530=0, 'Raw Data'!P530=0)), 'Raw Data'!I530, 0)</f>
        <v/>
      </c>
      <c r="I535">
        <f>IF('Raw Data'!O530='Raw Data'!P530, 0, IF('Raw Data'!O530&gt;'Raw Data'!P530, 'Raw Data'!J530, 0))</f>
        <v/>
      </c>
      <c r="J535">
        <f>IF('Raw Data'!O530='Raw Data'!P530, 0, IF('Raw Data'!O530&lt;'Raw Data'!P530, 'Raw Data'!K530, 0))</f>
        <v/>
      </c>
      <c r="K535">
        <f>IF(AND(ISNUMBER('Raw Data'!O530), OR('Raw Data'!O530&gt;'Raw Data'!P530, 'Raw Data'!O530='Raw Data'!P530)), 'Raw Data'!L530, 0)</f>
        <v/>
      </c>
      <c r="L535">
        <f>IF(AND(ISNUMBER('Raw Data'!O530), OR('Raw Data'!O530&lt;'Raw Data'!P530, 'Raw Data'!O530='Raw Data'!P530)), 'Raw Data'!M530, 0)</f>
        <v/>
      </c>
      <c r="M535">
        <f>IF(AND(ISNUMBER('Raw Data'!O530), OR('Raw Data'!O530&gt;'Raw Data'!P530, 'Raw Data'!O530&lt;'Raw Data'!P530)), 'Raw Data'!N530, 0)</f>
        <v/>
      </c>
      <c r="N535">
        <f>IF(AND('Raw Data'!C530&lt;'Raw Data'!E530, 'Raw Data'!O530&gt;'Raw Data'!P530), 'Raw Data'!C530, 0)</f>
        <v/>
      </c>
      <c r="O535">
        <f>'Raw Data'!C530&lt;'Raw Data'!E530</f>
        <v/>
      </c>
      <c r="P535">
        <f>IF(AND('Raw Data'!C530&gt;'Raw Data'!E530, 'Raw Data'!O530&gt;'Raw Data'!P530), 'Raw Data'!C530, 0)</f>
        <v/>
      </c>
      <c r="Q535">
        <f>IF(AND('Raw Data'!C530&gt;'Raw Data'!E530, 'Raw Data'!O530&lt;'Raw Data'!P530), 'Raw Data'!E530, 0)</f>
        <v/>
      </c>
      <c r="R535">
        <f>IF(AND('Raw Data'!C530&lt;'Raw Data'!E530, 'Raw Data'!O530&lt;'Raw Data'!P530), 'Raw Data'!E530, 0)</f>
        <v/>
      </c>
      <c r="S535">
        <f>IF(ISNUMBER('Raw Data'!C530), IF(_xlfn.XLOOKUP(SMALL('Raw Data'!C530:E530, 1), B535:D535, B535:D535, 0)&gt;0, SMALL('Raw Data'!C530:E530, 1), 0), 0)</f>
        <v/>
      </c>
      <c r="T535">
        <f>IF(ISNUMBER('Raw Data'!C530), IF(_xlfn.XLOOKUP(SMALL('Raw Data'!C530:E530, 2), B535:D535, B535:D535, 0)&gt;0, SMALL('Raw Data'!C530:E530, 2), 0), 0)</f>
        <v/>
      </c>
      <c r="U535">
        <f>IF(ISNUMBER('Raw Data'!C530), IF(_xlfn.XLOOKUP(SMALL('Raw Data'!C530:E530, 3), B535:D535, B535:D535, 0)&gt;0, SMALL('Raw Data'!C530:E530, 3), 0), 0)</f>
        <v/>
      </c>
      <c r="V535">
        <f>IF(AND('Raw Data'!C530&lt;'Raw Data'!E530,'Raw Data'!O530&gt;'Raw Data'!P530),'Raw Data'!C530,IF(AND('Raw Data'!E530&lt;'Raw Data'!C530,'Raw Data'!P530&gt;'Raw Data'!O530),'Raw Data'!E530,0))</f>
        <v/>
      </c>
      <c r="W535">
        <f>IF(AND('Raw Data'!C530&gt;'Raw Data'!E530,'Raw Data'!O530&gt;'Raw Data'!P530),'Raw Data'!C530,IF(AND('Raw Data'!E530&gt;'Raw Data'!C530,'Raw Data'!P530&gt;'Raw Data'!O530),'Raw Data'!E530,0))</f>
        <v/>
      </c>
      <c r="X535">
        <f>IF(AND('Raw Data'!D530&gt;4,'Raw Data'!O530&gt;'Raw Data'!P530, ISNUMBER('Raw Data'!O530)),'Raw Data'!J530,IF(AND('Raw Data'!D530&gt;4,'Raw Data'!O530='Raw Data'!P530, ISNUMBER('Raw Data'!O530)),0,IF(AND(ISNUMBER('Raw Data'!O530), 'Raw Data'!O530='Raw Data'!P530),'Raw Data'!D530,0)))</f>
        <v/>
      </c>
      <c r="Y535">
        <f>IF(AND('Raw Data'!D530&gt;4,'Raw Data'!O530&lt;'Raw Data'!P530),'Raw Data'!K530,IF(AND('Raw Data'!D530&gt;4,'Raw Data'!O530='Raw Data'!P530),0,IF('Raw Data'!O530='Raw Data'!P530,'Raw Data'!D530,0)))</f>
        <v/>
      </c>
      <c r="Z535">
        <f>IF(AND('Raw Data'!D530&lt;4, 'Raw Data'!O530='Raw Data'!P530), 'Raw Data'!D530, 0)</f>
        <v/>
      </c>
      <c r="AA535">
        <f>IF(AND(W535&gt;0, F535&gt;0), F535*W535, 0)</f>
        <v/>
      </c>
      <c r="AB535">
        <f>IF(AND(C535&gt;0, E535&gt;0), E535*C535, 0)</f>
        <v/>
      </c>
      <c r="AC535">
        <f>IF(AND(F535, D535), D535*F535, 0)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Hansen, Jay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2022-08-23T04:10:31Z</dcterms:modified>
  <cp:lastModifiedBy>Hansen, Jay</cp:lastModifiedBy>
</cp:coreProperties>
</file>