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o\Documents\College\CS_3353\Program3.0\Program3.0\Data\"/>
    </mc:Choice>
  </mc:AlternateContent>
  <xr:revisionPtr revIDLastSave="0" documentId="13_ncr:1_{80B31384-14A5-4C77-98D4-4B71D8EB15BA}" xr6:coauthVersionLast="45" xr6:coauthVersionMax="45" xr10:uidLastSave="{00000000-0000-0000-0000-000000000000}"/>
  <bookViews>
    <workbookView xWindow="-120" yWindow="-120" windowWidth="29040" windowHeight="15840" activeTab="2" xr2:uid="{5A732A4A-09F0-4824-967A-6CA6709296F6}"/>
  </bookViews>
  <sheets>
    <sheet name="Raw Data" sheetId="1" r:id="rId1"/>
    <sheet name="Brute Force" sheetId="2" r:id="rId2"/>
    <sheet name="Dynamic Programm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2" i="1"/>
  <c r="F24" i="3"/>
  <c r="D24" i="3"/>
  <c r="E24" i="3" s="1"/>
  <c r="F23" i="3" s="1"/>
  <c r="G46" i="1"/>
  <c r="G47" i="1"/>
  <c r="G23" i="1"/>
  <c r="D23" i="3"/>
  <c r="E23" i="3" s="1"/>
  <c r="G22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E10" i="2"/>
  <c r="D4" i="2"/>
  <c r="D5" i="2"/>
  <c r="D6" i="2"/>
  <c r="E6" i="2" s="1"/>
  <c r="D7" i="2"/>
  <c r="D8" i="2"/>
  <c r="E8" i="2" s="1"/>
  <c r="D9" i="2"/>
  <c r="E9" i="2" s="1"/>
  <c r="D10" i="2"/>
  <c r="D11" i="2"/>
  <c r="E11" i="2" s="1"/>
  <c r="D12" i="2"/>
  <c r="D3" i="2"/>
  <c r="G36" i="1"/>
  <c r="G38" i="1"/>
  <c r="G44" i="1"/>
  <c r="F27" i="1"/>
  <c r="F33" i="1"/>
  <c r="F35" i="1"/>
  <c r="F11" i="1"/>
  <c r="G21" i="1"/>
  <c r="G45" i="1" s="1"/>
  <c r="G3" i="1"/>
  <c r="G27" i="1" s="1"/>
  <c r="G4" i="1"/>
  <c r="G28" i="1" s="1"/>
  <c r="G5" i="1"/>
  <c r="G29" i="1" s="1"/>
  <c r="G6" i="1"/>
  <c r="G30" i="1" s="1"/>
  <c r="G7" i="1"/>
  <c r="G31" i="1" s="1"/>
  <c r="G8" i="1"/>
  <c r="G32" i="1" s="1"/>
  <c r="G9" i="1"/>
  <c r="G33" i="1" s="1"/>
  <c r="G10" i="1"/>
  <c r="G34" i="1" s="1"/>
  <c r="G11" i="1"/>
  <c r="G35" i="1" s="1"/>
  <c r="G12" i="1"/>
  <c r="G13" i="1"/>
  <c r="G37" i="1" s="1"/>
  <c r="G14" i="1"/>
  <c r="G15" i="1"/>
  <c r="G39" i="1" s="1"/>
  <c r="G16" i="1"/>
  <c r="G40" i="1" s="1"/>
  <c r="G17" i="1"/>
  <c r="G41" i="1" s="1"/>
  <c r="G18" i="1"/>
  <c r="G42" i="1" s="1"/>
  <c r="G19" i="1"/>
  <c r="G43" i="1" s="1"/>
  <c r="G20" i="1"/>
  <c r="G2" i="1"/>
  <c r="G26" i="1" s="1"/>
  <c r="F3" i="1"/>
  <c r="F4" i="1"/>
  <c r="F28" i="1" s="1"/>
  <c r="F5" i="1"/>
  <c r="F29" i="1" s="1"/>
  <c r="F6" i="1"/>
  <c r="F30" i="1" s="1"/>
  <c r="F7" i="1"/>
  <c r="F31" i="1" s="1"/>
  <c r="F8" i="1"/>
  <c r="F32" i="1" s="1"/>
  <c r="F9" i="1"/>
  <c r="F10" i="1"/>
  <c r="F34" i="1" s="1"/>
  <c r="F2" i="1"/>
  <c r="F26" i="1" s="1"/>
  <c r="F19" i="3" l="1"/>
  <c r="G19" i="3" s="1"/>
  <c r="G24" i="3"/>
  <c r="I26" i="1"/>
  <c r="I8" i="1" s="1"/>
  <c r="J26" i="1"/>
  <c r="J21" i="1" s="1"/>
  <c r="C29" i="1"/>
  <c r="F16" i="3"/>
  <c r="G16" i="3" s="1"/>
  <c r="F8" i="3"/>
  <c r="G8" i="3" s="1"/>
  <c r="G23" i="3"/>
  <c r="F4" i="3"/>
  <c r="G4" i="3" s="1"/>
  <c r="F12" i="3"/>
  <c r="G12" i="3" s="1"/>
  <c r="F20" i="3"/>
  <c r="G20" i="3" s="1"/>
  <c r="F5" i="3"/>
  <c r="G5" i="3" s="1"/>
  <c r="F13" i="3"/>
  <c r="G13" i="3" s="1"/>
  <c r="F21" i="3"/>
  <c r="G21" i="3" s="1"/>
  <c r="F6" i="3"/>
  <c r="G6" i="3" s="1"/>
  <c r="F14" i="3"/>
  <c r="G14" i="3" s="1"/>
  <c r="F22" i="3"/>
  <c r="G22" i="3" s="1"/>
  <c r="F7" i="3"/>
  <c r="G7" i="3" s="1"/>
  <c r="F15" i="3"/>
  <c r="G15" i="3" s="1"/>
  <c r="F9" i="3"/>
  <c r="G9" i="3" s="1"/>
  <c r="F17" i="3"/>
  <c r="G17" i="3" s="1"/>
  <c r="F10" i="3"/>
  <c r="G10" i="3" s="1"/>
  <c r="F18" i="3"/>
  <c r="G18" i="3" s="1"/>
  <c r="F3" i="3"/>
  <c r="G3" i="3" s="1"/>
  <c r="F11" i="3"/>
  <c r="G11" i="3" s="1"/>
  <c r="E3" i="2"/>
  <c r="E5" i="2"/>
  <c r="E12" i="2"/>
  <c r="E4" i="2"/>
  <c r="E7" i="2"/>
  <c r="I9" i="1" l="1"/>
  <c r="I5" i="1"/>
  <c r="C30" i="1"/>
  <c r="I11" i="1"/>
  <c r="I3" i="1"/>
  <c r="I7" i="1"/>
  <c r="I4" i="1"/>
  <c r="I10" i="1"/>
  <c r="I6" i="1"/>
  <c r="I2" i="1"/>
  <c r="J14" i="1"/>
  <c r="J4" i="1"/>
  <c r="J3" i="1"/>
  <c r="J9" i="1"/>
  <c r="J7" i="1"/>
  <c r="J18" i="1"/>
  <c r="J2" i="1"/>
  <c r="J17" i="1"/>
  <c r="J15" i="1"/>
  <c r="J16" i="1"/>
  <c r="J11" i="1"/>
  <c r="J10" i="1"/>
  <c r="J6" i="1"/>
  <c r="J13" i="1"/>
  <c r="J5" i="1"/>
  <c r="J12" i="1"/>
  <c r="J19" i="1"/>
  <c r="J8" i="1"/>
  <c r="J20" i="1"/>
  <c r="F6" i="2"/>
  <c r="G6" i="2" s="1"/>
  <c r="F5" i="2"/>
  <c r="G5" i="2" s="1"/>
  <c r="F12" i="2"/>
  <c r="G12" i="2" s="1"/>
  <c r="F11" i="2"/>
  <c r="G11" i="2" s="1"/>
  <c r="F3" i="2"/>
  <c r="G3" i="2" s="1"/>
  <c r="F4" i="2"/>
  <c r="G4" i="2" s="1"/>
  <c r="F10" i="2"/>
  <c r="G10" i="2" s="1"/>
  <c r="F8" i="2"/>
  <c r="G8" i="2" s="1"/>
  <c r="F7" i="2"/>
  <c r="G7" i="2" s="1"/>
  <c r="F9" i="2"/>
  <c r="G9" i="2" s="1"/>
</calcChain>
</file>

<file path=xl/sharedStrings.xml><?xml version="1.0" encoding="utf-8"?>
<sst xmlns="http://schemas.openxmlformats.org/spreadsheetml/2006/main" count="23" uniqueCount="17">
  <si>
    <t>nodes</t>
  </si>
  <si>
    <t>brute (sec)</t>
  </si>
  <si>
    <t>dynamic (sec)</t>
  </si>
  <si>
    <t>n!</t>
  </si>
  <si>
    <t>2^n * n^2</t>
  </si>
  <si>
    <t>dynamic</t>
  </si>
  <si>
    <t xml:space="preserve">facorial </t>
  </si>
  <si>
    <t>n! avg</t>
  </si>
  <si>
    <t>2^n*n^2 avg</t>
  </si>
  <si>
    <t>2^n*n^2 avg avg</t>
  </si>
  <si>
    <t>n! avg avg</t>
  </si>
  <si>
    <t>n! normailized</t>
  </si>
  <si>
    <t>n! operations</t>
  </si>
  <si>
    <t>brute timing (sec)</t>
  </si>
  <si>
    <t>dynamic timing (sec)</t>
  </si>
  <si>
    <t>2^n*n^2 operations</t>
  </si>
  <si>
    <t>2^n*n^2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</si>
</sst>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</cellXfs>
  <cellStyles count="1"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Brute</a:t>
            </a: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Force Timing vs O(n!)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 Force Timing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strRef>
              <c:f>'Brute Force'!$B$2:$B$12</c:f>
              <c:strCache>
                <c:ptCount val="11"/>
                <c:pt idx="0">
                  <c:v>nodes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strCache>
            </c:strRef>
          </c:xVal>
          <c:yVal>
            <c:numRef>
              <c:f>'Brute Force'!$C$2:$C$12</c:f>
              <c:numCache>
                <c:formatCode>0.000000000</c:formatCode>
                <c:ptCount val="11"/>
                <c:pt idx="0" formatCode="General">
                  <c:v>0</c:v>
                </c:pt>
                <c:pt idx="1">
                  <c:v>1.2619999999999999E-5</c:v>
                </c:pt>
                <c:pt idx="2" formatCode="General">
                  <c:v>2.7160000000000001E-5</c:v>
                </c:pt>
                <c:pt idx="3" formatCode="General">
                  <c:v>1.0665100000000001E-4</c:v>
                </c:pt>
                <c:pt idx="4" formatCode="General">
                  <c:v>6.26018E-4</c:v>
                </c:pt>
                <c:pt idx="5" formatCode="General">
                  <c:v>4.7256199999999998E-3</c:v>
                </c:pt>
                <c:pt idx="6" formatCode="General">
                  <c:v>3.5930999999999998E-2</c:v>
                </c:pt>
                <c:pt idx="7" formatCode="General">
                  <c:v>0.211171</c:v>
                </c:pt>
                <c:pt idx="8" formatCode="General">
                  <c:v>1.67526</c:v>
                </c:pt>
                <c:pt idx="9" formatCode="General">
                  <c:v>19.1431</c:v>
                </c:pt>
                <c:pt idx="10" formatCode="General">
                  <c:v>242.07400000000001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A-4F70-8833-057E013D78B7}"/>
            </c:ext>
          </c:extLst>
        </c:ser>
        <c:ser>
          <c:idx val="1"/>
          <c:order val="1"/>
          <c:tx>
            <c:v>Dynamic Programming Timing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'Raw Data'!$B$2:$B$23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'Raw Data'!$D$2:$D$23</c:f>
              <c:numCache>
                <c:formatCode>General</c:formatCode>
                <c:ptCount val="22"/>
                <c:pt idx="0">
                  <c:v>5.1579000000000002E-5</c:v>
                </c:pt>
                <c:pt idx="1">
                  <c:v>9.4388000000000005E-5</c:v>
                </c:pt>
                <c:pt idx="2">
                  <c:v>1.77028E-4</c:v>
                </c:pt>
                <c:pt idx="3">
                  <c:v>3.2695000000000001E-4</c:v>
                </c:pt>
                <c:pt idx="4">
                  <c:v>6.5628799999999999E-4</c:v>
                </c:pt>
                <c:pt idx="5">
                  <c:v>1.22966E-3</c:v>
                </c:pt>
                <c:pt idx="6">
                  <c:v>1.3134900000000001E-3</c:v>
                </c:pt>
                <c:pt idx="7">
                  <c:v>2.9777200000000001E-3</c:v>
                </c:pt>
                <c:pt idx="8">
                  <c:v>6.7797100000000004E-3</c:v>
                </c:pt>
                <c:pt idx="9">
                  <c:v>1.5807399999999999E-2</c:v>
                </c:pt>
                <c:pt idx="10">
                  <c:v>7.3806899999999995E-2</c:v>
                </c:pt>
                <c:pt idx="11">
                  <c:v>0.147539</c:v>
                </c:pt>
                <c:pt idx="12">
                  <c:v>0.302761</c:v>
                </c:pt>
                <c:pt idx="13">
                  <c:v>0.63900500000000005</c:v>
                </c:pt>
                <c:pt idx="14">
                  <c:v>1.5432399999999999</c:v>
                </c:pt>
                <c:pt idx="15">
                  <c:v>3.0909399999999998</c:v>
                </c:pt>
                <c:pt idx="16">
                  <c:v>6.4703600000000003</c:v>
                </c:pt>
                <c:pt idx="17">
                  <c:v>14.057499999999999</c:v>
                </c:pt>
                <c:pt idx="18">
                  <c:v>30.588999999999999</c:v>
                </c:pt>
                <c:pt idx="19">
                  <c:v>66.254499999999993</c:v>
                </c:pt>
                <c:pt idx="20">
                  <c:v>144.99299999999999</c:v>
                </c:pt>
                <c:pt idx="21">
                  <c:v>315.95999999999998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A-4F70-8833-057E013D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4408"/>
        <c:axId val="854766376"/>
      </c:scatterChart>
      <c:valAx>
        <c:axId val="854764408"/>
        <c:scaling>
          <c:orientation val="minMax"/>
          <c:max val="25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6376"/>
        <c:crosses val="autoZero"/>
        <c:crossBetween val="midCat"/>
      </c:valAx>
      <c:valAx>
        <c:axId val="854766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Timing</a:t>
                </a:r>
                <a:r>
                  <a:rPr lang="en-US" sz="1400" baseline="0"/>
                  <a:t> of Algorithm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4408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Brute</a:t>
            </a: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Force Timing vs O(n!) Timing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Brute Force Timing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'Brute Force'!$B$3:$B$12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'Brute Force'!$C$3:$C$12</c:f>
              <c:numCache>
                <c:formatCode>General</c:formatCode>
                <c:ptCount val="10"/>
                <c:pt idx="0" formatCode="0.000000000">
                  <c:v>1.2619999999999999E-5</c:v>
                </c:pt>
                <c:pt idx="1">
                  <c:v>2.7160000000000001E-5</c:v>
                </c:pt>
                <c:pt idx="2">
                  <c:v>1.0665100000000001E-4</c:v>
                </c:pt>
                <c:pt idx="3">
                  <c:v>6.26018E-4</c:v>
                </c:pt>
                <c:pt idx="4">
                  <c:v>4.7256199999999998E-3</c:v>
                </c:pt>
                <c:pt idx="5">
                  <c:v>3.5930999999999998E-2</c:v>
                </c:pt>
                <c:pt idx="6">
                  <c:v>0.211171</c:v>
                </c:pt>
                <c:pt idx="7">
                  <c:v>1.67526</c:v>
                </c:pt>
                <c:pt idx="8">
                  <c:v>19.1431</c:v>
                </c:pt>
                <c:pt idx="9">
                  <c:v>242.07400000000001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C-441D-A7E5-0CE620811378}"/>
            </c:ext>
          </c:extLst>
        </c:ser>
        <c:ser>
          <c:idx val="1"/>
          <c:order val="1"/>
          <c:tx>
            <c:v>O(n!) Timing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'Brute Force'!$B$3:$B$12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'Brute Force'!$G$3:$G$12</c:f>
              <c:numCache>
                <c:formatCode>General</c:formatCode>
                <c:ptCount val="10"/>
                <c:pt idx="0">
                  <c:v>3.4073358551941888E-6</c:v>
                </c:pt>
                <c:pt idx="1">
                  <c:v>1.7036679275970942E-5</c:v>
                </c:pt>
                <c:pt idx="2">
                  <c:v>1.0222007565582566E-4</c:v>
                </c:pt>
                <c:pt idx="3">
                  <c:v>7.1554052959077962E-4</c:v>
                </c:pt>
                <c:pt idx="4">
                  <c:v>5.724324236726237E-3</c:v>
                </c:pt>
                <c:pt idx="5">
                  <c:v>5.1518918130536134E-2</c:v>
                </c:pt>
                <c:pt idx="6">
                  <c:v>0.51518918130536129</c:v>
                </c:pt>
                <c:pt idx="7">
                  <c:v>5.6670809943589742</c:v>
                </c:pt>
                <c:pt idx="8">
                  <c:v>68.004971932307697</c:v>
                </c:pt>
                <c:pt idx="9">
                  <c:v>884.06463512000005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C-441D-A7E5-0CE62081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64408"/>
        <c:axId val="854766376"/>
      </c:scatterChart>
      <c:valAx>
        <c:axId val="854764408"/>
        <c:scaling>
          <c:orientation val="minMax"/>
          <c:max val="13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6376"/>
        <c:crosses val="autoZero"/>
        <c:crossBetween val="midCat"/>
      </c:valAx>
      <c:valAx>
        <c:axId val="854766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Timing</a:t>
                </a:r>
                <a:r>
                  <a:rPr lang="en-US" sz="1400" baseline="0"/>
                  <a:t> of Algorithm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64408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>
                    <a:lumMod val="85000"/>
                    <a:lumOff val="15000"/>
                  </a:schemeClr>
                </a:solidFill>
              </a:rPr>
              <a:t>Dynamic Programming Timing vs O(2^n*n^2) Timing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Programming Timing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'Dynamic Programming'!$B$3:$B$24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'Dynamic Programming'!$C$3:$C$24</c:f>
              <c:numCache>
                <c:formatCode>General</c:formatCode>
                <c:ptCount val="22"/>
                <c:pt idx="0">
                  <c:v>5.1579000000000002E-5</c:v>
                </c:pt>
                <c:pt idx="1">
                  <c:v>9.4388000000000005E-5</c:v>
                </c:pt>
                <c:pt idx="2">
                  <c:v>1.77028E-4</c:v>
                </c:pt>
                <c:pt idx="3">
                  <c:v>3.2695000000000001E-4</c:v>
                </c:pt>
                <c:pt idx="4">
                  <c:v>6.5628799999999999E-4</c:v>
                </c:pt>
                <c:pt idx="5">
                  <c:v>1.22966E-3</c:v>
                </c:pt>
                <c:pt idx="6">
                  <c:v>1.3134900000000001E-3</c:v>
                </c:pt>
                <c:pt idx="7">
                  <c:v>2.9777200000000001E-3</c:v>
                </c:pt>
                <c:pt idx="8">
                  <c:v>6.7797100000000004E-3</c:v>
                </c:pt>
                <c:pt idx="9">
                  <c:v>1.5807399999999999E-2</c:v>
                </c:pt>
                <c:pt idx="10">
                  <c:v>7.3806899999999995E-2</c:v>
                </c:pt>
                <c:pt idx="11">
                  <c:v>0.147539</c:v>
                </c:pt>
                <c:pt idx="12">
                  <c:v>0.302761</c:v>
                </c:pt>
                <c:pt idx="13">
                  <c:v>0.63900500000000005</c:v>
                </c:pt>
                <c:pt idx="14">
                  <c:v>1.5432399999999999</c:v>
                </c:pt>
                <c:pt idx="15">
                  <c:v>3.0909399999999998</c:v>
                </c:pt>
                <c:pt idx="16">
                  <c:v>6.4703600000000003</c:v>
                </c:pt>
                <c:pt idx="17">
                  <c:v>14.057499999999999</c:v>
                </c:pt>
                <c:pt idx="18">
                  <c:v>30.588999999999999</c:v>
                </c:pt>
                <c:pt idx="19">
                  <c:v>66.254499999999993</c:v>
                </c:pt>
                <c:pt idx="20">
                  <c:v>144.99299999999999</c:v>
                </c:pt>
                <c:pt idx="21">
                  <c:v>315.95999999999998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6-4604-B6ED-EB2B195EA4A3}"/>
            </c:ext>
          </c:extLst>
        </c:ser>
        <c:ser>
          <c:idx val="1"/>
          <c:order val="1"/>
          <c:tx>
            <c:v>O(2^n*n^2) Timing</c:v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flip="none" rotWithShape="1">
                <a:gsLst>
                  <a:gs pos="20000">
                    <a:schemeClr val="accent2">
                      <a:lumMod val="41000"/>
                      <a:lumOff val="59000"/>
                    </a:schemeClr>
                  </a:gs>
                  <a:gs pos="46000">
                    <a:schemeClr val="accent2">
                      <a:lumMod val="95000"/>
                      <a:lumOff val="5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15875">
                <a:noFill/>
                <a:round/>
              </a:ln>
              <a:effectLst/>
            </c:spPr>
          </c:marker>
          <c:xVal>
            <c:numRef>
              <c:f>'Dynamic Programming'!$B$3:$B$24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</c:numCache>
            </c:numRef>
          </c:xVal>
          <c:yVal>
            <c:numRef>
              <c:f>'Dynamic Programming'!$G$3:$G$24</c:f>
              <c:numCache>
                <c:formatCode>General</c:formatCode>
                <c:ptCount val="22"/>
                <c:pt idx="0">
                  <c:v>9.1907835578687777E-6</c:v>
                </c:pt>
                <c:pt idx="1">
                  <c:v>2.872119861833993E-5</c:v>
                </c:pt>
                <c:pt idx="2">
                  <c:v>8.2717052020818996E-5</c:v>
                </c:pt>
                <c:pt idx="3">
                  <c:v>2.2517419716778505E-4</c:v>
                </c:pt>
                <c:pt idx="4">
                  <c:v>5.8821014770360177E-4</c:v>
                </c:pt>
                <c:pt idx="5">
                  <c:v>1.488906936374742E-3</c:v>
                </c:pt>
                <c:pt idx="6">
                  <c:v>3.676313423147511E-3</c:v>
                </c:pt>
                <c:pt idx="7">
                  <c:v>8.8966784840169774E-3</c:v>
                </c:pt>
                <c:pt idx="8">
                  <c:v>2.1175565317329663E-2</c:v>
                </c:pt>
                <c:pt idx="9">
                  <c:v>4.9703757480954347E-2</c:v>
                </c:pt>
                <c:pt idx="10">
                  <c:v>0.11528918894990595</c:v>
                </c:pt>
                <c:pt idx="11">
                  <c:v>0.26469456646662082</c:v>
                </c:pt>
                <c:pt idx="12">
                  <c:v>0.60232719124848821</c:v>
                </c:pt>
                <c:pt idx="13">
                  <c:v>1.3599418614907273</c:v>
                </c:pt>
                <c:pt idx="14">
                  <c:v>3.0492814056954716</c:v>
                </c:pt>
                <c:pt idx="15">
                  <c:v>6.7950036262720079</c:v>
                </c:pt>
                <c:pt idx="16">
                  <c:v>14.66095342752074</c:v>
                </c:pt>
                <c:pt idx="17">
                  <c:v>33.203286417572912</c:v>
                </c:pt>
                <c:pt idx="18">
                  <c:v>72.881590141067079</c:v>
                </c:pt>
                <c:pt idx="19">
                  <c:v>159.31554208522513</c:v>
                </c:pt>
                <c:pt idx="20">
                  <c:v>337.78836697007785</c:v>
                </c:pt>
                <c:pt idx="21">
                  <c:v>733.04767137603699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6-4604-B6ED-EB2B195E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17936"/>
        <c:axId val="852218592"/>
      </c:scatterChart>
      <c:valAx>
        <c:axId val="852217936"/>
        <c:scaling>
          <c:orientation val="minMax"/>
          <c:max val="25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38535289879537865"/>
              <c:y val="0.80322517467768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8592"/>
        <c:crosses val="autoZero"/>
        <c:crossBetween val="midCat"/>
      </c:valAx>
      <c:valAx>
        <c:axId val="852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Timing of Algorithm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7936"/>
        <c:crosses val="autoZero"/>
        <c:crossBetween val="midCat"/>
      </c:valAx>
      <c:spPr>
        <a:pattFill prst="wdUpDiag">
          <a:fgClr>
            <a:schemeClr val="accent5">
              <a:lumMod val="20000"/>
              <a:lumOff val="80000"/>
            </a:schemeClr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20</xdr:col>
      <xdr:colOff>40482</xdr:colOff>
      <xdr:row>21</xdr:row>
      <xdr:rowOff>107157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FE4786-84B7-4E0C-81A8-DDBC7301D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923924</xdr:colOff>
      <xdr:row>1</xdr:row>
      <xdr:rowOff>19050</xdr:rowOff>
    </xdr:from>
    <xdr:to>
      <xdr:col>17</xdr:col>
      <xdr:colOff>30956</xdr:colOff>
      <xdr:row>20</xdr:row>
      <xdr:rowOff>126207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B9E51-69BD-4B19-9317-B5910EB28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185737</xdr:rowOff>
    </xdr:from>
    <xdr:to>
      <xdr:col>17</xdr:col>
      <xdr:colOff>45244</xdr:colOff>
      <xdr:row>21</xdr:row>
      <xdr:rowOff>92869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67E05-C8E2-45FD-84A1-34ADB548D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A167EF-D0B0-412B-9676-5304A24C5850}" name="Table3" displayName="Table3" ref="B1:D23" totalsRowShown="0" headerRowDxfId="1" dataDxfId="0" headerRowBorderDxfId="6" tableBorderDxfId="7" totalsRowBorderDxfId="5">
  <autoFilter ref="B1:D23" xr:uid="{8886D4AA-D507-401F-9F77-2A197F373981}">
    <filterColumn colId="0" hiddenButton="1"/>
    <filterColumn colId="1" hiddenButton="1"/>
    <filterColumn colId="2" hiddenButton="1"/>
  </autoFilter>
  <tableColumns count="3">
    <tableColumn id="1" xr3:uid="{B6C6179B-FB72-4F29-A03B-DC61217FBE7C}" name="nodes" dataDxfId="4"/>
    <tableColumn id="2" xr3:uid="{DEDE1A01-12E0-4ED2-ACD9-96AF5C651C9A}" name="brute (sec)" dataDxfId="3"/>
    <tableColumn id="3" xr3:uid="{CF89B731-6558-48B5-B78E-7F64E5D8C7F3}" name="dynamic (sec)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D069D-38FD-4C34-AB9D-0A0EE2BA2135}" name="Table1" displayName="Table1" ref="B2:G12" headerRowDxfId="23" dataDxfId="35" totalsRowDxfId="22" headerRowBorderDxfId="27" tableBorderDxfId="28">
  <autoFilter ref="B2:G12" xr:uid="{43D9832C-470B-435F-BAEF-C1A9C9F576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566FB98-39DA-4A3F-9DD9-99E3200E0507}" name="nodes" totalsRowLabel="Total" dataDxfId="13" totalsRowDxfId="29"/>
    <tableColumn id="2" xr3:uid="{384AA514-8AD8-4C1D-972F-F8564B4A9C04}" name="brute timing (sec)" dataDxfId="11" totalsRowDxfId="30"/>
    <tableColumn id="3" xr3:uid="{E22D48BD-CDCB-4C69-ABFB-15604A6323B3}" name="n! operations" dataDxfId="12" totalsRowDxfId="31">
      <calculatedColumnFormula>FACT(B3)</calculatedColumnFormula>
    </tableColumn>
    <tableColumn id="4" xr3:uid="{9714F496-047A-4D1B-BE80-DB5B0263F6F6}" name="n! avg" dataDxfId="26" totalsRowDxfId="32">
      <calculatedColumnFormula>C3/D3</calculatedColumnFormula>
    </tableColumn>
    <tableColumn id="5" xr3:uid="{3807D33E-E879-4D28-A375-AC49A4D647C8}" name="n! avg avg" dataDxfId="25" totalsRowDxfId="33"/>
    <tableColumn id="6" xr3:uid="{1076F956-3D92-4C01-9279-9F28B789BD80}" name="n! normailized" totalsRowFunction="sum" dataDxfId="24" totalsRowDxfId="34">
      <calculatedColumnFormula>D3*F3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B448B-E284-44A5-A1F3-B1B177E5B84B}" name="Table2" displayName="Table2" ref="B2:G24" totalsRowShown="0" headerRowDxfId="14" dataDxfId="21" headerRowBorderDxfId="19" tableBorderDxfId="20" totalsRowBorderDxfId="18">
  <autoFilter ref="B2:G24" xr:uid="{6E54B9AA-F5DC-4264-976F-4B9A3C83F42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74B226B-FB3D-4A20-94D9-B22683AC47BD}" name="nodes" dataDxfId="10"/>
    <tableColumn id="2" xr3:uid="{571FB629-8889-4388-ACF3-EF0685CE75A0}" name="dynamic timing (sec)" dataDxfId="8"/>
    <tableColumn id="3" xr3:uid="{9C92F401-E09D-4C6E-9ACF-CFEBC4AE820E}" name="2^n*n^2 operations" dataDxfId="9">
      <calculatedColumnFormula>POWER(B3,2) * POWER(2,B3)</calculatedColumnFormula>
    </tableColumn>
    <tableColumn id="4" xr3:uid="{491F6726-77BA-4C72-A8FB-25BDB353A1AA}" name="2^n*n^2 avg" dataDxfId="17">
      <calculatedColumnFormula>C3/D3</calculatedColumnFormula>
    </tableColumn>
    <tableColumn id="5" xr3:uid="{81DB88CD-920B-4605-A019-37D213363F91}" name="2^n*n^2 avg avg" dataDxfId="16"/>
    <tableColumn id="6" xr3:uid="{6FB90FC7-BBF0-4BDF-9E68-D28F5A1A3C9E}" name="2^n*n^2 normalized" dataDxfId="15">
      <calculatedColumnFormula>D3*F3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AA61-1940-4901-A6BE-45BED94490DE}">
  <dimension ref="B1:J47"/>
  <sheetViews>
    <sheetView topLeftCell="B1" workbookViewId="0">
      <selection activeCell="E22" sqref="E22"/>
    </sheetView>
  </sheetViews>
  <sheetFormatPr defaultRowHeight="15" x14ac:dyDescent="0.25"/>
  <cols>
    <col min="2" max="2" width="14.28515625" bestFit="1" customWidth="1"/>
    <col min="3" max="3" width="13.5703125" customWidth="1"/>
    <col min="4" max="4" width="15.28515625" customWidth="1"/>
    <col min="6" max="6" width="12" customWidth="1"/>
    <col min="7" max="7" width="12.28515625" customWidth="1"/>
    <col min="9" max="9" width="12.5703125" bestFit="1" customWidth="1"/>
    <col min="10" max="10" width="15.28515625" customWidth="1"/>
    <col min="11" max="11" width="11" bestFit="1" customWidth="1"/>
  </cols>
  <sheetData>
    <row r="1" spans="2:10" x14ac:dyDescent="0.25">
      <c r="B1" s="2" t="s">
        <v>0</v>
      </c>
      <c r="C1" s="3" t="s">
        <v>1</v>
      </c>
      <c r="D1" s="4" t="s">
        <v>2</v>
      </c>
      <c r="F1" t="s">
        <v>3</v>
      </c>
      <c r="G1" t="s">
        <v>4</v>
      </c>
      <c r="I1" t="s">
        <v>6</v>
      </c>
      <c r="J1" t="s">
        <v>5</v>
      </c>
    </row>
    <row r="2" spans="2:10" x14ac:dyDescent="0.25">
      <c r="B2" s="5">
        <v>4</v>
      </c>
      <c r="C2" s="6">
        <v>1.2619999999999999E-5</v>
      </c>
      <c r="D2" s="8">
        <v>5.1579000000000002E-5</v>
      </c>
      <c r="F2">
        <f>FACT(B2)</f>
        <v>24</v>
      </c>
      <c r="G2">
        <f>POWER(B2,2) * POWER(2,B2)</f>
        <v>256</v>
      </c>
      <c r="I2">
        <f>F2*I26</f>
        <v>3.4073358551941888E-6</v>
      </c>
      <c r="J2">
        <f>G2*J26</f>
        <v>8.9483358322270141E-6</v>
      </c>
    </row>
    <row r="3" spans="2:10" x14ac:dyDescent="0.25">
      <c r="B3" s="5">
        <v>5</v>
      </c>
      <c r="C3" s="7">
        <v>2.7160000000000001E-5</v>
      </c>
      <c r="D3" s="8">
        <v>9.4388000000000005E-5</v>
      </c>
      <c r="F3">
        <f t="shared" ref="F3:F20" si="0">FACT(B3)</f>
        <v>120</v>
      </c>
      <c r="G3">
        <f t="shared" ref="G3:G23" si="1">POWER(B3,2) * POWER(2,B3)</f>
        <v>800</v>
      </c>
      <c r="I3">
        <f>F3*I26</f>
        <v>1.7036679275970942E-5</v>
      </c>
      <c r="J3">
        <f>G3*J26</f>
        <v>2.7963549475709419E-5</v>
      </c>
    </row>
    <row r="4" spans="2:10" x14ac:dyDescent="0.25">
      <c r="B4" s="5">
        <v>6</v>
      </c>
      <c r="C4" s="7">
        <v>1.0665100000000001E-4</v>
      </c>
      <c r="D4" s="8">
        <v>1.77028E-4</v>
      </c>
      <c r="F4">
        <f t="shared" si="0"/>
        <v>720</v>
      </c>
      <c r="G4">
        <f t="shared" si="1"/>
        <v>2304</v>
      </c>
      <c r="I4">
        <f>F4*I26</f>
        <v>1.0222007565582566E-4</v>
      </c>
      <c r="J4">
        <f>G4*J26</f>
        <v>8.0535022490043126E-5</v>
      </c>
    </row>
    <row r="5" spans="2:10" x14ac:dyDescent="0.25">
      <c r="B5" s="5">
        <v>7</v>
      </c>
      <c r="C5" s="7">
        <v>6.26018E-4</v>
      </c>
      <c r="D5" s="8">
        <v>3.2695000000000001E-4</v>
      </c>
      <c r="F5">
        <f t="shared" si="0"/>
        <v>5040</v>
      </c>
      <c r="G5">
        <f t="shared" si="1"/>
        <v>6272</v>
      </c>
      <c r="I5">
        <f>F5*I26</f>
        <v>7.1554052959077962E-4</v>
      </c>
      <c r="J5">
        <f>G5*J26</f>
        <v>2.1923422788956183E-4</v>
      </c>
    </row>
    <row r="6" spans="2:10" x14ac:dyDescent="0.25">
      <c r="B6" s="5">
        <v>8</v>
      </c>
      <c r="C6" s="7">
        <v>4.7256199999999998E-3</v>
      </c>
      <c r="D6" s="8">
        <v>6.5628799999999999E-4</v>
      </c>
      <c r="F6">
        <f t="shared" si="0"/>
        <v>40320</v>
      </c>
      <c r="G6">
        <f t="shared" si="1"/>
        <v>16384</v>
      </c>
      <c r="I6">
        <f>F6*I26</f>
        <v>5.724324236726237E-3</v>
      </c>
      <c r="J6">
        <f>G6*J26</f>
        <v>5.726934932625289E-4</v>
      </c>
    </row>
    <row r="7" spans="2:10" x14ac:dyDescent="0.25">
      <c r="B7" s="5">
        <v>9</v>
      </c>
      <c r="C7" s="7">
        <v>3.5930999999999998E-2</v>
      </c>
      <c r="D7" s="8">
        <v>1.22966E-3</v>
      </c>
      <c r="F7">
        <f t="shared" si="0"/>
        <v>362880</v>
      </c>
      <c r="G7">
        <f t="shared" si="1"/>
        <v>41472</v>
      </c>
      <c r="I7">
        <f>F7*I26</f>
        <v>5.1518918130536134E-2</v>
      </c>
      <c r="J7">
        <f>G7*J26</f>
        <v>1.4496304048207762E-3</v>
      </c>
    </row>
    <row r="8" spans="2:10" x14ac:dyDescent="0.25">
      <c r="B8" s="5">
        <v>10</v>
      </c>
      <c r="C8" s="7">
        <v>0.211171</v>
      </c>
      <c r="D8" s="8">
        <v>1.3134900000000001E-3</v>
      </c>
      <c r="F8">
        <f t="shared" si="0"/>
        <v>3628800</v>
      </c>
      <c r="G8">
        <f t="shared" si="1"/>
        <v>102400</v>
      </c>
      <c r="I8">
        <f>F8*I26</f>
        <v>0.51518918130536129</v>
      </c>
      <c r="J8">
        <f>G8*J26</f>
        <v>3.5793343328908056E-3</v>
      </c>
    </row>
    <row r="9" spans="2:10" x14ac:dyDescent="0.25">
      <c r="B9" s="5">
        <v>11</v>
      </c>
      <c r="C9" s="7">
        <v>1.67526</v>
      </c>
      <c r="D9" s="8">
        <v>2.9777200000000001E-3</v>
      </c>
      <c r="F9">
        <f t="shared" si="0"/>
        <v>39916800</v>
      </c>
      <c r="G9">
        <f t="shared" si="1"/>
        <v>247808</v>
      </c>
      <c r="I9">
        <f>F9*I26</f>
        <v>5.6670809943589742</v>
      </c>
      <c r="J9">
        <f>G9*J26</f>
        <v>8.6619890855957494E-3</v>
      </c>
    </row>
    <row r="10" spans="2:10" x14ac:dyDescent="0.25">
      <c r="B10" s="5">
        <v>12</v>
      </c>
      <c r="C10" s="7">
        <v>19.1431</v>
      </c>
      <c r="D10" s="8">
        <v>6.7797100000000004E-3</v>
      </c>
      <c r="F10">
        <f t="shared" si="0"/>
        <v>479001600</v>
      </c>
      <c r="G10">
        <f t="shared" si="1"/>
        <v>589824</v>
      </c>
      <c r="I10">
        <f>F10*I26</f>
        <v>68.004971932307697</v>
      </c>
      <c r="J10">
        <f>G10*J26</f>
        <v>2.061696575745104E-2</v>
      </c>
    </row>
    <row r="11" spans="2:10" x14ac:dyDescent="0.25">
      <c r="B11" s="5">
        <v>13</v>
      </c>
      <c r="C11" s="7">
        <v>242.07400000000001</v>
      </c>
      <c r="D11" s="8">
        <v>1.5807399999999999E-2</v>
      </c>
      <c r="F11">
        <f t="shared" si="0"/>
        <v>6227020800</v>
      </c>
      <c r="G11">
        <f t="shared" si="1"/>
        <v>1384448</v>
      </c>
      <c r="I11">
        <f>F11*I26</f>
        <v>884.06463512000005</v>
      </c>
      <c r="J11">
        <f>G11*J26</f>
        <v>4.8392600180683691E-2</v>
      </c>
    </row>
    <row r="12" spans="2:10" x14ac:dyDescent="0.25">
      <c r="B12" s="5">
        <v>14</v>
      </c>
      <c r="C12" s="7"/>
      <c r="D12" s="8">
        <v>7.3806899999999995E-2</v>
      </c>
      <c r="G12">
        <f t="shared" si="1"/>
        <v>3211264</v>
      </c>
      <c r="J12">
        <f>G12*J26</f>
        <v>0.11224792467945566</v>
      </c>
    </row>
    <row r="13" spans="2:10" x14ac:dyDescent="0.25">
      <c r="B13" s="5">
        <v>15</v>
      </c>
      <c r="C13" s="7"/>
      <c r="D13" s="8">
        <v>0.147539</v>
      </c>
      <c r="G13">
        <f t="shared" si="1"/>
        <v>7372800</v>
      </c>
      <c r="J13">
        <f>G13*J26</f>
        <v>0.257712071968138</v>
      </c>
    </row>
    <row r="14" spans="2:10" x14ac:dyDescent="0.25">
      <c r="B14" s="5">
        <v>16</v>
      </c>
      <c r="C14" s="7"/>
      <c r="D14" s="8">
        <v>0.302761</v>
      </c>
      <c r="G14">
        <f t="shared" si="1"/>
        <v>16777216</v>
      </c>
      <c r="J14">
        <f>G14*J26</f>
        <v>0.58643813710082959</v>
      </c>
    </row>
    <row r="15" spans="2:10" x14ac:dyDescent="0.25">
      <c r="B15" s="5">
        <v>17</v>
      </c>
      <c r="C15" s="7"/>
      <c r="D15" s="8">
        <v>0.63900500000000005</v>
      </c>
      <c r="G15">
        <f t="shared" si="1"/>
        <v>37879808</v>
      </c>
      <c r="J15">
        <f>G15*J26</f>
        <v>1.3240673564229668</v>
      </c>
    </row>
    <row r="16" spans="2:10" x14ac:dyDescent="0.25">
      <c r="B16" s="5">
        <v>18</v>
      </c>
      <c r="C16" s="7"/>
      <c r="D16" s="8">
        <v>1.5432399999999999</v>
      </c>
      <c r="G16">
        <f t="shared" si="1"/>
        <v>84934656</v>
      </c>
      <c r="J16">
        <f>G16*J26</f>
        <v>2.9688430690729497</v>
      </c>
    </row>
    <row r="17" spans="2:10" x14ac:dyDescent="0.25">
      <c r="B17" s="5">
        <v>19</v>
      </c>
      <c r="C17" s="7"/>
      <c r="D17" s="8">
        <v>3.0909399999999998</v>
      </c>
      <c r="G17">
        <f t="shared" si="1"/>
        <v>189267968</v>
      </c>
      <c r="J17">
        <f>G17*J26</f>
        <v>6.6157552341687342</v>
      </c>
    </row>
    <row r="18" spans="2:10" x14ac:dyDescent="0.25">
      <c r="B18" s="5">
        <v>20</v>
      </c>
      <c r="C18" s="7"/>
      <c r="D18" s="8">
        <v>6.4703600000000003</v>
      </c>
      <c r="G18">
        <f t="shared" si="1"/>
        <v>419430400</v>
      </c>
      <c r="J18">
        <f>G18*J26</f>
        <v>14.66095342752074</v>
      </c>
    </row>
    <row r="19" spans="2:10" x14ac:dyDescent="0.25">
      <c r="B19" s="5">
        <v>21</v>
      </c>
      <c r="C19" s="7"/>
      <c r="D19" s="8">
        <v>14.057499999999999</v>
      </c>
      <c r="G19">
        <f t="shared" si="1"/>
        <v>924844032</v>
      </c>
      <c r="J19">
        <f>G19*J26</f>
        <v>32.327402307683229</v>
      </c>
    </row>
    <row r="20" spans="2:10" x14ac:dyDescent="0.25">
      <c r="B20" s="5">
        <v>22</v>
      </c>
      <c r="C20" s="7"/>
      <c r="D20" s="8">
        <v>30.588999999999999</v>
      </c>
      <c r="G20">
        <f t="shared" si="1"/>
        <v>2030043136</v>
      </c>
      <c r="J20">
        <f>G20*J26</f>
        <v>70.959014589200379</v>
      </c>
    </row>
    <row r="21" spans="2:10" x14ac:dyDescent="0.25">
      <c r="B21" s="5">
        <v>23</v>
      </c>
      <c r="C21" s="7"/>
      <c r="D21" s="8">
        <v>66.254499999999993</v>
      </c>
      <c r="G21">
        <f t="shared" si="1"/>
        <v>4437573632</v>
      </c>
      <c r="J21">
        <f>G21*J26</f>
        <v>155.11288726316943</v>
      </c>
    </row>
    <row r="22" spans="2:10" x14ac:dyDescent="0.25">
      <c r="B22" s="5">
        <v>24</v>
      </c>
      <c r="C22" s="7"/>
      <c r="D22" s="8">
        <v>144.99299999999999</v>
      </c>
      <c r="G22">
        <f t="shared" si="1"/>
        <v>9663676416</v>
      </c>
      <c r="J22">
        <f>G22*J26</f>
        <v>337.78836697007785</v>
      </c>
    </row>
    <row r="23" spans="2:10" x14ac:dyDescent="0.25">
      <c r="B23" s="9">
        <v>25</v>
      </c>
      <c r="C23" s="10"/>
      <c r="D23" s="11">
        <v>315.95999999999998</v>
      </c>
      <c r="G23">
        <f t="shared" si="1"/>
        <v>20971520000</v>
      </c>
      <c r="J23">
        <f>G23*J26</f>
        <v>733.04767137603699</v>
      </c>
    </row>
    <row r="25" spans="2:10" x14ac:dyDescent="0.25">
      <c r="F25" t="s">
        <v>7</v>
      </c>
      <c r="G25" t="s">
        <v>8</v>
      </c>
      <c r="I25" t="s">
        <v>10</v>
      </c>
      <c r="J25" t="s">
        <v>9</v>
      </c>
    </row>
    <row r="26" spans="2:10" x14ac:dyDescent="0.25">
      <c r="F26">
        <f>C2/F2</f>
        <v>5.2583333333333331E-7</v>
      </c>
      <c r="G26">
        <f>D2/G2</f>
        <v>2.0148046875000001E-7</v>
      </c>
      <c r="I26">
        <f>AVERAGE(F26:F35)</f>
        <v>1.4197232729975786E-7</v>
      </c>
      <c r="J26">
        <f>AVERAGE(G26:G47)</f>
        <v>3.4954436844636774E-8</v>
      </c>
    </row>
    <row r="27" spans="2:10" x14ac:dyDescent="0.25">
      <c r="B27" s="1"/>
      <c r="F27">
        <f>C3/F3</f>
        <v>2.2633333333333334E-7</v>
      </c>
      <c r="G27">
        <f>D3/G3</f>
        <v>1.1798500000000001E-7</v>
      </c>
    </row>
    <row r="28" spans="2:10" x14ac:dyDescent="0.25">
      <c r="F28">
        <f>C4/F4</f>
        <v>1.4812638888888889E-7</v>
      </c>
      <c r="G28">
        <f>D4/G4</f>
        <v>7.6835069444444446E-8</v>
      </c>
    </row>
    <row r="29" spans="2:10" x14ac:dyDescent="0.25">
      <c r="C29" s="1">
        <f>SUM(C2:C11)/SUM(F2:F11)</f>
        <v>3.8984570764404781E-8</v>
      </c>
      <c r="F29">
        <f>C5/F5</f>
        <v>1.2420992063492062E-7</v>
      </c>
      <c r="G29">
        <f>D5/G5</f>
        <v>5.2128507653061226E-8</v>
      </c>
    </row>
    <row r="30" spans="2:10" x14ac:dyDescent="0.25">
      <c r="C30">
        <f>C29/I26</f>
        <v>0.27459274286666757</v>
      </c>
      <c r="F30">
        <f>C6/F6</f>
        <v>1.1720287698412698E-7</v>
      </c>
      <c r="G30">
        <f>D6/G6</f>
        <v>4.0056640624999999E-8</v>
      </c>
    </row>
    <row r="31" spans="2:10" x14ac:dyDescent="0.25">
      <c r="F31">
        <f>C7/F7</f>
        <v>9.9016203703703696E-8</v>
      </c>
      <c r="G31">
        <f>D7/G7</f>
        <v>2.9650366512345681E-8</v>
      </c>
    </row>
    <row r="32" spans="2:10" x14ac:dyDescent="0.25">
      <c r="F32">
        <f>C8/F8</f>
        <v>5.8193066578483247E-8</v>
      </c>
      <c r="G32">
        <f>D8/G8</f>
        <v>1.282705078125E-8</v>
      </c>
    </row>
    <row r="33" spans="6:7" x14ac:dyDescent="0.25">
      <c r="F33">
        <f>C9/F9</f>
        <v>4.1968795093795096E-8</v>
      </c>
      <c r="G33">
        <f>D9/G9</f>
        <v>1.2016238378099174E-8</v>
      </c>
    </row>
    <row r="34" spans="6:7" x14ac:dyDescent="0.25">
      <c r="F34">
        <f>C10/F10</f>
        <v>3.996458466944578E-8</v>
      </c>
      <c r="G34">
        <f>D10/G10</f>
        <v>1.149446275499132E-8</v>
      </c>
    </row>
    <row r="35" spans="6:7" x14ac:dyDescent="0.25">
      <c r="F35">
        <f>C11/F11</f>
        <v>3.8874769777547557E-8</v>
      </c>
      <c r="G35">
        <f>D11/G11</f>
        <v>1.1417835845044377E-8</v>
      </c>
    </row>
    <row r="36" spans="6:7" x14ac:dyDescent="0.25">
      <c r="G36">
        <f>D12/G12</f>
        <v>2.2983753437898597E-8</v>
      </c>
    </row>
    <row r="37" spans="6:7" x14ac:dyDescent="0.25">
      <c r="G37">
        <f>D13/G13</f>
        <v>2.0011257595486111E-8</v>
      </c>
    </row>
    <row r="38" spans="6:7" x14ac:dyDescent="0.25">
      <c r="G38">
        <f>D14/G14</f>
        <v>1.8045961856842041E-8</v>
      </c>
    </row>
    <row r="39" spans="6:7" x14ac:dyDescent="0.25">
      <c r="G39">
        <f>D15/G15</f>
        <v>1.6869277690108675E-8</v>
      </c>
    </row>
    <row r="40" spans="6:7" x14ac:dyDescent="0.25">
      <c r="G40">
        <f>D16/G16</f>
        <v>1.8169732741367669E-8</v>
      </c>
    </row>
    <row r="41" spans="6:7" x14ac:dyDescent="0.25">
      <c r="G41">
        <f>D17/G17</f>
        <v>1.6331025437965288E-8</v>
      </c>
    </row>
    <row r="42" spans="6:7" x14ac:dyDescent="0.25">
      <c r="G42">
        <f>D18/G18</f>
        <v>1.5426540374755859E-8</v>
      </c>
    </row>
    <row r="43" spans="6:7" x14ac:dyDescent="0.25">
      <c r="G43">
        <f>D19/G19</f>
        <v>1.5199860207347914E-8</v>
      </c>
    </row>
    <row r="44" spans="6:7" x14ac:dyDescent="0.25">
      <c r="G44">
        <f>D20/G20</f>
        <v>1.5068152719292757E-8</v>
      </c>
    </row>
    <row r="45" spans="6:7" x14ac:dyDescent="0.25">
      <c r="G45">
        <f>D21/G21</f>
        <v>1.4930343808208384E-8</v>
      </c>
    </row>
    <row r="46" spans="6:7" x14ac:dyDescent="0.25">
      <c r="G46">
        <f>D22/G22</f>
        <v>1.5003917117913564E-8</v>
      </c>
    </row>
    <row r="47" spans="6:7" x14ac:dyDescent="0.25">
      <c r="G47">
        <f>D23/G23</f>
        <v>1.5066146850585937E-8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0F1F-88DB-4A66-A81E-6A44614FBC52}">
  <dimension ref="B2:G12"/>
  <sheetViews>
    <sheetView workbookViewId="0">
      <selection activeCell="J24" sqref="J24"/>
    </sheetView>
  </sheetViews>
  <sheetFormatPr defaultRowHeight="15" x14ac:dyDescent="0.25"/>
  <cols>
    <col min="3" max="3" width="18.42578125" customWidth="1"/>
    <col min="4" max="4" width="14.7109375" customWidth="1"/>
    <col min="5" max="5" width="14.85546875" customWidth="1"/>
    <col min="6" max="6" width="12.5703125" customWidth="1"/>
    <col min="7" max="7" width="15.5703125" customWidth="1"/>
    <col min="8" max="8" width="14" customWidth="1"/>
  </cols>
  <sheetData>
    <row r="2" spans="2:7" x14ac:dyDescent="0.25">
      <c r="B2" s="2" t="s">
        <v>0</v>
      </c>
      <c r="C2" s="3" t="s">
        <v>13</v>
      </c>
      <c r="D2" s="3" t="s">
        <v>12</v>
      </c>
      <c r="E2" s="3" t="s">
        <v>7</v>
      </c>
      <c r="F2" s="3" t="s">
        <v>10</v>
      </c>
      <c r="G2" s="4" t="s">
        <v>11</v>
      </c>
    </row>
    <row r="3" spans="2:7" x14ac:dyDescent="0.25">
      <c r="B3" s="5">
        <v>4</v>
      </c>
      <c r="C3" s="6">
        <v>1.2619999999999999E-5</v>
      </c>
      <c r="D3" s="7">
        <f>FACT(B3)</f>
        <v>24</v>
      </c>
      <c r="E3" s="7">
        <f>C3/D3</f>
        <v>5.2583333333333331E-7</v>
      </c>
      <c r="F3" s="7">
        <f>AVERAGE(E3:E12)</f>
        <v>1.4197232729975786E-7</v>
      </c>
      <c r="G3" s="8">
        <f>D3*F3</f>
        <v>3.4073358551941888E-6</v>
      </c>
    </row>
    <row r="4" spans="2:7" x14ac:dyDescent="0.25">
      <c r="B4" s="5">
        <v>5</v>
      </c>
      <c r="C4" s="7">
        <v>2.7160000000000001E-5</v>
      </c>
      <c r="D4" s="7">
        <f t="shared" ref="D4:D12" si="0">FACT(B4)</f>
        <v>120</v>
      </c>
      <c r="E4" s="7">
        <f t="shared" ref="E4:E12" si="1">C4/D4</f>
        <v>2.2633333333333334E-7</v>
      </c>
      <c r="F4" s="7">
        <f>AVERAGE(E3:E12)</f>
        <v>1.4197232729975786E-7</v>
      </c>
      <c r="G4" s="8">
        <f t="shared" ref="G4:G12" si="2">D4*F4</f>
        <v>1.7036679275970942E-5</v>
      </c>
    </row>
    <row r="5" spans="2:7" x14ac:dyDescent="0.25">
      <c r="B5" s="5">
        <v>6</v>
      </c>
      <c r="C5" s="7">
        <v>1.0665100000000001E-4</v>
      </c>
      <c r="D5" s="7">
        <f t="shared" si="0"/>
        <v>720</v>
      </c>
      <c r="E5" s="7">
        <f t="shared" si="1"/>
        <v>1.4812638888888889E-7</v>
      </c>
      <c r="F5" s="7">
        <f>AVERAGE(E3:E12)</f>
        <v>1.4197232729975786E-7</v>
      </c>
      <c r="G5" s="8">
        <f t="shared" si="2"/>
        <v>1.0222007565582566E-4</v>
      </c>
    </row>
    <row r="6" spans="2:7" x14ac:dyDescent="0.25">
      <c r="B6" s="5">
        <v>7</v>
      </c>
      <c r="C6" s="7">
        <v>6.26018E-4</v>
      </c>
      <c r="D6" s="7">
        <f t="shared" si="0"/>
        <v>5040</v>
      </c>
      <c r="E6" s="7">
        <f t="shared" si="1"/>
        <v>1.2420992063492062E-7</v>
      </c>
      <c r="F6" s="7">
        <f>AVERAGE(E3:E12)</f>
        <v>1.4197232729975786E-7</v>
      </c>
      <c r="G6" s="8">
        <f t="shared" si="2"/>
        <v>7.1554052959077962E-4</v>
      </c>
    </row>
    <row r="7" spans="2:7" x14ac:dyDescent="0.25">
      <c r="B7" s="5">
        <v>8</v>
      </c>
      <c r="C7" s="7">
        <v>4.7256199999999998E-3</v>
      </c>
      <c r="D7" s="7">
        <f t="shared" si="0"/>
        <v>40320</v>
      </c>
      <c r="E7" s="7">
        <f t="shared" si="1"/>
        <v>1.1720287698412698E-7</v>
      </c>
      <c r="F7" s="7">
        <f>AVERAGE(E3:E12)</f>
        <v>1.4197232729975786E-7</v>
      </c>
      <c r="G7" s="8">
        <f t="shared" si="2"/>
        <v>5.724324236726237E-3</v>
      </c>
    </row>
    <row r="8" spans="2:7" x14ac:dyDescent="0.25">
      <c r="B8" s="5">
        <v>9</v>
      </c>
      <c r="C8" s="7">
        <v>3.5930999999999998E-2</v>
      </c>
      <c r="D8" s="7">
        <f t="shared" si="0"/>
        <v>362880</v>
      </c>
      <c r="E8" s="7">
        <f t="shared" si="1"/>
        <v>9.9016203703703696E-8</v>
      </c>
      <c r="F8" s="7">
        <f>AVERAGE(E3:E12)</f>
        <v>1.4197232729975786E-7</v>
      </c>
      <c r="G8" s="8">
        <f t="shared" si="2"/>
        <v>5.1518918130536134E-2</v>
      </c>
    </row>
    <row r="9" spans="2:7" x14ac:dyDescent="0.25">
      <c r="B9" s="5">
        <v>10</v>
      </c>
      <c r="C9" s="7">
        <v>0.211171</v>
      </c>
      <c r="D9" s="7">
        <f t="shared" si="0"/>
        <v>3628800</v>
      </c>
      <c r="E9" s="7">
        <f t="shared" si="1"/>
        <v>5.8193066578483247E-8</v>
      </c>
      <c r="F9" s="7">
        <f>AVERAGE(E3:E12)</f>
        <v>1.4197232729975786E-7</v>
      </c>
      <c r="G9" s="8">
        <f t="shared" si="2"/>
        <v>0.51518918130536129</v>
      </c>
    </row>
    <row r="10" spans="2:7" x14ac:dyDescent="0.25">
      <c r="B10" s="5">
        <v>11</v>
      </c>
      <c r="C10" s="7">
        <v>1.67526</v>
      </c>
      <c r="D10" s="7">
        <f t="shared" si="0"/>
        <v>39916800</v>
      </c>
      <c r="E10" s="7">
        <f t="shared" si="1"/>
        <v>4.1968795093795096E-8</v>
      </c>
      <c r="F10" s="7">
        <f>AVERAGE(E3:E12)</f>
        <v>1.4197232729975786E-7</v>
      </c>
      <c r="G10" s="8">
        <f t="shared" si="2"/>
        <v>5.6670809943589742</v>
      </c>
    </row>
    <row r="11" spans="2:7" x14ac:dyDescent="0.25">
      <c r="B11" s="5">
        <v>12</v>
      </c>
      <c r="C11" s="7">
        <v>19.1431</v>
      </c>
      <c r="D11" s="7">
        <f t="shared" si="0"/>
        <v>479001600</v>
      </c>
      <c r="E11" s="7">
        <f t="shared" si="1"/>
        <v>3.996458466944578E-8</v>
      </c>
      <c r="F11" s="7">
        <f>AVERAGE(E3:E12)</f>
        <v>1.4197232729975786E-7</v>
      </c>
      <c r="G11" s="8">
        <f t="shared" si="2"/>
        <v>68.004971932307697</v>
      </c>
    </row>
    <row r="12" spans="2:7" x14ac:dyDescent="0.25">
      <c r="B12" s="9">
        <v>13</v>
      </c>
      <c r="C12" s="7">
        <v>242.07400000000001</v>
      </c>
      <c r="D12" s="10">
        <f t="shared" si="0"/>
        <v>6227020800</v>
      </c>
      <c r="E12" s="10">
        <f t="shared" si="1"/>
        <v>3.8874769777547557E-8</v>
      </c>
      <c r="F12" s="10">
        <f>AVERAGE(E3:E12)</f>
        <v>1.4197232729975786E-7</v>
      </c>
      <c r="G12" s="11">
        <f t="shared" si="2"/>
        <v>884.06463512000005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A1E0-591C-4195-8C1D-BEE81507D8DE}">
  <dimension ref="B2:G24"/>
  <sheetViews>
    <sheetView tabSelected="1" workbookViewId="0">
      <selection activeCell="F32" sqref="F32"/>
    </sheetView>
  </sheetViews>
  <sheetFormatPr defaultRowHeight="15" x14ac:dyDescent="0.25"/>
  <cols>
    <col min="3" max="3" width="21" customWidth="1"/>
    <col min="4" max="4" width="20.42578125" customWidth="1"/>
    <col min="5" max="5" width="14" customWidth="1"/>
    <col min="6" max="6" width="17.42578125" customWidth="1"/>
    <col min="7" max="7" width="20.7109375" customWidth="1"/>
  </cols>
  <sheetData>
    <row r="2" spans="2:7" x14ac:dyDescent="0.25">
      <c r="B2" s="2" t="s">
        <v>0</v>
      </c>
      <c r="C2" s="3" t="s">
        <v>14</v>
      </c>
      <c r="D2" s="3" t="s">
        <v>15</v>
      </c>
      <c r="E2" s="3" t="s">
        <v>8</v>
      </c>
      <c r="F2" s="3" t="s">
        <v>9</v>
      </c>
      <c r="G2" s="4" t="s">
        <v>16</v>
      </c>
    </row>
    <row r="3" spans="2:7" x14ac:dyDescent="0.25">
      <c r="B3" s="5">
        <v>4</v>
      </c>
      <c r="C3" s="7">
        <v>5.1579000000000002E-5</v>
      </c>
      <c r="D3" s="7">
        <f>POWER(B3,2) * POWER(2,B3)</f>
        <v>256</v>
      </c>
      <c r="E3" s="7">
        <f>C3/D3</f>
        <v>2.0148046875000001E-7</v>
      </c>
      <c r="F3" s="12">
        <f>AVERAGE(E3:E23)</f>
        <v>3.5901498272924913E-8</v>
      </c>
      <c r="G3" s="8">
        <f>D3*F3</f>
        <v>9.1907835578687777E-6</v>
      </c>
    </row>
    <row r="4" spans="2:7" x14ac:dyDescent="0.25">
      <c r="B4" s="5">
        <v>5</v>
      </c>
      <c r="C4" s="7">
        <v>9.4388000000000005E-5</v>
      </c>
      <c r="D4" s="7">
        <f t="shared" ref="D4:D22" si="0">POWER(B4,2) * POWER(2,B4)</f>
        <v>800</v>
      </c>
      <c r="E4" s="7">
        <f t="shared" ref="E4:E22" si="1">C4/D4</f>
        <v>1.1798500000000001E-7</v>
      </c>
      <c r="F4" s="13">
        <f>AVERAGE(E3:E23)</f>
        <v>3.5901498272924913E-8</v>
      </c>
      <c r="G4" s="8">
        <f t="shared" ref="G4:G22" si="2">D4*F4</f>
        <v>2.872119861833993E-5</v>
      </c>
    </row>
    <row r="5" spans="2:7" x14ac:dyDescent="0.25">
      <c r="B5" s="5">
        <v>6</v>
      </c>
      <c r="C5" s="7">
        <v>1.77028E-4</v>
      </c>
      <c r="D5" s="7">
        <f t="shared" si="0"/>
        <v>2304</v>
      </c>
      <c r="E5" s="7">
        <f t="shared" si="1"/>
        <v>7.6835069444444446E-8</v>
      </c>
      <c r="F5" s="12">
        <f>AVERAGE(E3:E23)</f>
        <v>3.5901498272924913E-8</v>
      </c>
      <c r="G5" s="8">
        <f t="shared" si="2"/>
        <v>8.2717052020818996E-5</v>
      </c>
    </row>
    <row r="6" spans="2:7" x14ac:dyDescent="0.25">
      <c r="B6" s="5">
        <v>7</v>
      </c>
      <c r="C6" s="7">
        <v>3.2695000000000001E-4</v>
      </c>
      <c r="D6" s="7">
        <f t="shared" si="0"/>
        <v>6272</v>
      </c>
      <c r="E6" s="7">
        <f t="shared" si="1"/>
        <v>5.2128507653061226E-8</v>
      </c>
      <c r="F6" s="13">
        <f>AVERAGE(E3:E23)</f>
        <v>3.5901498272924913E-8</v>
      </c>
      <c r="G6" s="8">
        <f t="shared" si="2"/>
        <v>2.2517419716778505E-4</v>
      </c>
    </row>
    <row r="7" spans="2:7" x14ac:dyDescent="0.25">
      <c r="B7" s="5">
        <v>8</v>
      </c>
      <c r="C7" s="7">
        <v>6.5628799999999999E-4</v>
      </c>
      <c r="D7" s="7">
        <f t="shared" si="0"/>
        <v>16384</v>
      </c>
      <c r="E7" s="7">
        <f t="shared" si="1"/>
        <v>4.0056640624999999E-8</v>
      </c>
      <c r="F7" s="12">
        <f>AVERAGE(E3:E23)</f>
        <v>3.5901498272924913E-8</v>
      </c>
      <c r="G7" s="8">
        <f t="shared" si="2"/>
        <v>5.8821014770360177E-4</v>
      </c>
    </row>
    <row r="8" spans="2:7" x14ac:dyDescent="0.25">
      <c r="B8" s="5">
        <v>9</v>
      </c>
      <c r="C8" s="7">
        <v>1.22966E-3</v>
      </c>
      <c r="D8" s="7">
        <f t="shared" si="0"/>
        <v>41472</v>
      </c>
      <c r="E8" s="7">
        <f t="shared" si="1"/>
        <v>2.9650366512345681E-8</v>
      </c>
      <c r="F8" s="13">
        <f>AVERAGE(E3:E23)</f>
        <v>3.5901498272924913E-8</v>
      </c>
      <c r="G8" s="8">
        <f t="shared" si="2"/>
        <v>1.488906936374742E-3</v>
      </c>
    </row>
    <row r="9" spans="2:7" x14ac:dyDescent="0.25">
      <c r="B9" s="5">
        <v>10</v>
      </c>
      <c r="C9" s="7">
        <v>1.3134900000000001E-3</v>
      </c>
      <c r="D9" s="7">
        <f t="shared" si="0"/>
        <v>102400</v>
      </c>
      <c r="E9" s="7">
        <f t="shared" si="1"/>
        <v>1.282705078125E-8</v>
      </c>
      <c r="F9" s="12">
        <f>AVERAGE(E3:E23)</f>
        <v>3.5901498272924913E-8</v>
      </c>
      <c r="G9" s="8">
        <f t="shared" si="2"/>
        <v>3.676313423147511E-3</v>
      </c>
    </row>
    <row r="10" spans="2:7" x14ac:dyDescent="0.25">
      <c r="B10" s="5">
        <v>11</v>
      </c>
      <c r="C10" s="7">
        <v>2.9777200000000001E-3</v>
      </c>
      <c r="D10" s="7">
        <f t="shared" si="0"/>
        <v>247808</v>
      </c>
      <c r="E10" s="7">
        <f t="shared" si="1"/>
        <v>1.2016238378099174E-8</v>
      </c>
      <c r="F10" s="13">
        <f>AVERAGE(E3:E23)</f>
        <v>3.5901498272924913E-8</v>
      </c>
      <c r="G10" s="8">
        <f t="shared" si="2"/>
        <v>8.8966784840169774E-3</v>
      </c>
    </row>
    <row r="11" spans="2:7" x14ac:dyDescent="0.25">
      <c r="B11" s="5">
        <v>12</v>
      </c>
      <c r="C11" s="7">
        <v>6.7797100000000004E-3</v>
      </c>
      <c r="D11" s="7">
        <f t="shared" si="0"/>
        <v>589824</v>
      </c>
      <c r="E11" s="7">
        <f t="shared" si="1"/>
        <v>1.149446275499132E-8</v>
      </c>
      <c r="F11" s="12">
        <f>AVERAGE(E3:E23)</f>
        <v>3.5901498272924913E-8</v>
      </c>
      <c r="G11" s="8">
        <f t="shared" si="2"/>
        <v>2.1175565317329663E-2</v>
      </c>
    </row>
    <row r="12" spans="2:7" x14ac:dyDescent="0.25">
      <c r="B12" s="5">
        <v>13</v>
      </c>
      <c r="C12" s="7">
        <v>1.5807399999999999E-2</v>
      </c>
      <c r="D12" s="7">
        <f t="shared" si="0"/>
        <v>1384448</v>
      </c>
      <c r="E12" s="7">
        <f t="shared" si="1"/>
        <v>1.1417835845044377E-8</v>
      </c>
      <c r="F12" s="13">
        <f>AVERAGE(E3:E23)</f>
        <v>3.5901498272924913E-8</v>
      </c>
      <c r="G12" s="8">
        <f t="shared" si="2"/>
        <v>4.9703757480954347E-2</v>
      </c>
    </row>
    <row r="13" spans="2:7" x14ac:dyDescent="0.25">
      <c r="B13" s="5">
        <v>14</v>
      </c>
      <c r="C13" s="7">
        <v>7.3806899999999995E-2</v>
      </c>
      <c r="D13" s="7">
        <f t="shared" si="0"/>
        <v>3211264</v>
      </c>
      <c r="E13" s="7">
        <f t="shared" si="1"/>
        <v>2.2983753437898597E-8</v>
      </c>
      <c r="F13" s="13">
        <f>AVERAGE(E3:E23)</f>
        <v>3.5901498272924913E-8</v>
      </c>
      <c r="G13" s="8">
        <f t="shared" si="2"/>
        <v>0.11528918894990595</v>
      </c>
    </row>
    <row r="14" spans="2:7" x14ac:dyDescent="0.25">
      <c r="B14" s="5">
        <v>15</v>
      </c>
      <c r="C14" s="7">
        <v>0.147539</v>
      </c>
      <c r="D14" s="7">
        <f t="shared" si="0"/>
        <v>7372800</v>
      </c>
      <c r="E14" s="7">
        <f t="shared" si="1"/>
        <v>2.0011257595486111E-8</v>
      </c>
      <c r="F14" s="13">
        <f>AVERAGE(E3:E23)</f>
        <v>3.5901498272924913E-8</v>
      </c>
      <c r="G14" s="8">
        <f t="shared" si="2"/>
        <v>0.26469456646662082</v>
      </c>
    </row>
    <row r="15" spans="2:7" x14ac:dyDescent="0.25">
      <c r="B15" s="5">
        <v>16</v>
      </c>
      <c r="C15" s="7">
        <v>0.302761</v>
      </c>
      <c r="D15" s="7">
        <f t="shared" si="0"/>
        <v>16777216</v>
      </c>
      <c r="E15" s="7">
        <f t="shared" si="1"/>
        <v>1.8045961856842041E-8</v>
      </c>
      <c r="F15" s="13">
        <f>AVERAGE(E3:E23)</f>
        <v>3.5901498272924913E-8</v>
      </c>
      <c r="G15" s="8">
        <f t="shared" si="2"/>
        <v>0.60232719124848821</v>
      </c>
    </row>
    <row r="16" spans="2:7" x14ac:dyDescent="0.25">
      <c r="B16" s="5">
        <v>17</v>
      </c>
      <c r="C16" s="7">
        <v>0.63900500000000005</v>
      </c>
      <c r="D16" s="7">
        <f t="shared" si="0"/>
        <v>37879808</v>
      </c>
      <c r="E16" s="7">
        <f t="shared" si="1"/>
        <v>1.6869277690108675E-8</v>
      </c>
      <c r="F16" s="13">
        <f>AVERAGE(E3:E23)</f>
        <v>3.5901498272924913E-8</v>
      </c>
      <c r="G16" s="8">
        <f t="shared" si="2"/>
        <v>1.3599418614907273</v>
      </c>
    </row>
    <row r="17" spans="2:7" x14ac:dyDescent="0.25">
      <c r="B17" s="5">
        <v>18</v>
      </c>
      <c r="C17" s="7">
        <v>1.5432399999999999</v>
      </c>
      <c r="D17" s="7">
        <f t="shared" si="0"/>
        <v>84934656</v>
      </c>
      <c r="E17" s="7">
        <f t="shared" si="1"/>
        <v>1.8169732741367669E-8</v>
      </c>
      <c r="F17" s="13">
        <f>AVERAGE(E3:E23)</f>
        <v>3.5901498272924913E-8</v>
      </c>
      <c r="G17" s="8">
        <f t="shared" si="2"/>
        <v>3.0492814056954716</v>
      </c>
    </row>
    <row r="18" spans="2:7" x14ac:dyDescent="0.25">
      <c r="B18" s="5">
        <v>19</v>
      </c>
      <c r="C18" s="7">
        <v>3.0909399999999998</v>
      </c>
      <c r="D18" s="7">
        <f t="shared" si="0"/>
        <v>189267968</v>
      </c>
      <c r="E18" s="7">
        <f t="shared" si="1"/>
        <v>1.6331025437965288E-8</v>
      </c>
      <c r="F18" s="13">
        <f>AVERAGE(E3:E23)</f>
        <v>3.5901498272924913E-8</v>
      </c>
      <c r="G18" s="8">
        <f t="shared" si="2"/>
        <v>6.7950036262720079</v>
      </c>
    </row>
    <row r="19" spans="2:7" x14ac:dyDescent="0.25">
      <c r="B19" s="5">
        <v>20</v>
      </c>
      <c r="C19" s="7">
        <v>6.4703600000000003</v>
      </c>
      <c r="D19" s="7">
        <f t="shared" si="0"/>
        <v>419430400</v>
      </c>
      <c r="E19" s="7">
        <f t="shared" si="1"/>
        <v>1.5426540374755859E-8</v>
      </c>
      <c r="F19" s="13">
        <f>AVERAGE(E3:E24)</f>
        <v>3.4954436844636774E-8</v>
      </c>
      <c r="G19" s="8">
        <f t="shared" si="2"/>
        <v>14.66095342752074</v>
      </c>
    </row>
    <row r="20" spans="2:7" x14ac:dyDescent="0.25">
      <c r="B20" s="5">
        <v>21</v>
      </c>
      <c r="C20" s="7">
        <v>14.057499999999999</v>
      </c>
      <c r="D20" s="7">
        <f t="shared" si="0"/>
        <v>924844032</v>
      </c>
      <c r="E20" s="7">
        <f t="shared" si="1"/>
        <v>1.5199860207347914E-8</v>
      </c>
      <c r="F20" s="13">
        <f>AVERAGE(E3:E23)</f>
        <v>3.5901498272924913E-8</v>
      </c>
      <c r="G20" s="8">
        <f t="shared" si="2"/>
        <v>33.203286417572912</v>
      </c>
    </row>
    <row r="21" spans="2:7" x14ac:dyDescent="0.25">
      <c r="B21" s="5">
        <v>22</v>
      </c>
      <c r="C21" s="7">
        <v>30.588999999999999</v>
      </c>
      <c r="D21" s="7">
        <f t="shared" si="0"/>
        <v>2030043136</v>
      </c>
      <c r="E21" s="7">
        <f t="shared" si="1"/>
        <v>1.5068152719292757E-8</v>
      </c>
      <c r="F21" s="13">
        <f>AVERAGE(E3:E23)</f>
        <v>3.5901498272924913E-8</v>
      </c>
      <c r="G21" s="8">
        <f t="shared" si="2"/>
        <v>72.881590141067079</v>
      </c>
    </row>
    <row r="22" spans="2:7" x14ac:dyDescent="0.25">
      <c r="B22" s="9">
        <v>23</v>
      </c>
      <c r="C22" s="7">
        <v>66.254499999999993</v>
      </c>
      <c r="D22" s="10">
        <f t="shared" si="0"/>
        <v>4437573632</v>
      </c>
      <c r="E22" s="10">
        <f t="shared" si="1"/>
        <v>1.4930343808208384E-8</v>
      </c>
      <c r="F22" s="14">
        <f>AVERAGE(E3:E23)</f>
        <v>3.5901498272924913E-8</v>
      </c>
      <c r="G22" s="11">
        <f t="shared" si="2"/>
        <v>159.31554208522513</v>
      </c>
    </row>
    <row r="23" spans="2:7" x14ac:dyDescent="0.25">
      <c r="B23" s="9">
        <v>24</v>
      </c>
      <c r="C23" s="7">
        <v>144.99299999999999</v>
      </c>
      <c r="D23" s="10">
        <f>POWER(B23,2) * POWER(2,B23)</f>
        <v>9663676416</v>
      </c>
      <c r="E23" s="10">
        <f>C23/D23</f>
        <v>1.5003917117913564E-8</v>
      </c>
      <c r="F23" s="14">
        <f>AVERAGE(Table2[2^n*n^2 avg])</f>
        <v>3.4954436844636774E-8</v>
      </c>
      <c r="G23" s="11">
        <f>D23*F23</f>
        <v>337.78836697007785</v>
      </c>
    </row>
    <row r="24" spans="2:7" x14ac:dyDescent="0.25">
      <c r="B24" s="5">
        <v>25</v>
      </c>
      <c r="C24" s="7">
        <v>315.95999999999998</v>
      </c>
      <c r="D24" s="7">
        <f>POWER(B24,2) * POWER(2,B24)</f>
        <v>20971520000</v>
      </c>
      <c r="E24" s="7">
        <f>C24/D24</f>
        <v>1.5066146850585937E-8</v>
      </c>
      <c r="F24" s="14">
        <f>AVERAGE(Table2[2^n*n^2 avg])</f>
        <v>3.4954436844636774E-8</v>
      </c>
      <c r="G24" s="8">
        <f>D24*F24</f>
        <v>733.04767137603699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Brute Force</vt:lpstr>
      <vt:lpstr>Dynamic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Werth</dc:creator>
  <cp:lastModifiedBy>Jayson Werth</cp:lastModifiedBy>
  <dcterms:created xsi:type="dcterms:W3CDTF">2019-11-11T07:29:34Z</dcterms:created>
  <dcterms:modified xsi:type="dcterms:W3CDTF">2019-11-12T09:29:08Z</dcterms:modified>
</cp:coreProperties>
</file>