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hidePivotFieldList="1"/>
  <mc:AlternateContent xmlns:mc="http://schemas.openxmlformats.org/markup-compatibility/2006">
    <mc:Choice Requires="x15">
      <x15ac:absPath xmlns:x15ac="http://schemas.microsoft.com/office/spreadsheetml/2010/11/ac" url="C:\Users\jayku\Downloads\"/>
    </mc:Choice>
  </mc:AlternateContent>
  <xr:revisionPtr revIDLastSave="0" documentId="13_ncr:1_{1DEF36D8-2C16-4AC9-B0CB-A2C426B268FD}" xr6:coauthVersionLast="47" xr6:coauthVersionMax="47" xr10:uidLastSave="{00000000-0000-0000-0000-000000000000}"/>
  <bookViews>
    <workbookView xWindow="-110" yWindow="-110" windowWidth="19420" windowHeight="11500" activeTab="2" xr2:uid="{26D4546B-D2A1-4444-8EAF-A6228F96F0C1}"/>
  </bookViews>
  <sheets>
    <sheet name="Pivot Tables" sheetId="6" r:id="rId1"/>
    <sheet name="Data" sheetId="2" r:id="rId2"/>
    <sheet name="Dashboard"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395" r:id="rId5"/>
    <pivotCache cacheId="397" r:id="rId6"/>
    <pivotCache cacheId="401" r:id="rId7"/>
    <pivotCache cacheId="582" r:id="rId8"/>
    <pivotCache cacheId="630" r:id="rId9"/>
    <pivotCache cacheId="633" r:id="rId10"/>
    <pivotCache cacheId="636" r:id="rId11"/>
    <pivotCache cacheId="639" r:id="rId12"/>
    <pivotCache cacheId="642" r:id="rId13"/>
  </pivotCaches>
  <extLst>
    <ext xmlns:x14="http://schemas.microsoft.com/office/spreadsheetml/2009/9/main" uri="{876F7934-8845-4945-9796-88D515C7AA90}">
      <x14:pivotCaches>
        <pivotCache cacheId="51"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2" i="5" l="1"/>
  <c r="L13" i="5"/>
  <c r="M13" i="5"/>
  <c r="N13" i="5"/>
  <c r="O13" i="5"/>
  <c r="P13" i="5"/>
  <c r="Q13" i="5"/>
  <c r="R13" i="5"/>
  <c r="L14" i="5"/>
  <c r="M14" i="5"/>
  <c r="N14" i="5"/>
  <c r="O14" i="5"/>
  <c r="P14" i="5"/>
  <c r="Q14" i="5"/>
  <c r="R14" i="5"/>
  <c r="L15" i="5"/>
  <c r="M15" i="5"/>
  <c r="N15" i="5"/>
  <c r="O15" i="5"/>
  <c r="P15" i="5"/>
  <c r="Q15" i="5"/>
  <c r="R15" i="5"/>
  <c r="L16" i="5"/>
  <c r="M16" i="5"/>
  <c r="N16" i="5"/>
  <c r="O16" i="5"/>
  <c r="P16" i="5"/>
  <c r="Q16" i="5"/>
  <c r="R16" i="5"/>
  <c r="L17" i="5"/>
  <c r="L18" i="5"/>
  <c r="M18" i="5"/>
  <c r="N18" i="5"/>
  <c r="O18" i="5"/>
  <c r="P18" i="5"/>
  <c r="Q18" i="5"/>
  <c r="R18" i="5"/>
  <c r="L19" i="5"/>
  <c r="M19" i="5"/>
  <c r="N19" i="5"/>
  <c r="O19" i="5"/>
  <c r="P19" i="5"/>
  <c r="Q19" i="5"/>
  <c r="R19" i="5"/>
  <c r="L20" i="5"/>
  <c r="M20" i="5"/>
  <c r="N20" i="5"/>
  <c r="O20" i="5"/>
  <c r="P20" i="5"/>
  <c r="Q20" i="5"/>
  <c r="R20" i="5"/>
  <c r="L21" i="5"/>
  <c r="M21" i="5"/>
  <c r="N21" i="5"/>
  <c r="O21" i="5"/>
  <c r="P21" i="5"/>
  <c r="Q21" i="5"/>
  <c r="R21" i="5"/>
  <c r="L22" i="5"/>
  <c r="M22" i="5"/>
  <c r="N22" i="5"/>
  <c r="O22" i="5"/>
  <c r="P22" i="5"/>
  <c r="Q22" i="5"/>
  <c r="R22" i="5"/>
  <c r="L23" i="5"/>
  <c r="M23" i="5"/>
  <c r="N23" i="5"/>
  <c r="O23" i="5"/>
  <c r="P23" i="5"/>
  <c r="Q23" i="5"/>
  <c r="R23" i="5"/>
  <c r="L24" i="5"/>
  <c r="L25" i="5"/>
  <c r="M25" i="5"/>
  <c r="N25" i="5"/>
  <c r="O25" i="5"/>
  <c r="P25" i="5"/>
  <c r="Q25" i="5"/>
  <c r="R25" i="5"/>
  <c r="L26" i="5"/>
  <c r="M26" i="5"/>
  <c r="N26" i="5"/>
  <c r="O26" i="5"/>
  <c r="P26" i="5"/>
  <c r="Q26" i="5"/>
  <c r="R26" i="5"/>
  <c r="L27" i="5"/>
  <c r="M27" i="5"/>
  <c r="N27" i="5"/>
  <c r="O27" i="5"/>
  <c r="P27" i="5"/>
  <c r="Q27" i="5"/>
  <c r="R27" i="5"/>
  <c r="L28" i="5"/>
  <c r="M28" i="5"/>
  <c r="N28" i="5"/>
  <c r="O28" i="5"/>
  <c r="P28" i="5"/>
  <c r="Q28" i="5"/>
  <c r="R28" i="5"/>
  <c r="L29" i="5"/>
  <c r="M29" i="5"/>
  <c r="N29" i="5"/>
  <c r="O29" i="5"/>
  <c r="P29" i="5"/>
  <c r="Q29" i="5"/>
  <c r="R29" i="5"/>
  <c r="I38" i="6"/>
  <c r="I43" i="6" s="1"/>
  <c r="F42" i="6" a="1"/>
  <c r="F42"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42" i="6" l="1"/>
  <c r="J46" i="6"/>
  <c r="J45" i="6"/>
  <c r="J44" i="6"/>
  <c r="J43" i="6"/>
  <c r="I42" i="6"/>
  <c r="I46" i="6"/>
  <c r="I45" i="6"/>
  <c r="I4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A5B991-58C0-4DB9-8782-9B0AC8FACBD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3178E3F-EFF4-40D0-9776-C0B0FC07293F}"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79ABC2B2-4F36-48F1-8A6F-617492A4A3AB}"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<sst xmlns="http://schemas.openxmlformats.org/spreadsheetml/2006/main" count="3167" uniqueCount="1077">
  <si>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</si>
  <si>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</si>
  <si>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</si>
  <si>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</si>
  <si>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</si>
  <si>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</si>
  <si>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</si>
  <si>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</si>
  <si>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</si>
  <si>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</si>
  <si>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</si>
  <si>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</si>
  <si>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</si>
  <si>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</si>
  <si>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</si>
  <si>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</si>
  <si>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</si>
  <si>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</si>
  <si>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</si>
  <si>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</si>
  <si>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</si>
  <si>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</si>
  <si>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</si>
  <si>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</si>
  <si>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</si>
  <si>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</si>
  <si>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</si>
  <si>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</si>
  <si>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</si>
  <si>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</si>
  <si>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</si>
  <si>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</si>
  <si>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</si>
  <si>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</si>
  <si>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</si>
  <si>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</si>
  <si>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</si>
  <si>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</si>
  <si>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</si>
  <si>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</si>
  <si>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</si>
  <si>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</si>
  <si>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</si>
  <si>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</si>
  <si>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</si>
  <si>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</si>
  <si>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</si>
  <si>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</si>
  <si>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</si>
  <si>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</si>
  <si>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</si>
  <si>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</si>
  <si>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</si>
  <si>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</si>
  <si>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</si>
  <si>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</si>
  <si>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</si>
  <si>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</si>
  <si>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</si>
  <si>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</si>
  <si>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</si>
  <si>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</si>
  <si>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</si>
  <si>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</si>
  <si>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</si>
  <si>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</si>
  <si>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</si>
  <si>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</si>
  <si>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</si>
  <si>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</si>
  <si>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</si>
  <si>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</si>
  <si>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</si>
  <si>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</si>
  <si>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</si>
  <si>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</si>
  <si>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</si>
  <si>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</si>
  <si>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</si>
  <si>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</si>
  <si>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</si>
  <si>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</si>
  <si>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</si>
  <si>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</si>
  <si>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</si>
  <si>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</si>
  <si>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</si>
  <si>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</si>
  <si>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</si>
  <si>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</si>
  <si>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</si>
  <si>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</si>
  <si>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</si>
  <si>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</si>
  <si>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</si>
  <si>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</si>
  <si>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</si>
  <si>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</si>
  <si>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</si>
  <si>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</si>
  <si>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</si>
  <si>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</si>
  <si>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</si>
  <si>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</si>
  <si>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</si>
  <si>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</si>
  <si>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</si>
  <si>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</si>
  <si>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</si>
  <si>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</si>
  <si>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</si>
  <si>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</si>
  <si>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</si>
  <si>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</si>
  <si>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</si>
  <si>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</si>
  <si>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</si>
  <si>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</si>
  <si>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</si>
  <si>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</si>
  <si>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</si>
  <si>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</si>
  <si>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</si>
  <si>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</si>
  <si>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</si>
  <si>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</si>
  <si>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</si>
  <si>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</si>
  <si>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</si>
  <si>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</si>
  <si>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</si>
  <si>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</si>
  <si>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</si>
  <si>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</si>
  <si>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</si>
  <si>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</si>
  <si>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</si>
  <si>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</si>
  <si>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</si>
  <si>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</si>
  <si>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</si>
  <si>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</si>
  <si>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</si>
  <si>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</si>
  <si>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</si>
  <si>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</si>
  <si>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</si>
  <si>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</si>
  <si>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</si>
  <si>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</si>
  <si>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</si>
  <si>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</si>
  <si>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</si>
  <si>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</si>
  <si>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</si>
  <si>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</si>
  <si>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</si>
  <si>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</si>
  <si>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</si>
  <si>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</si>
  <si>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</si>
  <si>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</si>
  <si>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</si>
  <si>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</si>
  <si>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</si>
  <si>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</si>
  <si>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</si>
  <si>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</si>
  <si>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</si>
  <si>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</si>
  <si>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</si>
  <si>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</si>
  <si>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</si>
  <si>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</si>
  <si>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</si>
  <si>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</si>
  <si>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</si>
  <si>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</si>
  <si>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</si>
  <si>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</si>
  <si>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</si>
  <si>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</si>
  <si>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</si>
  <si>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</si>
  <si>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</si>
  <si>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</si>
  <si>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</si>
  <si>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</si>
  <si>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</si>
  <si>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</si>
  <si>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</si>
  <si>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</si>
  <si>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</si>
  <si>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</si>
  <si>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</si>
  <si>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</si>
  <si>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</si>
  <si>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</si>
  <si>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</si>
  <si>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</si>
  <si>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</si>
  <si>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</si>
  <si>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</si>
  <si>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</si>
  <si>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</si>
  <si>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</si>
  <si>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</si>
  <si>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</si>
  <si>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</si>
  <si>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</si>
  <si>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</si>
  <si>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</si>
  <si>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</si>
  <si>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</si>
  <si>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</si>
  <si>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</si>
  <si>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</si>
  <si>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</si>
  <si>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</si>
  <si>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</si>
  <si>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</si>
  <si>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</si>
  <si>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</si>
  <si>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</si>
  <si>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</si>
  <si>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</si>
  <si>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</si>
  <si>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</si>
  <si>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</si>
  <si>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</si>
  <si>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</si>
  <si>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</si>
  <si>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</si>
  <si>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</si>
  <si>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</si>
  <si>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</si>
  <si>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</si>
  <si>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</si>
  <si>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</si>
  <si>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</si>
  <si>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</si>
  <si>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</si>
  <si>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</si>
  <si>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</si>
  <si>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</si>
  <si>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</si>
  <si>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</si>
  <si>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</si>
  <si>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</si>
  <si>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</si>
  <si>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</si>
  <si>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</si>
  <si>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</si>
  <si>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</si>
  <si>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</si>
  <si>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</si>
  <si>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</si>
  <si>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</si>
  <si>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</si>
  <si>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</si>
  <si>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</si>
  <si>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</si>
  <si>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</si>
  <si>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</si>
  <si>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</si>
  <si>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</si>
  <si>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</si>
  <si>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</si>
  <si>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</si>
  <si>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</si>
  <si>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</si>
  <si>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</si>
  <si>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</si>
  <si>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</si>
  <si>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</si>
  <si>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</si>
  <si>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</si>
  <si>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</si>
  <si>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</si>
  <si>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</si>
  <si>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</si>
  <si>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</si>
  <si>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</si>
  <si>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</si>
  <si>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</si>
  <si>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</si>
  <si>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</si>
  <si>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</si>
  <si>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</si>
  <si>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</si>
  <si>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</si>
  <si>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</si>
  <si>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</si>
  <si>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</si>
  <si>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</si>
  <si>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</si>
  <si>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</si>
  <si>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</si>
  <si>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</si>
  <si>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</si>
  <si>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</si>
  <si>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</si>
  <si>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</si>
  <si>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</si>
  <si>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</si>
  <si>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</si>
  <si>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</si>
  <si>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</si>
  <si>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</si>
  <si>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</si>
  <si>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</si>
  <si>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</si>
  <si>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</si>
  <si>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</si>
  <si>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</si>
  <si>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</si>
  <si>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</si>
  <si>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</si>
  <si>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</si>
  <si>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</si>
  <si>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</si>
  <si>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</si>
  <si>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</si>
  <si>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</si>
  <si>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</si>
  <si>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</si>
  <si>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</si>
  <si>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</si>
  <si>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</si>
  <si>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</si>
  <si>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</si>
  <si>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</si>
  <si>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</si>
  <si>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</si>
  <si>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</si>
  <si>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</si>
  <si>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</si>
  <si>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</si>
  <si>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</si>
  <si>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</si>
  <si>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</si>
  <si>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</si>
  <si>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</si>
  <si>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</si>
  <si>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</si>
  <si>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</si>
  <si>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</si>
  <si>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</si>
  <si>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</si>
  <si>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</si>
  <si>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</si>
  <si>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</si>
  <si>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</si>
  <si>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</si>
  <si>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</si>
  <si>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</si>
  <si>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</si>
  <si>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</si>
  <si>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</si>
  <si>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</si>
  <si>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</si>
  <si>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</si>
  <si>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</si>
  <si>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</si>
  <si>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</si>
  <si>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</si>
  <si>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</si>
  <si>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</si>
  <si>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</si>
  <si>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</si>
  <si>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</si>
  <si>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</si>
  <si>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</si>
  <si>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</si>
  <si>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</si>
  <si>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</si>
  <si>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</si>
  <si>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</si>
  <si>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</si>
  <si>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</si>
  <si>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</si>
  <si>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</si>
  <si>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</si>
  <si>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</si>
  <si>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</si>
  <si>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</si>
  <si>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</si>
  <si>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</si>
  <si>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</si>
  <si>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</si>
  <si>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</si>
  <si>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</si>
  <si>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</si>
  <si>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</si>
  <si>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</si>
  <si>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</si>
  <si>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</si>
  <si>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</si>
  <si>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</si>
  <si>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</si>
  <si>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</si>
  <si>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</si>
  <si>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</si>
  <si>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</si>
  <si>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</si>
  <si>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</si>
  <si>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</si>
  <si>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</si>
  <si>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</si>
  <si>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</si>
  <si>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</si>
  <si>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</si>
  <si>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</si>
  <si>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</si>
  <si>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</si>
  <si>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</si>
  <si>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</si>
  <si>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</si>
  <si>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</si>
  <si>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</si>
  <si>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</si>
  <si>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</si>
  <si>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</si>
  <si>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</si>
  <si>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</si>
  <si>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</si>
  <si>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</si>
  <si>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</si>
  <si>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</si>
  <si>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</si>
  <si>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</si>
  <si>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</si>
  <si>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</si>
  <si>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</si>
  <si>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</si>
  <si>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</si>
  <si>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</si>
  <si>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</si>
  <si>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</si>
  <si>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</si>
  <si>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</si>
  <si>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</si>
  <si>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</si>
  <si>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</si>
  <si>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</si>
  <si>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</si>
  <si>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</si>
  <si>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</si>
  <si>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</si>
  <si>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</si>
  <si>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</si>
  <si>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</si>
  <si>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</si>
  <si>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</si>
  <si>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</si>
  <si>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</si>
  <si>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</si>
  <si>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</si>
  <si>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</si>
  <si>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</si>
  <si>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</si>
  <si>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</si>
  <si>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</si>
  <si>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</si>
  <si>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</si>
  <si>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</si>
  <si>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</si>
  <si>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</si>
  <si>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</si>
  <si>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</si>
  <si>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</si>
  <si>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</si>
  <si>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</si>
  <si>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</si>
  <si>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</si>
  <si>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</si>
  <si>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</si>
  <si>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</si>
  <si>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</si>
  <si>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</si>
  <si>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</si>
  <si>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</si>
  <si>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</si>
  <si>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</si>
  <si>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</si>
  <si>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</si>
  <si>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</si>
  <si>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</si>
  <si>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</si>
  <si>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</si>
  <si>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</si>
  <si>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</si>
  <si>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</si>
  <si>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</si>
  <si>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</si>
  <si>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</si>
  <si>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</si>
  <si>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</si>
  <si>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</si>
  <si>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</si>
  <si>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</si>
  <si>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</si>
  <si>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</si>
  <si>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</si>
  <si>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</si>
  <si>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</si>
  <si>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</si>
  <si>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</si>
  <si>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</si>
  <si>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</si>
  <si>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</si>
  <si>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</si>
  <si>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</si>
  <si>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</si>
  <si>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</si>
  <si>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</si>
  <si>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</si>
  <si>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</si>
  <si>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</si>
  <si>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</si>
  <si>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</si>
  <si>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</si>
  <si>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</si>
  <si>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</si>
  <si>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</si>
  <si>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</si>
  <si>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</si>
  <si>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</si>
  <si>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</si>
  <si>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</si>
  <si>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</si>
  <si>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</si>
  <si>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</si>
  <si>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</si>
  <si>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</si>
  <si>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</si>
  <si>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</si>
  <si>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</si>
  <si>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</si>
  <si>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</si>
  <si>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</si>
  <si>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</si>
  <si>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</si>
  <si>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</si>
  <si>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</si>
  <si>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</si>
  <si>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</si>
  <si>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</si>
  <si>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</si>
  <si>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</si>
  <si>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</si>
  <si>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</si>
  <si>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</si>
  <si>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</si>
  <si>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</si>
  <si>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</si>
  <si>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</si>
  <si>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</si>
  <si>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</si>
  <si>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</si>
  <si>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</si>
  <si>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</si>
  <si>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</si>
  <si>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</si>
  <si>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</si>
  <si>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</si>
  <si>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</si>
  <si>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</si>
  <si>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</si>
  <si>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</si>
  <si>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</si>
  <si>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</si>
  <si>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</si>
  <si>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</si>
  <si>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</si>
  <si>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</si>
  <si>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</si>
  <si>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</si>
  <si>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</si>
  <si>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</si>
  <si>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</si>
  <si>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</si>
  <si>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</si>
  <si>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</si>
  <si>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</si>
  <si>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</si>
  <si>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</si>
  <si>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</si>
  <si>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</si>
  <si>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</si>
  <si>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</si>
  <si>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</si>
  <si>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</si>
  <si>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</si>
  <si>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</si>
  <si>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</si>
  <si>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</si>
  <si>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</si>
  <si>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</si>
  <si>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</si>
  <si>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</si>
  <si>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</si>
  <si>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</si>
  <si>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</si>
  <si>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</si>
  <si>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</si>
  <si>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</si>
  <si>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</si>
  <si>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</si>
  <si>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</si>
  <si>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</si>
  <si>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</si>
  <si>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</si>
  <si>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</si>
  <si>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</si>
  <si>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</si>
  <si>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</si>
  <si>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</si>
  <si>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</si>
  <si>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</si>
  <si>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</si>
  <si>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</si>
  <si>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</si>
  <si>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</si>
  <si>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</si>
  <si>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</si>
  <si>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</si>
  <si>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</si>
  <si>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</si>
  <si>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</si>
  <si>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</si>
  <si>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</si>
  <si>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</si>
  <si>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</si>
  <si>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</si>
  <si>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</si>
  <si>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</si>
  <si>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</si>
  <si>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</si>
  <si>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</si>
  <si>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</si>
  <si>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</si>
  <si>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</si>
  <si>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</si>
  <si>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</si>
  <si>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</si>
  <si>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</si>
  <si>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</si>
  <si>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</si>
  <si>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</si>
  <si>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</si>
  <si>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</si>
  <si>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</si>
  <si>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</si>
  <si>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</si>
  <si>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</si>
  <si>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</si>
  <si>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</si>
  <si>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</si>
  <si>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</si>
  <si>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</si>
  <si>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</si>
  <si>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</si>
  <si>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</si>
  <si>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</si>
  <si>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</si>
  <si>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</si>
  <si>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</si>
  <si>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</si>
  <si>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</si>
  <si>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</si>
  <si>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</si>
  <si>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</si>
  <si>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</si>
  <si>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</si>
  <si>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</si>
  <si>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</si>
  <si>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</si>
  <si>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</si>
  <si>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</si>
  <si>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</si>
  <si>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</si>
  <si>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</si>
  <si>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</si>
  <si>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</si>
  <si>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</si>
  <si>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</si>
  <si>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</si>
  <si>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</si>
  <si>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</si>
  <si>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</si>
  <si>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</si>
  <si>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</si>
  <si>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</si>
  <si>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</si>
  <si>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</si>
  <si>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</si>
  <si>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</si>
  <si>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</si>
  <si>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</si>
  <si>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</si>
  <si>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</si>
  <si>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</si>
  <si>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</si>
  <si>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</si>
  <si>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</si>
  <si>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</si>
  <si>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</si>
  <si>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</si>
  <si>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</si>
  <si>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</si>
  <si>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</si>
  <si>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</si>
  <si>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</si>
  <si>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</si>
  <si>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</si>
  <si>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</si>
  <si>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</si>
  <si>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</si>
  <si>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</si>
  <si>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</si>
  <si>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</si>
  <si>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</si>
  <si>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</si>
  <si>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</si>
  <si>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</si>
  <si>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</si>
  <si>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</si>
  <si>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</si>
  <si>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</si>
  <si>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</si>
  <si>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</si>
  <si>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</si>
  <si>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</si>
  <si>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</si>
  <si>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</si>
  <si>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</si>
  <si>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</si>
  <si>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</si>
  <si>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</si>
  <si>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</si>
  <si>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</si>
  <si>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</si>
  <si>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</si>
  <si>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</si>
  <si>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</si>
  <si>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</si>
  <si>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</si>
  <si>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</si>
  <si>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</si>
  <si>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</si>
  <si>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</si>
  <si>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</si>
  <si>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</si>
  <si>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</si>
  <si>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</si>
  <si>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</si>
  <si>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</si>
  <si>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</si>
  <si>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</si>
  <si>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</si>
  <si>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</si>
  <si>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</si>
  <si>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</si>
  <si>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</si>
  <si>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</si>
  <si>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</si>
  <si>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</si>
  <si>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</si>
  <si>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</si>
  <si>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</si>
  <si>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</si>
  <si>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</si>
  <si>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</si>
  <si>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</si>
  <si>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</si>
  <si>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</si>
  <si>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</si>
  <si>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</si>
  <si>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</si>
  <si>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</si>
  <si>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</si>
  <si>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</si>
  <si>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</si>
  <si>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</si>
  <si>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</si>
  <si>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</si>
  <si>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</si>
  <si>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</si>
  <si>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</si>
  <si>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</si>
  <si>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</si>
  <si>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</si>
  <si>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</si>
  <si>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</si>
  <si>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</si>
  <si>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</si>
  <si>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</si>
  <si>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</si>
  <si>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</si>
  <si>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</si>
  <si>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</si>
  <si>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</si>
  <si>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</si>
  <si>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</si>
  <si>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</si>
  <si>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</si>
  <si>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</si>
  <si>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</si>
  <si>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</si>
  <si>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</si>
  <si>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</si>
  <si>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</si>
  <si>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</si>
  <si>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</si>
  <si>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</si>
  <si>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</si>
  <si>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</si>
  <si>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</si>
  <si>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</si>
  <si>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</si>
  <si>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</si>
  <si>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</si>
  <si>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</si>
  <si>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</si>
  <si>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</si>
  <si>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</si>
  <si>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</si>
  <si>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</si>
  <si>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</si>
  <si>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</si>
  <si>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</si>
  <si>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</si>
  <si>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</si>
  <si>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</si>
  <si>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</si>
  <si>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</si>
  <si>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</si>
  <si>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</si>
  <si>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</si>
  <si>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</si>
  <si>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</si>
  <si>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</si>
  <si>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</si>
  <si>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</si>
  <si>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</si>
  <si>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</si>
  <si>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</si>
  <si>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</si>
  <si>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</si>
  <si>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</si>
  <si>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</si>
  <si>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</si>
  <si>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</si>
  <si>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</si>
  <si>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</si>
  <si>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</si>
  <si>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</si>
  <si>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</si>
  <si>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</si>
  <si>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</si>
  <si>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</si>
  <si>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</si>
  <si>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</si>
  <si>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</si>
  <si>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</si>
  <si>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</si>
  <si>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</si>
  <si>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</si>
  <si>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</si>
  <si>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</si>
  <si>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</si>
  <si>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</si>
  <si>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</si>
  <si>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</si>
  <si>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</si>
  <si>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</si>
  <si>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</si>
  <si>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</si>
  <si>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</si>
  <si>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</si>
  <si>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</si>
  <si>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</si>
  <si>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</si>
  <si>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</si>
  <si>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</si>
  <si>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</si>
  <si>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</si>
  <si>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</si>
  <si>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</si>
  <si>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</si>
  <si>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</si>
  <si>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</si>
  <si>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</si>
  <si>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</si>
  <si>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</si>
  <si>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</si>
  <si>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</si>
  <si>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</si>
  <si>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</si>
  <si>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</si>
  <si>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</si>
  <si>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</si>
  <si>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</si>
  <si>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</si>
  <si>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</si>
  <si>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</si>
  <si>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</si>
  <si>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</si>
  <si>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</si>
  <si>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</si>
  <si>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</si>
  <si>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</si>
  <si>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</si>
  <si>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</si>
  <si>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</si>
  <si>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</si>
  <si>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</si>
  <si>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</si>
  <si>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</si>
  <si>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</si>
  <si>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</si>
  <si>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</si>
  <si>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</si>
  <si>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</si>
  <si>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</si>
  <si>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</si>
  <si>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</si>
  <si>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</si>
  <si>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</si>
  <si>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</si>
  <si>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</si>
  <si>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</si>
  <si>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</si>
  <si>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</si>
  <si>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</si>
  <si>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</si>
  <si>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</si>
  <si>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</si>
  <si>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</si>
  <si>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</si>
  <si>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</si>
  <si>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</si>
  <si>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</si>
  <si>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</si>
  <si>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</si>
  <si>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</si>
  <si>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</si>
  <si>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</si>
  <si>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</si>
  <si>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</si>
  <si>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</si>
  <si>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</si>
  <si>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</si>
  <si>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</si>
  <si>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</si>
  <si>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</si>
  <si>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</si>
  <si>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</si>
  <si>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</si>
  <si>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</si>
  <si>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</si>
  <si>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</si>
  <si>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</si>
  <si>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</si>
  <si>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</si>
  <si>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</si>
  <si>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</si>
  <si>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</si>
  <si>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</si>
  <si>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</si>
  <si>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</si>
  <si>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</si>
  <si>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</si>
  <si>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</si>
  <si>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</si>
  <si>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</si>
  <si>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</si>
  <si>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</si>
  <si>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</si>
  <si>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</si>
  <si>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</si>
  <si>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</si>
  <si>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</si>
  <si>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</si>
  <si>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</si>
  <si>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</si>
  <si>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</si>
  <si>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</si>
  <si>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</si>
  <si>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</si>
  <si>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</si>
  <si>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</si>
  <si>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</si>
  <si>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</si>
  <si>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</si>
  <si>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</si>
  <si>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</si>
  <si>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</si>
  <si>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</si>
  <si>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</si>
  <si>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</si>
  <si>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</si>
  <si>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</si>
  <si>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</si>
  <si>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</si>
  <si>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</si>
  <si>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</si>
  <si>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</si>
  <si>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</si>
  <si>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</si>
  <si>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</si>
  <si>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</si>
  <si>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</si>
  <si>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</si>
  <si>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</si>
  <si>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</si>
  <si>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</si>
  <si>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</si>
  <si>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</si>
  <si>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</si>
  <si>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</si>
  <si>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</si>
  <si>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</si>
  <si>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</si>
  <si>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</si>
  <si>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</si>
  <si>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</si>
  <si>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</si>
  <si>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</si>
  <si>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</si>
  <si>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</si>
  <si>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</si>
  <si>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</si>
  <si>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</si>
  <si>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</si>
  <si>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</si>
  <si>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</si>
  <si>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</si>
  <si>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</si>
  <si>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</si>
  <si>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</si>
  <si>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</si>
  <si>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</si>
  <si>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</si>
  <si>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</si>
  <si>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</si>
  <si>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</si>
  <si>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</si>
  <si>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</si>
  <si>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</si>
  <si>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</si>
  <si>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</si>
  <si>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</si>
  <si>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</si>
  <si>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</si>
  <si>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</si>
  <si>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</si>
  <si>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</si>
  <si>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</si>
  <si>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</si>
  <si>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</si>
  <si>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</si>
  <si>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</si>
  <si>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</si>
  <si>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</si>
  <si>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</si>
  <si>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</si>
  <si>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</si>
  <si>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</si>
  <si>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t>
  </si>
  <si>
    <t>Amount</t>
  </si>
  <si>
    <t>Sel Rep</t>
  </si>
  <si>
    <t>Sel Amount</t>
  </si>
  <si>
    <t>selected rep =</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</si>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</sst>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00"/>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9"/>
      <color theme="1"/>
      <name val="Aptos"/>
      <family val="2"/>
      <scheme val="minor"/>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NumberFormat="1"/>
    <xf numFmtId="0" fontId="0" fillId="0" borderId="0" xfId="0" applyAlignment="1">
      <alignment horizontal="left" indent="1"/>
    </xf>
    <xf numFmtId="168" fontId="4" fillId="3" borderId="0" xfId="0" applyNumberFormat="1" applyFont="1" applyFill="1"/>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 Tables!monthly trend</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5"/>
                </a:solidFill>
                <a:latin typeface="+mj-lt"/>
              </a:rPr>
              <a:t>Calls</a:t>
            </a:r>
            <a:r>
              <a:rPr lang="en-US" sz="1200" baseline="0">
                <a:solidFill>
                  <a:schemeClr val="accent5"/>
                </a:solidFill>
                <a:latin typeface="+mj-lt"/>
              </a:rPr>
              <a:t> Trend</a:t>
            </a:r>
            <a:endParaRPr lang="en-US" sz="1200">
              <a:solidFill>
                <a:schemeClr val="accent5"/>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gs>
              <a:gs pos="100000">
                <a:schemeClr val="accent5">
                  <a:lumMod val="20000"/>
                  <a:lumOff val="80000"/>
                </a:schemeClr>
              </a:gs>
              <a:gs pos="100000">
                <a:schemeClr val="accent1">
                  <a:tint val="23500"/>
                  <a:satMod val="16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bg1">
                <a:lumMod val="9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5"/>
          <c:spPr>
            <a:solidFill>
              <a:schemeClr val="bg1">
                <a:lumMod val="95000"/>
              </a:schemeClr>
            </a:solidFill>
            <a:ln w="9525">
              <a:solidFill>
                <a:schemeClr val="accent1"/>
              </a:solidFill>
            </a:ln>
            <a:effectLst/>
          </c:spPr>
        </c:marker>
      </c:pivotFmt>
    </c:pivotFmts>
    <c:plotArea>
      <c:layout/>
      <c:areaChart>
        <c:grouping val="standard"/>
        <c:varyColors val="0"/>
        <c:ser>
          <c:idx val="1"/>
          <c:order val="1"/>
          <c:tx>
            <c:strRef>
              <c:f>'Pivot Tables'!$C$21</c:f>
              <c:strCache>
                <c:ptCount val="1"/>
                <c:pt idx="0">
                  <c:v>Call Count2</c:v>
                </c:pt>
              </c:strCache>
            </c:strRef>
          </c:tx>
          <c:spPr>
            <a:gradFill flip="none" rotWithShape="1">
              <a:gsLst>
                <a:gs pos="0">
                  <a:schemeClr val="accent6"/>
                </a:gs>
                <a:gs pos="100000">
                  <a:schemeClr val="accent5">
                    <a:lumMod val="20000"/>
                    <a:lumOff val="80000"/>
                  </a:schemeClr>
                </a:gs>
                <a:gs pos="100000">
                  <a:schemeClr val="accent1">
                    <a:tint val="23500"/>
                    <a:satMod val="160000"/>
                  </a:schemeClr>
                </a:gs>
              </a:gsLst>
              <a:lin ang="2700000" scaled="1"/>
              <a:tileRect/>
            </a:gradFill>
            <a:ln>
              <a:noFill/>
            </a:ln>
            <a:effectLst/>
          </c:spPr>
          <c:cat>
            <c:strRef>
              <c:f>'Pivot Tables'!$A$22:$A$34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Tables'!$C$22:$C$34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3A34-4AC4-A34C-75B0A73D85A3}"/>
            </c:ext>
          </c:extLst>
        </c:ser>
        <c:dLbls>
          <c:showLegendKey val="0"/>
          <c:showVal val="0"/>
          <c:showCatName val="0"/>
          <c:showSerName val="0"/>
          <c:showPercent val="0"/>
          <c:showBubbleSize val="0"/>
        </c:dLbls>
        <c:axId val="1680491376"/>
        <c:axId val="1680492816"/>
      </c:areaChart>
      <c:lineChart>
        <c:grouping val="standard"/>
        <c:varyColors val="0"/>
        <c:ser>
          <c:idx val="0"/>
          <c:order val="0"/>
          <c:tx>
            <c:strRef>
              <c:f>'Pivot Tables'!$B$21</c:f>
              <c:strCache>
                <c:ptCount val="1"/>
                <c:pt idx="0">
                  <c:v>Call Count</c:v>
                </c:pt>
              </c:strCache>
            </c:strRef>
          </c:tx>
          <c:spPr>
            <a:ln w="28575" cap="rnd">
              <a:solidFill>
                <a:schemeClr val="accent6"/>
              </a:solidFill>
              <a:round/>
            </a:ln>
            <a:effectLst/>
          </c:spPr>
          <c:marker>
            <c:symbol val="circle"/>
            <c:size val="5"/>
            <c:spPr>
              <a:solidFill>
                <a:schemeClr val="bg1">
                  <a:lumMod val="95000"/>
                </a:schemeClr>
              </a:solidFill>
              <a:ln w="9525">
                <a:solidFill>
                  <a:schemeClr val="accent1"/>
                </a:solidFill>
              </a:ln>
              <a:effectLst/>
            </c:spPr>
          </c:marker>
          <c:cat>
            <c:strRef>
              <c:f>'Pivot Tables'!$A$22:$A$34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Tables'!$B$22:$B$34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3A34-4AC4-A34C-75B0A73D85A3}"/>
            </c:ext>
          </c:extLst>
        </c:ser>
        <c:dLbls>
          <c:showLegendKey val="0"/>
          <c:showVal val="0"/>
          <c:showCatName val="0"/>
          <c:showSerName val="0"/>
          <c:showPercent val="0"/>
          <c:showBubbleSize val="0"/>
        </c:dLbls>
        <c:marker val="1"/>
        <c:smooth val="0"/>
        <c:axId val="1680491376"/>
        <c:axId val="1680492816"/>
      </c:lineChart>
      <c:catAx>
        <c:axId val="168049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92816"/>
        <c:crosses val="autoZero"/>
        <c:auto val="1"/>
        <c:lblAlgn val="ctr"/>
        <c:lblOffset val="100"/>
        <c:noMultiLvlLbl val="0"/>
      </c:catAx>
      <c:valAx>
        <c:axId val="1680492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9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 Tables!weekly trend</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5"/>
                </a:solidFill>
                <a:latin typeface="+mj-lt"/>
              </a:rPr>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63500">
            <a:solidFill>
              <a:schemeClr val="accent6">
                <a:alpha val="60000"/>
              </a:schemeClr>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Tables'!$G$21</c:f>
              <c:strCache>
                <c:ptCount val="1"/>
                <c:pt idx="0">
                  <c:v>Total</c:v>
                </c:pt>
              </c:strCache>
            </c:strRef>
          </c:tx>
          <c:spPr>
            <a:solidFill>
              <a:schemeClr val="accent5"/>
            </a:solidFill>
            <a:ln w="63500">
              <a:solidFill>
                <a:schemeClr val="accent6">
                  <a:alpha val="60000"/>
                </a:schemeClr>
              </a:solidFill>
            </a:ln>
            <a:effectLst>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Tables'!$F$22:$F$29</c:f>
              <c:strCache>
                <c:ptCount val="7"/>
                <c:pt idx="0">
                  <c:v>Sunday</c:v>
                </c:pt>
                <c:pt idx="1">
                  <c:v>Monday</c:v>
                </c:pt>
                <c:pt idx="2">
                  <c:v>Tuesday</c:v>
                </c:pt>
                <c:pt idx="3">
                  <c:v>Wednesday</c:v>
                </c:pt>
                <c:pt idx="4">
                  <c:v>Thursday</c:v>
                </c:pt>
                <c:pt idx="5">
                  <c:v>Friday</c:v>
                </c:pt>
                <c:pt idx="6">
                  <c:v>Saturday</c:v>
                </c:pt>
              </c:strCache>
            </c:strRef>
          </c:cat>
          <c:val>
            <c:numRef>
              <c:f>'Pivot Tables'!$G$22:$G$29</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7AE0-4B17-BDAF-98225CA766F2}"/>
            </c:ext>
          </c:extLst>
        </c:ser>
        <c:dLbls>
          <c:dLblPos val="outEnd"/>
          <c:showLegendKey val="0"/>
          <c:showVal val="1"/>
          <c:showCatName val="0"/>
          <c:showSerName val="0"/>
          <c:showPercent val="0"/>
          <c:showBubbleSize val="0"/>
        </c:dLbls>
        <c:gapWidth val="225"/>
        <c:axId val="1676302336"/>
        <c:axId val="1676298976"/>
      </c:barChart>
      <c:catAx>
        <c:axId val="16763023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298976"/>
        <c:crosses val="autoZero"/>
        <c:auto val="1"/>
        <c:lblAlgn val="ctr"/>
        <c:lblOffset val="100"/>
        <c:noMultiLvlLbl val="0"/>
      </c:catAx>
      <c:valAx>
        <c:axId val="1676298976"/>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30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accent5"/>
                </a:solidFill>
                <a:latin typeface="+mj-lt"/>
                <a:ea typeface="+mn-ea"/>
                <a:cs typeface="+mn-cs"/>
              </a:defRPr>
            </a:pPr>
            <a:r>
              <a:rPr lang="en-US" sz="800" baseline="0">
                <a:solidFill>
                  <a:schemeClr val="accent5"/>
                </a:solidFill>
                <a:latin typeface="+mj-lt"/>
              </a:rPr>
              <a:t>Amount</a:t>
            </a:r>
          </a:p>
        </c:rich>
      </c:tx>
      <c:layout>
        <c:manualLayout>
          <c:xMode val="edge"/>
          <c:yMode val="edge"/>
          <c:x val="0.41271715753363797"/>
          <c:y val="0"/>
        </c:manualLayout>
      </c:layout>
      <c:overlay val="0"/>
      <c:spPr>
        <a:solidFill>
          <a:sysClr val="window" lastClr="FFFFFF"/>
        </a:solidFill>
        <a:ln>
          <a:noFill/>
        </a:ln>
        <a:effectLst/>
      </c:spPr>
      <c:txPr>
        <a:bodyPr rot="0" spcFirstLastPara="1" vertOverflow="ellipsis" vert="horz" wrap="square" anchor="ctr" anchorCtr="1"/>
        <a:lstStyle/>
        <a:p>
          <a:pPr>
            <a:defRPr sz="1000" b="0" i="0" u="none" strike="noStrike" kern="1200" spc="0" baseline="0">
              <a:solidFill>
                <a:schemeClr val="accent5"/>
              </a:solidFill>
              <a:latin typeface="+mj-lt"/>
              <a:ea typeface="+mn-ea"/>
              <a:cs typeface="+mn-cs"/>
            </a:defRPr>
          </a:pPr>
          <a:endParaRPr lang="en-US"/>
        </a:p>
      </c:txPr>
    </c:title>
    <c:autoTitleDeleted val="0"/>
    <c:plotArea>
      <c:layout>
        <c:manualLayout>
          <c:layoutTarget val="inner"/>
          <c:xMode val="edge"/>
          <c:yMode val="edge"/>
          <c:x val="9.140683599651625E-2"/>
          <c:y val="5.1679515191491124E-2"/>
          <c:w val="0.86704333909480824"/>
          <c:h val="0.8863049095607235"/>
        </c:manualLayout>
      </c:layout>
      <c:barChart>
        <c:barDir val="bar"/>
        <c:grouping val="clustered"/>
        <c:varyColors val="0"/>
        <c:ser>
          <c:idx val="0"/>
          <c:order val="0"/>
          <c:spPr>
            <a:solidFill>
              <a:schemeClr val="bg1">
                <a:lumMod val="85000"/>
                <a:alpha val="6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Tables'!$F$42:$F$46</c:f>
              <c:strCache>
                <c:ptCount val="5"/>
                <c:pt idx="0">
                  <c:v>R01</c:v>
                </c:pt>
                <c:pt idx="1">
                  <c:v>R02</c:v>
                </c:pt>
                <c:pt idx="2">
                  <c:v>R03</c:v>
                </c:pt>
                <c:pt idx="3">
                  <c:v>R04</c:v>
                </c:pt>
                <c:pt idx="4">
                  <c:v>R05</c:v>
                </c:pt>
              </c:strCache>
            </c:strRef>
          </c:cat>
          <c:val>
            <c:numRef>
              <c:f>'Pivot Tables'!$H$42:$H$46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89D-4F69-83C0-FAD0D0372A39}"/>
            </c:ext>
          </c:extLst>
        </c:ser>
        <c:ser>
          <c:idx val="1"/>
          <c:order val="1"/>
          <c:tx>
            <c:strRef>
              <c:f>'Pivot Tables'!$J$41</c:f>
              <c:strCache>
                <c:ptCount val="1"/>
                <c:pt idx="0">
                  <c:v>Sel Amount</c:v>
                </c:pt>
              </c:strCache>
            </c:strRef>
          </c:tx>
          <c:spPr>
            <a:solidFill>
              <a:schemeClr val="accent5">
                <a:alpha val="81000"/>
              </a:schemeClr>
            </a:solidFill>
            <a:ln>
              <a:gradFill flip="none" rotWithShape="1">
                <a:gsLst>
                  <a:gs pos="5000">
                    <a:schemeClr val="accent5">
                      <a:lumMod val="67000"/>
                    </a:schemeClr>
                  </a:gs>
                  <a:gs pos="54000">
                    <a:schemeClr val="accent5">
                      <a:lumMod val="97000"/>
                      <a:lumOff val="3000"/>
                      <a:alpha val="76000"/>
                    </a:schemeClr>
                  </a:gs>
                  <a:gs pos="100000">
                    <a:schemeClr val="accent5">
                      <a:lumMod val="60000"/>
                      <a:lumOff val="40000"/>
                    </a:schemeClr>
                  </a:gs>
                </a:gsLst>
                <a:lin ang="16200000" scaled="1"/>
                <a:tileRect/>
              </a:gradFill>
            </a:ln>
            <a:effectLst/>
          </c:spPr>
          <c:invertIfNegative val="0"/>
          <c:dLbls>
            <c:delete val="1"/>
          </c:dLbls>
          <c:val>
            <c:numRef>
              <c:f>'Pivot Tables'!$J$42:$J$46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989D-4F69-83C0-FAD0D0372A39}"/>
            </c:ext>
          </c:extLst>
        </c:ser>
        <c:dLbls>
          <c:dLblPos val="outEnd"/>
          <c:showLegendKey val="0"/>
          <c:showVal val="1"/>
          <c:showCatName val="0"/>
          <c:showSerName val="0"/>
          <c:showPercent val="0"/>
          <c:showBubbleSize val="0"/>
        </c:dLbls>
        <c:gapWidth val="24"/>
        <c:overlap val="100"/>
        <c:axId val="1686252928"/>
        <c:axId val="1686245248"/>
      </c:barChart>
      <c:catAx>
        <c:axId val="168625292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245248"/>
        <c:crosses val="autoZero"/>
        <c:auto val="1"/>
        <c:lblAlgn val="ctr"/>
        <c:lblOffset val="100"/>
        <c:noMultiLvlLbl val="0"/>
      </c:catAx>
      <c:valAx>
        <c:axId val="1686245248"/>
        <c:scaling>
          <c:orientation val="minMax"/>
        </c:scaling>
        <c:delete val="1"/>
        <c:axPos val="t"/>
        <c:numFmt formatCode="&quot;$&quot;#,###.0&quot;k&quot;" sourceLinked="1"/>
        <c:majorTickMark val="out"/>
        <c:minorTickMark val="none"/>
        <c:tickLblPos val="nextTo"/>
        <c:crossAx val="168625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solidFill>
                  <a:schemeClr val="accent5"/>
                </a:solidFill>
                <a:latin typeface="+mj-lt"/>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alpha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Tables'!$F$42:$F$46</c:f>
              <c:strCache>
                <c:ptCount val="5"/>
                <c:pt idx="0">
                  <c:v>R01</c:v>
                </c:pt>
                <c:pt idx="1">
                  <c:v>R02</c:v>
                </c:pt>
                <c:pt idx="2">
                  <c:v>R03</c:v>
                </c:pt>
                <c:pt idx="3">
                  <c:v>R04</c:v>
                </c:pt>
                <c:pt idx="4">
                  <c:v>R05</c:v>
                </c:pt>
              </c:strCache>
            </c:strRef>
          </c:cat>
          <c:val>
            <c:numRef>
              <c:f>'Pivot Tables'!$G$42:$G$46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8FF-436B-BDC1-A2666D0C41D7}"/>
            </c:ext>
          </c:extLst>
        </c:ser>
        <c:ser>
          <c:idx val="1"/>
          <c:order val="1"/>
          <c:tx>
            <c:strRef>
              <c:f>'Pivot Tables'!$I$41</c:f>
              <c:strCache>
                <c:ptCount val="1"/>
                <c:pt idx="0">
                  <c:v>Sel Rep</c:v>
                </c:pt>
              </c:strCache>
            </c:strRef>
          </c:tx>
          <c:spPr>
            <a:solidFill>
              <a:schemeClr val="accent5">
                <a:alpha val="79000"/>
              </a:schemeClr>
            </a:solidFill>
            <a:ln>
              <a:gradFill>
                <a:gsLst>
                  <a:gs pos="0">
                    <a:schemeClr val="accent5"/>
                  </a:gs>
                  <a:gs pos="100000">
                    <a:schemeClr val="accent5"/>
                  </a:gs>
                  <a:gs pos="41000">
                    <a:schemeClr val="accent5">
                      <a:lumMod val="20000"/>
                      <a:lumOff val="80000"/>
                      <a:alpha val="63000"/>
                    </a:schemeClr>
                  </a:gs>
                  <a:gs pos="100000">
                    <a:schemeClr val="accent1">
                      <a:lumMod val="30000"/>
                      <a:lumOff val="70000"/>
                    </a:schemeClr>
                  </a:gs>
                </a:gsLst>
                <a:lin ang="5400000" scaled="1"/>
              </a:gradFill>
            </a:ln>
            <a:effectLst/>
          </c:spPr>
          <c:invertIfNegative val="0"/>
          <c:val>
            <c:numRef>
              <c:f>'Pivot Tables'!$I$42:$I$46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88FF-436B-BDC1-A2666D0C41D7}"/>
            </c:ext>
          </c:extLst>
        </c:ser>
        <c:dLbls>
          <c:showLegendKey val="0"/>
          <c:showVal val="0"/>
          <c:showCatName val="0"/>
          <c:showSerName val="0"/>
          <c:showPercent val="0"/>
          <c:showBubbleSize val="0"/>
        </c:dLbls>
        <c:gapWidth val="25"/>
        <c:overlap val="100"/>
        <c:axId val="1686252928"/>
        <c:axId val="1686245248"/>
      </c:barChart>
      <c:catAx>
        <c:axId val="1686252928"/>
        <c:scaling>
          <c:orientation val="maxMin"/>
        </c:scaling>
        <c:delete val="1"/>
        <c:axPos val="l"/>
        <c:numFmt formatCode="General" sourceLinked="1"/>
        <c:majorTickMark val="out"/>
        <c:minorTickMark val="none"/>
        <c:tickLblPos val="nextTo"/>
        <c:crossAx val="1686245248"/>
        <c:crossesAt val="0"/>
        <c:auto val="1"/>
        <c:lblAlgn val="ctr"/>
        <c:lblOffset val="100"/>
        <c:noMultiLvlLbl val="0"/>
      </c:catAx>
      <c:valAx>
        <c:axId val="1686245248"/>
        <c:scaling>
          <c:orientation val="minMax"/>
          <c:min val="0"/>
        </c:scaling>
        <c:delete val="1"/>
        <c:axPos val="t"/>
        <c:numFmt formatCode="General" sourceLinked="1"/>
        <c:majorTickMark val="out"/>
        <c:minorTickMark val="none"/>
        <c:tickLblPos val="nextTo"/>
        <c:crossAx val="168625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 Tables!PivotTable8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5"/>
                </a:solidFill>
                <a:latin typeface="+mj-lt"/>
              </a:rPr>
              <a:t>Male</a:t>
            </a:r>
            <a:r>
              <a:rPr lang="en-US" sz="1200" baseline="0">
                <a:solidFill>
                  <a:schemeClr val="accent5"/>
                </a:solidFill>
                <a:latin typeface="+mj-lt"/>
              </a:rPr>
              <a:t> vs Female Callers</a:t>
            </a:r>
            <a:endParaRPr lang="en-US" sz="1200">
              <a:solidFill>
                <a:schemeClr val="accent5"/>
              </a:solidFill>
              <a:latin typeface="+mj-lt"/>
            </a:endParaRPr>
          </a:p>
        </c:rich>
      </c:tx>
      <c:layout>
        <c:manualLayout>
          <c:xMode val="edge"/>
          <c:yMode val="edge"/>
          <c:x val="0.1406736422098181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Tables'!$B$79:$B$80</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Tables'!$A$81:$A$84</c:f>
              <c:strCache>
                <c:ptCount val="3"/>
                <c:pt idx="0">
                  <c:v>Cincinnati</c:v>
                </c:pt>
                <c:pt idx="1">
                  <c:v>Cleveland</c:v>
                </c:pt>
                <c:pt idx="2">
                  <c:v>Columbus</c:v>
                </c:pt>
              </c:strCache>
            </c:strRef>
          </c:cat>
          <c:val>
            <c:numRef>
              <c:f>'Pivot Tables'!$B$81:$B$84</c:f>
              <c:numCache>
                <c:formatCode>#,##0</c:formatCode>
                <c:ptCount val="3"/>
                <c:pt idx="0">
                  <c:v>144</c:v>
                </c:pt>
                <c:pt idx="1">
                  <c:v>326</c:v>
                </c:pt>
                <c:pt idx="2">
                  <c:v>129</c:v>
                </c:pt>
              </c:numCache>
            </c:numRef>
          </c:val>
          <c:extLst>
            <c:ext xmlns:c16="http://schemas.microsoft.com/office/drawing/2014/chart" uri="{C3380CC4-5D6E-409C-BE32-E72D297353CC}">
              <c16:uniqueId val="{00000000-C808-413C-B535-F11B16031D05}"/>
            </c:ext>
          </c:extLst>
        </c:ser>
        <c:ser>
          <c:idx val="1"/>
          <c:order val="1"/>
          <c:tx>
            <c:strRef>
              <c:f>'Pivot Tables'!$C$79:$C$80</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Tables'!$A$81:$A$84</c:f>
              <c:strCache>
                <c:ptCount val="3"/>
                <c:pt idx="0">
                  <c:v>Cincinnati</c:v>
                </c:pt>
                <c:pt idx="1">
                  <c:v>Cleveland</c:v>
                </c:pt>
                <c:pt idx="2">
                  <c:v>Columbus</c:v>
                </c:pt>
              </c:strCache>
            </c:strRef>
          </c:cat>
          <c:val>
            <c:numRef>
              <c:f>'Pivot Tables'!$C$81:$C$84</c:f>
              <c:numCache>
                <c:formatCode>#,##0</c:formatCode>
                <c:ptCount val="3"/>
                <c:pt idx="0">
                  <c:v>132</c:v>
                </c:pt>
                <c:pt idx="1">
                  <c:v>63</c:v>
                </c:pt>
                <c:pt idx="2">
                  <c:v>206</c:v>
                </c:pt>
              </c:numCache>
            </c:numRef>
          </c:val>
          <c:extLst>
            <c:ext xmlns:c16="http://schemas.microsoft.com/office/drawing/2014/chart" uri="{C3380CC4-5D6E-409C-BE32-E72D297353CC}">
              <c16:uniqueId val="{00000001-C808-413C-B535-F11B16031D05}"/>
            </c:ext>
          </c:extLst>
        </c:ser>
        <c:dLbls>
          <c:dLblPos val="ctr"/>
          <c:showLegendKey val="0"/>
          <c:showVal val="1"/>
          <c:showCatName val="0"/>
          <c:showSerName val="0"/>
          <c:showPercent val="0"/>
          <c:showBubbleSize val="0"/>
        </c:dLbls>
        <c:gapWidth val="30"/>
        <c:overlap val="100"/>
        <c:axId val="1686242368"/>
        <c:axId val="1686242848"/>
      </c:barChart>
      <c:catAx>
        <c:axId val="1686242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242848"/>
        <c:crosses val="autoZero"/>
        <c:auto val="1"/>
        <c:lblAlgn val="ctr"/>
        <c:lblOffset val="100"/>
        <c:noMultiLvlLbl val="0"/>
      </c:catAx>
      <c:valAx>
        <c:axId val="1686242848"/>
        <c:scaling>
          <c:orientation val="minMax"/>
        </c:scaling>
        <c:delete val="1"/>
        <c:axPos val="l"/>
        <c:numFmt formatCode="0%" sourceLinked="1"/>
        <c:majorTickMark val="out"/>
        <c:minorTickMark val="none"/>
        <c:tickLblPos val="nextTo"/>
        <c:crossAx val="168624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 Tables!rep satisfaction</c:name>
    <c:fmtId val="7"/>
  </c:pivotSource>
  <c:chart>
    <c:title>
      <c:tx>
        <c:rich>
          <a:bodyPr rot="0" spcFirstLastPara="1" vertOverflow="ellipsis" vert="horz" wrap="square" anchor="ctr" anchorCtr="1"/>
          <a:lstStyle/>
          <a:p>
            <a:pPr>
              <a:defRPr sz="1200" b="0" i="0" u="none" strike="noStrike" kern="1200" spc="0" baseline="0">
                <a:solidFill>
                  <a:schemeClr val="accent5"/>
                </a:solidFill>
                <a:latin typeface="+mj-lt"/>
                <a:ea typeface="+mn-ea"/>
                <a:cs typeface="+mn-cs"/>
              </a:defRPr>
            </a:pPr>
            <a:r>
              <a:rPr lang="en-US" sz="1200">
                <a:solidFill>
                  <a:schemeClr val="accent5"/>
                </a:solidFill>
                <a:latin typeface="+mj-lt"/>
              </a:rPr>
              <a:t>Rating</a:t>
            </a:r>
          </a:p>
        </c:rich>
      </c:tx>
      <c:layout>
        <c:manualLayout>
          <c:xMode val="edge"/>
          <c:yMode val="edge"/>
          <c:x val="0.3606925339151883"/>
          <c:y val="2.666666666666666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5"/>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4000">
                <a:schemeClr val="accent5"/>
              </a:gs>
              <a:gs pos="100000">
                <a:schemeClr val="accent5"/>
              </a:gs>
              <a:gs pos="90000">
                <a:schemeClr val="accent5">
                  <a:lumMod val="20000"/>
                  <a:lumOff val="80000"/>
                  <a:alpha val="63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Tables'!$B$89</c:f>
              <c:strCache>
                <c:ptCount val="1"/>
                <c:pt idx="0">
                  <c:v>Total</c:v>
                </c:pt>
              </c:strCache>
            </c:strRef>
          </c:tx>
          <c:spPr>
            <a:gradFill>
              <a:gsLst>
                <a:gs pos="54000">
                  <a:schemeClr val="accent5"/>
                </a:gs>
                <a:gs pos="100000">
                  <a:schemeClr val="accent5"/>
                </a:gs>
                <a:gs pos="90000">
                  <a:schemeClr val="accent5">
                    <a:lumMod val="20000"/>
                    <a:lumOff val="80000"/>
                    <a:alpha val="63000"/>
                  </a:schemeClr>
                </a:gs>
                <a:gs pos="100000">
                  <a:schemeClr val="accent1">
                    <a:lumMod val="30000"/>
                    <a:lumOff val="70000"/>
                  </a:schemeClr>
                </a:gs>
              </a:gsLst>
              <a:lin ang="5400000" scaled="1"/>
            </a:gradFill>
            <a:ln>
              <a:noFill/>
            </a:ln>
            <a:effectLst/>
          </c:spPr>
          <c:invertIfNegative val="0"/>
          <c:cat>
            <c:strRef>
              <c:f>'Pivot Tables'!$A$90:$A$95</c:f>
              <c:strCache>
                <c:ptCount val="5"/>
                <c:pt idx="0">
                  <c:v>1</c:v>
                </c:pt>
                <c:pt idx="1">
                  <c:v>2</c:v>
                </c:pt>
                <c:pt idx="2">
                  <c:v>3</c:v>
                </c:pt>
                <c:pt idx="3">
                  <c:v>4</c:v>
                </c:pt>
                <c:pt idx="4">
                  <c:v>5</c:v>
                </c:pt>
              </c:strCache>
            </c:strRef>
          </c:cat>
          <c:val>
            <c:numRef>
              <c:f>'Pivot Tables'!$B$90:$B$95</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4DBD-4F4D-9177-69A0BE6CE908}"/>
            </c:ext>
          </c:extLst>
        </c:ser>
        <c:dLbls>
          <c:showLegendKey val="0"/>
          <c:showVal val="0"/>
          <c:showCatName val="0"/>
          <c:showSerName val="0"/>
          <c:showPercent val="0"/>
          <c:showBubbleSize val="0"/>
        </c:dLbls>
        <c:gapWidth val="25"/>
        <c:overlap val="-27"/>
        <c:axId val="1881399520"/>
        <c:axId val="1881417760"/>
      </c:barChart>
      <c:catAx>
        <c:axId val="188139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417760"/>
        <c:crosses val="autoZero"/>
        <c:auto val="1"/>
        <c:lblAlgn val="ctr"/>
        <c:lblOffset val="100"/>
        <c:noMultiLvlLbl val="0"/>
      </c:catAx>
      <c:valAx>
        <c:axId val="1881417760"/>
        <c:scaling>
          <c:orientation val="minMax"/>
        </c:scaling>
        <c:delete val="1"/>
        <c:axPos val="l"/>
        <c:numFmt formatCode="#,##0" sourceLinked="1"/>
        <c:majorTickMark val="none"/>
        <c:minorTickMark val="none"/>
        <c:tickLblPos val="nextTo"/>
        <c:crossAx val="188139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7</xdr:col>
      <xdr:colOff>50800</xdr:colOff>
      <xdr:row>3</xdr:row>
      <xdr:rowOff>19050</xdr:rowOff>
    </xdr:from>
    <xdr:to>
      <xdr:col>14</xdr:col>
      <xdr:colOff>31750</xdr:colOff>
      <xdr:row>17</xdr:row>
      <xdr:rowOff>60322</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B2D2F0B4-476F-E18C-FBED-66BDCEB8BC3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5842000" y="571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0</xdr:rowOff>
    </xdr:from>
    <xdr:to>
      <xdr:col>2</xdr:col>
      <xdr:colOff>368300</xdr:colOff>
      <xdr:row>11</xdr:row>
      <xdr:rowOff>69850</xdr:rowOff>
    </xdr:to>
    <xdr:sp macro="" textlink="'Pivot Tables'!B4">
      <xdr:nvSpPr>
        <xdr:cNvPr id="68" name="Rectangle 67">
          <a:extLst>
            <a:ext uri="{FF2B5EF4-FFF2-40B4-BE49-F238E27FC236}">
              <a16:creationId xmlns:a16="http://schemas.microsoft.com/office/drawing/2014/main" id="{DD54BEF3-2393-4A7D-BEE1-03BC1F6A77D6}"/>
            </a:ext>
          </a:extLst>
        </xdr:cNvPr>
        <xdr:cNvSpPr/>
      </xdr:nvSpPr>
      <xdr:spPr>
        <a:xfrm>
          <a:off x="660400" y="1473200"/>
          <a:ext cx="1028700" cy="622300"/>
        </a:xfrm>
        <a:prstGeom prst="rect">
          <a:avLst/>
        </a:prstGeom>
        <a:solidFill>
          <a:schemeClr val="accent6">
            <a:alpha val="90000"/>
          </a:schemeClr>
        </a:solidFill>
        <a:ln w="15875">
          <a:solidFill>
            <a:schemeClr val="accent6">
              <a:shade val="15000"/>
            </a:schemeClr>
          </a:solidFill>
        </a:ln>
        <a:effectLst>
          <a:outerShdw blurRad="50800" dist="38100" dir="16200000" rotWithShape="0">
            <a:prstClr val="black">
              <a:alpha val="40000"/>
            </a:prstClr>
          </a:outerShdw>
          <a:softEdge rad="0"/>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369C1674-4C1F-4FF4-BE91-BD10BEE20015}" type="TxLink">
            <a:rPr lang="en-US" sz="1600" b="0" i="0" u="none" strike="noStrike">
              <a:solidFill>
                <a:schemeClr val="bg1"/>
              </a:solidFill>
              <a:latin typeface="+mj-lt"/>
            </a:rPr>
            <a:t>$96,623</a:t>
          </a:fld>
          <a:endParaRPr lang="en-US" sz="1600">
            <a:solidFill>
              <a:schemeClr val="bg1"/>
            </a:solidFill>
            <a:latin typeface="+mj-lt"/>
          </a:endParaRPr>
        </a:p>
      </xdr:txBody>
    </xdr:sp>
    <xdr:clientData/>
  </xdr:twoCellAnchor>
  <xdr:twoCellAnchor>
    <xdr:from>
      <xdr:col>1</xdr:col>
      <xdr:colOff>177800</xdr:colOff>
      <xdr:row>8</xdr:row>
      <xdr:rowOff>76200</xdr:rowOff>
    </xdr:from>
    <xdr:to>
      <xdr:col>2</xdr:col>
      <xdr:colOff>190500</xdr:colOff>
      <xdr:row>9</xdr:row>
      <xdr:rowOff>12700</xdr:rowOff>
    </xdr:to>
    <xdr:sp macro="" textlink="">
      <xdr:nvSpPr>
        <xdr:cNvPr id="69" name="TextBox 68">
          <a:extLst>
            <a:ext uri="{FF2B5EF4-FFF2-40B4-BE49-F238E27FC236}">
              <a16:creationId xmlns:a16="http://schemas.microsoft.com/office/drawing/2014/main" id="{C2C6589B-73F2-4DDF-9F45-D26CE6EBCAC4}"/>
            </a:ext>
          </a:extLst>
        </xdr:cNvPr>
        <xdr:cNvSpPr txBox="1"/>
      </xdr:nvSpPr>
      <xdr:spPr>
        <a:xfrm>
          <a:off x="838200" y="1549400"/>
          <a:ext cx="673100" cy="120650"/>
        </a:xfrm>
        <a:prstGeom prst="rect">
          <a:avLst/>
        </a:prstGeom>
        <a:noFill/>
        <a:ln w="9525" cmpd="sng">
          <a:no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solidFill>
              <a:latin typeface="+mj-lt"/>
            </a:rPr>
            <a:t>Amount</a:t>
          </a:r>
        </a:p>
        <a:p>
          <a:endParaRPr lang="en-US" sz="1100"/>
        </a:p>
      </xdr:txBody>
    </xdr:sp>
    <xdr:clientData/>
  </xdr:twoCellAnchor>
  <xdr:twoCellAnchor>
    <xdr:from>
      <xdr:col>1</xdr:col>
      <xdr:colOff>101600</xdr:colOff>
      <xdr:row>9</xdr:row>
      <xdr:rowOff>152400</xdr:rowOff>
    </xdr:from>
    <xdr:to>
      <xdr:col>2</xdr:col>
      <xdr:colOff>215900</xdr:colOff>
      <xdr:row>11</xdr:row>
      <xdr:rowOff>133350</xdr:rowOff>
    </xdr:to>
    <xdr:sp macro="" textlink="'Pivot Tables'!B8">
      <xdr:nvSpPr>
        <xdr:cNvPr id="71" name="TextBox 70">
          <a:extLst>
            <a:ext uri="{FF2B5EF4-FFF2-40B4-BE49-F238E27FC236}">
              <a16:creationId xmlns:a16="http://schemas.microsoft.com/office/drawing/2014/main" id="{4D397CB1-0E9B-47A6-8CBC-837A4991D5A5}"/>
            </a:ext>
          </a:extLst>
        </xdr:cNvPr>
        <xdr:cNvSpPr txBox="1"/>
      </xdr:nvSpPr>
      <xdr:spPr>
        <a:xfrm>
          <a:off x="762000" y="1809750"/>
          <a:ext cx="7747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A8C850-2581-4316-9D9C-0AEF86C54602}" type="TxLink">
            <a:rPr lang="en-US" sz="1100" b="1" i="0" u="none" strike="noStrike">
              <a:solidFill>
                <a:schemeClr val="bg1"/>
              </a:solidFill>
              <a:latin typeface="Aptos"/>
            </a:rPr>
            <a:t>$18,415</a:t>
          </a:fld>
          <a:endParaRPr lang="en-US" sz="1100" b="1">
            <a:solidFill>
              <a:schemeClr val="bg1"/>
            </a:solidFill>
            <a:latin typeface="+mj-lt"/>
          </a:endParaRPr>
        </a:p>
      </xdr:txBody>
    </xdr:sp>
    <xdr:clientData/>
  </xdr:twoCellAnchor>
  <xdr:twoCellAnchor>
    <xdr:from>
      <xdr:col>1</xdr:col>
      <xdr:colOff>0</xdr:colOff>
      <xdr:row>12</xdr:row>
      <xdr:rowOff>0</xdr:rowOff>
    </xdr:from>
    <xdr:to>
      <xdr:col>2</xdr:col>
      <xdr:colOff>368300</xdr:colOff>
      <xdr:row>15</xdr:row>
      <xdr:rowOff>69850</xdr:rowOff>
    </xdr:to>
    <xdr:sp macro="" textlink="'Pivot Tables'!C4">
      <xdr:nvSpPr>
        <xdr:cNvPr id="72" name="Rectangle 71">
          <a:extLst>
            <a:ext uri="{FF2B5EF4-FFF2-40B4-BE49-F238E27FC236}">
              <a16:creationId xmlns:a16="http://schemas.microsoft.com/office/drawing/2014/main" id="{369E8AD1-64ED-42B1-9C87-9BC3C48AF446}"/>
            </a:ext>
          </a:extLst>
        </xdr:cNvPr>
        <xdr:cNvSpPr/>
      </xdr:nvSpPr>
      <xdr:spPr>
        <a:xfrm>
          <a:off x="660400" y="2209800"/>
          <a:ext cx="1028700" cy="622300"/>
        </a:xfrm>
        <a:prstGeom prst="rect">
          <a:avLst/>
        </a:prstGeom>
        <a:solidFill>
          <a:schemeClr val="accent6">
            <a:alpha val="90000"/>
          </a:schemeClr>
        </a:solidFill>
        <a:ln w="15875">
          <a:solidFill>
            <a:schemeClr val="accent6">
              <a:shade val="15000"/>
            </a:schemeClr>
          </a:solidFill>
        </a:ln>
        <a:effectLst>
          <a:outerShdw blurRad="50800" dist="38100" dir="16200000" rotWithShape="0">
            <a:prstClr val="black">
              <a:alpha val="40000"/>
            </a:prstClr>
          </a:outerShdw>
          <a:softEdge rad="0"/>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059D2B49-5967-4363-A7CA-1C0AACB717D5}" type="TxLink">
            <a:rPr lang="en-US" sz="1400" b="0" i="0" u="none" strike="noStrike">
              <a:solidFill>
                <a:schemeClr val="bg1"/>
              </a:solidFill>
              <a:latin typeface="+mj-lt"/>
            </a:rPr>
            <a:t>89,850</a:t>
          </a:fld>
          <a:endParaRPr lang="en-US" sz="1400">
            <a:solidFill>
              <a:schemeClr val="bg1"/>
            </a:solidFill>
            <a:latin typeface="+mj-lt"/>
          </a:endParaRPr>
        </a:p>
      </xdr:txBody>
    </xdr:sp>
    <xdr:clientData/>
  </xdr:twoCellAnchor>
  <xdr:twoCellAnchor>
    <xdr:from>
      <xdr:col>1</xdr:col>
      <xdr:colOff>114300</xdr:colOff>
      <xdr:row>11</xdr:row>
      <xdr:rowOff>158750</xdr:rowOff>
    </xdr:from>
    <xdr:to>
      <xdr:col>2</xdr:col>
      <xdr:colOff>292100</xdr:colOff>
      <xdr:row>13</xdr:row>
      <xdr:rowOff>88900</xdr:rowOff>
    </xdr:to>
    <xdr:sp macro="" textlink="">
      <xdr:nvSpPr>
        <xdr:cNvPr id="73" name="TextBox 72">
          <a:extLst>
            <a:ext uri="{FF2B5EF4-FFF2-40B4-BE49-F238E27FC236}">
              <a16:creationId xmlns:a16="http://schemas.microsoft.com/office/drawing/2014/main" id="{588F5EDA-CD77-4830-A4A2-67174FB51FF5}"/>
            </a:ext>
          </a:extLst>
        </xdr:cNvPr>
        <xdr:cNvSpPr txBox="1"/>
      </xdr:nvSpPr>
      <xdr:spPr>
        <a:xfrm>
          <a:off x="774700" y="2184400"/>
          <a:ext cx="838200" cy="298450"/>
        </a:xfrm>
        <a:prstGeom prst="rect">
          <a:avLst/>
        </a:prstGeom>
        <a:noFill/>
        <a:ln w="9525" cmpd="sng">
          <a:no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solidFill>
              <a:latin typeface="+mj-lt"/>
            </a:rPr>
            <a:t>Duration</a:t>
          </a:r>
        </a:p>
        <a:p>
          <a:endParaRPr lang="en-US" sz="1100"/>
        </a:p>
      </xdr:txBody>
    </xdr:sp>
    <xdr:clientData/>
  </xdr:twoCellAnchor>
  <xdr:twoCellAnchor>
    <xdr:from>
      <xdr:col>1</xdr:col>
      <xdr:colOff>171450</xdr:colOff>
      <xdr:row>13</xdr:row>
      <xdr:rowOff>152400</xdr:rowOff>
    </xdr:from>
    <xdr:to>
      <xdr:col>2</xdr:col>
      <xdr:colOff>152400</xdr:colOff>
      <xdr:row>15</xdr:row>
      <xdr:rowOff>133350</xdr:rowOff>
    </xdr:to>
    <xdr:sp macro="" textlink="'Pivot Tables'!C8">
      <xdr:nvSpPr>
        <xdr:cNvPr id="75" name="TextBox 74">
          <a:extLst>
            <a:ext uri="{FF2B5EF4-FFF2-40B4-BE49-F238E27FC236}">
              <a16:creationId xmlns:a16="http://schemas.microsoft.com/office/drawing/2014/main" id="{972C4555-AAA2-4667-B6E2-C0E33B450C20}"/>
            </a:ext>
          </a:extLst>
        </xdr:cNvPr>
        <xdr:cNvSpPr txBox="1"/>
      </xdr:nvSpPr>
      <xdr:spPr>
        <a:xfrm>
          <a:off x="831850" y="2546350"/>
          <a:ext cx="6413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84A7DE-6C70-4934-BF12-6BF70111D5C2}" type="TxLink">
            <a:rPr lang="en-US" sz="1050" b="0" i="0" u="none" strike="noStrike">
              <a:solidFill>
                <a:schemeClr val="bg1"/>
              </a:solidFill>
              <a:latin typeface="+mj-lt"/>
            </a:rPr>
            <a:t>16,834</a:t>
          </a:fld>
          <a:endParaRPr lang="en-US" sz="1050">
            <a:solidFill>
              <a:schemeClr val="bg1"/>
            </a:solidFill>
            <a:latin typeface="+mj-lt"/>
          </a:endParaRPr>
        </a:p>
      </xdr:txBody>
    </xdr:sp>
    <xdr:clientData/>
  </xdr:twoCellAnchor>
  <xdr:twoCellAnchor>
    <xdr:from>
      <xdr:col>1</xdr:col>
      <xdr:colOff>0</xdr:colOff>
      <xdr:row>16</xdr:row>
      <xdr:rowOff>0</xdr:rowOff>
    </xdr:from>
    <xdr:to>
      <xdr:col>2</xdr:col>
      <xdr:colOff>368300</xdr:colOff>
      <xdr:row>19</xdr:row>
      <xdr:rowOff>69850</xdr:rowOff>
    </xdr:to>
    <xdr:sp macro="" textlink="'Pivot Tables'!D4">
      <xdr:nvSpPr>
        <xdr:cNvPr id="76" name="Rectangle 75">
          <a:extLst>
            <a:ext uri="{FF2B5EF4-FFF2-40B4-BE49-F238E27FC236}">
              <a16:creationId xmlns:a16="http://schemas.microsoft.com/office/drawing/2014/main" id="{1719CBAE-60EB-4D2E-A552-B462311AA2FC}"/>
            </a:ext>
          </a:extLst>
        </xdr:cNvPr>
        <xdr:cNvSpPr/>
      </xdr:nvSpPr>
      <xdr:spPr>
        <a:xfrm>
          <a:off x="660400" y="2946400"/>
          <a:ext cx="1028700" cy="622300"/>
        </a:xfrm>
        <a:prstGeom prst="rect">
          <a:avLst/>
        </a:prstGeom>
        <a:solidFill>
          <a:schemeClr val="accent6">
            <a:alpha val="90000"/>
          </a:schemeClr>
        </a:solidFill>
        <a:ln w="15875">
          <a:solidFill>
            <a:schemeClr val="accent6">
              <a:shade val="15000"/>
            </a:schemeClr>
          </a:solidFill>
        </a:ln>
        <a:effectLst>
          <a:outerShdw blurRad="50800" dist="38100" dir="16200000" rotWithShape="0">
            <a:prstClr val="black">
              <a:alpha val="40000"/>
            </a:prstClr>
          </a:outerShdw>
          <a:softEdge rad="0"/>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41721A74-7A05-477F-92E8-9C37D1A1B37C}" type="TxLink">
            <a:rPr lang="en-US" sz="1400" b="0" i="0" u="none" strike="noStrike">
              <a:solidFill>
                <a:schemeClr val="bg1"/>
              </a:solidFill>
              <a:latin typeface="+mj-lt"/>
            </a:rPr>
            <a:t>3.9</a:t>
          </a:fld>
          <a:endParaRPr lang="en-US" sz="1400" b="0" i="0" u="none" strike="noStrike">
            <a:solidFill>
              <a:schemeClr val="bg1"/>
            </a:solidFill>
            <a:latin typeface="+mj-lt"/>
          </a:endParaRPr>
        </a:p>
      </xdr:txBody>
    </xdr:sp>
    <xdr:clientData/>
  </xdr:twoCellAnchor>
  <xdr:twoCellAnchor>
    <xdr:from>
      <xdr:col>1</xdr:col>
      <xdr:colOff>177800</xdr:colOff>
      <xdr:row>16</xdr:row>
      <xdr:rowOff>76200</xdr:rowOff>
    </xdr:from>
    <xdr:to>
      <xdr:col>2</xdr:col>
      <xdr:colOff>190500</xdr:colOff>
      <xdr:row>17</xdr:row>
      <xdr:rowOff>12700</xdr:rowOff>
    </xdr:to>
    <xdr:sp macro="" textlink="">
      <xdr:nvSpPr>
        <xdr:cNvPr id="77" name="TextBox 76">
          <a:extLst>
            <a:ext uri="{FF2B5EF4-FFF2-40B4-BE49-F238E27FC236}">
              <a16:creationId xmlns:a16="http://schemas.microsoft.com/office/drawing/2014/main" id="{B0E77319-01C2-4DAB-B3A0-256E216E9DE6}"/>
            </a:ext>
          </a:extLst>
        </xdr:cNvPr>
        <xdr:cNvSpPr txBox="1"/>
      </xdr:nvSpPr>
      <xdr:spPr>
        <a:xfrm>
          <a:off x="838200" y="3022600"/>
          <a:ext cx="673100" cy="120650"/>
        </a:xfrm>
        <a:prstGeom prst="rect">
          <a:avLst/>
        </a:prstGeom>
        <a:noFill/>
        <a:ln w="9525" cmpd="sng">
          <a:no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solidFill>
              <a:latin typeface="+mj-lt"/>
            </a:rPr>
            <a:t>Rating</a:t>
          </a:r>
        </a:p>
        <a:p>
          <a:endParaRPr lang="en-US" sz="1100"/>
        </a:p>
      </xdr:txBody>
    </xdr:sp>
    <xdr:clientData/>
  </xdr:twoCellAnchor>
  <xdr:twoCellAnchor>
    <xdr:from>
      <xdr:col>1</xdr:col>
      <xdr:colOff>171450</xdr:colOff>
      <xdr:row>17</xdr:row>
      <xdr:rowOff>152400</xdr:rowOff>
    </xdr:from>
    <xdr:to>
      <xdr:col>2</xdr:col>
      <xdr:colOff>152400</xdr:colOff>
      <xdr:row>19</xdr:row>
      <xdr:rowOff>133350</xdr:rowOff>
    </xdr:to>
    <xdr:sp macro="" textlink="'Pivot Tables'!D8">
      <xdr:nvSpPr>
        <xdr:cNvPr id="79" name="TextBox 78">
          <a:extLst>
            <a:ext uri="{FF2B5EF4-FFF2-40B4-BE49-F238E27FC236}">
              <a16:creationId xmlns:a16="http://schemas.microsoft.com/office/drawing/2014/main" id="{EF9E29D4-11F9-4609-8D44-165C82774961}"/>
            </a:ext>
          </a:extLst>
        </xdr:cNvPr>
        <xdr:cNvSpPr txBox="1"/>
      </xdr:nvSpPr>
      <xdr:spPr>
        <a:xfrm>
          <a:off x="831850" y="3282950"/>
          <a:ext cx="6413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F9FCF1-596D-4067-A308-828713B6A8BC}" type="TxLink">
            <a:rPr lang="en-US" sz="1050" b="0" i="0" u="none" strike="noStrike">
              <a:solidFill>
                <a:schemeClr val="bg1"/>
              </a:solidFill>
              <a:latin typeface="+mj-lt"/>
            </a:rPr>
            <a:t>3.9</a:t>
          </a:fld>
          <a:endParaRPr lang="en-US" sz="1050">
            <a:solidFill>
              <a:schemeClr val="bg1"/>
            </a:solidFill>
            <a:latin typeface="+mj-lt"/>
          </a:endParaRPr>
        </a:p>
      </xdr:txBody>
    </xdr:sp>
    <xdr:clientData/>
  </xdr:twoCellAnchor>
  <xdr:twoCellAnchor>
    <xdr:from>
      <xdr:col>1</xdr:col>
      <xdr:colOff>6350</xdr:colOff>
      <xdr:row>20</xdr:row>
      <xdr:rowOff>0</xdr:rowOff>
    </xdr:from>
    <xdr:to>
      <xdr:col>2</xdr:col>
      <xdr:colOff>374650</xdr:colOff>
      <xdr:row>23</xdr:row>
      <xdr:rowOff>69850</xdr:rowOff>
    </xdr:to>
    <xdr:sp macro="" textlink="'Pivot Tables'!E4">
      <xdr:nvSpPr>
        <xdr:cNvPr id="80" name="Rectangle 79">
          <a:extLst>
            <a:ext uri="{FF2B5EF4-FFF2-40B4-BE49-F238E27FC236}">
              <a16:creationId xmlns:a16="http://schemas.microsoft.com/office/drawing/2014/main" id="{63D7AAF7-5E61-49DE-BB1B-B7F432FB0585}"/>
            </a:ext>
          </a:extLst>
        </xdr:cNvPr>
        <xdr:cNvSpPr/>
      </xdr:nvSpPr>
      <xdr:spPr>
        <a:xfrm>
          <a:off x="666750" y="3683000"/>
          <a:ext cx="1028700" cy="622300"/>
        </a:xfrm>
        <a:prstGeom prst="rect">
          <a:avLst/>
        </a:prstGeom>
        <a:solidFill>
          <a:schemeClr val="accent6">
            <a:alpha val="90000"/>
          </a:schemeClr>
        </a:solidFill>
        <a:ln w="15875">
          <a:solidFill>
            <a:schemeClr val="accent6">
              <a:shade val="15000"/>
            </a:schemeClr>
          </a:solidFill>
        </a:ln>
        <a:effectLst>
          <a:outerShdw blurRad="50800" dist="38100" dir="16200000" rotWithShape="0">
            <a:prstClr val="black">
              <a:alpha val="40000"/>
            </a:prstClr>
          </a:outerShdw>
          <a:softEdge rad="0"/>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CB0F5E2A-5F7C-4A8B-ACCC-4E843B4A93CF}" type="TxLink">
            <a:rPr lang="en-US" sz="1400" b="0" i="0" u="none" strike="noStrike">
              <a:solidFill>
                <a:schemeClr val="bg1"/>
              </a:solidFill>
              <a:latin typeface="+mj-lt"/>
            </a:rPr>
            <a:t>307</a:t>
          </a:fld>
          <a:endParaRPr lang="en-US" sz="1400">
            <a:solidFill>
              <a:schemeClr val="bg1"/>
            </a:solidFill>
            <a:latin typeface="+mj-lt"/>
          </a:endParaRPr>
        </a:p>
      </xdr:txBody>
    </xdr:sp>
    <xdr:clientData/>
  </xdr:twoCellAnchor>
  <xdr:twoCellAnchor>
    <xdr:from>
      <xdr:col>1</xdr:col>
      <xdr:colOff>171450</xdr:colOff>
      <xdr:row>19</xdr:row>
      <xdr:rowOff>107950</xdr:rowOff>
    </xdr:from>
    <xdr:to>
      <xdr:col>2</xdr:col>
      <xdr:colOff>285750</xdr:colOff>
      <xdr:row>21</xdr:row>
      <xdr:rowOff>88900</xdr:rowOff>
    </xdr:to>
    <xdr:sp macro="" textlink="">
      <xdr:nvSpPr>
        <xdr:cNvPr id="81" name="TextBox 80">
          <a:extLst>
            <a:ext uri="{FF2B5EF4-FFF2-40B4-BE49-F238E27FC236}">
              <a16:creationId xmlns:a16="http://schemas.microsoft.com/office/drawing/2014/main" id="{E70FB494-3CE1-4231-82DA-75F6DB52EDF4}"/>
            </a:ext>
          </a:extLst>
        </xdr:cNvPr>
        <xdr:cNvSpPr txBox="1"/>
      </xdr:nvSpPr>
      <xdr:spPr>
        <a:xfrm>
          <a:off x="831850" y="3606800"/>
          <a:ext cx="774700" cy="349250"/>
        </a:xfrm>
        <a:prstGeom prst="rect">
          <a:avLst/>
        </a:prstGeom>
        <a:noFill/>
        <a:ln w="9525" cmpd="sng">
          <a:no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solidFill>
              <a:latin typeface="+mj-lt"/>
            </a:rPr>
            <a:t>5</a:t>
          </a:r>
          <a:r>
            <a:rPr lang="en-US" sz="1050" baseline="0">
              <a:solidFill>
                <a:schemeClr val="bg1"/>
              </a:solidFill>
              <a:latin typeface="+mj-lt"/>
            </a:rPr>
            <a:t> * Rating</a:t>
          </a:r>
          <a:endParaRPr lang="en-US" sz="1050">
            <a:solidFill>
              <a:schemeClr val="bg1"/>
            </a:solidFill>
            <a:latin typeface="+mj-lt"/>
          </a:endParaRPr>
        </a:p>
        <a:p>
          <a:endParaRPr lang="en-US" sz="1100"/>
        </a:p>
      </xdr:txBody>
    </xdr:sp>
    <xdr:clientData/>
  </xdr:twoCellAnchor>
  <xdr:twoCellAnchor>
    <xdr:from>
      <xdr:col>1</xdr:col>
      <xdr:colOff>171450</xdr:colOff>
      <xdr:row>21</xdr:row>
      <xdr:rowOff>152400</xdr:rowOff>
    </xdr:from>
    <xdr:to>
      <xdr:col>2</xdr:col>
      <xdr:colOff>152400</xdr:colOff>
      <xdr:row>23</xdr:row>
      <xdr:rowOff>133350</xdr:rowOff>
    </xdr:to>
    <xdr:sp macro="" textlink="'Pivot Tables'!E8">
      <xdr:nvSpPr>
        <xdr:cNvPr id="83" name="TextBox 82">
          <a:extLst>
            <a:ext uri="{FF2B5EF4-FFF2-40B4-BE49-F238E27FC236}">
              <a16:creationId xmlns:a16="http://schemas.microsoft.com/office/drawing/2014/main" id="{6D49E6AA-96F5-4D80-8DA4-E7D7B756044C}"/>
            </a:ext>
          </a:extLst>
        </xdr:cNvPr>
        <xdr:cNvSpPr txBox="1"/>
      </xdr:nvSpPr>
      <xdr:spPr>
        <a:xfrm>
          <a:off x="831850" y="4019550"/>
          <a:ext cx="6413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A2D3DC-A1B9-4D13-8E0F-4C093C6C2E40}" type="TxLink">
            <a:rPr lang="en-US" sz="1050" b="0" i="0" u="none" strike="noStrike">
              <a:solidFill>
                <a:schemeClr val="bg1"/>
              </a:solidFill>
              <a:latin typeface="+mj-lt"/>
            </a:rPr>
            <a:t>60</a:t>
          </a:fld>
          <a:endParaRPr lang="en-US" sz="1050">
            <a:solidFill>
              <a:schemeClr val="bg1"/>
            </a:solidFill>
            <a:latin typeface="+mj-lt"/>
          </a:endParaRPr>
        </a:p>
      </xdr:txBody>
    </xdr:sp>
    <xdr:clientData/>
  </xdr:twoCellAnchor>
  <xdr:twoCellAnchor>
    <xdr:from>
      <xdr:col>1</xdr:col>
      <xdr:colOff>0</xdr:colOff>
      <xdr:row>4</xdr:row>
      <xdr:rowOff>0</xdr:rowOff>
    </xdr:from>
    <xdr:to>
      <xdr:col>2</xdr:col>
      <xdr:colOff>368300</xdr:colOff>
      <xdr:row>7</xdr:row>
      <xdr:rowOff>69850</xdr:rowOff>
    </xdr:to>
    <xdr:sp macro="" textlink="'Pivot Tables'!A4">
      <xdr:nvSpPr>
        <xdr:cNvPr id="92" name="Rectangle 91">
          <a:extLst>
            <a:ext uri="{FF2B5EF4-FFF2-40B4-BE49-F238E27FC236}">
              <a16:creationId xmlns:a16="http://schemas.microsoft.com/office/drawing/2014/main" id="{A3D27C19-D5F1-429F-82F3-F0D8C06E196C}"/>
            </a:ext>
          </a:extLst>
        </xdr:cNvPr>
        <xdr:cNvSpPr/>
      </xdr:nvSpPr>
      <xdr:spPr>
        <a:xfrm>
          <a:off x="660400" y="736600"/>
          <a:ext cx="1028700" cy="622300"/>
        </a:xfrm>
        <a:prstGeom prst="rect">
          <a:avLst/>
        </a:prstGeom>
        <a:solidFill>
          <a:schemeClr val="accent6">
            <a:alpha val="90000"/>
          </a:schemeClr>
        </a:solidFill>
        <a:ln w="15875">
          <a:solidFill>
            <a:schemeClr val="accent6">
              <a:shade val="15000"/>
            </a:schemeClr>
          </a:solidFill>
        </a:ln>
        <a:effectLst>
          <a:outerShdw blurRad="50800" dist="38100" dir="16200000" rotWithShape="0">
            <a:prstClr val="black">
              <a:alpha val="40000"/>
            </a:prstClr>
          </a:outerShdw>
          <a:softEdge rad="0"/>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9E5E8B8A-7C71-464A-BCEF-2ED016BB1B07}" type="TxLink">
            <a:rPr lang="en-US" sz="2000" b="0" i="0" u="none" strike="noStrike">
              <a:solidFill>
                <a:schemeClr val="bg1"/>
              </a:solidFill>
              <a:latin typeface="+mj-lt"/>
            </a:rPr>
            <a:pPr algn="ctr"/>
            <a:t>1,000</a:t>
          </a:fld>
          <a:endParaRPr lang="en-US" sz="2000">
            <a:solidFill>
              <a:schemeClr val="bg1"/>
            </a:solidFill>
            <a:latin typeface="+mj-lt"/>
          </a:endParaRPr>
        </a:p>
      </xdr:txBody>
    </xdr:sp>
    <xdr:clientData/>
  </xdr:twoCellAnchor>
  <xdr:twoCellAnchor>
    <xdr:from>
      <xdr:col>1</xdr:col>
      <xdr:colOff>177800</xdr:colOff>
      <xdr:row>4</xdr:row>
      <xdr:rowOff>76200</xdr:rowOff>
    </xdr:from>
    <xdr:to>
      <xdr:col>2</xdr:col>
      <xdr:colOff>190500</xdr:colOff>
      <xdr:row>5</xdr:row>
      <xdr:rowOff>12700</xdr:rowOff>
    </xdr:to>
    <xdr:sp macro="" textlink="">
      <xdr:nvSpPr>
        <xdr:cNvPr id="93" name="TextBox 92">
          <a:extLst>
            <a:ext uri="{FF2B5EF4-FFF2-40B4-BE49-F238E27FC236}">
              <a16:creationId xmlns:a16="http://schemas.microsoft.com/office/drawing/2014/main" id="{9DF294A8-AA95-4321-99DB-4080799A2013}"/>
            </a:ext>
          </a:extLst>
        </xdr:cNvPr>
        <xdr:cNvSpPr txBox="1"/>
      </xdr:nvSpPr>
      <xdr:spPr>
        <a:xfrm>
          <a:off x="838200" y="812800"/>
          <a:ext cx="673100" cy="120650"/>
        </a:xfrm>
        <a:prstGeom prst="rect">
          <a:avLst/>
        </a:prstGeom>
        <a:noFill/>
        <a:ln w="9525" cmpd="sng">
          <a:no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solidFill>
              <a:latin typeface="+mj-lt"/>
            </a:rPr>
            <a:t>Calls</a:t>
          </a:r>
        </a:p>
        <a:p>
          <a:endParaRPr lang="en-US" sz="1100"/>
        </a:p>
      </xdr:txBody>
    </xdr:sp>
    <xdr:clientData/>
  </xdr:twoCellAnchor>
  <xdr:twoCellAnchor editAs="oneCell">
    <xdr:from>
      <xdr:col>1</xdr:col>
      <xdr:colOff>25401</xdr:colOff>
      <xdr:row>4</xdr:row>
      <xdr:rowOff>12701</xdr:rowOff>
    </xdr:from>
    <xdr:to>
      <xdr:col>1</xdr:col>
      <xdr:colOff>237163</xdr:colOff>
      <xdr:row>5</xdr:row>
      <xdr:rowOff>31750</xdr:rowOff>
    </xdr:to>
    <xdr:pic>
      <xdr:nvPicPr>
        <xdr:cNvPr id="94" name="Graphic 93" descr="Receiver with solid fill">
          <a:extLst>
            <a:ext uri="{FF2B5EF4-FFF2-40B4-BE49-F238E27FC236}">
              <a16:creationId xmlns:a16="http://schemas.microsoft.com/office/drawing/2014/main" id="{587F7D2D-1294-4E7C-94AB-A436766A2C1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1" y="749301"/>
          <a:ext cx="211762" cy="203199"/>
        </a:xfrm>
        <a:prstGeom prst="rect">
          <a:avLst/>
        </a:prstGeom>
      </xdr:spPr>
    </xdr:pic>
    <xdr:clientData/>
  </xdr:twoCellAnchor>
  <xdr:twoCellAnchor>
    <xdr:from>
      <xdr:col>1</xdr:col>
      <xdr:colOff>171450</xdr:colOff>
      <xdr:row>5</xdr:row>
      <xdr:rowOff>152400</xdr:rowOff>
    </xdr:from>
    <xdr:to>
      <xdr:col>2</xdr:col>
      <xdr:colOff>152400</xdr:colOff>
      <xdr:row>7</xdr:row>
      <xdr:rowOff>133350</xdr:rowOff>
    </xdr:to>
    <xdr:sp macro="" textlink="'Pivot Tables'!A8">
      <xdr:nvSpPr>
        <xdr:cNvPr id="95" name="TextBox 94">
          <a:extLst>
            <a:ext uri="{FF2B5EF4-FFF2-40B4-BE49-F238E27FC236}">
              <a16:creationId xmlns:a16="http://schemas.microsoft.com/office/drawing/2014/main" id="{6F392E91-7227-473E-B5E2-94AD4C388EA1}"/>
            </a:ext>
          </a:extLst>
        </xdr:cNvPr>
        <xdr:cNvSpPr txBox="1"/>
      </xdr:nvSpPr>
      <xdr:spPr>
        <a:xfrm>
          <a:off x="831850" y="1073150"/>
          <a:ext cx="6413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C2C3387-8857-47B9-ABF1-2F6F935E9A9C}" type="TxLink">
            <a:rPr lang="en-US" sz="1000" b="0" i="0" u="none" strike="noStrike">
              <a:solidFill>
                <a:schemeClr val="bg1">
                  <a:lumMod val="95000"/>
                </a:schemeClr>
              </a:solidFill>
              <a:latin typeface="+mj-lt"/>
            </a:rPr>
            <a:pPr algn="ctr"/>
            <a:t>189</a:t>
          </a:fld>
          <a:endParaRPr lang="en-US" sz="1000">
            <a:solidFill>
              <a:schemeClr val="bg1">
                <a:lumMod val="95000"/>
              </a:schemeClr>
            </a:solidFill>
            <a:latin typeface="+mj-lt"/>
          </a:endParaRPr>
        </a:p>
      </xdr:txBody>
    </xdr:sp>
    <xdr:clientData/>
  </xdr:twoCellAnchor>
  <xdr:twoCellAnchor editAs="oneCell">
    <xdr:from>
      <xdr:col>1</xdr:col>
      <xdr:colOff>12700</xdr:colOff>
      <xdr:row>8</xdr:row>
      <xdr:rowOff>12700</xdr:rowOff>
    </xdr:from>
    <xdr:to>
      <xdr:col>1</xdr:col>
      <xdr:colOff>269582</xdr:colOff>
      <xdr:row>9</xdr:row>
      <xdr:rowOff>69850</xdr:rowOff>
    </xdr:to>
    <xdr:pic>
      <xdr:nvPicPr>
        <xdr:cNvPr id="96" name="Graphic 95" descr="Shopping cart with solid fill">
          <a:extLst>
            <a:ext uri="{FF2B5EF4-FFF2-40B4-BE49-F238E27FC236}">
              <a16:creationId xmlns:a16="http://schemas.microsoft.com/office/drawing/2014/main" id="{42327F20-E7D3-42F8-9F27-88004525C9B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3100" y="1485900"/>
          <a:ext cx="256882" cy="241300"/>
        </a:xfrm>
        <a:prstGeom prst="rect">
          <a:avLst/>
        </a:prstGeom>
      </xdr:spPr>
    </xdr:pic>
    <xdr:clientData/>
  </xdr:twoCellAnchor>
  <xdr:twoCellAnchor editAs="oneCell">
    <xdr:from>
      <xdr:col>1</xdr:col>
      <xdr:colOff>6350</xdr:colOff>
      <xdr:row>12</xdr:row>
      <xdr:rowOff>6350</xdr:rowOff>
    </xdr:from>
    <xdr:to>
      <xdr:col>1</xdr:col>
      <xdr:colOff>279400</xdr:colOff>
      <xdr:row>13</xdr:row>
      <xdr:rowOff>95791</xdr:rowOff>
    </xdr:to>
    <xdr:pic>
      <xdr:nvPicPr>
        <xdr:cNvPr id="97" name="Graphic 96" descr="Call center with solid fill">
          <a:extLst>
            <a:ext uri="{FF2B5EF4-FFF2-40B4-BE49-F238E27FC236}">
              <a16:creationId xmlns:a16="http://schemas.microsoft.com/office/drawing/2014/main" id="{CCB8A813-EA6E-4CAD-9411-4F839D32366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66750" y="2216150"/>
          <a:ext cx="273050" cy="273591"/>
        </a:xfrm>
        <a:prstGeom prst="rect">
          <a:avLst/>
        </a:prstGeom>
      </xdr:spPr>
    </xdr:pic>
    <xdr:clientData/>
  </xdr:twoCellAnchor>
  <xdr:twoCellAnchor editAs="oneCell">
    <xdr:from>
      <xdr:col>0</xdr:col>
      <xdr:colOff>654050</xdr:colOff>
      <xdr:row>15</xdr:row>
      <xdr:rowOff>152401</xdr:rowOff>
    </xdr:from>
    <xdr:to>
      <xdr:col>1</xdr:col>
      <xdr:colOff>317851</xdr:colOff>
      <xdr:row>17</xdr:row>
      <xdr:rowOff>95251</xdr:rowOff>
    </xdr:to>
    <xdr:pic>
      <xdr:nvPicPr>
        <xdr:cNvPr id="98" name="Graphic 97" descr="Rating Star with solid fill">
          <a:extLst>
            <a:ext uri="{FF2B5EF4-FFF2-40B4-BE49-F238E27FC236}">
              <a16:creationId xmlns:a16="http://schemas.microsoft.com/office/drawing/2014/main" id="{C78585C2-4BEF-4D8D-8D22-EBF47EAD1DA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654050" y="2914651"/>
          <a:ext cx="324201" cy="311150"/>
        </a:xfrm>
        <a:prstGeom prst="rect">
          <a:avLst/>
        </a:prstGeom>
      </xdr:spPr>
    </xdr:pic>
    <xdr:clientData/>
  </xdr:twoCellAnchor>
  <xdr:twoCellAnchor editAs="oneCell">
    <xdr:from>
      <xdr:col>1</xdr:col>
      <xdr:colOff>0</xdr:colOff>
      <xdr:row>19</xdr:row>
      <xdr:rowOff>177800</xdr:rowOff>
    </xdr:from>
    <xdr:to>
      <xdr:col>1</xdr:col>
      <xdr:colOff>264063</xdr:colOff>
      <xdr:row>21</xdr:row>
      <xdr:rowOff>62885</xdr:rowOff>
    </xdr:to>
    <xdr:pic>
      <xdr:nvPicPr>
        <xdr:cNvPr id="99" name="Graphic 98" descr="Star-struck face outline with solid fill">
          <a:extLst>
            <a:ext uri="{FF2B5EF4-FFF2-40B4-BE49-F238E27FC236}">
              <a16:creationId xmlns:a16="http://schemas.microsoft.com/office/drawing/2014/main" id="{6C428FB4-875F-4E6D-BFDF-EA57362C694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60400" y="3676650"/>
          <a:ext cx="264063" cy="253385"/>
        </a:xfrm>
        <a:prstGeom prst="rect">
          <a:avLst/>
        </a:prstGeom>
      </xdr:spPr>
    </xdr:pic>
    <xdr:clientData/>
  </xdr:twoCellAnchor>
  <xdr:twoCellAnchor editAs="oneCell">
    <xdr:from>
      <xdr:col>18</xdr:col>
      <xdr:colOff>107950</xdr:colOff>
      <xdr:row>3</xdr:row>
      <xdr:rowOff>127000</xdr:rowOff>
    </xdr:from>
    <xdr:to>
      <xdr:col>19</xdr:col>
      <xdr:colOff>139700</xdr:colOff>
      <xdr:row>13</xdr:row>
      <xdr:rowOff>171450</xdr:rowOff>
    </xdr:to>
    <mc:AlternateContent xmlns:mc="http://schemas.openxmlformats.org/markup-compatibility/2006">
      <mc:Choice xmlns:a14="http://schemas.microsoft.com/office/drawing/2010/main" Requires="a14">
        <xdr:graphicFrame macro="">
          <xdr:nvGraphicFramePr>
            <xdr:cNvPr id="100" name="Representative 1">
              <a:extLst>
                <a:ext uri="{FF2B5EF4-FFF2-40B4-BE49-F238E27FC236}">
                  <a16:creationId xmlns:a16="http://schemas.microsoft.com/office/drawing/2014/main" id="{8D45DB1B-4108-405C-A840-4D742661F5CE}"/>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11995150" y="679450"/>
              <a:ext cx="692150"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406400</xdr:colOff>
      <xdr:row>0</xdr:row>
      <xdr:rowOff>69850</xdr:rowOff>
    </xdr:from>
    <xdr:to>
      <xdr:col>7</xdr:col>
      <xdr:colOff>247649</xdr:colOff>
      <xdr:row>10</xdr:row>
      <xdr:rowOff>171450</xdr:rowOff>
    </xdr:to>
    <xdr:graphicFrame macro="">
      <xdr:nvGraphicFramePr>
        <xdr:cNvPr id="101" name="Chart 100">
          <a:extLst>
            <a:ext uri="{FF2B5EF4-FFF2-40B4-BE49-F238E27FC236}">
              <a16:creationId xmlns:a16="http://schemas.microsoft.com/office/drawing/2014/main" id="{3ADE0CD7-4E8F-4076-A870-76DF9D720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266700</xdr:colOff>
      <xdr:row>0</xdr:row>
      <xdr:rowOff>44450</xdr:rowOff>
    </xdr:from>
    <xdr:to>
      <xdr:col>11</xdr:col>
      <xdr:colOff>76200</xdr:colOff>
      <xdr:row>10</xdr:row>
      <xdr:rowOff>152400</xdr:rowOff>
    </xdr:to>
    <xdr:graphicFrame macro="">
      <xdr:nvGraphicFramePr>
        <xdr:cNvPr id="102" name="Chart 101">
          <a:extLst>
            <a:ext uri="{FF2B5EF4-FFF2-40B4-BE49-F238E27FC236}">
              <a16:creationId xmlns:a16="http://schemas.microsoft.com/office/drawing/2014/main" id="{B446BDD9-822D-48A3-8F23-A65EADD7A9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406400</xdr:colOff>
      <xdr:row>10</xdr:row>
      <xdr:rowOff>171450</xdr:rowOff>
    </xdr:from>
    <xdr:to>
      <xdr:col>6</xdr:col>
      <xdr:colOff>577850</xdr:colOff>
      <xdr:row>24</xdr:row>
      <xdr:rowOff>19050</xdr:rowOff>
    </xdr:to>
    <xdr:graphicFrame macro="">
      <xdr:nvGraphicFramePr>
        <xdr:cNvPr id="103" name="Chart 102">
          <a:extLst>
            <a:ext uri="{FF2B5EF4-FFF2-40B4-BE49-F238E27FC236}">
              <a16:creationId xmlns:a16="http://schemas.microsoft.com/office/drawing/2014/main" id="{25DF80B7-20A7-43BC-9887-C480FD8BBF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577850</xdr:colOff>
      <xdr:row>10</xdr:row>
      <xdr:rowOff>165100</xdr:rowOff>
    </xdr:from>
    <xdr:to>
      <xdr:col>10</xdr:col>
      <xdr:colOff>590550</xdr:colOff>
      <xdr:row>24</xdr:row>
      <xdr:rowOff>12700</xdr:rowOff>
    </xdr:to>
    <xdr:graphicFrame macro="">
      <xdr:nvGraphicFramePr>
        <xdr:cNvPr id="104" name="Chart 103">
          <a:extLst>
            <a:ext uri="{FF2B5EF4-FFF2-40B4-BE49-F238E27FC236}">
              <a16:creationId xmlns:a16="http://schemas.microsoft.com/office/drawing/2014/main" id="{3EC94D19-0739-4099-BF8D-B57B32C922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76200</xdr:colOff>
      <xdr:row>0</xdr:row>
      <xdr:rowOff>31750</xdr:rowOff>
    </xdr:from>
    <xdr:to>
      <xdr:col>14</xdr:col>
      <xdr:colOff>450850</xdr:colOff>
      <xdr:row>10</xdr:row>
      <xdr:rowOff>101600</xdr:rowOff>
    </xdr:to>
    <xdr:graphicFrame macro="">
      <xdr:nvGraphicFramePr>
        <xdr:cNvPr id="105" name="Chart 104">
          <a:extLst>
            <a:ext uri="{FF2B5EF4-FFF2-40B4-BE49-F238E27FC236}">
              <a16:creationId xmlns:a16="http://schemas.microsoft.com/office/drawing/2014/main" id="{971D2151-49ED-4C5B-A24A-4BBE4A1E3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425450</xdr:colOff>
      <xdr:row>0</xdr:row>
      <xdr:rowOff>19050</xdr:rowOff>
    </xdr:from>
    <xdr:to>
      <xdr:col>17</xdr:col>
      <xdr:colOff>336550</xdr:colOff>
      <xdr:row>10</xdr:row>
      <xdr:rowOff>95250</xdr:rowOff>
    </xdr:to>
    <xdr:graphicFrame macro="">
      <xdr:nvGraphicFramePr>
        <xdr:cNvPr id="106" name="Chart 105">
          <a:extLst>
            <a:ext uri="{FF2B5EF4-FFF2-40B4-BE49-F238E27FC236}">
              <a16:creationId xmlns:a16="http://schemas.microsoft.com/office/drawing/2014/main" id="{02445C69-C65D-448E-8174-4953457BB9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0.947890046293" backgroundQuery="1" createdVersion="8" refreshedVersion="8" minRefreshableVersion="3" recordCount="0" supportSubquery="1" supportAdvancedDrill="1" xr:uid="{1C06FD5C-0964-4BA4-96D3-49DE9777703E}">
  <cacheSource type="external" connectionId="1"/>
  <cacheFields count="3">
    <cacheField name="[customers].[City].[City]" caption="City" numFmtId="0" hierarchy="15" level="1">
      <sharedItems count="3">
        <s v="Cincinnati"/>
        <s v="Cleveland"/>
        <s v="Columbus"/>
      </sharedItems>
    </cacheField>
    <cacheField name="[Measures].[Call Count]" caption="Call Count" numFmtId="0" hierarchy="17" level="32767"/>
    <cacheField name="[customers].[Gedner].[Gedner]" caption="Gedner" numFmtId="0" hierarchy="13" level="1">
      <sharedItems count="2">
        <s v="Female"/>
        <s v="Male"/>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0.911013657409" backgroundQuery="1" createdVersion="8" refreshedVersion="8" minRefreshableVersion="3" recordCount="0" supportSubquery="1" supportAdvancedDrill="1" xr:uid="{56C901CB-1DE7-42D5-87A5-978AE61B622E}">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0.575271643516" backgroundQuery="1" createdVersion="8" refreshedVersion="8" minRefreshableVersion="3" recordCount="0" supportSubquery="1" supportAdvancedDrill="1" xr:uid="{686B2B75-E1AE-4329-BF57-F7D9D1D5957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1.442969212963" backgroundQuery="1" createdVersion="8" refreshedVersion="8" minRefreshableVersion="3" recordCount="0" supportSubquery="1" supportAdvancedDrill="1" xr:uid="{220072B0-4566-4126-8B65-698A26DD5622}">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2"/>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1.530429629631" backgroundQuery="1" createdVersion="8" refreshedVersion="8" minRefreshableVersion="3" recordCount="0" supportSubquery="1" supportAdvancedDrill="1" xr:uid="{F837C39A-EC6D-478C-9953-C4D7DC50A935}">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1.530430092593" backgroundQuery="1" createdVersion="8" refreshedVersion="8" minRefreshableVersion="3" recordCount="0" supportSubquery="1" supportAdvancedDrill="1" xr:uid="{AA4C350A-8557-4AAD-BF62-7B3ADAC4C293}">
  <cacheSource type="external" connectionId="1"/>
  <cacheFields count="5">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1.530430555555" backgroundQuery="1" createdVersion="8" refreshedVersion="8" minRefreshableVersion="3" recordCount="0" supportSubquery="1" supportAdvancedDrill="1" xr:uid="{85CD5DAB-84E3-4089-8666-4C3ADEAA9974}">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1.530430902778" backgroundQuery="1" createdVersion="8" refreshedVersion="8" minRefreshableVersion="3" recordCount="0" supportSubquery="1" supportAdvancedDrill="1" xr:uid="{598BC6C0-7F53-4B54-9C5C-FAAB0E0C4C03}">
  <cacheSource type="external" connectionId="1"/>
  <cacheFields count="1">
    <cacheField name="[calls].[Representative].[Representative]" caption="Representative" numFmtId="0" hierarchy="3" level="1">
      <sharedItems count="1">
        <s v="R01"/>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1.530431250001" backgroundQuery="1" createdVersion="8" refreshedVersion="8" minRefreshableVersion="3" recordCount="0" supportSubquery="1" supportAdvancedDrill="1" xr:uid="{225F3E7E-C8CA-437D-AF89-39DD11337919}">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Y KUMAR" refreshedDate="45600.575266435182" backgroundQuery="1" createdVersion="3" refreshedVersion="8" minRefreshableVersion="3" recordCount="0" supportSubquery="1" supportAdvancedDrill="1" xr:uid="{6ECD1EC9-B4A1-4536-A8C6-C91B81172D5D}">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2155945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94E3AC-CD3C-499F-9576-83A1D443D92A}" name="PivotTable10" cacheId="58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8">
  <location ref="A98:G11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18EA81-8F0A-45FF-9111-973C9DDE1A36}" name="rep satisfaction" cacheId="6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89:B95"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CD05AB-681D-43C1-8B8B-048777929871}" name="PivotTable8" cacheId="39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9:D84" firstHeaderRow="1" firstDataRow="2" firstDataCol="1"/>
  <pivotFields count="3">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4">
    <i>
      <x/>
    </i>
    <i>
      <x v="1"/>
    </i>
    <i>
      <x v="2"/>
    </i>
    <i t="grand">
      <x/>
    </i>
  </rowItems>
  <colFields count="1">
    <field x="2"/>
  </colFields>
  <colItems count="3">
    <i>
      <x/>
    </i>
    <i>
      <x v="1"/>
    </i>
    <i t="grand">
      <x/>
    </i>
  </colItems>
  <dataFields count="1">
    <dataField fld="1" subtotal="count"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6DEC43-ADA3-4A5E-8C3D-7C601E59CBE9}" name="selected rep" cacheId="63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63:A6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BC995E-37EE-4AC2-BEF2-7F6A6553CC8E}" name="rep pivot"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1:C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E44D75-0E7C-481F-A5D9-716A1D2FAA36}" name="weekly trend" cacheId="63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9">
  <location ref="F21:G29"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6"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F5734C-1372-44E1-A560-59E76D865401}" name="monthly trend" cacheId="63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21:C34" firstHeaderRow="0" firstDataRow="1" firstDataCol="1"/>
  <pivotFields count="5">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3">
    <chartFormat chart="13" format="4"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1" count="1" selected="0">
            <x v="9"/>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C1524E-C514-4BF9-9C1A-C69390F00148}" name="PivotTable2" cacheId="6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311F420-77C7-4FB1-9C18-8166E1CC9A4B}" name="PivotTable1" cacheId="4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A784B63-7F5F-421B-8D6B-81DDB3D9B88A}" sourceName="[calls].[Representative]">
  <pivotTables>
    <pivotTable tabId="6" name="PivotTable2"/>
    <pivotTable tabId="6" name="monthly trend"/>
    <pivotTable tabId="6" name="weekly trend"/>
    <pivotTable tabId="6" name="selected rep"/>
    <pivotTable tabId="6" name="rep satisfaction"/>
  </pivotTables>
  <data>
    <olap pivotCacheId="122155945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9EB8207-88F3-411B-A26F-CCB0FF24DFDA}" cache="Slicer_Representative" caption="Representative" level="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B037ECB5-C121-4E0A-8238-004854C38E79}" cache="Slicer_Representative" caption="Representative" level="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16F4C-18F5-48E4-AB82-0D5B7BC31670}">
  <dimension ref="A3:J117"/>
  <sheetViews>
    <sheetView topLeftCell="A97" workbookViewId="0">
      <selection activeCell="M102" sqref="M102"/>
    </sheetView>
  </sheetViews>
  <sheetFormatPr defaultRowHeight="14.5" x14ac:dyDescent="0.35"/>
  <cols>
    <col min="1" max="1" width="12.33203125" bestFit="1" customWidth="1"/>
    <col min="2" max="2" width="9.83203125" bestFit="1" customWidth="1"/>
    <col min="3" max="3" width="10.83203125" bestFit="1" customWidth="1"/>
    <col min="4" max="4" width="13.1640625" bestFit="1" customWidth="1"/>
    <col min="5" max="5" width="7.6640625" bestFit="1" customWidth="1"/>
    <col min="6" max="6" width="12.33203125" bestFit="1" customWidth="1"/>
    <col min="7" max="7" width="9.83203125" bestFit="1" customWidth="1"/>
    <col min="8" max="13" width="3.75" bestFit="1" customWidth="1"/>
    <col min="14" max="14" width="1.75" bestFit="1" customWidth="1"/>
    <col min="15" max="23" width="3.75" bestFit="1" customWidth="1"/>
    <col min="24" max="24" width="2.75" bestFit="1" customWidth="1"/>
    <col min="25" max="33" width="3.75" bestFit="1" customWidth="1"/>
    <col min="34" max="34" width="2.75" bestFit="1" customWidth="1"/>
    <col min="35" max="43" width="3.75" bestFit="1" customWidth="1"/>
    <col min="44" max="44" width="2.75" bestFit="1" customWidth="1"/>
    <col min="45" max="45" width="10.5" bestFit="1" customWidth="1"/>
  </cols>
  <sheetData>
    <row r="3" spans="1:5" x14ac:dyDescent="0.35">
      <c r="A3" t="s">
        <v>1042</v>
      </c>
      <c r="B3" t="s">
        <v>1043</v>
      </c>
      <c r="C3" t="s">
        <v>1044</v>
      </c>
      <c r="D3" t="s">
        <v>1045</v>
      </c>
      <c r="E3" t="s">
        <v>1046</v>
      </c>
    </row>
    <row r="4" spans="1:5" x14ac:dyDescent="0.35">
      <c r="A4" s="21">
        <v>1000</v>
      </c>
      <c r="B4" s="22">
        <v>96623</v>
      </c>
      <c r="C4" s="21">
        <v>89850</v>
      </c>
      <c r="D4" s="24">
        <v>3.8854000000000033</v>
      </c>
      <c r="E4" s="23">
        <v>307</v>
      </c>
    </row>
    <row r="7" spans="1:5" x14ac:dyDescent="0.35">
      <c r="A7" t="s">
        <v>1042</v>
      </c>
      <c r="B7" t="s">
        <v>1043</v>
      </c>
      <c r="C7" t="s">
        <v>1044</v>
      </c>
      <c r="D7" t="s">
        <v>1045</v>
      </c>
      <c r="E7" t="s">
        <v>1046</v>
      </c>
    </row>
    <row r="8" spans="1:5" x14ac:dyDescent="0.35">
      <c r="A8" s="21">
        <v>189</v>
      </c>
      <c r="B8" s="22">
        <v>18415</v>
      </c>
      <c r="C8" s="21">
        <v>16834</v>
      </c>
      <c r="D8" s="24">
        <v>3.9227513227513247</v>
      </c>
      <c r="E8" s="23">
        <v>60</v>
      </c>
    </row>
    <row r="21" spans="1:7" x14ac:dyDescent="0.35">
      <c r="A21" s="25" t="s">
        <v>1047</v>
      </c>
      <c r="B21" t="s">
        <v>1042</v>
      </c>
      <c r="C21" t="s">
        <v>1061</v>
      </c>
      <c r="F21" s="25" t="s">
        <v>1047</v>
      </c>
      <c r="G21" t="s">
        <v>1042</v>
      </c>
    </row>
    <row r="22" spans="1:7" x14ac:dyDescent="0.35">
      <c r="A22" s="26" t="s">
        <v>1049</v>
      </c>
      <c r="B22" s="21">
        <v>16</v>
      </c>
      <c r="C22" s="21">
        <v>16</v>
      </c>
      <c r="F22" s="26" t="s">
        <v>1065</v>
      </c>
      <c r="G22" s="21">
        <v>36</v>
      </c>
    </row>
    <row r="23" spans="1:7" x14ac:dyDescent="0.35">
      <c r="A23" s="26" t="s">
        <v>1050</v>
      </c>
      <c r="B23" s="21">
        <v>14</v>
      </c>
      <c r="C23" s="21">
        <v>14</v>
      </c>
      <c r="F23" s="26" t="s">
        <v>1063</v>
      </c>
      <c r="G23" s="21">
        <v>30</v>
      </c>
    </row>
    <row r="24" spans="1:7" x14ac:dyDescent="0.35">
      <c r="A24" s="26" t="s">
        <v>1051</v>
      </c>
      <c r="B24" s="21">
        <v>26</v>
      </c>
      <c r="C24" s="21">
        <v>26</v>
      </c>
      <c r="F24" s="26" t="s">
        <v>1067</v>
      </c>
      <c r="G24" s="21">
        <v>13</v>
      </c>
    </row>
    <row r="25" spans="1:7" x14ac:dyDescent="0.35">
      <c r="A25" s="26" t="s">
        <v>1052</v>
      </c>
      <c r="B25" s="21">
        <v>29</v>
      </c>
      <c r="C25" s="21">
        <v>29</v>
      </c>
      <c r="F25" s="26" t="s">
        <v>1068</v>
      </c>
      <c r="G25" s="21">
        <v>23</v>
      </c>
    </row>
    <row r="26" spans="1:7" x14ac:dyDescent="0.35">
      <c r="A26" s="26" t="s">
        <v>1053</v>
      </c>
      <c r="B26" s="21">
        <v>17</v>
      </c>
      <c r="C26" s="21">
        <v>17</v>
      </c>
      <c r="F26" s="26" t="s">
        <v>1066</v>
      </c>
      <c r="G26" s="21">
        <v>23</v>
      </c>
    </row>
    <row r="27" spans="1:7" x14ac:dyDescent="0.35">
      <c r="A27" s="26" t="s">
        <v>1054</v>
      </c>
      <c r="B27" s="21">
        <v>15</v>
      </c>
      <c r="C27" s="21">
        <v>15</v>
      </c>
      <c r="F27" s="26" t="s">
        <v>1062</v>
      </c>
      <c r="G27" s="21">
        <v>24</v>
      </c>
    </row>
    <row r="28" spans="1:7" x14ac:dyDescent="0.35">
      <c r="A28" s="26" t="s">
        <v>1055</v>
      </c>
      <c r="B28" s="21">
        <v>15</v>
      </c>
      <c r="C28" s="21">
        <v>15</v>
      </c>
      <c r="F28" s="26" t="s">
        <v>1064</v>
      </c>
      <c r="G28" s="21">
        <v>40</v>
      </c>
    </row>
    <row r="29" spans="1:7" x14ac:dyDescent="0.35">
      <c r="A29" s="26" t="s">
        <v>1056</v>
      </c>
      <c r="B29" s="21">
        <v>7</v>
      </c>
      <c r="C29" s="21">
        <v>7</v>
      </c>
      <c r="F29" s="26" t="s">
        <v>1048</v>
      </c>
      <c r="G29" s="21">
        <v>189</v>
      </c>
    </row>
    <row r="30" spans="1:7" x14ac:dyDescent="0.35">
      <c r="A30" s="26" t="s">
        <v>1057</v>
      </c>
      <c r="B30" s="21">
        <v>11</v>
      </c>
      <c r="C30" s="21">
        <v>11</v>
      </c>
    </row>
    <row r="31" spans="1:7" x14ac:dyDescent="0.35">
      <c r="A31" s="26" t="s">
        <v>1058</v>
      </c>
      <c r="B31" s="21">
        <v>24</v>
      </c>
      <c r="C31" s="21">
        <v>24</v>
      </c>
    </row>
    <row r="32" spans="1:7" x14ac:dyDescent="0.35">
      <c r="A32" s="26" t="s">
        <v>1059</v>
      </c>
      <c r="B32" s="21">
        <v>9</v>
      </c>
      <c r="C32" s="21">
        <v>9</v>
      </c>
    </row>
    <row r="33" spans="1:10" x14ac:dyDescent="0.35">
      <c r="A33" s="26" t="s">
        <v>1060</v>
      </c>
      <c r="B33" s="21">
        <v>6</v>
      </c>
      <c r="C33" s="21">
        <v>6</v>
      </c>
    </row>
    <row r="34" spans="1:10" x14ac:dyDescent="0.35">
      <c r="A34" s="26" t="s">
        <v>1048</v>
      </c>
      <c r="B34" s="21">
        <v>189</v>
      </c>
      <c r="C34" s="21">
        <v>189</v>
      </c>
    </row>
    <row r="38" spans="1:10" x14ac:dyDescent="0.35">
      <c r="H38" t="s">
        <v>1074</v>
      </c>
      <c r="I38" t="str">
        <f>A64</f>
        <v>R01</v>
      </c>
    </row>
    <row r="41" spans="1:10" x14ac:dyDescent="0.35">
      <c r="A41" s="25" t="s">
        <v>1047</v>
      </c>
      <c r="B41" t="s">
        <v>1042</v>
      </c>
      <c r="C41" t="s">
        <v>1043</v>
      </c>
      <c r="F41" t="s">
        <v>1069</v>
      </c>
      <c r="G41" t="s">
        <v>1070</v>
      </c>
      <c r="H41" t="s">
        <v>1071</v>
      </c>
      <c r="I41" t="s">
        <v>1072</v>
      </c>
      <c r="J41" t="s">
        <v>1073</v>
      </c>
    </row>
    <row r="42" spans="1:10" x14ac:dyDescent="0.35">
      <c r="A42" s="26" t="s">
        <v>11</v>
      </c>
      <c r="B42" s="21">
        <v>189</v>
      </c>
      <c r="C42" s="22">
        <v>18415</v>
      </c>
      <c r="F42" t="str" cm="1">
        <f t="array" ref="F42:H46">A42:C46</f>
        <v>R01</v>
      </c>
      <c r="G42">
        <v>189</v>
      </c>
      <c r="H42" s="27">
        <v>18415</v>
      </c>
      <c r="I42">
        <f>IF(F42=$I$38,G42,NA())</f>
        <v>189</v>
      </c>
      <c r="J42">
        <f>IF(F42=$I$38,H42,NA())</f>
        <v>18415</v>
      </c>
    </row>
    <row r="43" spans="1:10" x14ac:dyDescent="0.35">
      <c r="A43" s="26" t="s">
        <v>9</v>
      </c>
      <c r="B43" s="21">
        <v>218</v>
      </c>
      <c r="C43" s="22">
        <v>20581</v>
      </c>
      <c r="F43" t="str">
        <v>R02</v>
      </c>
      <c r="G43">
        <v>218</v>
      </c>
      <c r="H43" s="27">
        <v>20581</v>
      </c>
      <c r="I43" t="e">
        <f t="shared" ref="I43:I46" si="0">IF(F43=$I$38,G43,NA())</f>
        <v>#N/A</v>
      </c>
      <c r="J43" t="e">
        <f t="shared" ref="J43:J46" si="1">IF(F43=$I$38,H43,NA())</f>
        <v>#N/A</v>
      </c>
    </row>
    <row r="44" spans="1:10" x14ac:dyDescent="0.35">
      <c r="A44" s="26" t="s">
        <v>6</v>
      </c>
      <c r="B44" s="21">
        <v>207</v>
      </c>
      <c r="C44" s="22">
        <v>20872</v>
      </c>
      <c r="F44" t="str">
        <v>R03</v>
      </c>
      <c r="G44">
        <v>207</v>
      </c>
      <c r="H44" s="27">
        <v>20872</v>
      </c>
      <c r="I44" t="e">
        <f t="shared" si="0"/>
        <v>#N/A</v>
      </c>
      <c r="J44" t="e">
        <f t="shared" si="1"/>
        <v>#N/A</v>
      </c>
    </row>
    <row r="45" spans="1:10" x14ac:dyDescent="0.35">
      <c r="A45" s="26" t="s">
        <v>13</v>
      </c>
      <c r="B45" s="21">
        <v>186</v>
      </c>
      <c r="C45" s="22">
        <v>16651</v>
      </c>
      <c r="F45" t="str">
        <v>R04</v>
      </c>
      <c r="G45">
        <v>186</v>
      </c>
      <c r="H45" s="27">
        <v>16651</v>
      </c>
      <c r="I45" t="e">
        <f t="shared" si="0"/>
        <v>#N/A</v>
      </c>
      <c r="J45" t="e">
        <f t="shared" si="1"/>
        <v>#N/A</v>
      </c>
    </row>
    <row r="46" spans="1:10" x14ac:dyDescent="0.35">
      <c r="A46" s="26" t="s">
        <v>10</v>
      </c>
      <c r="B46" s="21">
        <v>200</v>
      </c>
      <c r="C46" s="22">
        <v>20104</v>
      </c>
      <c r="F46" t="str">
        <v>R05</v>
      </c>
      <c r="G46">
        <v>200</v>
      </c>
      <c r="H46" s="27">
        <v>20104</v>
      </c>
      <c r="I46" t="e">
        <f t="shared" si="0"/>
        <v>#N/A</v>
      </c>
      <c r="J46" t="e">
        <f t="shared" si="1"/>
        <v>#N/A</v>
      </c>
    </row>
    <row r="47" spans="1:10" x14ac:dyDescent="0.35">
      <c r="A47" s="26" t="s">
        <v>1048</v>
      </c>
      <c r="B47" s="21">
        <v>1000</v>
      </c>
      <c r="C47" s="22">
        <v>96623</v>
      </c>
    </row>
    <row r="63" spans="1:1" x14ac:dyDescent="0.35">
      <c r="A63" s="25" t="s">
        <v>1047</v>
      </c>
    </row>
    <row r="64" spans="1:1" x14ac:dyDescent="0.35">
      <c r="A64" s="26" t="s">
        <v>11</v>
      </c>
    </row>
    <row r="79" spans="1:4" x14ac:dyDescent="0.35">
      <c r="A79" s="25" t="s">
        <v>1042</v>
      </c>
      <c r="B79" s="25" t="s">
        <v>1075</v>
      </c>
    </row>
    <row r="80" spans="1:4" x14ac:dyDescent="0.35">
      <c r="A80" s="25" t="s">
        <v>1047</v>
      </c>
      <c r="B80" t="s">
        <v>999</v>
      </c>
      <c r="C80" t="s">
        <v>998</v>
      </c>
      <c r="D80" t="s">
        <v>1048</v>
      </c>
    </row>
    <row r="81" spans="1:4" x14ac:dyDescent="0.35">
      <c r="A81" s="26" t="s">
        <v>1002</v>
      </c>
      <c r="B81" s="21">
        <v>144</v>
      </c>
      <c r="C81" s="21">
        <v>132</v>
      </c>
      <c r="D81" s="21">
        <v>276</v>
      </c>
    </row>
    <row r="82" spans="1:4" x14ac:dyDescent="0.35">
      <c r="A82" s="26" t="s">
        <v>1001</v>
      </c>
      <c r="B82" s="21">
        <v>326</v>
      </c>
      <c r="C82" s="21">
        <v>63</v>
      </c>
      <c r="D82" s="21">
        <v>389</v>
      </c>
    </row>
    <row r="83" spans="1:4" x14ac:dyDescent="0.35">
      <c r="A83" s="26" t="s">
        <v>1000</v>
      </c>
      <c r="B83" s="21">
        <v>129</v>
      </c>
      <c r="C83" s="21">
        <v>206</v>
      </c>
      <c r="D83" s="21">
        <v>335</v>
      </c>
    </row>
    <row r="84" spans="1:4" x14ac:dyDescent="0.35">
      <c r="A84" s="26" t="s">
        <v>1048</v>
      </c>
      <c r="B84" s="21">
        <v>599</v>
      </c>
      <c r="C84" s="21">
        <v>401</v>
      </c>
      <c r="D84" s="21">
        <v>1000</v>
      </c>
    </row>
    <row r="89" spans="1:4" x14ac:dyDescent="0.35">
      <c r="A89" s="25" t="s">
        <v>1047</v>
      </c>
      <c r="B89" t="s">
        <v>1042</v>
      </c>
    </row>
    <row r="90" spans="1:4" x14ac:dyDescent="0.35">
      <c r="A90" s="26">
        <v>1</v>
      </c>
      <c r="B90" s="21">
        <v>1</v>
      </c>
    </row>
    <row r="91" spans="1:4" x14ac:dyDescent="0.35">
      <c r="A91" s="26">
        <v>2</v>
      </c>
      <c r="B91" s="21">
        <v>9</v>
      </c>
    </row>
    <row r="92" spans="1:4" x14ac:dyDescent="0.35">
      <c r="A92" s="26">
        <v>3</v>
      </c>
      <c r="B92" s="21">
        <v>31</v>
      </c>
    </row>
    <row r="93" spans="1:4" x14ac:dyDescent="0.35">
      <c r="A93" s="26">
        <v>4</v>
      </c>
      <c r="B93" s="21">
        <v>88</v>
      </c>
    </row>
    <row r="94" spans="1:4" x14ac:dyDescent="0.35">
      <c r="A94" s="26">
        <v>5</v>
      </c>
      <c r="B94" s="21">
        <v>60</v>
      </c>
    </row>
    <row r="95" spans="1:4" x14ac:dyDescent="0.35">
      <c r="A95" s="26" t="s">
        <v>1048</v>
      </c>
      <c r="B95" s="21">
        <v>189</v>
      </c>
    </row>
    <row r="98" spans="1:7" x14ac:dyDescent="0.35">
      <c r="A98" s="25" t="s">
        <v>1043</v>
      </c>
      <c r="B98" s="25" t="s">
        <v>1075</v>
      </c>
    </row>
    <row r="99" spans="1:7" x14ac:dyDescent="0.35">
      <c r="A99" s="25" t="s">
        <v>1047</v>
      </c>
      <c r="B99" t="s">
        <v>11</v>
      </c>
      <c r="C99" t="s">
        <v>9</v>
      </c>
      <c r="D99" t="s">
        <v>6</v>
      </c>
      <c r="E99" t="s">
        <v>13</v>
      </c>
      <c r="F99" t="s">
        <v>10</v>
      </c>
      <c r="G99" t="s">
        <v>1048</v>
      </c>
    </row>
    <row r="100" spans="1:7" x14ac:dyDescent="0.35">
      <c r="A100" s="26" t="s">
        <v>1002</v>
      </c>
      <c r="B100" s="28"/>
      <c r="C100" s="28"/>
      <c r="D100" s="28"/>
      <c r="E100" s="28"/>
      <c r="F100" s="28"/>
      <c r="G100" s="28"/>
    </row>
    <row r="101" spans="1:7" x14ac:dyDescent="0.35">
      <c r="A101" s="29" t="s">
        <v>20</v>
      </c>
      <c r="B101" s="22">
        <v>891</v>
      </c>
      <c r="C101" s="22">
        <v>1332</v>
      </c>
      <c r="D101" s="22">
        <v>1282</v>
      </c>
      <c r="E101" s="22">
        <v>739</v>
      </c>
      <c r="F101" s="22">
        <v>560</v>
      </c>
      <c r="G101" s="22">
        <v>4804</v>
      </c>
    </row>
    <row r="102" spans="1:7" x14ac:dyDescent="0.35">
      <c r="A102" s="29" t="s">
        <v>12</v>
      </c>
      <c r="B102" s="22">
        <v>1991</v>
      </c>
      <c r="C102" s="22">
        <v>1886</v>
      </c>
      <c r="D102" s="22">
        <v>1206</v>
      </c>
      <c r="E102" s="22">
        <v>884</v>
      </c>
      <c r="F102" s="22">
        <v>1722</v>
      </c>
      <c r="G102" s="22">
        <v>7689</v>
      </c>
    </row>
    <row r="103" spans="1:7" x14ac:dyDescent="0.35">
      <c r="A103" s="29" t="s">
        <v>8</v>
      </c>
      <c r="B103" s="22">
        <v>1163</v>
      </c>
      <c r="C103" s="22">
        <v>1180</v>
      </c>
      <c r="D103" s="22">
        <v>1616</v>
      </c>
      <c r="E103" s="22">
        <v>1043</v>
      </c>
      <c r="F103" s="22">
        <v>1747</v>
      </c>
      <c r="G103" s="22">
        <v>6749</v>
      </c>
    </row>
    <row r="104" spans="1:7" x14ac:dyDescent="0.35">
      <c r="A104" s="29" t="s">
        <v>16</v>
      </c>
      <c r="B104" s="22">
        <v>1438</v>
      </c>
      <c r="C104" s="22">
        <v>1616</v>
      </c>
      <c r="D104" s="22">
        <v>866</v>
      </c>
      <c r="E104" s="22">
        <v>829</v>
      </c>
      <c r="F104" s="22">
        <v>2070</v>
      </c>
      <c r="G104" s="22">
        <v>6819</v>
      </c>
    </row>
    <row r="105" spans="1:7" x14ac:dyDescent="0.35">
      <c r="A105" s="26" t="s">
        <v>1001</v>
      </c>
      <c r="B105" s="28"/>
      <c r="C105" s="28"/>
      <c r="D105" s="28"/>
      <c r="E105" s="28"/>
      <c r="F105" s="28"/>
      <c r="G105" s="28"/>
    </row>
    <row r="106" spans="1:7" x14ac:dyDescent="0.35">
      <c r="A106" s="29" t="s">
        <v>24</v>
      </c>
      <c r="B106" s="22">
        <v>1233</v>
      </c>
      <c r="C106" s="22">
        <v>223</v>
      </c>
      <c r="D106" s="22">
        <v>1680</v>
      </c>
      <c r="E106" s="22">
        <v>990</v>
      </c>
      <c r="F106" s="22">
        <v>1508</v>
      </c>
      <c r="G106" s="22">
        <v>5634</v>
      </c>
    </row>
    <row r="107" spans="1:7" x14ac:dyDescent="0.35">
      <c r="A107" s="29" t="s">
        <v>15</v>
      </c>
      <c r="B107" s="22">
        <v>1598</v>
      </c>
      <c r="C107" s="22">
        <v>1907</v>
      </c>
      <c r="D107" s="22">
        <v>869</v>
      </c>
      <c r="E107" s="22">
        <v>1426</v>
      </c>
      <c r="F107" s="22">
        <v>1416</v>
      </c>
      <c r="G107" s="22">
        <v>7216</v>
      </c>
    </row>
    <row r="108" spans="1:7" x14ac:dyDescent="0.35">
      <c r="A108" s="29" t="s">
        <v>5</v>
      </c>
      <c r="B108" s="22">
        <v>900</v>
      </c>
      <c r="C108" s="22">
        <v>1016</v>
      </c>
      <c r="D108" s="22">
        <v>960</v>
      </c>
      <c r="E108" s="22">
        <v>940</v>
      </c>
      <c r="F108" s="22">
        <v>1193</v>
      </c>
      <c r="G108" s="22">
        <v>5009</v>
      </c>
    </row>
    <row r="109" spans="1:7" x14ac:dyDescent="0.35">
      <c r="A109" s="29" t="s">
        <v>18</v>
      </c>
      <c r="B109" s="22">
        <v>900</v>
      </c>
      <c r="C109" s="22">
        <v>1470</v>
      </c>
      <c r="D109" s="22">
        <v>1617</v>
      </c>
      <c r="E109" s="22">
        <v>1314</v>
      </c>
      <c r="F109" s="22">
        <v>941</v>
      </c>
      <c r="G109" s="22">
        <v>6242</v>
      </c>
    </row>
    <row r="110" spans="1:7" x14ac:dyDescent="0.35">
      <c r="A110" s="29" t="s">
        <v>14</v>
      </c>
      <c r="B110" s="22">
        <v>1255</v>
      </c>
      <c r="C110" s="22">
        <v>516</v>
      </c>
      <c r="D110" s="22">
        <v>1874</v>
      </c>
      <c r="E110" s="22">
        <v>1863</v>
      </c>
      <c r="F110" s="22">
        <v>1722</v>
      </c>
      <c r="G110" s="22">
        <v>7230</v>
      </c>
    </row>
    <row r="111" spans="1:7" x14ac:dyDescent="0.35">
      <c r="A111" s="29" t="s">
        <v>19</v>
      </c>
      <c r="B111" s="22">
        <v>1138</v>
      </c>
      <c r="C111" s="22">
        <v>1898</v>
      </c>
      <c r="D111" s="22">
        <v>1482</v>
      </c>
      <c r="E111" s="22">
        <v>846</v>
      </c>
      <c r="F111" s="22">
        <v>1154</v>
      </c>
      <c r="G111" s="22">
        <v>6518</v>
      </c>
    </row>
    <row r="112" spans="1:7" x14ac:dyDescent="0.35">
      <c r="A112" s="26" t="s">
        <v>1000</v>
      </c>
      <c r="B112" s="28"/>
      <c r="C112" s="28"/>
      <c r="D112" s="28"/>
      <c r="E112" s="28"/>
      <c r="F112" s="28"/>
      <c r="G112" s="28"/>
    </row>
    <row r="113" spans="1:7" x14ac:dyDescent="0.35">
      <c r="A113" s="29" t="s">
        <v>17</v>
      </c>
      <c r="B113" s="22">
        <v>1655</v>
      </c>
      <c r="C113" s="22">
        <v>805</v>
      </c>
      <c r="D113" s="22">
        <v>2263</v>
      </c>
      <c r="E113" s="22">
        <v>987</v>
      </c>
      <c r="F113" s="22">
        <v>1075</v>
      </c>
      <c r="G113" s="22">
        <v>6785</v>
      </c>
    </row>
    <row r="114" spans="1:7" x14ac:dyDescent="0.35">
      <c r="A114" s="29" t="s">
        <v>23</v>
      </c>
      <c r="B114" s="22">
        <v>1104</v>
      </c>
      <c r="C114" s="22">
        <v>2280</v>
      </c>
      <c r="D114" s="22">
        <v>1445</v>
      </c>
      <c r="E114" s="22">
        <v>1722</v>
      </c>
      <c r="F114" s="22">
        <v>1196</v>
      </c>
      <c r="G114" s="22">
        <v>7747</v>
      </c>
    </row>
    <row r="115" spans="1:7" x14ac:dyDescent="0.35">
      <c r="A115" s="29" t="s">
        <v>7</v>
      </c>
      <c r="B115" s="22">
        <v>372</v>
      </c>
      <c r="C115" s="22">
        <v>1818</v>
      </c>
      <c r="D115" s="22">
        <v>1346</v>
      </c>
      <c r="E115" s="22">
        <v>1156</v>
      </c>
      <c r="F115" s="22">
        <v>1484</v>
      </c>
      <c r="G115" s="22">
        <v>6176</v>
      </c>
    </row>
    <row r="116" spans="1:7" x14ac:dyDescent="0.35">
      <c r="A116" s="29" t="s">
        <v>22</v>
      </c>
      <c r="B116" s="22">
        <v>1415</v>
      </c>
      <c r="C116" s="22">
        <v>1271</v>
      </c>
      <c r="D116" s="22">
        <v>1214</v>
      </c>
      <c r="E116" s="22">
        <v>1135</v>
      </c>
      <c r="F116" s="22">
        <v>1566</v>
      </c>
      <c r="G116" s="22">
        <v>6601</v>
      </c>
    </row>
    <row r="117" spans="1:7" x14ac:dyDescent="0.35">
      <c r="A117" s="29" t="s">
        <v>21</v>
      </c>
      <c r="B117" s="22">
        <v>1362</v>
      </c>
      <c r="C117" s="22">
        <v>1363</v>
      </c>
      <c r="D117" s="22">
        <v>1152</v>
      </c>
      <c r="E117" s="22">
        <v>777</v>
      </c>
      <c r="F117" s="22">
        <v>750</v>
      </c>
      <c r="G117" s="22">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F4" zoomScale="115" zoomScaleNormal="115" workbookViewId="0">
      <selection activeCell="D5" sqref="D5"/>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3D30C-B43C-464C-A479-7206DACB1366}">
  <dimension ref="A1:T34"/>
  <sheetViews>
    <sheetView tabSelected="1" topLeftCell="D1" workbookViewId="0">
      <selection activeCell="T20" sqref="T20"/>
    </sheetView>
  </sheetViews>
  <sheetFormatPr defaultRowHeight="14.5" x14ac:dyDescent="0.35"/>
  <sheetData>
    <row r="1" spans="1:20" x14ac:dyDescent="0.35">
      <c r="A1" s="20"/>
      <c r="B1" s="20"/>
      <c r="C1" s="20"/>
      <c r="D1" s="20"/>
      <c r="E1" s="20"/>
      <c r="F1" s="20"/>
      <c r="G1" s="20"/>
      <c r="H1" s="20"/>
      <c r="I1" s="20"/>
      <c r="J1" s="20"/>
      <c r="K1" s="20"/>
      <c r="L1" s="20"/>
      <c r="M1" s="20"/>
      <c r="N1" s="20"/>
      <c r="O1" s="20"/>
      <c r="P1" s="20"/>
      <c r="Q1" s="20"/>
      <c r="R1" s="20"/>
      <c r="S1" s="20"/>
      <c r="T1" s="20"/>
    </row>
    <row r="2" spans="1:20" x14ac:dyDescent="0.35">
      <c r="A2" s="20"/>
      <c r="B2" s="20"/>
      <c r="C2" s="20"/>
      <c r="D2" s="20"/>
      <c r="E2" s="20"/>
      <c r="F2" s="20"/>
      <c r="G2" s="20"/>
      <c r="H2" s="20"/>
      <c r="I2" s="20"/>
      <c r="J2" s="20"/>
      <c r="K2" s="20"/>
      <c r="L2" s="20"/>
      <c r="M2" s="20"/>
      <c r="N2" s="20"/>
      <c r="O2" s="20"/>
      <c r="P2" s="20"/>
      <c r="Q2" s="20"/>
      <c r="R2" s="20"/>
      <c r="S2" s="20"/>
      <c r="T2" s="20"/>
    </row>
    <row r="3" spans="1:20" x14ac:dyDescent="0.35">
      <c r="A3" s="20"/>
      <c r="B3" s="20"/>
      <c r="C3" s="20"/>
      <c r="D3" s="20"/>
      <c r="E3" s="20"/>
      <c r="F3" s="20"/>
      <c r="G3" s="20"/>
      <c r="H3" s="20"/>
      <c r="I3" s="20"/>
      <c r="J3" s="20"/>
      <c r="K3" s="20"/>
      <c r="L3" s="20"/>
      <c r="M3" s="20"/>
      <c r="N3" s="20"/>
      <c r="O3" s="20"/>
      <c r="P3" s="20"/>
      <c r="Q3" s="20"/>
      <c r="R3" s="20"/>
      <c r="S3" s="20"/>
      <c r="T3" s="20"/>
    </row>
    <row r="4" spans="1:20" x14ac:dyDescent="0.35">
      <c r="A4" s="20"/>
      <c r="B4" s="20"/>
      <c r="C4" s="20"/>
      <c r="D4" s="20"/>
      <c r="E4" s="20"/>
      <c r="F4" s="20"/>
      <c r="G4" s="20"/>
      <c r="H4" s="20"/>
      <c r="I4" s="20"/>
      <c r="J4" s="20"/>
      <c r="K4" s="20"/>
      <c r="L4" s="20"/>
      <c r="M4" s="20"/>
      <c r="N4" s="20"/>
      <c r="O4" s="20"/>
      <c r="P4" s="20"/>
      <c r="Q4" s="20"/>
      <c r="R4" s="20"/>
      <c r="S4" s="20"/>
      <c r="T4" s="20"/>
    </row>
    <row r="5" spans="1:20" x14ac:dyDescent="0.35">
      <c r="A5" s="20"/>
      <c r="B5" s="20"/>
      <c r="C5" s="20"/>
      <c r="D5" s="20"/>
      <c r="E5" s="20"/>
      <c r="F5" s="20"/>
      <c r="G5" s="20"/>
      <c r="H5" s="20"/>
      <c r="I5" s="20"/>
      <c r="J5" s="20"/>
      <c r="K5" s="20"/>
      <c r="L5" s="20"/>
      <c r="M5" s="20"/>
      <c r="N5" s="20"/>
      <c r="O5" s="20"/>
      <c r="P5" s="20"/>
      <c r="Q5" s="20"/>
      <c r="R5" s="20"/>
      <c r="S5" s="20"/>
      <c r="T5" s="20"/>
    </row>
    <row r="6" spans="1:20" x14ac:dyDescent="0.35">
      <c r="A6" s="20"/>
      <c r="B6" s="20"/>
      <c r="C6" s="20"/>
      <c r="D6" s="20"/>
      <c r="E6" s="20"/>
      <c r="F6" s="20"/>
      <c r="G6" s="20"/>
      <c r="H6" s="20"/>
      <c r="I6" s="20"/>
      <c r="J6" s="20"/>
      <c r="K6" s="20"/>
      <c r="L6" s="20"/>
      <c r="M6" s="20"/>
      <c r="N6" s="20"/>
      <c r="O6" s="20"/>
      <c r="P6" s="20"/>
      <c r="Q6" s="20"/>
      <c r="R6" s="20"/>
      <c r="S6" s="20"/>
      <c r="T6" s="20"/>
    </row>
    <row r="7" spans="1:20" x14ac:dyDescent="0.35">
      <c r="A7" s="20"/>
      <c r="B7" s="20"/>
      <c r="C7" s="20"/>
      <c r="D7" s="20"/>
      <c r="E7" s="20"/>
      <c r="F7" s="20"/>
      <c r="G7" s="20"/>
      <c r="H7" s="20"/>
      <c r="I7" s="20"/>
      <c r="J7" s="20"/>
      <c r="K7" s="20"/>
      <c r="L7" s="20"/>
      <c r="M7" s="20"/>
      <c r="N7" s="20"/>
      <c r="O7" s="20"/>
      <c r="P7" s="20"/>
      <c r="Q7" s="20"/>
      <c r="R7" s="20"/>
      <c r="S7" s="20"/>
      <c r="T7" s="20"/>
    </row>
    <row r="8" spans="1:20" x14ac:dyDescent="0.35">
      <c r="A8" s="20"/>
      <c r="B8" s="20"/>
      <c r="C8" s="20"/>
      <c r="D8" s="20"/>
      <c r="E8" s="20"/>
      <c r="F8" s="20"/>
      <c r="G8" s="20"/>
      <c r="H8" s="20"/>
      <c r="I8" s="20"/>
      <c r="J8" s="20"/>
      <c r="K8" s="20"/>
      <c r="L8" s="20"/>
      <c r="M8" s="20"/>
      <c r="N8" s="20"/>
      <c r="O8" s="20"/>
      <c r="P8" s="20"/>
      <c r="Q8" s="20"/>
      <c r="R8" s="20"/>
      <c r="S8" s="20"/>
      <c r="T8" s="20"/>
    </row>
    <row r="9" spans="1:20" x14ac:dyDescent="0.35">
      <c r="A9" s="20"/>
      <c r="B9" s="20"/>
      <c r="C9" s="20"/>
      <c r="D9" s="20"/>
      <c r="E9" s="20"/>
      <c r="F9" s="20"/>
      <c r="G9" s="20"/>
      <c r="H9" s="20"/>
      <c r="I9" s="20"/>
      <c r="J9" s="20"/>
      <c r="K9" s="20"/>
      <c r="L9" s="20"/>
      <c r="M9" s="20"/>
      <c r="N9" s="20"/>
      <c r="O9" s="20"/>
      <c r="P9" s="20"/>
      <c r="Q9" s="20"/>
      <c r="R9" s="20"/>
      <c r="S9" s="20"/>
      <c r="T9" s="20"/>
    </row>
    <row r="10" spans="1:20" x14ac:dyDescent="0.35">
      <c r="A10" s="20"/>
      <c r="B10" s="20"/>
      <c r="C10" s="20"/>
      <c r="D10" s="20"/>
      <c r="E10" s="20"/>
      <c r="F10" s="20"/>
      <c r="G10" s="20"/>
      <c r="H10" s="20"/>
      <c r="I10" s="20"/>
      <c r="J10" s="20"/>
      <c r="K10" s="20"/>
      <c r="L10" s="20"/>
      <c r="M10" s="20"/>
      <c r="N10" s="20"/>
      <c r="O10" s="20"/>
      <c r="P10" s="20"/>
      <c r="Q10" s="20"/>
      <c r="R10" s="20"/>
      <c r="S10" s="20"/>
      <c r="T10" s="20"/>
    </row>
    <row r="11" spans="1:20" x14ac:dyDescent="0.35">
      <c r="A11" s="20"/>
      <c r="B11" s="20"/>
      <c r="C11" s="20"/>
      <c r="D11" s="20"/>
      <c r="E11" s="20"/>
      <c r="F11" s="20"/>
      <c r="G11" s="20"/>
      <c r="H11" s="20"/>
      <c r="I11" s="20"/>
      <c r="J11" s="20"/>
      <c r="K11" s="20"/>
      <c r="L11" s="20"/>
      <c r="M11" s="20"/>
      <c r="N11" s="20"/>
      <c r="O11" s="20"/>
      <c r="P11" s="20"/>
      <c r="Q11" s="20"/>
      <c r="R11" s="20"/>
      <c r="S11" s="20"/>
      <c r="T11" s="20"/>
    </row>
    <row r="12" spans="1:20" x14ac:dyDescent="0.35">
      <c r="A12" s="20"/>
      <c r="B12" s="20"/>
      <c r="C12" s="20"/>
      <c r="D12" s="20"/>
      <c r="E12" s="20"/>
      <c r="F12" s="20"/>
      <c r="G12" s="20"/>
      <c r="H12" s="20"/>
      <c r="I12" s="20"/>
      <c r="J12" s="20"/>
      <c r="K12" s="20"/>
      <c r="L12" s="20" t="str">
        <f>'Pivot Tables'!A100</f>
        <v>Cincinnati</v>
      </c>
      <c r="M12" s="20" t="s">
        <v>11</v>
      </c>
      <c r="N12" s="20" t="s">
        <v>9</v>
      </c>
      <c r="O12" s="20" t="s">
        <v>6</v>
      </c>
      <c r="P12" s="20" t="s">
        <v>13</v>
      </c>
      <c r="Q12" s="20" t="s">
        <v>10</v>
      </c>
      <c r="R12" s="20" t="s">
        <v>1076</v>
      </c>
      <c r="S12" s="20"/>
      <c r="T12" s="20"/>
    </row>
    <row r="13" spans="1:20" x14ac:dyDescent="0.35">
      <c r="A13" s="20"/>
      <c r="B13" s="20"/>
      <c r="C13" s="20"/>
      <c r="D13" s="20"/>
      <c r="E13" s="20"/>
      <c r="F13" s="20"/>
      <c r="G13" s="20"/>
      <c r="H13" s="20"/>
      <c r="I13" s="20"/>
      <c r="J13" s="20"/>
      <c r="K13" s="20"/>
      <c r="L13" s="20" t="str">
        <f>'Pivot Tables'!A101</f>
        <v>C0003</v>
      </c>
      <c r="M13" s="30">
        <f>'Pivot Tables'!B101</f>
        <v>891</v>
      </c>
      <c r="N13" s="30">
        <f>'Pivot Tables'!C101</f>
        <v>1332</v>
      </c>
      <c r="O13" s="30">
        <f>'Pivot Tables'!D101</f>
        <v>1282</v>
      </c>
      <c r="P13" s="30">
        <f>'Pivot Tables'!E101</f>
        <v>739</v>
      </c>
      <c r="Q13" s="30">
        <f>'Pivot Tables'!F101</f>
        <v>560</v>
      </c>
      <c r="R13" s="30">
        <f>'Pivot Tables'!G101</f>
        <v>4804</v>
      </c>
      <c r="S13" s="20"/>
      <c r="T13" s="20"/>
    </row>
    <row r="14" spans="1:20" x14ac:dyDescent="0.35">
      <c r="A14" s="20"/>
      <c r="B14" s="20"/>
      <c r="C14" s="20"/>
      <c r="D14" s="20"/>
      <c r="E14" s="20"/>
      <c r="F14" s="20"/>
      <c r="G14" s="20"/>
      <c r="H14" s="20"/>
      <c r="I14" s="20"/>
      <c r="J14" s="20"/>
      <c r="K14" s="20"/>
      <c r="L14" s="20" t="str">
        <f>'Pivot Tables'!A102</f>
        <v>C0004</v>
      </c>
      <c r="M14" s="30">
        <f>'Pivot Tables'!B102</f>
        <v>1991</v>
      </c>
      <c r="N14" s="30">
        <f>'Pivot Tables'!C102</f>
        <v>1886</v>
      </c>
      <c r="O14" s="30">
        <f>'Pivot Tables'!D102</f>
        <v>1206</v>
      </c>
      <c r="P14" s="30">
        <f>'Pivot Tables'!E102</f>
        <v>884</v>
      </c>
      <c r="Q14" s="30">
        <f>'Pivot Tables'!F102</f>
        <v>1722</v>
      </c>
      <c r="R14" s="30">
        <f>'Pivot Tables'!G102</f>
        <v>7689</v>
      </c>
      <c r="S14" s="20"/>
      <c r="T14" s="20"/>
    </row>
    <row r="15" spans="1:20" x14ac:dyDescent="0.35">
      <c r="A15" s="20"/>
      <c r="B15" s="20"/>
      <c r="C15" s="20"/>
      <c r="D15" s="20"/>
      <c r="E15" s="20"/>
      <c r="F15" s="20"/>
      <c r="G15" s="20"/>
      <c r="H15" s="20"/>
      <c r="I15" s="20"/>
      <c r="J15" s="20"/>
      <c r="K15" s="20"/>
      <c r="L15" s="20" t="str">
        <f>'Pivot Tables'!A103</f>
        <v>C0011</v>
      </c>
      <c r="M15" s="30">
        <f>'Pivot Tables'!B103</f>
        <v>1163</v>
      </c>
      <c r="N15" s="30">
        <f>'Pivot Tables'!C103</f>
        <v>1180</v>
      </c>
      <c r="O15" s="30">
        <f>'Pivot Tables'!D103</f>
        <v>1616</v>
      </c>
      <c r="P15" s="30">
        <f>'Pivot Tables'!E103</f>
        <v>1043</v>
      </c>
      <c r="Q15" s="30">
        <f>'Pivot Tables'!F103</f>
        <v>1747</v>
      </c>
      <c r="R15" s="30">
        <f>'Pivot Tables'!G103</f>
        <v>6749</v>
      </c>
      <c r="S15" s="20"/>
      <c r="T15" s="20"/>
    </row>
    <row r="16" spans="1:20" x14ac:dyDescent="0.35">
      <c r="A16" s="20"/>
      <c r="B16" s="20"/>
      <c r="C16" s="20"/>
      <c r="D16" s="20"/>
      <c r="E16" s="20"/>
      <c r="F16" s="20"/>
      <c r="G16" s="20"/>
      <c r="H16" s="20"/>
      <c r="I16" s="20"/>
      <c r="J16" s="20"/>
      <c r="K16" s="20"/>
      <c r="L16" s="20" t="str">
        <f>'Pivot Tables'!A104</f>
        <v>C0012</v>
      </c>
      <c r="M16" s="30">
        <f>'Pivot Tables'!B104</f>
        <v>1438</v>
      </c>
      <c r="N16" s="30">
        <f>'Pivot Tables'!C104</f>
        <v>1616</v>
      </c>
      <c r="O16" s="30">
        <f>'Pivot Tables'!D104</f>
        <v>866</v>
      </c>
      <c r="P16" s="30">
        <f>'Pivot Tables'!E104</f>
        <v>829</v>
      </c>
      <c r="Q16" s="30">
        <f>'Pivot Tables'!F104</f>
        <v>2070</v>
      </c>
      <c r="R16" s="30">
        <f>'Pivot Tables'!G104</f>
        <v>6819</v>
      </c>
      <c r="S16" s="20"/>
      <c r="T16" s="20"/>
    </row>
    <row r="17" spans="1:20" x14ac:dyDescent="0.35">
      <c r="A17" s="20"/>
      <c r="B17" s="20"/>
      <c r="C17" s="20"/>
      <c r="D17" s="20"/>
      <c r="E17" s="20"/>
      <c r="F17" s="20"/>
      <c r="G17" s="20"/>
      <c r="H17" s="20"/>
      <c r="I17" s="20"/>
      <c r="J17" s="20"/>
      <c r="K17" s="20"/>
      <c r="L17" s="20" t="str">
        <f>'Pivot Tables'!A105</f>
        <v>Cleveland</v>
      </c>
      <c r="M17" s="30"/>
      <c r="N17" s="30"/>
      <c r="O17" s="30"/>
      <c r="P17" s="30"/>
      <c r="Q17" s="30"/>
      <c r="R17" s="30"/>
      <c r="S17" s="20"/>
      <c r="T17" s="20"/>
    </row>
    <row r="18" spans="1:20" x14ac:dyDescent="0.35">
      <c r="A18" s="20"/>
      <c r="B18" s="20"/>
      <c r="C18" s="20"/>
      <c r="D18" s="20"/>
      <c r="E18" s="20"/>
      <c r="F18" s="20"/>
      <c r="G18" s="20"/>
      <c r="H18" s="20"/>
      <c r="I18" s="20"/>
      <c r="J18" s="20"/>
      <c r="K18" s="20"/>
      <c r="L18" s="20" t="str">
        <f>'Pivot Tables'!A106</f>
        <v>C0002</v>
      </c>
      <c r="M18" s="30">
        <f>'Pivot Tables'!B106</f>
        <v>1233</v>
      </c>
      <c r="N18" s="30">
        <f>'Pivot Tables'!C106</f>
        <v>223</v>
      </c>
      <c r="O18" s="30">
        <f>'Pivot Tables'!D106</f>
        <v>1680</v>
      </c>
      <c r="P18" s="30">
        <f>'Pivot Tables'!E106</f>
        <v>990</v>
      </c>
      <c r="Q18" s="30">
        <f>'Pivot Tables'!F106</f>
        <v>1508</v>
      </c>
      <c r="R18" s="30">
        <f>'Pivot Tables'!G106</f>
        <v>5634</v>
      </c>
      <c r="S18" s="20"/>
      <c r="T18" s="20"/>
    </row>
    <row r="19" spans="1:20" x14ac:dyDescent="0.35">
      <c r="A19" s="20"/>
      <c r="B19" s="20"/>
      <c r="C19" s="20"/>
      <c r="D19" s="20"/>
      <c r="E19" s="20"/>
      <c r="F19" s="20"/>
      <c r="G19" s="20"/>
      <c r="H19" s="20"/>
      <c r="I19" s="20"/>
      <c r="J19" s="20"/>
      <c r="K19" s="20"/>
      <c r="L19" s="20" t="str">
        <f>'Pivot Tables'!A107</f>
        <v>C0007</v>
      </c>
      <c r="M19" s="30">
        <f>'Pivot Tables'!B107</f>
        <v>1598</v>
      </c>
      <c r="N19" s="30">
        <f>'Pivot Tables'!C107</f>
        <v>1907</v>
      </c>
      <c r="O19" s="30">
        <f>'Pivot Tables'!D107</f>
        <v>869</v>
      </c>
      <c r="P19" s="30">
        <f>'Pivot Tables'!E107</f>
        <v>1426</v>
      </c>
      <c r="Q19" s="30">
        <f>'Pivot Tables'!F107</f>
        <v>1416</v>
      </c>
      <c r="R19" s="30">
        <f>'Pivot Tables'!G107</f>
        <v>7216</v>
      </c>
      <c r="S19" s="20"/>
      <c r="T19" s="20"/>
    </row>
    <row r="20" spans="1:20" x14ac:dyDescent="0.35">
      <c r="A20" s="20"/>
      <c r="B20" s="20"/>
      <c r="C20" s="20"/>
      <c r="D20" s="20"/>
      <c r="E20" s="20"/>
      <c r="F20" s="20"/>
      <c r="G20" s="20"/>
      <c r="H20" s="20"/>
      <c r="I20" s="20"/>
      <c r="J20" s="20"/>
      <c r="K20" s="20"/>
      <c r="L20" s="20" t="str">
        <f>'Pivot Tables'!A108</f>
        <v>C0008</v>
      </c>
      <c r="M20" s="30">
        <f>'Pivot Tables'!B108</f>
        <v>900</v>
      </c>
      <c r="N20" s="30">
        <f>'Pivot Tables'!C108</f>
        <v>1016</v>
      </c>
      <c r="O20" s="30">
        <f>'Pivot Tables'!D108</f>
        <v>960</v>
      </c>
      <c r="P20" s="30">
        <f>'Pivot Tables'!E108</f>
        <v>940</v>
      </c>
      <c r="Q20" s="30">
        <f>'Pivot Tables'!F108</f>
        <v>1193</v>
      </c>
      <c r="R20" s="30">
        <f>'Pivot Tables'!G108</f>
        <v>5009</v>
      </c>
      <c r="S20" s="20"/>
      <c r="T20" s="20"/>
    </row>
    <row r="21" spans="1:20" x14ac:dyDescent="0.35">
      <c r="A21" s="20"/>
      <c r="B21" s="20"/>
      <c r="C21" s="20"/>
      <c r="D21" s="20"/>
      <c r="E21" s="20"/>
      <c r="F21" s="20"/>
      <c r="G21" s="20"/>
      <c r="H21" s="20"/>
      <c r="I21" s="20"/>
      <c r="J21" s="20"/>
      <c r="K21" s="20"/>
      <c r="L21" s="20" t="str">
        <f>'Pivot Tables'!A109</f>
        <v>C0010</v>
      </c>
      <c r="M21" s="30">
        <f>'Pivot Tables'!B109</f>
        <v>900</v>
      </c>
      <c r="N21" s="30">
        <f>'Pivot Tables'!C109</f>
        <v>1470</v>
      </c>
      <c r="O21" s="30">
        <f>'Pivot Tables'!D109</f>
        <v>1617</v>
      </c>
      <c r="P21" s="30">
        <f>'Pivot Tables'!E109</f>
        <v>1314</v>
      </c>
      <c r="Q21" s="30">
        <f>'Pivot Tables'!F109</f>
        <v>941</v>
      </c>
      <c r="R21" s="30">
        <f>'Pivot Tables'!G109</f>
        <v>6242</v>
      </c>
      <c r="S21" s="20"/>
      <c r="T21" s="20"/>
    </row>
    <row r="22" spans="1:20" x14ac:dyDescent="0.35">
      <c r="A22" s="20"/>
      <c r="B22" s="20"/>
      <c r="C22" s="20"/>
      <c r="D22" s="20"/>
      <c r="E22" s="20"/>
      <c r="F22" s="20"/>
      <c r="G22" s="20"/>
      <c r="H22" s="20"/>
      <c r="I22" s="20"/>
      <c r="J22" s="20"/>
      <c r="K22" s="20"/>
      <c r="L22" s="20" t="str">
        <f>'Pivot Tables'!A110</f>
        <v>C0013</v>
      </c>
      <c r="M22" s="30">
        <f>'Pivot Tables'!B110</f>
        <v>1255</v>
      </c>
      <c r="N22" s="30">
        <f>'Pivot Tables'!C110</f>
        <v>516</v>
      </c>
      <c r="O22" s="30">
        <f>'Pivot Tables'!D110</f>
        <v>1874</v>
      </c>
      <c r="P22" s="30">
        <f>'Pivot Tables'!E110</f>
        <v>1863</v>
      </c>
      <c r="Q22" s="30">
        <f>'Pivot Tables'!F110</f>
        <v>1722</v>
      </c>
      <c r="R22" s="30">
        <f>'Pivot Tables'!G110</f>
        <v>7230</v>
      </c>
      <c r="S22" s="20"/>
      <c r="T22" s="20"/>
    </row>
    <row r="23" spans="1:20" x14ac:dyDescent="0.35">
      <c r="A23" s="20"/>
      <c r="B23" s="20"/>
      <c r="C23" s="20"/>
      <c r="D23" s="20"/>
      <c r="E23" s="20"/>
      <c r="F23" s="20"/>
      <c r="G23" s="20"/>
      <c r="H23" s="20"/>
      <c r="I23" s="20"/>
      <c r="J23" s="20"/>
      <c r="K23" s="20"/>
      <c r="L23" s="20" t="str">
        <f>'Pivot Tables'!A111</f>
        <v>C0015</v>
      </c>
      <c r="M23" s="30">
        <f>'Pivot Tables'!B111</f>
        <v>1138</v>
      </c>
      <c r="N23" s="30">
        <f>'Pivot Tables'!C111</f>
        <v>1898</v>
      </c>
      <c r="O23" s="30">
        <f>'Pivot Tables'!D111</f>
        <v>1482</v>
      </c>
      <c r="P23" s="30">
        <f>'Pivot Tables'!E111</f>
        <v>846</v>
      </c>
      <c r="Q23" s="30">
        <f>'Pivot Tables'!F111</f>
        <v>1154</v>
      </c>
      <c r="R23" s="30">
        <f>'Pivot Tables'!G111</f>
        <v>6518</v>
      </c>
      <c r="S23" s="20"/>
      <c r="T23" s="20"/>
    </row>
    <row r="24" spans="1:20" x14ac:dyDescent="0.35">
      <c r="A24" s="20"/>
      <c r="B24" s="20"/>
      <c r="C24" s="20"/>
      <c r="D24" s="20"/>
      <c r="E24" s="20"/>
      <c r="F24" s="20"/>
      <c r="G24" s="20"/>
      <c r="H24" s="20"/>
      <c r="I24" s="20"/>
      <c r="J24" s="20"/>
      <c r="K24" s="20"/>
      <c r="L24" s="20" t="str">
        <f>'Pivot Tables'!A112</f>
        <v>Columbus</v>
      </c>
      <c r="M24" s="30"/>
      <c r="N24" s="30"/>
      <c r="O24" s="30"/>
      <c r="P24" s="30"/>
      <c r="Q24" s="30"/>
      <c r="R24" s="30"/>
      <c r="S24" s="20"/>
      <c r="T24" s="20"/>
    </row>
    <row r="25" spans="1:20" x14ac:dyDescent="0.35">
      <c r="A25" s="20"/>
      <c r="B25" s="20"/>
      <c r="C25" s="20"/>
      <c r="D25" s="20"/>
      <c r="E25" s="20"/>
      <c r="F25" s="20"/>
      <c r="G25" s="20"/>
      <c r="H25" s="20"/>
      <c r="I25" s="20"/>
      <c r="J25" s="20"/>
      <c r="K25" s="20"/>
      <c r="L25" s="20" t="str">
        <f>'Pivot Tables'!A113</f>
        <v>C0001</v>
      </c>
      <c r="M25" s="30">
        <f>'Pivot Tables'!B113</f>
        <v>1655</v>
      </c>
      <c r="N25" s="30">
        <f>'Pivot Tables'!C113</f>
        <v>805</v>
      </c>
      <c r="O25" s="30">
        <f>'Pivot Tables'!D113</f>
        <v>2263</v>
      </c>
      <c r="P25" s="30">
        <f>'Pivot Tables'!E113</f>
        <v>987</v>
      </c>
      <c r="Q25" s="30">
        <f>'Pivot Tables'!F113</f>
        <v>1075</v>
      </c>
      <c r="R25" s="30">
        <f>'Pivot Tables'!G113</f>
        <v>6785</v>
      </c>
      <c r="S25" s="20"/>
      <c r="T25" s="20"/>
    </row>
    <row r="26" spans="1:20" x14ac:dyDescent="0.35">
      <c r="A26" s="20"/>
      <c r="B26" s="20"/>
      <c r="C26" s="20"/>
      <c r="D26" s="20"/>
      <c r="E26" s="20"/>
      <c r="F26" s="20"/>
      <c r="G26" s="20"/>
      <c r="H26" s="20"/>
      <c r="I26" s="20"/>
      <c r="J26" s="20"/>
      <c r="K26" s="20"/>
      <c r="L26" s="20" t="str">
        <f>'Pivot Tables'!A114</f>
        <v>C0005</v>
      </c>
      <c r="M26" s="30">
        <f>'Pivot Tables'!B114</f>
        <v>1104</v>
      </c>
      <c r="N26" s="30">
        <f>'Pivot Tables'!C114</f>
        <v>2280</v>
      </c>
      <c r="O26" s="30">
        <f>'Pivot Tables'!D114</f>
        <v>1445</v>
      </c>
      <c r="P26" s="30">
        <f>'Pivot Tables'!E114</f>
        <v>1722</v>
      </c>
      <c r="Q26" s="30">
        <f>'Pivot Tables'!F114</f>
        <v>1196</v>
      </c>
      <c r="R26" s="30">
        <f>'Pivot Tables'!G114</f>
        <v>7747</v>
      </c>
      <c r="S26" s="20"/>
      <c r="T26" s="20"/>
    </row>
    <row r="27" spans="1:20" x14ac:dyDescent="0.35">
      <c r="A27" s="20"/>
      <c r="B27" s="20"/>
      <c r="C27" s="20"/>
      <c r="D27" s="20"/>
      <c r="E27" s="20"/>
      <c r="F27" s="20"/>
      <c r="G27" s="20"/>
      <c r="H27" s="20"/>
      <c r="I27" s="20"/>
      <c r="J27" s="20"/>
      <c r="K27" s="20"/>
      <c r="L27" s="20" t="str">
        <f>'Pivot Tables'!A115</f>
        <v>C0006</v>
      </c>
      <c r="M27" s="30">
        <f>'Pivot Tables'!B115</f>
        <v>372</v>
      </c>
      <c r="N27" s="30">
        <f>'Pivot Tables'!C115</f>
        <v>1818</v>
      </c>
      <c r="O27" s="30">
        <f>'Pivot Tables'!D115</f>
        <v>1346</v>
      </c>
      <c r="P27" s="30">
        <f>'Pivot Tables'!E115</f>
        <v>1156</v>
      </c>
      <c r="Q27" s="30">
        <f>'Pivot Tables'!F115</f>
        <v>1484</v>
      </c>
      <c r="R27" s="30">
        <f>'Pivot Tables'!G115</f>
        <v>6176</v>
      </c>
      <c r="S27" s="20"/>
      <c r="T27" s="20"/>
    </row>
    <row r="28" spans="1:20" x14ac:dyDescent="0.35">
      <c r="A28" s="20"/>
      <c r="B28" s="20"/>
      <c r="C28" s="20"/>
      <c r="D28" s="20"/>
      <c r="E28" s="20"/>
      <c r="F28" s="20"/>
      <c r="G28" s="20"/>
      <c r="H28" s="20"/>
      <c r="I28" s="20"/>
      <c r="J28" s="20"/>
      <c r="K28" s="20"/>
      <c r="L28" s="20" t="str">
        <f>'Pivot Tables'!A116</f>
        <v>C0009</v>
      </c>
      <c r="M28" s="30">
        <f>'Pivot Tables'!B116</f>
        <v>1415</v>
      </c>
      <c r="N28" s="30">
        <f>'Pivot Tables'!C116</f>
        <v>1271</v>
      </c>
      <c r="O28" s="30">
        <f>'Pivot Tables'!D116</f>
        <v>1214</v>
      </c>
      <c r="P28" s="30">
        <f>'Pivot Tables'!E116</f>
        <v>1135</v>
      </c>
      <c r="Q28" s="30">
        <f>'Pivot Tables'!F116</f>
        <v>1566</v>
      </c>
      <c r="R28" s="30">
        <f>'Pivot Tables'!G116</f>
        <v>6601</v>
      </c>
      <c r="S28" s="20"/>
      <c r="T28" s="20"/>
    </row>
    <row r="29" spans="1:20" x14ac:dyDescent="0.35">
      <c r="A29" s="20"/>
      <c r="B29" s="20"/>
      <c r="C29" s="20"/>
      <c r="D29" s="20"/>
      <c r="E29" s="20"/>
      <c r="F29" s="20"/>
      <c r="G29" s="20"/>
      <c r="H29" s="20"/>
      <c r="I29" s="20"/>
      <c r="J29" s="20"/>
      <c r="K29" s="20"/>
      <c r="L29" s="20" t="str">
        <f>'Pivot Tables'!A117</f>
        <v>C0014</v>
      </c>
      <c r="M29" s="30">
        <f>'Pivot Tables'!B117</f>
        <v>1362</v>
      </c>
      <c r="N29" s="30">
        <f>'Pivot Tables'!C117</f>
        <v>1363</v>
      </c>
      <c r="O29" s="30">
        <f>'Pivot Tables'!D117</f>
        <v>1152</v>
      </c>
      <c r="P29" s="30">
        <f>'Pivot Tables'!E117</f>
        <v>777</v>
      </c>
      <c r="Q29" s="30">
        <f>'Pivot Tables'!F117</f>
        <v>750</v>
      </c>
      <c r="R29" s="30">
        <f>'Pivot Tables'!G117</f>
        <v>5404</v>
      </c>
      <c r="S29" s="20"/>
      <c r="T29" s="20"/>
    </row>
    <row r="30" spans="1:20" x14ac:dyDescent="0.35">
      <c r="D30" s="20"/>
      <c r="E30" s="20"/>
      <c r="F30" s="20"/>
      <c r="G30" s="20"/>
      <c r="H30" s="20"/>
      <c r="I30" s="20"/>
      <c r="J30" s="20"/>
      <c r="K30" s="20"/>
      <c r="L30" s="20"/>
      <c r="M30" s="20"/>
      <c r="N30" s="20"/>
      <c r="O30" s="20"/>
      <c r="P30" s="20"/>
      <c r="Q30" s="20"/>
      <c r="R30" s="20"/>
      <c r="S30" s="20"/>
      <c r="T30" s="20"/>
    </row>
    <row r="31" spans="1:20" x14ac:dyDescent="0.35">
      <c r="D31" s="20"/>
      <c r="E31" s="20"/>
      <c r="F31" s="20"/>
      <c r="G31" s="20"/>
      <c r="H31" s="20"/>
      <c r="I31" s="20"/>
      <c r="J31" s="20"/>
      <c r="K31" s="20"/>
      <c r="L31" s="20"/>
      <c r="M31" s="20"/>
      <c r="N31" s="20"/>
      <c r="O31" s="20"/>
      <c r="P31" s="20"/>
      <c r="Q31" s="20"/>
      <c r="R31" s="20"/>
      <c r="S31" s="20"/>
      <c r="T31" s="20"/>
    </row>
    <row r="32" spans="1:20" x14ac:dyDescent="0.35">
      <c r="D32" s="20"/>
      <c r="E32" s="20"/>
      <c r="F32" s="20"/>
      <c r="G32" s="20"/>
      <c r="H32" s="20"/>
      <c r="I32" s="20"/>
      <c r="J32" s="20"/>
      <c r="K32" s="20"/>
      <c r="L32" s="20"/>
      <c r="M32" s="20"/>
      <c r="N32" s="20"/>
      <c r="O32" s="20"/>
      <c r="P32" s="20"/>
      <c r="Q32" s="20"/>
      <c r="R32" s="20"/>
      <c r="S32" s="20"/>
      <c r="T32" s="20"/>
    </row>
    <row r="33" spans="4:20" x14ac:dyDescent="0.35">
      <c r="D33" s="20"/>
      <c r="E33" s="20"/>
      <c r="F33" s="20"/>
      <c r="G33" s="20"/>
      <c r="H33" s="20"/>
      <c r="I33" s="20"/>
      <c r="J33" s="20"/>
      <c r="K33" s="20"/>
      <c r="L33" s="20"/>
      <c r="M33" s="20"/>
      <c r="N33" s="20"/>
      <c r="O33" s="20"/>
      <c r="P33" s="20"/>
      <c r="Q33" s="20"/>
      <c r="R33" s="20"/>
      <c r="S33" s="20"/>
      <c r="T33" s="20"/>
    </row>
    <row r="34" spans="4:20" x14ac:dyDescent="0.35">
      <c r="D34" s="20"/>
      <c r="E34" s="20"/>
      <c r="F34" s="20"/>
      <c r="G34" s="20"/>
      <c r="H34" s="20"/>
      <c r="I34" s="20"/>
      <c r="J34" s="20"/>
      <c r="K34" s="20"/>
      <c r="L34" s="20"/>
      <c r="M34" s="20"/>
      <c r="N34" s="20"/>
      <c r="O34" s="20"/>
      <c r="P34" s="20"/>
      <c r="Q34" s="20"/>
      <c r="R34" s="20"/>
      <c r="S34" s="20"/>
      <c r="T34" s="20"/>
    </row>
  </sheetData>
  <conditionalFormatting sqref="M13:Q29">
    <cfRule type="dataBar" priority="5">
      <dataBar>
        <cfvo type="min"/>
        <cfvo type="max"/>
        <color rgb="FF008AEF"/>
      </dataBar>
      <extLst>
        <ext xmlns:x14="http://schemas.microsoft.com/office/spreadsheetml/2009/9/main" uri="{B025F937-C7B1-47D3-B67F-A62EFF666E3E}">
          <x14:id>{9F9C1A44-1954-475D-A124-815F0EA14BF6}</x14:id>
        </ext>
      </extLst>
    </cfRule>
    <cfRule type="dataBar" priority="3">
      <dataBar>
        <cfvo type="min"/>
        <cfvo type="max"/>
        <color rgb="FF638EC6"/>
      </dataBar>
      <extLst>
        <ext xmlns:x14="http://schemas.microsoft.com/office/spreadsheetml/2009/9/main" uri="{B025F937-C7B1-47D3-B67F-A62EFF666E3E}">
          <x14:id>{FC25DC6F-F7A7-476F-AB5C-8077152E9DC1}</x14:id>
        </ext>
      </extLst>
    </cfRule>
    <cfRule type="dataBar" priority="1">
      <dataBar>
        <cfvo type="min"/>
        <cfvo type="max"/>
        <color rgb="FF638EC6"/>
      </dataBar>
      <extLst>
        <ext xmlns:x14="http://schemas.microsoft.com/office/spreadsheetml/2009/9/main" uri="{B025F937-C7B1-47D3-B67F-A62EFF666E3E}">
          <x14:id>{FFB218E5-4EB9-41BC-BEC4-FBE4FBB3D83C}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F9C1A44-1954-475D-A124-815F0EA14BF6}">
            <x14:dataBar minLength="0" maxLength="100" border="1" negativeBarBorderColorSameAsPositive="0">
              <x14:cfvo type="autoMin"/>
              <x14:cfvo type="autoMax"/>
              <x14:borderColor rgb="FF008AEF"/>
              <x14:negativeFillColor rgb="FFFF0000"/>
              <x14:negativeBorderColor rgb="FFFF0000"/>
              <x14:axisColor rgb="FF000000"/>
            </x14:dataBar>
          </x14:cfRule>
          <x14:cfRule type="dataBar" id="{FC25DC6F-F7A7-476F-AB5C-8077152E9DC1}">
            <x14:dataBar minLength="0" maxLength="100" gradient="0">
              <x14:cfvo type="autoMin"/>
              <x14:cfvo type="autoMax"/>
              <x14:negativeFillColor rgb="FFFF0000"/>
              <x14:axisColor rgb="FF000000"/>
            </x14:dataBar>
          </x14:cfRule>
          <x14:cfRule type="dataBar" id="{FFB218E5-4EB9-41BC-BEC4-FBE4FBB3D83C}">
            <x14:dataBar minLength="0" maxLength="100" gradient="0">
              <x14:cfvo type="autoMin"/>
              <x14:cfvo type="autoMax"/>
              <x14:negativeFillColor rgb="FFFF0000"/>
              <x14:axisColor rgb="FF000000"/>
            </x14:dataBar>
          </x14:cfRule>
          <xm:sqref>M13:Q29</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4" zoomScale="115" zoomScaleNormal="115" workbookViewId="0">
      <selection activeCell="F4" sqref="F4"/>
    </sheetView>
  </sheetViews>
  <sheetFormatPr defaultRowHeight="14.5" x14ac:dyDescent="0.35"/>
  <cols>
    <col min="5" max="5" width="10.83203125" customWidth="1"/>
    <col min="6" max="6" width="15.1640625" customWidth="1"/>
  </cols>
  <sheetData>
    <row r="2" spans="5:6" x14ac:dyDescent="0.35">
      <c r="E2" t="s">
        <v>1040</v>
      </c>
      <c r="F2" t="s">
        <v>1041</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JAY KUMAR</cp:lastModifiedBy>
  <dcterms:created xsi:type="dcterms:W3CDTF">2021-03-14T20:21:32Z</dcterms:created>
  <dcterms:modified xsi:type="dcterms:W3CDTF">2024-11-05T07:13:50Z</dcterms:modified>
</cp:coreProperties>
</file>